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Ex4.xml" ContentType="application/vnd.ms-office.chartex+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Mac\Home\Portfolio Projects\"/>
    </mc:Choice>
  </mc:AlternateContent>
  <xr:revisionPtr revIDLastSave="0" documentId="13_ncr:1_{8E8A6B31-5951-46E8-AC38-A4AD522D530F}" xr6:coauthVersionLast="47" xr6:coauthVersionMax="47" xr10:uidLastSave="{00000000-0000-0000-0000-000000000000}"/>
  <bookViews>
    <workbookView xWindow="-120" yWindow="-120" windowWidth="34440" windowHeight="20175" xr2:uid="{00000000-000D-0000-FFFF-FFFF00000000}"/>
  </bookViews>
  <sheets>
    <sheet name="Data" sheetId="1" r:id="rId1"/>
    <sheet name="Dashboard" sheetId="12" r:id="rId2"/>
    <sheet name="Sales Line" sheetId="4" r:id="rId3"/>
    <sheet name="Sales Map" sheetId="5" r:id="rId4"/>
    <sheet name="Delivery Performance Doughnut" sheetId="6" r:id="rId5"/>
    <sheet name="Return Rate Doughnut" sheetId="7" r:id="rId6"/>
    <sheet name="Customer Acquisition Waterfall" sheetId="8" r:id="rId7"/>
    <sheet name="Customer Satisfaction Bar" sheetId="9" r:id="rId8"/>
    <sheet name="xlookup" sheetId="2" r:id="rId9"/>
  </sheets>
  <definedNames>
    <definedName name="_xlnm._FilterDatabase" localSheetId="0" hidden="1">Data!$B$3:$K$3</definedName>
    <definedName name="_xlchart.v1.0" hidden="1">'Customer Acquisition Waterfall'!$D$2:$D$5</definedName>
    <definedName name="_xlchart.v1.1" hidden="1">'Customer Acquisition Waterfall'!$E$2:$E$5</definedName>
    <definedName name="_xlchart.v5.10" hidden="1">'Sales Map'!$A$7</definedName>
    <definedName name="_xlchart.v5.11" hidden="1">'Sales Map'!$A$8</definedName>
    <definedName name="_xlchart.v5.12" hidden="1">'Sales Map'!$A$6:$F$6</definedName>
    <definedName name="_xlchart.v5.13" hidden="1">'Sales Map'!$A$7:$F$7</definedName>
    <definedName name="_xlchart.v5.14" hidden="1">'Sales Map'!$A$8</definedName>
    <definedName name="_xlchart.v5.15" hidden="1">'Sales Map'!$A$9</definedName>
    <definedName name="_xlchart.v5.2" hidden="1">'Sales Map'!$A$6:$F$6</definedName>
    <definedName name="_xlchart.v5.3" hidden="1">'Sales Map'!$A$7:$F$7</definedName>
    <definedName name="_xlchart.v5.4" hidden="1">'Sales Map'!$A$8</definedName>
    <definedName name="_xlchart.v5.5" hidden="1">'Sales Map'!$A$9</definedName>
    <definedName name="_xlchart.v5.6" hidden="1">'Sales Map'!$A$19:$F$19</definedName>
    <definedName name="_xlchart.v5.7" hidden="1">'Sales Map'!$A$20:$F$20</definedName>
    <definedName name="_xlchart.v5.8" hidden="1">'Sales Map'!$A$5:$F$5</definedName>
    <definedName name="_xlchart.v5.9" hidden="1">'Sales Map'!$A$6:$F$6</definedName>
    <definedName name="dv_Country">xlookup!$G$6:$G$11</definedName>
    <definedName name="dv_Customer_Acquisition_Type">xlookup!$E$6:$E$8</definedName>
    <definedName name="dv_Customer_Satisfaction">xlookup!$O$6:$O$10</definedName>
    <definedName name="dv_Delivery_Performance">xlookup!$K$6:$K$7</definedName>
    <definedName name="dv_Price">xlookup!$B$7:$B$11</definedName>
    <definedName name="dv_Product">tbl_Product[[#All],[Product]]</definedName>
    <definedName name="dv_Return">xlookup!$M$6:$M$7</definedName>
    <definedName name="Product">xlookup!$A$7:$A$11</definedName>
    <definedName name="Slicer_Country">#N/A</definedName>
    <definedName name="Slicer_Customer_Acquisition_Type">#N/A</definedName>
    <definedName name="Slicer_Product">#N/A</definedName>
    <definedName name="Slicer_Years">#N/A</definedName>
  </definedNames>
  <calcPr calcId="191029"/>
  <pivotCaches>
    <pivotCache cacheId="128"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003" i="1" l="1"/>
  <c r="G8002" i="1"/>
  <c r="G8001" i="1"/>
  <c r="G8000" i="1"/>
  <c r="G7999" i="1"/>
  <c r="G7998" i="1"/>
  <c r="G7997" i="1"/>
  <c r="G7996" i="1"/>
  <c r="G7995" i="1"/>
  <c r="G7994" i="1"/>
  <c r="G7993" i="1"/>
  <c r="G7992" i="1"/>
  <c r="G7991" i="1"/>
  <c r="G7990" i="1"/>
  <c r="G7989" i="1"/>
  <c r="G7988" i="1"/>
  <c r="G7987" i="1"/>
  <c r="G7986" i="1"/>
  <c r="G7985" i="1"/>
  <c r="G7984" i="1"/>
  <c r="G7983" i="1"/>
  <c r="G7982" i="1"/>
  <c r="G7981" i="1"/>
  <c r="G7980" i="1"/>
  <c r="G7979" i="1"/>
  <c r="G7978" i="1"/>
  <c r="G7977" i="1"/>
  <c r="G7976" i="1"/>
  <c r="G7975" i="1"/>
  <c r="G7974" i="1"/>
  <c r="G7973" i="1"/>
  <c r="G7972" i="1"/>
  <c r="G7971" i="1"/>
  <c r="G7970" i="1"/>
  <c r="G7969" i="1"/>
  <c r="G7968" i="1"/>
  <c r="G7967" i="1"/>
  <c r="G7966" i="1"/>
  <c r="G7965" i="1"/>
  <c r="G7964" i="1"/>
  <c r="G7963" i="1"/>
  <c r="G7962" i="1"/>
  <c r="G7961" i="1"/>
  <c r="G7960" i="1"/>
  <c r="G7959" i="1"/>
  <c r="G7958" i="1"/>
  <c r="G7957" i="1"/>
  <c r="G7956" i="1"/>
  <c r="G7955" i="1"/>
  <c r="G7954" i="1"/>
  <c r="G7953" i="1"/>
  <c r="G7952" i="1"/>
  <c r="G7951" i="1"/>
  <c r="G7950" i="1"/>
  <c r="G7949" i="1"/>
  <c r="G7948" i="1"/>
  <c r="G7947" i="1"/>
  <c r="G7946" i="1"/>
  <c r="G7945" i="1"/>
  <c r="G7944" i="1"/>
  <c r="G7943" i="1"/>
  <c r="G7942" i="1"/>
  <c r="G7941" i="1"/>
  <c r="G7940" i="1"/>
  <c r="G7939" i="1"/>
  <c r="G7938" i="1"/>
  <c r="G7937" i="1"/>
  <c r="G7936" i="1"/>
  <c r="G7935" i="1"/>
  <c r="G7934" i="1"/>
  <c r="G7933" i="1"/>
  <c r="G7932" i="1"/>
  <c r="G7931" i="1"/>
  <c r="G7930" i="1"/>
  <c r="G7929" i="1"/>
  <c r="G7928" i="1"/>
  <c r="G7927" i="1"/>
  <c r="G7926" i="1"/>
  <c r="G7925" i="1"/>
  <c r="G7924" i="1"/>
  <c r="G7923" i="1"/>
  <c r="G7922" i="1"/>
  <c r="G7921" i="1"/>
  <c r="G7920" i="1"/>
  <c r="G7919" i="1"/>
  <c r="G7918" i="1"/>
  <c r="G7917" i="1"/>
  <c r="G7916" i="1"/>
  <c r="G7915" i="1"/>
  <c r="G7914" i="1"/>
  <c r="G7913" i="1"/>
  <c r="G7912" i="1"/>
  <c r="G7911" i="1"/>
  <c r="G7910" i="1"/>
  <c r="G7909" i="1"/>
  <c r="G7908" i="1"/>
  <c r="G7907" i="1"/>
  <c r="G7906" i="1"/>
  <c r="G7905" i="1"/>
  <c r="G7904" i="1"/>
  <c r="G7903" i="1"/>
  <c r="G7902" i="1"/>
  <c r="G7901" i="1"/>
  <c r="G7900" i="1"/>
  <c r="G7899" i="1"/>
  <c r="G7898" i="1"/>
  <c r="G7897" i="1"/>
  <c r="G7896" i="1"/>
  <c r="G7895" i="1"/>
  <c r="G7894" i="1"/>
  <c r="G7893" i="1"/>
  <c r="G7892" i="1"/>
  <c r="G7891" i="1"/>
  <c r="G7890" i="1"/>
  <c r="G7889" i="1"/>
  <c r="G7888" i="1"/>
  <c r="G7887" i="1"/>
  <c r="G7886" i="1"/>
  <c r="G7885" i="1"/>
  <c r="G7884" i="1"/>
  <c r="G7883" i="1"/>
  <c r="G7882" i="1"/>
  <c r="G7881" i="1"/>
  <c r="G7880" i="1"/>
  <c r="G7879" i="1"/>
  <c r="G7878" i="1"/>
  <c r="G7877" i="1"/>
  <c r="G7876" i="1"/>
  <c r="G7875" i="1"/>
  <c r="G7874" i="1"/>
  <c r="G7873" i="1"/>
  <c r="G7872" i="1"/>
  <c r="G7871" i="1"/>
  <c r="G7870" i="1"/>
  <c r="G7869" i="1"/>
  <c r="G7868" i="1"/>
  <c r="G7867" i="1"/>
  <c r="G7866" i="1"/>
  <c r="G7865" i="1"/>
  <c r="G7864" i="1"/>
  <c r="G7863" i="1"/>
  <c r="G7862" i="1"/>
  <c r="G7861" i="1"/>
  <c r="G7860" i="1"/>
  <c r="G7859" i="1"/>
  <c r="G7858" i="1"/>
  <c r="G7857" i="1"/>
  <c r="G7856" i="1"/>
  <c r="G7855" i="1"/>
  <c r="G7854" i="1"/>
  <c r="G7853" i="1"/>
  <c r="G7852" i="1"/>
  <c r="G7851" i="1"/>
  <c r="G7850" i="1"/>
  <c r="G7849" i="1"/>
  <c r="G7848" i="1"/>
  <c r="G7847" i="1"/>
  <c r="G7846" i="1"/>
  <c r="G7845" i="1"/>
  <c r="G7844" i="1"/>
  <c r="G7843" i="1"/>
  <c r="G7842" i="1"/>
  <c r="G7841" i="1"/>
  <c r="G7840" i="1"/>
  <c r="G7839" i="1"/>
  <c r="G7838" i="1"/>
  <c r="G7837" i="1"/>
  <c r="G7836" i="1"/>
  <c r="G7835" i="1"/>
  <c r="G7834" i="1"/>
  <c r="G7833" i="1"/>
  <c r="G7832" i="1"/>
  <c r="G7831" i="1"/>
  <c r="G7830" i="1"/>
  <c r="G7829" i="1"/>
  <c r="G7828" i="1"/>
  <c r="G7827" i="1"/>
  <c r="G7826" i="1"/>
  <c r="G7825" i="1"/>
  <c r="G7824" i="1"/>
  <c r="G7823" i="1"/>
  <c r="G7822" i="1"/>
  <c r="G7821" i="1"/>
  <c r="G7820" i="1"/>
  <c r="G7819" i="1"/>
  <c r="G7818" i="1"/>
  <c r="G7817" i="1"/>
  <c r="G7816" i="1"/>
  <c r="G7815" i="1"/>
  <c r="G7814" i="1"/>
  <c r="G7813" i="1"/>
  <c r="G7812" i="1"/>
  <c r="G7811" i="1"/>
  <c r="G7810" i="1"/>
  <c r="G7809" i="1"/>
  <c r="G7808" i="1"/>
  <c r="G7807" i="1"/>
  <c r="G7806" i="1"/>
  <c r="G7805" i="1"/>
  <c r="G7804" i="1"/>
  <c r="G7803" i="1"/>
  <c r="G7802" i="1"/>
  <c r="G7801" i="1"/>
  <c r="G7800" i="1"/>
  <c r="G7799" i="1"/>
  <c r="G7798" i="1"/>
  <c r="G7797" i="1"/>
  <c r="G7796" i="1"/>
  <c r="G7795" i="1"/>
  <c r="G7794" i="1"/>
  <c r="G7793" i="1"/>
  <c r="G7792" i="1"/>
  <c r="G7791" i="1"/>
  <c r="G7790" i="1"/>
  <c r="G7789" i="1"/>
  <c r="G7788" i="1"/>
  <c r="G7787" i="1"/>
  <c r="G7786" i="1"/>
  <c r="G7785" i="1"/>
  <c r="G7784" i="1"/>
  <c r="G7783" i="1"/>
  <c r="G7782" i="1"/>
  <c r="G7781" i="1"/>
  <c r="G7780" i="1"/>
  <c r="G7779" i="1"/>
  <c r="G7778" i="1"/>
  <c r="G7777" i="1"/>
  <c r="G7776" i="1"/>
  <c r="G7775" i="1"/>
  <c r="G7774" i="1"/>
  <c r="G7773" i="1"/>
  <c r="G7772" i="1"/>
  <c r="G7771" i="1"/>
  <c r="G7770" i="1"/>
  <c r="G7769" i="1"/>
  <c r="G7768" i="1"/>
  <c r="G7767" i="1"/>
  <c r="G7766" i="1"/>
  <c r="G7765" i="1"/>
  <c r="G7764" i="1"/>
  <c r="G7763" i="1"/>
  <c r="G7762" i="1"/>
  <c r="G7761" i="1"/>
  <c r="G7760" i="1"/>
  <c r="G7759" i="1"/>
  <c r="G7758" i="1"/>
  <c r="G7757" i="1"/>
  <c r="G7756" i="1"/>
  <c r="G7755" i="1"/>
  <c r="G7754" i="1"/>
  <c r="G7753" i="1"/>
  <c r="G7752" i="1"/>
  <c r="G7751" i="1"/>
  <c r="G7750" i="1"/>
  <c r="G7749" i="1"/>
  <c r="G7748" i="1"/>
  <c r="G7747" i="1"/>
  <c r="G7746" i="1"/>
  <c r="G7745" i="1"/>
  <c r="G7744" i="1"/>
  <c r="G7743" i="1"/>
  <c r="G7742" i="1"/>
  <c r="G7741" i="1"/>
  <c r="G7740" i="1"/>
  <c r="G7739" i="1"/>
  <c r="G7738" i="1"/>
  <c r="G7737" i="1"/>
  <c r="G7736" i="1"/>
  <c r="G7735" i="1"/>
  <c r="G7734" i="1"/>
  <c r="G7733" i="1"/>
  <c r="G7732" i="1"/>
  <c r="G7731" i="1"/>
  <c r="G7730" i="1"/>
  <c r="G7729" i="1"/>
  <c r="G7728" i="1"/>
  <c r="G7727" i="1"/>
  <c r="G7726" i="1"/>
  <c r="G7725" i="1"/>
  <c r="G7724" i="1"/>
  <c r="G7723" i="1"/>
  <c r="G7722" i="1"/>
  <c r="G7721" i="1"/>
  <c r="G7720" i="1"/>
  <c r="G7719" i="1"/>
  <c r="G7718" i="1"/>
  <c r="G7717" i="1"/>
  <c r="G7716" i="1"/>
  <c r="G7715" i="1"/>
  <c r="G7714" i="1"/>
  <c r="G7713" i="1"/>
  <c r="G7712" i="1"/>
  <c r="G7711" i="1"/>
  <c r="G7710" i="1"/>
  <c r="G7709" i="1"/>
  <c r="G7708" i="1"/>
  <c r="G7707" i="1"/>
  <c r="G7706" i="1"/>
  <c r="G7705" i="1"/>
  <c r="G7704" i="1"/>
  <c r="G7703" i="1"/>
  <c r="G7702" i="1"/>
  <c r="G7701" i="1"/>
  <c r="G7700" i="1"/>
  <c r="G7699" i="1"/>
  <c r="G7698" i="1"/>
  <c r="G7697" i="1"/>
  <c r="G7696" i="1"/>
  <c r="G7695" i="1"/>
  <c r="G7694" i="1"/>
  <c r="G7693" i="1"/>
  <c r="G7692" i="1"/>
  <c r="G7691" i="1"/>
  <c r="G7690" i="1"/>
  <c r="G7689" i="1"/>
  <c r="G7688" i="1"/>
  <c r="G7687" i="1"/>
  <c r="G7686" i="1"/>
  <c r="G7685" i="1"/>
  <c r="G7684" i="1"/>
  <c r="G7683" i="1"/>
  <c r="G7682" i="1"/>
  <c r="G7681" i="1"/>
  <c r="G7680" i="1"/>
  <c r="G7679" i="1"/>
  <c r="G7678" i="1"/>
  <c r="G7677" i="1"/>
  <c r="G7676" i="1"/>
  <c r="G7675" i="1"/>
  <c r="G7674" i="1"/>
  <c r="G7673" i="1"/>
  <c r="G7672" i="1"/>
  <c r="G7671" i="1"/>
  <c r="G7670" i="1"/>
  <c r="G7669" i="1"/>
  <c r="G7668" i="1"/>
  <c r="G7667" i="1"/>
  <c r="G7666" i="1"/>
  <c r="G7665" i="1"/>
  <c r="G7664" i="1"/>
  <c r="G7663" i="1"/>
  <c r="G7662" i="1"/>
  <c r="G7661" i="1"/>
  <c r="G7660" i="1"/>
  <c r="G7659" i="1"/>
  <c r="G7658" i="1"/>
  <c r="G7657" i="1"/>
  <c r="G7656" i="1"/>
  <c r="G7655" i="1"/>
  <c r="G7654" i="1"/>
  <c r="G7653" i="1"/>
  <c r="G7652" i="1"/>
  <c r="G7651" i="1"/>
  <c r="G7650" i="1"/>
  <c r="G7649" i="1"/>
  <c r="G7648" i="1"/>
  <c r="G7647" i="1"/>
  <c r="G7646" i="1"/>
  <c r="G7645" i="1"/>
  <c r="G7644" i="1"/>
  <c r="G7643" i="1"/>
  <c r="G7642" i="1"/>
  <c r="G7641" i="1"/>
  <c r="G7640" i="1"/>
  <c r="G7639" i="1"/>
  <c r="G7638" i="1"/>
  <c r="G7637" i="1"/>
  <c r="G7636" i="1"/>
  <c r="G7635" i="1"/>
  <c r="G7634" i="1"/>
  <c r="G7633" i="1"/>
  <c r="G7632" i="1"/>
  <c r="G7631" i="1"/>
  <c r="G7630" i="1"/>
  <c r="G7629" i="1"/>
  <c r="G7628" i="1"/>
  <c r="G7627" i="1"/>
  <c r="G7626" i="1"/>
  <c r="G7625" i="1"/>
  <c r="G7624" i="1"/>
  <c r="G7623" i="1"/>
  <c r="G7622" i="1"/>
  <c r="G7621" i="1"/>
  <c r="G7620" i="1"/>
  <c r="G7619" i="1"/>
  <c r="G7618" i="1"/>
  <c r="G7617" i="1"/>
  <c r="G7616" i="1"/>
  <c r="G7615" i="1"/>
  <c r="G7614" i="1"/>
  <c r="G7613" i="1"/>
  <c r="G7612" i="1"/>
  <c r="G7611" i="1"/>
  <c r="G7610" i="1"/>
  <c r="G7609" i="1"/>
  <c r="G7608" i="1"/>
  <c r="G7607" i="1"/>
  <c r="G7606" i="1"/>
  <c r="G7605" i="1"/>
  <c r="G7604" i="1"/>
  <c r="G7603" i="1"/>
  <c r="G7602" i="1"/>
  <c r="G7601" i="1"/>
  <c r="G7600" i="1"/>
  <c r="G7599" i="1"/>
  <c r="G7598" i="1"/>
  <c r="G7597" i="1"/>
  <c r="G7596" i="1"/>
  <c r="G7595" i="1"/>
  <c r="G7594" i="1"/>
  <c r="G7593" i="1"/>
  <c r="G7592" i="1"/>
  <c r="G7591" i="1"/>
  <c r="G7590" i="1"/>
  <c r="G7589" i="1"/>
  <c r="G7588" i="1"/>
  <c r="G7587" i="1"/>
  <c r="G7586" i="1"/>
  <c r="G7585" i="1"/>
  <c r="G7584" i="1"/>
  <c r="G7583" i="1"/>
  <c r="G7582" i="1"/>
  <c r="G7581" i="1"/>
  <c r="G7580" i="1"/>
  <c r="G7579" i="1"/>
  <c r="G7578" i="1"/>
  <c r="G7577" i="1"/>
  <c r="G7576" i="1"/>
  <c r="G7575" i="1"/>
  <c r="G7574" i="1"/>
  <c r="G7573" i="1"/>
  <c r="G7572" i="1"/>
  <c r="G7571" i="1"/>
  <c r="G7570" i="1"/>
  <c r="G7569" i="1"/>
  <c r="G7568" i="1"/>
  <c r="G7567" i="1"/>
  <c r="G7566" i="1"/>
  <c r="G7565" i="1"/>
  <c r="G7564" i="1"/>
  <c r="G7563" i="1"/>
  <c r="G7562" i="1"/>
  <c r="G7561" i="1"/>
  <c r="G7560" i="1"/>
  <c r="G7559" i="1"/>
  <c r="G7558" i="1"/>
  <c r="G7557" i="1"/>
  <c r="G7556" i="1"/>
  <c r="G7555" i="1"/>
  <c r="G7554" i="1"/>
  <c r="G7553" i="1"/>
  <c r="G7552" i="1"/>
  <c r="G7551" i="1"/>
  <c r="G7550" i="1"/>
  <c r="G7549" i="1"/>
  <c r="G7548" i="1"/>
  <c r="G7547" i="1"/>
  <c r="G7546" i="1"/>
  <c r="G7545" i="1"/>
  <c r="G7544" i="1"/>
  <c r="G7543" i="1"/>
  <c r="G7542" i="1"/>
  <c r="G7541" i="1"/>
  <c r="G7540" i="1"/>
  <c r="G7539" i="1"/>
  <c r="G7538" i="1"/>
  <c r="G7537" i="1"/>
  <c r="G7536" i="1"/>
  <c r="G7535" i="1"/>
  <c r="G7534" i="1"/>
  <c r="G7533" i="1"/>
  <c r="G7532" i="1"/>
  <c r="G7531" i="1"/>
  <c r="G7530" i="1"/>
  <c r="G7529" i="1"/>
  <c r="G7528" i="1"/>
  <c r="G7527" i="1"/>
  <c r="G7526" i="1"/>
  <c r="G7525" i="1"/>
  <c r="G7524" i="1"/>
  <c r="G7523" i="1"/>
  <c r="G7522" i="1"/>
  <c r="G7521" i="1"/>
  <c r="G7520" i="1"/>
  <c r="G7519" i="1"/>
  <c r="G7518" i="1"/>
  <c r="G7517" i="1"/>
  <c r="G7516" i="1"/>
  <c r="G7515" i="1"/>
  <c r="G7514" i="1"/>
  <c r="G7513" i="1"/>
  <c r="G7512" i="1"/>
  <c r="G7511" i="1"/>
  <c r="G7510" i="1"/>
  <c r="G7509" i="1"/>
  <c r="G7508" i="1"/>
  <c r="G7507" i="1"/>
  <c r="G7506" i="1"/>
  <c r="G7505" i="1"/>
  <c r="G7504" i="1"/>
  <c r="G7503" i="1"/>
  <c r="G7502" i="1"/>
  <c r="G7501" i="1"/>
  <c r="G7500" i="1"/>
  <c r="G7499" i="1"/>
  <c r="G7498" i="1"/>
  <c r="G7497" i="1"/>
  <c r="G7496" i="1"/>
  <c r="G7495" i="1"/>
  <c r="G7494" i="1"/>
  <c r="G7493" i="1"/>
  <c r="G7492" i="1"/>
  <c r="G7491" i="1"/>
  <c r="G7490" i="1"/>
  <c r="G7489" i="1"/>
  <c r="G7488" i="1"/>
  <c r="G7487" i="1"/>
  <c r="G7486" i="1"/>
  <c r="G7485" i="1"/>
  <c r="G7484" i="1"/>
  <c r="G7483" i="1"/>
  <c r="G7482" i="1"/>
  <c r="G7481" i="1"/>
  <c r="G7480" i="1"/>
  <c r="G7479" i="1"/>
  <c r="G7478" i="1"/>
  <c r="G7477" i="1"/>
  <c r="G7476" i="1"/>
  <c r="G7475" i="1"/>
  <c r="G7474" i="1"/>
  <c r="G7473" i="1"/>
  <c r="G7472" i="1"/>
  <c r="G7471" i="1"/>
  <c r="G7470" i="1"/>
  <c r="G7469" i="1"/>
  <c r="G7468" i="1"/>
  <c r="G7467" i="1"/>
  <c r="G7466" i="1"/>
  <c r="G7465" i="1"/>
  <c r="G7464" i="1"/>
  <c r="G7463" i="1"/>
  <c r="G7462" i="1"/>
  <c r="G7461" i="1"/>
  <c r="G7460" i="1"/>
  <c r="G7459" i="1"/>
  <c r="G7458" i="1"/>
  <c r="G7457" i="1"/>
  <c r="G7456" i="1"/>
  <c r="G7455" i="1"/>
  <c r="G7454" i="1"/>
  <c r="G7453" i="1"/>
  <c r="G7452" i="1"/>
  <c r="G7451" i="1"/>
  <c r="G7450" i="1"/>
  <c r="G7449" i="1"/>
  <c r="G7448" i="1"/>
  <c r="G7447" i="1"/>
  <c r="G7446" i="1"/>
  <c r="G7445" i="1"/>
  <c r="G7444" i="1"/>
  <c r="G7443" i="1"/>
  <c r="G7442" i="1"/>
  <c r="G7441" i="1"/>
  <c r="G7440" i="1"/>
  <c r="G7439" i="1"/>
  <c r="G7438" i="1"/>
  <c r="G7437" i="1"/>
  <c r="G7436" i="1"/>
  <c r="G7435" i="1"/>
  <c r="G7434" i="1"/>
  <c r="G7433" i="1"/>
  <c r="G7432" i="1"/>
  <c r="G7431" i="1"/>
  <c r="G7430" i="1"/>
  <c r="G7429" i="1"/>
  <c r="G7428" i="1"/>
  <c r="G7427" i="1"/>
  <c r="G7426" i="1"/>
  <c r="G7425" i="1"/>
  <c r="G7424" i="1"/>
  <c r="G7423" i="1"/>
  <c r="G7422" i="1"/>
  <c r="G7421" i="1"/>
  <c r="G7420" i="1"/>
  <c r="G7419" i="1"/>
  <c r="G7418" i="1"/>
  <c r="G7417" i="1"/>
  <c r="G7416" i="1"/>
  <c r="G7415" i="1"/>
  <c r="G7414" i="1"/>
  <c r="G7413" i="1"/>
  <c r="G7412" i="1"/>
  <c r="G7411" i="1"/>
  <c r="G7410" i="1"/>
  <c r="G7409" i="1"/>
  <c r="G7408" i="1"/>
  <c r="G7407" i="1"/>
  <c r="G7406" i="1"/>
  <c r="G7405" i="1"/>
  <c r="G7404" i="1"/>
  <c r="G7403" i="1"/>
  <c r="G7402" i="1"/>
  <c r="G7401" i="1"/>
  <c r="G7400" i="1"/>
  <c r="G7399" i="1"/>
  <c r="G7398" i="1"/>
  <c r="G7397" i="1"/>
  <c r="G7396" i="1"/>
  <c r="G7395" i="1"/>
  <c r="G7394" i="1"/>
  <c r="G7393" i="1"/>
  <c r="G7392" i="1"/>
  <c r="G7391" i="1"/>
  <c r="G7390" i="1"/>
  <c r="G7389" i="1"/>
  <c r="G7388" i="1"/>
  <c r="G7387" i="1"/>
  <c r="G7386" i="1"/>
  <c r="G7385" i="1"/>
  <c r="G7384" i="1"/>
  <c r="G7383" i="1"/>
  <c r="G7382" i="1"/>
  <c r="G7381" i="1"/>
  <c r="G7380" i="1"/>
  <c r="G7379" i="1"/>
  <c r="G7378" i="1"/>
  <c r="G7377" i="1"/>
  <c r="G7376" i="1"/>
  <c r="G7375" i="1"/>
  <c r="G7374" i="1"/>
  <c r="G7373" i="1"/>
  <c r="G7372" i="1"/>
  <c r="G7371" i="1"/>
  <c r="G7370" i="1"/>
  <c r="G7369" i="1"/>
  <c r="G7368" i="1"/>
  <c r="G7367" i="1"/>
  <c r="G7366" i="1"/>
  <c r="G7365" i="1"/>
  <c r="G7364" i="1"/>
  <c r="G7363" i="1"/>
  <c r="G7362" i="1"/>
  <c r="G7361" i="1"/>
  <c r="G7360" i="1"/>
  <c r="G7359" i="1"/>
  <c r="G7358" i="1"/>
  <c r="G7357" i="1"/>
  <c r="G7356" i="1"/>
  <c r="G7355" i="1"/>
  <c r="G7354" i="1"/>
  <c r="G7353" i="1"/>
  <c r="G7352" i="1"/>
  <c r="G7351" i="1"/>
  <c r="G7350" i="1"/>
  <c r="G7349" i="1"/>
  <c r="G7348" i="1"/>
  <c r="G7347" i="1"/>
  <c r="G7346" i="1"/>
  <c r="G7345" i="1"/>
  <c r="G7344" i="1"/>
  <c r="G7343" i="1"/>
  <c r="G7342" i="1"/>
  <c r="G7341" i="1"/>
  <c r="G7340" i="1"/>
  <c r="G7339" i="1"/>
  <c r="G7338" i="1"/>
  <c r="G7337" i="1"/>
  <c r="G7336" i="1"/>
  <c r="G7335" i="1"/>
  <c r="G7334" i="1"/>
  <c r="G7333" i="1"/>
  <c r="G7332" i="1"/>
  <c r="G7331" i="1"/>
  <c r="G7330" i="1"/>
  <c r="G7329" i="1"/>
  <c r="G7328" i="1"/>
  <c r="G7327" i="1"/>
  <c r="G7326" i="1"/>
  <c r="G7325" i="1"/>
  <c r="G7324" i="1"/>
  <c r="G7323" i="1"/>
  <c r="G7322" i="1"/>
  <c r="G7321" i="1"/>
  <c r="G7320" i="1"/>
  <c r="G7319" i="1"/>
  <c r="G7318" i="1"/>
  <c r="G7317" i="1"/>
  <c r="G7316" i="1"/>
  <c r="G7315" i="1"/>
  <c r="G7314" i="1"/>
  <c r="G7313" i="1"/>
  <c r="G7312" i="1"/>
  <c r="G7311" i="1"/>
  <c r="G7310" i="1"/>
  <c r="G7309" i="1"/>
  <c r="G7308" i="1"/>
  <c r="G7307" i="1"/>
  <c r="G7306" i="1"/>
  <c r="G7305" i="1"/>
  <c r="G7304" i="1"/>
  <c r="G7303" i="1"/>
  <c r="G7302" i="1"/>
  <c r="G7301" i="1"/>
  <c r="G7300" i="1"/>
  <c r="G7299" i="1"/>
  <c r="G7298" i="1"/>
  <c r="G7297" i="1"/>
  <c r="G7296" i="1"/>
  <c r="G7295" i="1"/>
  <c r="G7294" i="1"/>
  <c r="G7293" i="1"/>
  <c r="G7292" i="1"/>
  <c r="G7291" i="1"/>
  <c r="G7290" i="1"/>
  <c r="G7289" i="1"/>
  <c r="G7288" i="1"/>
  <c r="G7287" i="1"/>
  <c r="G7286" i="1"/>
  <c r="G7285" i="1"/>
  <c r="G7284" i="1"/>
  <c r="G7283" i="1"/>
  <c r="G7282" i="1"/>
  <c r="G7281" i="1"/>
  <c r="G7280" i="1"/>
  <c r="G7279" i="1"/>
  <c r="G7278" i="1"/>
  <c r="G7277" i="1"/>
  <c r="G7276" i="1"/>
  <c r="G7275" i="1"/>
  <c r="G7274" i="1"/>
  <c r="G7273" i="1"/>
  <c r="G7272" i="1"/>
  <c r="G7271" i="1"/>
  <c r="G7270" i="1"/>
  <c r="G7269" i="1"/>
  <c r="G7268" i="1"/>
  <c r="G7267" i="1"/>
  <c r="G7266" i="1"/>
  <c r="G7265" i="1"/>
  <c r="G7264" i="1"/>
  <c r="G7263" i="1"/>
  <c r="G7262" i="1"/>
  <c r="G7261" i="1"/>
  <c r="G7260" i="1"/>
  <c r="G7259" i="1"/>
  <c r="G7258" i="1"/>
  <c r="G7257" i="1"/>
  <c r="G7256" i="1"/>
  <c r="G7255" i="1"/>
  <c r="G7254" i="1"/>
  <c r="G7253" i="1"/>
  <c r="G7252" i="1"/>
  <c r="G7251" i="1"/>
  <c r="G7250" i="1"/>
  <c r="G7249" i="1"/>
  <c r="G7248" i="1"/>
  <c r="G7247" i="1"/>
  <c r="G7246" i="1"/>
  <c r="G7245" i="1"/>
  <c r="G7244" i="1"/>
  <c r="G7243" i="1"/>
  <c r="G7242" i="1"/>
  <c r="G7241" i="1"/>
  <c r="G7240" i="1"/>
  <c r="G7239" i="1"/>
  <c r="G7238" i="1"/>
  <c r="G7237" i="1"/>
  <c r="G7236" i="1"/>
  <c r="G7235" i="1"/>
  <c r="G7234" i="1"/>
  <c r="G7233" i="1"/>
  <c r="G7232" i="1"/>
  <c r="G7231" i="1"/>
  <c r="G7230" i="1"/>
  <c r="G7229" i="1"/>
  <c r="G7228" i="1"/>
  <c r="G7227" i="1"/>
  <c r="G7226" i="1"/>
  <c r="G7225" i="1"/>
  <c r="G7224" i="1"/>
  <c r="G7223" i="1"/>
  <c r="G7222" i="1"/>
  <c r="G7221" i="1"/>
  <c r="G7220" i="1"/>
  <c r="G7219" i="1"/>
  <c r="G7218" i="1"/>
  <c r="G7217" i="1"/>
  <c r="G7216" i="1"/>
  <c r="G7215" i="1"/>
  <c r="G7214" i="1"/>
  <c r="G7213" i="1"/>
  <c r="G7212" i="1"/>
  <c r="G7211" i="1"/>
  <c r="G7210" i="1"/>
  <c r="G7209" i="1"/>
  <c r="G7208" i="1"/>
  <c r="G7207" i="1"/>
  <c r="G7206" i="1"/>
  <c r="G7205" i="1"/>
  <c r="G7204" i="1"/>
  <c r="G7203" i="1"/>
  <c r="G7202" i="1"/>
  <c r="G7201" i="1"/>
  <c r="G7200" i="1"/>
  <c r="G7199" i="1"/>
  <c r="G7198" i="1"/>
  <c r="G7197" i="1"/>
  <c r="G7196" i="1"/>
  <c r="G7195" i="1"/>
  <c r="G7194" i="1"/>
  <c r="G7193" i="1"/>
  <c r="G7192" i="1"/>
  <c r="G7191" i="1"/>
  <c r="G7190" i="1"/>
  <c r="G7189" i="1"/>
  <c r="G7188" i="1"/>
  <c r="G7187" i="1"/>
  <c r="G7186" i="1"/>
  <c r="G7185" i="1"/>
  <c r="G7184" i="1"/>
  <c r="G7183" i="1"/>
  <c r="G7182" i="1"/>
  <c r="G7181" i="1"/>
  <c r="G7180" i="1"/>
  <c r="G7179" i="1"/>
  <c r="G7178" i="1"/>
  <c r="G7177" i="1"/>
  <c r="G7176" i="1"/>
  <c r="G7175" i="1"/>
  <c r="G7174" i="1"/>
  <c r="G7173" i="1"/>
  <c r="G7172" i="1"/>
  <c r="G7171" i="1"/>
  <c r="G7170" i="1"/>
  <c r="G7169" i="1"/>
  <c r="G7168" i="1"/>
  <c r="G7167" i="1"/>
  <c r="G7166" i="1"/>
  <c r="G7165" i="1"/>
  <c r="G7164" i="1"/>
  <c r="G7163" i="1"/>
  <c r="G7162" i="1"/>
  <c r="G7161" i="1"/>
  <c r="G7160" i="1"/>
  <c r="G7159" i="1"/>
  <c r="G7158" i="1"/>
  <c r="G7157" i="1"/>
  <c r="G7156" i="1"/>
  <c r="G7155" i="1"/>
  <c r="G7154" i="1"/>
  <c r="G7153" i="1"/>
  <c r="G7152" i="1"/>
  <c r="G7151" i="1"/>
  <c r="G7150" i="1"/>
  <c r="G7149" i="1"/>
  <c r="G7148" i="1"/>
  <c r="G7147" i="1"/>
  <c r="G7146" i="1"/>
  <c r="G7145" i="1"/>
  <c r="G7144" i="1"/>
  <c r="G7143" i="1"/>
  <c r="G7142" i="1"/>
  <c r="G7141" i="1"/>
  <c r="G7140" i="1"/>
  <c r="G7139" i="1"/>
  <c r="G7138" i="1"/>
  <c r="G7137" i="1"/>
  <c r="G7136" i="1"/>
  <c r="G7135" i="1"/>
  <c r="G7134" i="1"/>
  <c r="G7133" i="1"/>
  <c r="G7132" i="1"/>
  <c r="G7131" i="1"/>
  <c r="G7130" i="1"/>
  <c r="G7129" i="1"/>
  <c r="G7128" i="1"/>
  <c r="G7127" i="1"/>
  <c r="G7126" i="1"/>
  <c r="G7125" i="1"/>
  <c r="G7124" i="1"/>
  <c r="G7123" i="1"/>
  <c r="G7122" i="1"/>
  <c r="G7121" i="1"/>
  <c r="G7120" i="1"/>
  <c r="G7119" i="1"/>
  <c r="G7118" i="1"/>
  <c r="G7117" i="1"/>
  <c r="G7116" i="1"/>
  <c r="G7115" i="1"/>
  <c r="G7114" i="1"/>
  <c r="G7113" i="1"/>
  <c r="G7112" i="1"/>
  <c r="G7111" i="1"/>
  <c r="G7110" i="1"/>
  <c r="G7109" i="1"/>
  <c r="G7108" i="1"/>
  <c r="G7107" i="1"/>
  <c r="G7106" i="1"/>
  <c r="G7105" i="1"/>
  <c r="G7104" i="1"/>
  <c r="G7103" i="1"/>
  <c r="G7102" i="1"/>
  <c r="G7101" i="1"/>
  <c r="G7100" i="1"/>
  <c r="G7099" i="1"/>
  <c r="G7098" i="1"/>
  <c r="G7097" i="1"/>
  <c r="G7096" i="1"/>
  <c r="G7095" i="1"/>
  <c r="G7094" i="1"/>
  <c r="G7093" i="1"/>
  <c r="G7092" i="1"/>
  <c r="G7091" i="1"/>
  <c r="G7090" i="1"/>
  <c r="G7089" i="1"/>
  <c r="G7088" i="1"/>
  <c r="G7087" i="1"/>
  <c r="G7086" i="1"/>
  <c r="G7085" i="1"/>
  <c r="G7084" i="1"/>
  <c r="G7083" i="1"/>
  <c r="G7082" i="1"/>
  <c r="G7081" i="1"/>
  <c r="G7080" i="1"/>
  <c r="G7079" i="1"/>
  <c r="G7078" i="1"/>
  <c r="G7077" i="1"/>
  <c r="G7076" i="1"/>
  <c r="G7075" i="1"/>
  <c r="G7074" i="1"/>
  <c r="G7073" i="1"/>
  <c r="G7072" i="1"/>
  <c r="G7071" i="1"/>
  <c r="G7070" i="1"/>
  <c r="G7069" i="1"/>
  <c r="G7068" i="1"/>
  <c r="G7067" i="1"/>
  <c r="G7066" i="1"/>
  <c r="G7065" i="1"/>
  <c r="G7064" i="1"/>
  <c r="G7063" i="1"/>
  <c r="G7062" i="1"/>
  <c r="G7061" i="1"/>
  <c r="G7060" i="1"/>
  <c r="G7059" i="1"/>
  <c r="G7058" i="1"/>
  <c r="G7057" i="1"/>
  <c r="G7056" i="1"/>
  <c r="G7055" i="1"/>
  <c r="G7054" i="1"/>
  <c r="G7053" i="1"/>
  <c r="G7052" i="1"/>
  <c r="G7051" i="1"/>
  <c r="G7050" i="1"/>
  <c r="G7049" i="1"/>
  <c r="G7048" i="1"/>
  <c r="G7047" i="1"/>
  <c r="G7046" i="1"/>
  <c r="G7045" i="1"/>
  <c r="G7044" i="1"/>
  <c r="G7043" i="1"/>
  <c r="G7042" i="1"/>
  <c r="G7041" i="1"/>
  <c r="G7040" i="1"/>
  <c r="G7039" i="1"/>
  <c r="G7038" i="1"/>
  <c r="G7037" i="1"/>
  <c r="G7036" i="1"/>
  <c r="G7035" i="1"/>
  <c r="G7034" i="1"/>
  <c r="G7033" i="1"/>
  <c r="G7032" i="1"/>
  <c r="G7031" i="1"/>
  <c r="G7030" i="1"/>
  <c r="G7029" i="1"/>
  <c r="G7028" i="1"/>
  <c r="G7027" i="1"/>
  <c r="G7026" i="1"/>
  <c r="G7025" i="1"/>
  <c r="G7024" i="1"/>
  <c r="G7023" i="1"/>
  <c r="G7022" i="1"/>
  <c r="G7021" i="1"/>
  <c r="G7020" i="1"/>
  <c r="G7019" i="1"/>
  <c r="G7018" i="1"/>
  <c r="G7017" i="1"/>
  <c r="G7016" i="1"/>
  <c r="G7015" i="1"/>
  <c r="G7014" i="1"/>
  <c r="G7013" i="1"/>
  <c r="G7012" i="1"/>
  <c r="G7011" i="1"/>
  <c r="G7010" i="1"/>
  <c r="G7009" i="1"/>
  <c r="G7008" i="1"/>
  <c r="G7007" i="1"/>
  <c r="G7006" i="1"/>
  <c r="G7005" i="1"/>
  <c r="G7004" i="1"/>
  <c r="G7003" i="1"/>
  <c r="G7002" i="1"/>
  <c r="G7001" i="1"/>
  <c r="G7000" i="1"/>
  <c r="G6999" i="1"/>
  <c r="G6998" i="1"/>
  <c r="G6997" i="1"/>
  <c r="G6996" i="1"/>
  <c r="G6995" i="1"/>
  <c r="G6994" i="1"/>
  <c r="G6993" i="1"/>
  <c r="G6992" i="1"/>
  <c r="G6991" i="1"/>
  <c r="G6990" i="1"/>
  <c r="G6989" i="1"/>
  <c r="G6988" i="1"/>
  <c r="G6987" i="1"/>
  <c r="G6986" i="1"/>
  <c r="G6985" i="1"/>
  <c r="G6984" i="1"/>
  <c r="G6983" i="1"/>
  <c r="G6982" i="1"/>
  <c r="G6981" i="1"/>
  <c r="G6980" i="1"/>
  <c r="G6979" i="1"/>
  <c r="G6978" i="1"/>
  <c r="G6977" i="1"/>
  <c r="G6976" i="1"/>
  <c r="G6975" i="1"/>
  <c r="G6974" i="1"/>
  <c r="G6973" i="1"/>
  <c r="G6972" i="1"/>
  <c r="G6971" i="1"/>
  <c r="G6970" i="1"/>
  <c r="G6969" i="1"/>
  <c r="G6968" i="1"/>
  <c r="G6967" i="1"/>
  <c r="G6966" i="1"/>
  <c r="G6965" i="1"/>
  <c r="G6964" i="1"/>
  <c r="G6963" i="1"/>
  <c r="G6962" i="1"/>
  <c r="G6961" i="1"/>
  <c r="G6960" i="1"/>
  <c r="G6959" i="1"/>
  <c r="G6958" i="1"/>
  <c r="G6957" i="1"/>
  <c r="G6956" i="1"/>
  <c r="G6955" i="1"/>
  <c r="G6954" i="1"/>
  <c r="G6953" i="1"/>
  <c r="G6952" i="1"/>
  <c r="G6951" i="1"/>
  <c r="G6950" i="1"/>
  <c r="G6949" i="1"/>
  <c r="G6948" i="1"/>
  <c r="G6947" i="1"/>
  <c r="G6946" i="1"/>
  <c r="G6945" i="1"/>
  <c r="G6944" i="1"/>
  <c r="G6943" i="1"/>
  <c r="G6942" i="1"/>
  <c r="G6941" i="1"/>
  <c r="G6940" i="1"/>
  <c r="G6939" i="1"/>
  <c r="G6938" i="1"/>
  <c r="G6937" i="1"/>
  <c r="G6936" i="1"/>
  <c r="G6935" i="1"/>
  <c r="G6934" i="1"/>
  <c r="G6933" i="1"/>
  <c r="G6932" i="1"/>
  <c r="G6931" i="1"/>
  <c r="G6930" i="1"/>
  <c r="G6929" i="1"/>
  <c r="G6928" i="1"/>
  <c r="G6927" i="1"/>
  <c r="G6926" i="1"/>
  <c r="G6925" i="1"/>
  <c r="G6924" i="1"/>
  <c r="G6923" i="1"/>
  <c r="G6922" i="1"/>
  <c r="G6921" i="1"/>
  <c r="G6920" i="1"/>
  <c r="G6919" i="1"/>
  <c r="G6918" i="1"/>
  <c r="G6917" i="1"/>
  <c r="G6916" i="1"/>
  <c r="G6915" i="1"/>
  <c r="G6914" i="1"/>
  <c r="G6913" i="1"/>
  <c r="G6912" i="1"/>
  <c r="G6911" i="1"/>
  <c r="G6910" i="1"/>
  <c r="G6909" i="1"/>
  <c r="G6908" i="1"/>
  <c r="G6907" i="1"/>
  <c r="G6906" i="1"/>
  <c r="G6905" i="1"/>
  <c r="G6904" i="1"/>
  <c r="G6903" i="1"/>
  <c r="G6902" i="1"/>
  <c r="G6901" i="1"/>
  <c r="G6900" i="1"/>
  <c r="G6899" i="1"/>
  <c r="G6898" i="1"/>
  <c r="G6897" i="1"/>
  <c r="G6896" i="1"/>
  <c r="G6895" i="1"/>
  <c r="G6894" i="1"/>
  <c r="G6893" i="1"/>
  <c r="G6892" i="1"/>
  <c r="G6891" i="1"/>
  <c r="G6890" i="1"/>
  <c r="G6889" i="1"/>
  <c r="G6888" i="1"/>
  <c r="G6887" i="1"/>
  <c r="G6886" i="1"/>
  <c r="G6885" i="1"/>
  <c r="G6884" i="1"/>
  <c r="G6883" i="1"/>
  <c r="G6882" i="1"/>
  <c r="G6881" i="1"/>
  <c r="G6880" i="1"/>
  <c r="G6879" i="1"/>
  <c r="G6878" i="1"/>
  <c r="G6877" i="1"/>
  <c r="G6876" i="1"/>
  <c r="G6875" i="1"/>
  <c r="G6874" i="1"/>
  <c r="G6873" i="1"/>
  <c r="G6872" i="1"/>
  <c r="G6871" i="1"/>
  <c r="G6870" i="1"/>
  <c r="G6869" i="1"/>
  <c r="G6868" i="1"/>
  <c r="G6867" i="1"/>
  <c r="G6866" i="1"/>
  <c r="G6865" i="1"/>
  <c r="G6864" i="1"/>
  <c r="G6863" i="1"/>
  <c r="G6862" i="1"/>
  <c r="G6861" i="1"/>
  <c r="G6860" i="1"/>
  <c r="G6859" i="1"/>
  <c r="G6858" i="1"/>
  <c r="G6857" i="1"/>
  <c r="G6856" i="1"/>
  <c r="G6855" i="1"/>
  <c r="G6854" i="1"/>
  <c r="G6853" i="1"/>
  <c r="G6852" i="1"/>
  <c r="G6851" i="1"/>
  <c r="G6850" i="1"/>
  <c r="G6849" i="1"/>
  <c r="G6848" i="1"/>
  <c r="G6847" i="1"/>
  <c r="G6846" i="1"/>
  <c r="G6845" i="1"/>
  <c r="G6844" i="1"/>
  <c r="G6843" i="1"/>
  <c r="G6842" i="1"/>
  <c r="G6841" i="1"/>
  <c r="G6840" i="1"/>
  <c r="G6839" i="1"/>
  <c r="G6838" i="1"/>
  <c r="G6837" i="1"/>
  <c r="G6836" i="1"/>
  <c r="G6835" i="1"/>
  <c r="G6834" i="1"/>
  <c r="G6833" i="1"/>
  <c r="G6832" i="1"/>
  <c r="G6831" i="1"/>
  <c r="G6830" i="1"/>
  <c r="G6829" i="1"/>
  <c r="G6828" i="1"/>
  <c r="G6827" i="1"/>
  <c r="G6826" i="1"/>
  <c r="G6825" i="1"/>
  <c r="G6824" i="1"/>
  <c r="G6823" i="1"/>
  <c r="G6822" i="1"/>
  <c r="G6821" i="1"/>
  <c r="G6820" i="1"/>
  <c r="G6819" i="1"/>
  <c r="G6818" i="1"/>
  <c r="G6817" i="1"/>
  <c r="G6816" i="1"/>
  <c r="G6815" i="1"/>
  <c r="G6814" i="1"/>
  <c r="G6813" i="1"/>
  <c r="G6812" i="1"/>
  <c r="G6811" i="1"/>
  <c r="G6810" i="1"/>
  <c r="G6809" i="1"/>
  <c r="G6808" i="1"/>
  <c r="G6807" i="1"/>
  <c r="G6806" i="1"/>
  <c r="G6805" i="1"/>
  <c r="G6804" i="1"/>
  <c r="G6803" i="1"/>
  <c r="G6802" i="1"/>
  <c r="G6801" i="1"/>
  <c r="G6800" i="1"/>
  <c r="G6799" i="1"/>
  <c r="G6798" i="1"/>
  <c r="G6797" i="1"/>
  <c r="G6796" i="1"/>
  <c r="G6795" i="1"/>
  <c r="G6794" i="1"/>
  <c r="G6793" i="1"/>
  <c r="G6792" i="1"/>
  <c r="G6791" i="1"/>
  <c r="G6790" i="1"/>
  <c r="G6789" i="1"/>
  <c r="G6788" i="1"/>
  <c r="G6787" i="1"/>
  <c r="G6786" i="1"/>
  <c r="G6785" i="1"/>
  <c r="G6784" i="1"/>
  <c r="G6783" i="1"/>
  <c r="G6782" i="1"/>
  <c r="G6781" i="1"/>
  <c r="G6780" i="1"/>
  <c r="G6779" i="1"/>
  <c r="G6778" i="1"/>
  <c r="G6777" i="1"/>
  <c r="G6776" i="1"/>
  <c r="G6775" i="1"/>
  <c r="G6774" i="1"/>
  <c r="G6773" i="1"/>
  <c r="G6772" i="1"/>
  <c r="G6771" i="1"/>
  <c r="G6770" i="1"/>
  <c r="G6769" i="1"/>
  <c r="G6768" i="1"/>
  <c r="G6767" i="1"/>
  <c r="G6766" i="1"/>
  <c r="G6765" i="1"/>
  <c r="G6764" i="1"/>
  <c r="G6763" i="1"/>
  <c r="G6762" i="1"/>
  <c r="G6761" i="1"/>
  <c r="G6760" i="1"/>
  <c r="G6759" i="1"/>
  <c r="G6758" i="1"/>
  <c r="G6757" i="1"/>
  <c r="G6756" i="1"/>
  <c r="G6755" i="1"/>
  <c r="G6754" i="1"/>
  <c r="G6753" i="1"/>
  <c r="G6752" i="1"/>
  <c r="G6751" i="1"/>
  <c r="G6750" i="1"/>
  <c r="G6749" i="1"/>
  <c r="G6748" i="1"/>
  <c r="G6747" i="1"/>
  <c r="G6746" i="1"/>
  <c r="G6745" i="1"/>
  <c r="G6744" i="1"/>
  <c r="G6743" i="1"/>
  <c r="G6742" i="1"/>
  <c r="G6741" i="1"/>
  <c r="G6740" i="1"/>
  <c r="G6739" i="1"/>
  <c r="G6738" i="1"/>
  <c r="G6737" i="1"/>
  <c r="G6736" i="1"/>
  <c r="G6735" i="1"/>
  <c r="G6734" i="1"/>
  <c r="G6733" i="1"/>
  <c r="G6732" i="1"/>
  <c r="G6731" i="1"/>
  <c r="G6730" i="1"/>
  <c r="G6729" i="1"/>
  <c r="G6728" i="1"/>
  <c r="G6727" i="1"/>
  <c r="G6726" i="1"/>
  <c r="G6725" i="1"/>
  <c r="G6724" i="1"/>
  <c r="G6723" i="1"/>
  <c r="G6722" i="1"/>
  <c r="G6721" i="1"/>
  <c r="G6720" i="1"/>
  <c r="G6719" i="1"/>
  <c r="G6718" i="1"/>
  <c r="G6717" i="1"/>
  <c r="G6716" i="1"/>
  <c r="G6715" i="1"/>
  <c r="G6714" i="1"/>
  <c r="G6713" i="1"/>
  <c r="G6712" i="1"/>
  <c r="G6711" i="1"/>
  <c r="G6710" i="1"/>
  <c r="G6709" i="1"/>
  <c r="G6708" i="1"/>
  <c r="G6707" i="1"/>
  <c r="G6706" i="1"/>
  <c r="G6705" i="1"/>
  <c r="G6704" i="1"/>
  <c r="G6703" i="1"/>
  <c r="G6702" i="1"/>
  <c r="G6701" i="1"/>
  <c r="G6700" i="1"/>
  <c r="G6699" i="1"/>
  <c r="G6698" i="1"/>
  <c r="G6697" i="1"/>
  <c r="G6696" i="1"/>
  <c r="G6695" i="1"/>
  <c r="G6694" i="1"/>
  <c r="G6693" i="1"/>
  <c r="G6692" i="1"/>
  <c r="G6691" i="1"/>
  <c r="G6690" i="1"/>
  <c r="G6689" i="1"/>
  <c r="G6688" i="1"/>
  <c r="G6687" i="1"/>
  <c r="G6686" i="1"/>
  <c r="G6685" i="1"/>
  <c r="G6684" i="1"/>
  <c r="G6683" i="1"/>
  <c r="G6682" i="1"/>
  <c r="G6681" i="1"/>
  <c r="G6680" i="1"/>
  <c r="G6679" i="1"/>
  <c r="G6678" i="1"/>
  <c r="G6677" i="1"/>
  <c r="G6676" i="1"/>
  <c r="G6675" i="1"/>
  <c r="G6674" i="1"/>
  <c r="G6673" i="1"/>
  <c r="G6672" i="1"/>
  <c r="G6671" i="1"/>
  <c r="G6670" i="1"/>
  <c r="G6669" i="1"/>
  <c r="G6668" i="1"/>
  <c r="G6667" i="1"/>
  <c r="G6666" i="1"/>
  <c r="G6665" i="1"/>
  <c r="G6664" i="1"/>
  <c r="G6663" i="1"/>
  <c r="G6662" i="1"/>
  <c r="G6661" i="1"/>
  <c r="G6660" i="1"/>
  <c r="G6659" i="1"/>
  <c r="G6658" i="1"/>
  <c r="G6657" i="1"/>
  <c r="G6656" i="1"/>
  <c r="G6655" i="1"/>
  <c r="G6654" i="1"/>
  <c r="G6653" i="1"/>
  <c r="G6652" i="1"/>
  <c r="G6651" i="1"/>
  <c r="G6650" i="1"/>
  <c r="G6649" i="1"/>
  <c r="G6648" i="1"/>
  <c r="G6647" i="1"/>
  <c r="G6646" i="1"/>
  <c r="G6645" i="1"/>
  <c r="G6644" i="1"/>
  <c r="G6643" i="1"/>
  <c r="G6642" i="1"/>
  <c r="G6641" i="1"/>
  <c r="G6640" i="1"/>
  <c r="G6639" i="1"/>
  <c r="G6638" i="1"/>
  <c r="G6637" i="1"/>
  <c r="G6636" i="1"/>
  <c r="G6635" i="1"/>
  <c r="G6634" i="1"/>
  <c r="G6633" i="1"/>
  <c r="G6632" i="1"/>
  <c r="G6631" i="1"/>
  <c r="G6630" i="1"/>
  <c r="G6629" i="1"/>
  <c r="G6628" i="1"/>
  <c r="G6627" i="1"/>
  <c r="G6626" i="1"/>
  <c r="G6625" i="1"/>
  <c r="G6624" i="1"/>
  <c r="G6623" i="1"/>
  <c r="G6622" i="1"/>
  <c r="G6621" i="1"/>
  <c r="G6620" i="1"/>
  <c r="G6619" i="1"/>
  <c r="G6618" i="1"/>
  <c r="G6617" i="1"/>
  <c r="G6616" i="1"/>
  <c r="G6615" i="1"/>
  <c r="G6614" i="1"/>
  <c r="G6613" i="1"/>
  <c r="G6612" i="1"/>
  <c r="G6611" i="1"/>
  <c r="G6610" i="1"/>
  <c r="G6609" i="1"/>
  <c r="G6608" i="1"/>
  <c r="G6607" i="1"/>
  <c r="G6606" i="1"/>
  <c r="G6605" i="1"/>
  <c r="G6604" i="1"/>
  <c r="G6603" i="1"/>
  <c r="G6602" i="1"/>
  <c r="G6601" i="1"/>
  <c r="G6600" i="1"/>
  <c r="G6599" i="1"/>
  <c r="G6598" i="1"/>
  <c r="G6597" i="1"/>
  <c r="G6596" i="1"/>
  <c r="G6595" i="1"/>
  <c r="G6594" i="1"/>
  <c r="G6593" i="1"/>
  <c r="G6592" i="1"/>
  <c r="G6591" i="1"/>
  <c r="G6590" i="1"/>
  <c r="G6589" i="1"/>
  <c r="G6588" i="1"/>
  <c r="G6587" i="1"/>
  <c r="G6586" i="1"/>
  <c r="G6585" i="1"/>
  <c r="G6584" i="1"/>
  <c r="G6583" i="1"/>
  <c r="G6582" i="1"/>
  <c r="G6581" i="1"/>
  <c r="G6580" i="1"/>
  <c r="G6579" i="1"/>
  <c r="G6578" i="1"/>
  <c r="G6577" i="1"/>
  <c r="G6576" i="1"/>
  <c r="G6575" i="1"/>
  <c r="G6574" i="1"/>
  <c r="G6573" i="1"/>
  <c r="G6572" i="1"/>
  <c r="G6571" i="1"/>
  <c r="G6570" i="1"/>
  <c r="G6569" i="1"/>
  <c r="G6568" i="1"/>
  <c r="G6567" i="1"/>
  <c r="G6566" i="1"/>
  <c r="G6565" i="1"/>
  <c r="G6564" i="1"/>
  <c r="G6563" i="1"/>
  <c r="G6562" i="1"/>
  <c r="G6561" i="1"/>
  <c r="G6560" i="1"/>
  <c r="G6559" i="1"/>
  <c r="G6558" i="1"/>
  <c r="G6557" i="1"/>
  <c r="G6556" i="1"/>
  <c r="G6555" i="1"/>
  <c r="G6554" i="1"/>
  <c r="G6553" i="1"/>
  <c r="G6552" i="1"/>
  <c r="G6551" i="1"/>
  <c r="G6550" i="1"/>
  <c r="G6549" i="1"/>
  <c r="G6548" i="1"/>
  <c r="G6547" i="1"/>
  <c r="G6546" i="1"/>
  <c r="G6545" i="1"/>
  <c r="G6544" i="1"/>
  <c r="G6543" i="1"/>
  <c r="G6542" i="1"/>
  <c r="G6541" i="1"/>
  <c r="G6540" i="1"/>
  <c r="G6539" i="1"/>
  <c r="G6538" i="1"/>
  <c r="G6537" i="1"/>
  <c r="G6536" i="1"/>
  <c r="G6535" i="1"/>
  <c r="G6534" i="1"/>
  <c r="G6533" i="1"/>
  <c r="G6532" i="1"/>
  <c r="G6531" i="1"/>
  <c r="G6530" i="1"/>
  <c r="G6529" i="1"/>
  <c r="G6528" i="1"/>
  <c r="G6527" i="1"/>
  <c r="G6526" i="1"/>
  <c r="G6525" i="1"/>
  <c r="G6524" i="1"/>
  <c r="G6523" i="1"/>
  <c r="G6522" i="1"/>
  <c r="G6521" i="1"/>
  <c r="G6520" i="1"/>
  <c r="G6519" i="1"/>
  <c r="G6518" i="1"/>
  <c r="G6517" i="1"/>
  <c r="G6516" i="1"/>
  <c r="G6515" i="1"/>
  <c r="G6514" i="1"/>
  <c r="G6513" i="1"/>
  <c r="G6512" i="1"/>
  <c r="G6511" i="1"/>
  <c r="G6510" i="1"/>
  <c r="G6509" i="1"/>
  <c r="G6508" i="1"/>
  <c r="G6507" i="1"/>
  <c r="G6506" i="1"/>
  <c r="G6505" i="1"/>
  <c r="G6504" i="1"/>
  <c r="G6503" i="1"/>
  <c r="G6502" i="1"/>
  <c r="G6501" i="1"/>
  <c r="G6500" i="1"/>
  <c r="G6499" i="1"/>
  <c r="G6498" i="1"/>
  <c r="G6497" i="1"/>
  <c r="G6496" i="1"/>
  <c r="G6495" i="1"/>
  <c r="G6494" i="1"/>
  <c r="G6493" i="1"/>
  <c r="G6492" i="1"/>
  <c r="G6491" i="1"/>
  <c r="G6490" i="1"/>
  <c r="G6489" i="1"/>
  <c r="G6488" i="1"/>
  <c r="G6487" i="1"/>
  <c r="G6486" i="1"/>
  <c r="G6485" i="1"/>
  <c r="G6484" i="1"/>
  <c r="G6483" i="1"/>
  <c r="G6482" i="1"/>
  <c r="G6481" i="1"/>
  <c r="G6480" i="1"/>
  <c r="G6479" i="1"/>
  <c r="G6478" i="1"/>
  <c r="G6477" i="1"/>
  <c r="G6476" i="1"/>
  <c r="G6475" i="1"/>
  <c r="G6474" i="1"/>
  <c r="G6473" i="1"/>
  <c r="G6472" i="1"/>
  <c r="G6471" i="1"/>
  <c r="G6470" i="1"/>
  <c r="G6469" i="1"/>
  <c r="G6468" i="1"/>
  <c r="G6467" i="1"/>
  <c r="G6466" i="1"/>
  <c r="G6465" i="1"/>
  <c r="G6464" i="1"/>
  <c r="G6463" i="1"/>
  <c r="G6462" i="1"/>
  <c r="G6461" i="1"/>
  <c r="G6460" i="1"/>
  <c r="G6459" i="1"/>
  <c r="G6458" i="1"/>
  <c r="G6457" i="1"/>
  <c r="G6456" i="1"/>
  <c r="G6455" i="1"/>
  <c r="G6454" i="1"/>
  <c r="G6453" i="1"/>
  <c r="G6452" i="1"/>
  <c r="G6451" i="1"/>
  <c r="G6450" i="1"/>
  <c r="G6449" i="1"/>
  <c r="G6448" i="1"/>
  <c r="G6447" i="1"/>
  <c r="G6446" i="1"/>
  <c r="G6445" i="1"/>
  <c r="G6444" i="1"/>
  <c r="G6443" i="1"/>
  <c r="G6442" i="1"/>
  <c r="G6441" i="1"/>
  <c r="G6440" i="1"/>
  <c r="G6439" i="1"/>
  <c r="G6438" i="1"/>
  <c r="G6437" i="1"/>
  <c r="G6436" i="1"/>
  <c r="G6435" i="1"/>
  <c r="G6434" i="1"/>
  <c r="G6433" i="1"/>
  <c r="G6432" i="1"/>
  <c r="G6431" i="1"/>
  <c r="G6430" i="1"/>
  <c r="G6429" i="1"/>
  <c r="G6428" i="1"/>
  <c r="G6427" i="1"/>
  <c r="G6426" i="1"/>
  <c r="G6425" i="1"/>
  <c r="G6424" i="1"/>
  <c r="G6423" i="1"/>
  <c r="G6422" i="1"/>
  <c r="G6421" i="1"/>
  <c r="G6420" i="1"/>
  <c r="G6419" i="1"/>
  <c r="G6418" i="1"/>
  <c r="G6417" i="1"/>
  <c r="G6416" i="1"/>
  <c r="G6415" i="1"/>
  <c r="G6414" i="1"/>
  <c r="G6413" i="1"/>
  <c r="G6412" i="1"/>
  <c r="G6411" i="1"/>
  <c r="G6410" i="1"/>
  <c r="G6409" i="1"/>
  <c r="G6408" i="1"/>
  <c r="G6407" i="1"/>
  <c r="G6406" i="1"/>
  <c r="G6405" i="1"/>
  <c r="G6404" i="1"/>
  <c r="G6403" i="1"/>
  <c r="G6402" i="1"/>
  <c r="G6401" i="1"/>
  <c r="G6400" i="1"/>
  <c r="G6399" i="1"/>
  <c r="G6398" i="1"/>
  <c r="G6397" i="1"/>
  <c r="G6396" i="1"/>
  <c r="G6395" i="1"/>
  <c r="G6394" i="1"/>
  <c r="G6393" i="1"/>
  <c r="G6392" i="1"/>
  <c r="G6391" i="1"/>
  <c r="G6390" i="1"/>
  <c r="G6389" i="1"/>
  <c r="G6388" i="1"/>
  <c r="G6387" i="1"/>
  <c r="G6386" i="1"/>
  <c r="G6385" i="1"/>
  <c r="G6384" i="1"/>
  <c r="G6383" i="1"/>
  <c r="G6382" i="1"/>
  <c r="G6381" i="1"/>
  <c r="G6380" i="1"/>
  <c r="G6379" i="1"/>
  <c r="G6378" i="1"/>
  <c r="G6377" i="1"/>
  <c r="G6376" i="1"/>
  <c r="G6375" i="1"/>
  <c r="G6374" i="1"/>
  <c r="G6373" i="1"/>
  <c r="G6372" i="1"/>
  <c r="G6371" i="1"/>
  <c r="G6370" i="1"/>
  <c r="G6369" i="1"/>
  <c r="G6368" i="1"/>
  <c r="G6367" i="1"/>
  <c r="G6366" i="1"/>
  <c r="G6365" i="1"/>
  <c r="G6364" i="1"/>
  <c r="G6363" i="1"/>
  <c r="G6362" i="1"/>
  <c r="G6361" i="1"/>
  <c r="G6360" i="1"/>
  <c r="G6359" i="1"/>
  <c r="G6358" i="1"/>
  <c r="G6357" i="1"/>
  <c r="G6356" i="1"/>
  <c r="G6355" i="1"/>
  <c r="G6354" i="1"/>
  <c r="G6353" i="1"/>
  <c r="G6352" i="1"/>
  <c r="G6351" i="1"/>
  <c r="G6350" i="1"/>
  <c r="G6349" i="1"/>
  <c r="G6348" i="1"/>
  <c r="G6347" i="1"/>
  <c r="G6346" i="1"/>
  <c r="G6345" i="1"/>
  <c r="G6344" i="1"/>
  <c r="G6343" i="1"/>
  <c r="G6342" i="1"/>
  <c r="G6341" i="1"/>
  <c r="G6340" i="1"/>
  <c r="G6339" i="1"/>
  <c r="G6338" i="1"/>
  <c r="G6337" i="1"/>
  <c r="G6336" i="1"/>
  <c r="G6335" i="1"/>
  <c r="G6334" i="1"/>
  <c r="G6333" i="1"/>
  <c r="G6332" i="1"/>
  <c r="G6331" i="1"/>
  <c r="G6330" i="1"/>
  <c r="G6329" i="1"/>
  <c r="G6328" i="1"/>
  <c r="G6327" i="1"/>
  <c r="G6326" i="1"/>
  <c r="G6325" i="1"/>
  <c r="G6324" i="1"/>
  <c r="G6323" i="1"/>
  <c r="G6322" i="1"/>
  <c r="G6321" i="1"/>
  <c r="G6320" i="1"/>
  <c r="G6319" i="1"/>
  <c r="G6318" i="1"/>
  <c r="G6317" i="1"/>
  <c r="G6316" i="1"/>
  <c r="G6315" i="1"/>
  <c r="G6314" i="1"/>
  <c r="G6313" i="1"/>
  <c r="G6312" i="1"/>
  <c r="G6311" i="1"/>
  <c r="G6310" i="1"/>
  <c r="G6309" i="1"/>
  <c r="G6308" i="1"/>
  <c r="G6307" i="1"/>
  <c r="G6306" i="1"/>
  <c r="G6305" i="1"/>
  <c r="G6304" i="1"/>
  <c r="G6303" i="1"/>
  <c r="G6302" i="1"/>
  <c r="G6301" i="1"/>
  <c r="G6300" i="1"/>
  <c r="G6299" i="1"/>
  <c r="G6298" i="1"/>
  <c r="G6297" i="1"/>
  <c r="G6296" i="1"/>
  <c r="G6295" i="1"/>
  <c r="G6294" i="1"/>
  <c r="G6293" i="1"/>
  <c r="G6292" i="1"/>
  <c r="G6291" i="1"/>
  <c r="G6290" i="1"/>
  <c r="G6289" i="1"/>
  <c r="G6288" i="1"/>
  <c r="G6287" i="1"/>
  <c r="G6286" i="1"/>
  <c r="G6285" i="1"/>
  <c r="G6284" i="1"/>
  <c r="G6283" i="1"/>
  <c r="G6282" i="1"/>
  <c r="G6281" i="1"/>
  <c r="G6280" i="1"/>
  <c r="G6279" i="1"/>
  <c r="G6278" i="1"/>
  <c r="G6277" i="1"/>
  <c r="G6276" i="1"/>
  <c r="G6275" i="1"/>
  <c r="G6274" i="1"/>
  <c r="G6273" i="1"/>
  <c r="G6272" i="1"/>
  <c r="G6271" i="1"/>
  <c r="G6270" i="1"/>
  <c r="G6269" i="1"/>
  <c r="G6268" i="1"/>
  <c r="G6267" i="1"/>
  <c r="G6266" i="1"/>
  <c r="G6265" i="1"/>
  <c r="G6264" i="1"/>
  <c r="G6263" i="1"/>
  <c r="G6262" i="1"/>
  <c r="G6261" i="1"/>
  <c r="G6260" i="1"/>
  <c r="G6259" i="1"/>
  <c r="G6258" i="1"/>
  <c r="G6257" i="1"/>
  <c r="G6256" i="1"/>
  <c r="G6255" i="1"/>
  <c r="G6254" i="1"/>
  <c r="G6253" i="1"/>
  <c r="G6252" i="1"/>
  <c r="G6251" i="1"/>
  <c r="G6250" i="1"/>
  <c r="G6249" i="1"/>
  <c r="G6248" i="1"/>
  <c r="G6247" i="1"/>
  <c r="G6246" i="1"/>
  <c r="G6245" i="1"/>
  <c r="G6244" i="1"/>
  <c r="G6243" i="1"/>
  <c r="G6242" i="1"/>
  <c r="G6241" i="1"/>
  <c r="G6240" i="1"/>
  <c r="G6239" i="1"/>
  <c r="G6238" i="1"/>
  <c r="G6237" i="1"/>
  <c r="G6236" i="1"/>
  <c r="G6235" i="1"/>
  <c r="G6234" i="1"/>
  <c r="G6233" i="1"/>
  <c r="G6232" i="1"/>
  <c r="G6231" i="1"/>
  <c r="G6230" i="1"/>
  <c r="G6229" i="1"/>
  <c r="G6228" i="1"/>
  <c r="G6227" i="1"/>
  <c r="G6226" i="1"/>
  <c r="G6225" i="1"/>
  <c r="G6224" i="1"/>
  <c r="G6223" i="1"/>
  <c r="G6222" i="1"/>
  <c r="G6221" i="1"/>
  <c r="G6220" i="1"/>
  <c r="G6219" i="1"/>
  <c r="G6218" i="1"/>
  <c r="G6217" i="1"/>
  <c r="G6216" i="1"/>
  <c r="G6215" i="1"/>
  <c r="G6214" i="1"/>
  <c r="G6213" i="1"/>
  <c r="G6212" i="1"/>
  <c r="G6211" i="1"/>
  <c r="G6210" i="1"/>
  <c r="G6209" i="1"/>
  <c r="G6208" i="1"/>
  <c r="G6207" i="1"/>
  <c r="G6206" i="1"/>
  <c r="G6205" i="1"/>
  <c r="G6204" i="1"/>
  <c r="G6203" i="1"/>
  <c r="G6202" i="1"/>
  <c r="G6201" i="1"/>
  <c r="G6200" i="1"/>
  <c r="G6199" i="1"/>
  <c r="G6198" i="1"/>
  <c r="G6197" i="1"/>
  <c r="G6196" i="1"/>
  <c r="G6195" i="1"/>
  <c r="G6194" i="1"/>
  <c r="G6193" i="1"/>
  <c r="G6192" i="1"/>
  <c r="G6191" i="1"/>
  <c r="G6190" i="1"/>
  <c r="G6189" i="1"/>
  <c r="G6188" i="1"/>
  <c r="G6187" i="1"/>
  <c r="G6186" i="1"/>
  <c r="G6185" i="1"/>
  <c r="G6184" i="1"/>
  <c r="G6183" i="1"/>
  <c r="G6182" i="1"/>
  <c r="G6181" i="1"/>
  <c r="G6180" i="1"/>
  <c r="G6179" i="1"/>
  <c r="G6178" i="1"/>
  <c r="G6177" i="1"/>
  <c r="G6176" i="1"/>
  <c r="G6175" i="1"/>
  <c r="G6174" i="1"/>
  <c r="G6173" i="1"/>
  <c r="G6172" i="1"/>
  <c r="G6171" i="1"/>
  <c r="G6170" i="1"/>
  <c r="G6169" i="1"/>
  <c r="G6168" i="1"/>
  <c r="G6167" i="1"/>
  <c r="G6166" i="1"/>
  <c r="G6165" i="1"/>
  <c r="G6164" i="1"/>
  <c r="G6163" i="1"/>
  <c r="G6162" i="1"/>
  <c r="G6161" i="1"/>
  <c r="G6160" i="1"/>
  <c r="G6159" i="1"/>
  <c r="G6158" i="1"/>
  <c r="G6157" i="1"/>
  <c r="G6156" i="1"/>
  <c r="G6155" i="1"/>
  <c r="G6154" i="1"/>
  <c r="G6153" i="1"/>
  <c r="G6152" i="1"/>
  <c r="G6151" i="1"/>
  <c r="G6150" i="1"/>
  <c r="G6149" i="1"/>
  <c r="G6148" i="1"/>
  <c r="G6147" i="1"/>
  <c r="G6146" i="1"/>
  <c r="G6145" i="1"/>
  <c r="G6144" i="1"/>
  <c r="G6143" i="1"/>
  <c r="G6142" i="1"/>
  <c r="G6141" i="1"/>
  <c r="G6140" i="1"/>
  <c r="G6139" i="1"/>
  <c r="G6138" i="1"/>
  <c r="G6137" i="1"/>
  <c r="G6136" i="1"/>
  <c r="G6135" i="1"/>
  <c r="G6134" i="1"/>
  <c r="G6133" i="1"/>
  <c r="G6132" i="1"/>
  <c r="G6131" i="1"/>
  <c r="G6130" i="1"/>
  <c r="G6129" i="1"/>
  <c r="G6128" i="1"/>
  <c r="G6127" i="1"/>
  <c r="G6126" i="1"/>
  <c r="G6125" i="1"/>
  <c r="G6124" i="1"/>
  <c r="G6123" i="1"/>
  <c r="G6122" i="1"/>
  <c r="G6121" i="1"/>
  <c r="G6120" i="1"/>
  <c r="G6119" i="1"/>
  <c r="G6118" i="1"/>
  <c r="G6117" i="1"/>
  <c r="G6116" i="1"/>
  <c r="G6115" i="1"/>
  <c r="G6114" i="1"/>
  <c r="G6113" i="1"/>
  <c r="G6112" i="1"/>
  <c r="G6111" i="1"/>
  <c r="G6110" i="1"/>
  <c r="G6109" i="1"/>
  <c r="G6108" i="1"/>
  <c r="G6107" i="1"/>
  <c r="G6106" i="1"/>
  <c r="G6105" i="1"/>
  <c r="G6104" i="1"/>
  <c r="G6103" i="1"/>
  <c r="G6102" i="1"/>
  <c r="G6101" i="1"/>
  <c r="G6100" i="1"/>
  <c r="G6099" i="1"/>
  <c r="G6098" i="1"/>
  <c r="G6097" i="1"/>
  <c r="G6096" i="1"/>
  <c r="G6095" i="1"/>
  <c r="G6094" i="1"/>
  <c r="G6093" i="1"/>
  <c r="G6092" i="1"/>
  <c r="G6091" i="1"/>
  <c r="G6090" i="1"/>
  <c r="G6089" i="1"/>
  <c r="G6088" i="1"/>
  <c r="G6087" i="1"/>
  <c r="G6086" i="1"/>
  <c r="G6085" i="1"/>
  <c r="G6084" i="1"/>
  <c r="G6083" i="1"/>
  <c r="G6082" i="1"/>
  <c r="G6081" i="1"/>
  <c r="G6080" i="1"/>
  <c r="G6079" i="1"/>
  <c r="G6078" i="1"/>
  <c r="G6077" i="1"/>
  <c r="G6076" i="1"/>
  <c r="G6075" i="1"/>
  <c r="G6074" i="1"/>
  <c r="G6073" i="1"/>
  <c r="G6072" i="1"/>
  <c r="G6071" i="1"/>
  <c r="G6070" i="1"/>
  <c r="G6069" i="1"/>
  <c r="G6068" i="1"/>
  <c r="G6067" i="1"/>
  <c r="G6066" i="1"/>
  <c r="G6065" i="1"/>
  <c r="G6064" i="1"/>
  <c r="G6063" i="1"/>
  <c r="G6062" i="1"/>
  <c r="G6061" i="1"/>
  <c r="G6060" i="1"/>
  <c r="G6059" i="1"/>
  <c r="G6058" i="1"/>
  <c r="G6057" i="1"/>
  <c r="G6056" i="1"/>
  <c r="G6055" i="1"/>
  <c r="G6054" i="1"/>
  <c r="G6053" i="1"/>
  <c r="G6052" i="1"/>
  <c r="G6051" i="1"/>
  <c r="G6050" i="1"/>
  <c r="G6049" i="1"/>
  <c r="G6048" i="1"/>
  <c r="G6047" i="1"/>
  <c r="G6046" i="1"/>
  <c r="G6045" i="1"/>
  <c r="G6044" i="1"/>
  <c r="G6043" i="1"/>
  <c r="G6042" i="1"/>
  <c r="G6041" i="1"/>
  <c r="G6040" i="1"/>
  <c r="G6039" i="1"/>
  <c r="G6038" i="1"/>
  <c r="G6037" i="1"/>
  <c r="G6036" i="1"/>
  <c r="G6035" i="1"/>
  <c r="G6034" i="1"/>
  <c r="G6033" i="1"/>
  <c r="G6032" i="1"/>
  <c r="G6031" i="1"/>
  <c r="G6030" i="1"/>
  <c r="G6029" i="1"/>
  <c r="G6028" i="1"/>
  <c r="G6027" i="1"/>
  <c r="G6026" i="1"/>
  <c r="G6025" i="1"/>
  <c r="G6024" i="1"/>
  <c r="G6023" i="1"/>
  <c r="G6022" i="1"/>
  <c r="G6021" i="1"/>
  <c r="G6020" i="1"/>
  <c r="G6019" i="1"/>
  <c r="G6018" i="1"/>
  <c r="G6017" i="1"/>
  <c r="G6016" i="1"/>
  <c r="G6015" i="1"/>
  <c r="G6014" i="1"/>
  <c r="G6013" i="1"/>
  <c r="G6012" i="1"/>
  <c r="G6011" i="1"/>
  <c r="G6010" i="1"/>
  <c r="G6009" i="1"/>
  <c r="G6008" i="1"/>
  <c r="G6007" i="1"/>
  <c r="G6006" i="1"/>
  <c r="G6005" i="1"/>
  <c r="G6004" i="1"/>
  <c r="G6003" i="1"/>
  <c r="G6002" i="1"/>
  <c r="G6001" i="1"/>
  <c r="G6000" i="1"/>
  <c r="G5999" i="1"/>
  <c r="G5998" i="1"/>
  <c r="G5997" i="1"/>
  <c r="G5996" i="1"/>
  <c r="G5995" i="1"/>
  <c r="G5994" i="1"/>
  <c r="G5993" i="1"/>
  <c r="G5992" i="1"/>
  <c r="G5991" i="1"/>
  <c r="G5990" i="1"/>
  <c r="G5989" i="1"/>
  <c r="G5988" i="1"/>
  <c r="G5987" i="1"/>
  <c r="G5986" i="1"/>
  <c r="G5985" i="1"/>
  <c r="G5984" i="1"/>
  <c r="G5983" i="1"/>
  <c r="G5982" i="1"/>
  <c r="G5981" i="1"/>
  <c r="G5980" i="1"/>
  <c r="G5979" i="1"/>
  <c r="G5978" i="1"/>
  <c r="G5977" i="1"/>
  <c r="G5976" i="1"/>
  <c r="G5975" i="1"/>
  <c r="G5974" i="1"/>
  <c r="G5973" i="1"/>
  <c r="G5972" i="1"/>
  <c r="G5971" i="1"/>
  <c r="G5970" i="1"/>
  <c r="G5969" i="1"/>
  <c r="G5968" i="1"/>
  <c r="G5967" i="1"/>
  <c r="G5966" i="1"/>
  <c r="G5965" i="1"/>
  <c r="G5964" i="1"/>
  <c r="G5963" i="1"/>
  <c r="G5962" i="1"/>
  <c r="G5961" i="1"/>
  <c r="G5960" i="1"/>
  <c r="G5959" i="1"/>
  <c r="G5958" i="1"/>
  <c r="G5957" i="1"/>
  <c r="G5956" i="1"/>
  <c r="G5955" i="1"/>
  <c r="G5954" i="1"/>
  <c r="G5953" i="1"/>
  <c r="G5952" i="1"/>
  <c r="G5951" i="1"/>
  <c r="G5950" i="1"/>
  <c r="G5949" i="1"/>
  <c r="G5948" i="1"/>
  <c r="G5947" i="1"/>
  <c r="G5946" i="1"/>
  <c r="G5945" i="1"/>
  <c r="G5944" i="1"/>
  <c r="G5943" i="1"/>
  <c r="G5942" i="1"/>
  <c r="G5941" i="1"/>
  <c r="G5940" i="1"/>
  <c r="G5939" i="1"/>
  <c r="G5938" i="1"/>
  <c r="G5937" i="1"/>
  <c r="G5936" i="1"/>
  <c r="G5935" i="1"/>
  <c r="G5934" i="1"/>
  <c r="G5933" i="1"/>
  <c r="G5932" i="1"/>
  <c r="G5931" i="1"/>
  <c r="G5930" i="1"/>
  <c r="G5929" i="1"/>
  <c r="G5928" i="1"/>
  <c r="G5927" i="1"/>
  <c r="G5926" i="1"/>
  <c r="G5925" i="1"/>
  <c r="G5924" i="1"/>
  <c r="G5923" i="1"/>
  <c r="G5922" i="1"/>
  <c r="G5921" i="1"/>
  <c r="G5920" i="1"/>
  <c r="G5919" i="1"/>
  <c r="G5918" i="1"/>
  <c r="G5917" i="1"/>
  <c r="G5916" i="1"/>
  <c r="G5915" i="1"/>
  <c r="G5914" i="1"/>
  <c r="G5913" i="1"/>
  <c r="G5912" i="1"/>
  <c r="G5911" i="1"/>
  <c r="G5910" i="1"/>
  <c r="G5909" i="1"/>
  <c r="G5908" i="1"/>
  <c r="G5907" i="1"/>
  <c r="G5906" i="1"/>
  <c r="G5905" i="1"/>
  <c r="G5904" i="1"/>
  <c r="G5903" i="1"/>
  <c r="G5902" i="1"/>
  <c r="G5901" i="1"/>
  <c r="G5900" i="1"/>
  <c r="G5899" i="1"/>
  <c r="G5898" i="1"/>
  <c r="G5897" i="1"/>
  <c r="G5896" i="1"/>
  <c r="G5895" i="1"/>
  <c r="G5894" i="1"/>
  <c r="G5893" i="1"/>
  <c r="G5892" i="1"/>
  <c r="G5891" i="1"/>
  <c r="G5890" i="1"/>
  <c r="G5889" i="1"/>
  <c r="G5888" i="1"/>
  <c r="G5887" i="1"/>
  <c r="G5886" i="1"/>
  <c r="G5885" i="1"/>
  <c r="G5884" i="1"/>
  <c r="G5883" i="1"/>
  <c r="G5882" i="1"/>
  <c r="G5881" i="1"/>
  <c r="G5880" i="1"/>
  <c r="G5879" i="1"/>
  <c r="G5878" i="1"/>
  <c r="G5877" i="1"/>
  <c r="G5876" i="1"/>
  <c r="G5875" i="1"/>
  <c r="G5874" i="1"/>
  <c r="G5873" i="1"/>
  <c r="G5872" i="1"/>
  <c r="G5871" i="1"/>
  <c r="G5870" i="1"/>
  <c r="G5869" i="1"/>
  <c r="G5868" i="1"/>
  <c r="G5867" i="1"/>
  <c r="G5866" i="1"/>
  <c r="G5865" i="1"/>
  <c r="G5864" i="1"/>
  <c r="G5863" i="1"/>
  <c r="G5862" i="1"/>
  <c r="G5861" i="1"/>
  <c r="G5860" i="1"/>
  <c r="G5859" i="1"/>
  <c r="G5858" i="1"/>
  <c r="G5857" i="1"/>
  <c r="G5856" i="1"/>
  <c r="G5855" i="1"/>
  <c r="G5854" i="1"/>
  <c r="G5853" i="1"/>
  <c r="G5852" i="1"/>
  <c r="G5851" i="1"/>
  <c r="G5850" i="1"/>
  <c r="G5849" i="1"/>
  <c r="G5848" i="1"/>
  <c r="G5847" i="1"/>
  <c r="G5846" i="1"/>
  <c r="G5845" i="1"/>
  <c r="G5844" i="1"/>
  <c r="G5843" i="1"/>
  <c r="G5842" i="1"/>
  <c r="G5841" i="1"/>
  <c r="G5840" i="1"/>
  <c r="G5839" i="1"/>
  <c r="G5838" i="1"/>
  <c r="G5837" i="1"/>
  <c r="G5836" i="1"/>
  <c r="G5835" i="1"/>
  <c r="G5834" i="1"/>
  <c r="G5833" i="1"/>
  <c r="G5832" i="1"/>
  <c r="G5831" i="1"/>
  <c r="G5830" i="1"/>
  <c r="G5829" i="1"/>
  <c r="G5828" i="1"/>
  <c r="G5827" i="1"/>
  <c r="G5826" i="1"/>
  <c r="G5825" i="1"/>
  <c r="G5824" i="1"/>
  <c r="G5823" i="1"/>
  <c r="G5822" i="1"/>
  <c r="G5821" i="1"/>
  <c r="G5820" i="1"/>
  <c r="G5819" i="1"/>
  <c r="G5818" i="1"/>
  <c r="G5817" i="1"/>
  <c r="G5816" i="1"/>
  <c r="G5815" i="1"/>
  <c r="G5814" i="1"/>
  <c r="G5813" i="1"/>
  <c r="G5812" i="1"/>
  <c r="G5811" i="1"/>
  <c r="G5810" i="1"/>
  <c r="G5809" i="1"/>
  <c r="G5808" i="1"/>
  <c r="G5807" i="1"/>
  <c r="G5806" i="1"/>
  <c r="G5805" i="1"/>
  <c r="G5804" i="1"/>
  <c r="G5803" i="1"/>
  <c r="G5802" i="1"/>
  <c r="G5801" i="1"/>
  <c r="G5800" i="1"/>
  <c r="G5799" i="1"/>
  <c r="G5798" i="1"/>
  <c r="G5797" i="1"/>
  <c r="G5796" i="1"/>
  <c r="G5795" i="1"/>
  <c r="G5794" i="1"/>
  <c r="G5793" i="1"/>
  <c r="G5792" i="1"/>
  <c r="G5791" i="1"/>
  <c r="G5790" i="1"/>
  <c r="G5789" i="1"/>
  <c r="G5788" i="1"/>
  <c r="G5787" i="1"/>
  <c r="G5786" i="1"/>
  <c r="G5785" i="1"/>
  <c r="G5784" i="1"/>
  <c r="G5783" i="1"/>
  <c r="G5782" i="1"/>
  <c r="G5781" i="1"/>
  <c r="G5780" i="1"/>
  <c r="G5779" i="1"/>
  <c r="G5778" i="1"/>
  <c r="G5777" i="1"/>
  <c r="G5776" i="1"/>
  <c r="G5775" i="1"/>
  <c r="G5774" i="1"/>
  <c r="G5773" i="1"/>
  <c r="G5772" i="1"/>
  <c r="G5771" i="1"/>
  <c r="G5770" i="1"/>
  <c r="G5769" i="1"/>
  <c r="G5768" i="1"/>
  <c r="G5767" i="1"/>
  <c r="G5766" i="1"/>
  <c r="G5765" i="1"/>
  <c r="G5764" i="1"/>
  <c r="G5763" i="1"/>
  <c r="G5762" i="1"/>
  <c r="G5761" i="1"/>
  <c r="G5760" i="1"/>
  <c r="G5759" i="1"/>
  <c r="G5758" i="1"/>
  <c r="G5757" i="1"/>
  <c r="G5756" i="1"/>
  <c r="G5755" i="1"/>
  <c r="G5754" i="1"/>
  <c r="G5753" i="1"/>
  <c r="G5752" i="1"/>
  <c r="G5751" i="1"/>
  <c r="G5750" i="1"/>
  <c r="G5749" i="1"/>
  <c r="G5748" i="1"/>
  <c r="G5747" i="1"/>
  <c r="G5746" i="1"/>
  <c r="G5745" i="1"/>
  <c r="G5744" i="1"/>
  <c r="G5743" i="1"/>
  <c r="G5742" i="1"/>
  <c r="G5741" i="1"/>
  <c r="G5740" i="1"/>
  <c r="G5739" i="1"/>
  <c r="G5738" i="1"/>
  <c r="G5737" i="1"/>
  <c r="G5736" i="1"/>
  <c r="G5735" i="1"/>
  <c r="G5734" i="1"/>
  <c r="G5733" i="1"/>
  <c r="G5732" i="1"/>
  <c r="G5731" i="1"/>
  <c r="G5730" i="1"/>
  <c r="G5729" i="1"/>
  <c r="G5728" i="1"/>
  <c r="G5727" i="1"/>
  <c r="G5726" i="1"/>
  <c r="G5725" i="1"/>
  <c r="G5724" i="1"/>
  <c r="G5723" i="1"/>
  <c r="G5722" i="1"/>
  <c r="G5721" i="1"/>
  <c r="G5720" i="1"/>
  <c r="G5719" i="1"/>
  <c r="G5718" i="1"/>
  <c r="G5717" i="1"/>
  <c r="G5716" i="1"/>
  <c r="G5715" i="1"/>
  <c r="G5714" i="1"/>
  <c r="G5713" i="1"/>
  <c r="G5712" i="1"/>
  <c r="G5711" i="1"/>
  <c r="G5710" i="1"/>
  <c r="G5709" i="1"/>
  <c r="G5708" i="1"/>
  <c r="G5707" i="1"/>
  <c r="G5706" i="1"/>
  <c r="G5705" i="1"/>
  <c r="G5704" i="1"/>
  <c r="G5703" i="1"/>
  <c r="G5702" i="1"/>
  <c r="G5701" i="1"/>
  <c r="G5700" i="1"/>
  <c r="G5699" i="1"/>
  <c r="G5698" i="1"/>
  <c r="G5697" i="1"/>
  <c r="G5696" i="1"/>
  <c r="G5695" i="1"/>
  <c r="G5694" i="1"/>
  <c r="G5693" i="1"/>
  <c r="G5692" i="1"/>
  <c r="G5691" i="1"/>
  <c r="G5690" i="1"/>
  <c r="G5689" i="1"/>
  <c r="G5688" i="1"/>
  <c r="G5687" i="1"/>
  <c r="G5686" i="1"/>
  <c r="G5685" i="1"/>
  <c r="G5684" i="1"/>
  <c r="G5683" i="1"/>
  <c r="G5682" i="1"/>
  <c r="G5681" i="1"/>
  <c r="G5680" i="1"/>
  <c r="G5679" i="1"/>
  <c r="G5678" i="1"/>
  <c r="G5677" i="1"/>
  <c r="G5676" i="1"/>
  <c r="G5675" i="1"/>
  <c r="G5674" i="1"/>
  <c r="G5673" i="1"/>
  <c r="G5672" i="1"/>
  <c r="G5671" i="1"/>
  <c r="G5670" i="1"/>
  <c r="G5669" i="1"/>
  <c r="G5668" i="1"/>
  <c r="G5667" i="1"/>
  <c r="G5666" i="1"/>
  <c r="G5665" i="1"/>
  <c r="G5664" i="1"/>
  <c r="G5663" i="1"/>
  <c r="G5662" i="1"/>
  <c r="G5661" i="1"/>
  <c r="G5660" i="1"/>
  <c r="G5659" i="1"/>
  <c r="G5658" i="1"/>
  <c r="G5657" i="1"/>
  <c r="G5656" i="1"/>
  <c r="G5655" i="1"/>
  <c r="G5654" i="1"/>
  <c r="G5653" i="1"/>
  <c r="G5652" i="1"/>
  <c r="G5651" i="1"/>
  <c r="G5650" i="1"/>
  <c r="G5649" i="1"/>
  <c r="G5648" i="1"/>
  <c r="G5647" i="1"/>
  <c r="G5646" i="1"/>
  <c r="G5645" i="1"/>
  <c r="G5644" i="1"/>
  <c r="G5643" i="1"/>
  <c r="G5642" i="1"/>
  <c r="G5641" i="1"/>
  <c r="G5640" i="1"/>
  <c r="G5639" i="1"/>
  <c r="G5638" i="1"/>
  <c r="G5637" i="1"/>
  <c r="G5636" i="1"/>
  <c r="G5635" i="1"/>
  <c r="G5634" i="1"/>
  <c r="G5633" i="1"/>
  <c r="G5632" i="1"/>
  <c r="G5631" i="1"/>
  <c r="G5630" i="1"/>
  <c r="G5629" i="1"/>
  <c r="G5628" i="1"/>
  <c r="G5627" i="1"/>
  <c r="G5626" i="1"/>
  <c r="G5625" i="1"/>
  <c r="G5624" i="1"/>
  <c r="G5623" i="1"/>
  <c r="G5622" i="1"/>
  <c r="G5621" i="1"/>
  <c r="G5620" i="1"/>
  <c r="G5619" i="1"/>
  <c r="G5618" i="1"/>
  <c r="G5617" i="1"/>
  <c r="G5616" i="1"/>
  <c r="G5615" i="1"/>
  <c r="G5614" i="1"/>
  <c r="G5613" i="1"/>
  <c r="G5612" i="1"/>
  <c r="G5611" i="1"/>
  <c r="G5610" i="1"/>
  <c r="G5609" i="1"/>
  <c r="G5608" i="1"/>
  <c r="G5607" i="1"/>
  <c r="G5606" i="1"/>
  <c r="G5605" i="1"/>
  <c r="G5604" i="1"/>
  <c r="G5603" i="1"/>
  <c r="G5602" i="1"/>
  <c r="G5601" i="1"/>
  <c r="G5600" i="1"/>
  <c r="G5599" i="1"/>
  <c r="G5598" i="1"/>
  <c r="G5597" i="1"/>
  <c r="G5596" i="1"/>
  <c r="G5595" i="1"/>
  <c r="G5594" i="1"/>
  <c r="G5593" i="1"/>
  <c r="G5592" i="1"/>
  <c r="G5591" i="1"/>
  <c r="G5590" i="1"/>
  <c r="G5589" i="1"/>
  <c r="G5588" i="1"/>
  <c r="G5587" i="1"/>
  <c r="G5586" i="1"/>
  <c r="G5585" i="1"/>
  <c r="G5584" i="1"/>
  <c r="G5583" i="1"/>
  <c r="G5582" i="1"/>
  <c r="G5581" i="1"/>
  <c r="G5580" i="1"/>
  <c r="G5579" i="1"/>
  <c r="G5578" i="1"/>
  <c r="G5577" i="1"/>
  <c r="G5576" i="1"/>
  <c r="G5575" i="1"/>
  <c r="G5574" i="1"/>
  <c r="G5573" i="1"/>
  <c r="G5572" i="1"/>
  <c r="G5571" i="1"/>
  <c r="G5570" i="1"/>
  <c r="G5569" i="1"/>
  <c r="G5568" i="1"/>
  <c r="G5567" i="1"/>
  <c r="G5566" i="1"/>
  <c r="G5565" i="1"/>
  <c r="G5564" i="1"/>
  <c r="G5563" i="1"/>
  <c r="G5562" i="1"/>
  <c r="G5561" i="1"/>
  <c r="G5560" i="1"/>
  <c r="G5559" i="1"/>
  <c r="G5558" i="1"/>
  <c r="G5557" i="1"/>
  <c r="G5556" i="1"/>
  <c r="G5555" i="1"/>
  <c r="G5554" i="1"/>
  <c r="G5553" i="1"/>
  <c r="G5552" i="1"/>
  <c r="G5551" i="1"/>
  <c r="G5550" i="1"/>
  <c r="G5549" i="1"/>
  <c r="G5548" i="1"/>
  <c r="G5547" i="1"/>
  <c r="G5546" i="1"/>
  <c r="G5545" i="1"/>
  <c r="G5544" i="1"/>
  <c r="G5543" i="1"/>
  <c r="G5542" i="1"/>
  <c r="G5541" i="1"/>
  <c r="G5540" i="1"/>
  <c r="G5539" i="1"/>
  <c r="G5538" i="1"/>
  <c r="G5537" i="1"/>
  <c r="G5536" i="1"/>
  <c r="G5535" i="1"/>
  <c r="G5534" i="1"/>
  <c r="G5533" i="1"/>
  <c r="G5532" i="1"/>
  <c r="G5531" i="1"/>
  <c r="G5530" i="1"/>
  <c r="G5529" i="1"/>
  <c r="G5528" i="1"/>
  <c r="G5527" i="1"/>
  <c r="G5526" i="1"/>
  <c r="G5525" i="1"/>
  <c r="G5524" i="1"/>
  <c r="G5523" i="1"/>
  <c r="G5522" i="1"/>
  <c r="G5521" i="1"/>
  <c r="G5520" i="1"/>
  <c r="G5519" i="1"/>
  <c r="G5518" i="1"/>
  <c r="G5517" i="1"/>
  <c r="G5516" i="1"/>
  <c r="G5515" i="1"/>
  <c r="G5514" i="1"/>
  <c r="G5513" i="1"/>
  <c r="G5512" i="1"/>
  <c r="G5511" i="1"/>
  <c r="G5510" i="1"/>
  <c r="G5509" i="1"/>
  <c r="G5508" i="1"/>
  <c r="G5507" i="1"/>
  <c r="G5506" i="1"/>
  <c r="G5505" i="1"/>
  <c r="G5504" i="1"/>
  <c r="G5503" i="1"/>
  <c r="G5502" i="1"/>
  <c r="G5501" i="1"/>
  <c r="G5500" i="1"/>
  <c r="G5499" i="1"/>
  <c r="G5498" i="1"/>
  <c r="G5497" i="1"/>
  <c r="G5496" i="1"/>
  <c r="G5495" i="1"/>
  <c r="G5494" i="1"/>
  <c r="G5493" i="1"/>
  <c r="G5492" i="1"/>
  <c r="G5491" i="1"/>
  <c r="G5490" i="1"/>
  <c r="G5489" i="1"/>
  <c r="G5488" i="1"/>
  <c r="G5487" i="1"/>
  <c r="G5486" i="1"/>
  <c r="G5485" i="1"/>
  <c r="G5484" i="1"/>
  <c r="G5483" i="1"/>
  <c r="G5482" i="1"/>
  <c r="G5481" i="1"/>
  <c r="G5480" i="1"/>
  <c r="G5479" i="1"/>
  <c r="G5478" i="1"/>
  <c r="G5477" i="1"/>
  <c r="G5476" i="1"/>
  <c r="G5475" i="1"/>
  <c r="G5474" i="1"/>
  <c r="G5473" i="1"/>
  <c r="G5472" i="1"/>
  <c r="G5471" i="1"/>
  <c r="G5470" i="1"/>
  <c r="G5469" i="1"/>
  <c r="G5468" i="1"/>
  <c r="G5467" i="1"/>
  <c r="G5466" i="1"/>
  <c r="G5465" i="1"/>
  <c r="G5464" i="1"/>
  <c r="G5463" i="1"/>
  <c r="G5462" i="1"/>
  <c r="G5461" i="1"/>
  <c r="G5460" i="1"/>
  <c r="G5459" i="1"/>
  <c r="G5458" i="1"/>
  <c r="G5457" i="1"/>
  <c r="G5456" i="1"/>
  <c r="G5455" i="1"/>
  <c r="G5454" i="1"/>
  <c r="G5453" i="1"/>
  <c r="G5452" i="1"/>
  <c r="G5451" i="1"/>
  <c r="G5450" i="1"/>
  <c r="G5449" i="1"/>
  <c r="G5448" i="1"/>
  <c r="G5447" i="1"/>
  <c r="G5446" i="1"/>
  <c r="G5445" i="1"/>
  <c r="G5444" i="1"/>
  <c r="G5443" i="1"/>
  <c r="G5442" i="1"/>
  <c r="G5441" i="1"/>
  <c r="G5440" i="1"/>
  <c r="G5439" i="1"/>
  <c r="G5438" i="1"/>
  <c r="G5437" i="1"/>
  <c r="G5436" i="1"/>
  <c r="G5435" i="1"/>
  <c r="G5434" i="1"/>
  <c r="G5433" i="1"/>
  <c r="G5432" i="1"/>
  <c r="G5431" i="1"/>
  <c r="G5430" i="1"/>
  <c r="G5429" i="1"/>
  <c r="G5428" i="1"/>
  <c r="G5427" i="1"/>
  <c r="G5426" i="1"/>
  <c r="G5425" i="1"/>
  <c r="G5424" i="1"/>
  <c r="G5423" i="1"/>
  <c r="G5422" i="1"/>
  <c r="G5421" i="1"/>
  <c r="G5420" i="1"/>
  <c r="G5419" i="1"/>
  <c r="G5418" i="1"/>
  <c r="G5417" i="1"/>
  <c r="G5416" i="1"/>
  <c r="G5415" i="1"/>
  <c r="G5414" i="1"/>
  <c r="G5413" i="1"/>
  <c r="G5412" i="1"/>
  <c r="G5411" i="1"/>
  <c r="G5410" i="1"/>
  <c r="G5409" i="1"/>
  <c r="G5408" i="1"/>
  <c r="G5407" i="1"/>
  <c r="G5406" i="1"/>
  <c r="G5405" i="1"/>
  <c r="G5404" i="1"/>
  <c r="G5403" i="1"/>
  <c r="G5402" i="1"/>
  <c r="G5401" i="1"/>
  <c r="G5400" i="1"/>
  <c r="G5399" i="1"/>
  <c r="G5398" i="1"/>
  <c r="G5397" i="1"/>
  <c r="G5396" i="1"/>
  <c r="G5395" i="1"/>
  <c r="G5394" i="1"/>
  <c r="G5393" i="1"/>
  <c r="G5392" i="1"/>
  <c r="G5391" i="1"/>
  <c r="G5390" i="1"/>
  <c r="G5389" i="1"/>
  <c r="G5388" i="1"/>
  <c r="G5387" i="1"/>
  <c r="G5386" i="1"/>
  <c r="G5385" i="1"/>
  <c r="G5384" i="1"/>
  <c r="G5383" i="1"/>
  <c r="G5382" i="1"/>
  <c r="G5381" i="1"/>
  <c r="G5380" i="1"/>
  <c r="G5379" i="1"/>
  <c r="G5378" i="1"/>
  <c r="G5377" i="1"/>
  <c r="G5376" i="1"/>
  <c r="G5375" i="1"/>
  <c r="G5374" i="1"/>
  <c r="G5373" i="1"/>
  <c r="G5372" i="1"/>
  <c r="G5371" i="1"/>
  <c r="G5370" i="1"/>
  <c r="G5369" i="1"/>
  <c r="G5368" i="1"/>
  <c r="G5367" i="1"/>
  <c r="G5366" i="1"/>
  <c r="G5365" i="1"/>
  <c r="G5364" i="1"/>
  <c r="G5363" i="1"/>
  <c r="G5362" i="1"/>
  <c r="G5361" i="1"/>
  <c r="G5360" i="1"/>
  <c r="G5359" i="1"/>
  <c r="G5358" i="1"/>
  <c r="G5357" i="1"/>
  <c r="G5356" i="1"/>
  <c r="G5355" i="1"/>
  <c r="G5354" i="1"/>
  <c r="G5353" i="1"/>
  <c r="G5352" i="1"/>
  <c r="G5351" i="1"/>
  <c r="G5350" i="1"/>
  <c r="G5349" i="1"/>
  <c r="G5348" i="1"/>
  <c r="G5347" i="1"/>
  <c r="G5346" i="1"/>
  <c r="G5345" i="1"/>
  <c r="G5344" i="1"/>
  <c r="G5343" i="1"/>
  <c r="G5342" i="1"/>
  <c r="G5341" i="1"/>
  <c r="G5340" i="1"/>
  <c r="G5339" i="1"/>
  <c r="G5338" i="1"/>
  <c r="G5337" i="1"/>
  <c r="G5336" i="1"/>
  <c r="G5335" i="1"/>
  <c r="G5334" i="1"/>
  <c r="G5333" i="1"/>
  <c r="G5332" i="1"/>
  <c r="G5331" i="1"/>
  <c r="G5330" i="1"/>
  <c r="G5329" i="1"/>
  <c r="G5328" i="1"/>
  <c r="G5327" i="1"/>
  <c r="G5326" i="1"/>
  <c r="G5325" i="1"/>
  <c r="G5324" i="1"/>
  <c r="G5323" i="1"/>
  <c r="G5322" i="1"/>
  <c r="G5321" i="1"/>
  <c r="G5320" i="1"/>
  <c r="G5319" i="1"/>
  <c r="G5318" i="1"/>
  <c r="G5317" i="1"/>
  <c r="G5316" i="1"/>
  <c r="G5315" i="1"/>
  <c r="G5314" i="1"/>
  <c r="G5313" i="1"/>
  <c r="G5312" i="1"/>
  <c r="G5311" i="1"/>
  <c r="G5310" i="1"/>
  <c r="G5309" i="1"/>
  <c r="G5308" i="1"/>
  <c r="G5307" i="1"/>
  <c r="G5306" i="1"/>
  <c r="G5305" i="1"/>
  <c r="G5304" i="1"/>
  <c r="G5303" i="1"/>
  <c r="G5302" i="1"/>
  <c r="G5301" i="1"/>
  <c r="G5300" i="1"/>
  <c r="G5299" i="1"/>
  <c r="G5298" i="1"/>
  <c r="G5297" i="1"/>
  <c r="G5296" i="1"/>
  <c r="G5295" i="1"/>
  <c r="G5294" i="1"/>
  <c r="G5293" i="1"/>
  <c r="G5292" i="1"/>
  <c r="G5291" i="1"/>
  <c r="G5290" i="1"/>
  <c r="G5289" i="1"/>
  <c r="G5288" i="1"/>
  <c r="G5287" i="1"/>
  <c r="G5286" i="1"/>
  <c r="G5285" i="1"/>
  <c r="G5284" i="1"/>
  <c r="G5283" i="1"/>
  <c r="G5282" i="1"/>
  <c r="G5281" i="1"/>
  <c r="G5280" i="1"/>
  <c r="G5279" i="1"/>
  <c r="G5278" i="1"/>
  <c r="G5277" i="1"/>
  <c r="G5276" i="1"/>
  <c r="G5275" i="1"/>
  <c r="G5274" i="1"/>
  <c r="G5273" i="1"/>
  <c r="G5272" i="1"/>
  <c r="G5271" i="1"/>
  <c r="G5270" i="1"/>
  <c r="G5269" i="1"/>
  <c r="G5268" i="1"/>
  <c r="G5267" i="1"/>
  <c r="G5266" i="1"/>
  <c r="G5265" i="1"/>
  <c r="G5264" i="1"/>
  <c r="G5263" i="1"/>
  <c r="G5262" i="1"/>
  <c r="G5261" i="1"/>
  <c r="G5260" i="1"/>
  <c r="G5259" i="1"/>
  <c r="G5258" i="1"/>
  <c r="G5257" i="1"/>
  <c r="G5256" i="1"/>
  <c r="G5255" i="1"/>
  <c r="G5254" i="1"/>
  <c r="G5253" i="1"/>
  <c r="G5252" i="1"/>
  <c r="G5251" i="1"/>
  <c r="G5250" i="1"/>
  <c r="G5249" i="1"/>
  <c r="G5248" i="1"/>
  <c r="G5247" i="1"/>
  <c r="G5246" i="1"/>
  <c r="G5245" i="1"/>
  <c r="G5244" i="1"/>
  <c r="G5243" i="1"/>
  <c r="G5242" i="1"/>
  <c r="G5241" i="1"/>
  <c r="G5240" i="1"/>
  <c r="G5239" i="1"/>
  <c r="G5238" i="1"/>
  <c r="G5237" i="1"/>
  <c r="G5236" i="1"/>
  <c r="G5235" i="1"/>
  <c r="G5234" i="1"/>
  <c r="G5233" i="1"/>
  <c r="G5232" i="1"/>
  <c r="G5231" i="1"/>
  <c r="G5230" i="1"/>
  <c r="G5229" i="1"/>
  <c r="G5228" i="1"/>
  <c r="G5227" i="1"/>
  <c r="G5226" i="1"/>
  <c r="G5225" i="1"/>
  <c r="G5224" i="1"/>
  <c r="G5223" i="1"/>
  <c r="G5222" i="1"/>
  <c r="G5221" i="1"/>
  <c r="G5220" i="1"/>
  <c r="G5219" i="1"/>
  <c r="G5218" i="1"/>
  <c r="G5217" i="1"/>
  <c r="G5216" i="1"/>
  <c r="G5215" i="1"/>
  <c r="G5214" i="1"/>
  <c r="G5213" i="1"/>
  <c r="G5212" i="1"/>
  <c r="G5211" i="1"/>
  <c r="G5210" i="1"/>
  <c r="G5209" i="1"/>
  <c r="G5208" i="1"/>
  <c r="G5207" i="1"/>
  <c r="G5206" i="1"/>
  <c r="G5205" i="1"/>
  <c r="G5204" i="1"/>
  <c r="G5203" i="1"/>
  <c r="G5202" i="1"/>
  <c r="G5201" i="1"/>
  <c r="G5200" i="1"/>
  <c r="G5199" i="1"/>
  <c r="G5198" i="1"/>
  <c r="G5197" i="1"/>
  <c r="G5196" i="1"/>
  <c r="G5195" i="1"/>
  <c r="G5194" i="1"/>
  <c r="G5193" i="1"/>
  <c r="G5192" i="1"/>
  <c r="G5191" i="1"/>
  <c r="G5190" i="1"/>
  <c r="G5189" i="1"/>
  <c r="G5188" i="1"/>
  <c r="G5187" i="1"/>
  <c r="G5186" i="1"/>
  <c r="G5185" i="1"/>
  <c r="G5184" i="1"/>
  <c r="G5183" i="1"/>
  <c r="G5182" i="1"/>
  <c r="G5181" i="1"/>
  <c r="G5180" i="1"/>
  <c r="G5179" i="1"/>
  <c r="G5178" i="1"/>
  <c r="G5177" i="1"/>
  <c r="G5176" i="1"/>
  <c r="G5175" i="1"/>
  <c r="G5174" i="1"/>
  <c r="G5173" i="1"/>
  <c r="G5172" i="1"/>
  <c r="G5171" i="1"/>
  <c r="G5170" i="1"/>
  <c r="G5169" i="1"/>
  <c r="G5168" i="1"/>
  <c r="G5167" i="1"/>
  <c r="G5166" i="1"/>
  <c r="G5165" i="1"/>
  <c r="G5164" i="1"/>
  <c r="G5163" i="1"/>
  <c r="G5162" i="1"/>
  <c r="G5161" i="1"/>
  <c r="G5160" i="1"/>
  <c r="G5159" i="1"/>
  <c r="G5158" i="1"/>
  <c r="G5157" i="1"/>
  <c r="G5156" i="1"/>
  <c r="G5155" i="1"/>
  <c r="G5154" i="1"/>
  <c r="G5153" i="1"/>
  <c r="G5152" i="1"/>
  <c r="G5151" i="1"/>
  <c r="G5150" i="1"/>
  <c r="G5149" i="1"/>
  <c r="G5148" i="1"/>
  <c r="G5147" i="1"/>
  <c r="G5146" i="1"/>
  <c r="G5145" i="1"/>
  <c r="G5144" i="1"/>
  <c r="G5143" i="1"/>
  <c r="G5142" i="1"/>
  <c r="G5141" i="1"/>
  <c r="G5140" i="1"/>
  <c r="G5139" i="1"/>
  <c r="G5138" i="1"/>
  <c r="G5137" i="1"/>
  <c r="G5136" i="1"/>
  <c r="G5135" i="1"/>
  <c r="G5134" i="1"/>
  <c r="G5133" i="1"/>
  <c r="G5132" i="1"/>
  <c r="G5131" i="1"/>
  <c r="G5130" i="1"/>
  <c r="G5129" i="1"/>
  <c r="G5128" i="1"/>
  <c r="G5127" i="1"/>
  <c r="G5126" i="1"/>
  <c r="G5125" i="1"/>
  <c r="G5124" i="1"/>
  <c r="G5123" i="1"/>
  <c r="G5122" i="1"/>
  <c r="G5121" i="1"/>
  <c r="G5120" i="1"/>
  <c r="G5119" i="1"/>
  <c r="G5118" i="1"/>
  <c r="G5117" i="1"/>
  <c r="G5116" i="1"/>
  <c r="G5115" i="1"/>
  <c r="G5114" i="1"/>
  <c r="G5113" i="1"/>
  <c r="G5112" i="1"/>
  <c r="G5111" i="1"/>
  <c r="G5110" i="1"/>
  <c r="G5109" i="1"/>
  <c r="G5108" i="1"/>
  <c r="G5107" i="1"/>
  <c r="G5106" i="1"/>
  <c r="G5105" i="1"/>
  <c r="G5104" i="1"/>
  <c r="G5103" i="1"/>
  <c r="G5102" i="1"/>
  <c r="G5101" i="1"/>
  <c r="G5100" i="1"/>
  <c r="G5099" i="1"/>
  <c r="G5098" i="1"/>
  <c r="G5097" i="1"/>
  <c r="G5096" i="1"/>
  <c r="G5095" i="1"/>
  <c r="G5094" i="1"/>
  <c r="G5093" i="1"/>
  <c r="G5092" i="1"/>
  <c r="G5091" i="1"/>
  <c r="G5090" i="1"/>
  <c r="G5089" i="1"/>
  <c r="G5088" i="1"/>
  <c r="G5087" i="1"/>
  <c r="G5086" i="1"/>
  <c r="G5085" i="1"/>
  <c r="G5084" i="1"/>
  <c r="G5083" i="1"/>
  <c r="G5082" i="1"/>
  <c r="G5081" i="1"/>
  <c r="G5080" i="1"/>
  <c r="G5079" i="1"/>
  <c r="G5078" i="1"/>
  <c r="G5077" i="1"/>
  <c r="G5076" i="1"/>
  <c r="G5075" i="1"/>
  <c r="G5074" i="1"/>
  <c r="G5073" i="1"/>
  <c r="G5072" i="1"/>
  <c r="G5071" i="1"/>
  <c r="G5070" i="1"/>
  <c r="G5069" i="1"/>
  <c r="G5068" i="1"/>
  <c r="G5067" i="1"/>
  <c r="G5066" i="1"/>
  <c r="G5065" i="1"/>
  <c r="G5064" i="1"/>
  <c r="G5063" i="1"/>
  <c r="G5062" i="1"/>
  <c r="G5061" i="1"/>
  <c r="G5060" i="1"/>
  <c r="G5059" i="1"/>
  <c r="G5058" i="1"/>
  <c r="G5057" i="1"/>
  <c r="G5056" i="1"/>
  <c r="G5055" i="1"/>
  <c r="G5054" i="1"/>
  <c r="G5053" i="1"/>
  <c r="G5052" i="1"/>
  <c r="G5051" i="1"/>
  <c r="G5050" i="1"/>
  <c r="G5049" i="1"/>
  <c r="G5048" i="1"/>
  <c r="G5047" i="1"/>
  <c r="G5046" i="1"/>
  <c r="G5045" i="1"/>
  <c r="G5044" i="1"/>
  <c r="G5043" i="1"/>
  <c r="G5042" i="1"/>
  <c r="G5041" i="1"/>
  <c r="G5040" i="1"/>
  <c r="G5039" i="1"/>
  <c r="G5038" i="1"/>
  <c r="G5037" i="1"/>
  <c r="G5036" i="1"/>
  <c r="G5035" i="1"/>
  <c r="G5034" i="1"/>
  <c r="G5033" i="1"/>
  <c r="G5032" i="1"/>
  <c r="G5031" i="1"/>
  <c r="G5030" i="1"/>
  <c r="G5029" i="1"/>
  <c r="G5028" i="1"/>
  <c r="G5027" i="1"/>
  <c r="G5026" i="1"/>
  <c r="G5025" i="1"/>
  <c r="G5024" i="1"/>
  <c r="G5023" i="1"/>
  <c r="G5022" i="1"/>
  <c r="G5021" i="1"/>
  <c r="G5020" i="1"/>
  <c r="G5019" i="1"/>
  <c r="G5018" i="1"/>
  <c r="G5017" i="1"/>
  <c r="G5016" i="1"/>
  <c r="G5015" i="1"/>
  <c r="G5014" i="1"/>
  <c r="G5013" i="1"/>
  <c r="G5012" i="1"/>
  <c r="G5011" i="1"/>
  <c r="G5010" i="1"/>
  <c r="G5009" i="1"/>
  <c r="G5008" i="1"/>
  <c r="G5007" i="1"/>
  <c r="G5006" i="1"/>
  <c r="G5005" i="1"/>
  <c r="G5004" i="1"/>
  <c r="G5003" i="1"/>
  <c r="G5002" i="1"/>
  <c r="G5001" i="1"/>
  <c r="G5000" i="1"/>
  <c r="G4999" i="1"/>
  <c r="G4998" i="1"/>
  <c r="G4997" i="1"/>
  <c r="G4996" i="1"/>
  <c r="G4995" i="1"/>
  <c r="G4994" i="1"/>
  <c r="G4993" i="1"/>
  <c r="G4992" i="1"/>
  <c r="G4991" i="1"/>
  <c r="G4990" i="1"/>
  <c r="G4989" i="1"/>
  <c r="G4988" i="1"/>
  <c r="G4987" i="1"/>
  <c r="G4986" i="1"/>
  <c r="G4985" i="1"/>
  <c r="G4984" i="1"/>
  <c r="G4983" i="1"/>
  <c r="G4982" i="1"/>
  <c r="G4981" i="1"/>
  <c r="G4980" i="1"/>
  <c r="G4979" i="1"/>
  <c r="G4978" i="1"/>
  <c r="G4977" i="1"/>
  <c r="G4976" i="1"/>
  <c r="G4975" i="1"/>
  <c r="G4974" i="1"/>
  <c r="G4973" i="1"/>
  <c r="G4972" i="1"/>
  <c r="G4971" i="1"/>
  <c r="G4970" i="1"/>
  <c r="G4969" i="1"/>
  <c r="G4968" i="1"/>
  <c r="G4967" i="1"/>
  <c r="G4966" i="1"/>
  <c r="G4965" i="1"/>
  <c r="G4964" i="1"/>
  <c r="G4963" i="1"/>
  <c r="G4962" i="1"/>
  <c r="G4961" i="1"/>
  <c r="G4960" i="1"/>
  <c r="G4959" i="1"/>
  <c r="G4958" i="1"/>
  <c r="G4957" i="1"/>
  <c r="G4956" i="1"/>
  <c r="G4955" i="1"/>
  <c r="G4954" i="1"/>
  <c r="G4953" i="1"/>
  <c r="G4952" i="1"/>
  <c r="G4951" i="1"/>
  <c r="G4950" i="1"/>
  <c r="G4949" i="1"/>
  <c r="G4948" i="1"/>
  <c r="G4947" i="1"/>
  <c r="G4946" i="1"/>
  <c r="G4945" i="1"/>
  <c r="G4944" i="1"/>
  <c r="G4943" i="1"/>
  <c r="G4942" i="1"/>
  <c r="G4941" i="1"/>
  <c r="G4940" i="1"/>
  <c r="G4939" i="1"/>
  <c r="G4938" i="1"/>
  <c r="G4937" i="1"/>
  <c r="G4936" i="1"/>
  <c r="G4935" i="1"/>
  <c r="G4934" i="1"/>
  <c r="G4933" i="1"/>
  <c r="G4932" i="1"/>
  <c r="G4931" i="1"/>
  <c r="G4930" i="1"/>
  <c r="G4929" i="1"/>
  <c r="G4928" i="1"/>
  <c r="G4927" i="1"/>
  <c r="G4926" i="1"/>
  <c r="G4925" i="1"/>
  <c r="G4924" i="1"/>
  <c r="G4923" i="1"/>
  <c r="G4922" i="1"/>
  <c r="G4921" i="1"/>
  <c r="G4920" i="1"/>
  <c r="G4919" i="1"/>
  <c r="G4918" i="1"/>
  <c r="G4917" i="1"/>
  <c r="G4916" i="1"/>
  <c r="G4915" i="1"/>
  <c r="G4914" i="1"/>
  <c r="G4913" i="1"/>
  <c r="G4912" i="1"/>
  <c r="G4911" i="1"/>
  <c r="G4910" i="1"/>
  <c r="G4909" i="1"/>
  <c r="G4908" i="1"/>
  <c r="G4907" i="1"/>
  <c r="G4906" i="1"/>
  <c r="G4905" i="1"/>
  <c r="G4904" i="1"/>
  <c r="G4903" i="1"/>
  <c r="G4902" i="1"/>
  <c r="G4901" i="1"/>
  <c r="G4900" i="1"/>
  <c r="G4899" i="1"/>
  <c r="G4898" i="1"/>
  <c r="G4897" i="1"/>
  <c r="G4896" i="1"/>
  <c r="G4895" i="1"/>
  <c r="G4894" i="1"/>
  <c r="G4893" i="1"/>
  <c r="G4892" i="1"/>
  <c r="G4891" i="1"/>
  <c r="G4890" i="1"/>
  <c r="G4889" i="1"/>
  <c r="G4888" i="1"/>
  <c r="G4887" i="1"/>
  <c r="G4886" i="1"/>
  <c r="G4885" i="1"/>
  <c r="G4884" i="1"/>
  <c r="G4883" i="1"/>
  <c r="G4882" i="1"/>
  <c r="G4881" i="1"/>
  <c r="G4880" i="1"/>
  <c r="G4879" i="1"/>
  <c r="G4878" i="1"/>
  <c r="G4877" i="1"/>
  <c r="G4876" i="1"/>
  <c r="G4875" i="1"/>
  <c r="G4874" i="1"/>
  <c r="G4873" i="1"/>
  <c r="G4872" i="1"/>
  <c r="G4871" i="1"/>
  <c r="G4870" i="1"/>
  <c r="G4869" i="1"/>
  <c r="G4868" i="1"/>
  <c r="G4867" i="1"/>
  <c r="G4866" i="1"/>
  <c r="G4865" i="1"/>
  <c r="G4864" i="1"/>
  <c r="G4863" i="1"/>
  <c r="G4862" i="1"/>
  <c r="G4861" i="1"/>
  <c r="G4860" i="1"/>
  <c r="G4859" i="1"/>
  <c r="G4858" i="1"/>
  <c r="G4857" i="1"/>
  <c r="G4856" i="1"/>
  <c r="G4855" i="1"/>
  <c r="G4854" i="1"/>
  <c r="G4853" i="1"/>
  <c r="G4852" i="1"/>
  <c r="G4851" i="1"/>
  <c r="G4850" i="1"/>
  <c r="G4849" i="1"/>
  <c r="G4848" i="1"/>
  <c r="G4847" i="1"/>
  <c r="G4846" i="1"/>
  <c r="G4845" i="1"/>
  <c r="G4844" i="1"/>
  <c r="G4843" i="1"/>
  <c r="G4842" i="1"/>
  <c r="G4841" i="1"/>
  <c r="G4840" i="1"/>
  <c r="G4839" i="1"/>
  <c r="G4838" i="1"/>
  <c r="G4837" i="1"/>
  <c r="G4836" i="1"/>
  <c r="G4835" i="1"/>
  <c r="G4834" i="1"/>
  <c r="G4833" i="1"/>
  <c r="G4832" i="1"/>
  <c r="G4831" i="1"/>
  <c r="G4830" i="1"/>
  <c r="G4829" i="1"/>
  <c r="G4828" i="1"/>
  <c r="G4827" i="1"/>
  <c r="G4826" i="1"/>
  <c r="G4825" i="1"/>
  <c r="G4824" i="1"/>
  <c r="G4823" i="1"/>
  <c r="G4822" i="1"/>
  <c r="G4821" i="1"/>
  <c r="G4820" i="1"/>
  <c r="G4819" i="1"/>
  <c r="G4818" i="1"/>
  <c r="G4817" i="1"/>
  <c r="G4816" i="1"/>
  <c r="G4815" i="1"/>
  <c r="G4814" i="1"/>
  <c r="G4813" i="1"/>
  <c r="G4812" i="1"/>
  <c r="G4811" i="1"/>
  <c r="G4810" i="1"/>
  <c r="G4809" i="1"/>
  <c r="G4808" i="1"/>
  <c r="G4807" i="1"/>
  <c r="G4806" i="1"/>
  <c r="G4805" i="1"/>
  <c r="G4804" i="1"/>
  <c r="G4803" i="1"/>
  <c r="G4802" i="1"/>
  <c r="G4801" i="1"/>
  <c r="G4800" i="1"/>
  <c r="G4799" i="1"/>
  <c r="G4798" i="1"/>
  <c r="G4797" i="1"/>
  <c r="G4796" i="1"/>
  <c r="G4795" i="1"/>
  <c r="G4794" i="1"/>
  <c r="G4793" i="1"/>
  <c r="G4792" i="1"/>
  <c r="G4791" i="1"/>
  <c r="G4790" i="1"/>
  <c r="G4789" i="1"/>
  <c r="G4788" i="1"/>
  <c r="G4787" i="1"/>
  <c r="G4786" i="1"/>
  <c r="G4785" i="1"/>
  <c r="G4784" i="1"/>
  <c r="G4783" i="1"/>
  <c r="G4782" i="1"/>
  <c r="G4781" i="1"/>
  <c r="G4780" i="1"/>
  <c r="G4779" i="1"/>
  <c r="G4778" i="1"/>
  <c r="G4777" i="1"/>
  <c r="G4776" i="1"/>
  <c r="G4775" i="1"/>
  <c r="G4774" i="1"/>
  <c r="G4773" i="1"/>
  <c r="G4772" i="1"/>
  <c r="G4771" i="1"/>
  <c r="G4770" i="1"/>
  <c r="G4769" i="1"/>
  <c r="G4768" i="1"/>
  <c r="G4767" i="1"/>
  <c r="G4766" i="1"/>
  <c r="G4765" i="1"/>
  <c r="G4764" i="1"/>
  <c r="G4763" i="1"/>
  <c r="G4762" i="1"/>
  <c r="G4761" i="1"/>
  <c r="G4760" i="1"/>
  <c r="G4759" i="1"/>
  <c r="G4758" i="1"/>
  <c r="G4757" i="1"/>
  <c r="G4756" i="1"/>
  <c r="G4755" i="1"/>
  <c r="G4754" i="1"/>
  <c r="G4753" i="1"/>
  <c r="G4752" i="1"/>
  <c r="G4751" i="1"/>
  <c r="G4750" i="1"/>
  <c r="G4749" i="1"/>
  <c r="G4748" i="1"/>
  <c r="G4747" i="1"/>
  <c r="G4746" i="1"/>
  <c r="G4745" i="1"/>
  <c r="G4744" i="1"/>
  <c r="G4743" i="1"/>
  <c r="G4742" i="1"/>
  <c r="G4741" i="1"/>
  <c r="G4740" i="1"/>
  <c r="G4739" i="1"/>
  <c r="G4738" i="1"/>
  <c r="G4737" i="1"/>
  <c r="G4736" i="1"/>
  <c r="G4735" i="1"/>
  <c r="G4734" i="1"/>
  <c r="G4733" i="1"/>
  <c r="G4732" i="1"/>
  <c r="G4731" i="1"/>
  <c r="G4730" i="1"/>
  <c r="G4729" i="1"/>
  <c r="G4728" i="1"/>
  <c r="G4727" i="1"/>
  <c r="G4726" i="1"/>
  <c r="G4725" i="1"/>
  <c r="G4724" i="1"/>
  <c r="G4723" i="1"/>
  <c r="G4722" i="1"/>
  <c r="G4721" i="1"/>
  <c r="G4720" i="1"/>
  <c r="G4719" i="1"/>
  <c r="G4718" i="1"/>
  <c r="G4717" i="1"/>
  <c r="G4716" i="1"/>
  <c r="G4715" i="1"/>
  <c r="G4714" i="1"/>
  <c r="G4713" i="1"/>
  <c r="G4712" i="1"/>
  <c r="G4711" i="1"/>
  <c r="G4710" i="1"/>
  <c r="G4709" i="1"/>
  <c r="G4708" i="1"/>
  <c r="G4707" i="1"/>
  <c r="G4706" i="1"/>
  <c r="G4705" i="1"/>
  <c r="G4704" i="1"/>
  <c r="G4703" i="1"/>
  <c r="G4702" i="1"/>
  <c r="G4701" i="1"/>
  <c r="G4700" i="1"/>
  <c r="G4699" i="1"/>
  <c r="G4698" i="1"/>
  <c r="G4697" i="1"/>
  <c r="G4696" i="1"/>
  <c r="G4695" i="1"/>
  <c r="G4694" i="1"/>
  <c r="G4693" i="1"/>
  <c r="G4692" i="1"/>
  <c r="G4691" i="1"/>
  <c r="G4690" i="1"/>
  <c r="G4689" i="1"/>
  <c r="G4688" i="1"/>
  <c r="G4687" i="1"/>
  <c r="G4686" i="1"/>
  <c r="G4685" i="1"/>
  <c r="G4684" i="1"/>
  <c r="G4683" i="1"/>
  <c r="G4682" i="1"/>
  <c r="G4681" i="1"/>
  <c r="G4680" i="1"/>
  <c r="G4679" i="1"/>
  <c r="G4678" i="1"/>
  <c r="G4677" i="1"/>
  <c r="G4676" i="1"/>
  <c r="G4675" i="1"/>
  <c r="G4674" i="1"/>
  <c r="G4673" i="1"/>
  <c r="G4672" i="1"/>
  <c r="G4671" i="1"/>
  <c r="G4670" i="1"/>
  <c r="G4669" i="1"/>
  <c r="G4668" i="1"/>
  <c r="G4667" i="1"/>
  <c r="G4666" i="1"/>
  <c r="G4665" i="1"/>
  <c r="G4664" i="1"/>
  <c r="G4663" i="1"/>
  <c r="G4662" i="1"/>
  <c r="G4661" i="1"/>
  <c r="G4660" i="1"/>
  <c r="G4659" i="1"/>
  <c r="G4658" i="1"/>
  <c r="G4657" i="1"/>
  <c r="G4656" i="1"/>
  <c r="G4655" i="1"/>
  <c r="G4654" i="1"/>
  <c r="G4653" i="1"/>
  <c r="G4652" i="1"/>
  <c r="G4651" i="1"/>
  <c r="G4650" i="1"/>
  <c r="G4649" i="1"/>
  <c r="G4648" i="1"/>
  <c r="G4647" i="1"/>
  <c r="G4646" i="1"/>
  <c r="G4645" i="1"/>
  <c r="G4644" i="1"/>
  <c r="G4643" i="1"/>
  <c r="G4642" i="1"/>
  <c r="G4641" i="1"/>
  <c r="G4640" i="1"/>
  <c r="G4639" i="1"/>
  <c r="G4638" i="1"/>
  <c r="G4637" i="1"/>
  <c r="G4636" i="1"/>
  <c r="G4635" i="1"/>
  <c r="G4634" i="1"/>
  <c r="G4633" i="1"/>
  <c r="G4632" i="1"/>
  <c r="G4631" i="1"/>
  <c r="G4630" i="1"/>
  <c r="G4629" i="1"/>
  <c r="G4628" i="1"/>
  <c r="G4627" i="1"/>
  <c r="G4626" i="1"/>
  <c r="G4625" i="1"/>
  <c r="G4624" i="1"/>
  <c r="G4623" i="1"/>
  <c r="G4622" i="1"/>
  <c r="G4621" i="1"/>
  <c r="G4620" i="1"/>
  <c r="G4619" i="1"/>
  <c r="G4618" i="1"/>
  <c r="G4617" i="1"/>
  <c r="G4616" i="1"/>
  <c r="G4615" i="1"/>
  <c r="G4614" i="1"/>
  <c r="G4613" i="1"/>
  <c r="G4612" i="1"/>
  <c r="G4611" i="1"/>
  <c r="G4610" i="1"/>
  <c r="G4609" i="1"/>
  <c r="G4608" i="1"/>
  <c r="G4607" i="1"/>
  <c r="G4606" i="1"/>
  <c r="G4605" i="1"/>
  <c r="G4604" i="1"/>
  <c r="G4603" i="1"/>
  <c r="G4602" i="1"/>
  <c r="G4601" i="1"/>
  <c r="G4600" i="1"/>
  <c r="G4599" i="1"/>
  <c r="G4598" i="1"/>
  <c r="G4597" i="1"/>
  <c r="G4596" i="1"/>
  <c r="G4595" i="1"/>
  <c r="G4594" i="1"/>
  <c r="G4593" i="1"/>
  <c r="G4592" i="1"/>
  <c r="G4591" i="1"/>
  <c r="G4590" i="1"/>
  <c r="G4589" i="1"/>
  <c r="G4588" i="1"/>
  <c r="G4587" i="1"/>
  <c r="G4586" i="1"/>
  <c r="G4585" i="1"/>
  <c r="G4584" i="1"/>
  <c r="G4583" i="1"/>
  <c r="G4582" i="1"/>
  <c r="G4581" i="1"/>
  <c r="G4580" i="1"/>
  <c r="G4579" i="1"/>
  <c r="G4578" i="1"/>
  <c r="G4577" i="1"/>
  <c r="G4576" i="1"/>
  <c r="G4575" i="1"/>
  <c r="G4574" i="1"/>
  <c r="G4573" i="1"/>
  <c r="G4572" i="1"/>
  <c r="G4571" i="1"/>
  <c r="G4570" i="1"/>
  <c r="G4569" i="1"/>
  <c r="G4568" i="1"/>
  <c r="G4567" i="1"/>
  <c r="G4566" i="1"/>
  <c r="G4565" i="1"/>
  <c r="G4564" i="1"/>
  <c r="G4563" i="1"/>
  <c r="G4562" i="1"/>
  <c r="G4561" i="1"/>
  <c r="G4560" i="1"/>
  <c r="G4559" i="1"/>
  <c r="G4558" i="1"/>
  <c r="G4557" i="1"/>
  <c r="G4556" i="1"/>
  <c r="G4555" i="1"/>
  <c r="G4554" i="1"/>
  <c r="G4553" i="1"/>
  <c r="G4552" i="1"/>
  <c r="G4551" i="1"/>
  <c r="G4550" i="1"/>
  <c r="G4549" i="1"/>
  <c r="G4548" i="1"/>
  <c r="G4547" i="1"/>
  <c r="G4546" i="1"/>
  <c r="G4545" i="1"/>
  <c r="G4544" i="1"/>
  <c r="G4543" i="1"/>
  <c r="G4542" i="1"/>
  <c r="G4541" i="1"/>
  <c r="G4540" i="1"/>
  <c r="G4539" i="1"/>
  <c r="G4538" i="1"/>
  <c r="G4537" i="1"/>
  <c r="G4536" i="1"/>
  <c r="G4535" i="1"/>
  <c r="G4534" i="1"/>
  <c r="G4533" i="1"/>
  <c r="G4532" i="1"/>
  <c r="G4531" i="1"/>
  <c r="G4530" i="1"/>
  <c r="G4529" i="1"/>
  <c r="G4528" i="1"/>
  <c r="G4527" i="1"/>
  <c r="G4526" i="1"/>
  <c r="G4525" i="1"/>
  <c r="G4524" i="1"/>
  <c r="G4523" i="1"/>
  <c r="G4522" i="1"/>
  <c r="G4521" i="1"/>
  <c r="G4520" i="1"/>
  <c r="G4519" i="1"/>
  <c r="G4518" i="1"/>
  <c r="G4517" i="1"/>
  <c r="G4516" i="1"/>
  <c r="G4515" i="1"/>
  <c r="G4514" i="1"/>
  <c r="G4513" i="1"/>
  <c r="G4512" i="1"/>
  <c r="G4511" i="1"/>
  <c r="G4510" i="1"/>
  <c r="G4509" i="1"/>
  <c r="G4508" i="1"/>
  <c r="G4507" i="1"/>
  <c r="G4506" i="1"/>
  <c r="G4505" i="1"/>
  <c r="G4504" i="1"/>
  <c r="G4503" i="1"/>
  <c r="G4502" i="1"/>
  <c r="G4501" i="1"/>
  <c r="G4500" i="1"/>
  <c r="G4499" i="1"/>
  <c r="G4498" i="1"/>
  <c r="G4497" i="1"/>
  <c r="G4496" i="1"/>
  <c r="G4495" i="1"/>
  <c r="G4494" i="1"/>
  <c r="G4493" i="1"/>
  <c r="G4492" i="1"/>
  <c r="G4491" i="1"/>
  <c r="G4490" i="1"/>
  <c r="G4489" i="1"/>
  <c r="G4488" i="1"/>
  <c r="G4487" i="1"/>
  <c r="G4486" i="1"/>
  <c r="G4485" i="1"/>
  <c r="G4484" i="1"/>
  <c r="G4483" i="1"/>
  <c r="G4482" i="1"/>
  <c r="G4481" i="1"/>
  <c r="G4480" i="1"/>
  <c r="G4479" i="1"/>
  <c r="G4478" i="1"/>
  <c r="G4477" i="1"/>
  <c r="G4476" i="1"/>
  <c r="G4475" i="1"/>
  <c r="G4474" i="1"/>
  <c r="G4473" i="1"/>
  <c r="G4472" i="1"/>
  <c r="G4471" i="1"/>
  <c r="G4470" i="1"/>
  <c r="G4469" i="1"/>
  <c r="G4468" i="1"/>
  <c r="G4467" i="1"/>
  <c r="G4466" i="1"/>
  <c r="G4465" i="1"/>
  <c r="G4464" i="1"/>
  <c r="G4463" i="1"/>
  <c r="G4462" i="1"/>
  <c r="G4461" i="1"/>
  <c r="G4460" i="1"/>
  <c r="G4459" i="1"/>
  <c r="G4458" i="1"/>
  <c r="G4457" i="1"/>
  <c r="G4456" i="1"/>
  <c r="G4455" i="1"/>
  <c r="G4454" i="1"/>
  <c r="G4453" i="1"/>
  <c r="G4452" i="1"/>
  <c r="G4451" i="1"/>
  <c r="G4450" i="1"/>
  <c r="G4449" i="1"/>
  <c r="G4448" i="1"/>
  <c r="G4447" i="1"/>
  <c r="G4446" i="1"/>
  <c r="G4445" i="1"/>
  <c r="G4444" i="1"/>
  <c r="G4443" i="1"/>
  <c r="G4442" i="1"/>
  <c r="G4441" i="1"/>
  <c r="G4440" i="1"/>
  <c r="G4439" i="1"/>
  <c r="G4438" i="1"/>
  <c r="G4437" i="1"/>
  <c r="G4436" i="1"/>
  <c r="G4435" i="1"/>
  <c r="G4434" i="1"/>
  <c r="G4433" i="1"/>
  <c r="G4432" i="1"/>
  <c r="G4431" i="1"/>
  <c r="G4430" i="1"/>
  <c r="G4429" i="1"/>
  <c r="G4428" i="1"/>
  <c r="G4427" i="1"/>
  <c r="G4426" i="1"/>
  <c r="G4425" i="1"/>
  <c r="G4424" i="1"/>
  <c r="G4423" i="1"/>
  <c r="G4422" i="1"/>
  <c r="G4421" i="1"/>
  <c r="G4420" i="1"/>
  <c r="G4419" i="1"/>
  <c r="G4418" i="1"/>
  <c r="G4417" i="1"/>
  <c r="G4416" i="1"/>
  <c r="G4415" i="1"/>
  <c r="G4414" i="1"/>
  <c r="G4413" i="1"/>
  <c r="G4412" i="1"/>
  <c r="G4411" i="1"/>
  <c r="G4410" i="1"/>
  <c r="G4409" i="1"/>
  <c r="G4408" i="1"/>
  <c r="G4407" i="1"/>
  <c r="G4406" i="1"/>
  <c r="G4405" i="1"/>
  <c r="G4404" i="1"/>
  <c r="G4403" i="1"/>
  <c r="G4402" i="1"/>
  <c r="G4401" i="1"/>
  <c r="G4400" i="1"/>
  <c r="G4399" i="1"/>
  <c r="G4398" i="1"/>
  <c r="G4397" i="1"/>
  <c r="G4396" i="1"/>
  <c r="G4395" i="1"/>
  <c r="G4394" i="1"/>
  <c r="G4393" i="1"/>
  <c r="G4392" i="1"/>
  <c r="G4391" i="1"/>
  <c r="G4390" i="1"/>
  <c r="G4389" i="1"/>
  <c r="G4388" i="1"/>
  <c r="G4387" i="1"/>
  <c r="G4386" i="1"/>
  <c r="G4385" i="1"/>
  <c r="G4384" i="1"/>
  <c r="G4383" i="1"/>
  <c r="G4382" i="1"/>
  <c r="G4381" i="1"/>
  <c r="G4380" i="1"/>
  <c r="G4379" i="1"/>
  <c r="G4378" i="1"/>
  <c r="G4377" i="1"/>
  <c r="G4376" i="1"/>
  <c r="G4375" i="1"/>
  <c r="G4374" i="1"/>
  <c r="G4373" i="1"/>
  <c r="G4372" i="1"/>
  <c r="G4371" i="1"/>
  <c r="G4370" i="1"/>
  <c r="G4369" i="1"/>
  <c r="G4368" i="1"/>
  <c r="G4367" i="1"/>
  <c r="G4366" i="1"/>
  <c r="G4365" i="1"/>
  <c r="G4364" i="1"/>
  <c r="G4363" i="1"/>
  <c r="G4362" i="1"/>
  <c r="G4361" i="1"/>
  <c r="G4360" i="1"/>
  <c r="G4359" i="1"/>
  <c r="G4358" i="1"/>
  <c r="G4357" i="1"/>
  <c r="G4356" i="1"/>
  <c r="G4355" i="1"/>
  <c r="G4354" i="1"/>
  <c r="G4353" i="1"/>
  <c r="G4352" i="1"/>
  <c r="G4351" i="1"/>
  <c r="G4350" i="1"/>
  <c r="G4349" i="1"/>
  <c r="G4348" i="1"/>
  <c r="G4347" i="1"/>
  <c r="G4346" i="1"/>
  <c r="G4345" i="1"/>
  <c r="G4344" i="1"/>
  <c r="G4343" i="1"/>
  <c r="G4342" i="1"/>
  <c r="G4341" i="1"/>
  <c r="G4340" i="1"/>
  <c r="G4339" i="1"/>
  <c r="G4338" i="1"/>
  <c r="G4337" i="1"/>
  <c r="G4336" i="1"/>
  <c r="G4335" i="1"/>
  <c r="G4334" i="1"/>
  <c r="G4333" i="1"/>
  <c r="G4332" i="1"/>
  <c r="G4331" i="1"/>
  <c r="G4330" i="1"/>
  <c r="G4329" i="1"/>
  <c r="G4328" i="1"/>
  <c r="G4327" i="1"/>
  <c r="G4326" i="1"/>
  <c r="G4325" i="1"/>
  <c r="G4324" i="1"/>
  <c r="G4323" i="1"/>
  <c r="G4322" i="1"/>
  <c r="G4321" i="1"/>
  <c r="G4320" i="1"/>
  <c r="G4319" i="1"/>
  <c r="G4318" i="1"/>
  <c r="G4317" i="1"/>
  <c r="G4316" i="1"/>
  <c r="G4315" i="1"/>
  <c r="G4314" i="1"/>
  <c r="G4313" i="1"/>
  <c r="G4312" i="1"/>
  <c r="G4311" i="1"/>
  <c r="G4310" i="1"/>
  <c r="G4309" i="1"/>
  <c r="G4308" i="1"/>
  <c r="G4307" i="1"/>
  <c r="G4306" i="1"/>
  <c r="G4305" i="1"/>
  <c r="G4304" i="1"/>
  <c r="G4303" i="1"/>
  <c r="G4302" i="1"/>
  <c r="G4301" i="1"/>
  <c r="G4300" i="1"/>
  <c r="G4299" i="1"/>
  <c r="G4298" i="1"/>
  <c r="G4297" i="1"/>
  <c r="G4296" i="1"/>
  <c r="G4295" i="1"/>
  <c r="G4294" i="1"/>
  <c r="G4293" i="1"/>
  <c r="G4292" i="1"/>
  <c r="G4291" i="1"/>
  <c r="G4290" i="1"/>
  <c r="G4289" i="1"/>
  <c r="G4288" i="1"/>
  <c r="G4287" i="1"/>
  <c r="G4286" i="1"/>
  <c r="G4285" i="1"/>
  <c r="G4284" i="1"/>
  <c r="G4283" i="1"/>
  <c r="G4282" i="1"/>
  <c r="G4281" i="1"/>
  <c r="G4280" i="1"/>
  <c r="G4279" i="1"/>
  <c r="G4278" i="1"/>
  <c r="G4277" i="1"/>
  <c r="G4276" i="1"/>
  <c r="G4275" i="1"/>
  <c r="G4274" i="1"/>
  <c r="G4273" i="1"/>
  <c r="G4272" i="1"/>
  <c r="G4271" i="1"/>
  <c r="G4270" i="1"/>
  <c r="G4269" i="1"/>
  <c r="G4268" i="1"/>
  <c r="G4267" i="1"/>
  <c r="G4266" i="1"/>
  <c r="G4265" i="1"/>
  <c r="G4264" i="1"/>
  <c r="G4263" i="1"/>
  <c r="G4262" i="1"/>
  <c r="G4261" i="1"/>
  <c r="G4260" i="1"/>
  <c r="G4259" i="1"/>
  <c r="G4258" i="1"/>
  <c r="G4257" i="1"/>
  <c r="G4256" i="1"/>
  <c r="G4255" i="1"/>
  <c r="G4254" i="1"/>
  <c r="G4253" i="1"/>
  <c r="G4252" i="1"/>
  <c r="G4251" i="1"/>
  <c r="G4250" i="1"/>
  <c r="G4249" i="1"/>
  <c r="G4248" i="1"/>
  <c r="G4247" i="1"/>
  <c r="G4246" i="1"/>
  <c r="G4245" i="1"/>
  <c r="G4244" i="1"/>
  <c r="G4243" i="1"/>
  <c r="G4242" i="1"/>
  <c r="G4241" i="1"/>
  <c r="G4240" i="1"/>
  <c r="G4239" i="1"/>
  <c r="G4238" i="1"/>
  <c r="G4237" i="1"/>
  <c r="G4236" i="1"/>
  <c r="G4235" i="1"/>
  <c r="G4234" i="1"/>
  <c r="G4233" i="1"/>
  <c r="G4232" i="1"/>
  <c r="G4231" i="1"/>
  <c r="G4230" i="1"/>
  <c r="G4229" i="1"/>
  <c r="G4228" i="1"/>
  <c r="G4227" i="1"/>
  <c r="G4226" i="1"/>
  <c r="G4225" i="1"/>
  <c r="G4224" i="1"/>
  <c r="G4223" i="1"/>
  <c r="G4222" i="1"/>
  <c r="G4221" i="1"/>
  <c r="G4220" i="1"/>
  <c r="G4219" i="1"/>
  <c r="G4218" i="1"/>
  <c r="G4217" i="1"/>
  <c r="G4216" i="1"/>
  <c r="G4215" i="1"/>
  <c r="G4214" i="1"/>
  <c r="G4213" i="1"/>
  <c r="G4212" i="1"/>
  <c r="G4211" i="1"/>
  <c r="G4210" i="1"/>
  <c r="G4209" i="1"/>
  <c r="G4208" i="1"/>
  <c r="G4207" i="1"/>
  <c r="G4206" i="1"/>
  <c r="G4205" i="1"/>
  <c r="G4204" i="1"/>
  <c r="G4203" i="1"/>
  <c r="G4202" i="1"/>
  <c r="G4201" i="1"/>
  <c r="G4200" i="1"/>
  <c r="G4199" i="1"/>
  <c r="G4198" i="1"/>
  <c r="G4197" i="1"/>
  <c r="G4196" i="1"/>
  <c r="G4195" i="1"/>
  <c r="G4194" i="1"/>
  <c r="G4193" i="1"/>
  <c r="G4192" i="1"/>
  <c r="G4191" i="1"/>
  <c r="G4190" i="1"/>
  <c r="G4189" i="1"/>
  <c r="G4188" i="1"/>
  <c r="G4187" i="1"/>
  <c r="G4186" i="1"/>
  <c r="G4185" i="1"/>
  <c r="G4184" i="1"/>
  <c r="G4183" i="1"/>
  <c r="G4182" i="1"/>
  <c r="G4181" i="1"/>
  <c r="G4180" i="1"/>
  <c r="G4179" i="1"/>
  <c r="G4178" i="1"/>
  <c r="G4177" i="1"/>
  <c r="G4176" i="1"/>
  <c r="G4175" i="1"/>
  <c r="G4174" i="1"/>
  <c r="G4173" i="1"/>
  <c r="G4172" i="1"/>
  <c r="G4171" i="1"/>
  <c r="G4170" i="1"/>
  <c r="G4169" i="1"/>
  <c r="G4168" i="1"/>
  <c r="G4167" i="1"/>
  <c r="G4166" i="1"/>
  <c r="G4165" i="1"/>
  <c r="G4164" i="1"/>
  <c r="G4163" i="1"/>
  <c r="G4162" i="1"/>
  <c r="G4161" i="1"/>
  <c r="G4160" i="1"/>
  <c r="G4159" i="1"/>
  <c r="G4158" i="1"/>
  <c r="G4157" i="1"/>
  <c r="G4156" i="1"/>
  <c r="G4155" i="1"/>
  <c r="G4154" i="1"/>
  <c r="G4153" i="1"/>
  <c r="G4152" i="1"/>
  <c r="G4151" i="1"/>
  <c r="G4150" i="1"/>
  <c r="G4149" i="1"/>
  <c r="G4148" i="1"/>
  <c r="G4147" i="1"/>
  <c r="G4146" i="1"/>
  <c r="G4145" i="1"/>
  <c r="G4144" i="1"/>
  <c r="G4143" i="1"/>
  <c r="G4142" i="1"/>
  <c r="G4141" i="1"/>
  <c r="G4140" i="1"/>
  <c r="G4139" i="1"/>
  <c r="G4138" i="1"/>
  <c r="G4137" i="1"/>
  <c r="G4136" i="1"/>
  <c r="G4135" i="1"/>
  <c r="G4134" i="1"/>
  <c r="G4133" i="1"/>
  <c r="G4132" i="1"/>
  <c r="G4131" i="1"/>
  <c r="G4130" i="1"/>
  <c r="G4129" i="1"/>
  <c r="G4128" i="1"/>
  <c r="G4127" i="1"/>
  <c r="G4126" i="1"/>
  <c r="G4125" i="1"/>
  <c r="G4124" i="1"/>
  <c r="G4123" i="1"/>
  <c r="G4122" i="1"/>
  <c r="G4121" i="1"/>
  <c r="G4120" i="1"/>
  <c r="G4119" i="1"/>
  <c r="G4118" i="1"/>
  <c r="G4117" i="1"/>
  <c r="G4116" i="1"/>
  <c r="G4115" i="1"/>
  <c r="G4114" i="1"/>
  <c r="G4113" i="1"/>
  <c r="G4112" i="1"/>
  <c r="G4111" i="1"/>
  <c r="G4110" i="1"/>
  <c r="G4109" i="1"/>
  <c r="G4108" i="1"/>
  <c r="G4107" i="1"/>
  <c r="G4106" i="1"/>
  <c r="G4105" i="1"/>
  <c r="G4104" i="1"/>
  <c r="G4103" i="1"/>
  <c r="G4102" i="1"/>
  <c r="G4101" i="1"/>
  <c r="G4100" i="1"/>
  <c r="G4099" i="1"/>
  <c r="G4098" i="1"/>
  <c r="G4097" i="1"/>
  <c r="G4096" i="1"/>
  <c r="G4095" i="1"/>
  <c r="G4094" i="1"/>
  <c r="G4093" i="1"/>
  <c r="G4092" i="1"/>
  <c r="G4091" i="1"/>
  <c r="G4090" i="1"/>
  <c r="G4089" i="1"/>
  <c r="G4088" i="1"/>
  <c r="G4087" i="1"/>
  <c r="G4086" i="1"/>
  <c r="G4085" i="1"/>
  <c r="G4084" i="1"/>
  <c r="G4083" i="1"/>
  <c r="G4082" i="1"/>
  <c r="G4081" i="1"/>
  <c r="G4080" i="1"/>
  <c r="G4079" i="1"/>
  <c r="G4078" i="1"/>
  <c r="G4077" i="1"/>
  <c r="G4076" i="1"/>
  <c r="G4075" i="1"/>
  <c r="G4074" i="1"/>
  <c r="G4073" i="1"/>
  <c r="G4072" i="1"/>
  <c r="G4071" i="1"/>
  <c r="G4070" i="1"/>
  <c r="G4069" i="1"/>
  <c r="G4068" i="1"/>
  <c r="G4067" i="1"/>
  <c r="G4066" i="1"/>
  <c r="G4065" i="1"/>
  <c r="G4064" i="1"/>
  <c r="G4063" i="1"/>
  <c r="G4062" i="1"/>
  <c r="G4061" i="1"/>
  <c r="G4060" i="1"/>
  <c r="G4059" i="1"/>
  <c r="G4058" i="1"/>
  <c r="G4057" i="1"/>
  <c r="G4056" i="1"/>
  <c r="G4055" i="1"/>
  <c r="G4054" i="1"/>
  <c r="G4053" i="1"/>
  <c r="G4052" i="1"/>
  <c r="G4051" i="1"/>
  <c r="G4050" i="1"/>
  <c r="G4049" i="1"/>
  <c r="G4048" i="1"/>
  <c r="G4047" i="1"/>
  <c r="G4046" i="1"/>
  <c r="G4045" i="1"/>
  <c r="G4044" i="1"/>
  <c r="G4043" i="1"/>
  <c r="G4042" i="1"/>
  <c r="G4041" i="1"/>
  <c r="G4040" i="1"/>
  <c r="G4039" i="1"/>
  <c r="G4038" i="1"/>
  <c r="G4037" i="1"/>
  <c r="G4036" i="1"/>
  <c r="G4035" i="1"/>
  <c r="G4034" i="1"/>
  <c r="G4033" i="1"/>
  <c r="G4032" i="1"/>
  <c r="G4031" i="1"/>
  <c r="G4030" i="1"/>
  <c r="G4029" i="1"/>
  <c r="G4028" i="1"/>
  <c r="G4027" i="1"/>
  <c r="G4026" i="1"/>
  <c r="G4025" i="1"/>
  <c r="G4024" i="1"/>
  <c r="G4023" i="1"/>
  <c r="G4022" i="1"/>
  <c r="G4021" i="1"/>
  <c r="G4020" i="1"/>
  <c r="G4019" i="1"/>
  <c r="G4018" i="1"/>
  <c r="G4017" i="1"/>
  <c r="G4016" i="1"/>
  <c r="G4015" i="1"/>
  <c r="G4014" i="1"/>
  <c r="G4013" i="1"/>
  <c r="G4012" i="1"/>
  <c r="G4011" i="1"/>
  <c r="G4010" i="1"/>
  <c r="G4009" i="1"/>
  <c r="G4008" i="1"/>
  <c r="G4007" i="1"/>
  <c r="G4006" i="1"/>
  <c r="G4005" i="1"/>
  <c r="G4004" i="1"/>
  <c r="G4003" i="1"/>
  <c r="G4002" i="1"/>
  <c r="G4001" i="1"/>
  <c r="G4000" i="1"/>
  <c r="G3999" i="1"/>
  <c r="G3998" i="1"/>
  <c r="G3997" i="1"/>
  <c r="G3996" i="1"/>
  <c r="G3995" i="1"/>
  <c r="G3994" i="1"/>
  <c r="G3993" i="1"/>
  <c r="G3992" i="1"/>
  <c r="G3991" i="1"/>
  <c r="G3990" i="1"/>
  <c r="G3989" i="1"/>
  <c r="G3988" i="1"/>
  <c r="G3987" i="1"/>
  <c r="G3986" i="1"/>
  <c r="G3985" i="1"/>
  <c r="G3984" i="1"/>
  <c r="G3983" i="1"/>
  <c r="G3982" i="1"/>
  <c r="G3981" i="1"/>
  <c r="G3980" i="1"/>
  <c r="G3979" i="1"/>
  <c r="G3978" i="1"/>
  <c r="G3977" i="1"/>
  <c r="G3976" i="1"/>
  <c r="G3975" i="1"/>
  <c r="G3974" i="1"/>
  <c r="G3973" i="1"/>
  <c r="G3972" i="1"/>
  <c r="G3971" i="1"/>
  <c r="G3970" i="1"/>
  <c r="G3969" i="1"/>
  <c r="G3968" i="1"/>
  <c r="G3967" i="1"/>
  <c r="G3966" i="1"/>
  <c r="G3965" i="1"/>
  <c r="G3964" i="1"/>
  <c r="G3963" i="1"/>
  <c r="G3962" i="1"/>
  <c r="G3961" i="1"/>
  <c r="G3960" i="1"/>
  <c r="G3959" i="1"/>
  <c r="G3958" i="1"/>
  <c r="G3957" i="1"/>
  <c r="G3956" i="1"/>
  <c r="G3955" i="1"/>
  <c r="G3954" i="1"/>
  <c r="G3953" i="1"/>
  <c r="G3952" i="1"/>
  <c r="G3951" i="1"/>
  <c r="G3950" i="1"/>
  <c r="G3949" i="1"/>
  <c r="G3948" i="1"/>
  <c r="G3947" i="1"/>
  <c r="G3946" i="1"/>
  <c r="G3945" i="1"/>
  <c r="G3944" i="1"/>
  <c r="G3943" i="1"/>
  <c r="G3942" i="1"/>
  <c r="G3941" i="1"/>
  <c r="G3940" i="1"/>
  <c r="G3939" i="1"/>
  <c r="G3938" i="1"/>
  <c r="G3937" i="1"/>
  <c r="G3936" i="1"/>
  <c r="G3935" i="1"/>
  <c r="G3934" i="1"/>
  <c r="G3933" i="1"/>
  <c r="G3932" i="1"/>
  <c r="G3931" i="1"/>
  <c r="G3930" i="1"/>
  <c r="G3929" i="1"/>
  <c r="G3928" i="1"/>
  <c r="G3927" i="1"/>
  <c r="G3926" i="1"/>
  <c r="G3925" i="1"/>
  <c r="G3924" i="1"/>
  <c r="G3923" i="1"/>
  <c r="G3922" i="1"/>
  <c r="G3921" i="1"/>
  <c r="G3920" i="1"/>
  <c r="G3919" i="1"/>
  <c r="G3918" i="1"/>
  <c r="G3917" i="1"/>
  <c r="G3916" i="1"/>
  <c r="G3915" i="1"/>
  <c r="G3914" i="1"/>
  <c r="G3913" i="1"/>
  <c r="G3912" i="1"/>
  <c r="G3911" i="1"/>
  <c r="G3910" i="1"/>
  <c r="G3909" i="1"/>
  <c r="G3908" i="1"/>
  <c r="G3907" i="1"/>
  <c r="G3906" i="1"/>
  <c r="G3905" i="1"/>
  <c r="G3904" i="1"/>
  <c r="G3903" i="1"/>
  <c r="G3902" i="1"/>
  <c r="G3901" i="1"/>
  <c r="G3900" i="1"/>
  <c r="G3899" i="1"/>
  <c r="G3898" i="1"/>
  <c r="G3897" i="1"/>
  <c r="G3896" i="1"/>
  <c r="G3895" i="1"/>
  <c r="G3894" i="1"/>
  <c r="G3893" i="1"/>
  <c r="G3892" i="1"/>
  <c r="G3891" i="1"/>
  <c r="G3890" i="1"/>
  <c r="G3889" i="1"/>
  <c r="G3888" i="1"/>
  <c r="G3887" i="1"/>
  <c r="G3886" i="1"/>
  <c r="G3885" i="1"/>
  <c r="G3884" i="1"/>
  <c r="G3883" i="1"/>
  <c r="G3882" i="1"/>
  <c r="G3881" i="1"/>
  <c r="G3880" i="1"/>
  <c r="G3879" i="1"/>
  <c r="G3878" i="1"/>
  <c r="G3877" i="1"/>
  <c r="G3876" i="1"/>
  <c r="G3875" i="1"/>
  <c r="G3874" i="1"/>
  <c r="G3873" i="1"/>
  <c r="G3872" i="1"/>
  <c r="G3871" i="1"/>
  <c r="G3870" i="1"/>
  <c r="G3869" i="1"/>
  <c r="G3868" i="1"/>
  <c r="G3867" i="1"/>
  <c r="G3866" i="1"/>
  <c r="G3865" i="1"/>
  <c r="G3864" i="1"/>
  <c r="G3863" i="1"/>
  <c r="G3862" i="1"/>
  <c r="G3861" i="1"/>
  <c r="G3860" i="1"/>
  <c r="G3859" i="1"/>
  <c r="G3858" i="1"/>
  <c r="G3857" i="1"/>
  <c r="G3856" i="1"/>
  <c r="G3855" i="1"/>
  <c r="G3854" i="1"/>
  <c r="G3853" i="1"/>
  <c r="G3852" i="1"/>
  <c r="G3851" i="1"/>
  <c r="G3850" i="1"/>
  <c r="G3849" i="1"/>
  <c r="G3848" i="1"/>
  <c r="G3847" i="1"/>
  <c r="G3846" i="1"/>
  <c r="G3845" i="1"/>
  <c r="G3844" i="1"/>
  <c r="G3843" i="1"/>
  <c r="G3842" i="1"/>
  <c r="G3841" i="1"/>
  <c r="G3840" i="1"/>
  <c r="G3839" i="1"/>
  <c r="G3838" i="1"/>
  <c r="G3837" i="1"/>
  <c r="G3836" i="1"/>
  <c r="G3835" i="1"/>
  <c r="G3834" i="1"/>
  <c r="G3833" i="1"/>
  <c r="G3832" i="1"/>
  <c r="G3831" i="1"/>
  <c r="G3830" i="1"/>
  <c r="G3829" i="1"/>
  <c r="G3828" i="1"/>
  <c r="G3827" i="1"/>
  <c r="G3826" i="1"/>
  <c r="G3825" i="1"/>
  <c r="G3824" i="1"/>
  <c r="G3823" i="1"/>
  <c r="G3822" i="1"/>
  <c r="G3821" i="1"/>
  <c r="G3820" i="1"/>
  <c r="G3819" i="1"/>
  <c r="G3818" i="1"/>
  <c r="G3817" i="1"/>
  <c r="G3816" i="1"/>
  <c r="G3815" i="1"/>
  <c r="G3814" i="1"/>
  <c r="G3813" i="1"/>
  <c r="G3812" i="1"/>
  <c r="G3811" i="1"/>
  <c r="G3810" i="1"/>
  <c r="G3809" i="1"/>
  <c r="G3808" i="1"/>
  <c r="G3807" i="1"/>
  <c r="G3806" i="1"/>
  <c r="G3805" i="1"/>
  <c r="G3804" i="1"/>
  <c r="G3803" i="1"/>
  <c r="G3802" i="1"/>
  <c r="G3801" i="1"/>
  <c r="G3800" i="1"/>
  <c r="G3799" i="1"/>
  <c r="G3798" i="1"/>
  <c r="G3797" i="1"/>
  <c r="G3796" i="1"/>
  <c r="G3795" i="1"/>
  <c r="G3794" i="1"/>
  <c r="G3793" i="1"/>
  <c r="G3792" i="1"/>
  <c r="G3791" i="1"/>
  <c r="G3790" i="1"/>
  <c r="G3789" i="1"/>
  <c r="G3788" i="1"/>
  <c r="G3787" i="1"/>
  <c r="G3786" i="1"/>
  <c r="G3785" i="1"/>
  <c r="G3784" i="1"/>
  <c r="G3783" i="1"/>
  <c r="G3782" i="1"/>
  <c r="G3781" i="1"/>
  <c r="G3780" i="1"/>
  <c r="G3779" i="1"/>
  <c r="G3778" i="1"/>
  <c r="G3777" i="1"/>
  <c r="G3776" i="1"/>
  <c r="G3775" i="1"/>
  <c r="G3774" i="1"/>
  <c r="G3773" i="1"/>
  <c r="G3772" i="1"/>
  <c r="G3771" i="1"/>
  <c r="G3770" i="1"/>
  <c r="G3769" i="1"/>
  <c r="G3768" i="1"/>
  <c r="G3767" i="1"/>
  <c r="G3766" i="1"/>
  <c r="G3765" i="1"/>
  <c r="G3764" i="1"/>
  <c r="G3763" i="1"/>
  <c r="G3762" i="1"/>
  <c r="G3761" i="1"/>
  <c r="G3760" i="1"/>
  <c r="G3759" i="1"/>
  <c r="G3758" i="1"/>
  <c r="G3757" i="1"/>
  <c r="G3756" i="1"/>
  <c r="G3755" i="1"/>
  <c r="G3754" i="1"/>
  <c r="G3753" i="1"/>
  <c r="G3752" i="1"/>
  <c r="G3751" i="1"/>
  <c r="G3750" i="1"/>
  <c r="G3749" i="1"/>
  <c r="G3748" i="1"/>
  <c r="G3747" i="1"/>
  <c r="G3746" i="1"/>
  <c r="G3745" i="1"/>
  <c r="G3744" i="1"/>
  <c r="G3743" i="1"/>
  <c r="G3742" i="1"/>
  <c r="G3741" i="1"/>
  <c r="G3740" i="1"/>
  <c r="G3739" i="1"/>
  <c r="G3738" i="1"/>
  <c r="G3737" i="1"/>
  <c r="G3736" i="1"/>
  <c r="G3735" i="1"/>
  <c r="G3734" i="1"/>
  <c r="G3733" i="1"/>
  <c r="G3732" i="1"/>
  <c r="G3731" i="1"/>
  <c r="G3730" i="1"/>
  <c r="G3729" i="1"/>
  <c r="G3728" i="1"/>
  <c r="G3727" i="1"/>
  <c r="G3726" i="1"/>
  <c r="G3725" i="1"/>
  <c r="G3724" i="1"/>
  <c r="G3723" i="1"/>
  <c r="G3722" i="1"/>
  <c r="G3721" i="1"/>
  <c r="G3720" i="1"/>
  <c r="G3719" i="1"/>
  <c r="G3718" i="1"/>
  <c r="G3717" i="1"/>
  <c r="G3716" i="1"/>
  <c r="G3715" i="1"/>
  <c r="G3714" i="1"/>
  <c r="G3713" i="1"/>
  <c r="G3712" i="1"/>
  <c r="G3711" i="1"/>
  <c r="G3710" i="1"/>
  <c r="G3709" i="1"/>
  <c r="G3708" i="1"/>
  <c r="G3707" i="1"/>
  <c r="G3706" i="1"/>
  <c r="G3705" i="1"/>
  <c r="G3704" i="1"/>
  <c r="G3703" i="1"/>
  <c r="G3702" i="1"/>
  <c r="G3701" i="1"/>
  <c r="G3700" i="1"/>
  <c r="G3699" i="1"/>
  <c r="G3698" i="1"/>
  <c r="G3697" i="1"/>
  <c r="G3696" i="1"/>
  <c r="G3695" i="1"/>
  <c r="G3694" i="1"/>
  <c r="G3693" i="1"/>
  <c r="G3692" i="1"/>
  <c r="G3691" i="1"/>
  <c r="G3690" i="1"/>
  <c r="G3689" i="1"/>
  <c r="G3688" i="1"/>
  <c r="G3687" i="1"/>
  <c r="G3686" i="1"/>
  <c r="G3685" i="1"/>
  <c r="G3684" i="1"/>
  <c r="G3683" i="1"/>
  <c r="G3682" i="1"/>
  <c r="G3681" i="1"/>
  <c r="G3680" i="1"/>
  <c r="G3679" i="1"/>
  <c r="G3678" i="1"/>
  <c r="G3677" i="1"/>
  <c r="G3676" i="1"/>
  <c r="G3675" i="1"/>
  <c r="G3674" i="1"/>
  <c r="G3673" i="1"/>
  <c r="G3672" i="1"/>
  <c r="G3671" i="1"/>
  <c r="G3670" i="1"/>
  <c r="G3669" i="1"/>
  <c r="G3668" i="1"/>
  <c r="G3667" i="1"/>
  <c r="G3666" i="1"/>
  <c r="G3665" i="1"/>
  <c r="G3664" i="1"/>
  <c r="G3663" i="1"/>
  <c r="G3662" i="1"/>
  <c r="G3661" i="1"/>
  <c r="G3660" i="1"/>
  <c r="G3659" i="1"/>
  <c r="G3658" i="1"/>
  <c r="G3657" i="1"/>
  <c r="G3656" i="1"/>
  <c r="G3655" i="1"/>
  <c r="G3654" i="1"/>
  <c r="G3653" i="1"/>
  <c r="G3652" i="1"/>
  <c r="G3651" i="1"/>
  <c r="G3650" i="1"/>
  <c r="G3649" i="1"/>
  <c r="G3648" i="1"/>
  <c r="G3647" i="1"/>
  <c r="G3646" i="1"/>
  <c r="G3645" i="1"/>
  <c r="G3644" i="1"/>
  <c r="G3643" i="1"/>
  <c r="G3642" i="1"/>
  <c r="G3641" i="1"/>
  <c r="G3640" i="1"/>
  <c r="G3639" i="1"/>
  <c r="G3638" i="1"/>
  <c r="G3637" i="1"/>
  <c r="G3636" i="1"/>
  <c r="G3635" i="1"/>
  <c r="G3634" i="1"/>
  <c r="G3633" i="1"/>
  <c r="G3632" i="1"/>
  <c r="G3631" i="1"/>
  <c r="G3630" i="1"/>
  <c r="G3629" i="1"/>
  <c r="G3628" i="1"/>
  <c r="G3627" i="1"/>
  <c r="G3626" i="1"/>
  <c r="G3625" i="1"/>
  <c r="G3624" i="1"/>
  <c r="G3623" i="1"/>
  <c r="G3622" i="1"/>
  <c r="G3621" i="1"/>
  <c r="G3620" i="1"/>
  <c r="G3619" i="1"/>
  <c r="G3618" i="1"/>
  <c r="G3617" i="1"/>
  <c r="G3616" i="1"/>
  <c r="G3615" i="1"/>
  <c r="G3614" i="1"/>
  <c r="G3613" i="1"/>
  <c r="G3612" i="1"/>
  <c r="G3611" i="1"/>
  <c r="G3610" i="1"/>
  <c r="G3609" i="1"/>
  <c r="G3608" i="1"/>
  <c r="G3607" i="1"/>
  <c r="G3606" i="1"/>
  <c r="G3605" i="1"/>
  <c r="G3604" i="1"/>
  <c r="G3603" i="1"/>
  <c r="G3602" i="1"/>
  <c r="G3601" i="1"/>
  <c r="G3600" i="1"/>
  <c r="G3599" i="1"/>
  <c r="G3598" i="1"/>
  <c r="G3597" i="1"/>
  <c r="G3596" i="1"/>
  <c r="G3595" i="1"/>
  <c r="G3594" i="1"/>
  <c r="G3593" i="1"/>
  <c r="G3592" i="1"/>
  <c r="G3591" i="1"/>
  <c r="G3590" i="1"/>
  <c r="G3589" i="1"/>
  <c r="G3588" i="1"/>
  <c r="G3587" i="1"/>
  <c r="G3586" i="1"/>
  <c r="G3585" i="1"/>
  <c r="G3584" i="1"/>
  <c r="G3583" i="1"/>
  <c r="G3582" i="1"/>
  <c r="G3581" i="1"/>
  <c r="G3580" i="1"/>
  <c r="G3579" i="1"/>
  <c r="G3578" i="1"/>
  <c r="G3577" i="1"/>
  <c r="G3576" i="1"/>
  <c r="G3575" i="1"/>
  <c r="G3574" i="1"/>
  <c r="G3573" i="1"/>
  <c r="G3572" i="1"/>
  <c r="G3571" i="1"/>
  <c r="G3570" i="1"/>
  <c r="G3569" i="1"/>
  <c r="G3568" i="1"/>
  <c r="G3567" i="1"/>
  <c r="G3566" i="1"/>
  <c r="G3565" i="1"/>
  <c r="G3564" i="1"/>
  <c r="G3563" i="1"/>
  <c r="G3562" i="1"/>
  <c r="G3561" i="1"/>
  <c r="G3560" i="1"/>
  <c r="G3559" i="1"/>
  <c r="G3558" i="1"/>
  <c r="G3557" i="1"/>
  <c r="G3556" i="1"/>
  <c r="G3555" i="1"/>
  <c r="G3554" i="1"/>
  <c r="G3553" i="1"/>
  <c r="G3552" i="1"/>
  <c r="G3551" i="1"/>
  <c r="G3550" i="1"/>
  <c r="G3549" i="1"/>
  <c r="G3548" i="1"/>
  <c r="G3547" i="1"/>
  <c r="G3546" i="1"/>
  <c r="G3545" i="1"/>
  <c r="G3544" i="1"/>
  <c r="G3543" i="1"/>
  <c r="G3542" i="1"/>
  <c r="G3541" i="1"/>
  <c r="G3540" i="1"/>
  <c r="G3539" i="1"/>
  <c r="G3538" i="1"/>
  <c r="G3537" i="1"/>
  <c r="G3536" i="1"/>
  <c r="G3535" i="1"/>
  <c r="G3534" i="1"/>
  <c r="G3533" i="1"/>
  <c r="G3532" i="1"/>
  <c r="G3531" i="1"/>
  <c r="G3530" i="1"/>
  <c r="G3529" i="1"/>
  <c r="G3528" i="1"/>
  <c r="G3527" i="1"/>
  <c r="G3526" i="1"/>
  <c r="G3525" i="1"/>
  <c r="G3524" i="1"/>
  <c r="G3523" i="1"/>
  <c r="G3522" i="1"/>
  <c r="G3521" i="1"/>
  <c r="G3520" i="1"/>
  <c r="G3519" i="1"/>
  <c r="G3518" i="1"/>
  <c r="G3517" i="1"/>
  <c r="G3516" i="1"/>
  <c r="G3515" i="1"/>
  <c r="G3514" i="1"/>
  <c r="G3513" i="1"/>
  <c r="G3512" i="1"/>
  <c r="G3511" i="1"/>
  <c r="G3510" i="1"/>
  <c r="G3509" i="1"/>
  <c r="G3508" i="1"/>
  <c r="G3507" i="1"/>
  <c r="G3506" i="1"/>
  <c r="G3505" i="1"/>
  <c r="G3504" i="1"/>
  <c r="G3503" i="1"/>
  <c r="G3502" i="1"/>
  <c r="G3501" i="1"/>
  <c r="G3500" i="1"/>
  <c r="G3499" i="1"/>
  <c r="G3498" i="1"/>
  <c r="G3497" i="1"/>
  <c r="G3496" i="1"/>
  <c r="G3495" i="1"/>
  <c r="G3494" i="1"/>
  <c r="G3493" i="1"/>
  <c r="G3492" i="1"/>
  <c r="G3491" i="1"/>
  <c r="G3490" i="1"/>
  <c r="G3489" i="1"/>
  <c r="G3488" i="1"/>
  <c r="G3487" i="1"/>
  <c r="G3486" i="1"/>
  <c r="G3485" i="1"/>
  <c r="G3484" i="1"/>
  <c r="G3483" i="1"/>
  <c r="G3482" i="1"/>
  <c r="G3481" i="1"/>
  <c r="G3480" i="1"/>
  <c r="G3479" i="1"/>
  <c r="G3478" i="1"/>
  <c r="G3477" i="1"/>
  <c r="G3476" i="1"/>
  <c r="G3475" i="1"/>
  <c r="G3474" i="1"/>
  <c r="G3473" i="1"/>
  <c r="G3472" i="1"/>
  <c r="G3471" i="1"/>
  <c r="G3470" i="1"/>
  <c r="G3469" i="1"/>
  <c r="G3468" i="1"/>
  <c r="G3467" i="1"/>
  <c r="G3466" i="1"/>
  <c r="G3465" i="1"/>
  <c r="G3464" i="1"/>
  <c r="G3463" i="1"/>
  <c r="G3462" i="1"/>
  <c r="G3461" i="1"/>
  <c r="G3460" i="1"/>
  <c r="G3459" i="1"/>
  <c r="G3458" i="1"/>
  <c r="G3457" i="1"/>
  <c r="G3456" i="1"/>
  <c r="G3455" i="1"/>
  <c r="G3454" i="1"/>
  <c r="G3453" i="1"/>
  <c r="G3452" i="1"/>
  <c r="G3451" i="1"/>
  <c r="G3450" i="1"/>
  <c r="G3449" i="1"/>
  <c r="G3448" i="1"/>
  <c r="G3447" i="1"/>
  <c r="G3446" i="1"/>
  <c r="G3445" i="1"/>
  <c r="G3444" i="1"/>
  <c r="G3443" i="1"/>
  <c r="G3442" i="1"/>
  <c r="G3441" i="1"/>
  <c r="G3440" i="1"/>
  <c r="G3439" i="1"/>
  <c r="G3438" i="1"/>
  <c r="G3437" i="1"/>
  <c r="G3436" i="1"/>
  <c r="G3435" i="1"/>
  <c r="G3434" i="1"/>
  <c r="G3433" i="1"/>
  <c r="G3432" i="1"/>
  <c r="G3431" i="1"/>
  <c r="G3430" i="1"/>
  <c r="G3429" i="1"/>
  <c r="G3428" i="1"/>
  <c r="G3427" i="1"/>
  <c r="G3426" i="1"/>
  <c r="G3425" i="1"/>
  <c r="G3424" i="1"/>
  <c r="G3423" i="1"/>
  <c r="G3422" i="1"/>
  <c r="G3421" i="1"/>
  <c r="G3420" i="1"/>
  <c r="G3419" i="1"/>
  <c r="G3418" i="1"/>
  <c r="G3417" i="1"/>
  <c r="G3416" i="1"/>
  <c r="G3415" i="1"/>
  <c r="G3414" i="1"/>
  <c r="G3413" i="1"/>
  <c r="G3412" i="1"/>
  <c r="G3411" i="1"/>
  <c r="G3410" i="1"/>
  <c r="G3409" i="1"/>
  <c r="G3408" i="1"/>
  <c r="G3407" i="1"/>
  <c r="G3406" i="1"/>
  <c r="G3405" i="1"/>
  <c r="G3404" i="1"/>
  <c r="G3403" i="1"/>
  <c r="G3402" i="1"/>
  <c r="G3401" i="1"/>
  <c r="G3400" i="1"/>
  <c r="G3399" i="1"/>
  <c r="G3398" i="1"/>
  <c r="G3397" i="1"/>
  <c r="G3396" i="1"/>
  <c r="G3395" i="1"/>
  <c r="G3394" i="1"/>
  <c r="G3393" i="1"/>
  <c r="G3392" i="1"/>
  <c r="G3391" i="1"/>
  <c r="G3390" i="1"/>
  <c r="G3389" i="1"/>
  <c r="G3388" i="1"/>
  <c r="G3387" i="1"/>
  <c r="G3386" i="1"/>
  <c r="G3385" i="1"/>
  <c r="G3384" i="1"/>
  <c r="G3383" i="1"/>
  <c r="G3382" i="1"/>
  <c r="G3381" i="1"/>
  <c r="G3380" i="1"/>
  <c r="G3379" i="1"/>
  <c r="G3378" i="1"/>
  <c r="G3377" i="1"/>
  <c r="G3376" i="1"/>
  <c r="G3375" i="1"/>
  <c r="G3374" i="1"/>
  <c r="G3373" i="1"/>
  <c r="G3372" i="1"/>
  <c r="G3371" i="1"/>
  <c r="G3370" i="1"/>
  <c r="G3369" i="1"/>
  <c r="G3368" i="1"/>
  <c r="G3367" i="1"/>
  <c r="G3366" i="1"/>
  <c r="G3365" i="1"/>
  <c r="G3364" i="1"/>
  <c r="G3363" i="1"/>
  <c r="G3362" i="1"/>
  <c r="G3361" i="1"/>
  <c r="G3360" i="1"/>
  <c r="G3359" i="1"/>
  <c r="G3358" i="1"/>
  <c r="G3357" i="1"/>
  <c r="G3356" i="1"/>
  <c r="G3355" i="1"/>
  <c r="G3354" i="1"/>
  <c r="G3353" i="1"/>
  <c r="G3352" i="1"/>
  <c r="G3351" i="1"/>
  <c r="G3350" i="1"/>
  <c r="G3349" i="1"/>
  <c r="G3348" i="1"/>
  <c r="G3347" i="1"/>
  <c r="G3346" i="1"/>
  <c r="G3345" i="1"/>
  <c r="G3344" i="1"/>
  <c r="G3343" i="1"/>
  <c r="G3342" i="1"/>
  <c r="G3341" i="1"/>
  <c r="G3340" i="1"/>
  <c r="G3339" i="1"/>
  <c r="G3338" i="1"/>
  <c r="G3337" i="1"/>
  <c r="G3336" i="1"/>
  <c r="G3335" i="1"/>
  <c r="G3334" i="1"/>
  <c r="G3333" i="1"/>
  <c r="G3332" i="1"/>
  <c r="G3331" i="1"/>
  <c r="G3330" i="1"/>
  <c r="G3329" i="1"/>
  <c r="G3328" i="1"/>
  <c r="G3327" i="1"/>
  <c r="G3326" i="1"/>
  <c r="G3325" i="1"/>
  <c r="G3324" i="1"/>
  <c r="G3323" i="1"/>
  <c r="G3322" i="1"/>
  <c r="G3321" i="1"/>
  <c r="G3320" i="1"/>
  <c r="G3319" i="1"/>
  <c r="G3318" i="1"/>
  <c r="G3317" i="1"/>
  <c r="G3316" i="1"/>
  <c r="G3315" i="1"/>
  <c r="G3314" i="1"/>
  <c r="G3313" i="1"/>
  <c r="G3312" i="1"/>
  <c r="G3311" i="1"/>
  <c r="G3310" i="1"/>
  <c r="G3309" i="1"/>
  <c r="G3308" i="1"/>
  <c r="G3307" i="1"/>
  <c r="G3306" i="1"/>
  <c r="G3305" i="1"/>
  <c r="G3304" i="1"/>
  <c r="G3303" i="1"/>
  <c r="G3302" i="1"/>
  <c r="G3301" i="1"/>
  <c r="G3300" i="1"/>
  <c r="G3299" i="1"/>
  <c r="G3298" i="1"/>
  <c r="G3297" i="1"/>
  <c r="G3296" i="1"/>
  <c r="G3295" i="1"/>
  <c r="G3294" i="1"/>
  <c r="G3293" i="1"/>
  <c r="G3292" i="1"/>
  <c r="G3291" i="1"/>
  <c r="G3290" i="1"/>
  <c r="G3289" i="1"/>
  <c r="G3288" i="1"/>
  <c r="G3287" i="1"/>
  <c r="G3286" i="1"/>
  <c r="G3285" i="1"/>
  <c r="G3284" i="1"/>
  <c r="G3283" i="1"/>
  <c r="G3282" i="1"/>
  <c r="G3281" i="1"/>
  <c r="G3280" i="1"/>
  <c r="G3279" i="1"/>
  <c r="G3278" i="1"/>
  <c r="G3277" i="1"/>
  <c r="G3276" i="1"/>
  <c r="G3275" i="1"/>
  <c r="G3274" i="1"/>
  <c r="G3273" i="1"/>
  <c r="G3272" i="1"/>
  <c r="G3271" i="1"/>
  <c r="G3270" i="1"/>
  <c r="G3269" i="1"/>
  <c r="G3268" i="1"/>
  <c r="G3267" i="1"/>
  <c r="G3266" i="1"/>
  <c r="G3265" i="1"/>
  <c r="G3264" i="1"/>
  <c r="G3263" i="1"/>
  <c r="G3262" i="1"/>
  <c r="G3261" i="1"/>
  <c r="G3260" i="1"/>
  <c r="G3259" i="1"/>
  <c r="G3258" i="1"/>
  <c r="G3257" i="1"/>
  <c r="G3256" i="1"/>
  <c r="G3255" i="1"/>
  <c r="G3254" i="1"/>
  <c r="G3253" i="1"/>
  <c r="G3252" i="1"/>
  <c r="G3251" i="1"/>
  <c r="G3250" i="1"/>
  <c r="G3249" i="1"/>
  <c r="G3248" i="1"/>
  <c r="G3247" i="1"/>
  <c r="G3246" i="1"/>
  <c r="G3245" i="1"/>
  <c r="G3244" i="1"/>
  <c r="G3243" i="1"/>
  <c r="G3242" i="1"/>
  <c r="G3241" i="1"/>
  <c r="G3240" i="1"/>
  <c r="G3239" i="1"/>
  <c r="G3238" i="1"/>
  <c r="G3237" i="1"/>
  <c r="G3236" i="1"/>
  <c r="G3235" i="1"/>
  <c r="G3234" i="1"/>
  <c r="G3233" i="1"/>
  <c r="G3232" i="1"/>
  <c r="G3231" i="1"/>
  <c r="G3230" i="1"/>
  <c r="G3229" i="1"/>
  <c r="G3228" i="1"/>
  <c r="G3227" i="1"/>
  <c r="G3226" i="1"/>
  <c r="G3225" i="1"/>
  <c r="G3224" i="1"/>
  <c r="G3223" i="1"/>
  <c r="G3222" i="1"/>
  <c r="G3221" i="1"/>
  <c r="G3220" i="1"/>
  <c r="G3219" i="1"/>
  <c r="G3218" i="1"/>
  <c r="G3217" i="1"/>
  <c r="G3216" i="1"/>
  <c r="G3215" i="1"/>
  <c r="G3214" i="1"/>
  <c r="G3213" i="1"/>
  <c r="G3212" i="1"/>
  <c r="G3211" i="1"/>
  <c r="G3210" i="1"/>
  <c r="G3209" i="1"/>
  <c r="G3208" i="1"/>
  <c r="G3207" i="1"/>
  <c r="G3206" i="1"/>
  <c r="G3205" i="1"/>
  <c r="G3204" i="1"/>
  <c r="G3203" i="1"/>
  <c r="G3202" i="1"/>
  <c r="G3201" i="1"/>
  <c r="G3200" i="1"/>
  <c r="G3199" i="1"/>
  <c r="G3198" i="1"/>
  <c r="G3197" i="1"/>
  <c r="G3196" i="1"/>
  <c r="G3195" i="1"/>
  <c r="G3194" i="1"/>
  <c r="G3193" i="1"/>
  <c r="G3192" i="1"/>
  <c r="G3191" i="1"/>
  <c r="G3190" i="1"/>
  <c r="G3189" i="1"/>
  <c r="G3188" i="1"/>
  <c r="G3187" i="1"/>
  <c r="G3186" i="1"/>
  <c r="G3185" i="1"/>
  <c r="G3184" i="1"/>
  <c r="G3183" i="1"/>
  <c r="G3182" i="1"/>
  <c r="G3181" i="1"/>
  <c r="G3180" i="1"/>
  <c r="G3179" i="1"/>
  <c r="G3178" i="1"/>
  <c r="G3177" i="1"/>
  <c r="G3176" i="1"/>
  <c r="G3175" i="1"/>
  <c r="G3174" i="1"/>
  <c r="G3173" i="1"/>
  <c r="G3172" i="1"/>
  <c r="G3171" i="1"/>
  <c r="G3170" i="1"/>
  <c r="G3169" i="1"/>
  <c r="G3168" i="1"/>
  <c r="G3167" i="1"/>
  <c r="G3166" i="1"/>
  <c r="G3165" i="1"/>
  <c r="G3164" i="1"/>
  <c r="G3163" i="1"/>
  <c r="G3162" i="1"/>
  <c r="G3161" i="1"/>
  <c r="G3160" i="1"/>
  <c r="G3159" i="1"/>
  <c r="G3158" i="1"/>
  <c r="G3157" i="1"/>
  <c r="G3156" i="1"/>
  <c r="G3155" i="1"/>
  <c r="G3154" i="1"/>
  <c r="G3153" i="1"/>
  <c r="G3152" i="1"/>
  <c r="G3151" i="1"/>
  <c r="G3150" i="1"/>
  <c r="G3149" i="1"/>
  <c r="G3148" i="1"/>
  <c r="G3147" i="1"/>
  <c r="G3146" i="1"/>
  <c r="G3145" i="1"/>
  <c r="G3144" i="1"/>
  <c r="G3143" i="1"/>
  <c r="G3142" i="1"/>
  <c r="G3141" i="1"/>
  <c r="G3140" i="1"/>
  <c r="G3139" i="1"/>
  <c r="G3138" i="1"/>
  <c r="G3137" i="1"/>
  <c r="G3136" i="1"/>
  <c r="G3135" i="1"/>
  <c r="G3134" i="1"/>
  <c r="G3133" i="1"/>
  <c r="G3132" i="1"/>
  <c r="G3131" i="1"/>
  <c r="G3130" i="1"/>
  <c r="G3129" i="1"/>
  <c r="G3128" i="1"/>
  <c r="G3127" i="1"/>
  <c r="G3126" i="1"/>
  <c r="G3125" i="1"/>
  <c r="G3124" i="1"/>
  <c r="G3123" i="1"/>
  <c r="G3122" i="1"/>
  <c r="G3121" i="1"/>
  <c r="G3120" i="1"/>
  <c r="G3119" i="1"/>
  <c r="G3118" i="1"/>
  <c r="G3117" i="1"/>
  <c r="G3116" i="1"/>
  <c r="G3115" i="1"/>
  <c r="G3114" i="1"/>
  <c r="G3113" i="1"/>
  <c r="G3112" i="1"/>
  <c r="G3111" i="1"/>
  <c r="G3110" i="1"/>
  <c r="G3109" i="1"/>
  <c r="G3108" i="1"/>
  <c r="G3107" i="1"/>
  <c r="G3106" i="1"/>
  <c r="G3105" i="1"/>
  <c r="G3104" i="1"/>
  <c r="G3103" i="1"/>
  <c r="G3102" i="1"/>
  <c r="G3101" i="1"/>
  <c r="G3100" i="1"/>
  <c r="G3099" i="1"/>
  <c r="G3098" i="1"/>
  <c r="G3097" i="1"/>
  <c r="G3096" i="1"/>
  <c r="G3095" i="1"/>
  <c r="G3094" i="1"/>
  <c r="G3093" i="1"/>
  <c r="G3092" i="1"/>
  <c r="G3091" i="1"/>
  <c r="G3090" i="1"/>
  <c r="G3089" i="1"/>
  <c r="G3088" i="1"/>
  <c r="G3087" i="1"/>
  <c r="G3086" i="1"/>
  <c r="G3085" i="1"/>
  <c r="G3084" i="1"/>
  <c r="G3083" i="1"/>
  <c r="G3082" i="1"/>
  <c r="G3081" i="1"/>
  <c r="G3080" i="1"/>
  <c r="G3079" i="1"/>
  <c r="G3078" i="1"/>
  <c r="G3077" i="1"/>
  <c r="G3076" i="1"/>
  <c r="G3075" i="1"/>
  <c r="G3074" i="1"/>
  <c r="G3073" i="1"/>
  <c r="G3072" i="1"/>
  <c r="G3071" i="1"/>
  <c r="G3070" i="1"/>
  <c r="G3069" i="1"/>
  <c r="G3068" i="1"/>
  <c r="G3067" i="1"/>
  <c r="G3066" i="1"/>
  <c r="G3065" i="1"/>
  <c r="G3064" i="1"/>
  <c r="G3063" i="1"/>
  <c r="G3062" i="1"/>
  <c r="G3061" i="1"/>
  <c r="G3060" i="1"/>
  <c r="G3059" i="1"/>
  <c r="G3058" i="1"/>
  <c r="G3057" i="1"/>
  <c r="G3056" i="1"/>
  <c r="G3055" i="1"/>
  <c r="G3054" i="1"/>
  <c r="G3053" i="1"/>
  <c r="G3052" i="1"/>
  <c r="G3051" i="1"/>
  <c r="G3050" i="1"/>
  <c r="G3049" i="1"/>
  <c r="G3048" i="1"/>
  <c r="G3047" i="1"/>
  <c r="G3046" i="1"/>
  <c r="G3045" i="1"/>
  <c r="G3044" i="1"/>
  <c r="G3043" i="1"/>
  <c r="G3042" i="1"/>
  <c r="G3041" i="1"/>
  <c r="G3040" i="1"/>
  <c r="G3039" i="1"/>
  <c r="G3038" i="1"/>
  <c r="G3037" i="1"/>
  <c r="G3036" i="1"/>
  <c r="G3035" i="1"/>
  <c r="G3034" i="1"/>
  <c r="G3033" i="1"/>
  <c r="G3032" i="1"/>
  <c r="G3031" i="1"/>
  <c r="G3030" i="1"/>
  <c r="G3029" i="1"/>
  <c r="G3028" i="1"/>
  <c r="G3027" i="1"/>
  <c r="G3026" i="1"/>
  <c r="G3025" i="1"/>
  <c r="G3024" i="1"/>
  <c r="G3023" i="1"/>
  <c r="G3022" i="1"/>
  <c r="G3021" i="1"/>
  <c r="G3020" i="1"/>
  <c r="G3019" i="1"/>
  <c r="G3018" i="1"/>
  <c r="G3017" i="1"/>
  <c r="G3016" i="1"/>
  <c r="G3015" i="1"/>
  <c r="G3014" i="1"/>
  <c r="G3013" i="1"/>
  <c r="G3012" i="1"/>
  <c r="G3011" i="1"/>
  <c r="G3010" i="1"/>
  <c r="G3009" i="1"/>
  <c r="G3008" i="1"/>
  <c r="G3007" i="1"/>
  <c r="G3006" i="1"/>
  <c r="G3005" i="1"/>
  <c r="G3004" i="1"/>
  <c r="G3003" i="1"/>
  <c r="G3002" i="1"/>
  <c r="G3001" i="1"/>
  <c r="G3000" i="1"/>
  <c r="G2999" i="1"/>
  <c r="G2998" i="1"/>
  <c r="G2997" i="1"/>
  <c r="G2996" i="1"/>
  <c r="G2995" i="1"/>
  <c r="G2994" i="1"/>
  <c r="G2993" i="1"/>
  <c r="G2992" i="1"/>
  <c r="G2991" i="1"/>
  <c r="G2990" i="1"/>
  <c r="G2989" i="1"/>
  <c r="G2988" i="1"/>
  <c r="G2987" i="1"/>
  <c r="G2986" i="1"/>
  <c r="G2985" i="1"/>
  <c r="G2984" i="1"/>
  <c r="G2983" i="1"/>
  <c r="G2982" i="1"/>
  <c r="G2981" i="1"/>
  <c r="G2980" i="1"/>
  <c r="G2979" i="1"/>
  <c r="G2978" i="1"/>
  <c r="G2977" i="1"/>
  <c r="G2976" i="1"/>
  <c r="G2975" i="1"/>
  <c r="G2974" i="1"/>
  <c r="G2973" i="1"/>
  <c r="G2972" i="1"/>
  <c r="G2971" i="1"/>
  <c r="G2970" i="1"/>
  <c r="G2969" i="1"/>
  <c r="G2968" i="1"/>
  <c r="G2967" i="1"/>
  <c r="G2966" i="1"/>
  <c r="G2965" i="1"/>
  <c r="G2964" i="1"/>
  <c r="G2963" i="1"/>
  <c r="G2962" i="1"/>
  <c r="G2961" i="1"/>
  <c r="G2960" i="1"/>
  <c r="G2959" i="1"/>
  <c r="G2958" i="1"/>
  <c r="G2957" i="1"/>
  <c r="G2956" i="1"/>
  <c r="G2955" i="1"/>
  <c r="G2954" i="1"/>
  <c r="G2953" i="1"/>
  <c r="G2952" i="1"/>
  <c r="G2951" i="1"/>
  <c r="G2950" i="1"/>
  <c r="G2949" i="1"/>
  <c r="G2948" i="1"/>
  <c r="G2947" i="1"/>
  <c r="G2946" i="1"/>
  <c r="G2945" i="1"/>
  <c r="G2944" i="1"/>
  <c r="G2943" i="1"/>
  <c r="G2942" i="1"/>
  <c r="G2941" i="1"/>
  <c r="G2940" i="1"/>
  <c r="G2939" i="1"/>
  <c r="G2938" i="1"/>
  <c r="G2937" i="1"/>
  <c r="G2936" i="1"/>
  <c r="G2935" i="1"/>
  <c r="G2934" i="1"/>
  <c r="G2933" i="1"/>
  <c r="G2932" i="1"/>
  <c r="G2931" i="1"/>
  <c r="G2930" i="1"/>
  <c r="G2929" i="1"/>
  <c r="G2928" i="1"/>
  <c r="G2927" i="1"/>
  <c r="G2926" i="1"/>
  <c r="G2925" i="1"/>
  <c r="G2924" i="1"/>
  <c r="G2923" i="1"/>
  <c r="G2922" i="1"/>
  <c r="G2921" i="1"/>
  <c r="G2920" i="1"/>
  <c r="G2919" i="1"/>
  <c r="G2918" i="1"/>
  <c r="G2917" i="1"/>
  <c r="G2916" i="1"/>
  <c r="G2915" i="1"/>
  <c r="G2914" i="1"/>
  <c r="G2913" i="1"/>
  <c r="G2912" i="1"/>
  <c r="G2911" i="1"/>
  <c r="G2910" i="1"/>
  <c r="G2909" i="1"/>
  <c r="G2908" i="1"/>
  <c r="G2907" i="1"/>
  <c r="G2906" i="1"/>
  <c r="G2905" i="1"/>
  <c r="G2904" i="1"/>
  <c r="G2903" i="1"/>
  <c r="G2902" i="1"/>
  <c r="G2901" i="1"/>
  <c r="G2900" i="1"/>
  <c r="G2899" i="1"/>
  <c r="G2898" i="1"/>
  <c r="G2897" i="1"/>
  <c r="G2896" i="1"/>
  <c r="G2895" i="1"/>
  <c r="G2894" i="1"/>
  <c r="G2893" i="1"/>
  <c r="G2892" i="1"/>
  <c r="G2891" i="1"/>
  <c r="G2890" i="1"/>
  <c r="G2889" i="1"/>
  <c r="G2888" i="1"/>
  <c r="G2887" i="1"/>
  <c r="G2886" i="1"/>
  <c r="G2885" i="1"/>
  <c r="G2884" i="1"/>
  <c r="G2883" i="1"/>
  <c r="G2882" i="1"/>
  <c r="G2881" i="1"/>
  <c r="G2880" i="1"/>
  <c r="G2879" i="1"/>
  <c r="G2878" i="1"/>
  <c r="G2877" i="1"/>
  <c r="G2876" i="1"/>
  <c r="G2875" i="1"/>
  <c r="G2874" i="1"/>
  <c r="G2873" i="1"/>
  <c r="G2872" i="1"/>
  <c r="G2871" i="1"/>
  <c r="G2870" i="1"/>
  <c r="G2869" i="1"/>
  <c r="G2868" i="1"/>
  <c r="G2867" i="1"/>
  <c r="G2866" i="1"/>
  <c r="G2865" i="1"/>
  <c r="G2864" i="1"/>
  <c r="G2863" i="1"/>
  <c r="G2862" i="1"/>
  <c r="G2861" i="1"/>
  <c r="G2860" i="1"/>
  <c r="G2859" i="1"/>
  <c r="G2858" i="1"/>
  <c r="G2857" i="1"/>
  <c r="G2856" i="1"/>
  <c r="G2855" i="1"/>
  <c r="G2854" i="1"/>
  <c r="G2853" i="1"/>
  <c r="G2852" i="1"/>
  <c r="G2851" i="1"/>
  <c r="G2850" i="1"/>
  <c r="G2849" i="1"/>
  <c r="G2848" i="1"/>
  <c r="G2847" i="1"/>
  <c r="G2846" i="1"/>
  <c r="G2845" i="1"/>
  <c r="G2844" i="1"/>
  <c r="G2843" i="1"/>
  <c r="G2842" i="1"/>
  <c r="G2841" i="1"/>
  <c r="G2840" i="1"/>
  <c r="G2839" i="1"/>
  <c r="G2838" i="1"/>
  <c r="G2837" i="1"/>
  <c r="G2836" i="1"/>
  <c r="G2835" i="1"/>
  <c r="G2834" i="1"/>
  <c r="G2833" i="1"/>
  <c r="G2832" i="1"/>
  <c r="G2831" i="1"/>
  <c r="G2830" i="1"/>
  <c r="G2829" i="1"/>
  <c r="G2828" i="1"/>
  <c r="G2827" i="1"/>
  <c r="G2826" i="1"/>
  <c r="G2825" i="1"/>
  <c r="G2824" i="1"/>
  <c r="G2823" i="1"/>
  <c r="G2822" i="1"/>
  <c r="G2821" i="1"/>
  <c r="G2820" i="1"/>
  <c r="G2819" i="1"/>
  <c r="G2818" i="1"/>
  <c r="G2817" i="1"/>
  <c r="G2816" i="1"/>
  <c r="G2815" i="1"/>
  <c r="G2814" i="1"/>
  <c r="G2813" i="1"/>
  <c r="G2812" i="1"/>
  <c r="G2811" i="1"/>
  <c r="G2810" i="1"/>
  <c r="G2809" i="1"/>
  <c r="G2808" i="1"/>
  <c r="G2807" i="1"/>
  <c r="G2806" i="1"/>
  <c r="G2805" i="1"/>
  <c r="G2804" i="1"/>
  <c r="G2803" i="1"/>
  <c r="G2802" i="1"/>
  <c r="G2801" i="1"/>
  <c r="G2800" i="1"/>
  <c r="G2799" i="1"/>
  <c r="G2798" i="1"/>
  <c r="G2797" i="1"/>
  <c r="G2796" i="1"/>
  <c r="G2795" i="1"/>
  <c r="G2794" i="1"/>
  <c r="G2793" i="1"/>
  <c r="G2792" i="1"/>
  <c r="G2791" i="1"/>
  <c r="G2790" i="1"/>
  <c r="G2789" i="1"/>
  <c r="G2788" i="1"/>
  <c r="G2787" i="1"/>
  <c r="G2786" i="1"/>
  <c r="G2785" i="1"/>
  <c r="G2784" i="1"/>
  <c r="G2783" i="1"/>
  <c r="G2782" i="1"/>
  <c r="G2781" i="1"/>
  <c r="G2780" i="1"/>
  <c r="G2779" i="1"/>
  <c r="G2778" i="1"/>
  <c r="G2777" i="1"/>
  <c r="G2776" i="1"/>
  <c r="G2775" i="1"/>
  <c r="G2774" i="1"/>
  <c r="G2773" i="1"/>
  <c r="G2772" i="1"/>
  <c r="G2771" i="1"/>
  <c r="G2770" i="1"/>
  <c r="G2769" i="1"/>
  <c r="G2768" i="1"/>
  <c r="G2767" i="1"/>
  <c r="G2766" i="1"/>
  <c r="G2765" i="1"/>
  <c r="G2764" i="1"/>
  <c r="G2763" i="1"/>
  <c r="G2762" i="1"/>
  <c r="G2761" i="1"/>
  <c r="G2760" i="1"/>
  <c r="G2759" i="1"/>
  <c r="G2758" i="1"/>
  <c r="G2757" i="1"/>
  <c r="G2756" i="1"/>
  <c r="G2755" i="1"/>
  <c r="G2754" i="1"/>
  <c r="G2753" i="1"/>
  <c r="G2752" i="1"/>
  <c r="G2751" i="1"/>
  <c r="G2750" i="1"/>
  <c r="G2749" i="1"/>
  <c r="G2748" i="1"/>
  <c r="G2747" i="1"/>
  <c r="G2746" i="1"/>
  <c r="G2745" i="1"/>
  <c r="G2744" i="1"/>
  <c r="G2743" i="1"/>
  <c r="G2742" i="1"/>
  <c r="G2741" i="1"/>
  <c r="G2740" i="1"/>
  <c r="G2739" i="1"/>
  <c r="G2738" i="1"/>
  <c r="G2737" i="1"/>
  <c r="G2736" i="1"/>
  <c r="G2735" i="1"/>
  <c r="G2734" i="1"/>
  <c r="G2733" i="1"/>
  <c r="G2732" i="1"/>
  <c r="G2731" i="1"/>
  <c r="G2730" i="1"/>
  <c r="G2729" i="1"/>
  <c r="G2728" i="1"/>
  <c r="G2727" i="1"/>
  <c r="G2726" i="1"/>
  <c r="G2725" i="1"/>
  <c r="G2724" i="1"/>
  <c r="G2723" i="1"/>
  <c r="G2722" i="1"/>
  <c r="G2721" i="1"/>
  <c r="G2720" i="1"/>
  <c r="G2719" i="1"/>
  <c r="G2718" i="1"/>
  <c r="G2717" i="1"/>
  <c r="G2716" i="1"/>
  <c r="G2715" i="1"/>
  <c r="G2714" i="1"/>
  <c r="G2713" i="1"/>
  <c r="G2712" i="1"/>
  <c r="G2711" i="1"/>
  <c r="G2710" i="1"/>
  <c r="G2709" i="1"/>
  <c r="G2708" i="1"/>
  <c r="G2707" i="1"/>
  <c r="G2706" i="1"/>
  <c r="G2705" i="1"/>
  <c r="G2704" i="1"/>
  <c r="G2703" i="1"/>
  <c r="G2702" i="1"/>
  <c r="G2701" i="1"/>
  <c r="G2700" i="1"/>
  <c r="G2699" i="1"/>
  <c r="G2698" i="1"/>
  <c r="G2697" i="1"/>
  <c r="G2696" i="1"/>
  <c r="G2695" i="1"/>
  <c r="G2694" i="1"/>
  <c r="G2693" i="1"/>
  <c r="G2692" i="1"/>
  <c r="G2691" i="1"/>
  <c r="G2690" i="1"/>
  <c r="G2689" i="1"/>
  <c r="G2688" i="1"/>
  <c r="G2687" i="1"/>
  <c r="G2686" i="1"/>
  <c r="G2685" i="1"/>
  <c r="G2684" i="1"/>
  <c r="G2683" i="1"/>
  <c r="G2682" i="1"/>
  <c r="G2681" i="1"/>
  <c r="G2680" i="1"/>
  <c r="G2679" i="1"/>
  <c r="G2678" i="1"/>
  <c r="G2677" i="1"/>
  <c r="G2676" i="1"/>
  <c r="G2675" i="1"/>
  <c r="G2674" i="1"/>
  <c r="G2673" i="1"/>
  <c r="G2672" i="1"/>
  <c r="G2671" i="1"/>
  <c r="G2670" i="1"/>
  <c r="G2669" i="1"/>
  <c r="G2668" i="1"/>
  <c r="G2667" i="1"/>
  <c r="G2666" i="1"/>
  <c r="G2665" i="1"/>
  <c r="G2664" i="1"/>
  <c r="G2663" i="1"/>
  <c r="G2662" i="1"/>
  <c r="G2661" i="1"/>
  <c r="G2660" i="1"/>
  <c r="G2659" i="1"/>
  <c r="G2658" i="1"/>
  <c r="G2657" i="1"/>
  <c r="G2656" i="1"/>
  <c r="G2655" i="1"/>
  <c r="G2654" i="1"/>
  <c r="G2653" i="1"/>
  <c r="G2652" i="1"/>
  <c r="G2651" i="1"/>
  <c r="G2650" i="1"/>
  <c r="G2649" i="1"/>
  <c r="G2648" i="1"/>
  <c r="G2647" i="1"/>
  <c r="G2646" i="1"/>
  <c r="G2645" i="1"/>
  <c r="G2644" i="1"/>
  <c r="G2643" i="1"/>
  <c r="G2642" i="1"/>
  <c r="G2641" i="1"/>
  <c r="G2640" i="1"/>
  <c r="G2639" i="1"/>
  <c r="G2638" i="1"/>
  <c r="G2637" i="1"/>
  <c r="G2636" i="1"/>
  <c r="G2635" i="1"/>
  <c r="G2634" i="1"/>
  <c r="G2633" i="1"/>
  <c r="G2632" i="1"/>
  <c r="G2631" i="1"/>
  <c r="G2630" i="1"/>
  <c r="G2629" i="1"/>
  <c r="G2628" i="1"/>
  <c r="G2627" i="1"/>
  <c r="G2626" i="1"/>
  <c r="G2625" i="1"/>
  <c r="G2624" i="1"/>
  <c r="G2623" i="1"/>
  <c r="G2622" i="1"/>
  <c r="G2621" i="1"/>
  <c r="G2620" i="1"/>
  <c r="G2619" i="1"/>
  <c r="G2618" i="1"/>
  <c r="G2617" i="1"/>
  <c r="G2616" i="1"/>
  <c r="G2615" i="1"/>
  <c r="G2614" i="1"/>
  <c r="G2613" i="1"/>
  <c r="G2612" i="1"/>
  <c r="G2611" i="1"/>
  <c r="G2610" i="1"/>
  <c r="G2609" i="1"/>
  <c r="G2608" i="1"/>
  <c r="G2607" i="1"/>
  <c r="G2606" i="1"/>
  <c r="G2605" i="1"/>
  <c r="G2604" i="1"/>
  <c r="G2603" i="1"/>
  <c r="G2602" i="1"/>
  <c r="G2601" i="1"/>
  <c r="G2600" i="1"/>
  <c r="G2599" i="1"/>
  <c r="G2598" i="1"/>
  <c r="G2597" i="1"/>
  <c r="G2596" i="1"/>
  <c r="G2595" i="1"/>
  <c r="G2594" i="1"/>
  <c r="G2593" i="1"/>
  <c r="G2592" i="1"/>
  <c r="G2591" i="1"/>
  <c r="G2590" i="1"/>
  <c r="G2589" i="1"/>
  <c r="G2588" i="1"/>
  <c r="G2587" i="1"/>
  <c r="G2586" i="1"/>
  <c r="G2585" i="1"/>
  <c r="G2584" i="1"/>
  <c r="G2583" i="1"/>
  <c r="G2582" i="1"/>
  <c r="G2581" i="1"/>
  <c r="G2580" i="1"/>
  <c r="G2579" i="1"/>
  <c r="G2578" i="1"/>
  <c r="G2577" i="1"/>
  <c r="G2576" i="1"/>
  <c r="G2575" i="1"/>
  <c r="G2574" i="1"/>
  <c r="G2573" i="1"/>
  <c r="G2572" i="1"/>
  <c r="G2571" i="1"/>
  <c r="G2570" i="1"/>
  <c r="G2569" i="1"/>
  <c r="G2568" i="1"/>
  <c r="G2567" i="1"/>
  <c r="G2566" i="1"/>
  <c r="G2565" i="1"/>
  <c r="G2564" i="1"/>
  <c r="G2563" i="1"/>
  <c r="G2562" i="1"/>
  <c r="G2561" i="1"/>
  <c r="G2560" i="1"/>
  <c r="G2559" i="1"/>
  <c r="G2558" i="1"/>
  <c r="G2557" i="1"/>
  <c r="G2556" i="1"/>
  <c r="G2555" i="1"/>
  <c r="G2554" i="1"/>
  <c r="G2553" i="1"/>
  <c r="G2552" i="1"/>
  <c r="G2551" i="1"/>
  <c r="G2550" i="1"/>
  <c r="G2549" i="1"/>
  <c r="G2548" i="1"/>
  <c r="G2547" i="1"/>
  <c r="G2546" i="1"/>
  <c r="G2545" i="1"/>
  <c r="G2544" i="1"/>
  <c r="G2543" i="1"/>
  <c r="G2542" i="1"/>
  <c r="G2541" i="1"/>
  <c r="G2540" i="1"/>
  <c r="G2539" i="1"/>
  <c r="G2538" i="1"/>
  <c r="G2537" i="1"/>
  <c r="G2536" i="1"/>
  <c r="G2535" i="1"/>
  <c r="G2534" i="1"/>
  <c r="G2533" i="1"/>
  <c r="G2532" i="1"/>
  <c r="G2531" i="1"/>
  <c r="G2530" i="1"/>
  <c r="G2529" i="1"/>
  <c r="G2528" i="1"/>
  <c r="G2527" i="1"/>
  <c r="G2526" i="1"/>
  <c r="G2525" i="1"/>
  <c r="G2524" i="1"/>
  <c r="G2523" i="1"/>
  <c r="G2522" i="1"/>
  <c r="G2521" i="1"/>
  <c r="G2520" i="1"/>
  <c r="G2519" i="1"/>
  <c r="G2518" i="1"/>
  <c r="G2517" i="1"/>
  <c r="G2516" i="1"/>
  <c r="G2515" i="1"/>
  <c r="G2514" i="1"/>
  <c r="G2513" i="1"/>
  <c r="G2512" i="1"/>
  <c r="G2511" i="1"/>
  <c r="G2510" i="1"/>
  <c r="G2509" i="1"/>
  <c r="G2508" i="1"/>
  <c r="G2507" i="1"/>
  <c r="G2506" i="1"/>
  <c r="G2505" i="1"/>
  <c r="G2504" i="1"/>
  <c r="G2503" i="1"/>
  <c r="G2502" i="1"/>
  <c r="G2501" i="1"/>
  <c r="G2500" i="1"/>
  <c r="G2499" i="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F20" i="5"/>
  <c r="E20" i="5"/>
  <c r="D20" i="5"/>
  <c r="C20" i="5"/>
  <c r="B20" i="5"/>
  <c r="A20" i="5"/>
  <c r="E5" i="8"/>
  <c r="C3" i="7"/>
  <c r="E2" i="8"/>
  <c r="B7" i="5"/>
  <c r="E7" i="5"/>
  <c r="C7" i="5"/>
  <c r="E4" i="8"/>
  <c r="C3" i="6"/>
  <c r="A7" i="5"/>
  <c r="F7" i="5"/>
  <c r="E3" i="8"/>
  <c r="D7" i="5"/>
  <c r="H3106" i="1" l="1"/>
  <c r="H275" i="1"/>
  <c r="H2701" i="1"/>
  <c r="H5444" i="1"/>
  <c r="H4853" i="1"/>
  <c r="H331" i="1"/>
  <c r="H180" i="1"/>
  <c r="H1031" i="1"/>
  <c r="H381" i="1"/>
  <c r="H2581" i="1"/>
  <c r="H1037" i="1"/>
  <c r="H3361" i="1"/>
  <c r="H4501" i="1"/>
  <c r="H5108" i="1"/>
  <c r="H851" i="1"/>
  <c r="H1445" i="1"/>
  <c r="H1689" i="1"/>
  <c r="H2044" i="1"/>
  <c r="H3005" i="1"/>
  <c r="H985" i="1"/>
  <c r="H496" i="1"/>
  <c r="H1989" i="1"/>
  <c r="H564" i="1"/>
  <c r="H3686" i="1"/>
  <c r="H3906" i="1"/>
  <c r="H6880" i="1"/>
  <c r="H7672" i="1"/>
  <c r="H1298" i="1"/>
  <c r="H1725" i="1"/>
  <c r="H2238" i="1"/>
  <c r="H464" i="1"/>
  <c r="H145" i="1"/>
  <c r="H1209" i="1"/>
  <c r="H1352" i="1"/>
  <c r="H571" i="1"/>
  <c r="H592" i="1"/>
  <c r="H2780" i="1"/>
  <c r="H3948" i="1"/>
  <c r="H881" i="1"/>
  <c r="H3426" i="1"/>
  <c r="H570" i="1"/>
  <c r="H2558" i="1"/>
  <c r="H6805" i="1"/>
  <c r="H4191" i="1"/>
  <c r="H2074" i="1"/>
  <c r="H972" i="1"/>
  <c r="H1622" i="1"/>
  <c r="H2107" i="1"/>
  <c r="H3321" i="1"/>
  <c r="H3691" i="1"/>
  <c r="H4365" i="1"/>
  <c r="H2584" i="1"/>
  <c r="H175" i="1"/>
  <c r="H903" i="1"/>
  <c r="H3230" i="1"/>
  <c r="H2171" i="1"/>
  <c r="H4819" i="1"/>
  <c r="H1473" i="1"/>
  <c r="H817" i="1"/>
  <c r="H1636" i="1"/>
  <c r="H4211" i="1"/>
  <c r="H1177" i="1"/>
  <c r="H2637" i="1"/>
  <c r="H4752" i="1"/>
  <c r="H362" i="1"/>
  <c r="H1874" i="1"/>
  <c r="H4381" i="1"/>
  <c r="H4609" i="1"/>
  <c r="H2202" i="1"/>
  <c r="H3138" i="1"/>
  <c r="H4431" i="1"/>
  <c r="H600" i="1"/>
  <c r="H1331" i="1"/>
  <c r="H3427" i="1"/>
  <c r="H181" i="1"/>
  <c r="H4045" i="1"/>
  <c r="H3512" i="1"/>
  <c r="H5316" i="1"/>
  <c r="H6118" i="1"/>
  <c r="H45" i="1"/>
  <c r="H745" i="1"/>
  <c r="H1428" i="1"/>
  <c r="H2237" i="1"/>
  <c r="H138" i="1"/>
  <c r="H122" i="1"/>
  <c r="H582" i="1"/>
  <c r="H359" i="1"/>
  <c r="H630" i="1"/>
  <c r="H489" i="1"/>
  <c r="H908" i="1"/>
  <c r="H4284" i="1"/>
  <c r="H2816" i="1"/>
  <c r="H1193" i="1"/>
  <c r="H3447" i="1"/>
  <c r="H1275" i="1"/>
  <c r="H5722" i="1"/>
  <c r="H276" i="1"/>
  <c r="H1832" i="1"/>
  <c r="H29" i="1"/>
  <c r="H716" i="1"/>
  <c r="H377" i="1"/>
  <c r="H601" i="1"/>
  <c r="H999" i="1"/>
  <c r="H1253" i="1"/>
  <c r="H1019" i="1"/>
  <c r="H1515" i="1"/>
  <c r="H1365" i="1"/>
  <c r="H1156" i="1"/>
  <c r="H1934" i="1"/>
  <c r="H1697" i="1"/>
  <c r="H2063" i="1"/>
  <c r="H1814" i="1"/>
  <c r="H2214" i="1"/>
  <c r="H1712" i="1"/>
  <c r="H2424" i="1"/>
  <c r="H3263" i="1"/>
  <c r="H4331" i="1"/>
  <c r="H3324" i="1"/>
  <c r="H2033" i="1"/>
  <c r="H6006" i="1"/>
  <c r="H2578" i="1"/>
  <c r="H2276" i="1"/>
  <c r="H2381" i="1"/>
  <c r="H3648" i="1"/>
  <c r="H2707" i="1"/>
  <c r="H2197" i="1"/>
  <c r="H3097" i="1"/>
  <c r="H3284" i="1"/>
  <c r="H666" i="1"/>
  <c r="H4427" i="1"/>
  <c r="H491" i="1"/>
  <c r="H136" i="1"/>
  <c r="H764" i="1"/>
  <c r="H1089" i="1"/>
  <c r="H1171" i="1"/>
  <c r="H1436" i="1"/>
  <c r="H2001" i="1"/>
  <c r="H2121" i="1"/>
  <c r="H2290" i="1"/>
  <c r="H4017" i="1"/>
  <c r="H2257" i="1"/>
  <c r="H3818" i="1"/>
  <c r="H3969" i="1"/>
  <c r="H5160" i="1"/>
  <c r="H4563" i="1"/>
  <c r="H3877" i="1"/>
  <c r="H5298" i="1"/>
  <c r="H5704" i="1"/>
  <c r="H6704" i="1"/>
  <c r="H1079" i="1"/>
  <c r="H5822" i="1"/>
  <c r="H6116" i="1"/>
  <c r="H6696" i="1"/>
  <c r="H6470" i="1"/>
  <c r="H6906" i="1"/>
  <c r="H5941" i="1"/>
  <c r="H6198" i="1"/>
  <c r="H7911" i="1"/>
  <c r="H6364" i="1"/>
  <c r="H7128" i="1"/>
  <c r="H4074" i="1"/>
  <c r="H536" i="1"/>
  <c r="H1860" i="1"/>
  <c r="H3994" i="1"/>
  <c r="H4534" i="1"/>
  <c r="H7446" i="1"/>
  <c r="H6213" i="1"/>
  <c r="H3454" i="1"/>
  <c r="H4900" i="1"/>
  <c r="H6215" i="1"/>
  <c r="H5979" i="1"/>
  <c r="H500" i="1"/>
  <c r="H3256" i="1"/>
  <c r="H4515" i="1"/>
  <c r="H5294" i="1"/>
  <c r="H4138" i="1"/>
  <c r="H5810" i="1"/>
  <c r="H5693" i="1"/>
  <c r="H5964" i="1"/>
  <c r="H7179" i="1"/>
  <c r="H7457" i="1"/>
  <c r="H7816" i="1"/>
  <c r="H4977" i="1"/>
  <c r="H3723" i="1"/>
  <c r="H2491" i="1"/>
  <c r="H5069" i="1"/>
  <c r="H4411" i="1"/>
  <c r="H1170" i="1"/>
  <c r="H2826" i="1"/>
  <c r="H2294" i="1"/>
  <c r="H3041" i="1"/>
  <c r="H1045" i="1"/>
  <c r="H1134" i="1"/>
  <c r="H2351" i="1"/>
  <c r="H2741" i="1"/>
  <c r="H3608" i="1"/>
  <c r="H5575" i="1"/>
  <c r="H5600" i="1"/>
  <c r="H5366" i="1"/>
  <c r="H7790" i="1"/>
  <c r="H3145" i="1"/>
  <c r="H5424" i="1"/>
  <c r="H823" i="1"/>
  <c r="H5045" i="1"/>
  <c r="H5895" i="1"/>
  <c r="H3622" i="1"/>
  <c r="H1267" i="1"/>
  <c r="H5247" i="1"/>
  <c r="H5871" i="1"/>
  <c r="H6287" i="1"/>
  <c r="H4778" i="1"/>
  <c r="H5660" i="1"/>
  <c r="H6151" i="1"/>
  <c r="H6568" i="1"/>
  <c r="H3830" i="1"/>
  <c r="H6531" i="1"/>
  <c r="H7279" i="1"/>
  <c r="H7812" i="1"/>
  <c r="H6476" i="1"/>
  <c r="H7176" i="1"/>
  <c r="H2937" i="1"/>
  <c r="H42" i="1"/>
  <c r="H7846" i="1"/>
  <c r="H5790" i="1"/>
  <c r="H6101" i="1"/>
  <c r="H7245" i="1"/>
  <c r="H7559" i="1"/>
  <c r="H5976" i="1"/>
  <c r="H6985" i="1"/>
  <c r="H7492" i="1"/>
  <c r="H7877" i="1"/>
  <c r="H6858" i="1"/>
  <c r="H101" i="1"/>
  <c r="H904" i="1"/>
  <c r="H2051" i="1"/>
  <c r="H2804" i="1"/>
  <c r="H3763" i="1"/>
  <c r="H4787" i="1"/>
  <c r="H5105" i="1"/>
  <c r="H6499" i="1"/>
  <c r="H6936" i="1"/>
  <c r="H241" i="1"/>
  <c r="H4201" i="1"/>
  <c r="H7650" i="1"/>
  <c r="H4709" i="1"/>
  <c r="H409" i="1"/>
  <c r="H1269" i="1"/>
  <c r="H1181" i="1"/>
  <c r="H1844" i="1"/>
  <c r="H239" i="1"/>
  <c r="H4340" i="1"/>
  <c r="H5488" i="1"/>
  <c r="H4589" i="1"/>
  <c r="H5978" i="1"/>
  <c r="H1589" i="1"/>
  <c r="H5418" i="1"/>
  <c r="H5741" i="1"/>
  <c r="H6784" i="1"/>
  <c r="H7264" i="1"/>
  <c r="H4270" i="1"/>
  <c r="H5491" i="1"/>
  <c r="H6857" i="1"/>
  <c r="H6614" i="1"/>
  <c r="H7681" i="1"/>
  <c r="H7859" i="1"/>
  <c r="H1469" i="1"/>
  <c r="H3147" i="1"/>
  <c r="H4767" i="1"/>
  <c r="H7491" i="1"/>
  <c r="H7715" i="1"/>
  <c r="H790" i="1"/>
  <c r="H1464" i="1"/>
  <c r="H2569" i="1"/>
  <c r="H3679" i="1"/>
  <c r="H5737" i="1"/>
  <c r="H6855" i="1"/>
  <c r="H7974" i="1"/>
  <c r="H527" i="1"/>
  <c r="H1453" i="1"/>
  <c r="H2488" i="1"/>
  <c r="H2341" i="1"/>
  <c r="H1926" i="1"/>
  <c r="H987" i="1"/>
  <c r="H1635" i="1"/>
  <c r="H3863" i="1"/>
  <c r="H3930" i="1"/>
  <c r="H2858" i="1"/>
  <c r="H2318" i="1"/>
  <c r="H1610" i="1"/>
  <c r="H14" i="1"/>
  <c r="H4499" i="1"/>
  <c r="H6727" i="1"/>
  <c r="H640" i="1"/>
  <c r="H1638" i="1"/>
  <c r="H201" i="1"/>
  <c r="H896" i="1"/>
  <c r="H852" i="1"/>
  <c r="H3722" i="1"/>
  <c r="H560" i="1"/>
  <c r="H834" i="1"/>
  <c r="H5475" i="1"/>
  <c r="H16" i="1"/>
  <c r="H469" i="1"/>
  <c r="H895" i="1"/>
  <c r="H1596" i="1"/>
  <c r="H1223" i="1"/>
  <c r="H1828" i="1"/>
  <c r="H1965" i="1"/>
  <c r="H2064" i="1"/>
  <c r="H2700" i="1"/>
  <c r="H3899" i="1"/>
  <c r="H740" i="1"/>
  <c r="H2137" i="1"/>
  <c r="H2781" i="1"/>
  <c r="H3666" i="1"/>
  <c r="H2118" i="1"/>
  <c r="H3339" i="1"/>
  <c r="H4703" i="1"/>
  <c r="H486" i="1"/>
  <c r="H1547" i="1"/>
  <c r="H1818" i="1"/>
  <c r="H2046" i="1"/>
  <c r="H6025" i="1"/>
  <c r="H3665" i="1"/>
  <c r="H4259" i="1"/>
  <c r="H3842" i="1"/>
  <c r="H6226" i="1"/>
  <c r="H5039" i="1"/>
  <c r="H7161" i="1"/>
  <c r="H1704" i="1"/>
  <c r="H4108" i="1"/>
  <c r="H7881" i="1"/>
  <c r="H4091" i="1"/>
  <c r="H6384" i="1"/>
  <c r="H2550" i="1"/>
  <c r="H3117" i="1"/>
  <c r="H1099" i="1"/>
  <c r="H1792" i="1"/>
  <c r="H2143" i="1"/>
  <c r="H1262" i="1"/>
  <c r="H6021" i="1"/>
  <c r="H849" i="1"/>
  <c r="H257" i="1"/>
  <c r="H5731" i="1"/>
  <c r="H1593" i="1"/>
  <c r="H979" i="1"/>
  <c r="H1157" i="1"/>
  <c r="H4933" i="1"/>
  <c r="H2544" i="1"/>
  <c r="H3100" i="1"/>
  <c r="H6507" i="1"/>
  <c r="H5554" i="1"/>
  <c r="H6849" i="1"/>
  <c r="H6177" i="1"/>
  <c r="H7466" i="1"/>
  <c r="H7156" i="1"/>
  <c r="H1956" i="1"/>
  <c r="H5970" i="1"/>
  <c r="H5483" i="1"/>
  <c r="H310" i="1"/>
  <c r="H3645" i="1"/>
  <c r="H3671" i="1"/>
  <c r="H585" i="1"/>
  <c r="H584" i="1"/>
  <c r="H2448" i="1"/>
  <c r="H6317" i="1"/>
  <c r="H4923" i="1"/>
  <c r="H6079" i="1"/>
  <c r="H4996" i="1"/>
  <c r="H6032" i="1"/>
  <c r="H1398" i="1"/>
  <c r="H6228" i="1"/>
  <c r="H2263" i="1"/>
  <c r="H2348" i="1"/>
  <c r="H3638" i="1"/>
  <c r="H1710" i="1"/>
  <c r="H6139" i="1"/>
  <c r="H6635" i="1"/>
  <c r="H372" i="1"/>
  <c r="H531" i="1"/>
  <c r="H5291" i="1"/>
  <c r="H2627" i="1"/>
  <c r="H2324" i="1"/>
  <c r="H2625" i="1"/>
  <c r="H788" i="1"/>
  <c r="H4413" i="1"/>
  <c r="H5124" i="1"/>
  <c r="H5250" i="1"/>
  <c r="H1723" i="1"/>
  <c r="H6892" i="1"/>
  <c r="H5588" i="1"/>
  <c r="H6083" i="1"/>
  <c r="H2409" i="1"/>
  <c r="H2664" i="1"/>
  <c r="H3717" i="1"/>
  <c r="H6203" i="1"/>
  <c r="H511" i="1"/>
  <c r="H7026" i="1"/>
  <c r="H1595" i="1"/>
  <c r="H97" i="1"/>
  <c r="H759" i="1"/>
  <c r="H1824" i="1"/>
  <c r="H874" i="1"/>
  <c r="H2134" i="1"/>
  <c r="H2273" i="1"/>
  <c r="H1522" i="1"/>
  <c r="H4286" i="1"/>
  <c r="H682" i="1"/>
  <c r="H6777" i="1"/>
  <c r="H6076" i="1"/>
  <c r="H7260" i="1"/>
  <c r="H305" i="1"/>
  <c r="H4536" i="1"/>
  <c r="H6851" i="1"/>
  <c r="H521" i="1"/>
  <c r="H3689" i="1"/>
  <c r="H977" i="1"/>
  <c r="H7048" i="1"/>
  <c r="H285" i="1"/>
  <c r="H1527" i="1"/>
  <c r="H3736" i="1"/>
  <c r="H1490" i="1"/>
  <c r="H1585" i="1"/>
  <c r="H3694" i="1"/>
  <c r="H1612" i="1"/>
  <c r="H2794" i="1"/>
  <c r="H4788" i="1"/>
  <c r="H1307" i="1"/>
  <c r="H3976" i="1"/>
  <c r="H1670" i="1"/>
  <c r="H5109" i="1"/>
  <c r="H7614" i="1"/>
  <c r="H371" i="1"/>
  <c r="H3315" i="1"/>
  <c r="H348" i="1"/>
  <c r="H455" i="1"/>
  <c r="H776" i="1"/>
  <c r="H4146" i="1"/>
  <c r="H341" i="1"/>
  <c r="H1245" i="1"/>
  <c r="H1671" i="1"/>
  <c r="H784" i="1"/>
  <c r="H1584" i="1"/>
  <c r="H634" i="1"/>
  <c r="H3250" i="1"/>
  <c r="H1839" i="1"/>
  <c r="H358" i="1"/>
  <c r="H426" i="1"/>
  <c r="H4896" i="1"/>
  <c r="H5409" i="1"/>
  <c r="H1889" i="1"/>
  <c r="H456" i="1"/>
  <c r="H3052" i="1"/>
  <c r="H4934" i="1"/>
  <c r="H5337" i="1"/>
  <c r="H3933" i="1"/>
  <c r="H887" i="1"/>
  <c r="H6204" i="1"/>
  <c r="H855" i="1"/>
  <c r="H1591" i="1"/>
  <c r="H5312" i="1"/>
  <c r="H1029" i="1"/>
  <c r="H1202" i="1"/>
  <c r="H4120" i="1"/>
  <c r="H3524" i="1"/>
  <c r="H2675" i="1"/>
  <c r="H159" i="1"/>
  <c r="H308" i="1"/>
  <c r="H53" i="1"/>
  <c r="H911" i="1"/>
  <c r="H2140" i="1"/>
  <c r="H2422" i="1"/>
  <c r="H6479" i="1"/>
  <c r="H1902" i="1"/>
  <c r="H4386" i="1"/>
  <c r="H6818" i="1"/>
  <c r="H202" i="1"/>
  <c r="H340" i="1"/>
  <c r="H1581" i="1"/>
  <c r="H838" i="1"/>
  <c r="H1217" i="1"/>
  <c r="H1722" i="1"/>
  <c r="H472" i="1"/>
  <c r="H595" i="1"/>
  <c r="H1544" i="1"/>
  <c r="H2615" i="1"/>
  <c r="H5363" i="1"/>
  <c r="H2289" i="1"/>
  <c r="H33" i="1"/>
  <c r="H5659" i="1"/>
  <c r="H544" i="1"/>
  <c r="H453" i="1"/>
  <c r="H4029" i="1"/>
  <c r="H1053" i="1"/>
  <c r="H2115" i="1"/>
  <c r="H4877" i="1"/>
  <c r="H460" i="1"/>
  <c r="H1116" i="1"/>
  <c r="H7676" i="1"/>
  <c r="H907" i="1"/>
  <c r="H2002" i="1"/>
  <c r="H6770" i="1"/>
  <c r="H611" i="1"/>
  <c r="H3006" i="1"/>
  <c r="H147" i="1"/>
  <c r="H5642" i="1"/>
  <c r="H724" i="1"/>
  <c r="H36" i="1"/>
  <c r="H1028" i="1"/>
  <c r="H7315" i="1"/>
  <c r="H6304" i="1"/>
  <c r="H675" i="1"/>
  <c r="H3570" i="1"/>
  <c r="H440" i="1"/>
  <c r="H1012" i="1"/>
  <c r="H4014" i="1"/>
  <c r="H4118" i="1"/>
  <c r="H2818" i="1"/>
  <c r="H2726" i="1"/>
  <c r="H1393" i="1"/>
  <c r="H3259" i="1"/>
  <c r="H2141" i="1"/>
  <c r="H4208" i="1"/>
  <c r="H3290" i="1"/>
  <c r="H3383" i="1"/>
  <c r="H4040" i="1"/>
  <c r="H2076" i="1"/>
  <c r="H2190" i="1"/>
  <c r="H5827" i="1"/>
  <c r="H288" i="1"/>
  <c r="H732" i="1"/>
  <c r="H192" i="1"/>
  <c r="H2284" i="1"/>
  <c r="H1071" i="1"/>
  <c r="H1791" i="1"/>
  <c r="H7317" i="1"/>
  <c r="H1141" i="1"/>
  <c r="H878" i="1"/>
  <c r="H1288" i="1"/>
  <c r="H137" i="1"/>
  <c r="H497" i="1"/>
  <c r="H1186" i="1"/>
  <c r="H2034" i="1"/>
  <c r="H7434" i="1"/>
  <c r="H477" i="1"/>
  <c r="H1129" i="1"/>
  <c r="H944" i="1"/>
  <c r="H2080" i="1"/>
  <c r="H3597" i="1"/>
  <c r="H2467" i="1"/>
  <c r="H993" i="1"/>
  <c r="H4034" i="1"/>
  <c r="H821" i="1"/>
  <c r="H734" i="1"/>
  <c r="H6399" i="1"/>
  <c r="H1511" i="1"/>
  <c r="H2011" i="1"/>
  <c r="H1127" i="1"/>
  <c r="H1663" i="1"/>
  <c r="H5188" i="1"/>
  <c r="H2203" i="1"/>
  <c r="H4496" i="1"/>
  <c r="H91" i="1"/>
  <c r="H461" i="1"/>
  <c r="H4423" i="1"/>
  <c r="H537" i="1"/>
  <c r="H1451" i="1"/>
  <c r="H2382" i="1"/>
  <c r="H6986" i="1"/>
  <c r="H6765" i="1"/>
  <c r="H2377" i="1"/>
  <c r="H7595" i="1"/>
  <c r="H5262" i="1"/>
  <c r="H343" i="1"/>
  <c r="H6520" i="1"/>
  <c r="H7904" i="1"/>
  <c r="H2727" i="1"/>
  <c r="H1472" i="1"/>
  <c r="H4424" i="1"/>
  <c r="H6201" i="1"/>
  <c r="H652" i="1"/>
  <c r="H2369" i="1"/>
  <c r="H4801" i="1"/>
  <c r="H2535" i="1"/>
  <c r="H6456" i="1"/>
  <c r="H946" i="1"/>
  <c r="H7378" i="1"/>
  <c r="H4272" i="1"/>
  <c r="H1425" i="1"/>
  <c r="H2745" i="1"/>
  <c r="H2752" i="1"/>
  <c r="H3036" i="1"/>
  <c r="H1185" i="1"/>
  <c r="H3371" i="1"/>
  <c r="H3555" i="1"/>
  <c r="H3966" i="1"/>
  <c r="H6799" i="1"/>
  <c r="H1059" i="1"/>
  <c r="H3150" i="1"/>
  <c r="H620" i="1"/>
  <c r="H2512" i="1"/>
  <c r="H2890" i="1"/>
  <c r="H3053" i="1"/>
  <c r="H4299" i="1"/>
  <c r="H3442" i="1"/>
  <c r="H3790" i="1"/>
  <c r="H4673" i="1"/>
  <c r="H7567" i="1"/>
  <c r="H2075" i="1"/>
  <c r="H6038" i="1"/>
  <c r="H2135" i="1"/>
  <c r="H2916" i="1"/>
  <c r="H3087" i="1"/>
  <c r="H4203" i="1"/>
  <c r="H3261" i="1"/>
  <c r="H4252" i="1"/>
  <c r="H191" i="1"/>
  <c r="H434" i="1"/>
  <c r="H3152" i="1"/>
  <c r="H2809" i="1"/>
  <c r="H1353" i="1"/>
  <c r="H406" i="1"/>
  <c r="H1306" i="1"/>
  <c r="H1773" i="1"/>
  <c r="H1314" i="1"/>
  <c r="H255" i="1"/>
  <c r="H2122" i="1"/>
  <c r="H3204" i="1"/>
  <c r="H1041" i="1"/>
  <c r="H5498" i="1"/>
  <c r="H1776" i="1"/>
  <c r="H3997" i="1"/>
  <c r="H1510" i="1"/>
  <c r="H4736" i="1"/>
  <c r="H1342" i="1"/>
  <c r="H956" i="1"/>
  <c r="H60" i="1"/>
  <c r="H1851" i="1"/>
  <c r="H5481" i="1"/>
  <c r="H5643" i="1"/>
  <c r="H1007" i="1"/>
  <c r="H2590" i="1"/>
  <c r="H3451" i="1"/>
  <c r="H3878" i="1"/>
  <c r="H936" i="1"/>
  <c r="H3077" i="1"/>
  <c r="H51" i="1"/>
  <c r="H2786" i="1"/>
  <c r="H1402" i="1"/>
  <c r="H2565" i="1"/>
  <c r="H2230" i="1"/>
  <c r="H410" i="1"/>
  <c r="H4916" i="1"/>
  <c r="H4747" i="1"/>
  <c r="H214" i="1"/>
  <c r="H281" i="1"/>
  <c r="H933" i="1"/>
  <c r="H705" i="1"/>
  <c r="H1876" i="1"/>
  <c r="H4083" i="1"/>
  <c r="H1862" i="1"/>
  <c r="H103" i="1"/>
  <c r="H753" i="1"/>
  <c r="H6634" i="1"/>
  <c r="H2867" i="1"/>
  <c r="H901" i="1"/>
  <c r="H1471" i="1"/>
  <c r="H229" i="1"/>
  <c r="H692" i="1"/>
  <c r="H1407" i="1"/>
  <c r="H2216" i="1"/>
  <c r="H2285" i="1"/>
  <c r="H1173" i="1"/>
  <c r="H1351" i="1"/>
  <c r="H3610" i="1"/>
  <c r="H3156" i="1"/>
  <c r="H328" i="1"/>
  <c r="H2920" i="1"/>
  <c r="H2622" i="1"/>
  <c r="H4890" i="1"/>
  <c r="H120" i="1"/>
  <c r="H1426" i="1"/>
  <c r="H2904" i="1"/>
  <c r="H96" i="1"/>
  <c r="H140" i="1"/>
  <c r="H2389" i="1"/>
  <c r="H858" i="1"/>
  <c r="H2677" i="1"/>
  <c r="H695" i="1"/>
  <c r="H1561" i="1"/>
  <c r="H1110" i="1"/>
  <c r="H3879" i="1"/>
  <c r="H280" i="1"/>
  <c r="H1732" i="1"/>
  <c r="H1684" i="1"/>
  <c r="H931" i="1"/>
  <c r="H1431" i="1"/>
  <c r="H2449" i="1"/>
  <c r="H4349" i="1"/>
  <c r="H4768" i="1"/>
  <c r="H5016" i="1"/>
  <c r="H1940" i="1"/>
  <c r="H4338" i="1"/>
  <c r="H3213" i="1"/>
  <c r="H3941" i="1"/>
  <c r="H6988" i="1"/>
  <c r="H2971" i="1"/>
  <c r="H3594" i="1"/>
  <c r="H1221" i="1"/>
  <c r="H1313" i="1"/>
  <c r="H1014" i="1"/>
  <c r="H2761" i="1"/>
  <c r="H822" i="1"/>
  <c r="H1463" i="1"/>
  <c r="H678" i="1"/>
  <c r="H1068" i="1"/>
  <c r="H1554" i="1"/>
  <c r="H227" i="1"/>
  <c r="H216" i="1"/>
  <c r="H769" i="1"/>
  <c r="H1833" i="1"/>
  <c r="H3025" i="1"/>
  <c r="H5364" i="1"/>
  <c r="H3698" i="1"/>
  <c r="H2187" i="1"/>
  <c r="H2360" i="1"/>
  <c r="H385" i="1"/>
  <c r="H4461" i="1"/>
  <c r="H2138" i="1"/>
  <c r="H615" i="1"/>
  <c r="H148" i="1"/>
  <c r="H441" i="1"/>
  <c r="H404" i="1"/>
  <c r="H1730" i="1"/>
  <c r="H3675" i="1"/>
  <c r="H3460" i="1"/>
  <c r="H516" i="1"/>
  <c r="H2061" i="1"/>
  <c r="H538" i="1"/>
  <c r="H5787" i="1"/>
  <c r="H2977" i="1"/>
  <c r="H1063" i="1"/>
  <c r="H3907" i="1"/>
  <c r="H1237" i="1"/>
  <c r="H1788" i="1"/>
  <c r="H4412" i="1"/>
  <c r="H4621" i="1"/>
  <c r="H5580" i="1"/>
  <c r="H470" i="1"/>
  <c r="H1957" i="1"/>
  <c r="H5241" i="1"/>
  <c r="H2961" i="1"/>
  <c r="H5350" i="1"/>
  <c r="H842" i="1"/>
  <c r="H1455" i="1"/>
  <c r="H5806" i="1"/>
  <c r="H5107" i="1"/>
  <c r="H1020" i="1"/>
  <c r="H5167" i="1"/>
  <c r="H2928" i="1"/>
  <c r="H47" i="1"/>
  <c r="H718" i="1"/>
  <c r="H758" i="1"/>
  <c r="H767" i="1"/>
  <c r="H971" i="1"/>
  <c r="H2089" i="1"/>
  <c r="H1224" i="1"/>
  <c r="H387" i="1"/>
  <c r="H226" i="1"/>
  <c r="H1512" i="1"/>
  <c r="H3176" i="1"/>
  <c r="H1465" i="1"/>
  <c r="H1955" i="1"/>
  <c r="H3228" i="1"/>
  <c r="H105" i="1"/>
  <c r="H3785" i="1"/>
  <c r="H55" i="1"/>
  <c r="H6022" i="1"/>
  <c r="H4323" i="1"/>
  <c r="H1911" i="1"/>
  <c r="H1396" i="1"/>
  <c r="H5557" i="1"/>
  <c r="H3101" i="1"/>
  <c r="H1669" i="1"/>
  <c r="H7423" i="1"/>
  <c r="H128" i="1"/>
  <c r="H160" i="1"/>
  <c r="H4260" i="1"/>
  <c r="H1518" i="1"/>
  <c r="H2672" i="1"/>
  <c r="H820" i="1"/>
  <c r="H1799" i="1"/>
  <c r="H2944" i="1"/>
  <c r="H2065" i="1"/>
  <c r="H3209" i="1"/>
  <c r="H1880" i="1"/>
  <c r="H4611" i="1"/>
  <c r="H1154" i="1"/>
  <c r="H298" i="1"/>
  <c r="H1367" i="1"/>
  <c r="H2519" i="1"/>
  <c r="H1819" i="1"/>
  <c r="H4076" i="1"/>
  <c r="H6359" i="1"/>
  <c r="H78" i="1"/>
  <c r="H357" i="1"/>
  <c r="H2504" i="1"/>
  <c r="H4545" i="1"/>
  <c r="H329" i="1"/>
  <c r="H1369" i="1"/>
  <c r="H4171" i="1"/>
  <c r="H77" i="1"/>
  <c r="H1494" i="1"/>
  <c r="H2123" i="1"/>
  <c r="H6127" i="1"/>
  <c r="H3623" i="1"/>
  <c r="H4770" i="1"/>
  <c r="H3843" i="1"/>
  <c r="H2639" i="1"/>
  <c r="H1244" i="1"/>
  <c r="H315" i="1"/>
  <c r="H2868" i="1"/>
  <c r="H4625" i="1"/>
  <c r="H1676" i="1"/>
  <c r="H5339" i="1"/>
  <c r="H2952" i="1"/>
  <c r="H5243" i="1"/>
  <c r="H1559" i="1"/>
  <c r="H1964" i="1"/>
  <c r="H250" i="1"/>
  <c r="H4552" i="1"/>
  <c r="H1304" i="1"/>
  <c r="H203" i="1"/>
  <c r="H969" i="1"/>
  <c r="H1333" i="1"/>
  <c r="H1992" i="1"/>
  <c r="H2880" i="1"/>
  <c r="H1098" i="1"/>
  <c r="H2958" i="1"/>
  <c r="H2927" i="1"/>
  <c r="H90" i="1"/>
  <c r="H990" i="1"/>
  <c r="H2158" i="1"/>
  <c r="H3876" i="1"/>
  <c r="H5176" i="1"/>
  <c r="H6410" i="1"/>
  <c r="H529" i="1"/>
  <c r="H568" i="1"/>
  <c r="H459" i="1"/>
  <c r="H651" i="1"/>
  <c r="H1018" i="1"/>
  <c r="H424" i="1"/>
  <c r="H1986" i="1"/>
  <c r="H85" i="1"/>
  <c r="H576" i="1"/>
  <c r="H545" i="1"/>
  <c r="H1252" i="1"/>
  <c r="H1685" i="1"/>
  <c r="H1672" i="1"/>
  <c r="H2955" i="1"/>
  <c r="H3859" i="1"/>
  <c r="H111" i="1"/>
  <c r="H526" i="1"/>
  <c r="H7099" i="1"/>
  <c r="H2566" i="1"/>
  <c r="H2765" i="1"/>
  <c r="H4184" i="1"/>
  <c r="H4425" i="1"/>
  <c r="H4862" i="1"/>
  <c r="H1734" i="1"/>
  <c r="H4755" i="1"/>
  <c r="H1482" i="1"/>
  <c r="H673" i="1"/>
  <c r="H5187" i="1"/>
  <c r="H1953" i="1"/>
  <c r="H1140" i="1"/>
  <c r="H256" i="1"/>
  <c r="H551" i="1"/>
  <c r="H1594" i="1"/>
  <c r="H167" i="1"/>
  <c r="H702" i="1"/>
  <c r="H1142" i="1"/>
  <c r="H1979" i="1"/>
  <c r="H2266" i="1"/>
  <c r="H3208" i="1"/>
  <c r="H1131" i="1"/>
  <c r="H2949" i="1"/>
  <c r="H5049" i="1"/>
  <c r="H5146" i="1"/>
  <c r="H792" i="1"/>
  <c r="H3869" i="1"/>
  <c r="H7960" i="1"/>
  <c r="H81" i="1"/>
  <c r="H906" i="1"/>
  <c r="H3384" i="1"/>
  <c r="H3746" i="1"/>
  <c r="H1203" i="1"/>
  <c r="H1159" i="1"/>
  <c r="H756" i="1"/>
  <c r="H1930" i="1"/>
  <c r="H848" i="1"/>
  <c r="H4319" i="1"/>
  <c r="H6680" i="1"/>
  <c r="H799" i="1"/>
  <c r="H3449" i="1"/>
  <c r="H1711" i="1"/>
  <c r="H5290" i="1"/>
  <c r="H3871" i="1"/>
  <c r="H4243" i="1"/>
  <c r="H269" i="1"/>
  <c r="H1525" i="1"/>
  <c r="H3599" i="1"/>
  <c r="H5274" i="1"/>
  <c r="H5796" i="1"/>
  <c r="H6265" i="1"/>
  <c r="H3614" i="1"/>
  <c r="H7589" i="1"/>
  <c r="H476" i="1"/>
  <c r="H590" i="1"/>
  <c r="H1389" i="1"/>
  <c r="H1715" i="1"/>
  <c r="H2277" i="1"/>
  <c r="H286" i="1"/>
  <c r="H1279" i="1"/>
  <c r="H4106" i="1"/>
  <c r="H2251" i="1"/>
  <c r="H2438" i="1"/>
  <c r="H2984" i="1"/>
  <c r="H3444" i="1"/>
  <c r="H3958" i="1"/>
  <c r="H4141" i="1"/>
  <c r="H5253" i="1"/>
  <c r="H4668" i="1"/>
  <c r="H4079" i="1"/>
  <c r="H636" i="1"/>
  <c r="H3715" i="1"/>
  <c r="H2729" i="1"/>
  <c r="H1626" i="1"/>
  <c r="H2782" i="1"/>
  <c r="H5942" i="1"/>
  <c r="H1570" i="1"/>
  <c r="H133" i="1"/>
  <c r="H2623" i="1"/>
  <c r="H1877" i="1"/>
  <c r="H2905" i="1"/>
  <c r="H4311" i="1"/>
  <c r="H4549" i="1"/>
  <c r="H6437" i="1"/>
  <c r="H7824" i="1"/>
  <c r="H517" i="1"/>
  <c r="H1257" i="1"/>
  <c r="H728" i="1"/>
  <c r="H1470" i="1"/>
  <c r="H6367" i="1"/>
  <c r="H2802" i="1"/>
  <c r="H3136" i="1"/>
  <c r="H1169" i="1"/>
  <c r="H484" i="1"/>
  <c r="H2474" i="1"/>
  <c r="H3568" i="1"/>
  <c r="H5230" i="1"/>
  <c r="H254" i="1"/>
  <c r="H1558" i="1"/>
  <c r="H1538" i="1"/>
  <c r="H2652" i="1"/>
  <c r="H1908" i="1"/>
  <c r="H1760" i="1"/>
  <c r="H92" i="1"/>
  <c r="H223" i="1"/>
  <c r="H850" i="1"/>
  <c r="H3388" i="1"/>
  <c r="H1113" i="1"/>
  <c r="H3832" i="1"/>
  <c r="H3048" i="1"/>
  <c r="H546" i="1"/>
  <c r="H6093" i="1"/>
  <c r="H6366" i="1"/>
  <c r="H518" i="1"/>
  <c r="H293" i="1"/>
  <c r="H1084" i="1"/>
  <c r="H948" i="1"/>
  <c r="H2136" i="1"/>
  <c r="H2502" i="1"/>
  <c r="H1078" i="1"/>
  <c r="H4718" i="1"/>
  <c r="H2497" i="1"/>
  <c r="H1708" i="1"/>
  <c r="H1449" i="1"/>
  <c r="H2012" i="1"/>
  <c r="H236" i="1"/>
  <c r="H56" i="1"/>
  <c r="H2636" i="1"/>
  <c r="H3836" i="1"/>
  <c r="H7963" i="1"/>
  <c r="H2383" i="1"/>
  <c r="H1247" i="1"/>
  <c r="H4818" i="1"/>
  <c r="H1254" i="1"/>
  <c r="H232" i="1"/>
  <c r="H3071" i="1"/>
  <c r="H2131" i="1"/>
  <c r="H2543" i="1"/>
  <c r="H6899" i="1"/>
  <c r="H123" i="1"/>
  <c r="H968" i="1"/>
  <c r="H2404" i="1"/>
  <c r="H562" i="1"/>
  <c r="H6158" i="1"/>
  <c r="H2849" i="1"/>
  <c r="H5482" i="1"/>
  <c r="H4468" i="1"/>
  <c r="H6491" i="1"/>
  <c r="H6674" i="1"/>
  <c r="H7077" i="1"/>
  <c r="H1649" i="1"/>
  <c r="H2665" i="1"/>
  <c r="H295" i="1"/>
  <c r="H1598" i="1"/>
  <c r="H3262" i="1"/>
  <c r="H4109" i="1"/>
  <c r="H5838" i="1"/>
  <c r="H4644" i="1"/>
  <c r="H798" i="1"/>
  <c r="H1368" i="1"/>
  <c r="H1700" i="1"/>
  <c r="H3628" i="1"/>
  <c r="H37" i="1"/>
  <c r="H417" i="1"/>
  <c r="H800" i="1"/>
  <c r="H374" i="1"/>
  <c r="H658" i="1"/>
  <c r="H751" i="1"/>
  <c r="H2363" i="1"/>
  <c r="H5675" i="1"/>
  <c r="H648" i="1"/>
  <c r="H1414" i="1"/>
  <c r="H205" i="1"/>
  <c r="H5303" i="1"/>
  <c r="H1812" i="1"/>
  <c r="H927" i="1"/>
  <c r="H3050" i="1"/>
  <c r="H373" i="1"/>
  <c r="H282" i="1"/>
  <c r="H616" i="1"/>
  <c r="H578" i="1"/>
  <c r="H1039" i="1"/>
  <c r="H1485" i="1"/>
  <c r="H1299" i="1"/>
  <c r="H1124" i="1"/>
  <c r="H1557" i="1"/>
  <c r="H1682" i="1"/>
  <c r="H1246" i="1"/>
  <c r="H1883" i="1"/>
  <c r="H1599" i="1"/>
  <c r="H1969" i="1"/>
  <c r="H2435" i="1"/>
  <c r="H1836" i="1"/>
  <c r="H2967" i="1"/>
  <c r="H3416" i="1"/>
  <c r="H3940" i="1"/>
  <c r="H245" i="1"/>
  <c r="H3556" i="1"/>
  <c r="H930" i="1"/>
  <c r="H2205" i="1"/>
  <c r="H2860" i="1"/>
  <c r="H3359" i="1"/>
  <c r="H3153" i="1"/>
  <c r="H5123" i="1"/>
  <c r="H1216" i="1"/>
  <c r="H1222" i="1"/>
  <c r="H7871" i="1"/>
  <c r="H2583" i="1"/>
  <c r="H5207" i="1"/>
  <c r="H2043" i="1"/>
  <c r="H888" i="1"/>
  <c r="H957" i="1"/>
  <c r="H1355" i="1"/>
  <c r="H935" i="1"/>
  <c r="H1394" i="1"/>
  <c r="H1739" i="1"/>
  <c r="H1881" i="1"/>
  <c r="H2764" i="1"/>
  <c r="H555" i="1"/>
  <c r="H2881" i="1"/>
  <c r="H3135" i="1"/>
  <c r="H4690" i="1"/>
  <c r="H3888" i="1"/>
  <c r="H4965" i="1"/>
  <c r="H4719" i="1"/>
  <c r="H5231" i="1"/>
  <c r="H6183" i="1"/>
  <c r="H6640" i="1"/>
  <c r="H691" i="1"/>
  <c r="H4580" i="1"/>
  <c r="H7002" i="1"/>
  <c r="H5724" i="1"/>
  <c r="H5983" i="1"/>
  <c r="H5164" i="1"/>
  <c r="H4861" i="1"/>
  <c r="H4374" i="1"/>
  <c r="H7257" i="1"/>
  <c r="H7613" i="1"/>
  <c r="H1513" i="1"/>
  <c r="H3330" i="1"/>
  <c r="H917" i="1"/>
  <c r="H2692" i="1"/>
  <c r="H4948" i="1"/>
  <c r="H6918" i="1"/>
  <c r="H824" i="1"/>
  <c r="H4351" i="1"/>
  <c r="H4903" i="1"/>
  <c r="H6856" i="1"/>
  <c r="H6526" i="1"/>
  <c r="H248" i="1"/>
  <c r="H1413" i="1"/>
  <c r="H3764" i="1"/>
  <c r="H4206" i="1"/>
  <c r="H4726" i="1"/>
  <c r="H5429" i="1"/>
  <c r="H6826" i="1"/>
  <c r="H6454" i="1"/>
  <c r="H6886" i="1"/>
  <c r="H5730" i="1"/>
  <c r="H6830" i="1"/>
  <c r="H2163" i="1"/>
  <c r="H5460" i="1"/>
  <c r="H1496" i="1"/>
  <c r="H1720" i="1"/>
  <c r="H1322" i="1"/>
  <c r="H1086" i="1"/>
  <c r="H2250" i="1"/>
  <c r="H369" i="1"/>
  <c r="H5421" i="1"/>
  <c r="H3125" i="1"/>
  <c r="H1943" i="1"/>
  <c r="H2013" i="1"/>
  <c r="H5055" i="1"/>
  <c r="H5598" i="1"/>
  <c r="H5631" i="1"/>
  <c r="H693" i="1"/>
  <c r="H6135" i="1"/>
  <c r="H7351" i="1"/>
  <c r="H4247" i="1"/>
  <c r="H7627" i="1"/>
  <c r="H6216" i="1"/>
  <c r="H4207" i="1"/>
  <c r="H4701" i="1"/>
  <c r="H7413" i="1"/>
  <c r="H6982" i="1"/>
  <c r="H4602" i="1"/>
  <c r="H5650" i="1"/>
  <c r="H6059" i="1"/>
  <c r="H6411" i="1"/>
  <c r="H5415" i="1"/>
  <c r="H5928" i="1"/>
  <c r="H6352" i="1"/>
  <c r="H6869" i="1"/>
  <c r="H5629" i="1"/>
  <c r="H7095" i="1"/>
  <c r="H7522" i="1"/>
  <c r="H5445" i="1"/>
  <c r="H6819" i="1"/>
  <c r="H7401" i="1"/>
  <c r="H549" i="1"/>
  <c r="H3530" i="1"/>
  <c r="H3978" i="1"/>
  <c r="H4115" i="1"/>
  <c r="H6990" i="1"/>
  <c r="H6078" i="1"/>
  <c r="H7779" i="1"/>
  <c r="H6587" i="1"/>
  <c r="H7231" i="1"/>
  <c r="H7636" i="1"/>
  <c r="H4945" i="1"/>
  <c r="H7883" i="1"/>
  <c r="H503" i="1"/>
  <c r="H1266" i="1"/>
  <c r="H2390" i="1"/>
  <c r="H2746" i="1"/>
  <c r="H4021" i="1"/>
  <c r="H4604" i="1"/>
  <c r="H7046" i="1"/>
  <c r="H7180" i="1"/>
  <c r="H218" i="1"/>
  <c r="H1340" i="1"/>
  <c r="H6508" i="1"/>
  <c r="H41" i="1"/>
  <c r="H1091" i="1"/>
  <c r="H722" i="1"/>
  <c r="H1535" i="1"/>
  <c r="H1695" i="1"/>
  <c r="H2206" i="1"/>
  <c r="H2963" i="1"/>
  <c r="H4487" i="1"/>
  <c r="H4828" i="1"/>
  <c r="H4064" i="1"/>
  <c r="H7003" i="1"/>
  <c r="H6920" i="1"/>
  <c r="H6332" i="1"/>
  <c r="H6697" i="1"/>
  <c r="H3898" i="1"/>
  <c r="H1875" i="1"/>
  <c r="H4664" i="1"/>
  <c r="H5848" i="1"/>
  <c r="H4542" i="1"/>
  <c r="H7263" i="1"/>
  <c r="H5259" i="1"/>
  <c r="H742" i="1"/>
  <c r="H2459" i="1"/>
  <c r="H4318" i="1"/>
  <c r="H5301" i="1"/>
  <c r="H721" i="1"/>
  <c r="H290" i="1"/>
  <c r="H1210" i="1"/>
  <c r="H2211" i="1"/>
  <c r="H2788" i="1"/>
  <c r="H4113" i="1"/>
  <c r="H6259" i="1"/>
  <c r="H6665" i="1"/>
  <c r="H862" i="1"/>
  <c r="H1290" i="1"/>
  <c r="H2239" i="1"/>
  <c r="H2670" i="1"/>
  <c r="H2555" i="1"/>
  <c r="H929" i="1"/>
  <c r="H433" i="1"/>
  <c r="H5171" i="1"/>
  <c r="H1294" i="1"/>
  <c r="H4865" i="1"/>
  <c r="H4190" i="1"/>
  <c r="H875" i="1"/>
  <c r="H3800" i="1"/>
  <c r="H2228" i="1"/>
  <c r="H5057" i="1"/>
  <c r="H7710" i="1"/>
  <c r="H1385" i="1"/>
  <c r="H3652" i="1"/>
  <c r="H512" i="1"/>
  <c r="H344" i="1"/>
  <c r="H660" i="1"/>
  <c r="H6607" i="1"/>
  <c r="H2062" i="1"/>
  <c r="H4195" i="1"/>
  <c r="H1399" i="1"/>
  <c r="H522" i="1"/>
  <c r="H791" i="1"/>
  <c r="H1172" i="1"/>
  <c r="H1401" i="1"/>
  <c r="H1634" i="1"/>
  <c r="H1580" i="1"/>
  <c r="H1709" i="1"/>
  <c r="H2168" i="1"/>
  <c r="H2837" i="1"/>
  <c r="H4387" i="1"/>
  <c r="H6768" i="1"/>
  <c r="H2744" i="1"/>
  <c r="H3047" i="1"/>
  <c r="H6394" i="1"/>
  <c r="H2906" i="1"/>
  <c r="H3211" i="1"/>
  <c r="H2731" i="1"/>
  <c r="H840" i="1"/>
  <c r="H1180" i="1"/>
  <c r="H1942" i="1"/>
  <c r="H2926" i="1"/>
  <c r="H3249" i="1"/>
  <c r="H4920" i="1"/>
  <c r="H5138" i="1"/>
  <c r="H6973" i="1"/>
  <c r="H4750" i="1"/>
  <c r="H6679" i="1"/>
  <c r="H811" i="1"/>
  <c r="H5531" i="1"/>
  <c r="H5690" i="1"/>
  <c r="H3251" i="1"/>
  <c r="H6374" i="1"/>
  <c r="H5447" i="1"/>
  <c r="H5438" i="1"/>
  <c r="H169" i="1"/>
  <c r="H976" i="1"/>
  <c r="H1968" i="1"/>
  <c r="H72" i="1"/>
  <c r="H4165" i="1"/>
  <c r="H3541" i="1"/>
  <c r="H1984" i="1"/>
  <c r="H6458" i="1"/>
  <c r="H4872" i="1"/>
  <c r="H701" i="1"/>
  <c r="H5723" i="1"/>
  <c r="H5523" i="1"/>
  <c r="H306" i="1"/>
  <c r="H242" i="1"/>
  <c r="H973" i="1"/>
  <c r="H5477" i="1"/>
  <c r="H5773" i="1"/>
  <c r="H7281" i="1"/>
  <c r="H6218" i="1"/>
  <c r="H3064" i="1"/>
  <c r="H7997" i="1"/>
  <c r="H4354" i="1"/>
  <c r="H2655" i="1"/>
  <c r="H1430" i="1"/>
  <c r="H112" i="1"/>
  <c r="H475" i="1"/>
  <c r="H3626" i="1"/>
  <c r="H2161" i="1"/>
  <c r="H1200" i="1"/>
  <c r="H1444" i="1"/>
  <c r="H4775" i="1"/>
  <c r="H5570" i="1"/>
  <c r="H7120" i="1"/>
  <c r="H5385" i="1"/>
  <c r="H2295" i="1"/>
  <c r="H2632" i="1"/>
  <c r="H2167" i="1"/>
  <c r="H2823" i="1"/>
  <c r="H3342" i="1"/>
  <c r="H4732" i="1"/>
  <c r="H4995" i="1"/>
  <c r="H4485" i="1"/>
  <c r="H7214" i="1"/>
  <c r="H3711" i="1"/>
  <c r="H3782" i="1"/>
  <c r="H1100" i="1"/>
  <c r="H2286" i="1"/>
  <c r="H2947" i="1"/>
  <c r="H3410" i="1"/>
  <c r="H3539" i="1"/>
  <c r="H3917" i="1"/>
  <c r="H4497" i="1"/>
  <c r="H591" i="1"/>
  <c r="H6739" i="1"/>
  <c r="H3682" i="1"/>
  <c r="H3807" i="1"/>
  <c r="H2323" i="1"/>
  <c r="H2970" i="1"/>
  <c r="H3482" i="1"/>
  <c r="H1807" i="1"/>
  <c r="H304" i="1"/>
  <c r="H1459" i="1"/>
  <c r="H1929" i="1"/>
  <c r="H2092" i="1"/>
  <c r="H832" i="1"/>
  <c r="H189" i="1"/>
  <c r="H1105" i="1"/>
  <c r="H2413" i="1"/>
  <c r="H783" i="1"/>
  <c r="H608" i="1"/>
  <c r="H117" i="1"/>
  <c r="H284" i="1"/>
  <c r="H379" i="1"/>
  <c r="H1901" i="1"/>
  <c r="H1499" i="1"/>
  <c r="H3397" i="1"/>
  <c r="H4224" i="1"/>
  <c r="H2097" i="1"/>
  <c r="H7482" i="1"/>
  <c r="H846" i="1"/>
  <c r="H2184" i="1"/>
  <c r="H2723" i="1"/>
  <c r="H1777" i="1"/>
  <c r="H5489" i="1"/>
  <c r="H187" i="1"/>
  <c r="H2056" i="1"/>
  <c r="H870" i="1"/>
  <c r="H3020" i="1"/>
  <c r="H119" i="1"/>
  <c r="H3769" i="1"/>
  <c r="H676" i="1"/>
  <c r="H1168" i="1"/>
  <c r="H1925" i="1"/>
  <c r="H2280" i="1"/>
  <c r="H910" i="1"/>
  <c r="H3088" i="1"/>
  <c r="H1970" i="1"/>
  <c r="H2431" i="1"/>
  <c r="H1467" i="1"/>
  <c r="H1948" i="1"/>
  <c r="H3735" i="1"/>
  <c r="H686" i="1"/>
  <c r="H3844" i="1"/>
  <c r="H5147" i="1"/>
  <c r="H1742" i="1"/>
  <c r="H4242" i="1"/>
  <c r="H1668" i="1"/>
  <c r="H4974" i="1"/>
  <c r="H2991" i="1"/>
  <c r="H4847" i="1"/>
  <c r="H6358" i="1"/>
  <c r="H4651" i="1"/>
  <c r="H7735" i="1"/>
  <c r="H1194" i="1"/>
  <c r="H958" i="1"/>
  <c r="H1212" i="1"/>
  <c r="H7363" i="1"/>
  <c r="H3543" i="1"/>
  <c r="H953" i="1"/>
  <c r="H4046" i="1"/>
  <c r="H482" i="1"/>
  <c r="H4514" i="1"/>
  <c r="H164" i="1"/>
  <c r="H1899" i="1"/>
  <c r="H547" i="1"/>
  <c r="H6164" i="1"/>
  <c r="H7699" i="1"/>
  <c r="H6220" i="1"/>
  <c r="H835" i="1"/>
  <c r="H5082" i="1"/>
  <c r="H2405" i="1"/>
  <c r="H2821" i="1"/>
  <c r="H2988" i="1"/>
  <c r="H4056" i="1"/>
  <c r="H3559" i="1"/>
  <c r="H200" i="1"/>
  <c r="H7756" i="1"/>
  <c r="H2010" i="1"/>
  <c r="H360" i="1"/>
  <c r="H1690" i="1"/>
  <c r="H5809" i="1"/>
  <c r="H2223" i="1"/>
  <c r="H2773" i="1"/>
  <c r="H2843" i="1"/>
  <c r="H5153" i="1"/>
  <c r="H3999" i="1"/>
  <c r="H4582" i="1"/>
  <c r="H4893" i="1"/>
  <c r="H5172" i="1"/>
  <c r="H1158" i="1"/>
  <c r="H71" i="1"/>
  <c r="H2392" i="1"/>
  <c r="H2827" i="1"/>
  <c r="H2870" i="1"/>
  <c r="H3238" i="1"/>
  <c r="H1461" i="1"/>
  <c r="H1422" i="1"/>
  <c r="H2666" i="1"/>
  <c r="H4848" i="1"/>
  <c r="H5516" i="1"/>
  <c r="H891" i="1"/>
  <c r="H7027" i="1"/>
  <c r="H1066" i="1"/>
  <c r="H1415" i="1"/>
  <c r="H5299" i="1"/>
  <c r="H6578" i="1"/>
  <c r="H5916" i="1"/>
  <c r="H7465" i="1"/>
  <c r="H6755" i="1"/>
  <c r="H963" i="1"/>
  <c r="H2465" i="1"/>
  <c r="H4598" i="1"/>
  <c r="H6170" i="1"/>
  <c r="H1548" i="1"/>
  <c r="H621" i="1"/>
  <c r="H1218" i="1"/>
  <c r="H2173" i="1"/>
  <c r="H3314" i="1"/>
  <c r="H4724" i="1"/>
  <c r="H5958" i="1"/>
  <c r="H7910" i="1"/>
  <c r="H390" i="1"/>
  <c r="H4505" i="1"/>
  <c r="H2379" i="1"/>
  <c r="H1999" i="1"/>
  <c r="H1582" i="1"/>
  <c r="H2463" i="1"/>
  <c r="H1617" i="1"/>
  <c r="H2668" i="1"/>
  <c r="H2968" i="1"/>
  <c r="H3059" i="1"/>
  <c r="H2919" i="1"/>
  <c r="H2708" i="1"/>
  <c r="H3207" i="1"/>
  <c r="H3953" i="1"/>
  <c r="H5672" i="1"/>
  <c r="H3639" i="1"/>
  <c r="H3139" i="1"/>
  <c r="H3640" i="1"/>
  <c r="H4114" i="1"/>
  <c r="H4480" i="1"/>
  <c r="H3558" i="1"/>
  <c r="H4059" i="1"/>
  <c r="H4737" i="1"/>
  <c r="H5194" i="1"/>
  <c r="H3968" i="1"/>
  <c r="H4626" i="1"/>
  <c r="H4983" i="1"/>
  <c r="H3967" i="1"/>
  <c r="H4774" i="1"/>
  <c r="H1315" i="1"/>
  <c r="H3301" i="1"/>
  <c r="H4954" i="1"/>
  <c r="H7066" i="1"/>
  <c r="H7330" i="1"/>
  <c r="H4462" i="1"/>
  <c r="H1182" i="1"/>
  <c r="H5073" i="1"/>
  <c r="H3959" i="1"/>
  <c r="H5597" i="1"/>
  <c r="H5950" i="1"/>
  <c r="H6509" i="1"/>
  <c r="H6998" i="1"/>
  <c r="H5106" i="1"/>
  <c r="H5830" i="1"/>
  <c r="H6247" i="1"/>
  <c r="H4634" i="1"/>
  <c r="H5612" i="1"/>
  <c r="H6122" i="1"/>
  <c r="H6517" i="1"/>
  <c r="H7014" i="1"/>
  <c r="H6398" i="1"/>
  <c r="H7262" i="1"/>
  <c r="H7596" i="1"/>
  <c r="H7916" i="1"/>
  <c r="H2713" i="1"/>
  <c r="H5077" i="1"/>
  <c r="H7112" i="1"/>
  <c r="H7224" i="1"/>
  <c r="H228" i="1"/>
  <c r="H1905" i="1"/>
  <c r="H3874" i="1"/>
  <c r="H4408" i="1"/>
  <c r="H4815" i="1"/>
  <c r="H3905" i="1"/>
  <c r="H6989" i="1"/>
  <c r="H4357" i="1"/>
  <c r="H6978" i="1"/>
  <c r="H6137" i="1"/>
  <c r="H6993" i="1"/>
  <c r="H7598" i="1"/>
  <c r="H5694" i="1"/>
  <c r="H6413" i="1"/>
  <c r="H6128" i="1"/>
  <c r="H18" i="1"/>
  <c r="H1660" i="1"/>
  <c r="H3810" i="1"/>
  <c r="H4569" i="1"/>
  <c r="H7548" i="1"/>
  <c r="H3727" i="1"/>
  <c r="H5910" i="1"/>
  <c r="H4432" i="1"/>
  <c r="H5553" i="1"/>
  <c r="H7406" i="1"/>
  <c r="H548" i="1"/>
  <c r="H7872" i="1"/>
  <c r="H4399" i="1"/>
  <c r="H5111" i="1"/>
  <c r="H4985" i="1"/>
  <c r="H5435" i="1"/>
  <c r="H5506" i="1"/>
  <c r="H5837" i="1"/>
  <c r="H6402" i="1"/>
  <c r="H6837" i="1"/>
  <c r="H4773" i="1"/>
  <c r="H5721" i="1"/>
  <c r="H6152" i="1"/>
  <c r="H6471" i="1"/>
  <c r="H5535" i="1"/>
  <c r="H6015" i="1"/>
  <c r="H6404" i="1"/>
  <c r="H6910" i="1"/>
  <c r="H5925" i="1"/>
  <c r="H7212" i="1"/>
  <c r="H3522" i="1"/>
  <c r="H980" i="1"/>
  <c r="H5066" i="1"/>
  <c r="H7734" i="1"/>
  <c r="H7825" i="1"/>
  <c r="H2887" i="1"/>
  <c r="H5647" i="1"/>
  <c r="H393" i="1"/>
  <c r="H4889" i="1"/>
  <c r="H7151" i="1"/>
  <c r="H3003" i="1"/>
  <c r="H4906" i="1"/>
  <c r="H7630" i="1"/>
  <c r="H1479" i="1"/>
  <c r="H3927" i="1"/>
  <c r="H934" i="1"/>
  <c r="H597" i="1"/>
  <c r="H2343" i="1"/>
  <c r="H6741" i="1"/>
  <c r="H7599" i="1"/>
  <c r="H7705" i="1"/>
  <c r="H2227" i="1"/>
  <c r="H5655" i="1"/>
  <c r="H7757" i="1"/>
  <c r="H6234" i="1"/>
  <c r="H807" i="1"/>
  <c r="H7433" i="1"/>
  <c r="H7561" i="1"/>
  <c r="H1027" i="1"/>
  <c r="H4988" i="1"/>
  <c r="H443" i="1"/>
  <c r="H782" i="1"/>
  <c r="H3464" i="1"/>
  <c r="H6230" i="1"/>
  <c r="H7226" i="1"/>
  <c r="H7426" i="1"/>
  <c r="H1609" i="1"/>
  <c r="H179" i="1"/>
  <c r="H3901" i="1"/>
  <c r="H1009" i="1"/>
  <c r="H2041" i="1"/>
  <c r="H2705" i="1"/>
  <c r="H3254" i="1"/>
  <c r="H4367" i="1"/>
  <c r="H4268" i="1"/>
  <c r="H4442" i="1"/>
  <c r="H7083" i="1"/>
  <c r="H4308" i="1"/>
  <c r="H1302" i="1"/>
  <c r="H4002" i="1"/>
  <c r="H2160" i="1"/>
  <c r="H2754" i="1"/>
  <c r="H2784" i="1"/>
  <c r="H2447" i="1"/>
  <c r="H3939" i="1"/>
  <c r="H4540" i="1"/>
  <c r="H4860" i="1"/>
  <c r="H4657" i="1"/>
  <c r="H7028" i="1"/>
  <c r="H4808" i="1"/>
  <c r="H3989" i="1"/>
  <c r="H5344" i="1"/>
  <c r="H4590" i="1"/>
  <c r="H3973" i="1"/>
  <c r="H7316" i="1"/>
  <c r="H325" i="1"/>
  <c r="H7573" i="1"/>
  <c r="H2299" i="1"/>
  <c r="H5450" i="1"/>
  <c r="H1378" i="1"/>
  <c r="H2896" i="1"/>
  <c r="H4935" i="1"/>
  <c r="H5315" i="1"/>
  <c r="H3291" i="1"/>
  <c r="H6737" i="1"/>
  <c r="H1678" i="1"/>
  <c r="H3853" i="1"/>
  <c r="H6972" i="1"/>
  <c r="H5651" i="1"/>
  <c r="H5251" i="1"/>
  <c r="H2120" i="1"/>
  <c r="H4578" i="1"/>
  <c r="H7713" i="1"/>
  <c r="H5953" i="1"/>
  <c r="H6796" i="1"/>
  <c r="H260" i="1"/>
  <c r="H3550" i="1"/>
  <c r="H6395" i="1"/>
  <c r="H7539" i="1"/>
  <c r="H2060" i="1"/>
  <c r="H6795" i="1"/>
  <c r="H1854" i="1"/>
  <c r="H4280" i="1"/>
  <c r="H684" i="1"/>
  <c r="H2993" i="1"/>
  <c r="H4566" i="1"/>
  <c r="H6778" i="1"/>
  <c r="H3108" i="1"/>
  <c r="H412" i="1"/>
  <c r="H7267" i="1"/>
  <c r="H5885" i="1"/>
  <c r="H5564" i="1"/>
  <c r="H1667" i="1"/>
  <c r="H5579" i="1"/>
  <c r="H7661" i="1"/>
  <c r="H4997" i="1"/>
  <c r="H7283" i="1"/>
  <c r="H7659" i="1"/>
  <c r="H7964" i="1"/>
  <c r="H3624" i="1"/>
  <c r="H2803" i="1"/>
  <c r="H6996" i="1"/>
  <c r="H5256" i="1"/>
  <c r="H4369" i="1"/>
  <c r="H3811" i="1"/>
  <c r="H3471" i="1"/>
  <c r="H3120" i="1"/>
  <c r="H1083" i="1"/>
  <c r="H5760" i="1"/>
  <c r="H1016" i="1"/>
  <c r="H2193" i="1"/>
  <c r="H5068" i="1"/>
  <c r="H4957" i="1"/>
  <c r="H211" i="1"/>
  <c r="H3669" i="1"/>
  <c r="H6757" i="1"/>
  <c r="H2305" i="1"/>
  <c r="H4821" i="1"/>
  <c r="H8000" i="1"/>
  <c r="H552" i="1"/>
  <c r="H951" i="1"/>
  <c r="H1627" i="1"/>
  <c r="H4887" i="1"/>
  <c r="H1951" i="1"/>
  <c r="H4624" i="1"/>
  <c r="H2410" i="1"/>
  <c r="H3504" i="1"/>
  <c r="H5260" i="1"/>
  <c r="H3405" i="1"/>
  <c r="H351" i="1"/>
  <c r="H1201" i="1"/>
  <c r="H1767" i="1"/>
  <c r="H2520" i="1"/>
  <c r="H7975" i="1"/>
  <c r="H4265" i="1"/>
  <c r="H6487" i="1"/>
  <c r="H7484" i="1"/>
  <c r="H1416" i="1"/>
  <c r="H408" i="1"/>
  <c r="H7523" i="1"/>
  <c r="H4546" i="1"/>
  <c r="H4255" i="1"/>
  <c r="H7349" i="1"/>
  <c r="H6812" i="1"/>
  <c r="H7194" i="1"/>
  <c r="H224" i="1"/>
  <c r="H2309" i="1"/>
  <c r="H6461" i="1"/>
  <c r="H5992" i="1"/>
  <c r="H1328" i="1"/>
  <c r="H4087" i="1"/>
  <c r="H6466" i="1"/>
  <c r="H127" i="1"/>
  <c r="H7146" i="1"/>
  <c r="H3285" i="1"/>
  <c r="H6171" i="1"/>
  <c r="H7159" i="1"/>
  <c r="H6628" i="1"/>
  <c r="H2353" i="1"/>
  <c r="H7616" i="1"/>
  <c r="H7922" i="1"/>
  <c r="H1025" i="1"/>
  <c r="H4975" i="1"/>
  <c r="H4968" i="1"/>
  <c r="H1493" i="1"/>
  <c r="H3289" i="1"/>
  <c r="H2877" i="1"/>
  <c r="H7494" i="1"/>
  <c r="H6833" i="1"/>
  <c r="H3806" i="1"/>
  <c r="H1013" i="1"/>
  <c r="H6297" i="1"/>
  <c r="H1718" i="1"/>
  <c r="H2680" i="1"/>
  <c r="H2669" i="1"/>
  <c r="H3788" i="1"/>
  <c r="H932" i="1"/>
  <c r="H1343" i="1"/>
  <c r="H2437" i="1"/>
  <c r="H7944" i="1"/>
  <c r="H5677" i="1"/>
  <c r="H2155" i="1"/>
  <c r="H7240" i="1"/>
  <c r="H2573" i="1"/>
  <c r="H2291" i="1"/>
  <c r="H2469" i="1"/>
  <c r="H7388" i="1"/>
  <c r="H4388" i="1"/>
  <c r="H5061" i="1"/>
  <c r="H5197" i="1"/>
  <c r="H5633" i="1"/>
  <c r="H5263" i="1"/>
  <c r="H5680" i="1"/>
  <c r="H6555" i="1"/>
  <c r="H2748" i="1"/>
  <c r="H94" i="1"/>
  <c r="H4596" i="1"/>
  <c r="H7973" i="1"/>
  <c r="H25" i="1"/>
  <c r="H1569" i="1"/>
  <c r="H2922" i="1"/>
  <c r="H711" i="1"/>
  <c r="H4680" i="1"/>
  <c r="H5275" i="1"/>
  <c r="H5218" i="1"/>
  <c r="H1620" i="1"/>
  <c r="H4327" i="1"/>
  <c r="H3229" i="1"/>
  <c r="H2663" i="1"/>
  <c r="H4336" i="1"/>
  <c r="H4055" i="1"/>
  <c r="H3525" i="1"/>
  <c r="H5539" i="1"/>
  <c r="H3040" i="1"/>
  <c r="H5161" i="1"/>
  <c r="H5975" i="1"/>
  <c r="H6947" i="1"/>
  <c r="H612" i="1"/>
  <c r="H688" i="1"/>
  <c r="H4674" i="1"/>
  <c r="H613" i="1"/>
  <c r="H741" i="1"/>
  <c r="H6740" i="1"/>
  <c r="H773" i="1"/>
  <c r="H2433" i="1"/>
  <c r="H386" i="1"/>
  <c r="H3148" i="1"/>
  <c r="H4646" i="1"/>
  <c r="H5236" i="1"/>
  <c r="H6654" i="1"/>
  <c r="H3656" i="1"/>
  <c r="H7709" i="1"/>
  <c r="H2524" i="1"/>
  <c r="H4283" i="1"/>
  <c r="H4936" i="1"/>
  <c r="H7714" i="1"/>
  <c r="H5811" i="1"/>
  <c r="H2170" i="1"/>
  <c r="H4888" i="1"/>
  <c r="H7819" i="1"/>
  <c r="H6206" i="1"/>
  <c r="H7407" i="1"/>
  <c r="H40" i="1"/>
  <c r="H4313" i="1"/>
  <c r="H7797" i="1"/>
  <c r="H3233" i="1"/>
  <c r="H2490" i="1"/>
  <c r="H5072" i="1"/>
  <c r="H1248" i="1"/>
  <c r="H2783" i="1"/>
  <c r="H2110" i="1"/>
  <c r="H3354" i="1"/>
  <c r="H1961" i="1"/>
  <c r="H2795" i="1"/>
  <c r="H6621" i="1"/>
  <c r="H4649" i="1"/>
  <c r="H1241" i="1"/>
  <c r="H3823" i="1"/>
  <c r="H6325" i="1"/>
  <c r="H1372" i="1"/>
  <c r="H5287" i="1"/>
  <c r="H80" i="1"/>
  <c r="H837" i="1"/>
  <c r="H1220" i="1"/>
  <c r="H2568" i="1"/>
  <c r="H5891" i="1"/>
  <c r="H1145" i="1"/>
  <c r="H2364" i="1"/>
  <c r="H2921" i="1"/>
  <c r="H2793" i="1"/>
  <c r="H5185" i="1"/>
  <c r="H809" i="1"/>
  <c r="H2917" i="1"/>
  <c r="H2656" i="1"/>
  <c r="H171" i="1"/>
  <c r="H1074" i="1"/>
  <c r="H1980" i="1"/>
  <c r="H3488" i="1"/>
  <c r="H708" i="1"/>
  <c r="H3813" i="1"/>
  <c r="H5070" i="1"/>
  <c r="H5058" i="1"/>
  <c r="H6387" i="1"/>
  <c r="H7718" i="1"/>
  <c r="H1502" i="1"/>
  <c r="H342" i="1"/>
  <c r="H67" i="1"/>
  <c r="H113" i="1"/>
  <c r="H1691" i="1"/>
  <c r="H501" i="1"/>
  <c r="H1694" i="1"/>
  <c r="H982" i="1"/>
  <c r="H2542" i="1"/>
  <c r="H2817" i="1"/>
  <c r="H4229" i="1"/>
  <c r="H1696" i="1"/>
  <c r="H4492" i="1"/>
  <c r="H407" i="1"/>
  <c r="H69" i="1"/>
  <c r="H7590" i="1"/>
  <c r="H539" i="1"/>
  <c r="H5074" i="1"/>
  <c r="H1285" i="1"/>
  <c r="H79" i="1"/>
  <c r="H4073" i="1"/>
  <c r="H1109" i="1"/>
  <c r="H940" i="1"/>
  <c r="H2563" i="1"/>
  <c r="H161" i="1"/>
  <c r="H1400" i="1"/>
  <c r="H4402" i="1"/>
  <c r="H7945" i="1"/>
  <c r="H5969" i="1"/>
  <c r="H6902" i="1"/>
  <c r="H7123" i="1"/>
  <c r="H5987" i="1"/>
  <c r="H5126" i="1"/>
  <c r="H6232" i="1"/>
  <c r="H5150" i="1"/>
  <c r="H7408" i="1"/>
  <c r="H6673" i="1"/>
  <c r="H4656" i="1"/>
  <c r="H2751" i="1"/>
  <c r="H6484" i="1"/>
  <c r="H7671" i="1"/>
  <c r="H7104" i="1"/>
  <c r="H7948" i="1"/>
  <c r="H234" i="1"/>
  <c r="H2042" i="1"/>
  <c r="H4397" i="1"/>
  <c r="H6016" i="1"/>
  <c r="H7956" i="1"/>
  <c r="H5584" i="1"/>
  <c r="H997" i="1"/>
  <c r="H1128" i="1"/>
  <c r="H2231" i="1"/>
  <c r="H3798" i="1"/>
  <c r="H5103" i="1"/>
  <c r="H4261" i="1"/>
  <c r="H6205" i="1"/>
  <c r="H3210" i="1"/>
  <c r="H7587" i="1"/>
  <c r="H1826" i="1"/>
  <c r="H172" i="1"/>
  <c r="H43" i="1"/>
  <c r="H1359" i="1"/>
  <c r="H158" i="1"/>
  <c r="H327" i="1"/>
  <c r="H6655" i="1"/>
  <c r="H1373" i="1"/>
  <c r="H1893" i="1"/>
  <c r="H168" i="1"/>
  <c r="H3851" i="1"/>
  <c r="H1625" i="1"/>
  <c r="H5408" i="1"/>
  <c r="H6608" i="1"/>
  <c r="H6811" i="1"/>
  <c r="H6121" i="1"/>
  <c r="H17" i="1"/>
  <c r="H771" i="1"/>
  <c r="H5020" i="1"/>
  <c r="H4793" i="1"/>
  <c r="H336" i="1"/>
  <c r="H1233" i="1"/>
  <c r="H190" i="1"/>
  <c r="H2031" i="1"/>
  <c r="H3476" i="1"/>
  <c r="H5509" i="1"/>
  <c r="H575" i="1"/>
  <c r="H1005" i="1"/>
  <c r="H5929" i="1"/>
  <c r="H3242" i="1"/>
  <c r="H6644" i="1"/>
  <c r="H5510" i="1"/>
  <c r="H129" i="1"/>
  <c r="H5775" i="1"/>
  <c r="H4011" i="1"/>
  <c r="H6075" i="1"/>
  <c r="H6949" i="1"/>
  <c r="H7238" i="1"/>
  <c r="H5939" i="1"/>
  <c r="H7517" i="1"/>
  <c r="H3674" i="1"/>
  <c r="H5596" i="1"/>
  <c r="H7143" i="1"/>
  <c r="H6807" i="1"/>
  <c r="H7804" i="1"/>
  <c r="H46" i="1"/>
  <c r="H1501" i="1"/>
  <c r="H3441" i="1"/>
  <c r="H7166" i="1"/>
  <c r="H5050" i="1"/>
  <c r="H7010" i="1"/>
  <c r="H4882" i="1"/>
  <c r="H3345" i="1"/>
  <c r="H559" i="1"/>
  <c r="H1632" i="1"/>
  <c r="H2508" i="1"/>
  <c r="H1662" i="1"/>
  <c r="H2682" i="1"/>
  <c r="H2969" i="1"/>
  <c r="H3073" i="1"/>
  <c r="H2956" i="1"/>
  <c r="H2749" i="1"/>
  <c r="H3246" i="1"/>
  <c r="H3621" i="1"/>
  <c r="H3381" i="1"/>
  <c r="H3860" i="1"/>
  <c r="H4275" i="1"/>
  <c r="H569" i="1"/>
  <c r="H1648" i="1"/>
  <c r="H1714" i="1"/>
  <c r="H4170" i="1"/>
  <c r="H6412" i="1"/>
  <c r="H5828" i="1"/>
  <c r="H7261" i="1"/>
  <c r="H6240" i="1"/>
  <c r="H3796" i="1"/>
  <c r="H6302" i="1"/>
  <c r="H7870" i="1"/>
  <c r="H6444" i="1"/>
  <c r="H7631" i="1"/>
  <c r="H7787" i="1"/>
  <c r="H1106" i="1"/>
  <c r="H2403" i="1"/>
  <c r="H4193" i="1"/>
  <c r="H6357" i="1"/>
  <c r="H7296" i="1"/>
  <c r="H942" i="1"/>
  <c r="H1789" i="1"/>
  <c r="H2532" i="1"/>
  <c r="H3425" i="1"/>
  <c r="H5405" i="1"/>
  <c r="H5748" i="1"/>
  <c r="H7745" i="1"/>
  <c r="H598" i="1"/>
  <c r="H6210" i="1"/>
  <c r="H2475" i="1"/>
  <c r="H2218" i="1"/>
  <c r="H1816" i="1"/>
  <c r="H2592" i="1"/>
  <c r="H2054" i="1"/>
  <c r="H2728" i="1"/>
  <c r="H2505" i="1"/>
  <c r="H2370" i="1"/>
  <c r="H3010" i="1"/>
  <c r="H2866" i="1"/>
  <c r="H3130" i="1"/>
  <c r="H1032" i="1"/>
  <c r="H5606" i="1"/>
  <c r="H3400" i="1"/>
  <c r="H3293" i="1"/>
  <c r="H3789" i="1"/>
  <c r="H4223" i="1"/>
  <c r="H3114" i="1"/>
  <c r="H3642" i="1"/>
  <c r="H4244" i="1"/>
  <c r="H4806" i="1"/>
  <c r="H5328" i="1"/>
  <c r="H4147" i="1"/>
  <c r="H4745" i="1"/>
  <c r="H5090" i="1"/>
  <c r="H4222" i="1"/>
  <c r="H7142" i="1"/>
  <c r="H2090" i="1"/>
  <c r="H5035" i="1"/>
  <c r="H6113" i="1"/>
  <c r="H446" i="1"/>
  <c r="H5537" i="1"/>
  <c r="H2966" i="1"/>
  <c r="H35" i="1"/>
  <c r="H2443" i="1"/>
  <c r="H334" i="1"/>
  <c r="H3579" i="1"/>
  <c r="H6624" i="1"/>
  <c r="H7535" i="1"/>
  <c r="H803" i="1"/>
  <c r="H4911" i="1"/>
  <c r="H4763" i="1"/>
  <c r="H1863" i="1"/>
  <c r="H2619" i="1"/>
  <c r="H2098" i="1"/>
  <c r="H2747" i="1"/>
  <c r="H2576" i="1"/>
  <c r="H2418" i="1"/>
  <c r="H3054" i="1"/>
  <c r="H2876" i="1"/>
  <c r="H3174" i="1"/>
  <c r="H3738" i="1"/>
  <c r="H3554" i="1"/>
  <c r="H3964" i="1"/>
  <c r="H4383" i="1"/>
  <c r="H864" i="1"/>
  <c r="H1597" i="1"/>
  <c r="H2659" i="1"/>
  <c r="H5097" i="1"/>
  <c r="H146" i="1"/>
  <c r="H4717" i="1"/>
  <c r="H6327" i="1"/>
  <c r="H118" i="1"/>
  <c r="H1665" i="1"/>
  <c r="H5695" i="1"/>
  <c r="H7190" i="1"/>
  <c r="H6908" i="1"/>
  <c r="H7850" i="1"/>
  <c r="H198" i="1"/>
  <c r="H1896" i="1"/>
  <c r="H3508" i="1"/>
  <c r="H4883" i="1"/>
  <c r="H5645" i="1"/>
  <c r="H761" i="1"/>
  <c r="H921" i="1"/>
  <c r="H1661" i="1"/>
  <c r="H2620" i="1"/>
  <c r="H4180" i="1"/>
  <c r="H6514" i="1"/>
  <c r="H5308" i="1"/>
  <c r="H99" i="1"/>
  <c r="H981" i="1"/>
  <c r="H2055" i="1"/>
  <c r="H2554" i="1"/>
  <c r="H2388" i="1"/>
  <c r="H2139" i="1"/>
  <c r="H2715" i="1"/>
  <c r="H2241" i="1"/>
  <c r="H2800" i="1"/>
  <c r="H2736" i="1"/>
  <c r="H2703" i="1"/>
  <c r="H3131" i="1"/>
  <c r="H2954" i="1"/>
  <c r="H3269" i="1"/>
  <c r="H1931" i="1"/>
  <c r="H7069" i="1"/>
  <c r="H3872" i="1"/>
  <c r="H3466" i="1"/>
  <c r="H3897" i="1"/>
  <c r="H4333" i="1"/>
  <c r="H3281" i="1"/>
  <c r="H3748" i="1"/>
  <c r="H4446" i="1"/>
  <c r="H5023" i="1"/>
  <c r="H5455" i="1"/>
  <c r="H4321" i="1"/>
  <c r="H4820" i="1"/>
  <c r="H5173" i="1"/>
  <c r="H4556" i="1"/>
  <c r="H4144" i="1"/>
  <c r="H1021" i="1"/>
  <c r="H267" i="1"/>
  <c r="H6365" i="1"/>
  <c r="H780" i="1"/>
  <c r="H1759" i="1"/>
  <c r="H6711" i="1"/>
  <c r="H2567" i="1"/>
  <c r="H5317" i="1"/>
  <c r="H5372" i="1"/>
  <c r="H5725" i="1"/>
  <c r="H6222" i="1"/>
  <c r="H6720" i="1"/>
  <c r="H3949" i="1"/>
  <c r="H5578" i="1"/>
  <c r="H6039" i="1"/>
  <c r="H6375" i="1"/>
  <c r="H5314" i="1"/>
  <c r="H5840" i="1"/>
  <c r="H6320" i="1"/>
  <c r="H6836" i="1"/>
  <c r="H5563" i="1"/>
  <c r="H7065" i="1"/>
  <c r="H6300" i="1"/>
  <c r="H7038" i="1"/>
  <c r="H1888" i="1"/>
  <c r="H3946" i="1"/>
  <c r="H5168" i="1"/>
  <c r="H6510" i="1"/>
  <c r="H6970" i="1"/>
  <c r="H421" i="1"/>
  <c r="H3751" i="1"/>
  <c r="H3237" i="1"/>
  <c r="H5430" i="1"/>
  <c r="H4543" i="1"/>
  <c r="H5936" i="1"/>
  <c r="H5807" i="1"/>
  <c r="H6117" i="1"/>
  <c r="H7246" i="1"/>
  <c r="H7574" i="1"/>
  <c r="H7882" i="1"/>
  <c r="H7085" i="1"/>
  <c r="H7445" i="1"/>
  <c r="H4" i="1"/>
  <c r="H3605" i="1"/>
  <c r="H789" i="1"/>
  <c r="H2068" i="1"/>
  <c r="H4072" i="1"/>
  <c r="H5719" i="1"/>
  <c r="H116" i="1"/>
  <c r="H4940" i="1"/>
  <c r="H4000" i="1"/>
  <c r="H6269" i="1"/>
  <c r="H7578" i="1"/>
  <c r="H204" i="1"/>
  <c r="H949" i="1"/>
  <c r="H3499" i="1"/>
  <c r="H3883" i="1"/>
  <c r="H4421" i="1"/>
  <c r="H5232" i="1"/>
  <c r="H4897" i="1"/>
  <c r="H5657" i="1"/>
  <c r="H6129" i="1"/>
  <c r="H6656" i="1"/>
  <c r="H7093" i="1"/>
  <c r="H5383" i="1"/>
  <c r="H5947" i="1"/>
  <c r="H6326" i="1"/>
  <c r="H5017" i="1"/>
  <c r="H5733" i="1"/>
  <c r="H6202" i="1"/>
  <c r="H6690" i="1"/>
  <c r="H4573" i="1"/>
  <c r="H6676" i="1"/>
  <c r="H7562" i="1"/>
  <c r="H7182" i="1"/>
  <c r="H3737" i="1"/>
  <c r="H6208" i="1"/>
  <c r="H6923" i="1"/>
  <c r="H3819" i="1"/>
  <c r="H7703" i="1"/>
  <c r="H5379" i="1"/>
  <c r="H3992" i="1"/>
  <c r="H7080" i="1"/>
  <c r="H5095" i="1"/>
  <c r="H6360" i="1"/>
  <c r="H6406" i="1"/>
  <c r="H7660" i="1"/>
  <c r="H2943" i="1"/>
  <c r="H7914" i="1"/>
  <c r="H338" i="1"/>
  <c r="H1321" i="1"/>
  <c r="H4652" i="1"/>
  <c r="H6162" i="1"/>
  <c r="H3741" i="1"/>
  <c r="H7990" i="1"/>
  <c r="H6262" i="1"/>
  <c r="H7707" i="1"/>
  <c r="H1644" i="1"/>
  <c r="H7895" i="1"/>
  <c r="H6002" i="1"/>
  <c r="H6111" i="1"/>
  <c r="H7207" i="1"/>
  <c r="H2853" i="1"/>
  <c r="H5463" i="1"/>
  <c r="H7968" i="1"/>
  <c r="H1701" i="1"/>
  <c r="H4006" i="1"/>
  <c r="H5752" i="1"/>
  <c r="H5565" i="1"/>
  <c r="H7820" i="1"/>
  <c r="H4364" i="1"/>
  <c r="H1998" i="1"/>
  <c r="H7628" i="1"/>
  <c r="H2539" i="1"/>
  <c r="H2219" i="1"/>
  <c r="H3095" i="1"/>
  <c r="H3591" i="1"/>
  <c r="H1972" i="1"/>
  <c r="H5663" i="1"/>
  <c r="H6155" i="1"/>
  <c r="H839" i="1"/>
  <c r="H178" i="1"/>
  <c r="H2759" i="1"/>
  <c r="H266" i="1"/>
  <c r="H2478" i="1"/>
  <c r="H2834" i="1"/>
  <c r="H2996" i="1"/>
  <c r="H4063" i="1"/>
  <c r="H3372" i="1"/>
  <c r="H5499" i="1"/>
  <c r="H4615" i="1"/>
  <c r="H6054" i="1"/>
  <c r="H5883" i="1"/>
  <c r="H6161" i="1"/>
  <c r="H7472" i="1"/>
  <c r="H4639" i="1"/>
  <c r="H121" i="1"/>
  <c r="H5195" i="1"/>
  <c r="H7249" i="1"/>
  <c r="H1034" i="1"/>
  <c r="H2593" i="1"/>
  <c r="H3386" i="1"/>
  <c r="H7326" i="1"/>
  <c r="H2267" i="1"/>
  <c r="H4039" i="1"/>
  <c r="H7119" i="1"/>
  <c r="H4600" i="1"/>
  <c r="H4740" i="1"/>
  <c r="H690" i="1"/>
  <c r="H2547" i="1"/>
  <c r="H4757" i="1"/>
  <c r="H6980" i="1"/>
  <c r="H5248" i="1"/>
  <c r="H6749" i="1"/>
  <c r="H4148" i="1"/>
  <c r="H5343" i="1"/>
  <c r="H7129" i="1"/>
  <c r="H7477" i="1"/>
  <c r="H2180" i="1"/>
  <c r="H1921" i="1"/>
  <c r="H4951" i="1"/>
  <c r="H5159" i="1"/>
  <c r="H4097" i="1"/>
  <c r="H1442" i="1"/>
  <c r="H2442" i="1"/>
  <c r="H3035" i="1"/>
  <c r="H5186" i="1"/>
  <c r="H1144" i="1"/>
  <c r="H3598" i="1"/>
  <c r="H6686" i="1"/>
  <c r="H5751" i="1"/>
  <c r="H574" i="1"/>
  <c r="H3862" i="1"/>
  <c r="H2172" i="1"/>
  <c r="H4902" i="1"/>
  <c r="H5574" i="1"/>
  <c r="H3895" i="1"/>
  <c r="H6963" i="1"/>
  <c r="H3217" i="1"/>
  <c r="H5685" i="1"/>
  <c r="H6501" i="1"/>
  <c r="H7100" i="1"/>
  <c r="H1230" i="1"/>
  <c r="H1126" i="1"/>
  <c r="H5170" i="1"/>
  <c r="H768" i="1"/>
  <c r="H696" i="1"/>
  <c r="H7320" i="1"/>
  <c r="H6443" i="1"/>
  <c r="H2440" i="1"/>
  <c r="H4350" i="1"/>
  <c r="H3402" i="1"/>
  <c r="H6898" i="1"/>
  <c r="H1484" i="1"/>
  <c r="H3002" i="1"/>
  <c r="H7229" i="1"/>
  <c r="H4586" i="1"/>
  <c r="H4430" i="1"/>
  <c r="H3837" i="1"/>
  <c r="H856" i="1"/>
  <c r="H3057" i="1"/>
  <c r="H4694" i="1"/>
  <c r="H687" i="1"/>
  <c r="H1055" i="1"/>
  <c r="H1616" i="1"/>
  <c r="H3083" i="1"/>
  <c r="H6441" i="1"/>
  <c r="H1553" i="1"/>
  <c r="H6030" i="1"/>
  <c r="H4137" i="1"/>
  <c r="H3601" i="1"/>
  <c r="H4884" i="1"/>
  <c r="H6916" i="1"/>
  <c r="H1823" i="1"/>
  <c r="H5015" i="1"/>
  <c r="H2572" i="1"/>
  <c r="H5062" i="1"/>
  <c r="H7017" i="1"/>
  <c r="H7158" i="1"/>
  <c r="H6062" i="1"/>
  <c r="H3440" i="1"/>
  <c r="H6478" i="1"/>
  <c r="H6033" i="1"/>
  <c r="H6125" i="1"/>
  <c r="H5439" i="1"/>
  <c r="H5400" i="1"/>
  <c r="H3919" i="1"/>
  <c r="H4832" i="1"/>
  <c r="H7032" i="1"/>
  <c r="H2895" i="1"/>
  <c r="H7733" i="1"/>
  <c r="H7803" i="1"/>
  <c r="H3535" i="1"/>
  <c r="H28" i="1"/>
  <c r="H889" i="1"/>
  <c r="H2531" i="1"/>
  <c r="H5327" i="1"/>
  <c r="H6431" i="1"/>
  <c r="H6900" i="1"/>
  <c r="H449" i="1"/>
  <c r="H364" i="1"/>
  <c r="H6361" i="1"/>
  <c r="H6657" i="1"/>
  <c r="H7250" i="1"/>
  <c r="H6255" i="1"/>
  <c r="H7064" i="1"/>
  <c r="H657" i="1"/>
  <c r="H4047" i="1"/>
  <c r="H7648" i="1"/>
  <c r="H5872" i="1"/>
  <c r="H1988" i="1"/>
  <c r="H4825" i="1"/>
  <c r="H6017" i="1"/>
  <c r="H5938" i="1"/>
  <c r="H162" i="1"/>
  <c r="H7362" i="1"/>
  <c r="H2965" i="1"/>
  <c r="H217" i="1"/>
  <c r="H2373" i="1"/>
  <c r="H2770" i="1"/>
  <c r="H2931" i="1"/>
  <c r="H4025" i="1"/>
  <c r="H4128" i="1"/>
  <c r="H7168" i="1"/>
  <c r="H7642" i="1"/>
  <c r="H1546" i="1"/>
  <c r="H436" i="1"/>
  <c r="H3042" i="1"/>
  <c r="H1386" i="1"/>
  <c r="H2229" i="1"/>
  <c r="H2891" i="1"/>
  <c r="H3377" i="1"/>
  <c r="H3474" i="1"/>
  <c r="H3852" i="1"/>
  <c r="H4375" i="1"/>
  <c r="H5154" i="1"/>
  <c r="H6596" i="1"/>
  <c r="H6294" i="1"/>
  <c r="H6610" i="1"/>
  <c r="H4919" i="1"/>
  <c r="H6485" i="1"/>
  <c r="H3595" i="1"/>
  <c r="H5919" i="1"/>
  <c r="H6167" i="1"/>
  <c r="H3418" i="1"/>
  <c r="H2279" i="1"/>
  <c r="H6839" i="1"/>
  <c r="H3470" i="1"/>
  <c r="H1096" i="1"/>
  <c r="H4640" i="1"/>
  <c r="H5177" i="1"/>
  <c r="H4707" i="1"/>
  <c r="H7527" i="1"/>
  <c r="H6071" i="1"/>
  <c r="H1775" i="1"/>
  <c r="H5486" i="1"/>
  <c r="H7694" i="1"/>
  <c r="H3850" i="1"/>
  <c r="H7256" i="1"/>
  <c r="H4267" i="1"/>
  <c r="H6756" i="1"/>
  <c r="H7557" i="1"/>
  <c r="H7863" i="1"/>
  <c r="H3795" i="1"/>
  <c r="H2792" i="1"/>
  <c r="H6337" i="1"/>
  <c r="H4742" i="1"/>
  <c r="H6339" i="1"/>
  <c r="H3286" i="1"/>
  <c r="H1731" i="1"/>
  <c r="H4104" i="1"/>
  <c r="H2264" i="1"/>
  <c r="H2352" i="1"/>
  <c r="H3951" i="1"/>
  <c r="H6355" i="1"/>
  <c r="H4069" i="1"/>
  <c r="H6861" i="1"/>
  <c r="H1637" i="1"/>
  <c r="H3085" i="1"/>
  <c r="H5141" i="1"/>
  <c r="H6181" i="1"/>
  <c r="H5714" i="1"/>
  <c r="H7348" i="1"/>
  <c r="H3352" i="1"/>
  <c r="H6200" i="1"/>
  <c r="H7177" i="1"/>
  <c r="H7581" i="1"/>
  <c r="H5381" i="1"/>
  <c r="H1973" i="1"/>
  <c r="H5876" i="1"/>
  <c r="H1175" i="1"/>
  <c r="H5010" i="1"/>
  <c r="H4389" i="1"/>
  <c r="H1390" i="1"/>
  <c r="H4559" i="1"/>
  <c r="H5454" i="1"/>
  <c r="H5158" i="1"/>
  <c r="H7942" i="1"/>
  <c r="H1516" i="1"/>
  <c r="H3740" i="1"/>
  <c r="H7674" i="1"/>
  <c r="H7081" i="1"/>
  <c r="H3110" i="1"/>
  <c r="H2321" i="1"/>
  <c r="H1015" i="1"/>
  <c r="H3921" i="1"/>
  <c r="H5744" i="1"/>
  <c r="H240" i="1"/>
  <c r="H1503" i="1"/>
  <c r="H1745" i="1"/>
  <c r="H3192" i="1"/>
  <c r="H457" i="1"/>
  <c r="H3768" i="1"/>
  <c r="H1412" i="1"/>
  <c r="H3231" i="1"/>
  <c r="H3268" i="1"/>
  <c r="H4686" i="1"/>
  <c r="H1114" i="1"/>
  <c r="H7665" i="1"/>
  <c r="H2596" i="1"/>
  <c r="H7047" i="1"/>
  <c r="H2189" i="1"/>
  <c r="H2600" i="1"/>
  <c r="H3757" i="1"/>
  <c r="H4077" i="1"/>
  <c r="H4804" i="1"/>
  <c r="H4642" i="1"/>
  <c r="H4781" i="1"/>
  <c r="H5545" i="1"/>
  <c r="H6726" i="1"/>
  <c r="H5986" i="1"/>
  <c r="H6051" i="1"/>
  <c r="H6299" i="1"/>
  <c r="H5620" i="1"/>
  <c r="H5901" i="1"/>
  <c r="H4466" i="1"/>
  <c r="H7773" i="1"/>
  <c r="H152" i="1"/>
  <c r="H723" i="1"/>
  <c r="H481" i="1"/>
  <c r="H647" i="1"/>
  <c r="H307" i="1"/>
  <c r="H6668" i="1"/>
  <c r="H3739" i="1"/>
  <c r="H3188" i="1"/>
  <c r="H3673" i="1"/>
  <c r="H4127" i="1"/>
  <c r="H4489" i="1"/>
  <c r="H3561" i="1"/>
  <c r="H4124" i="1"/>
  <c r="H4753" i="1"/>
  <c r="H5239" i="1"/>
  <c r="H4028" i="1"/>
  <c r="H4661" i="1"/>
  <c r="H5004" i="1"/>
  <c r="H4068" i="1"/>
  <c r="H4850" i="1"/>
  <c r="H5329" i="1"/>
  <c r="H5411" i="1"/>
  <c r="H5738" i="1"/>
  <c r="H6233" i="1"/>
  <c r="H6751" i="1"/>
  <c r="H4490" i="1"/>
  <c r="H5610" i="1"/>
  <c r="H6066" i="1"/>
  <c r="H6400" i="1"/>
  <c r="H5391" i="1"/>
  <c r="H5903" i="1"/>
  <c r="H6356" i="1"/>
  <c r="H6844" i="1"/>
  <c r="H5621" i="1"/>
  <c r="H7075" i="1"/>
  <c r="H7487" i="1"/>
  <c r="H5420" i="1"/>
  <c r="H6808" i="1"/>
  <c r="H7395" i="1"/>
  <c r="H5102" i="1"/>
  <c r="H6731" i="1"/>
  <c r="H7278" i="1"/>
  <c r="H7708" i="1"/>
  <c r="H5487" i="1"/>
  <c r="H2546" i="1"/>
  <c r="H2750" i="1"/>
  <c r="H3825" i="1"/>
  <c r="H3692" i="1"/>
  <c r="H4230" i="1"/>
  <c r="H4607" i="1"/>
  <c r="H7056" i="1"/>
  <c r="H6506" i="1"/>
  <c r="H6" i="1"/>
  <c r="H3218" i="1"/>
  <c r="H4905" i="1"/>
  <c r="H1534" i="1"/>
  <c r="H4282" i="1"/>
  <c r="H1531" i="1"/>
  <c r="H2487" i="1"/>
  <c r="H4062" i="1"/>
  <c r="H5700" i="1"/>
  <c r="H1419" i="1"/>
  <c r="H1817" i="1"/>
  <c r="H1713" i="1"/>
  <c r="H1030" i="1"/>
  <c r="H4827" i="1"/>
  <c r="H603" i="1"/>
  <c r="H2332" i="1"/>
  <c r="H4863" i="1"/>
  <c r="H6785" i="1"/>
  <c r="H403" i="1"/>
  <c r="H1994" i="1"/>
  <c r="H3632" i="1"/>
  <c r="H4518" i="1"/>
  <c r="H1918" i="1"/>
  <c r="H1895" i="1"/>
  <c r="H6313" i="1"/>
  <c r="H7532" i="1"/>
  <c r="H73" i="1"/>
  <c r="H1132" i="1"/>
  <c r="H5544" i="1"/>
  <c r="H5206" i="1"/>
  <c r="H1885" i="1"/>
  <c r="H1797" i="1"/>
  <c r="H2923" i="1"/>
  <c r="H3494" i="1"/>
  <c r="H1913" i="1"/>
  <c r="H6219" i="1"/>
  <c r="H6987" i="1"/>
  <c r="H7525" i="1"/>
  <c r="H7965" i="1"/>
  <c r="H6020" i="1"/>
  <c r="H3459" i="1"/>
  <c r="H5982" i="1"/>
  <c r="H7629" i="1"/>
  <c r="H713" i="1"/>
  <c r="H1242" i="1"/>
  <c r="H4061" i="1"/>
  <c r="H6061" i="1"/>
  <c r="H1651" i="1"/>
  <c r="H2642" i="1"/>
  <c r="H2828" i="1"/>
  <c r="H3164" i="1"/>
  <c r="H4844" i="1"/>
  <c r="H4583" i="1"/>
  <c r="H7041" i="1"/>
  <c r="H5512" i="1"/>
  <c r="H6684" i="1"/>
  <c r="H19" i="1"/>
  <c r="H567" i="1"/>
  <c r="H509" i="1"/>
  <c r="H746" i="1"/>
  <c r="H1417" i="1"/>
  <c r="H1765" i="1"/>
  <c r="H1639" i="1"/>
  <c r="H2610" i="1"/>
  <c r="H4293" i="1"/>
  <c r="H6675" i="1"/>
  <c r="H945" i="1"/>
  <c r="H994" i="1"/>
  <c r="H1320" i="1"/>
  <c r="H2302" i="1"/>
  <c r="H2811" i="1"/>
  <c r="H2648" i="1"/>
  <c r="H3445" i="1"/>
  <c r="H4320" i="1"/>
  <c r="H3856" i="1"/>
  <c r="H4716" i="1"/>
  <c r="H5520" i="1"/>
  <c r="H4725" i="1"/>
  <c r="H4316" i="1"/>
  <c r="H6085" i="1"/>
  <c r="H5427" i="1"/>
  <c r="H6227" i="1"/>
  <c r="H6775" i="1"/>
  <c r="H4567" i="1"/>
  <c r="H2048" i="1"/>
  <c r="H5927" i="1"/>
  <c r="H3347" i="1"/>
  <c r="H6421" i="1"/>
  <c r="H5869" i="1"/>
  <c r="H1077" i="1"/>
  <c r="H1932" i="1"/>
  <c r="H6482" i="1"/>
  <c r="H4416" i="1"/>
  <c r="H1906" i="1"/>
  <c r="H2983" i="1"/>
  <c r="H5988" i="1"/>
  <c r="H7867" i="1"/>
  <c r="H1727" i="1"/>
  <c r="H519" i="1"/>
  <c r="H1429" i="1"/>
  <c r="H7755" i="1"/>
  <c r="H6067" i="1"/>
  <c r="H1729" i="1"/>
  <c r="H3074" i="1"/>
  <c r="H3962" i="1"/>
  <c r="H4541" i="1"/>
  <c r="H7183" i="1"/>
  <c r="H353" i="1"/>
  <c r="H6848" i="1"/>
  <c r="H4310" i="1"/>
  <c r="H4952" i="1"/>
  <c r="H5156" i="1"/>
  <c r="H5573" i="1"/>
  <c r="H5031" i="1"/>
  <c r="H5592" i="1"/>
  <c r="H6328" i="1"/>
  <c r="H7144" i="1"/>
  <c r="H7526" i="1"/>
  <c r="H5842" i="1"/>
  <c r="H6868" i="1"/>
  <c r="H7592" i="1"/>
  <c r="H5608" i="1"/>
  <c r="H504" i="1"/>
  <c r="H2274" i="1"/>
  <c r="H3316" i="1"/>
  <c r="H6323" i="1"/>
  <c r="H263" i="1"/>
  <c r="H1623" i="1"/>
  <c r="H3197" i="1"/>
  <c r="H4126" i="1"/>
  <c r="H6773" i="1"/>
  <c r="H7347" i="1"/>
  <c r="H757" i="1"/>
  <c r="H4218" i="1"/>
  <c r="H3420" i="1"/>
  <c r="H5505" i="1"/>
  <c r="H4635" i="1"/>
  <c r="H6088" i="1"/>
  <c r="H6312" i="1"/>
  <c r="H7869" i="1"/>
  <c r="H7503" i="1"/>
  <c r="H7328" i="1"/>
  <c r="H6586" i="1"/>
  <c r="H5006" i="1"/>
  <c r="H2256" i="1"/>
  <c r="H5559" i="1"/>
  <c r="H5798" i="1"/>
  <c r="H6925" i="1"/>
  <c r="H7310" i="1"/>
  <c r="H5802" i="1"/>
  <c r="H6876" i="1"/>
  <c r="H7448" i="1"/>
  <c r="H7837" i="1"/>
  <c r="H6603" i="1"/>
  <c r="H84" i="1"/>
  <c r="H623" i="1"/>
  <c r="H1698" i="1"/>
  <c r="H2344" i="1"/>
  <c r="H3141" i="1"/>
  <c r="H4214" i="1"/>
  <c r="H4678" i="1"/>
  <c r="H5905" i="1"/>
  <c r="H7753" i="1"/>
  <c r="H349" i="1"/>
  <c r="H3358" i="1"/>
  <c r="H7429" i="1"/>
  <c r="H3564" i="1"/>
  <c r="H70" i="1"/>
  <c r="H1082" i="1"/>
  <c r="H1573" i="1"/>
  <c r="H1657" i="1"/>
  <c r="H4027" i="1"/>
  <c r="H3914" i="1"/>
  <c r="H5246" i="1"/>
  <c r="H4060" i="1"/>
  <c r="H5743" i="1"/>
  <c r="H633" i="1"/>
  <c r="H4836" i="1"/>
  <c r="H5556" i="1"/>
  <c r="H5946" i="1"/>
  <c r="H7086" i="1"/>
  <c r="H2688" i="1"/>
  <c r="H6438" i="1"/>
  <c r="H5702" i="1"/>
  <c r="H6347" i="1"/>
  <c r="H7612" i="1"/>
  <c r="H7564" i="1"/>
  <c r="H1319" i="1"/>
  <c r="H2616" i="1"/>
  <c r="H5371" i="1"/>
  <c r="H7546" i="1"/>
  <c r="H5229" i="1"/>
  <c r="H5345" i="1"/>
  <c r="H6600" i="1"/>
  <c r="H7600" i="1"/>
  <c r="H7205" i="1"/>
  <c r="H5740" i="1"/>
  <c r="H7483" i="1"/>
  <c r="H4835" i="1"/>
  <c r="H6537" i="1"/>
  <c r="H5548" i="1"/>
  <c r="H7459" i="1"/>
  <c r="H6753" i="1"/>
  <c r="H244" i="1"/>
  <c r="H3374" i="1"/>
  <c r="H7145" i="1"/>
  <c r="H5213" i="1"/>
  <c r="H5341" i="1"/>
  <c r="H6719" i="1"/>
  <c r="H4986" i="1"/>
  <c r="H6701" i="1"/>
  <c r="H7266" i="1"/>
  <c r="H7700" i="1"/>
  <c r="H5432" i="1"/>
  <c r="H7988" i="1"/>
  <c r="H524" i="1"/>
  <c r="H877" i="1"/>
  <c r="H1848" i="1"/>
  <c r="H3177" i="1"/>
  <c r="H3336" i="1"/>
  <c r="H4964" i="1"/>
  <c r="H5720" i="1"/>
  <c r="H4049" i="1"/>
  <c r="H594" i="1"/>
  <c r="H1060" i="1"/>
  <c r="H6824" i="1"/>
  <c r="H24" i="1"/>
  <c r="H1746" i="1"/>
  <c r="H631" i="1"/>
  <c r="H1151" i="1"/>
  <c r="H1914" i="1"/>
  <c r="H3089" i="1"/>
  <c r="H3502" i="1"/>
  <c r="H4738" i="1"/>
  <c r="H4999" i="1"/>
  <c r="H5389" i="1"/>
  <c r="H7255" i="1"/>
  <c r="H270" i="1"/>
  <c r="H3887" i="1"/>
  <c r="H6932" i="1"/>
  <c r="H5862" i="1"/>
  <c r="H272" i="1"/>
  <c r="H5683" i="1"/>
  <c r="H7155" i="1"/>
  <c r="H5594" i="1"/>
  <c r="H7431" i="1"/>
  <c r="H6288" i="1"/>
  <c r="H720" i="1"/>
  <c r="H2006" i="1"/>
  <c r="H3793" i="1"/>
  <c r="H5533" i="1"/>
  <c r="H1551" i="1"/>
  <c r="H513" i="1"/>
  <c r="H566" i="1"/>
  <c r="H1568" i="1"/>
  <c r="H3265" i="1"/>
  <c r="H4494" i="1"/>
  <c r="H5652" i="1"/>
  <c r="H7471" i="1"/>
  <c r="H34" i="1"/>
  <c r="H1768" i="1"/>
  <c r="H2334" i="1"/>
  <c r="H1923" i="1"/>
  <c r="H1208" i="1"/>
  <c r="H2417" i="1"/>
  <c r="H1480" i="1"/>
  <c r="H2579" i="1"/>
  <c r="H2938" i="1"/>
  <c r="H3015" i="1"/>
  <c r="H2902" i="1"/>
  <c r="H2704" i="1"/>
  <c r="H3128" i="1"/>
  <c r="H3569" i="1"/>
  <c r="H3320" i="1"/>
  <c r="H3792" i="1"/>
  <c r="H4240" i="1"/>
  <c r="H1900" i="1"/>
  <c r="H1243" i="1"/>
  <c r="H4440" i="1"/>
  <c r="H5355" i="1"/>
  <c r="H5847" i="1"/>
  <c r="H5131" i="1"/>
  <c r="H6505" i="1"/>
  <c r="H4162" i="1"/>
  <c r="H2509" i="1"/>
  <c r="H5900" i="1"/>
  <c r="H7294" i="1"/>
  <c r="H6156" i="1"/>
  <c r="H7591" i="1"/>
  <c r="H7309" i="1"/>
  <c r="H1044" i="1"/>
  <c r="H2779" i="1"/>
  <c r="H5076" i="1"/>
  <c r="H6735" i="1"/>
  <c r="H5551" i="1"/>
  <c r="H583" i="1"/>
  <c r="H812" i="1"/>
  <c r="H2456" i="1"/>
  <c r="H3592" i="1"/>
  <c r="H5254" i="1"/>
  <c r="H6549" i="1"/>
  <c r="H7149" i="1"/>
  <c r="H540" i="1"/>
  <c r="H5998" i="1"/>
  <c r="H2419" i="1"/>
  <c r="H2157" i="1"/>
  <c r="H1692" i="1"/>
  <c r="H2541" i="1"/>
  <c r="H1820" i="1"/>
  <c r="H2691" i="1"/>
  <c r="H2361" i="1"/>
  <c r="H3081" i="1"/>
  <c r="H2972" i="1"/>
  <c r="H2814" i="1"/>
  <c r="H3252" i="1"/>
  <c r="H992" i="1"/>
  <c r="H873" i="1"/>
  <c r="H3090" i="1"/>
  <c r="H3222" i="1"/>
  <c r="H3690" i="1"/>
  <c r="H4168" i="1"/>
  <c r="H4502" i="1"/>
  <c r="H3581" i="1"/>
  <c r="H4158" i="1"/>
  <c r="H4760" i="1"/>
  <c r="H5264" i="1"/>
  <c r="H4071" i="1"/>
  <c r="H4672" i="1"/>
  <c r="H5037" i="1"/>
  <c r="H4098" i="1"/>
  <c r="H4892" i="1"/>
  <c r="H5347" i="1"/>
  <c r="H5443" i="1"/>
  <c r="H5788" i="1"/>
  <c r="H6350" i="1"/>
  <c r="H6813" i="1"/>
  <c r="H4648" i="1"/>
  <c r="H5674" i="1"/>
  <c r="H6074" i="1"/>
  <c r="H6409" i="1"/>
  <c r="H5466" i="1"/>
  <c r="H5922" i="1"/>
  <c r="H6368" i="1"/>
  <c r="H6877" i="1"/>
  <c r="H5716" i="1"/>
  <c r="H7134" i="1"/>
  <c r="H6774" i="1"/>
  <c r="H7271" i="1"/>
  <c r="H1815" i="1"/>
  <c r="H3380" i="1"/>
  <c r="H4706" i="1"/>
  <c r="H5940" i="1"/>
  <c r="H7873" i="1"/>
  <c r="H378" i="1"/>
  <c r="H3509" i="1"/>
  <c r="H4470" i="1"/>
  <c r="H5190" i="1"/>
  <c r="H3942" i="1"/>
  <c r="H6636" i="1"/>
  <c r="H5696" i="1"/>
  <c r="H7202" i="1"/>
  <c r="H5902" i="1"/>
  <c r="H7594" i="1"/>
  <c r="H7087" i="1"/>
  <c r="H967" i="1"/>
  <c r="H1421" i="1"/>
  <c r="H2847" i="1"/>
  <c r="H5397" i="1"/>
  <c r="H425" i="1"/>
  <c r="H2165" i="1"/>
  <c r="H2511" i="1"/>
  <c r="H2778" i="1"/>
  <c r="H2875" i="1"/>
  <c r="H2611" i="1"/>
  <c r="H3683" i="1"/>
  <c r="H2132" i="1"/>
  <c r="H6524" i="1"/>
  <c r="H4110" i="1"/>
  <c r="H674" i="1"/>
  <c r="H926" i="1"/>
  <c r="H2999" i="1"/>
  <c r="H388" i="1"/>
  <c r="H2571" i="1"/>
  <c r="H2932" i="1"/>
  <c r="H3109" i="1"/>
  <c r="H4477" i="1"/>
  <c r="H3503" i="1"/>
  <c r="H3875" i="1"/>
  <c r="H4712" i="1"/>
  <c r="H6163" i="1"/>
  <c r="H6001" i="1"/>
  <c r="H6245" i="1"/>
  <c r="H5285" i="1"/>
  <c r="H4419" i="1"/>
  <c r="H5228" i="1"/>
  <c r="H2976" i="1"/>
  <c r="H3439" i="1"/>
  <c r="H1858" i="1"/>
  <c r="H6248" i="1"/>
  <c r="H4830" i="1"/>
  <c r="H115" i="1"/>
  <c r="H6545" i="1"/>
  <c r="H2113" i="1"/>
  <c r="H27" i="1"/>
  <c r="H2365" i="1"/>
  <c r="H2762" i="1"/>
  <c r="H2901" i="1"/>
  <c r="H3662" i="1"/>
  <c r="H3220" i="1"/>
  <c r="H5380" i="1"/>
  <c r="H4476" i="1"/>
  <c r="H5904" i="1"/>
  <c r="H5777" i="1"/>
  <c r="H6095" i="1"/>
  <c r="H7236" i="1"/>
  <c r="H3780" i="1"/>
  <c r="H507" i="1"/>
  <c r="H4743" i="1"/>
  <c r="H6180" i="1"/>
  <c r="H6011" i="1"/>
  <c r="H6272" i="1"/>
  <c r="H7436" i="1"/>
  <c r="H7791" i="1"/>
  <c r="H5063" i="1"/>
  <c r="H2009" i="1"/>
  <c r="H3479" i="1"/>
  <c r="H3925" i="1"/>
  <c r="H3937" i="1"/>
  <c r="H5139" i="1"/>
  <c r="H6249" i="1"/>
  <c r="H5541" i="1"/>
  <c r="H7400" i="1"/>
  <c r="H4777" i="1"/>
  <c r="H6695" i="1"/>
  <c r="H7298" i="1"/>
  <c r="H7766" i="1"/>
  <c r="H6457" i="1"/>
  <c r="H7222" i="1"/>
  <c r="H7620" i="1"/>
  <c r="H4353" i="1"/>
  <c r="H7920" i="1"/>
  <c r="H4471" i="1"/>
  <c r="H6786" i="1"/>
  <c r="H4043" i="1"/>
  <c r="H439" i="1"/>
  <c r="H1167" i="1"/>
  <c r="H2114" i="1"/>
  <c r="H2523" i="1"/>
  <c r="H3834" i="1"/>
  <c r="H4568" i="1"/>
  <c r="H6937" i="1"/>
  <c r="H6875" i="1"/>
  <c r="H63" i="1"/>
  <c r="H1211" i="1"/>
  <c r="H1995" i="1"/>
  <c r="H6566" i="1"/>
  <c r="H7909" i="1"/>
  <c r="H1411" i="1"/>
  <c r="H5503" i="1"/>
  <c r="H418" i="1"/>
  <c r="H3248" i="1"/>
  <c r="H810" i="1"/>
  <c r="H2259" i="1"/>
  <c r="H4288" i="1"/>
  <c r="H7382" i="1"/>
  <c r="H5761" i="1"/>
  <c r="H2185" i="1"/>
  <c r="H2553" i="1"/>
  <c r="H2719" i="1"/>
  <c r="H2789" i="1"/>
  <c r="H3168" i="1"/>
  <c r="H1604" i="1"/>
  <c r="H7133" i="1"/>
  <c r="H1354" i="1"/>
  <c r="H5664" i="1"/>
  <c r="H6132" i="1"/>
  <c r="H2580" i="1"/>
  <c r="H7227" i="1"/>
  <c r="H1528" i="1"/>
  <c r="H2477" i="1"/>
  <c r="H2687" i="1"/>
  <c r="H7959" i="1"/>
  <c r="H4449" i="1"/>
  <c r="H5166" i="1"/>
  <c r="H3848" i="1"/>
  <c r="H5684" i="1"/>
  <c r="H5569" i="1"/>
  <c r="H5781" i="1"/>
  <c r="H6901" i="1"/>
  <c r="H2874" i="1"/>
  <c r="H607" i="1"/>
  <c r="H4972" i="1"/>
  <c r="H2842" i="1"/>
  <c r="H3912" i="1"/>
  <c r="H2661" i="1"/>
  <c r="H7789" i="1"/>
  <c r="H6518" i="1"/>
  <c r="H1258" i="1"/>
  <c r="H61" i="1"/>
  <c r="H3840" i="1"/>
  <c r="H458" i="1"/>
  <c r="H1917" i="1"/>
  <c r="H2644" i="1"/>
  <c r="H3216" i="1"/>
  <c r="H3429" i="1"/>
  <c r="H3681" i="1"/>
  <c r="H4251" i="1"/>
  <c r="H5064" i="1"/>
  <c r="H6464" i="1"/>
  <c r="H6184" i="1"/>
  <c r="H6465" i="1"/>
  <c r="H7340" i="1"/>
  <c r="H5306" i="1"/>
  <c r="H3060" i="1"/>
  <c r="H5296" i="1"/>
  <c r="H6713" i="1"/>
  <c r="H6369" i="1"/>
  <c r="H6814" i="1"/>
  <c r="H5036" i="1"/>
  <c r="H6609" i="1"/>
  <c r="H7996" i="1"/>
  <c r="H2871" i="1"/>
  <c r="H3612" i="1"/>
  <c r="H3335" i="1"/>
  <c r="H4994" i="1"/>
  <c r="H5507" i="1"/>
  <c r="H6835" i="1"/>
  <c r="H6173" i="1"/>
  <c r="H7521" i="1"/>
  <c r="H5577" i="1"/>
  <c r="H6847" i="1"/>
  <c r="H7428" i="1"/>
  <c r="H5326" i="1"/>
  <c r="H6791" i="1"/>
  <c r="H7361" i="1"/>
  <c r="H7780" i="1"/>
  <c r="H5937" i="1"/>
  <c r="H3373" i="1"/>
  <c r="H4681" i="1"/>
  <c r="H6994" i="1"/>
  <c r="H279" i="1"/>
  <c r="H762" i="1"/>
  <c r="H1303" i="1"/>
  <c r="H2292" i="1"/>
  <c r="H3408" i="1"/>
  <c r="H3607" i="1"/>
  <c r="H4012" i="1"/>
  <c r="H6383" i="1"/>
  <c r="H6804" i="1"/>
  <c r="H93" i="1"/>
  <c r="H1312" i="1"/>
  <c r="H4281" i="1"/>
  <c r="H6343" i="1"/>
  <c r="H3696" i="1"/>
  <c r="H2755" i="1"/>
  <c r="H1225" i="1"/>
  <c r="H1281" i="1"/>
  <c r="H5313" i="1"/>
  <c r="H859" i="1"/>
  <c r="H2540" i="1"/>
  <c r="H5027" i="1"/>
  <c r="H7007" i="1"/>
  <c r="H920" i="1"/>
  <c r="H1287" i="1"/>
  <c r="H3817" i="1"/>
  <c r="H672" i="1"/>
  <c r="H4132" i="1"/>
  <c r="H62" i="1"/>
  <c r="H989" i="1"/>
  <c r="H3767" i="1"/>
  <c r="H6235" i="1"/>
  <c r="H7480" i="1"/>
  <c r="H1801" i="1"/>
  <c r="H3270" i="1"/>
  <c r="H5457" i="1"/>
  <c r="H337" i="1"/>
  <c r="H5873" i="1"/>
  <c r="H4508" i="1"/>
  <c r="H6738" i="1"/>
  <c r="H879" i="1"/>
  <c r="H1602" i="1"/>
  <c r="H5764" i="1"/>
  <c r="H4005" i="1"/>
  <c r="H1666" i="1"/>
  <c r="H2436" i="1"/>
  <c r="H2638" i="1"/>
  <c r="H3206" i="1"/>
  <c r="H7398" i="1"/>
  <c r="H6114" i="1"/>
  <c r="H6885" i="1"/>
  <c r="H7463" i="1"/>
  <c r="H7913" i="1"/>
  <c r="H4420" i="1"/>
  <c r="H1981" i="1"/>
  <c r="H5839" i="1"/>
  <c r="H6806" i="1"/>
  <c r="H727" i="1"/>
  <c r="H1334" i="1"/>
  <c r="H642" i="1"/>
  <c r="H6723" i="1"/>
  <c r="H4269" i="1"/>
  <c r="H57" i="1"/>
  <c r="H1674" i="1"/>
  <c r="H4295" i="1"/>
  <c r="H7801" i="1"/>
  <c r="H7061" i="1"/>
  <c r="H4647" i="1"/>
  <c r="H1740" i="1"/>
  <c r="H2471" i="1"/>
  <c r="H2709" i="1"/>
  <c r="H3276" i="1"/>
  <c r="H7153" i="1"/>
  <c r="H5114" i="1"/>
  <c r="H6362" i="1"/>
  <c r="H6187" i="1"/>
  <c r="H6451" i="1"/>
  <c r="H82" i="1"/>
  <c r="H144" i="1"/>
  <c r="H320" i="1"/>
  <c r="H525" i="1"/>
  <c r="H841" i="1"/>
  <c r="H947" i="1"/>
  <c r="H1213" i="1"/>
  <c r="H1282" i="1"/>
  <c r="H1438" i="1"/>
  <c r="H1804" i="1"/>
  <c r="H2023" i="1"/>
  <c r="H2164" i="1"/>
  <c r="H2225" i="1"/>
  <c r="H2742" i="1"/>
  <c r="H3457" i="1"/>
  <c r="H4434" i="1"/>
  <c r="H4797" i="1"/>
  <c r="H6935" i="1"/>
  <c r="H6348" i="1"/>
  <c r="H785" i="1"/>
  <c r="H978" i="1"/>
  <c r="H1325" i="1"/>
  <c r="H1197" i="1"/>
  <c r="H2142" i="1"/>
  <c r="H2391" i="1"/>
  <c r="H4384" i="1"/>
  <c r="H5977" i="1"/>
  <c r="H1726" i="1"/>
  <c r="H1779" i="1"/>
  <c r="H2457" i="1"/>
  <c r="H2047" i="1"/>
  <c r="H2594" i="1"/>
  <c r="H3142" i="1"/>
  <c r="H3774" i="1"/>
  <c r="H3300" i="1"/>
  <c r="H3618" i="1"/>
  <c r="H4962" i="1"/>
  <c r="H4051" i="1"/>
  <c r="H4918" i="1"/>
  <c r="H6291" i="1"/>
  <c r="H5402" i="1"/>
  <c r="H6148" i="1"/>
  <c r="H3773" i="1"/>
  <c r="H7054" i="1"/>
  <c r="H3670" i="1"/>
  <c r="H6160" i="1"/>
  <c r="H6672" i="1"/>
  <c r="H4671" i="1"/>
  <c r="H3189" i="1"/>
  <c r="H448" i="1"/>
  <c r="H31" i="1"/>
  <c r="H5079" i="1"/>
  <c r="H3716" i="1"/>
  <c r="H3956" i="1"/>
  <c r="H376" i="1"/>
  <c r="H7343" i="1"/>
  <c r="H1195" i="1"/>
  <c r="H4433" i="1"/>
  <c r="H4721" i="1"/>
  <c r="H1916" i="1"/>
  <c r="H1859" i="1"/>
  <c r="H2249" i="1"/>
  <c r="H3167" i="1"/>
  <c r="H4264" i="1"/>
  <c r="H3688" i="1"/>
  <c r="H5292" i="1"/>
  <c r="H4253" i="1"/>
  <c r="H5367" i="1"/>
  <c r="H6182" i="1"/>
  <c r="H4667" i="1"/>
  <c r="H5196" i="1"/>
  <c r="H6651" i="1"/>
  <c r="H7370" i="1"/>
  <c r="H7374" i="1"/>
  <c r="H7300" i="1"/>
  <c r="H7233" i="1"/>
  <c r="H100" i="1"/>
  <c r="H194" i="1"/>
  <c r="H447" i="1"/>
  <c r="H649" i="1"/>
  <c r="H893" i="1"/>
  <c r="H3455" i="1"/>
  <c r="H5378" i="1"/>
  <c r="H4004" i="1"/>
  <c r="H3456" i="1"/>
  <c r="H3913" i="1"/>
  <c r="H4345" i="1"/>
  <c r="H3329" i="1"/>
  <c r="H3831" i="1"/>
  <c r="H4513" i="1"/>
  <c r="H5048" i="1"/>
  <c r="H5490" i="1"/>
  <c r="H4344" i="1"/>
  <c r="H4840" i="1"/>
  <c r="H5189" i="1"/>
  <c r="H4601" i="1"/>
  <c r="H5116" i="1"/>
  <c r="H4159" i="1"/>
  <c r="H5615" i="1"/>
  <c r="H6012" i="1"/>
  <c r="H6553" i="1"/>
  <c r="H7024" i="1"/>
  <c r="H5200" i="1"/>
  <c r="H5855" i="1"/>
  <c r="H6268" i="1"/>
  <c r="H4722" i="1"/>
  <c r="H5658" i="1"/>
  <c r="H6143" i="1"/>
  <c r="H6528" i="1"/>
  <c r="H7021" i="1"/>
  <c r="H6519" i="1"/>
  <c r="H7270" i="1"/>
  <c r="H7792" i="1"/>
  <c r="H6405" i="1"/>
  <c r="H7174" i="1"/>
  <c r="H7646" i="1"/>
  <c r="H6138" i="1"/>
  <c r="H7070" i="1"/>
  <c r="H7576" i="1"/>
  <c r="H7929" i="1"/>
  <c r="H7290" i="1"/>
  <c r="H2507" i="1"/>
  <c r="H3306" i="1"/>
  <c r="H3672" i="1"/>
  <c r="H5277" i="1"/>
  <c r="H4963" i="1"/>
  <c r="H6042" i="1"/>
  <c r="H4400" i="1"/>
  <c r="H4592" i="1"/>
  <c r="H1163" i="1"/>
  <c r="H5034" i="1"/>
  <c r="H87" i="1"/>
  <c r="H3461" i="1"/>
  <c r="H7288" i="1"/>
  <c r="H5369" i="1"/>
  <c r="H3663" i="1"/>
  <c r="H4803" i="1"/>
  <c r="H5278" i="1"/>
  <c r="H1590" i="1"/>
  <c r="H3987" i="1"/>
  <c r="H3701" i="1"/>
  <c r="H1719" i="1"/>
  <c r="H6617" i="1"/>
  <c r="H5169" i="1"/>
  <c r="H3201" i="1"/>
  <c r="H4838" i="1"/>
  <c r="H6136" i="1"/>
  <c r="H1284" i="1"/>
  <c r="H3274" i="1"/>
  <c r="H3891" i="1"/>
  <c r="H3908" i="1"/>
  <c r="H654" i="1"/>
  <c r="H4142" i="1"/>
  <c r="H7696" i="1"/>
  <c r="H253" i="1"/>
  <c r="H1010" i="1"/>
  <c r="H3349" i="1"/>
  <c r="H1550" i="1"/>
  <c r="H1838" i="1"/>
  <c r="H2498" i="1"/>
  <c r="H2095" i="1"/>
  <c r="H2426" i="1"/>
  <c r="H3063" i="1"/>
  <c r="H5536" i="1"/>
  <c r="H6724" i="1"/>
  <c r="H7287" i="1"/>
  <c r="H7717" i="1"/>
  <c r="H355" i="1"/>
  <c r="H4213" i="1"/>
  <c r="H4744" i="1"/>
  <c r="H7764" i="1"/>
  <c r="H561" i="1"/>
  <c r="H1452" i="1"/>
  <c r="H4987" i="1"/>
  <c r="H5382" i="1"/>
  <c r="H1184" i="1"/>
  <c r="H2242" i="1"/>
  <c r="H2909" i="1"/>
  <c r="H3099" i="1"/>
  <c r="H5407" i="1"/>
  <c r="H4913" i="1"/>
  <c r="H6131" i="1"/>
  <c r="H5935" i="1"/>
  <c r="H6401" i="1"/>
  <c r="H297" i="1"/>
  <c r="H271" i="1"/>
  <c r="H153" i="1"/>
  <c r="H474" i="1"/>
  <c r="H794" i="1"/>
  <c r="H1199" i="1"/>
  <c r="H1640" i="1"/>
  <c r="H2112" i="1"/>
  <c r="H2261" i="1"/>
  <c r="H4099" i="1"/>
  <c r="H4687" i="1"/>
  <c r="H1318" i="1"/>
  <c r="H3019" i="1"/>
  <c r="H2551" i="1"/>
  <c r="H2022" i="1"/>
  <c r="H2711" i="1"/>
  <c r="H2995" i="1"/>
  <c r="H3827" i="1"/>
  <c r="H4084" i="1"/>
  <c r="H4133" i="1"/>
  <c r="H4105" i="1"/>
  <c r="H4575" i="1"/>
  <c r="H4507" i="1"/>
  <c r="H5426" i="1"/>
  <c r="H6543" i="1"/>
  <c r="H6879" i="1"/>
  <c r="H6688" i="1"/>
  <c r="H2882" i="1"/>
  <c r="H405" i="1"/>
  <c r="H1483" i="1"/>
  <c r="H7862" i="1"/>
  <c r="H4185" i="1"/>
  <c r="H6472" i="1"/>
  <c r="H4805" i="1"/>
  <c r="H7088" i="1"/>
  <c r="H988" i="1"/>
  <c r="H786" i="1"/>
  <c r="H617" i="1"/>
  <c r="H1756" i="1"/>
  <c r="H3433" i="1"/>
  <c r="H7138" i="1"/>
  <c r="H367" i="1"/>
  <c r="H7306" i="1"/>
  <c r="H1273" i="1"/>
  <c r="H7215" i="1"/>
  <c r="H5782" i="1"/>
  <c r="H4302" i="1"/>
  <c r="H6273" i="1"/>
  <c r="H6823" i="1"/>
  <c r="H5437" i="1"/>
  <c r="H2434" i="1"/>
  <c r="H5914" i="1"/>
  <c r="H225" i="1"/>
  <c r="H135" i="1"/>
  <c r="H1699" i="1"/>
  <c r="H2774" i="1"/>
  <c r="H6333" i="1"/>
  <c r="H3032" i="1"/>
  <c r="H5002" i="1"/>
  <c r="H6448" i="1"/>
  <c r="H6864" i="1"/>
  <c r="H222" i="1"/>
  <c r="H6382" i="1"/>
  <c r="H4246" i="1"/>
  <c r="H4864" i="1"/>
  <c r="H5110" i="1"/>
  <c r="H5528" i="1"/>
  <c r="H4907" i="1"/>
  <c r="H5571" i="1"/>
  <c r="H5971" i="1"/>
  <c r="H7115" i="1"/>
  <c r="H7450" i="1"/>
  <c r="H2785" i="1"/>
  <c r="H5521" i="1"/>
  <c r="H3424" i="1"/>
  <c r="H3695" i="1"/>
  <c r="H1227" i="1"/>
  <c r="H5289" i="1"/>
  <c r="H6053" i="1"/>
  <c r="H4969" i="1"/>
  <c r="H7422" i="1"/>
  <c r="H5682" i="1"/>
  <c r="H4368" i="1"/>
  <c r="H7619" i="1"/>
  <c r="H7852" i="1"/>
  <c r="H1845" i="1"/>
  <c r="H2603" i="1"/>
  <c r="H5504" i="1"/>
  <c r="H737" i="1"/>
  <c r="H866" i="1"/>
  <c r="H1769" i="1"/>
  <c r="H3118" i="1"/>
  <c r="H5104" i="1"/>
  <c r="H2452" i="1"/>
  <c r="H2253" i="1"/>
  <c r="H3279" i="1"/>
  <c r="H3428" i="1"/>
  <c r="H5032" i="1"/>
  <c r="H5040" i="1"/>
  <c r="H7000" i="1"/>
  <c r="H6433" i="1"/>
  <c r="H6999" i="1"/>
  <c r="H6706" i="1"/>
  <c r="H258" i="1"/>
  <c r="H442" i="1"/>
  <c r="H7858" i="1"/>
  <c r="H1529" i="1"/>
  <c r="H3391" i="1"/>
  <c r="H7359" i="1"/>
  <c r="H7225" i="1"/>
  <c r="H346" i="1"/>
  <c r="H715" i="1"/>
  <c r="H2492" i="1"/>
  <c r="H5081" i="1"/>
  <c r="H3931" i="1"/>
  <c r="H6064" i="1"/>
  <c r="H1539" i="1"/>
  <c r="H2702" i="1"/>
  <c r="H6178" i="1"/>
  <c r="H7918" i="1"/>
  <c r="H108" i="1"/>
  <c r="H264" i="1"/>
  <c r="H694" i="1"/>
  <c r="H1205" i="1"/>
  <c r="H7890" i="1"/>
  <c r="H391" i="1"/>
  <c r="H1054" i="1"/>
  <c r="H3583" i="1"/>
  <c r="H6199" i="1"/>
  <c r="H2914" i="1"/>
  <c r="H5681" i="1"/>
  <c r="H885" i="1"/>
  <c r="H1061" i="1"/>
  <c r="H1842" i="1"/>
  <c r="H3398" i="1"/>
  <c r="H5762" i="1"/>
  <c r="H3744" i="1"/>
  <c r="H4959" i="1"/>
  <c r="H6379" i="1"/>
  <c r="H6632" i="1"/>
  <c r="H639" i="1"/>
  <c r="H3567" i="1"/>
  <c r="H3196" i="1"/>
  <c r="H5368" i="1"/>
  <c r="H4401" i="1"/>
  <c r="H5857" i="1"/>
  <c r="H5763" i="1"/>
  <c r="H6044" i="1"/>
  <c r="H7228" i="1"/>
  <c r="H7497" i="1"/>
  <c r="H7838" i="1"/>
  <c r="H4441" i="1"/>
  <c r="H5728" i="1"/>
  <c r="H3492" i="1"/>
  <c r="H3272" i="1"/>
  <c r="H3718" i="1"/>
  <c r="H6467" i="1"/>
  <c r="H1517" i="1"/>
  <c r="H6605" i="1"/>
  <c r="H793" i="1"/>
  <c r="H1309" i="1"/>
  <c r="H5268" i="1"/>
  <c r="H7961" i="1"/>
  <c r="H11" i="1"/>
  <c r="H1947" i="1"/>
  <c r="H3363" i="1"/>
  <c r="H5944" i="1"/>
  <c r="H339" i="1"/>
  <c r="H1051" i="1"/>
  <c r="H1959" i="1"/>
  <c r="H3496" i="1"/>
  <c r="H912" i="1"/>
  <c r="H984" i="1"/>
  <c r="H2152" i="1"/>
  <c r="H3650" i="1"/>
  <c r="H4033" i="1"/>
  <c r="H3995" i="1"/>
  <c r="H4765" i="1"/>
  <c r="H5662" i="1"/>
  <c r="H4822" i="1"/>
  <c r="H7743" i="1"/>
  <c r="H7621" i="1"/>
  <c r="H622" i="1"/>
  <c r="H587" i="1"/>
  <c r="H3080" i="1"/>
  <c r="H1646" i="1"/>
  <c r="H6141" i="1"/>
  <c r="H5836" i="1"/>
  <c r="H7772" i="1"/>
  <c r="H774" i="1"/>
  <c r="H777" i="1"/>
  <c r="H5820" i="1"/>
  <c r="H6843" i="1"/>
  <c r="H4129" i="1"/>
  <c r="H804" i="1"/>
  <c r="H5005" i="1"/>
  <c r="H5817" i="1"/>
  <c r="H5666" i="1"/>
  <c r="H6800" i="1"/>
  <c r="H7655" i="1"/>
  <c r="H7586" i="1"/>
  <c r="H7478" i="1"/>
  <c r="H7393" i="1"/>
  <c r="H318" i="1"/>
  <c r="H528" i="1"/>
  <c r="H199" i="1"/>
  <c r="H857" i="1"/>
  <c r="H2217" i="1"/>
  <c r="H1427" i="1"/>
  <c r="H6585" i="1"/>
  <c r="H4658" i="1"/>
  <c r="H7312" i="1"/>
  <c r="H1752" i="1"/>
  <c r="H4696" i="1"/>
  <c r="H186" i="1"/>
  <c r="H685" i="1"/>
  <c r="H1280" i="1"/>
  <c r="H2102" i="1"/>
  <c r="H5390" i="1"/>
  <c r="H2368" i="1"/>
  <c r="H4992" i="1"/>
  <c r="H6943" i="1"/>
  <c r="H6934" i="1"/>
  <c r="H102" i="1"/>
  <c r="H1524" i="1"/>
  <c r="H3822" i="1"/>
  <c r="H4287" i="1"/>
  <c r="H4748" i="1"/>
  <c r="H5456" i="1"/>
  <c r="H6882" i="1"/>
  <c r="H3986" i="1"/>
  <c r="H6946" i="1"/>
  <c r="H5906" i="1"/>
  <c r="H6894" i="1"/>
  <c r="H2359" i="1"/>
  <c r="H4782" i="1"/>
  <c r="H589" i="1"/>
  <c r="H5044" i="1"/>
  <c r="H5856" i="1"/>
  <c r="H1787" i="1"/>
  <c r="H4691" i="1"/>
  <c r="H4377" i="1"/>
  <c r="H5712" i="1"/>
  <c r="H3865" i="1"/>
  <c r="H2733" i="1"/>
  <c r="H7154" i="1"/>
  <c r="H4723" i="1"/>
  <c r="H4100" i="1"/>
  <c r="H2148" i="1"/>
  <c r="H5713" i="1"/>
  <c r="H176" i="1"/>
  <c r="H919" i="1"/>
  <c r="H1643" i="1"/>
  <c r="H2308" i="1"/>
  <c r="H6165" i="1"/>
  <c r="H6828" i="1"/>
  <c r="H2179" i="1"/>
  <c r="H3151" i="1"/>
  <c r="H4182" i="1"/>
  <c r="H4525" i="1"/>
  <c r="H4645" i="1"/>
  <c r="H6403" i="1"/>
  <c r="H5844" i="1"/>
  <c r="H7848" i="1"/>
  <c r="H7702" i="1"/>
  <c r="H104" i="1"/>
  <c r="H392" i="1"/>
  <c r="H2252" i="1"/>
  <c r="H2246" i="1"/>
  <c r="H3659" i="1"/>
  <c r="H5607" i="1"/>
  <c r="H4217" i="1"/>
  <c r="H184" i="1"/>
  <c r="H365" i="1"/>
  <c r="H3253" i="1"/>
  <c r="H700" i="1"/>
  <c r="H7861" i="1"/>
  <c r="H2342" i="1"/>
  <c r="H7415" i="1"/>
  <c r="H3271" i="1"/>
  <c r="H991" i="1"/>
  <c r="H5973" i="1"/>
  <c r="H6564" i="1"/>
  <c r="H5861" i="1"/>
  <c r="H7280" i="1"/>
  <c r="H5476" i="1"/>
  <c r="H7254" i="1"/>
  <c r="H5518" i="1"/>
  <c r="H7237" i="1"/>
  <c r="H7923" i="1"/>
  <c r="H7188" i="1"/>
  <c r="H7746" i="1"/>
  <c r="H125" i="1"/>
  <c r="H165" i="1"/>
  <c r="H261" i="1"/>
  <c r="H755" i="1"/>
  <c r="H466" i="1"/>
  <c r="H490" i="1"/>
  <c r="H646" i="1"/>
  <c r="H731" i="1"/>
  <c r="H1316" i="1"/>
  <c r="H2634" i="1"/>
  <c r="H1326" i="1"/>
  <c r="H3971" i="1"/>
  <c r="H614" i="1"/>
  <c r="H744" i="1"/>
  <c r="H1249" i="1"/>
  <c r="H2458" i="1"/>
  <c r="H2265" i="1"/>
  <c r="H2124" i="1"/>
  <c r="H7495" i="1"/>
  <c r="H6776" i="1"/>
  <c r="H7563" i="1"/>
  <c r="H6500" i="1"/>
  <c r="H7490" i="1"/>
  <c r="H6577" i="1"/>
  <c r="H7381" i="1"/>
  <c r="H5691" i="1"/>
  <c r="H7346" i="1"/>
  <c r="H7864" i="1"/>
  <c r="H252" i="1"/>
  <c r="H66" i="1"/>
  <c r="H487" i="1"/>
  <c r="H900" i="1"/>
  <c r="H107" i="1"/>
  <c r="H602" i="1"/>
  <c r="H814" i="1"/>
  <c r="H1064" i="1"/>
  <c r="H1507" i="1"/>
  <c r="H7626" i="1"/>
  <c r="H2732" i="1"/>
  <c r="H6647" i="1"/>
  <c r="H1891" i="1"/>
  <c r="H3198" i="1"/>
  <c r="H4741" i="1"/>
  <c r="H5742" i="1"/>
  <c r="H6376" i="1"/>
  <c r="H1606" i="1"/>
  <c r="H4196" i="1"/>
  <c r="H2032" i="1"/>
  <c r="H1749" i="1"/>
  <c r="H251" i="1"/>
  <c r="H463" i="1"/>
  <c r="H2888" i="1"/>
  <c r="H5297" i="1"/>
  <c r="H5821" i="1"/>
  <c r="H1996" i="1"/>
  <c r="H2069" i="1"/>
  <c r="H2739" i="1"/>
  <c r="H2930" i="1"/>
  <c r="H3627" i="1"/>
  <c r="H3240" i="1"/>
  <c r="H287" i="1"/>
  <c r="H1971" i="1"/>
  <c r="H4783" i="1"/>
  <c r="H7924" i="1"/>
  <c r="H3062" i="1"/>
  <c r="H296" i="1"/>
  <c r="H1855" i="1"/>
  <c r="H3161" i="1"/>
  <c r="H4587" i="1"/>
  <c r="H6447" i="1"/>
  <c r="H7898" i="1"/>
  <c r="H49" i="1"/>
  <c r="H924" i="1"/>
  <c r="H2085" i="1"/>
  <c r="H1289" i="1"/>
  <c r="H3011" i="1"/>
  <c r="H3758" i="1"/>
  <c r="H4623" i="1"/>
  <c r="H5567" i="1"/>
  <c r="H7558" i="1"/>
  <c r="H4289" i="1"/>
  <c r="H4355" i="1"/>
  <c r="H3803" i="1"/>
  <c r="H2612" i="1"/>
  <c r="H2077" i="1"/>
  <c r="H7860" i="1"/>
  <c r="H3500" i="1"/>
  <c r="H6896" i="1"/>
  <c r="H1653" i="1"/>
  <c r="H1952" i="1"/>
  <c r="H2126" i="1"/>
  <c r="H2987" i="1"/>
  <c r="H3520" i="1"/>
  <c r="H680" i="1"/>
  <c r="H6957" i="1"/>
  <c r="H1264" i="1"/>
  <c r="H3079" i="1"/>
  <c r="H7277" i="1"/>
  <c r="H6767" i="1"/>
  <c r="H2071" i="1"/>
  <c r="H86" i="1"/>
  <c r="H3435" i="1"/>
  <c r="H7140" i="1"/>
  <c r="H4415" i="1"/>
  <c r="H3134" i="1"/>
  <c r="H6959" i="1"/>
  <c r="H5212" i="1"/>
  <c r="H4689" i="1"/>
  <c r="H6258" i="1"/>
  <c r="H4198" i="1"/>
  <c r="H3362" i="1"/>
  <c r="H7566" i="1"/>
  <c r="H5991" i="1"/>
  <c r="H1008" i="1"/>
  <c r="H3078" i="1"/>
  <c r="H499" i="1"/>
  <c r="H6573" i="1"/>
  <c r="H2407" i="1"/>
  <c r="H7647" i="1"/>
  <c r="H6264" i="1"/>
  <c r="H7518" i="1"/>
  <c r="H1214" i="1"/>
  <c r="H473" i="1"/>
  <c r="H1475" i="1"/>
  <c r="H1149" i="1"/>
  <c r="H1198" i="1"/>
  <c r="H1450" i="1"/>
  <c r="H5686" i="1"/>
  <c r="H902" i="1"/>
  <c r="H302" i="1"/>
  <c r="H5646" i="1"/>
  <c r="H2247" i="1"/>
  <c r="H2412" i="1"/>
  <c r="H2533" i="1"/>
  <c r="H3615" i="1"/>
  <c r="H4205" i="1"/>
  <c r="H5431" i="1"/>
  <c r="H6809" i="1"/>
  <c r="H4901" i="1"/>
  <c r="H4123" i="1"/>
  <c r="H210" i="1"/>
  <c r="H465" i="1"/>
  <c r="H467" i="1"/>
  <c r="H743" i="1"/>
  <c r="H733" i="1"/>
  <c r="H816" i="1"/>
  <c r="H1341" i="1"/>
  <c r="H1478" i="1"/>
  <c r="H1566" i="1"/>
  <c r="H2008" i="1"/>
  <c r="H1481" i="1"/>
  <c r="H2311" i="1"/>
  <c r="H1675" i="1"/>
  <c r="H2878" i="1"/>
  <c r="H3961" i="1"/>
  <c r="H3993" i="1"/>
  <c r="H4410" i="1"/>
  <c r="H5552" i="1"/>
  <c r="H6971" i="1"/>
  <c r="H2053" i="1"/>
  <c r="H2298" i="1"/>
  <c r="H3086" i="1"/>
  <c r="H3491" i="1"/>
  <c r="H4312" i="1"/>
  <c r="H3947" i="1"/>
  <c r="H4622" i="1"/>
  <c r="H4685" i="1"/>
  <c r="H6345" i="1"/>
  <c r="H5549" i="1"/>
  <c r="H5818" i="1"/>
  <c r="H7006" i="1"/>
  <c r="H7744" i="1"/>
  <c r="H7697" i="1"/>
  <c r="H7641" i="1"/>
  <c r="H7486" i="1"/>
  <c r="H303" i="1"/>
  <c r="H520" i="1"/>
  <c r="H182" i="1"/>
  <c r="H861" i="1"/>
  <c r="H1664" i="1"/>
  <c r="H4520" i="1"/>
  <c r="H5794" i="1"/>
  <c r="H4439" i="1"/>
  <c r="H3578" i="1"/>
  <c r="H4016" i="1"/>
  <c r="H4426" i="1"/>
  <c r="H3462" i="1"/>
  <c r="H3932" i="1"/>
  <c r="H4605" i="1"/>
  <c r="H5151" i="1"/>
  <c r="H3854" i="1"/>
  <c r="H4551" i="1"/>
  <c r="H4908" i="1"/>
  <c r="H5279" i="1"/>
  <c r="H4700" i="1"/>
  <c r="H5235" i="1"/>
  <c r="H5112" i="1"/>
  <c r="H5670" i="1"/>
  <c r="H6149" i="1"/>
  <c r="H6669" i="1"/>
  <c r="H7103" i="1"/>
  <c r="H5534" i="1"/>
  <c r="H5968" i="1"/>
  <c r="H6349" i="1"/>
  <c r="H5096" i="1"/>
  <c r="H5767" i="1"/>
  <c r="H6221" i="1"/>
  <c r="H6752" i="1"/>
  <c r="H5078" i="1"/>
  <c r="H6825" i="1"/>
  <c r="H7396" i="1"/>
  <c r="H4157" i="1"/>
  <c r="H6663" i="1"/>
  <c r="H7274" i="1"/>
  <c r="H7741" i="1"/>
  <c r="H6428" i="1"/>
  <c r="H7213" i="1"/>
  <c r="H7624" i="1"/>
  <c r="H7821" i="1"/>
  <c r="H7698" i="1"/>
  <c r="H2948" i="1"/>
  <c r="H3221" i="1"/>
  <c r="H4249" i="1"/>
  <c r="H4631" i="1"/>
  <c r="H5362" i="1"/>
  <c r="H6459" i="1"/>
  <c r="H5930" i="1"/>
  <c r="H7489" i="1"/>
  <c r="H2049" i="1"/>
  <c r="H5943" i="1"/>
  <c r="H535" i="1"/>
  <c r="H3709" i="1"/>
  <c r="H414" i="1"/>
  <c r="H1633" i="1"/>
  <c r="H4571" i="1"/>
  <c r="H6436" i="1"/>
  <c r="H698" i="1"/>
  <c r="H1924" i="1"/>
  <c r="H3436" i="1"/>
  <c r="H300" i="1"/>
  <c r="H3779" i="1"/>
  <c r="H7209" i="1"/>
  <c r="H2530" i="1"/>
  <c r="H4164" i="1"/>
  <c r="H5603" i="1"/>
  <c r="H6561" i="1"/>
  <c r="H1492" i="1"/>
  <c r="H4232" i="1"/>
  <c r="H5059" i="1"/>
  <c r="H3193" i="1"/>
  <c r="H3536" i="1"/>
  <c r="H4524" i="1"/>
  <c r="H7608" i="1"/>
  <c r="H437" i="1"/>
  <c r="H1405" i="1"/>
  <c r="H4506" i="1"/>
  <c r="H4537" i="1"/>
  <c r="H1076" i="1"/>
  <c r="H2096" i="1"/>
  <c r="H2848" i="1"/>
  <c r="H3056" i="1"/>
  <c r="H5209" i="1"/>
  <c r="H5948" i="1"/>
  <c r="H6798" i="1"/>
  <c r="H7420" i="1"/>
  <c r="H7936" i="1"/>
  <c r="H2401" i="1"/>
  <c r="H2072" i="1"/>
  <c r="H6559" i="1"/>
  <c r="H7719" i="1"/>
  <c r="H299" i="1"/>
  <c r="H1179" i="1"/>
  <c r="H6043" i="1"/>
  <c r="H5894" i="1"/>
  <c r="H1927" i="1"/>
  <c r="H2108" i="1"/>
  <c r="H2934" i="1"/>
  <c r="H3526" i="1"/>
  <c r="H2560" i="1"/>
  <c r="H5286" i="1"/>
  <c r="H6602" i="1"/>
  <c r="H6416" i="1"/>
  <c r="H2296" i="1"/>
  <c r="H110" i="1"/>
  <c r="H314" i="1"/>
  <c r="H422" i="1"/>
  <c r="H679" i="1"/>
  <c r="H558" i="1"/>
  <c r="H1036" i="1"/>
  <c r="H1310" i="1"/>
  <c r="H1364" i="1"/>
  <c r="H1491" i="1"/>
  <c r="H1871" i="1"/>
  <c r="H2084" i="1"/>
  <c r="H2222" i="1"/>
  <c r="H2378" i="1"/>
  <c r="H3039" i="1"/>
  <c r="H3760" i="1"/>
  <c r="H3489" i="1"/>
  <c r="H3928" i="1"/>
  <c r="H4632" i="1"/>
  <c r="H6643" i="1"/>
  <c r="H1033" i="1"/>
  <c r="H2226" i="1"/>
  <c r="H2028" i="1"/>
  <c r="H4637" i="1"/>
  <c r="H6159" i="1"/>
  <c r="H1324" i="1"/>
  <c r="H2446" i="1"/>
  <c r="H2575" i="1"/>
  <c r="H2607" i="1"/>
  <c r="H2806" i="1"/>
  <c r="H2900" i="1"/>
  <c r="H3346" i="1"/>
  <c r="H3393" i="1"/>
  <c r="H3889" i="1"/>
  <c r="H4498" i="1"/>
  <c r="H3754" i="1"/>
  <c r="H4337" i="1"/>
  <c r="H3752" i="1"/>
  <c r="H4859" i="1"/>
  <c r="H5325" i="1"/>
  <c r="H4682" i="1"/>
  <c r="H4297" i="1"/>
  <c r="H4834" i="1"/>
  <c r="H5376" i="1"/>
  <c r="H5586" i="1"/>
  <c r="H6209" i="1"/>
  <c r="H6772" i="1"/>
  <c r="H5183" i="1"/>
  <c r="H6024" i="1"/>
  <c r="H5442" i="1"/>
  <c r="H6102" i="1"/>
  <c r="H6693" i="1"/>
  <c r="H6569" i="1"/>
  <c r="H7447" i="1"/>
  <c r="H6034" i="1"/>
  <c r="H7440" i="1"/>
  <c r="H6169" i="1"/>
  <c r="H7331" i="1"/>
  <c r="H5517" i="1"/>
  <c r="H7268" i="1"/>
  <c r="H7866" i="1"/>
  <c r="H212" i="1"/>
  <c r="H10" i="1"/>
  <c r="H384" i="1"/>
  <c r="H844" i="1"/>
  <c r="H542" i="1"/>
  <c r="H510" i="1"/>
  <c r="H772" i="1"/>
  <c r="H1024" i="1"/>
  <c r="H1890" i="1"/>
  <c r="H2693" i="1"/>
  <c r="H2325" i="1"/>
  <c r="H1000" i="1"/>
  <c r="H7992" i="1"/>
  <c r="H925" i="1"/>
  <c r="H1586" i="1"/>
  <c r="H3821" i="1"/>
  <c r="H2421" i="1"/>
  <c r="H7242" i="1"/>
  <c r="H1498" i="1"/>
  <c r="H7060" i="1"/>
  <c r="H7720" i="1"/>
  <c r="H6905" i="1"/>
  <c r="H7633" i="1"/>
  <c r="H6821" i="1"/>
  <c r="H7579" i="1"/>
  <c r="H6546" i="1"/>
  <c r="H7476" i="1"/>
  <c r="H7949" i="1"/>
  <c r="H26" i="1"/>
  <c r="H215" i="1"/>
  <c r="H588" i="1"/>
  <c r="H313" i="1"/>
  <c r="H316" i="1"/>
  <c r="H765" i="1"/>
  <c r="H413" i="1"/>
  <c r="H1408" i="1"/>
  <c r="H2387" i="1"/>
  <c r="H1403" i="1"/>
  <c r="H3295" i="1"/>
  <c r="H2850" i="1"/>
  <c r="H2769" i="1"/>
  <c r="H3378" i="1"/>
  <c r="H5467" i="1"/>
  <c r="H5000" i="1"/>
  <c r="H7157" i="1"/>
  <c r="H2775" i="1"/>
  <c r="H4826" i="1"/>
  <c r="H5419" i="1"/>
  <c r="H3799" i="1"/>
  <c r="H1735" i="1"/>
  <c r="H6927" i="1"/>
  <c r="H2740" i="1"/>
  <c r="H6597" i="1"/>
  <c r="H1526" i="1"/>
  <c r="H2235" i="1"/>
  <c r="H7258" i="1"/>
  <c r="H3458" i="1"/>
  <c r="H928" i="1"/>
  <c r="H5529" i="1"/>
  <c r="H7468" i="1"/>
  <c r="H3713" i="1"/>
  <c r="H6052" i="1"/>
  <c r="H1146" i="1"/>
  <c r="H5624" i="1"/>
  <c r="H2582" i="1"/>
  <c r="H5085" i="1"/>
  <c r="H5496" i="1"/>
  <c r="H7164" i="1"/>
  <c r="H4529" i="1"/>
  <c r="H7208" i="1"/>
  <c r="H4448" i="1"/>
  <c r="H7178" i="1"/>
  <c r="H7778" i="1"/>
  <c r="H6958" i="1"/>
  <c r="H7706" i="1"/>
  <c r="H83" i="1"/>
  <c r="H126" i="1"/>
  <c r="H289" i="1"/>
  <c r="H653" i="1"/>
  <c r="H383" i="1"/>
  <c r="H445" i="1"/>
  <c r="H580" i="1"/>
  <c r="H609" i="1"/>
  <c r="H1143" i="1"/>
  <c r="H1162" i="1"/>
  <c r="H1748" i="1"/>
  <c r="H7833" i="1"/>
  <c r="H6893" i="1"/>
  <c r="H3636" i="1"/>
  <c r="H5412" i="1"/>
  <c r="H5945" i="1"/>
  <c r="H6186" i="1"/>
  <c r="H6888" i="1"/>
  <c r="H5087" i="1"/>
  <c r="H7560" i="1"/>
  <c r="H5221" i="1"/>
  <c r="H6575" i="1"/>
  <c r="H7512" i="1"/>
  <c r="H3076" i="1"/>
  <c r="H6815" i="1"/>
  <c r="H1297" i="1"/>
  <c r="H1572" i="1"/>
  <c r="H2414" i="1"/>
  <c r="H2385" i="1"/>
  <c r="H3154" i="1"/>
  <c r="H6968" i="1"/>
  <c r="H4938" i="1"/>
  <c r="H4910" i="1"/>
  <c r="H2601" i="1"/>
  <c r="H6782" i="1"/>
  <c r="H606" i="1"/>
  <c r="H6270" i="1"/>
  <c r="H1001" i="1"/>
  <c r="H2240" i="1"/>
  <c r="H4225" i="1"/>
  <c r="H4675" i="1"/>
  <c r="H5870" i="1"/>
  <c r="H7740" i="1"/>
  <c r="H363" i="1"/>
  <c r="H1094" i="1"/>
  <c r="H3046" i="1"/>
  <c r="H2393" i="1"/>
  <c r="H3247" i="1"/>
  <c r="H5266" i="1"/>
  <c r="H7068" i="1"/>
  <c r="H6370" i="1"/>
  <c r="H399" i="1"/>
  <c r="H3450" i="1"/>
  <c r="H4565" i="1"/>
  <c r="H787" i="1"/>
  <c r="H4301" i="1"/>
  <c r="H495" i="1"/>
  <c r="H2411" i="1"/>
  <c r="H6452" i="1"/>
  <c r="H1432" i="1"/>
  <c r="H1827" i="1"/>
  <c r="H2602" i="1"/>
  <c r="H2169" i="1"/>
  <c r="H2635" i="1"/>
  <c r="H3392" i="1"/>
  <c r="H7763" i="1"/>
  <c r="H890" i="1"/>
  <c r="H2400" i="1"/>
  <c r="H4121" i="1"/>
  <c r="H7983" i="1"/>
  <c r="H7314" i="1"/>
  <c r="H3049" i="1"/>
  <c r="H1621" i="1"/>
  <c r="H5990" i="1"/>
  <c r="H1721" i="1"/>
  <c r="H3938" i="1"/>
  <c r="H7305" i="1"/>
  <c r="H4422" i="1"/>
  <c r="H1655" i="1"/>
  <c r="H2156" i="1"/>
  <c r="H1296" i="1"/>
  <c r="H2357" i="1"/>
  <c r="H6342" i="1"/>
  <c r="H7822" i="1"/>
  <c r="H712" i="1"/>
  <c r="H2109" i="1"/>
  <c r="H1376" i="1"/>
  <c r="H4373" i="1"/>
  <c r="H2767" i="1"/>
  <c r="H155" i="1"/>
  <c r="H1716" i="1"/>
  <c r="H4479" i="1"/>
  <c r="H6473" i="1"/>
  <c r="H3885" i="1"/>
  <c r="H2978" i="1"/>
  <c r="H7366" i="1"/>
  <c r="H2091" i="1"/>
  <c r="H7113" i="1"/>
  <c r="H1327" i="1"/>
  <c r="H2262" i="1"/>
  <c r="H4085" i="1"/>
  <c r="H4912" i="1"/>
  <c r="H5436" i="1"/>
  <c r="H7635" i="1"/>
  <c r="H480" i="1"/>
  <c r="H2093" i="1"/>
  <c r="H6717" i="1"/>
  <c r="H3007" i="1"/>
  <c r="H3611" i="1"/>
  <c r="H4970" i="1"/>
  <c r="H5989" i="1"/>
  <c r="H7082" i="1"/>
  <c r="H1347" i="1"/>
  <c r="H3794" i="1"/>
  <c r="H1075" i="1"/>
  <c r="H6023" i="1"/>
  <c r="H420" i="1"/>
  <c r="H7805" i="1"/>
  <c r="H2899" i="1"/>
  <c r="H6450" i="1"/>
  <c r="H1228" i="1"/>
  <c r="H1215" i="1"/>
  <c r="H2268" i="1"/>
  <c r="H2910" i="1"/>
  <c r="H3146" i="1"/>
  <c r="H5440" i="1"/>
  <c r="H3302" i="1"/>
  <c r="H3668" i="1"/>
  <c r="H1790" i="1"/>
  <c r="H6646" i="1"/>
  <c r="H6168" i="1"/>
  <c r="H2730" i="1"/>
  <c r="H4080" i="1"/>
  <c r="H2026" i="1"/>
  <c r="H1366" i="1"/>
  <c r="H1435" i="1"/>
  <c r="H5332" i="1"/>
  <c r="H3985" i="1"/>
  <c r="H5514" i="1"/>
  <c r="H5999" i="1"/>
  <c r="H3119" i="1"/>
  <c r="H7089" i="1"/>
  <c r="H3903" i="1"/>
  <c r="H1847" i="1"/>
  <c r="H1112" i="1"/>
  <c r="H4619" i="1"/>
  <c r="H6418" i="1"/>
  <c r="H6592" i="1"/>
  <c r="H7798" i="1"/>
  <c r="H3705" i="1"/>
  <c r="H7334" i="1"/>
  <c r="H415" i="1"/>
  <c r="H4937" i="1"/>
  <c r="H5656" i="1"/>
  <c r="H2525" i="1"/>
  <c r="H2515" i="1"/>
  <c r="H7037" i="1"/>
  <c r="H1115" i="1"/>
  <c r="H1057" i="1"/>
  <c r="H2070" i="1"/>
  <c r="H2810" i="1"/>
  <c r="H3033" i="1"/>
  <c r="H5019" i="1"/>
  <c r="H2864" i="1"/>
  <c r="H1387" i="1"/>
  <c r="H2470" i="1"/>
  <c r="H6385" i="1"/>
  <c r="H6567" i="1"/>
  <c r="H5013" i="1"/>
  <c r="H438" i="1"/>
  <c r="H2310" i="1"/>
  <c r="H3734" i="1"/>
  <c r="H3835" i="1"/>
  <c r="H4199" i="1"/>
  <c r="H7122" i="1"/>
  <c r="H352" i="1"/>
  <c r="H1555" i="1"/>
  <c r="H2716" i="1"/>
  <c r="H1941" i="1"/>
  <c r="H5715" i="1"/>
  <c r="H4842" i="1"/>
  <c r="H6611" i="1"/>
  <c r="H6780" i="1"/>
  <c r="H7073" i="1"/>
  <c r="H4385" i="1"/>
  <c r="H5833" i="1"/>
  <c r="H1686" i="1"/>
  <c r="H6035" i="1"/>
  <c r="H3356" i="1"/>
  <c r="H3791" i="1"/>
  <c r="H4065" i="1"/>
  <c r="H4710" i="1"/>
  <c r="H5024" i="1"/>
  <c r="H2683" i="1"/>
  <c r="H1802" i="1"/>
  <c r="H4917" i="1"/>
  <c r="H6687" i="1"/>
  <c r="H1265" i="1"/>
  <c r="H1420" i="1"/>
  <c r="H3365" i="1"/>
  <c r="H6338" i="1"/>
  <c r="H7788" i="1"/>
  <c r="H7196" i="1"/>
  <c r="H7732" i="1"/>
  <c r="H4991" i="1"/>
  <c r="H317" i="1"/>
  <c r="H960" i="1"/>
  <c r="H1383" i="1"/>
  <c r="H1090" i="1"/>
  <c r="H1562" i="1"/>
  <c r="H2014" i="1"/>
  <c r="H2362" i="1"/>
  <c r="H1909" i="1"/>
  <c r="H2495" i="1"/>
  <c r="H2641" i="1"/>
  <c r="H2643" i="1"/>
  <c r="H3013" i="1"/>
  <c r="H4003" i="1"/>
  <c r="H4875" i="1"/>
  <c r="H6547" i="1"/>
  <c r="H6661" i="1"/>
  <c r="H7148" i="1"/>
  <c r="H7617" i="1"/>
  <c r="H1495" i="1"/>
  <c r="H1271" i="1"/>
  <c r="H1332" i="1"/>
  <c r="H1977" i="1"/>
  <c r="H1841" i="1"/>
  <c r="H1286" i="1"/>
  <c r="H2025" i="1"/>
  <c r="H1846" i="1"/>
  <c r="H2645" i="1"/>
  <c r="H2338" i="1"/>
  <c r="H2208" i="1"/>
  <c r="H2699" i="1"/>
  <c r="H2220" i="1"/>
  <c r="H2994" i="1"/>
  <c r="H3022" i="1"/>
  <c r="H2859" i="1"/>
  <c r="H2760" i="1"/>
  <c r="H3243" i="1"/>
  <c r="H3710" i="1"/>
  <c r="H3414" i="1"/>
  <c r="H3571" i="1"/>
  <c r="H4053" i="1"/>
  <c r="H1004" i="1"/>
  <c r="H6891" i="1"/>
  <c r="H625" i="1"/>
  <c r="H4976" i="1"/>
  <c r="H5508" i="1"/>
  <c r="H124" i="1"/>
  <c r="H995" i="1"/>
  <c r="H3493" i="1"/>
  <c r="H1738" i="1"/>
  <c r="H2015" i="1"/>
  <c r="H2633" i="1"/>
  <c r="H2207" i="1"/>
  <c r="H2738" i="1"/>
  <c r="H3513" i="1"/>
  <c r="H5617" i="1"/>
  <c r="H6748" i="1"/>
  <c r="H7304" i="1"/>
  <c r="H7729" i="1"/>
  <c r="H166" i="1"/>
  <c r="H766" i="1"/>
  <c r="H1381" i="1"/>
  <c r="H3732" i="1"/>
  <c r="H5616" i="1"/>
  <c r="H326" i="1"/>
  <c r="H833" i="1"/>
  <c r="H1774" i="1"/>
  <c r="H2586" i="1"/>
  <c r="H3357" i="1"/>
  <c r="H3759" i="1"/>
  <c r="H5340" i="1"/>
  <c r="H5448" i="1"/>
  <c r="H5293" i="1"/>
  <c r="H6722" i="1"/>
  <c r="H7454" i="1"/>
  <c r="H7329" i="1"/>
  <c r="H366" i="1"/>
  <c r="H735" i="1"/>
  <c r="H1219" i="1"/>
  <c r="H1782" i="1"/>
  <c r="H2017" i="1"/>
  <c r="H4393" i="1"/>
  <c r="H6645" i="1"/>
  <c r="H1784" i="1"/>
  <c r="H2380" i="1"/>
  <c r="H2510" i="1"/>
  <c r="H2657" i="1"/>
  <c r="H4089" i="1"/>
  <c r="H2271" i="1"/>
  <c r="H3926" i="1"/>
  <c r="H4183" i="1"/>
  <c r="H4813" i="1"/>
  <c r="H4708" i="1"/>
  <c r="H4324" i="1"/>
  <c r="H5217" i="1"/>
  <c r="H5609" i="1"/>
  <c r="H6534" i="1"/>
  <c r="H5324" i="1"/>
  <c r="H6324" i="1"/>
  <c r="H5875" i="1"/>
  <c r="H6692" i="1"/>
  <c r="H7383" i="1"/>
  <c r="H4809" i="1"/>
  <c r="H7998" i="1"/>
  <c r="H5854" i="1"/>
  <c r="H1058" i="1"/>
  <c r="H2605" i="1"/>
  <c r="H6716" i="1"/>
  <c r="H3264" i="1"/>
  <c r="H3606" i="1"/>
  <c r="H3771" i="1"/>
  <c r="H4409" i="1"/>
  <c r="H1440" i="1"/>
  <c r="H943" i="1"/>
  <c r="H4024" i="1"/>
  <c r="H5644" i="1"/>
  <c r="H52" i="1"/>
  <c r="H6870" i="1"/>
  <c r="H2589" i="1"/>
  <c r="H1072" i="1"/>
  <c r="H2396" i="1"/>
  <c r="H247" i="1"/>
  <c r="H1311" i="1"/>
  <c r="H5434" i="1"/>
  <c r="H6700" i="1"/>
  <c r="H880" i="1"/>
  <c r="H6263" i="1"/>
  <c r="H6351" i="1"/>
  <c r="H3786" i="1"/>
  <c r="H3516" i="1"/>
  <c r="H3637" i="1"/>
  <c r="H4163" i="1"/>
  <c r="H492" i="1"/>
  <c r="H632" i="1"/>
  <c r="H3472" i="1"/>
  <c r="H6238" i="1"/>
  <c r="H860" i="1"/>
  <c r="H7919" i="1"/>
  <c r="H1781" i="1"/>
  <c r="H4236" i="1"/>
  <c r="H3809" i="1"/>
  <c r="H4595" i="1"/>
  <c r="H5357" i="1"/>
  <c r="H5784" i="1"/>
  <c r="H7282" i="1"/>
  <c r="H4174" i="1"/>
  <c r="H4042" i="1"/>
  <c r="H5403" i="1"/>
  <c r="H4817" i="1"/>
  <c r="H2066" i="1"/>
  <c r="H1920" i="1"/>
  <c r="H2933" i="1"/>
  <c r="H2496" i="1"/>
  <c r="H3124" i="1"/>
  <c r="H1656" i="1"/>
  <c r="H2472" i="1"/>
  <c r="H1935" i="1"/>
  <c r="H3132" i="1"/>
  <c r="H4346" i="1"/>
  <c r="H3972" i="1"/>
  <c r="H572" i="1"/>
  <c r="H2339" i="1"/>
  <c r="H4428" i="1"/>
  <c r="H7889" i="1"/>
  <c r="H3183" i="1"/>
  <c r="H370" i="1"/>
  <c r="H2040" i="1"/>
  <c r="H3055" i="1"/>
  <c r="H5080" i="1"/>
  <c r="H7036" i="1"/>
  <c r="H7165" i="1"/>
  <c r="H230" i="1"/>
  <c r="H1097" i="1"/>
  <c r="H2552" i="1"/>
  <c r="H1990" i="1"/>
  <c r="H3507" i="1"/>
  <c r="H4981" i="1"/>
  <c r="H5753" i="1"/>
  <c r="H5967" i="1"/>
  <c r="H749" i="1"/>
  <c r="H5732" i="1"/>
  <c r="H4187" i="1"/>
  <c r="H7379" i="1"/>
  <c r="H1530" i="1"/>
  <c r="H6691" i="1"/>
  <c r="H3334" i="1"/>
  <c r="H3704" i="1"/>
  <c r="H4075" i="1"/>
  <c r="H4535" i="1"/>
  <c r="H3753" i="1"/>
  <c r="H966" i="1"/>
  <c r="H3288" i="1"/>
  <c r="H6217" i="1"/>
  <c r="H556" i="1"/>
  <c r="H7814" i="1"/>
  <c r="H2845" i="1"/>
  <c r="H5404" i="1"/>
  <c r="H7356" i="1"/>
  <c r="H5501" i="1"/>
  <c r="H6677" i="1"/>
  <c r="H2945" i="1"/>
  <c r="H845" i="1"/>
  <c r="H778" i="1"/>
  <c r="H1263" i="1"/>
  <c r="H916" i="1"/>
  <c r="H1338" i="1"/>
  <c r="H1207" i="1"/>
  <c r="H2045" i="1"/>
  <c r="H2646" i="1"/>
  <c r="H2221" i="1"/>
  <c r="H2224" i="1"/>
  <c r="H3043" i="1"/>
  <c r="H2756" i="1"/>
  <c r="H3770" i="1"/>
  <c r="H3613" i="1"/>
  <c r="H5734" i="1"/>
  <c r="H5789" i="1"/>
  <c r="H6492" i="1"/>
  <c r="H7192" i="1"/>
  <c r="H1148" i="1"/>
  <c r="H1183" i="1"/>
  <c r="H1571" i="1"/>
  <c r="H1886" i="1"/>
  <c r="H1741" i="1"/>
  <c r="H1123" i="1"/>
  <c r="H1907" i="1"/>
  <c r="H1382" i="1"/>
  <c r="H2513" i="1"/>
  <c r="H2200" i="1"/>
  <c r="H1837" i="1"/>
  <c r="H2617" i="1"/>
  <c r="H2128" i="1"/>
  <c r="H2841" i="1"/>
  <c r="H2929" i="1"/>
  <c r="H2734" i="1"/>
  <c r="H2450" i="1"/>
  <c r="H3061" i="1"/>
  <c r="H3515" i="1"/>
  <c r="H4382" i="1"/>
  <c r="H3223" i="1"/>
  <c r="H5255" i="1"/>
  <c r="H231" i="1"/>
  <c r="H3327" i="1"/>
  <c r="H6124" i="1"/>
  <c r="H3576" i="1"/>
  <c r="H6254" i="1"/>
  <c r="H7765" i="1"/>
  <c r="H717" i="1"/>
  <c r="H1406" i="1"/>
  <c r="H4145" i="1"/>
  <c r="H7549" i="1"/>
  <c r="H1830" i="1"/>
  <c r="H2695" i="1"/>
  <c r="H2838" i="1"/>
  <c r="H3385" i="1"/>
  <c r="H4594" i="1"/>
  <c r="H6588" i="1"/>
  <c r="H7193" i="1"/>
  <c r="H7656" i="1"/>
  <c r="H7947" i="1"/>
  <c r="H6252" i="1"/>
  <c r="H1117" i="1"/>
  <c r="H2771" i="1"/>
  <c r="H7114" i="1"/>
  <c r="H699" i="1"/>
  <c r="H1108" i="1"/>
  <c r="H1724" i="1"/>
  <c r="H2499" i="1"/>
  <c r="H3017" i="1"/>
  <c r="H3162" i="1"/>
  <c r="H4874" i="1"/>
  <c r="H4868" i="1"/>
  <c r="H6793" i="1"/>
  <c r="H6146" i="1"/>
  <c r="H6214" i="1"/>
  <c r="H5581" i="1"/>
  <c r="H235" i="1"/>
  <c r="H483" i="1"/>
  <c r="H1088" i="1"/>
  <c r="H1295" i="1"/>
  <c r="H1474" i="1"/>
  <c r="H3485" i="1"/>
  <c r="H5547" i="1"/>
  <c r="H1460" i="1"/>
  <c r="H1796" i="1"/>
  <c r="H2588" i="1"/>
  <c r="H2893" i="1"/>
  <c r="H3430" i="1"/>
  <c r="H7409" i="1"/>
  <c r="H3401" i="1"/>
  <c r="H3762" i="1"/>
  <c r="H4332" i="1"/>
  <c r="H4527" i="1"/>
  <c r="H3957" i="1"/>
  <c r="H5038" i="1"/>
  <c r="H5065" i="1"/>
  <c r="H6282" i="1"/>
  <c r="H7132" i="1"/>
  <c r="H6110" i="1"/>
  <c r="H5634" i="1"/>
  <c r="H6521" i="1"/>
  <c r="H6620" i="1"/>
  <c r="H7355" i="1"/>
  <c r="H7958" i="1"/>
  <c r="H7615" i="1"/>
  <c r="H208" i="1"/>
  <c r="H1987" i="1"/>
  <c r="H6430" i="1"/>
  <c r="H3677" i="1"/>
  <c r="H3227" i="1"/>
  <c r="H3390" i="1"/>
  <c r="H5410" i="1"/>
  <c r="H1750" i="1"/>
  <c r="H197" i="1"/>
  <c r="H2924" i="1"/>
  <c r="H6301" i="1"/>
  <c r="H243" i="1"/>
  <c r="H3072" i="1"/>
  <c r="H1811" i="1"/>
  <c r="H2029" i="1"/>
  <c r="H5033" i="1"/>
  <c r="H5602" i="1"/>
  <c r="H1122" i="1"/>
  <c r="H5648" i="1"/>
  <c r="H6556" i="1"/>
  <c r="H7108" i="1"/>
  <c r="H7455" i="1"/>
  <c r="H6948" i="1"/>
  <c r="H4467" i="1"/>
  <c r="H4481" i="1"/>
  <c r="H3322" i="1"/>
  <c r="H5353" i="1"/>
  <c r="H1728" i="1"/>
  <c r="H68" i="1"/>
  <c r="H2777" i="1"/>
  <c r="H5718" i="1"/>
  <c r="H7927" i="1"/>
  <c r="H2791" i="1"/>
  <c r="H2394" i="1"/>
  <c r="H2244" i="1"/>
  <c r="H7760" i="1"/>
  <c r="H7739" i="1"/>
  <c r="H1897" i="1"/>
  <c r="H3870" i="1"/>
  <c r="H4523" i="1"/>
  <c r="H6909" i="1"/>
  <c r="H7435" i="1"/>
  <c r="H825" i="1"/>
  <c r="H1647" i="1"/>
  <c r="H3970" i="1"/>
  <c r="H1898" i="1"/>
  <c r="H2630" i="1"/>
  <c r="H4474" i="1"/>
  <c r="H4009" i="1"/>
  <c r="H4914" i="1"/>
  <c r="H4390" i="1"/>
  <c r="H5654" i="1"/>
  <c r="H5449" i="1"/>
  <c r="H5920" i="1"/>
  <c r="H7529" i="1"/>
  <c r="H265" i="1"/>
  <c r="H1119" i="1"/>
  <c r="H7906" i="1"/>
  <c r="H3510" i="1"/>
  <c r="H4459" i="1"/>
  <c r="H3841" i="1"/>
  <c r="H3308" i="1"/>
  <c r="H4469" i="1"/>
  <c r="H5300" i="1"/>
  <c r="H4692" i="1"/>
  <c r="H4292" i="1"/>
  <c r="H4296" i="1"/>
  <c r="H3955" i="1"/>
  <c r="H1274" i="1"/>
  <c r="H3338" i="1"/>
  <c r="H2081" i="1"/>
  <c r="H2423" i="1"/>
  <c r="H6766" i="1"/>
  <c r="H177" i="1"/>
  <c r="H3585" i="1"/>
  <c r="H1762" i="1"/>
  <c r="H4618" i="1"/>
  <c r="H5267" i="1"/>
  <c r="H5543" i="1"/>
  <c r="H4982" i="1"/>
  <c r="H347" i="1"/>
  <c r="H3105" i="1"/>
  <c r="H4167" i="1"/>
  <c r="H5736" i="1"/>
  <c r="H3014" i="1"/>
  <c r="H4483" i="1"/>
  <c r="H6694" i="1"/>
  <c r="H7336" i="1"/>
  <c r="H7981" i="1"/>
  <c r="H3103" i="1"/>
  <c r="H1388" i="1"/>
  <c r="H5261" i="1"/>
  <c r="H4418" i="1"/>
  <c r="H3861" i="1"/>
  <c r="H5995" i="1"/>
  <c r="H6832" i="1"/>
  <c r="H7781" i="1"/>
  <c r="H6271" i="1"/>
  <c r="H206" i="1"/>
  <c r="H7976" i="1"/>
  <c r="H1785" i="1"/>
  <c r="H3030" i="1"/>
  <c r="H1458" i="1"/>
  <c r="H7704" i="1"/>
  <c r="H6919" i="1"/>
  <c r="H5625" i="1"/>
  <c r="H7418" i="1"/>
  <c r="H7894" i="1"/>
  <c r="H7387" i="1"/>
  <c r="H2059" i="1"/>
  <c r="H2873" i="1"/>
  <c r="H1939" i="1"/>
  <c r="H3360" i="1"/>
  <c r="H3880" i="1"/>
  <c r="H4356" i="1"/>
  <c r="H3337" i="1"/>
  <c r="H3733" i="1"/>
  <c r="H4116" i="1"/>
  <c r="H3038" i="1"/>
  <c r="H3501" i="1"/>
  <c r="H4219" i="1"/>
  <c r="H4754" i="1"/>
  <c r="H5175" i="1"/>
  <c r="H3893" i="1"/>
  <c r="H4581" i="1"/>
  <c r="H5071" i="1"/>
  <c r="H4041" i="1"/>
  <c r="H5909" i="1"/>
  <c r="H581" i="1"/>
  <c r="H7951" i="1"/>
  <c r="H3560" i="1"/>
  <c r="H4949" i="1"/>
  <c r="H6279" i="1"/>
  <c r="H6781" i="1"/>
  <c r="H143" i="1"/>
  <c r="H1506" i="1"/>
  <c r="H3092" i="1"/>
  <c r="H1409" i="1"/>
  <c r="H2534" i="1"/>
  <c r="H2591" i="1"/>
  <c r="H7899" i="1"/>
  <c r="H3311" i="1"/>
  <c r="H5060" i="1"/>
  <c r="H5396" i="1"/>
  <c r="H6797" i="1"/>
  <c r="H4873" i="1"/>
  <c r="H6965" i="1"/>
  <c r="H7049" i="1"/>
  <c r="H7666" i="1"/>
  <c r="H2559" i="1"/>
  <c r="H3205" i="1"/>
  <c r="H4149" i="1"/>
  <c r="H3577" i="1"/>
  <c r="H4322" i="1"/>
  <c r="H3755" i="1"/>
  <c r="H4966" i="1"/>
  <c r="H4405" i="1"/>
  <c r="H5249" i="1"/>
  <c r="H4942" i="1"/>
  <c r="H2058" i="1"/>
  <c r="H7511" i="1"/>
  <c r="H2182" i="1"/>
  <c r="H827" i="1"/>
  <c r="H644" i="1"/>
  <c r="H141" i="1"/>
  <c r="H1358" i="1"/>
  <c r="H2037" i="1"/>
  <c r="H5224" i="1"/>
  <c r="H131" i="1"/>
  <c r="H704" i="1"/>
  <c r="H1505" i="1"/>
  <c r="H2416" i="1"/>
  <c r="H3107" i="1"/>
  <c r="H3766" i="1"/>
  <c r="H3534" i="1"/>
  <c r="H3996" i="1"/>
  <c r="H6065" i="1"/>
  <c r="H4614" i="1"/>
  <c r="H7252" i="1"/>
  <c r="H7216" i="1"/>
  <c r="H48" i="1"/>
  <c r="H394" i="1"/>
  <c r="H664" i="1"/>
  <c r="H2315" i="1"/>
  <c r="H2604" i="1"/>
  <c r="H6462" i="1"/>
  <c r="H1454" i="1"/>
  <c r="H1835" i="1"/>
  <c r="H2618" i="1"/>
  <c r="H2194" i="1"/>
  <c r="H2710" i="1"/>
  <c r="H3483" i="1"/>
  <c r="H4326" i="1"/>
  <c r="H3589" i="1"/>
  <c r="H7528" i="1"/>
  <c r="H938" i="1"/>
  <c r="H1997" i="1"/>
  <c r="H6714" i="1"/>
  <c r="H909" i="1"/>
  <c r="H2316" i="1"/>
  <c r="H4417" i="1"/>
  <c r="H4746" i="1"/>
  <c r="H5985" i="1"/>
  <c r="H7967" i="1"/>
  <c r="H468" i="1"/>
  <c r="H1226" i="1"/>
  <c r="H3166" i="1"/>
  <c r="H1371" i="1"/>
  <c r="H2468" i="1"/>
  <c r="H3287" i="1"/>
  <c r="H3318" i="1"/>
  <c r="H4032" i="1"/>
  <c r="H3904" i="1"/>
  <c r="H5009" i="1"/>
  <c r="H7092" i="1"/>
  <c r="H5623" i="1"/>
  <c r="H6540" i="1"/>
  <c r="H7677" i="1"/>
  <c r="H829" i="1"/>
  <c r="H1150" i="1"/>
  <c r="H1944" i="1"/>
  <c r="H897" i="1"/>
  <c r="H2275" i="1"/>
  <c r="H2830" i="1"/>
  <c r="H3814" i="1"/>
  <c r="H1549" i="1"/>
  <c r="H1300" i="1"/>
  <c r="H1864" i="1"/>
  <c r="H5889" i="1"/>
  <c r="H5555" i="1"/>
  <c r="H7319" i="1"/>
  <c r="H655" i="1"/>
  <c r="H2176" i="1"/>
  <c r="H3750" i="1"/>
  <c r="H4134" i="1"/>
  <c r="H5701" i="1"/>
  <c r="H7777" i="1"/>
  <c r="H604" i="1"/>
  <c r="H1348" i="1"/>
  <c r="H2820" i="1"/>
  <c r="H1434" i="1"/>
  <c r="H4186" i="1"/>
  <c r="H4404" i="1"/>
  <c r="H6140" i="1"/>
  <c r="H6425" i="1"/>
  <c r="H7438" i="1"/>
  <c r="H3635" i="1"/>
  <c r="H4636" i="1"/>
  <c r="H6783" i="1"/>
  <c r="H185" i="1"/>
  <c r="H6966" i="1"/>
  <c r="H2330" i="1"/>
  <c r="H4472" i="1"/>
  <c r="H7417" i="1"/>
  <c r="H1946" i="1"/>
  <c r="H1758" i="1"/>
  <c r="H2660" i="1"/>
  <c r="H2822" i="1"/>
  <c r="H3257" i="1"/>
  <c r="H3067" i="1"/>
  <c r="H58" i="1"/>
  <c r="H1567" i="1"/>
  <c r="H4160" i="1"/>
  <c r="H7685" i="1"/>
  <c r="H1339" i="1"/>
  <c r="H5204" i="1"/>
  <c r="H801" i="1"/>
  <c r="H3719" i="1"/>
  <c r="H4653" i="1"/>
  <c r="H2345" i="1"/>
  <c r="H914" i="1"/>
  <c r="H3565" i="1"/>
  <c r="H593" i="1"/>
  <c r="H2192" i="1"/>
  <c r="H3255" i="1"/>
  <c r="H7928" i="1"/>
  <c r="H7921" i="1"/>
  <c r="H1466" i="1"/>
  <c r="H3950" i="1"/>
  <c r="H5157" i="1"/>
  <c r="H6194" i="1"/>
  <c r="H7597" i="1"/>
  <c r="H2354" i="1"/>
  <c r="H3553" i="1"/>
  <c r="H3423" i="1"/>
  <c r="H2445" i="1"/>
  <c r="H577" i="1"/>
  <c r="H7042" i="1"/>
  <c r="H2144" i="1"/>
  <c r="H3273" i="1"/>
  <c r="H6853" i="1"/>
  <c r="H1810" i="1"/>
  <c r="H2384" i="1"/>
  <c r="H2526" i="1"/>
  <c r="H2696" i="1"/>
  <c r="H4210" i="1"/>
  <c r="H2195" i="1"/>
  <c r="H7199" i="1"/>
  <c r="H6126" i="1"/>
  <c r="H3892" i="1"/>
  <c r="H7601" i="1"/>
  <c r="H2245" i="1"/>
  <c r="H75" i="1"/>
  <c r="H1476" i="1"/>
  <c r="H3031" i="1"/>
  <c r="H3453" i="1"/>
  <c r="H5996" i="1"/>
  <c r="H7152" i="1"/>
  <c r="H7935" i="1"/>
  <c r="H975" i="1"/>
  <c r="H1130" i="1"/>
  <c r="H7731" i="1"/>
  <c r="H2885" i="1"/>
  <c r="H4329" i="1"/>
  <c r="H5307" i="1"/>
  <c r="H6435" i="1"/>
  <c r="H6309" i="1"/>
  <c r="H2016" i="1"/>
  <c r="H5233" i="1"/>
  <c r="H4192" i="1"/>
  <c r="H2036" i="1"/>
  <c r="H4603" i="1"/>
  <c r="H6734" i="1"/>
  <c r="H3317" i="1"/>
  <c r="H3465" i="1"/>
  <c r="H5511" i="1"/>
  <c r="H6106" i="1"/>
  <c r="H819" i="1"/>
  <c r="H3137" i="1"/>
  <c r="H6878" i="1"/>
  <c r="H32" i="1"/>
  <c r="H3297" i="1"/>
  <c r="H2536" i="1"/>
  <c r="H5896" i="1"/>
  <c r="H6730" i="1"/>
  <c r="H1743" i="1"/>
  <c r="H7325" i="1"/>
  <c r="H150" i="1"/>
  <c r="H435" i="1"/>
  <c r="H983" i="1"/>
  <c r="H1174" i="1"/>
  <c r="H1564" i="1"/>
  <c r="H1277" i="1"/>
  <c r="H1642" i="1"/>
  <c r="H1794" i="1"/>
  <c r="H2427" i="1"/>
  <c r="H2577" i="1"/>
  <c r="H1878" i="1"/>
  <c r="H2889" i="1"/>
  <c r="H3111" i="1"/>
  <c r="H3417" i="1"/>
  <c r="H4231" i="1"/>
  <c r="H937" i="1"/>
  <c r="H6955" i="1"/>
  <c r="H7878" i="1"/>
  <c r="H6494" i="1"/>
  <c r="H450" i="1"/>
  <c r="H1067" i="1"/>
  <c r="H1443" i="1"/>
  <c r="H1778" i="1"/>
  <c r="H1630" i="1"/>
  <c r="H2078" i="1"/>
  <c r="H1780" i="1"/>
  <c r="H2347" i="1"/>
  <c r="H2402" i="1"/>
  <c r="H1873" i="1"/>
  <c r="H2564" i="1"/>
  <c r="H2485" i="1"/>
  <c r="H1798" i="1"/>
  <c r="H2624" i="1"/>
  <c r="H2879" i="1"/>
  <c r="H2631" i="1"/>
  <c r="H3091" i="1"/>
  <c r="H3001" i="1"/>
  <c r="H3404" i="1"/>
  <c r="H3936" i="1"/>
  <c r="H4197" i="1"/>
  <c r="H4837" i="1"/>
  <c r="H6862" i="1"/>
  <c r="H2146" i="1"/>
  <c r="H3021" i="1"/>
  <c r="H2129" i="1"/>
  <c r="H6912" i="1"/>
  <c r="H7930" i="1"/>
  <c r="H401" i="1"/>
  <c r="H1229" i="1"/>
  <c r="H3820" i="1"/>
  <c r="H6329" i="1"/>
  <c r="H2004" i="1"/>
  <c r="H2191" i="1"/>
  <c r="H2998" i="1"/>
  <c r="H3684" i="1"/>
  <c r="H4001" i="1"/>
  <c r="H6266" i="1"/>
  <c r="H7016" i="1"/>
  <c r="H7542" i="1"/>
  <c r="H7815" i="1"/>
  <c r="H5276" i="1"/>
  <c r="H4734" i="1"/>
  <c r="H2254" i="1"/>
  <c r="H5047" i="1"/>
  <c r="H157" i="1"/>
  <c r="H898" i="1"/>
  <c r="H1611" i="1"/>
  <c r="H1608" i="1"/>
  <c r="H2861" i="1"/>
  <c r="H3918" i="1"/>
  <c r="H3778" i="1"/>
  <c r="H4358" i="1"/>
  <c r="H6241" i="1"/>
  <c r="H5525" i="1"/>
  <c r="H7493" i="1"/>
  <c r="H7344" i="1"/>
  <c r="H188" i="1"/>
  <c r="H534" i="1"/>
  <c r="H923" i="1"/>
  <c r="H797" i="1"/>
  <c r="H2476" i="1"/>
  <c r="H3129" i="1"/>
  <c r="H6974" i="1"/>
  <c r="H1085" i="1"/>
  <c r="H2103" i="1"/>
  <c r="H1945" i="1"/>
  <c r="H2697" i="1"/>
  <c r="H3016" i="1"/>
  <c r="H4930" i="1"/>
  <c r="H3697" i="1"/>
  <c r="H3403" i="1"/>
  <c r="H3527" i="1"/>
  <c r="H4013" i="1"/>
  <c r="H5145" i="1"/>
  <c r="H4816" i="1"/>
  <c r="H4221" i="1"/>
  <c r="H6068" i="1"/>
  <c r="H6941" i="1"/>
  <c r="H5829" i="1"/>
  <c r="H5333" i="1"/>
  <c r="H6314" i="1"/>
  <c r="H5673" i="1"/>
  <c r="H6754" i="1"/>
  <c r="H7375" i="1"/>
  <c r="H7191" i="1"/>
  <c r="H7912" i="1"/>
  <c r="H1754" i="1"/>
  <c r="H2939" i="1"/>
  <c r="H2609" i="1"/>
  <c r="H4172" i="1"/>
  <c r="H4339" i="1"/>
  <c r="H4989" i="1"/>
  <c r="H5265" i="1"/>
  <c r="H5601" i="1"/>
  <c r="H1825" i="1"/>
  <c r="H4458" i="1"/>
  <c r="H7437" i="1"/>
  <c r="H2349" i="1"/>
  <c r="H2067" i="1"/>
  <c r="H4715" i="1"/>
  <c r="H1560" i="1"/>
  <c r="H4570" i="1"/>
  <c r="H739" i="1"/>
  <c r="H2133" i="1"/>
  <c r="H5688" i="1"/>
  <c r="H7747" i="1"/>
  <c r="H6802" i="1"/>
  <c r="H7125" i="1"/>
  <c r="H2281" i="1"/>
  <c r="H4044" i="1"/>
  <c r="H4245" i="1"/>
  <c r="H4924" i="1"/>
  <c r="H5163" i="1"/>
  <c r="H4102" i="1"/>
  <c r="H1954" i="1"/>
  <c r="H4854" i="1"/>
  <c r="H6648" i="1"/>
  <c r="H1766" i="1"/>
  <c r="H1437" i="1"/>
  <c r="H4093" i="1"/>
  <c r="H7896" i="1"/>
  <c r="H3633" i="1"/>
  <c r="H4154" i="1"/>
  <c r="H4735" i="1"/>
  <c r="H6769" i="1"/>
  <c r="H818" i="1"/>
  <c r="H3409" i="1"/>
  <c r="H361" i="1"/>
  <c r="H4007" i="1"/>
  <c r="H5826" i="1"/>
  <c r="H1509" i="1"/>
  <c r="H1960" i="1"/>
  <c r="H3518" i="1"/>
  <c r="H5884" i="1"/>
  <c r="H1487" i="1"/>
  <c r="H1821" i="1"/>
  <c r="H1397" i="1"/>
  <c r="H2911" i="1"/>
  <c r="H3452" i="1"/>
  <c r="H7806" i="1"/>
  <c r="H6283" i="1"/>
  <c r="H3625" i="1"/>
  <c r="H2621" i="1"/>
  <c r="H7118" i="1"/>
  <c r="H5582" i="1"/>
  <c r="H6092" i="1"/>
  <c r="H1240" i="1"/>
  <c r="H2300" i="1"/>
  <c r="H3481" i="1"/>
  <c r="H5089" i="1"/>
  <c r="H6474" i="1"/>
  <c r="H6867" i="1"/>
  <c r="H389" i="1"/>
  <c r="H1065" i="1"/>
  <c r="H5099" i="1"/>
  <c r="H2722" i="1"/>
  <c r="H4156" i="1"/>
  <c r="H4464" i="1"/>
  <c r="H5530" i="1"/>
  <c r="H7711" i="1"/>
  <c r="H1537" i="1"/>
  <c r="H3203" i="1"/>
  <c r="H2790" i="1"/>
  <c r="H2335" i="1"/>
  <c r="H1165" i="1"/>
  <c r="H6185" i="1"/>
  <c r="H4285" i="1"/>
  <c r="H4465" i="1"/>
  <c r="H5128" i="1"/>
  <c r="H3979" i="1"/>
  <c r="H5100" i="1"/>
  <c r="H1882" i="1"/>
  <c r="H4904" i="1"/>
  <c r="H6063" i="1"/>
  <c r="H2527" i="1"/>
  <c r="H1770" i="1"/>
  <c r="H6099" i="1"/>
  <c r="H5832" i="1"/>
  <c r="H883" i="1"/>
  <c r="H5636" i="1"/>
  <c r="H4756" i="1"/>
  <c r="H650" i="1"/>
  <c r="H913" i="1"/>
  <c r="H899" i="1"/>
  <c r="H1447" i="1"/>
  <c r="H1189" i="1"/>
  <c r="H1357" i="1"/>
  <c r="H1370" i="1"/>
  <c r="H1872" i="1"/>
  <c r="H2358" i="1"/>
  <c r="H2706" i="1"/>
  <c r="H2990" i="1"/>
  <c r="H2884" i="1"/>
  <c r="H3258" i="1"/>
  <c r="H3478" i="1"/>
  <c r="H4125" i="1"/>
  <c r="H6715" i="1"/>
  <c r="H7200" i="1"/>
  <c r="H7643" i="1"/>
  <c r="H7458" i="1"/>
  <c r="H1556" i="1"/>
  <c r="H1349" i="1"/>
  <c r="H1631" i="1"/>
  <c r="H1111" i="1"/>
  <c r="H1991" i="1"/>
  <c r="H1681" i="1"/>
  <c r="H2204" i="1"/>
  <c r="H2183" i="1"/>
  <c r="H1628" i="1"/>
  <c r="H2460" i="1"/>
  <c r="H2376" i="1"/>
  <c r="H2808" i="1"/>
  <c r="H2336" i="1"/>
  <c r="H2694" i="1"/>
  <c r="H3121" i="1"/>
  <c r="H3023" i="1"/>
  <c r="H2883" i="1"/>
  <c r="H3235" i="1"/>
  <c r="H3467" i="1"/>
  <c r="H3797" i="1"/>
  <c r="H4380" i="1"/>
  <c r="H7479" i="1"/>
  <c r="H1850" i="1"/>
  <c r="H6060" i="1"/>
  <c r="H4852" i="1"/>
  <c r="H4943" i="1"/>
  <c r="H5560" i="1"/>
  <c r="H635" i="1"/>
  <c r="H1520" i="1"/>
  <c r="H5330" i="1"/>
  <c r="H4544" i="1"/>
  <c r="H1268" i="1"/>
  <c r="H2337" i="1"/>
  <c r="H2979" i="1"/>
  <c r="H3239" i="1"/>
  <c r="H3910" i="1"/>
  <c r="H6019" i="1"/>
  <c r="H6841" i="1"/>
  <c r="H7443" i="1"/>
  <c r="H7857" i="1"/>
  <c r="H6091" i="1"/>
  <c r="H1155" i="1"/>
  <c r="H2667" i="1"/>
  <c r="H5237" i="1"/>
  <c r="H12" i="1"/>
  <c r="H586" i="1"/>
  <c r="H1136" i="1"/>
  <c r="H1856" i="1"/>
  <c r="H2679" i="1"/>
  <c r="H3437" i="1"/>
  <c r="H4396" i="1"/>
  <c r="H4702" i="1"/>
  <c r="H5619" i="1"/>
  <c r="H6080" i="1"/>
  <c r="H6683" i="1"/>
  <c r="H6498" i="1"/>
  <c r="H7832" i="1"/>
  <c r="H815" i="1"/>
  <c r="H781" i="1"/>
  <c r="H1433" i="1"/>
  <c r="H1829" i="1"/>
  <c r="H2898" i="1"/>
  <c r="H1477" i="1"/>
  <c r="H618" i="1"/>
  <c r="H1645" i="1"/>
  <c r="H2451" i="1"/>
  <c r="H1884" i="1"/>
  <c r="H3112" i="1"/>
  <c r="H4257" i="1"/>
  <c r="H7321" i="1"/>
  <c r="H4371" i="1"/>
  <c r="H3180" i="1"/>
  <c r="H5205" i="1"/>
  <c r="H4978" i="1"/>
  <c r="H4597" i="1"/>
  <c r="H5388" i="1"/>
  <c r="H5866" i="1"/>
  <c r="H6733" i="1"/>
  <c r="H5613" i="1"/>
  <c r="H4519" i="1"/>
  <c r="H6055" i="1"/>
  <c r="H6881" i="1"/>
  <c r="H5676" i="1"/>
  <c r="H6728" i="1"/>
  <c r="H4771" i="1"/>
  <c r="H7473" i="1"/>
  <c r="H1120" i="1"/>
  <c r="H1733" i="1"/>
  <c r="H7568" i="1"/>
  <c r="H3649" i="1"/>
  <c r="H3954" i="1"/>
  <c r="H4617" i="1"/>
  <c r="H4894" i="1"/>
  <c r="H2514" i="1"/>
  <c r="H1683" i="1"/>
  <c r="H4054" i="1"/>
  <c r="H7611" i="1"/>
  <c r="H1002" i="1"/>
  <c r="H1003" i="1"/>
  <c r="H2973" i="1"/>
  <c r="H6142" i="1"/>
  <c r="H3034" i="1"/>
  <c r="H8" i="1"/>
  <c r="H1869" i="1"/>
  <c r="H6133" i="1"/>
  <c r="H7323" i="1"/>
  <c r="H2209" i="1"/>
  <c r="H7550" i="1"/>
  <c r="H7749" i="1"/>
  <c r="H3528" i="1"/>
  <c r="H3846" i="1"/>
  <c r="H4522" i="1"/>
  <c r="H4728" i="1"/>
  <c r="H2374" i="1"/>
  <c r="H1260" i="1"/>
  <c r="H3165" i="1"/>
  <c r="H6831" i="1"/>
  <c r="H681" i="1"/>
  <c r="H39" i="1"/>
  <c r="H3075" i="1"/>
  <c r="H6373" i="1"/>
  <c r="H2833" i="1"/>
  <c r="H1641" i="1"/>
  <c r="H3463" i="1"/>
  <c r="H3923" i="1"/>
  <c r="H5524" i="1"/>
  <c r="H7618" i="1"/>
  <c r="H508" i="1"/>
  <c r="H1291" i="1"/>
  <c r="H2293" i="1"/>
  <c r="H7345" i="1"/>
  <c r="H1565" i="1"/>
  <c r="H2757" i="1"/>
  <c r="H3586" i="1"/>
  <c r="H4237" i="1"/>
  <c r="H4779" i="1"/>
  <c r="H5257" i="1"/>
  <c r="H6591" i="1"/>
  <c r="H6393" i="1"/>
  <c r="H6729" i="1"/>
  <c r="H5727" i="1"/>
  <c r="H6579" i="1"/>
  <c r="H2304" i="1"/>
  <c r="H3775" i="1"/>
  <c r="H4015" i="1"/>
  <c r="H3514" i="1"/>
  <c r="H4227" i="1"/>
  <c r="H3609" i="1"/>
  <c r="H4895" i="1"/>
  <c r="H4150" i="1"/>
  <c r="H5143" i="1"/>
  <c r="H4802" i="1"/>
  <c r="H2159" i="1"/>
  <c r="H7695" i="1"/>
  <c r="H1574" i="1"/>
  <c r="H311" i="1"/>
  <c r="H6922" i="1"/>
  <c r="H4824" i="1"/>
  <c r="H5812" i="1"/>
  <c r="H1329" i="1"/>
  <c r="H1532" i="1"/>
  <c r="H3484" i="1"/>
  <c r="H5094" i="1"/>
  <c r="H5399" i="1"/>
  <c r="H6483" i="1"/>
  <c r="H7286" i="1"/>
  <c r="H1809" i="1"/>
  <c r="H1543" i="1"/>
  <c r="H6792" i="1"/>
  <c r="H1192" i="1"/>
  <c r="H4067" i="1"/>
  <c r="H4557" i="1"/>
  <c r="H5485" i="1"/>
  <c r="H6992" i="1"/>
  <c r="H659" i="1"/>
  <c r="H2946" i="1"/>
  <c r="H4538" i="1"/>
  <c r="H6344" i="1"/>
  <c r="H6036" i="1"/>
  <c r="H5626" i="1"/>
  <c r="H6445" i="1"/>
  <c r="H6490" i="1"/>
  <c r="H7057" i="1"/>
  <c r="H7519" i="1"/>
  <c r="H6104" i="1"/>
  <c r="H1092" i="1"/>
  <c r="H1384" i="1"/>
  <c r="H6803" i="1"/>
  <c r="H7376" i="1"/>
  <c r="H5924" i="1"/>
  <c r="H7444" i="1"/>
  <c r="H6939" i="1"/>
  <c r="H5395" i="1"/>
  <c r="H5835" i="1"/>
  <c r="H301" i="1"/>
  <c r="H3531" i="1"/>
  <c r="H5184" i="1"/>
  <c r="H3182" i="1"/>
  <c r="H3616" i="1"/>
  <c r="H4117" i="1"/>
  <c r="H3149" i="1"/>
  <c r="H3557" i="1"/>
  <c r="H3916" i="1"/>
  <c r="H4294" i="1"/>
  <c r="H3364" i="1"/>
  <c r="H3714" i="1"/>
  <c r="H4561" i="1"/>
  <c r="H4956" i="1"/>
  <c r="H5375" i="1"/>
  <c r="H4228" i="1"/>
  <c r="H4790" i="1"/>
  <c r="H5220" i="1"/>
  <c r="H13" i="1"/>
  <c r="H4152" i="1"/>
  <c r="H7742" i="1"/>
  <c r="H7353" i="1"/>
  <c r="H2825" i="1"/>
  <c r="H3341" i="1"/>
  <c r="H5868" i="1"/>
  <c r="H6976" i="1"/>
  <c r="H7971" i="1"/>
  <c r="H779" i="1"/>
  <c r="H2119" i="1"/>
  <c r="H854" i="1"/>
  <c r="H1805" i="1"/>
  <c r="H2145" i="1"/>
  <c r="H3331" i="1"/>
  <c r="H4460" i="1"/>
  <c r="H5336" i="1"/>
  <c r="H4654" i="1"/>
  <c r="H5917" i="1"/>
  <c r="H5665" i="1"/>
  <c r="H6086" i="1"/>
  <c r="H6077" i="1"/>
  <c r="H3126" i="1"/>
  <c r="H1552" i="1"/>
  <c r="H130" i="1"/>
  <c r="H3630" i="1"/>
  <c r="H3179" i="1"/>
  <c r="H3935" i="1"/>
  <c r="H3366" i="1"/>
  <c r="H4574" i="1"/>
  <c r="H5406" i="1"/>
  <c r="H4841" i="1"/>
  <c r="H4443" i="1"/>
  <c r="H6296" i="1"/>
  <c r="H4699" i="1"/>
  <c r="H2678" i="1"/>
  <c r="H1892" i="1"/>
  <c r="H4759" i="1"/>
  <c r="H2799" i="1"/>
  <c r="H7307" i="1"/>
  <c r="H3350" i="1"/>
  <c r="H3024" i="1"/>
  <c r="H6277" i="1"/>
  <c r="H452" i="1"/>
  <c r="H1330" i="1"/>
  <c r="H1395" i="1"/>
  <c r="H2372" i="1"/>
  <c r="H3199" i="1"/>
  <c r="H3547" i="1"/>
  <c r="H5088" i="1"/>
  <c r="H5201" i="1"/>
  <c r="H3816" i="1"/>
  <c r="H6542" i="1"/>
  <c r="H7232" i="1"/>
  <c r="H7124" i="1"/>
  <c r="H274" i="1"/>
  <c r="H550" i="1"/>
  <c r="H1508" i="1"/>
  <c r="H2439" i="1"/>
  <c r="H3724" i="1"/>
  <c r="H7023" i="1"/>
  <c r="H1255" i="1"/>
  <c r="H2003" i="1"/>
  <c r="H2178" i="1"/>
  <c r="H3009" i="1"/>
  <c r="H3654" i="1"/>
  <c r="H319" i="1"/>
  <c r="H2907" i="1"/>
  <c r="H3631" i="1"/>
  <c r="H5433" i="1"/>
  <c r="H3617" i="1"/>
  <c r="H4436" i="1"/>
  <c r="H3920" i="1"/>
  <c r="H2327" i="1"/>
  <c r="H156" i="1"/>
  <c r="H5346" i="1"/>
  <c r="H6915" i="1"/>
  <c r="H4610" i="1"/>
  <c r="H1206" i="1"/>
  <c r="H5148" i="1"/>
  <c r="H7136" i="1"/>
  <c r="H5129" i="1"/>
  <c r="H6495" i="1"/>
  <c r="H2500" i="1"/>
  <c r="H3988" i="1"/>
  <c r="H4220" i="1"/>
  <c r="H4866" i="1"/>
  <c r="H5125" i="1"/>
  <c r="H1808" i="1"/>
  <c r="H3178" i="1"/>
  <c r="H6921" i="1"/>
  <c r="H95" i="1"/>
  <c r="H2313" i="1"/>
  <c r="H2935" i="1"/>
  <c r="H5091" i="1"/>
  <c r="H7481" i="1"/>
  <c r="H3915" i="1"/>
  <c r="H4795" i="1"/>
  <c r="H1239" i="1"/>
  <c r="H2897" i="1"/>
  <c r="H4961" i="1"/>
  <c r="H2260" i="1"/>
  <c r="H4533" i="1"/>
  <c r="H5042" i="1"/>
  <c r="H1870" i="1"/>
  <c r="H1966" i="1"/>
  <c r="H3332" i="1"/>
  <c r="H3566" i="1"/>
  <c r="H1601" i="1"/>
  <c r="H5219" i="1"/>
  <c r="H7275" i="1"/>
  <c r="H1187" i="1"/>
  <c r="H7736" i="1"/>
  <c r="H2462" i="1"/>
  <c r="H4057" i="1"/>
  <c r="H5174" i="1"/>
  <c r="H6244" i="1"/>
  <c r="H7689" i="1"/>
  <c r="H2258" i="1"/>
  <c r="H3965" i="1"/>
  <c r="H4209" i="1"/>
  <c r="H4839" i="1"/>
  <c r="H5117" i="1"/>
  <c r="H1786" i="1"/>
  <c r="H2724" i="1"/>
  <c r="H2982" i="1"/>
  <c r="H335" i="1"/>
  <c r="H1504" i="1"/>
  <c r="H2320" i="1"/>
  <c r="H2857" i="1"/>
  <c r="H3155" i="1"/>
  <c r="H4155" i="1"/>
  <c r="H4608" i="1"/>
  <c r="H5469" i="1"/>
  <c r="H5911" i="1"/>
  <c r="H6100" i="1"/>
  <c r="H5671" i="1"/>
  <c r="H7759" i="1"/>
  <c r="H668" i="1"/>
  <c r="H645" i="1"/>
  <c r="H1404" i="1"/>
  <c r="H1629" i="1"/>
  <c r="H2486" i="1"/>
  <c r="H7768" i="1"/>
  <c r="H7799" i="1"/>
  <c r="H1270" i="1"/>
  <c r="H2303" i="1"/>
  <c r="H1292" i="1"/>
  <c r="H3037" i="1"/>
  <c r="H3890" i="1"/>
  <c r="H7451" i="1"/>
  <c r="H4263" i="1"/>
  <c r="H4450" i="1"/>
  <c r="H5120" i="1"/>
  <c r="H4925" i="1"/>
  <c r="H4548" i="1"/>
  <c r="H5342" i="1"/>
  <c r="H5800" i="1"/>
  <c r="H6689" i="1"/>
  <c r="H5595" i="1"/>
  <c r="H4241" i="1"/>
  <c r="H6010" i="1"/>
  <c r="H6838" i="1"/>
  <c r="H7917" i="1"/>
  <c r="H6552" i="1"/>
  <c r="H493" i="1"/>
  <c r="H7350" i="1"/>
  <c r="H1362" i="1"/>
  <c r="H2441" i="1"/>
  <c r="H7905" i="1"/>
  <c r="H3058" i="1"/>
  <c r="H3548" i="1"/>
  <c r="H4107" i="1"/>
  <c r="H3098" i="1"/>
  <c r="H3523" i="1"/>
  <c r="H3894" i="1"/>
  <c r="H4273" i="1"/>
  <c r="H3351" i="1"/>
  <c r="H3655" i="1"/>
  <c r="H4530" i="1"/>
  <c r="H4944" i="1"/>
  <c r="H5370" i="1"/>
  <c r="H4204" i="1"/>
  <c r="H4766" i="1"/>
  <c r="H5198" i="1"/>
  <c r="H4378" i="1"/>
  <c r="H4876" i="1"/>
  <c r="H6041" i="1"/>
  <c r="H2151" i="1"/>
  <c r="H4633" i="1"/>
  <c r="H7663" i="1"/>
  <c r="H1795" i="1"/>
  <c r="H1967" i="1"/>
  <c r="H4090" i="1"/>
  <c r="H416" i="1"/>
  <c r="H4772" i="1"/>
  <c r="H5880" i="1"/>
  <c r="H2981" i="1"/>
  <c r="H5561" i="1"/>
  <c r="H7834" i="1"/>
  <c r="H2997" i="1"/>
  <c r="H2489" i="1"/>
  <c r="H4330" i="1"/>
  <c r="H5222" i="1"/>
  <c r="H4946" i="1"/>
  <c r="H7084" i="1"/>
  <c r="H831" i="1"/>
  <c r="H5769" i="1"/>
  <c r="H6612" i="1"/>
  <c r="H7903" i="1"/>
  <c r="H3163" i="1"/>
  <c r="H5214" i="1"/>
  <c r="H4391" i="1"/>
  <c r="H7782" i="1"/>
  <c r="H249" i="1"/>
  <c r="H7515" i="1"/>
  <c r="H2314" i="1"/>
  <c r="H5335" i="1"/>
  <c r="H5934" i="1"/>
  <c r="H6363" i="1"/>
  <c r="H6829" i="1"/>
  <c r="H4729" i="1"/>
  <c r="H5705" i="1"/>
  <c r="H6193" i="1"/>
  <c r="H4990" i="1"/>
  <c r="H5765" i="1"/>
  <c r="H6175" i="1"/>
  <c r="H6589" i="1"/>
  <c r="H7004" i="1"/>
  <c r="H6750" i="1"/>
  <c r="H6003" i="1"/>
  <c r="H7474" i="1"/>
  <c r="H6940" i="1"/>
  <c r="H4683" i="1"/>
  <c r="H3943" i="1"/>
  <c r="H7380" i="1"/>
  <c r="H356" i="1"/>
  <c r="H1410" i="1"/>
  <c r="H1852" i="1"/>
  <c r="H2473" i="1"/>
  <c r="H4881" i="1"/>
  <c r="H6873" i="1"/>
  <c r="H7012" i="1"/>
  <c r="H7499" i="1"/>
  <c r="H7830" i="1"/>
  <c r="H6392" i="1"/>
  <c r="H7101" i="1"/>
  <c r="H7605" i="1"/>
  <c r="H6331" i="1"/>
  <c r="H7163" i="1"/>
  <c r="H7580" i="1"/>
  <c r="H7181" i="1"/>
  <c r="H7901" i="1"/>
  <c r="H6523" i="1"/>
  <c r="H7813" i="1"/>
  <c r="H915" i="1"/>
  <c r="H2346" i="1"/>
  <c r="H5494" i="1"/>
  <c r="H2288" i="1"/>
  <c r="H6280" i="1"/>
  <c r="H7886" i="1"/>
  <c r="H1049" i="1"/>
  <c r="H2210" i="1"/>
  <c r="H7206" i="1"/>
  <c r="H3703" i="1"/>
  <c r="H5923" i="1"/>
  <c r="H7551" i="1"/>
  <c r="H354" i="1"/>
  <c r="H1706" i="1"/>
  <c r="H3745" i="1"/>
  <c r="H4361" i="1"/>
  <c r="H4791" i="1"/>
  <c r="H6026" i="1"/>
  <c r="H5865" i="1"/>
  <c r="H5805" i="1"/>
  <c r="H7372" i="1"/>
  <c r="H6914" i="1"/>
  <c r="H323" i="1"/>
  <c r="H2101" i="1"/>
  <c r="H1521" i="1"/>
  <c r="H1081" i="1"/>
  <c r="H1904" i="1"/>
  <c r="H4495" i="1"/>
  <c r="H7110" i="1"/>
  <c r="H7501" i="1"/>
  <c r="H7908" i="1"/>
  <c r="H7946" i="1"/>
  <c r="H579" i="1"/>
  <c r="H626" i="1"/>
  <c r="H853" i="1"/>
  <c r="H1337" i="1"/>
  <c r="H2018" i="1"/>
  <c r="H1755" i="1"/>
  <c r="H2234" i="1"/>
  <c r="H2430" i="1"/>
  <c r="H2975" i="1"/>
  <c r="H4531" i="1"/>
  <c r="H6225" i="1"/>
  <c r="H4309" i="1"/>
  <c r="H382" i="1"/>
  <c r="H3434" i="1"/>
  <c r="H1576" i="1"/>
  <c r="H4143" i="1"/>
  <c r="H4711" i="1"/>
  <c r="H5823" i="1"/>
  <c r="H5707" i="1"/>
  <c r="H6997" i="1"/>
  <c r="H7269" i="1"/>
  <c r="H6511" i="1"/>
  <c r="H805" i="1"/>
  <c r="H1488" i="1"/>
  <c r="H1379" i="1"/>
  <c r="H2796" i="1"/>
  <c r="H3600" i="1"/>
  <c r="H4139" i="1"/>
  <c r="H4166" i="1"/>
  <c r="H4659" i="1"/>
  <c r="H4776" i="1"/>
  <c r="H4843" i="1"/>
  <c r="H5843" i="1"/>
  <c r="H6874" i="1"/>
  <c r="H5708" i="1"/>
  <c r="H5709" i="1"/>
  <c r="H7009" i="1"/>
  <c r="H7369" i="1"/>
  <c r="H7284" i="1"/>
  <c r="H7285" i="1"/>
  <c r="H6595" i="1"/>
  <c r="H7892" i="1"/>
  <c r="H869" i="1"/>
  <c r="H760" i="1"/>
  <c r="H2035" i="1"/>
  <c r="H7623" i="1"/>
  <c r="H5726" i="1"/>
  <c r="H2852" i="1"/>
  <c r="H3777" i="1"/>
  <c r="H6977" i="1"/>
  <c r="H322" i="1"/>
  <c r="H3685" i="1"/>
  <c r="H4528" i="1"/>
  <c r="H543" i="1"/>
  <c r="H6082" i="1"/>
  <c r="H4998" i="1"/>
  <c r="H515" i="1"/>
  <c r="H3546" i="1"/>
  <c r="H796" i="1"/>
  <c r="H5639" i="1"/>
  <c r="H6286" i="1"/>
  <c r="H2019" i="1"/>
  <c r="H7186" i="1"/>
  <c r="H7849" i="1"/>
  <c r="H3490" i="1"/>
  <c r="H3815" i="1"/>
  <c r="H4463" i="1"/>
  <c r="H4693" i="1"/>
  <c r="H478" i="1"/>
  <c r="H6341" i="1"/>
  <c r="H7679" i="1"/>
  <c r="H3389" i="1"/>
  <c r="H3983" i="1"/>
  <c r="H4629" i="1"/>
  <c r="H4454" i="1"/>
  <c r="H1139" i="1"/>
  <c r="H2654" i="1"/>
  <c r="H5398" i="1"/>
  <c r="H7730" i="1"/>
  <c r="H2480" i="1"/>
  <c r="H1806" i="1"/>
  <c r="H3855" i="1"/>
  <c r="H4435" i="1"/>
  <c r="H2483" i="1"/>
  <c r="H5273" i="1"/>
  <c r="H7211" i="1"/>
  <c r="H1446" i="1"/>
  <c r="H1673" i="1"/>
  <c r="H3538" i="1"/>
  <c r="H4695" i="1"/>
  <c r="H5558" i="1"/>
  <c r="H5815" i="1"/>
  <c r="H7604" i="1"/>
  <c r="H6649" i="1"/>
  <c r="H4392" i="1"/>
  <c r="H3232" i="1"/>
  <c r="H5252" i="1"/>
  <c r="H4215" i="1"/>
  <c r="H5401" i="1"/>
  <c r="H6712" i="1"/>
  <c r="H4539" i="1"/>
  <c r="H970" i="1"/>
  <c r="H3102" i="1"/>
  <c r="H4478" i="1"/>
  <c r="H7470" i="1"/>
  <c r="H4271" i="1"/>
  <c r="H5115" i="1"/>
  <c r="H3562" i="1"/>
  <c r="H1017" i="1"/>
  <c r="H2913" i="1"/>
  <c r="H5783" i="1"/>
  <c r="H411" i="1"/>
  <c r="H7063" i="1"/>
  <c r="H5907" i="1"/>
  <c r="H3864" i="1"/>
  <c r="H541" i="1"/>
  <c r="H7875" i="1"/>
  <c r="H7978" i="1"/>
  <c r="H3730" i="1"/>
  <c r="H3446" i="1"/>
  <c r="H3587" i="1"/>
  <c r="H4111" i="1"/>
  <c r="H6964" i="1"/>
  <c r="H6840" i="1"/>
  <c r="H4973" i="1"/>
  <c r="H6842" i="1"/>
  <c r="H950" i="1"/>
  <c r="H6682" i="1"/>
  <c r="H3839" i="1"/>
  <c r="H6153" i="1"/>
  <c r="H2233" i="1"/>
  <c r="H4188" i="1"/>
  <c r="H5084" i="1"/>
  <c r="H7533" i="1"/>
  <c r="H170" i="1"/>
  <c r="H697" i="1"/>
  <c r="H3812" i="1"/>
  <c r="H5785" i="1"/>
  <c r="H629" i="1"/>
  <c r="H4684" i="1"/>
  <c r="H2689" i="1"/>
  <c r="H5562" i="1"/>
  <c r="H498" i="1"/>
  <c r="H3244" i="1"/>
  <c r="H4512" i="1"/>
  <c r="H193" i="1"/>
  <c r="H2766" i="1"/>
  <c r="H2236" i="1"/>
  <c r="H1600" i="1"/>
  <c r="H4679" i="1"/>
  <c r="H6516" i="1"/>
  <c r="H6629" i="1"/>
  <c r="H7989" i="1"/>
  <c r="H3725" i="1"/>
  <c r="H3413" i="1"/>
  <c r="H3575" i="1"/>
  <c r="H4088" i="1"/>
  <c r="H4761" i="1"/>
  <c r="H7993" i="1"/>
  <c r="H1772" i="1"/>
  <c r="H5180" i="1"/>
  <c r="H3660" i="1"/>
  <c r="H3340" i="1"/>
  <c r="H3847" i="1"/>
  <c r="H4303" i="1"/>
  <c r="H3333" i="1"/>
  <c r="H3726" i="1"/>
  <c r="H4103" i="1"/>
  <c r="H4491" i="1"/>
  <c r="H3477" i="1"/>
  <c r="H4119" i="1"/>
  <c r="H4730" i="1"/>
  <c r="H5152" i="1"/>
  <c r="H3824" i="1"/>
  <c r="H4553" i="1"/>
  <c r="H5046" i="1"/>
  <c r="H4022" i="1"/>
  <c r="H4650" i="1"/>
  <c r="H3873" i="1"/>
  <c r="H868" i="1"/>
  <c r="H4173" i="1"/>
  <c r="H5825" i="1"/>
  <c r="H262" i="1"/>
  <c r="H6642" i="1"/>
  <c r="H2317" i="1"/>
  <c r="H4909" i="1"/>
  <c r="H3801" i="1"/>
  <c r="H1803" i="1"/>
  <c r="H738" i="1"/>
  <c r="H4266" i="1"/>
  <c r="H6420" i="1"/>
  <c r="H677" i="1"/>
  <c r="H4176" i="1"/>
  <c r="H3169" i="1"/>
  <c r="H5030" i="1"/>
  <c r="H5374" i="1"/>
  <c r="H6257" i="1"/>
  <c r="H7637" i="1"/>
  <c r="H2099" i="1"/>
  <c r="H3802" i="1"/>
  <c r="H7172" i="1"/>
  <c r="H2844" i="1"/>
  <c r="H3012" i="1"/>
  <c r="H5493" i="1"/>
  <c r="H6305" i="1"/>
  <c r="H7795" i="1"/>
  <c r="H462" i="1"/>
  <c r="H506" i="1"/>
  <c r="H4593" i="1"/>
  <c r="H5729" i="1"/>
  <c r="H6134" i="1"/>
  <c r="H6615" i="1"/>
  <c r="H7053" i="1"/>
  <c r="H5522" i="1"/>
  <c r="H5957" i="1"/>
  <c r="H6422" i="1"/>
  <c r="H5550" i="1"/>
  <c r="H5972" i="1"/>
  <c r="H6415" i="1"/>
  <c r="H6758" i="1"/>
  <c r="H6274" i="1"/>
  <c r="H7571" i="1"/>
  <c r="H6924" i="1"/>
  <c r="H5661" i="1"/>
  <c r="H7416" i="1"/>
  <c r="H7811" i="1"/>
  <c r="H7843" i="1"/>
  <c r="H7977" i="1"/>
  <c r="H905" i="1"/>
  <c r="H1133" i="1"/>
  <c r="H2297" i="1"/>
  <c r="H2685" i="1"/>
  <c r="H5361" i="1"/>
  <c r="H488" i="1"/>
  <c r="H7291" i="1"/>
  <c r="H7652" i="1"/>
  <c r="H5755" i="1"/>
  <c r="H6794" i="1"/>
  <c r="H7368" i="1"/>
  <c r="H5244" i="1"/>
  <c r="H6747" i="1"/>
  <c r="H7371" i="1"/>
  <c r="H7897" i="1"/>
  <c r="H7980" i="1"/>
  <c r="H5589" i="1"/>
  <c r="H7141" i="1"/>
  <c r="H662" i="1"/>
  <c r="H1360" i="1"/>
  <c r="H2698" i="1"/>
  <c r="H533" i="1"/>
  <c r="H4926" i="1"/>
  <c r="H7456" i="1"/>
  <c r="H451" i="1"/>
  <c r="H1578" i="1"/>
  <c r="H4010" i="1"/>
  <c r="H2989" i="1"/>
  <c r="H5359" i="1"/>
  <c r="H6045" i="1"/>
  <c r="H7051" i="1"/>
  <c r="H2105" i="1"/>
  <c r="H2925" i="1"/>
  <c r="H4200" i="1"/>
  <c r="H4833" i="1"/>
  <c r="H5052" i="1"/>
  <c r="H6954" i="1"/>
  <c r="H5852" i="1"/>
  <c r="H7582" i="1"/>
  <c r="H7430" i="1"/>
  <c r="H278" i="1"/>
  <c r="H830" i="1"/>
  <c r="H4486" i="1"/>
  <c r="H4082" i="1"/>
  <c r="H2087" i="1"/>
  <c r="H6372" i="1"/>
  <c r="H7324" i="1"/>
  <c r="H7365" i="1"/>
  <c r="H7693" i="1"/>
  <c r="H8003" i="1"/>
  <c r="H220" i="1"/>
  <c r="H479" i="1"/>
  <c r="H656" i="1"/>
  <c r="H1080" i="1"/>
  <c r="H1456" i="1"/>
  <c r="H1879" i="1"/>
  <c r="H2186" i="1"/>
  <c r="H2283" i="1"/>
  <c r="H2518" i="1"/>
  <c r="H3540" i="1"/>
  <c r="H6310" i="1"/>
  <c r="H6380" i="1"/>
  <c r="H7248" i="1"/>
  <c r="H2082" i="1"/>
  <c r="H4178" i="1"/>
  <c r="H3422" i="1"/>
  <c r="H4638" i="1"/>
  <c r="H4811" i="1"/>
  <c r="H6817" i="1"/>
  <c r="H5527" i="1"/>
  <c r="H7358" i="1"/>
  <c r="H7276" i="1"/>
  <c r="H7828" i="1"/>
  <c r="H667" i="1"/>
  <c r="H3498" i="1"/>
  <c r="H3529" i="1"/>
  <c r="H3195" i="1"/>
  <c r="H3552" i="1"/>
  <c r="H3304" i="1"/>
  <c r="H3588" i="1"/>
  <c r="H5425" i="1"/>
  <c r="H5234" i="1"/>
  <c r="H4406" i="1"/>
  <c r="H6377" i="1"/>
  <c r="H5144" i="1"/>
  <c r="H6426" i="1"/>
  <c r="H6538" i="1"/>
  <c r="H6678" i="1"/>
  <c r="H7879" i="1"/>
  <c r="H5637" i="1"/>
  <c r="H7854" i="1"/>
  <c r="H7553" i="1"/>
  <c r="H173" i="1"/>
  <c r="H20" i="1"/>
  <c r="H1069" i="1"/>
  <c r="H1949" i="1"/>
  <c r="H4136" i="1"/>
  <c r="H134" i="1"/>
  <c r="H2243" i="1"/>
  <c r="H5210" i="1"/>
  <c r="H6112" i="1"/>
  <c r="H3310" i="1"/>
  <c r="H4018" i="1"/>
  <c r="H330" i="1"/>
  <c r="H3497" i="1"/>
  <c r="H6237" i="1"/>
  <c r="H6004" i="1"/>
  <c r="H5470" i="1"/>
  <c r="H5611" i="1"/>
  <c r="H3004" i="1"/>
  <c r="H6242" i="1"/>
  <c r="H4676" i="1"/>
  <c r="H7076" i="1"/>
  <c r="H7645" i="1"/>
  <c r="H4058" i="1"/>
  <c r="H4414" i="1"/>
  <c r="H3267" i="1"/>
  <c r="H5284" i="1"/>
  <c r="H1919" i="1"/>
  <c r="H4572" i="1"/>
  <c r="H6580" i="1"/>
  <c r="H3693" i="1"/>
  <c r="H3517" i="1"/>
  <c r="H4714" i="1"/>
  <c r="H23" i="1"/>
  <c r="H2038" i="1"/>
  <c r="H1448" i="1"/>
  <c r="H4122" i="1"/>
  <c r="H5710" i="1"/>
  <c r="H596" i="1"/>
  <c r="H7506" i="1"/>
  <c r="H2824" i="1"/>
  <c r="H1345" i="1"/>
  <c r="H1380" i="1"/>
  <c r="H3653" i="1"/>
  <c r="H6616" i="1"/>
  <c r="H605" i="1"/>
  <c r="H3667" i="1"/>
  <c r="H2415" i="1"/>
  <c r="H3761" i="1"/>
  <c r="H4238" i="1"/>
  <c r="H5014" i="1"/>
  <c r="H7091" i="1"/>
  <c r="H863" i="1"/>
  <c r="H3480" i="1"/>
  <c r="H3783" i="1"/>
  <c r="H4398" i="1"/>
  <c r="H4665" i="1"/>
  <c r="H1922" i="1"/>
  <c r="H2562" i="1"/>
  <c r="H4526" i="1"/>
  <c r="H6685" i="1"/>
  <c r="H4447" i="1"/>
  <c r="H7907" i="1"/>
  <c r="H7827" i="1"/>
  <c r="H3028" i="1"/>
  <c r="H4194" i="1"/>
  <c r="H6318" i="1"/>
  <c r="H7687" i="1"/>
  <c r="H273" i="1"/>
  <c r="H563" i="1"/>
  <c r="H1048" i="1"/>
  <c r="H6246" i="1"/>
  <c r="H1160" i="1"/>
  <c r="H2892" i="1"/>
  <c r="H5354" i="1"/>
  <c r="H3505" i="1"/>
  <c r="H4161" i="1"/>
  <c r="H4880" i="1"/>
  <c r="H6108" i="1"/>
  <c r="H5886" i="1"/>
  <c r="H6346" i="1"/>
  <c r="H6945" i="1"/>
  <c r="H7364" i="1"/>
  <c r="H1903" i="1"/>
  <c r="H3584" i="1"/>
  <c r="H3749" i="1"/>
  <c r="H3309" i="1"/>
  <c r="H4023" i="1"/>
  <c r="H3431" i="1"/>
  <c r="H4697" i="1"/>
  <c r="H5478" i="1"/>
  <c r="H4967" i="1"/>
  <c r="H4591" i="1"/>
  <c r="H397" i="1"/>
  <c r="H5593" i="1"/>
  <c r="H3294" i="1"/>
  <c r="H4663" i="1"/>
  <c r="H7072" i="1"/>
  <c r="H4792" i="1"/>
  <c r="H5135" i="1"/>
  <c r="H2153" i="1"/>
  <c r="H1857" i="1"/>
  <c r="H7842" i="1"/>
  <c r="H5165" i="1"/>
  <c r="H5479" i="1"/>
  <c r="H6859" i="1"/>
  <c r="H8002" i="1"/>
  <c r="H1887" i="1"/>
  <c r="H3544" i="1"/>
  <c r="H6626" i="1"/>
  <c r="H1363" i="1"/>
  <c r="H3944" i="1"/>
  <c r="H5754" i="1"/>
  <c r="H6871" i="1"/>
  <c r="H6290" i="1"/>
  <c r="H1374" i="1"/>
  <c r="H1614" i="1"/>
  <c r="H7771" i="1"/>
  <c r="H6788" i="1"/>
  <c r="H6231" i="1"/>
  <c r="H5803" i="1"/>
  <c r="H6604" i="1"/>
  <c r="H6834" i="1"/>
  <c r="H7572" i="1"/>
  <c r="H6810" i="1"/>
  <c r="H7510" i="1"/>
  <c r="H1147" i="1"/>
  <c r="H1910" i="1"/>
  <c r="H5786" i="1"/>
  <c r="H7536" i="1"/>
  <c r="H6530" i="1"/>
  <c r="H7662" i="1"/>
  <c r="H7195" i="1"/>
  <c r="H7421" i="1"/>
  <c r="H6563" i="1"/>
  <c r="H1335" i="1"/>
  <c r="H7333" i="1"/>
  <c r="H3406" i="1"/>
  <c r="H3292" i="1"/>
  <c r="H3708" i="1"/>
  <c r="H4233" i="1"/>
  <c r="H3278" i="1"/>
  <c r="H3647" i="1"/>
  <c r="H3984" i="1"/>
  <c r="H4376" i="1"/>
  <c r="H3394" i="1"/>
  <c r="H3929" i="1"/>
  <c r="H4660" i="1"/>
  <c r="H5098" i="1"/>
  <c r="H5468" i="1"/>
  <c r="H4511" i="1"/>
  <c r="H4955" i="1"/>
  <c r="H3902" i="1"/>
  <c r="H7424" i="1"/>
  <c r="H6705" i="1"/>
  <c r="H2088" i="1"/>
  <c r="H3348" i="1"/>
  <c r="H4941" i="1"/>
  <c r="H6285" i="1"/>
  <c r="H6315" i="1"/>
  <c r="H624" i="1"/>
  <c r="H1375" i="1"/>
  <c r="H3307" i="1"/>
  <c r="H1583" i="1"/>
  <c r="H1993" i="1"/>
  <c r="H3506" i="1"/>
  <c r="H3521" i="1"/>
  <c r="H4500" i="1"/>
  <c r="H4035" i="1"/>
  <c r="H5270" i="1"/>
  <c r="H4532" i="1"/>
  <c r="H5692" i="1"/>
  <c r="H6702" i="1"/>
  <c r="H6570" i="1"/>
  <c r="H663" i="1"/>
  <c r="H5272" i="1"/>
  <c r="H3382" i="1"/>
  <c r="H4379" i="1"/>
  <c r="H3756" i="1"/>
  <c r="H3065" i="1"/>
  <c r="H4300" i="1"/>
  <c r="H5203" i="1"/>
  <c r="H4599" i="1"/>
  <c r="H4130" i="1"/>
  <c r="H1751" i="1"/>
  <c r="H3977" i="1"/>
  <c r="H380" i="1"/>
  <c r="H3113" i="1"/>
  <c r="H5423" i="1"/>
  <c r="H1514" i="1"/>
  <c r="H3651" i="1"/>
  <c r="H3828" i="1"/>
  <c r="H2712" i="1"/>
  <c r="H6533" i="1"/>
  <c r="H375" i="1"/>
  <c r="H754" i="1"/>
  <c r="H1928" i="1"/>
  <c r="H2282" i="1"/>
  <c r="H2453" i="1"/>
  <c r="H4307" i="1"/>
  <c r="H4670" i="1"/>
  <c r="H4704" i="1"/>
  <c r="H6504" i="1"/>
  <c r="H5951" i="1"/>
  <c r="H4713" i="1"/>
  <c r="H7900" i="1"/>
  <c r="H114" i="1"/>
  <c r="H395" i="1"/>
  <c r="H1073" i="1"/>
  <c r="H1793" i="1"/>
  <c r="H2957" i="1"/>
  <c r="H6599" i="1"/>
  <c r="H1234" i="1"/>
  <c r="H1261" i="1"/>
  <c r="H2319" i="1"/>
  <c r="H2953" i="1"/>
  <c r="H3219" i="1"/>
  <c r="H3808" i="1"/>
  <c r="H2106" i="1"/>
  <c r="H1272" i="1"/>
  <c r="H2721" i="1"/>
  <c r="H5377" i="1"/>
  <c r="H233" i="1"/>
  <c r="H763" i="1"/>
  <c r="H1603" i="1"/>
  <c r="H2517" i="1"/>
  <c r="H2681" i="1"/>
  <c r="H3804" i="1"/>
  <c r="H3661" i="1"/>
  <c r="H4086" i="1"/>
  <c r="H6157" i="1"/>
  <c r="H4915" i="1"/>
  <c r="H7301" i="1"/>
  <c r="H7251" i="1"/>
  <c r="H106" i="1"/>
  <c r="H423" i="1"/>
  <c r="H892" i="1"/>
  <c r="H1575" i="1"/>
  <c r="H2117" i="1"/>
  <c r="H2986" i="1"/>
  <c r="H6760" i="1"/>
  <c r="H661" i="1"/>
  <c r="H2027" i="1"/>
  <c r="H1693" i="1"/>
  <c r="H2375" i="1"/>
  <c r="H2908" i="1"/>
  <c r="H4521" i="1"/>
  <c r="H3596" i="1"/>
  <c r="H3319" i="1"/>
  <c r="H3448" i="1"/>
  <c r="H5480" i="1"/>
  <c r="H5118" i="1"/>
  <c r="H4789" i="1"/>
  <c r="H5500" i="1"/>
  <c r="H6018" i="1"/>
  <c r="H6897" i="1"/>
  <c r="H5795" i="1"/>
  <c r="H5208" i="1"/>
  <c r="H6275" i="1"/>
  <c r="H4891" i="1"/>
  <c r="H6576" i="1"/>
  <c r="H7273" i="1"/>
  <c r="H7058" i="1"/>
  <c r="H7844" i="1"/>
  <c r="H1047" i="1"/>
  <c r="H3029" i="1"/>
  <c r="H1038" i="1"/>
  <c r="H3283" i="1"/>
  <c r="H3664" i="1"/>
  <c r="H4212" i="1"/>
  <c r="H3260" i="1"/>
  <c r="H3629" i="1"/>
  <c r="H3960" i="1"/>
  <c r="H4352" i="1"/>
  <c r="H3387" i="1"/>
  <c r="H3829" i="1"/>
  <c r="H4630" i="1"/>
  <c r="H5026" i="1"/>
  <c r="H5451" i="1"/>
  <c r="H4452" i="1"/>
  <c r="H4921" i="1"/>
  <c r="H3858" i="1"/>
  <c r="H4510" i="1"/>
  <c r="H4048" i="1"/>
  <c r="H88" i="1"/>
  <c r="H709" i="1"/>
  <c r="H6298" i="1"/>
  <c r="H6816" i="1"/>
  <c r="H3045" i="1"/>
  <c r="H3296" i="1"/>
  <c r="H4348" i="1"/>
  <c r="H7770" i="1"/>
  <c r="H876" i="1"/>
  <c r="H1533" i="1"/>
  <c r="H2851" i="1"/>
  <c r="H430" i="1"/>
  <c r="H4669" i="1"/>
  <c r="H1540" i="1"/>
  <c r="H1235" i="1"/>
  <c r="H4655" i="1"/>
  <c r="H5932" i="1"/>
  <c r="H1982" i="1"/>
  <c r="H1688" i="1"/>
  <c r="H4455" i="1"/>
  <c r="H5140" i="1"/>
  <c r="H5458" i="1"/>
  <c r="H6658" i="1"/>
  <c r="H76" i="1"/>
  <c r="H2150" i="1"/>
  <c r="H3981" i="1"/>
  <c r="H6593" i="1"/>
  <c r="H2312" i="1"/>
  <c r="H3241" i="1"/>
  <c r="H6236" i="1"/>
  <c r="H6335" i="1"/>
  <c r="H7219" i="1"/>
  <c r="H2201" i="1"/>
  <c r="H1592" i="1"/>
  <c r="H5054" i="1"/>
  <c r="H5853" i="1"/>
  <c r="H6284" i="1"/>
  <c r="H6721" i="1"/>
  <c r="H7105" i="1"/>
  <c r="H5618" i="1"/>
  <c r="H6103" i="1"/>
  <c r="H4457" i="1"/>
  <c r="H5627" i="1"/>
  <c r="H6046" i="1"/>
  <c r="H6480" i="1"/>
  <c r="H6883" i="1"/>
  <c r="H6606" i="1"/>
  <c r="H7885" i="1"/>
  <c r="H7201" i="1"/>
  <c r="H6527" i="1"/>
  <c r="H7649" i="1"/>
  <c r="H444" i="1"/>
  <c r="H6681" i="1"/>
  <c r="H151" i="1"/>
  <c r="H1283" i="1"/>
  <c r="H2005" i="1"/>
  <c r="H2494" i="1"/>
  <c r="H3602" i="1"/>
  <c r="H7185" i="1"/>
  <c r="H3678" i="1"/>
  <c r="H7410" i="1"/>
  <c r="H7774" i="1"/>
  <c r="H6105" i="1"/>
  <c r="H6962" i="1"/>
  <c r="H7502" i="1"/>
  <c r="H5851" i="1"/>
  <c r="H7062" i="1"/>
  <c r="H7475" i="1"/>
  <c r="H6486" i="1"/>
  <c r="H7769" i="1"/>
  <c r="H6056" i="1"/>
  <c r="H7530" i="1"/>
  <c r="H719" i="1"/>
  <c r="H1865" i="1"/>
  <c r="H4628" i="1"/>
  <c r="H3411" i="1"/>
  <c r="H6144" i="1"/>
  <c r="H7826" i="1"/>
  <c r="H894" i="1"/>
  <c r="H2000" i="1"/>
  <c r="H5638" i="1"/>
  <c r="H5532" i="1"/>
  <c r="H3974" i="1"/>
  <c r="H7682" i="1"/>
  <c r="H292" i="1"/>
  <c r="H4922" i="1"/>
  <c r="H3313" i="1"/>
  <c r="H3580" i="1"/>
  <c r="H4235" i="1"/>
  <c r="H5086" i="1"/>
  <c r="H5360" i="1"/>
  <c r="H6718" i="1"/>
  <c r="H6007" i="1"/>
  <c r="H4869" i="1"/>
  <c r="H350" i="1"/>
  <c r="H1579" i="1"/>
  <c r="H1259" i="1"/>
  <c r="H1107" i="1"/>
  <c r="H2127" i="1"/>
  <c r="H142" i="1"/>
  <c r="H6960" i="1"/>
  <c r="H7425" i="1"/>
  <c r="H7835" i="1"/>
  <c r="H7902" i="1"/>
  <c r="H332" i="1"/>
  <c r="H454" i="1"/>
  <c r="H643" i="1"/>
  <c r="H1500" i="1"/>
  <c r="H1356" i="1"/>
  <c r="H1305" i="1"/>
  <c r="H2329" i="1"/>
  <c r="H1933" i="1"/>
  <c r="H2674" i="1"/>
  <c r="H4153" i="1"/>
  <c r="H4451" i="1"/>
  <c r="H7796" i="1"/>
  <c r="H221" i="1"/>
  <c r="H4798" i="1"/>
  <c r="H4305" i="1"/>
  <c r="H4493" i="1"/>
  <c r="H5331" i="1"/>
  <c r="H4256" i="1"/>
  <c r="H5041" i="1"/>
  <c r="H6427" i="1"/>
  <c r="H7856" i="1"/>
  <c r="H7845" i="1"/>
  <c r="H38" i="1"/>
  <c r="H1231" i="1"/>
  <c r="H954" i="1"/>
  <c r="H4739" i="1"/>
  <c r="H3473" i="1"/>
  <c r="H3934" i="1"/>
  <c r="H3743" i="1"/>
  <c r="H4101" i="1"/>
  <c r="H4438" i="1"/>
  <c r="H4179" i="1"/>
  <c r="H5373" i="1"/>
  <c r="H6623" i="1"/>
  <c r="H5495" i="1"/>
  <c r="H5269" i="1"/>
  <c r="H6790" i="1"/>
  <c r="H7171" i="1"/>
  <c r="H6650" i="1"/>
  <c r="H6845" i="1"/>
  <c r="H5768" i="1"/>
  <c r="H7925" i="1"/>
  <c r="H671" i="1"/>
  <c r="H610" i="1"/>
  <c r="H1046" i="1"/>
  <c r="H3096" i="1"/>
  <c r="H1043" i="1"/>
  <c r="H2614" i="1"/>
  <c r="H3224" i="1"/>
  <c r="H2340" i="1"/>
  <c r="H1489" i="1"/>
  <c r="H2350" i="1"/>
  <c r="H7668" i="1"/>
  <c r="H3215" i="1"/>
  <c r="H1006" i="1"/>
  <c r="H1840" i="1"/>
  <c r="H2574" i="1"/>
  <c r="H3133" i="1"/>
  <c r="H2658" i="1"/>
  <c r="H6554" i="1"/>
  <c r="H4705" i="1"/>
  <c r="H1974" i="1"/>
  <c r="H2039" i="1"/>
  <c r="H2974" i="1"/>
  <c r="H2980" i="1"/>
  <c r="H3104" i="1"/>
  <c r="H4394" i="1"/>
  <c r="H4444" i="1"/>
  <c r="H7995" i="1"/>
  <c r="H5792" i="1"/>
  <c r="H3495" i="1"/>
  <c r="H6503" i="1"/>
  <c r="H7585" i="1"/>
  <c r="H4878" i="1"/>
  <c r="H6463" i="1"/>
  <c r="H3468" i="1"/>
  <c r="H4871" i="1"/>
  <c r="H5211" i="1"/>
  <c r="H3868" i="1"/>
  <c r="H6440" i="1"/>
  <c r="H5874" i="1"/>
  <c r="H5288" i="1"/>
  <c r="H7391" i="1"/>
  <c r="H6070" i="1"/>
  <c r="H7865" i="1"/>
  <c r="H6950" i="1"/>
  <c r="H7569" i="1"/>
  <c r="H7289" i="1"/>
  <c r="H6917" i="1"/>
  <c r="H4620" i="1"/>
  <c r="H7985" i="1"/>
  <c r="H4794" i="1"/>
  <c r="H2215" i="1"/>
  <c r="H5022" i="1"/>
  <c r="H6895" i="1"/>
  <c r="H1236" i="1"/>
  <c r="H2024" i="1"/>
  <c r="H3721" i="1"/>
  <c r="H523" i="1"/>
  <c r="H3298" i="1"/>
  <c r="H5304" i="1"/>
  <c r="H4290" i="1"/>
  <c r="H5813" i="1"/>
  <c r="H5585" i="1"/>
  <c r="H6028" i="1"/>
  <c r="H7840" i="1"/>
  <c r="H553" i="1"/>
  <c r="H1867" i="1"/>
  <c r="H1861" i="1"/>
  <c r="H6928" i="1"/>
  <c r="H7452" i="1"/>
  <c r="H7079" i="1"/>
  <c r="H400" i="1"/>
  <c r="H1753" i="1"/>
  <c r="H2812" i="1"/>
  <c r="H324" i="1"/>
  <c r="H4234" i="1"/>
  <c r="H5162" i="1"/>
  <c r="H955" i="1"/>
  <c r="H3882" i="1"/>
  <c r="H5599" i="1"/>
  <c r="H7752" i="1"/>
  <c r="H3185" i="1"/>
  <c r="H7639" i="1"/>
  <c r="H5386" i="1"/>
  <c r="H4031" i="1"/>
  <c r="H5416" i="1"/>
  <c r="H2831" i="1"/>
  <c r="H7031" i="1"/>
  <c r="H5334" i="1"/>
  <c r="H941" i="1"/>
  <c r="H3572" i="1"/>
  <c r="H1138" i="1"/>
  <c r="H1251" i="1"/>
  <c r="H2196" i="1"/>
  <c r="H3729" i="1"/>
  <c r="H2813" i="1"/>
  <c r="H5008" i="1"/>
  <c r="H4814" i="1"/>
  <c r="H2116" i="1"/>
  <c r="H2538" i="1"/>
  <c r="H3115" i="1"/>
  <c r="H3159" i="1"/>
  <c r="H3299" i="1"/>
  <c r="H4503" i="1"/>
  <c r="H5302" i="1"/>
  <c r="H3396" i="1"/>
  <c r="H4547" i="1"/>
  <c r="H4258" i="1"/>
  <c r="H4786" i="1"/>
  <c r="H7019" i="1"/>
  <c r="H5921" i="1"/>
  <c r="H7767" i="1"/>
  <c r="H3582" i="1"/>
  <c r="H5053" i="1"/>
  <c r="H4094" i="1"/>
  <c r="H5136" i="1"/>
  <c r="H6625" i="1"/>
  <c r="H5955" i="1"/>
  <c r="H5641" i="1"/>
  <c r="H8001" i="1"/>
  <c r="H6239" i="1"/>
  <c r="H7005" i="1"/>
  <c r="H4762" i="1"/>
  <c r="H7658" i="1"/>
  <c r="H7411" i="1"/>
  <c r="H7078" i="1"/>
  <c r="H6512" i="1"/>
  <c r="H7817" i="1"/>
  <c r="H5801" i="1"/>
  <c r="H2198" i="1"/>
  <c r="H4960" i="1"/>
  <c r="H6667" i="1"/>
  <c r="H2278" i="1"/>
  <c r="H1650" i="1"/>
  <c r="H7293" i="1"/>
  <c r="H706" i="1"/>
  <c r="H7954" i="1"/>
  <c r="H4846" i="1"/>
  <c r="H4751" i="1"/>
  <c r="H6031" i="1"/>
  <c r="H5799" i="1"/>
  <c r="H6276" i="1"/>
  <c r="H6439" i="1"/>
  <c r="H4858" i="1"/>
  <c r="H2175" i="1"/>
  <c r="H7098" i="1"/>
  <c r="H7204" i="1"/>
  <c r="H7657" i="1"/>
  <c r="H7342" i="1"/>
  <c r="H6764" i="1"/>
  <c r="H5322" i="1"/>
  <c r="H2528" i="1"/>
  <c r="H6779" i="1"/>
  <c r="H6967" i="1"/>
  <c r="H1834" i="1"/>
  <c r="H5881" i="1"/>
  <c r="H7507" i="1"/>
  <c r="H6087" i="1"/>
  <c r="H4248" i="1"/>
  <c r="H5576" i="1"/>
  <c r="H7683" i="1"/>
  <c r="H5962" i="1"/>
  <c r="H6123" i="1"/>
  <c r="H3277" i="1"/>
  <c r="H2466" i="1"/>
  <c r="H7327" i="1"/>
  <c r="H7823" i="1"/>
  <c r="H1654" i="1"/>
  <c r="H3731" i="1"/>
  <c r="H44" i="1"/>
  <c r="H2270" i="1"/>
  <c r="H7198" i="1"/>
  <c r="H3680" i="1"/>
  <c r="H7716" i="1"/>
  <c r="H3122" i="1"/>
  <c r="H6389" i="1"/>
  <c r="H345" i="1"/>
  <c r="H2829" i="1"/>
  <c r="H1204" i="1"/>
  <c r="H4403" i="1"/>
  <c r="H2886" i="1"/>
  <c r="H714" i="1"/>
  <c r="H514" i="1"/>
  <c r="H3344" i="1"/>
  <c r="H6014" i="1"/>
  <c r="H770" i="1"/>
  <c r="H2854" i="1"/>
  <c r="H2079" i="1"/>
  <c r="H4829" i="1"/>
  <c r="H5282" i="1"/>
  <c r="H5772" i="1"/>
  <c r="H5566" i="1"/>
  <c r="H1250" i="1"/>
  <c r="H6429" i="1"/>
  <c r="H5238" i="1"/>
  <c r="H726" i="1"/>
  <c r="H3432" i="1"/>
  <c r="H5092" i="1"/>
  <c r="H6211" i="1"/>
  <c r="H7748" i="1"/>
  <c r="H419" i="1"/>
  <c r="H2125" i="1"/>
  <c r="H4096" i="1"/>
  <c r="H5622" i="1"/>
  <c r="H6048" i="1"/>
  <c r="H6522" i="1"/>
  <c r="H6926" i="1"/>
  <c r="H5245" i="1"/>
  <c r="H5804" i="1"/>
  <c r="H6307" i="1"/>
  <c r="H5318" i="1"/>
  <c r="H5859" i="1"/>
  <c r="H6319" i="1"/>
  <c r="H6670" i="1"/>
  <c r="H5384" i="1"/>
  <c r="H7150" i="1"/>
  <c r="H6558" i="1"/>
  <c r="H7684" i="1"/>
  <c r="H7203" i="1"/>
  <c r="H7397" i="1"/>
  <c r="H1104" i="1"/>
  <c r="H7721" i="1"/>
  <c r="H865" i="1"/>
  <c r="H1615" i="1"/>
  <c r="H2269" i="1"/>
  <c r="H2787" i="1"/>
  <c r="H6639" i="1"/>
  <c r="H7943" i="1"/>
  <c r="H7121" i="1"/>
  <c r="H7556" i="1"/>
  <c r="H4026" i="1"/>
  <c r="H6619" i="1"/>
  <c r="H7223" i="1"/>
  <c r="H7727" i="1"/>
  <c r="H6571" i="1"/>
  <c r="H7292" i="1"/>
  <c r="H7692" i="1"/>
  <c r="H7565" i="1"/>
  <c r="H7839" i="1"/>
  <c r="H6659" i="1"/>
  <c r="H219" i="1"/>
  <c r="H1542" i="1"/>
  <c r="H2545" i="1"/>
  <c r="H7137" i="1"/>
  <c r="H3082" i="1"/>
  <c r="H7059" i="1"/>
  <c r="H427" i="1"/>
  <c r="H1866" i="1"/>
  <c r="H2835" i="1"/>
  <c r="H775" i="1"/>
  <c r="H4343" i="1"/>
  <c r="H6109" i="1"/>
  <c r="H7669" i="1"/>
  <c r="H872" i="1"/>
  <c r="H4250" i="1"/>
  <c r="H3687" i="1"/>
  <c r="H3742" i="1"/>
  <c r="H3980" i="1"/>
  <c r="H6560" i="1"/>
  <c r="H4796" i="1"/>
  <c r="H6872" i="1"/>
  <c r="H6292" i="1"/>
  <c r="H7808" i="1"/>
  <c r="H669" i="1"/>
  <c r="H2650" i="1"/>
  <c r="H2322" i="1"/>
  <c r="H1164" i="1"/>
  <c r="H557" i="1"/>
  <c r="H6850" i="1"/>
  <c r="H7184" i="1"/>
  <c r="H7575" i="1"/>
  <c r="H7987" i="1"/>
  <c r="H309" i="1"/>
  <c r="H802" i="1"/>
  <c r="H554" i="1"/>
  <c r="H1050" i="1"/>
  <c r="H1102" i="1"/>
  <c r="H1717" i="1"/>
  <c r="H1985" i="1"/>
  <c r="H2585" i="1"/>
  <c r="H1541" i="1"/>
  <c r="H2940" i="1"/>
  <c r="H4576" i="1"/>
  <c r="H6353" i="1"/>
  <c r="H7810" i="1"/>
  <c r="H965" i="1"/>
  <c r="H4277" i="1"/>
  <c r="H3160" i="1"/>
  <c r="H3542" i="1"/>
  <c r="H5225" i="1"/>
  <c r="H6381" i="1"/>
  <c r="H6417" i="1"/>
  <c r="H6515" i="1"/>
  <c r="H5572" i="1"/>
  <c r="H7496" i="1"/>
  <c r="H431" i="1"/>
  <c r="H2213" i="1"/>
  <c r="H2301" i="1"/>
  <c r="H3084" i="1"/>
  <c r="H3407" i="1"/>
  <c r="H4360" i="1"/>
  <c r="H3157" i="1"/>
  <c r="H5029" i="1"/>
  <c r="H4929" i="1"/>
  <c r="H5181" i="1"/>
  <c r="H6145" i="1"/>
  <c r="H4095" i="1"/>
  <c r="H5933" i="1"/>
  <c r="H6191" i="1"/>
  <c r="H6154" i="1"/>
  <c r="H7712" i="1"/>
  <c r="H7653" i="1"/>
  <c r="H7728" i="1"/>
  <c r="H7074" i="1"/>
  <c r="H98" i="1"/>
  <c r="H432" i="1"/>
  <c r="H729" i="1"/>
  <c r="H2050" i="1"/>
  <c r="H4169" i="1"/>
  <c r="H1618" i="1"/>
  <c r="H6407" i="1"/>
  <c r="H3776" i="1"/>
  <c r="H1392" i="1"/>
  <c r="H1763" i="1"/>
  <c r="H2482" i="1"/>
  <c r="H5519" i="1"/>
  <c r="H3838" i="1"/>
  <c r="H1424" i="1"/>
  <c r="H1853" i="1"/>
  <c r="H3051" i="1"/>
  <c r="H5101" i="1"/>
  <c r="H3312" i="1"/>
  <c r="H2737" i="1"/>
  <c r="H4175" i="1"/>
  <c r="H2521" i="1"/>
  <c r="H2399" i="1"/>
  <c r="H3140" i="1"/>
  <c r="H3323" i="1"/>
  <c r="H3706" i="1"/>
  <c r="H4366" i="1"/>
  <c r="H5747" i="1"/>
  <c r="H4641" i="1"/>
  <c r="H6391" i="1"/>
  <c r="H5215" i="1"/>
  <c r="H5446" i="1"/>
  <c r="H7544" i="1"/>
  <c r="H5994" i="1"/>
  <c r="H4052" i="1"/>
  <c r="H4239" i="1"/>
  <c r="H4274" i="1"/>
  <c r="H4831" i="1"/>
  <c r="H5808" i="1"/>
  <c r="H4579" i="1"/>
  <c r="H6256" i="1"/>
  <c r="H7217" i="1"/>
  <c r="H5640" i="1"/>
  <c r="H6637" i="1"/>
  <c r="H7244" i="1"/>
  <c r="H6664" i="1"/>
  <c r="H6120" i="1"/>
  <c r="H7776" i="1"/>
  <c r="H7543" i="1"/>
  <c r="H7318" i="1"/>
  <c r="H959" i="1"/>
  <c r="H813" i="1"/>
  <c r="H3641" i="1"/>
  <c r="H6446" i="1"/>
  <c r="H283" i="1"/>
  <c r="H5459" i="1"/>
  <c r="H2768" i="1"/>
  <c r="H4807" i="1"/>
  <c r="H3245" i="1"/>
  <c r="H5295" i="1"/>
  <c r="H1978" i="1"/>
  <c r="H5352" i="1"/>
  <c r="H6707" i="1"/>
  <c r="H4304" i="1"/>
  <c r="H6852" i="1"/>
  <c r="H6388" i="1"/>
  <c r="H237" i="1"/>
  <c r="H3173" i="1"/>
  <c r="H7723" i="1"/>
  <c r="H5711" i="1"/>
  <c r="H7937" i="1"/>
  <c r="H7884" i="1"/>
  <c r="H826" i="1"/>
  <c r="H2367" i="1"/>
  <c r="H5453" i="1"/>
  <c r="H5182" i="1"/>
  <c r="H5321" i="1"/>
  <c r="H291" i="1"/>
  <c r="H3519" i="1"/>
  <c r="H4484" i="1"/>
  <c r="H5583" i="1"/>
  <c r="H6911" i="1"/>
  <c r="H5311" i="1"/>
  <c r="H7265" i="1"/>
  <c r="H6759" i="1"/>
  <c r="H4488" i="1"/>
  <c r="H7160" i="1"/>
  <c r="H6073" i="1"/>
  <c r="H7432" i="1"/>
  <c r="H7030" i="1"/>
  <c r="H7011" i="1"/>
  <c r="H3620" i="1"/>
  <c r="H1178" i="1"/>
  <c r="H2104" i="1"/>
  <c r="H3143" i="1"/>
  <c r="H5846" i="1"/>
  <c r="H4019" i="1"/>
  <c r="H2872" i="1"/>
  <c r="H2406" i="1"/>
  <c r="H2606" i="1"/>
  <c r="H2653" i="1"/>
  <c r="H2587" i="1"/>
  <c r="H3486" i="1"/>
  <c r="H3826" i="1"/>
  <c r="H3712" i="1"/>
  <c r="H6652" i="1"/>
  <c r="H3849" i="1"/>
  <c r="H7384" i="1"/>
  <c r="H4855" i="1"/>
  <c r="H6081" i="1"/>
  <c r="H4993" i="1"/>
  <c r="H4504" i="1"/>
  <c r="H4298" i="1"/>
  <c r="H4372" i="1"/>
  <c r="H4509" i="1"/>
  <c r="H4928" i="1"/>
  <c r="H5954" i="1"/>
  <c r="H4953" i="1"/>
  <c r="H6322" i="1"/>
  <c r="H5591" i="1"/>
  <c r="H5745" i="1"/>
  <c r="H6890" i="1"/>
  <c r="H7809" i="1"/>
  <c r="H7018" i="1"/>
  <c r="H6536" i="1"/>
  <c r="H5417" i="1"/>
  <c r="H7691" i="1"/>
  <c r="H7554" i="1"/>
  <c r="H1418" i="1"/>
  <c r="H1161" i="1"/>
  <c r="H3395" i="1"/>
  <c r="H6397" i="1"/>
  <c r="H707" i="1"/>
  <c r="H6938" i="1"/>
  <c r="H2629" i="1"/>
  <c r="H207" i="1"/>
  <c r="H3603" i="1"/>
  <c r="H213" i="1"/>
  <c r="H3399" i="1"/>
  <c r="H3781" i="1"/>
  <c r="H6907" i="1"/>
  <c r="H5283" i="1"/>
  <c r="H5012" i="1"/>
  <c r="H7167" i="1"/>
  <c r="H748" i="1"/>
  <c r="H6190" i="1"/>
  <c r="H7891" i="1"/>
  <c r="H6525" i="1"/>
  <c r="H7999" i="1"/>
  <c r="H7876" i="1"/>
  <c r="H6746" i="1"/>
  <c r="H2501" i="1"/>
  <c r="H1563" i="1"/>
  <c r="H703" i="1"/>
  <c r="H884" i="1"/>
  <c r="H2651" i="1"/>
  <c r="H6929" i="1"/>
  <c r="H2903" i="1"/>
  <c r="H7461" i="1"/>
  <c r="H6423" i="1"/>
  <c r="H2776" i="1"/>
  <c r="H1070" i="1"/>
  <c r="H2626" i="1"/>
  <c r="H6736" i="1"/>
  <c r="H3027" i="1"/>
  <c r="H4731" i="1"/>
  <c r="H532" i="1"/>
  <c r="H3421" i="1"/>
  <c r="H5011" i="1"/>
  <c r="H5960" i="1"/>
  <c r="H2856" i="1"/>
  <c r="H5540" i="1"/>
  <c r="H3857" i="1"/>
  <c r="H2232" i="1"/>
  <c r="H7040" i="1"/>
  <c r="H6860" i="1"/>
  <c r="H750" i="1"/>
  <c r="H1523" i="1"/>
  <c r="H3657" i="1"/>
  <c r="H4758" i="1"/>
  <c r="H6278" i="1"/>
  <c r="H4870" i="1"/>
  <c r="H4140" i="1"/>
  <c r="H7295" i="1"/>
  <c r="H7775" i="1"/>
  <c r="H3443" i="1"/>
  <c r="H2718" i="1"/>
  <c r="H4342" i="1"/>
  <c r="H6952" i="1"/>
  <c r="H5348" i="1"/>
  <c r="H5776" i="1"/>
  <c r="H7311" i="1"/>
  <c r="H637" i="1"/>
  <c r="H4131" i="1"/>
  <c r="H4980" i="1"/>
  <c r="H6631" i="1"/>
  <c r="H4078" i="1"/>
  <c r="H7800" i="1"/>
  <c r="H1023" i="1"/>
  <c r="H2166" i="1"/>
  <c r="H628" i="1"/>
  <c r="H4856" i="1"/>
  <c r="H3303" i="1"/>
  <c r="H3886" i="1"/>
  <c r="H2503" i="1"/>
  <c r="H7966" i="1"/>
  <c r="H7841" i="1"/>
  <c r="H1983" i="1"/>
  <c r="H2671" i="1"/>
  <c r="H5632" i="1"/>
  <c r="H6057" i="1"/>
  <c r="H4851" i="1"/>
  <c r="H599" i="1"/>
  <c r="H996" i="1"/>
  <c r="H6866" i="1"/>
  <c r="H7001" i="1"/>
  <c r="H7505" i="1"/>
  <c r="H7111" i="1"/>
  <c r="H502" i="1"/>
  <c r="H1912" i="1"/>
  <c r="H1894" i="1"/>
  <c r="H3305" i="1"/>
  <c r="H2397" i="1"/>
  <c r="H1761" i="1"/>
  <c r="H4764" i="1"/>
  <c r="H3549" i="1"/>
  <c r="H4554" i="1"/>
  <c r="H6944" i="1"/>
  <c r="H1087" i="1"/>
  <c r="H4564" i="1"/>
  <c r="H5428" i="1"/>
  <c r="H7394" i="1"/>
  <c r="H5963" i="1"/>
  <c r="H6708" i="1"/>
  <c r="H7874" i="1"/>
  <c r="H2429" i="1"/>
  <c r="H3676" i="1"/>
  <c r="H808" i="1"/>
  <c r="H3784" i="1"/>
  <c r="H494" i="1"/>
  <c r="H7299" i="1"/>
  <c r="H7354" i="1"/>
  <c r="H5697" i="1"/>
  <c r="H4950" i="1"/>
  <c r="H6762" i="1"/>
  <c r="H6995" i="1"/>
  <c r="H5121" i="1"/>
  <c r="H6584" i="1"/>
  <c r="H7887" i="1"/>
  <c r="H3094" i="1"/>
  <c r="H7785" i="1"/>
  <c r="H6884" i="1"/>
  <c r="H2597" i="1"/>
  <c r="H6000" i="1"/>
  <c r="H3881" i="1"/>
  <c r="H5965" i="1"/>
  <c r="H7338" i="1"/>
  <c r="H1256" i="1"/>
  <c r="H6863" i="1"/>
  <c r="H3658" i="1"/>
  <c r="H6763" i="1"/>
  <c r="H6289" i="1"/>
  <c r="H1705" i="1"/>
  <c r="H5149" i="1"/>
  <c r="H2408" i="1"/>
  <c r="H5338" i="1"/>
  <c r="H3236" i="1"/>
  <c r="H3896" i="1"/>
  <c r="H7593" i="1"/>
  <c r="H5240" i="1"/>
  <c r="H6049" i="1"/>
  <c r="H7464" i="1"/>
  <c r="H7253" i="1"/>
  <c r="H2894" i="1"/>
  <c r="H2147" i="1"/>
  <c r="H7402" i="1"/>
  <c r="H6469" i="1"/>
  <c r="H7390" i="1"/>
  <c r="H368" i="1"/>
  <c r="H4812" i="1"/>
  <c r="H6662" i="1"/>
  <c r="H5893" i="1"/>
  <c r="H2865" i="1"/>
  <c r="H5717" i="1"/>
  <c r="H149" i="1"/>
  <c r="H5542" i="1"/>
  <c r="H5413" i="1"/>
  <c r="H6541" i="1"/>
  <c r="H5887" i="1"/>
  <c r="H7243" i="1"/>
  <c r="H7634" i="1"/>
  <c r="H6903" i="1"/>
  <c r="H5464" i="1"/>
  <c r="H7651" i="1"/>
  <c r="H7969" i="1"/>
  <c r="H7701" i="1"/>
  <c r="H4030" i="1"/>
  <c r="H5746" i="1"/>
  <c r="H6745" i="1"/>
  <c r="H1095" i="1"/>
  <c r="H3234" i="1"/>
  <c r="H5649" i="1"/>
  <c r="H6281" i="1"/>
  <c r="H7175" i="1"/>
  <c r="H5422" i="1"/>
  <c r="H4885" i="1"/>
  <c r="H710" i="1"/>
  <c r="H7888" i="1"/>
  <c r="H964" i="1"/>
  <c r="H3343" i="1"/>
  <c r="H4437" i="1"/>
  <c r="H2366" i="1"/>
  <c r="H3367" i="1"/>
  <c r="H6189" i="1"/>
  <c r="H6308" i="1"/>
  <c r="H4516" i="1"/>
  <c r="H6029" i="1"/>
  <c r="H5877" i="1"/>
  <c r="H7008" i="1"/>
  <c r="H5952" i="1"/>
  <c r="H4254" i="1"/>
  <c r="H5018" i="1"/>
  <c r="H7117" i="1"/>
  <c r="H7469" i="1"/>
  <c r="H1462" i="1"/>
  <c r="H7982" i="1"/>
  <c r="H174" i="1"/>
  <c r="H3438" i="1"/>
  <c r="H7754" i="1"/>
  <c r="H7449" i="1"/>
  <c r="H7926" i="1"/>
  <c r="H6548" i="1"/>
  <c r="H6176" i="1"/>
  <c r="H7386" i="1"/>
  <c r="H7784" i="1"/>
  <c r="H59" i="1"/>
  <c r="H1771" i="1"/>
  <c r="H2832" i="1"/>
  <c r="H1519" i="1"/>
  <c r="H3867" i="1"/>
  <c r="H6090" i="1"/>
  <c r="H2432" i="1"/>
  <c r="H3194" i="1"/>
  <c r="H6212" i="1"/>
  <c r="H7762" i="1"/>
  <c r="H5271" i="1"/>
  <c r="H7737" i="1"/>
  <c r="H5127" i="1"/>
  <c r="H7831" i="1"/>
  <c r="H6820" i="1"/>
  <c r="H5863" i="1"/>
  <c r="H1293" i="1"/>
  <c r="H2798" i="1"/>
  <c r="H5191" i="1"/>
  <c r="H5497" i="1"/>
  <c r="H3144" i="1"/>
  <c r="H6243" i="1"/>
  <c r="H5888" i="1"/>
  <c r="H6598" i="1"/>
  <c r="H7994" i="1"/>
  <c r="H4278" i="1"/>
  <c r="H4473" i="1"/>
  <c r="H6089" i="1"/>
  <c r="H5841" i="1"/>
  <c r="H6330" i="1"/>
  <c r="H6641" i="1"/>
  <c r="H1963" i="1"/>
  <c r="H2331" i="1"/>
  <c r="H7189" i="1"/>
  <c r="H7308" i="1"/>
  <c r="H7722" i="1"/>
  <c r="H7373" i="1"/>
  <c r="H402" i="1"/>
  <c r="H1868" i="1"/>
  <c r="H3702" i="1"/>
  <c r="H5199" i="1"/>
  <c r="H1937" i="1"/>
  <c r="H3370" i="1"/>
  <c r="H3068" i="1"/>
  <c r="H3175" i="1"/>
  <c r="H5320" i="1"/>
  <c r="H7584" i="1"/>
  <c r="H2797" i="1"/>
  <c r="H4328" i="1"/>
  <c r="H4550" i="1"/>
  <c r="H6933" i="1"/>
  <c r="H6622" i="1"/>
  <c r="H246" i="1"/>
  <c r="H3475" i="1"/>
  <c r="H7794" i="1"/>
  <c r="H5997" i="1"/>
  <c r="H7793" i="1"/>
  <c r="H7953" i="1"/>
  <c r="H961" i="1"/>
  <c r="H2174" i="1"/>
  <c r="H6969" i="1"/>
  <c r="H6455" i="1"/>
  <c r="H2100" i="1"/>
  <c r="H2640" i="1"/>
  <c r="H6378" i="1"/>
  <c r="H6260" i="1"/>
  <c r="H5351" i="1"/>
  <c r="H4666" i="1"/>
  <c r="H2181" i="1"/>
  <c r="H7013" i="1"/>
  <c r="H6195" i="1"/>
  <c r="H806" i="1"/>
  <c r="H5669" i="1"/>
  <c r="H5192" i="1"/>
  <c r="H1118" i="1"/>
  <c r="H6979" i="1"/>
  <c r="H5834" i="1"/>
  <c r="H3644" i="1"/>
  <c r="H5778" i="1"/>
  <c r="H4475" i="1"/>
  <c r="H7412" i="1"/>
  <c r="H2356" i="1"/>
  <c r="H1677" i="1"/>
  <c r="H3537" i="1"/>
  <c r="H5758" i="1"/>
  <c r="H2714" i="1"/>
  <c r="H6316" i="1"/>
  <c r="H7938" i="1"/>
  <c r="H6562" i="1"/>
  <c r="H6188" i="1"/>
  <c r="H2839" i="1"/>
  <c r="H5878" i="1"/>
  <c r="H5882" i="1"/>
  <c r="H7453" i="1"/>
  <c r="H3190" i="1"/>
  <c r="H4577" i="1"/>
  <c r="H3376" i="1"/>
  <c r="H2717" i="1"/>
  <c r="H5961" i="1"/>
  <c r="H4456" i="1"/>
  <c r="H7957" i="1"/>
  <c r="H1800" i="1"/>
  <c r="H1423" i="1"/>
  <c r="H2753" i="1"/>
  <c r="H2801" i="1"/>
  <c r="H3353" i="1"/>
  <c r="H4932" i="1"/>
  <c r="H7259" i="1"/>
  <c r="H5452" i="1"/>
  <c r="H7690" i="1"/>
  <c r="H4279" i="1"/>
  <c r="H843" i="1"/>
  <c r="H7880" i="1"/>
  <c r="H747" i="1"/>
  <c r="H6267" i="1"/>
  <c r="H6529" i="1"/>
  <c r="H5915" i="1"/>
  <c r="H3212" i="1"/>
  <c r="H2950" i="1"/>
  <c r="H7939" i="1"/>
  <c r="H1026" i="1"/>
  <c r="H4306" i="1"/>
  <c r="H5749" i="1"/>
  <c r="H6532" i="1"/>
  <c r="H7940" i="1"/>
  <c r="H7836" i="1"/>
  <c r="H3945" i="1"/>
  <c r="H7352" i="1"/>
  <c r="H2188" i="1"/>
  <c r="H5122" i="1"/>
  <c r="H3900" i="1"/>
  <c r="H3998" i="1"/>
  <c r="H2428" i="1"/>
  <c r="H3511" i="1"/>
  <c r="H5587" i="1"/>
  <c r="H5538" i="1"/>
  <c r="H4688" i="1"/>
  <c r="H6613" i="1"/>
  <c r="H6502" i="1"/>
  <c r="H7221" i="1"/>
  <c r="H6981" i="1"/>
  <c r="H4562" i="1"/>
  <c r="H5193" i="1"/>
  <c r="H7622" i="1"/>
  <c r="H2398" i="1"/>
  <c r="H7688" i="1"/>
  <c r="H7664" i="1"/>
  <c r="H2007" i="1"/>
  <c r="H4395" i="1"/>
  <c r="H7751" i="1"/>
  <c r="H5134" i="1"/>
  <c r="H939" i="1"/>
  <c r="H6303" i="1"/>
  <c r="H2548" i="1"/>
  <c r="H4627" i="1"/>
  <c r="H7531" i="1"/>
  <c r="H6340" i="1"/>
  <c r="H2493" i="1"/>
  <c r="H7724" i="1"/>
  <c r="H6334" i="1"/>
  <c r="H6698" i="1"/>
  <c r="H7130" i="1"/>
  <c r="H1457" i="1"/>
  <c r="H7962" i="1"/>
  <c r="H2111" i="1"/>
  <c r="H5918" i="1"/>
  <c r="H3707" i="1"/>
  <c r="H4370" i="1"/>
  <c r="H7367" i="1"/>
  <c r="H974" i="1"/>
  <c r="H5756" i="1"/>
  <c r="H4359" i="1"/>
  <c r="H5771" i="1"/>
  <c r="H7933" i="1"/>
  <c r="H5280" i="1"/>
  <c r="H6414" i="1"/>
  <c r="H5356" i="1"/>
  <c r="H2951" i="1"/>
  <c r="H3924" i="1"/>
  <c r="H7807" i="1"/>
  <c r="H2255" i="1"/>
  <c r="H5093" i="1"/>
  <c r="H64" i="1"/>
  <c r="H5462" i="1"/>
  <c r="H2484" i="1"/>
  <c r="H4317" i="1"/>
  <c r="H6481" i="1"/>
  <c r="H4879" i="1"/>
  <c r="H7339" i="1"/>
  <c r="H5546" i="1"/>
  <c r="H1613" i="1"/>
  <c r="H7029" i="1"/>
  <c r="H5653" i="1"/>
  <c r="H6671" i="1"/>
  <c r="H1323" i="1"/>
  <c r="H3545" i="1"/>
  <c r="H4216" i="1"/>
  <c r="H5949" i="1"/>
  <c r="H4979" i="1"/>
  <c r="H6983" i="1"/>
  <c r="H7404" i="1"/>
  <c r="H1605" i="1"/>
  <c r="H2735" i="1"/>
  <c r="H2306" i="1"/>
  <c r="H7385" i="1"/>
  <c r="H3922" i="1"/>
  <c r="H6854" i="1"/>
  <c r="H1652" i="1"/>
  <c r="H4112" i="1"/>
  <c r="H4612" i="1"/>
  <c r="H5513" i="1"/>
  <c r="H7170" i="1"/>
  <c r="H689" i="1"/>
  <c r="H1135" i="1"/>
  <c r="H2020" i="1"/>
  <c r="H3593" i="1"/>
  <c r="H2052" i="1"/>
  <c r="H3379" i="1"/>
  <c r="H2130" i="1"/>
  <c r="H2395" i="1"/>
  <c r="H3328" i="1"/>
  <c r="H5850" i="1"/>
  <c r="H6094" i="1"/>
  <c r="H4335" i="1"/>
  <c r="H5849" i="1"/>
  <c r="H7039" i="1"/>
  <c r="H5358" i="1"/>
  <c r="H3700" i="1"/>
  <c r="H2720" i="1"/>
  <c r="H5913" i="1"/>
  <c r="H5687" i="1"/>
  <c r="H6130" i="1"/>
  <c r="H5797" i="1"/>
  <c r="H2964" i="1"/>
  <c r="H1737" i="1"/>
  <c r="H6931" i="1"/>
  <c r="H7071" i="1"/>
  <c r="H7541" i="1"/>
  <c r="H7169" i="1"/>
  <c r="H627" i="1"/>
  <c r="H1121" i="1"/>
  <c r="H847" i="1"/>
  <c r="H1350" i="1"/>
  <c r="H1843" i="1"/>
  <c r="H2506" i="1"/>
  <c r="H7090" i="1"/>
  <c r="H5759" i="1"/>
  <c r="H1497" i="1"/>
  <c r="H1962" i="1"/>
  <c r="H3026" i="1"/>
  <c r="H2537" i="1"/>
  <c r="H4585" i="1"/>
  <c r="H2836" i="1"/>
  <c r="H2522" i="1"/>
  <c r="H2649" i="1"/>
  <c r="H2743" i="1"/>
  <c r="H2805" i="1"/>
  <c r="H3590" i="1"/>
  <c r="H3952" i="1"/>
  <c r="H5043" i="1"/>
  <c r="H6229" i="1"/>
  <c r="H5178" i="1"/>
  <c r="H7302" i="1"/>
  <c r="H4849" i="1"/>
  <c r="H6865" i="1"/>
  <c r="H5898" i="1"/>
  <c r="H6789" i="1"/>
  <c r="H3018" i="1"/>
  <c r="H4606" i="1"/>
  <c r="H4800" i="1"/>
  <c r="H5056" i="1"/>
  <c r="H6040" i="1"/>
  <c r="H5630" i="1"/>
  <c r="H6477" i="1"/>
  <c r="H7147" i="1"/>
  <c r="H5864" i="1"/>
  <c r="H5679" i="1"/>
  <c r="H6956" i="1"/>
  <c r="H7220" i="1"/>
  <c r="H7020" i="1"/>
  <c r="H5791" i="1"/>
  <c r="H7829" i="1"/>
  <c r="H7673" i="1"/>
  <c r="H2461" i="1"/>
  <c r="H1346" i="1"/>
  <c r="H3419" i="1"/>
  <c r="H7107" i="1"/>
  <c r="H882" i="1"/>
  <c r="H7044" i="1"/>
  <c r="H3008" i="1"/>
  <c r="H109" i="1"/>
  <c r="H5258" i="1"/>
  <c r="H1679" i="1"/>
  <c r="H1849" i="1"/>
  <c r="H5025" i="1"/>
  <c r="H7102" i="1"/>
  <c r="H5614" i="1"/>
  <c r="H6544" i="1"/>
  <c r="H7570" i="1"/>
  <c r="H1052" i="1"/>
  <c r="H6223" i="1"/>
  <c r="H6050" i="1"/>
  <c r="H7025" i="1"/>
  <c r="H5908" i="1"/>
  <c r="H7915" i="1"/>
  <c r="H1587" i="1"/>
  <c r="H2149" i="1"/>
  <c r="H6419" i="1"/>
  <c r="H3563" i="1"/>
  <c r="H6699" i="1"/>
  <c r="H1035" i="1"/>
  <c r="H3990" i="1"/>
  <c r="H4517" i="1"/>
  <c r="H5387" i="1"/>
  <c r="H3282" i="1"/>
  <c r="H6084" i="1"/>
  <c r="H485" i="1"/>
  <c r="H6253" i="1"/>
  <c r="H2021" i="1"/>
  <c r="H2863" i="1"/>
  <c r="H6027" i="1"/>
  <c r="H3186" i="1"/>
  <c r="H3415" i="1"/>
  <c r="H6725" i="1"/>
  <c r="H5472" i="1"/>
  <c r="H6107" i="1"/>
  <c r="H5770" i="1"/>
  <c r="H7467" i="1"/>
  <c r="H3225" i="1"/>
  <c r="H2425" i="1"/>
  <c r="H312" i="1"/>
  <c r="H6633" i="1"/>
  <c r="H4445" i="1"/>
  <c r="H2846" i="1"/>
  <c r="H5678" i="1"/>
  <c r="H7303" i="1"/>
  <c r="H6703" i="1"/>
  <c r="H7606" i="1"/>
  <c r="H50" i="1"/>
  <c r="H1103" i="1"/>
  <c r="H4867" i="1"/>
  <c r="H5668" i="1"/>
  <c r="H7738" i="1"/>
  <c r="H1658" i="1"/>
  <c r="H2212" i="1"/>
  <c r="H5739" i="1"/>
  <c r="H4558" i="1"/>
  <c r="H2758" i="1"/>
  <c r="H154" i="1"/>
  <c r="H2985" i="1"/>
  <c r="H5051" i="1"/>
  <c r="H1441" i="1"/>
  <c r="H2444" i="1"/>
  <c r="H2936" i="1"/>
  <c r="H5993" i="1"/>
  <c r="H6250" i="1"/>
  <c r="H4020" i="1"/>
  <c r="H4036" i="1"/>
  <c r="H6496" i="1"/>
  <c r="H7537" i="1"/>
  <c r="H183" i="1"/>
  <c r="H3170" i="1"/>
  <c r="H1153" i="1"/>
  <c r="H6261" i="1"/>
  <c r="H7588" i="1"/>
  <c r="H7547" i="1"/>
  <c r="H7488" i="1"/>
  <c r="H683" i="1"/>
  <c r="H5502" i="1"/>
  <c r="H6497" i="1"/>
  <c r="H3116" i="1"/>
  <c r="H4226" i="1"/>
  <c r="H7341" i="1"/>
  <c r="H7297" i="1"/>
  <c r="H7055" i="1"/>
  <c r="H6653" i="1"/>
  <c r="H5242" i="1"/>
  <c r="H7725" i="1"/>
  <c r="H7726" i="1"/>
  <c r="H2162" i="1"/>
  <c r="H2684" i="1"/>
  <c r="H1545" i="1"/>
  <c r="H6627" i="1"/>
  <c r="H7524" i="1"/>
  <c r="H6582" i="1"/>
  <c r="H7405" i="1"/>
  <c r="H5305" i="1"/>
  <c r="H5698" i="1"/>
  <c r="H3487" i="1"/>
  <c r="H7414" i="1"/>
  <c r="H6150" i="1"/>
  <c r="H573" i="1"/>
  <c r="H2676" i="1"/>
  <c r="H5780" i="1"/>
  <c r="H2073" i="1"/>
  <c r="H5899" i="1"/>
  <c r="H1577" i="1"/>
  <c r="H7241" i="1"/>
  <c r="H3093" i="1"/>
  <c r="H2549" i="1"/>
  <c r="H5132" i="1"/>
  <c r="H1486" i="1"/>
  <c r="H5703" i="1"/>
  <c r="H7670" i="1"/>
  <c r="H22" i="1"/>
  <c r="H4291" i="1"/>
  <c r="H4971" i="1"/>
  <c r="H4453" i="1"/>
  <c r="H986" i="1"/>
  <c r="H2287" i="1"/>
  <c r="H3772" i="1"/>
  <c r="H7313" i="1"/>
  <c r="H3172" i="1"/>
  <c r="H2690" i="1"/>
  <c r="H196" i="1"/>
  <c r="H1624" i="1"/>
  <c r="H2326" i="1"/>
  <c r="H3355" i="1"/>
  <c r="H2386" i="1"/>
  <c r="H5465" i="1"/>
  <c r="H3963" i="1"/>
  <c r="H1536" i="1"/>
  <c r="H2725" i="1"/>
  <c r="H2815" i="1"/>
  <c r="H2918" i="1"/>
  <c r="H3747" i="1"/>
  <c r="H4066" i="1"/>
  <c r="H4584" i="1"/>
  <c r="H7419" i="1"/>
  <c r="H5310" i="1"/>
  <c r="H4081" i="1"/>
  <c r="H5860" i="1"/>
  <c r="H5984" i="1"/>
  <c r="H6551" i="1"/>
  <c r="H7675" i="1"/>
  <c r="H3280" i="1"/>
  <c r="H4677" i="1"/>
  <c r="H5001" i="1"/>
  <c r="H5319" i="1"/>
  <c r="H6371" i="1"/>
  <c r="H5774" i="1"/>
  <c r="H4643" i="1"/>
  <c r="H5816" i="1"/>
  <c r="H5956" i="1"/>
  <c r="H7162" i="1"/>
  <c r="H7638" i="1"/>
  <c r="H7442" i="1"/>
  <c r="H7106" i="1"/>
  <c r="H6488" i="1"/>
  <c r="H7952" i="1"/>
  <c r="H7847" i="1"/>
  <c r="H3123" i="1"/>
  <c r="H1975" i="1"/>
  <c r="H5007" i="1"/>
  <c r="H6975" i="1"/>
  <c r="H1176" i="1"/>
  <c r="H1317" i="1"/>
  <c r="H3200" i="1"/>
  <c r="H638" i="1"/>
  <c r="H1056" i="1"/>
  <c r="H3325" i="1"/>
  <c r="H2557" i="1"/>
  <c r="H5568" i="1"/>
  <c r="H5083" i="1"/>
  <c r="H5819" i="1"/>
  <c r="H7015" i="1"/>
  <c r="H7135" i="1"/>
  <c r="H1391" i="1"/>
  <c r="H7139" i="1"/>
  <c r="H6565" i="1"/>
  <c r="H7218" i="1"/>
  <c r="H6590" i="1"/>
  <c r="H333" i="1"/>
  <c r="H1137" i="1"/>
  <c r="H1757" i="1"/>
  <c r="H5628" i="1"/>
  <c r="H3720" i="1"/>
  <c r="H6801" i="1"/>
  <c r="H2355" i="1"/>
  <c r="H4429" i="1"/>
  <c r="H5202" i="1"/>
  <c r="H6293" i="1"/>
  <c r="H3533" i="1"/>
  <c r="H7893" i="1"/>
  <c r="H3044" i="1"/>
  <c r="H3158" i="1"/>
  <c r="H54" i="1"/>
  <c r="H6961" i="1"/>
  <c r="H641" i="1"/>
  <c r="H2686" i="1"/>
  <c r="H3982" i="1"/>
  <c r="H7686" i="1"/>
  <c r="H7389" i="1"/>
  <c r="H5179" i="1"/>
  <c r="H7545" i="1"/>
  <c r="H7109" i="1"/>
  <c r="H7609" i="1"/>
  <c r="H2647" i="1"/>
  <c r="H2094" i="1"/>
  <c r="H5635" i="1"/>
  <c r="H5392" i="1"/>
  <c r="H5890" i="1"/>
  <c r="H7322" i="1"/>
  <c r="H7534" i="1"/>
  <c r="H1344" i="1"/>
  <c r="H65" i="1"/>
  <c r="H6660" i="1"/>
  <c r="H7332" i="1"/>
  <c r="H6742" i="1"/>
  <c r="H195" i="1"/>
  <c r="H1377" i="1"/>
  <c r="H5931" i="1"/>
  <c r="H3469" i="1"/>
  <c r="H429" i="1"/>
  <c r="H2030" i="1"/>
  <c r="H4407" i="1"/>
  <c r="H6097" i="1"/>
  <c r="H3184" i="1"/>
  <c r="H89" i="1"/>
  <c r="H1040" i="1"/>
  <c r="H6709" i="1"/>
  <c r="H6119" i="1"/>
  <c r="H6535" i="1"/>
  <c r="H7230" i="1"/>
  <c r="H6991" i="1"/>
  <c r="H2570" i="1"/>
  <c r="H7097" i="1"/>
  <c r="H7520" i="1"/>
  <c r="H3066" i="1"/>
  <c r="H6321" i="1"/>
  <c r="H7583" i="1"/>
  <c r="H4939" i="1"/>
  <c r="H7035" i="1"/>
  <c r="H2840" i="1"/>
  <c r="H6827" i="1"/>
  <c r="H7335" i="1"/>
  <c r="H1976" i="1"/>
  <c r="H7399" i="1"/>
  <c r="H7603" i="1"/>
  <c r="H7094" i="1"/>
  <c r="H3375" i="1"/>
  <c r="H7972" i="1"/>
  <c r="H4720" i="1"/>
  <c r="H2529" i="1"/>
  <c r="H5926" i="1"/>
  <c r="H398" i="1"/>
  <c r="H74" i="1"/>
  <c r="H4810" i="1"/>
  <c r="H4733" i="1"/>
  <c r="H5474" i="1"/>
  <c r="H7462" i="1"/>
  <c r="H6601" i="1"/>
  <c r="H3187" i="1"/>
  <c r="H7851" i="1"/>
  <c r="H3573" i="1"/>
  <c r="H6192" i="1"/>
  <c r="H6618" i="1"/>
  <c r="H1125" i="1"/>
  <c r="H4560" i="1"/>
  <c r="H998" i="1"/>
  <c r="H4857" i="1"/>
  <c r="H5735" i="1"/>
  <c r="H725" i="1"/>
  <c r="H4698" i="1"/>
  <c r="H1468" i="1"/>
  <c r="H3266" i="1"/>
  <c r="H3643" i="1"/>
  <c r="H7239" i="1"/>
  <c r="H5281" i="1"/>
  <c r="H7802" i="1"/>
  <c r="H7127" i="1"/>
  <c r="H2454" i="1"/>
  <c r="H1619" i="1"/>
  <c r="H5003" i="1"/>
  <c r="H6904" i="1"/>
  <c r="H5365" i="1"/>
  <c r="H6115" i="1"/>
  <c r="H6386" i="1"/>
  <c r="H7931" i="1"/>
  <c r="H7210" i="1"/>
  <c r="H7758" i="1"/>
  <c r="H505" i="1"/>
  <c r="H3604" i="1"/>
  <c r="H5021" i="1"/>
  <c r="H3833" i="1"/>
  <c r="H6475" i="1"/>
  <c r="H2481" i="1"/>
  <c r="H6638" i="1"/>
  <c r="H5879" i="1"/>
  <c r="H294" i="1"/>
  <c r="H7991" i="1"/>
  <c r="H5067" i="1"/>
  <c r="H5393" i="1"/>
  <c r="H5689" i="1"/>
  <c r="H6396" i="1"/>
  <c r="H7640" i="1"/>
  <c r="H1188" i="1"/>
  <c r="H5492" i="1"/>
  <c r="H7504" i="1"/>
  <c r="H1950" i="1"/>
  <c r="H6743" i="1"/>
  <c r="H6913" i="1"/>
  <c r="H1588" i="1"/>
  <c r="H7984" i="1"/>
  <c r="H7538" i="1"/>
  <c r="H3368" i="1"/>
  <c r="H7392" i="1"/>
  <c r="H3765" i="1"/>
  <c r="H6424" i="1"/>
  <c r="H3369" i="1"/>
  <c r="H7509" i="1"/>
  <c r="H6449" i="1"/>
  <c r="H7439" i="1"/>
  <c r="H209" i="1"/>
  <c r="H2613" i="1"/>
  <c r="H3866" i="1"/>
  <c r="H5604" i="1"/>
  <c r="H139" i="1"/>
  <c r="H7357" i="1"/>
  <c r="H3191" i="1"/>
  <c r="H7022" i="1"/>
  <c r="H6005" i="1"/>
  <c r="H730" i="1"/>
  <c r="H5667" i="1"/>
  <c r="H836" i="1"/>
  <c r="H828" i="1"/>
  <c r="H1190" i="1"/>
  <c r="H5981" i="1"/>
  <c r="H3181" i="1"/>
  <c r="H7485" i="1"/>
  <c r="H6013" i="1"/>
  <c r="H6984" i="1"/>
  <c r="H7116" i="1"/>
  <c r="H4616" i="1"/>
  <c r="H6710" i="1"/>
  <c r="H1301" i="1"/>
  <c r="H6336" i="1"/>
  <c r="H6493" i="1"/>
  <c r="H1361" i="1"/>
  <c r="H6513" i="1"/>
  <c r="H5757" i="1"/>
  <c r="H4181" i="1"/>
  <c r="H7508" i="1"/>
  <c r="H5216" i="1"/>
  <c r="H3127" i="1"/>
  <c r="H7337" i="1"/>
  <c r="H1607" i="1"/>
  <c r="H6432" i="1"/>
  <c r="H3805" i="1"/>
  <c r="H7272" i="1"/>
  <c r="H6846" i="1"/>
  <c r="H321" i="1"/>
  <c r="H7950" i="1"/>
  <c r="H2912" i="1"/>
  <c r="H1336" i="1"/>
  <c r="H2855" i="1"/>
  <c r="H277" i="1"/>
  <c r="H4555" i="1"/>
  <c r="H6953" i="1"/>
  <c r="H1196" i="1"/>
  <c r="H4070" i="1"/>
  <c r="H5824" i="1"/>
  <c r="H6930" i="1"/>
  <c r="H6453" i="1"/>
  <c r="H1736" i="1"/>
  <c r="H3532" i="1"/>
  <c r="H1938" i="1"/>
  <c r="H6166" i="1"/>
  <c r="H2154" i="1"/>
  <c r="H2057" i="1"/>
  <c r="H3551" i="1"/>
  <c r="H2772" i="1"/>
  <c r="H3202" i="1"/>
  <c r="H4613" i="1"/>
  <c r="H5461" i="1"/>
  <c r="H5309" i="1"/>
  <c r="H7187" i="1"/>
  <c r="H7625" i="1"/>
  <c r="H7941" i="1"/>
  <c r="H6666" i="1"/>
  <c r="H5113" i="1"/>
  <c r="H6354" i="1"/>
  <c r="H6147" i="1"/>
  <c r="H6581" i="1"/>
  <c r="H7377" i="1"/>
  <c r="H7234" i="1"/>
  <c r="H2328" i="1"/>
  <c r="H7460" i="1"/>
  <c r="H7577" i="1"/>
  <c r="H7096" i="1"/>
  <c r="H7540" i="1"/>
  <c r="H665" i="1"/>
  <c r="H1813" i="1"/>
  <c r="H5226" i="1"/>
  <c r="H3171" i="1"/>
  <c r="H6008" i="1"/>
  <c r="H6889" i="1"/>
  <c r="H2862" i="1"/>
  <c r="H4785" i="1"/>
  <c r="H6887" i="1"/>
  <c r="H7514" i="1"/>
  <c r="H3787" i="1"/>
  <c r="H3326" i="1"/>
  <c r="H4927" i="1"/>
  <c r="H7516" i="1"/>
  <c r="H4784" i="1"/>
  <c r="H5980" i="1"/>
  <c r="H4886" i="1"/>
  <c r="H5155" i="1"/>
  <c r="H7513" i="1"/>
  <c r="H7632" i="1"/>
  <c r="H5706" i="1"/>
  <c r="H4799" i="1"/>
  <c r="H7607" i="1"/>
  <c r="H6197" i="1"/>
  <c r="H5959" i="1"/>
  <c r="H6179" i="1"/>
  <c r="H4341" i="1"/>
  <c r="H7045" i="1"/>
  <c r="H7610" i="1"/>
  <c r="H268" i="1"/>
  <c r="H5119" i="1"/>
  <c r="H7818" i="1"/>
  <c r="H2869" i="1"/>
  <c r="H5892" i="1"/>
  <c r="H2763" i="1"/>
  <c r="H5515" i="1"/>
  <c r="H5793" i="1"/>
  <c r="H6196" i="1"/>
  <c r="H7750" i="1"/>
  <c r="H7173" i="1"/>
  <c r="H163" i="1"/>
  <c r="H1191" i="1"/>
  <c r="H4325" i="1"/>
  <c r="H259" i="1"/>
  <c r="H1232" i="1"/>
  <c r="H2464" i="1"/>
  <c r="H4189" i="1"/>
  <c r="H4151" i="1"/>
  <c r="H2086" i="1"/>
  <c r="H3975" i="1"/>
  <c r="H5441" i="1"/>
  <c r="H7955" i="1"/>
  <c r="H3412" i="1"/>
  <c r="H21" i="1"/>
  <c r="H4202" i="1"/>
  <c r="H1278" i="1"/>
  <c r="H1783" i="1"/>
  <c r="H1166" i="1"/>
  <c r="H2807" i="1"/>
  <c r="H4050" i="1"/>
  <c r="H6550" i="1"/>
  <c r="H2992" i="1"/>
  <c r="H6390" i="1"/>
  <c r="H5867" i="1"/>
  <c r="H3069" i="1"/>
  <c r="H5484" i="1"/>
  <c r="H6295" i="1"/>
  <c r="H2516" i="1"/>
  <c r="H1764" i="1"/>
  <c r="H2598" i="1"/>
  <c r="H5394" i="1"/>
  <c r="H6207" i="1"/>
  <c r="H2673" i="1"/>
  <c r="H7602" i="1"/>
  <c r="H1703" i="1"/>
  <c r="H6732" i="1"/>
  <c r="H7868" i="1"/>
  <c r="H5130" i="1"/>
  <c r="H5750" i="1"/>
  <c r="H6174" i="1"/>
  <c r="H1958" i="1"/>
  <c r="H7131" i="1"/>
  <c r="H7247" i="1"/>
  <c r="H1936" i="1"/>
  <c r="H4662" i="1"/>
  <c r="H1308" i="1"/>
  <c r="H6408" i="1"/>
  <c r="H7043" i="1"/>
  <c r="H1101" i="1"/>
  <c r="H4823" i="1"/>
  <c r="H6761" i="1"/>
  <c r="H1093" i="1"/>
  <c r="H6460" i="1"/>
  <c r="H6557" i="1"/>
  <c r="H3646" i="1"/>
  <c r="H2248" i="1"/>
  <c r="H6572" i="1"/>
  <c r="H952" i="1"/>
  <c r="H2307" i="1"/>
  <c r="H7052" i="1"/>
  <c r="H886" i="1"/>
  <c r="H6539" i="1"/>
  <c r="H3070" i="1"/>
  <c r="H2177" i="1"/>
  <c r="H5137" i="1"/>
  <c r="H4362" i="1"/>
  <c r="H5473" i="1"/>
  <c r="H918" i="1"/>
  <c r="H2608" i="1"/>
  <c r="H1659" i="1"/>
  <c r="H4347" i="1"/>
  <c r="H1744" i="1"/>
  <c r="H4588" i="1"/>
  <c r="H2628" i="1"/>
  <c r="H2455" i="1"/>
  <c r="H3574" i="1"/>
  <c r="H5912" i="1"/>
  <c r="H4769" i="1"/>
  <c r="H6058" i="1"/>
  <c r="H2083" i="1"/>
  <c r="H530" i="1"/>
  <c r="H6098" i="1"/>
  <c r="H6009" i="1"/>
  <c r="H670" i="1"/>
  <c r="H4780" i="1"/>
  <c r="H6489" i="1"/>
  <c r="H1152" i="1"/>
  <c r="H5133" i="1"/>
  <c r="H6942" i="1"/>
  <c r="H795" i="1"/>
  <c r="H7667" i="1"/>
  <c r="H3226" i="1"/>
  <c r="H5897" i="1"/>
  <c r="H619" i="1"/>
  <c r="H4276" i="1"/>
  <c r="H7033" i="1"/>
  <c r="H3699" i="1"/>
  <c r="H5974" i="1"/>
  <c r="H962" i="1"/>
  <c r="H7644" i="1"/>
  <c r="H5414" i="1"/>
  <c r="H7498" i="1"/>
  <c r="H5" i="1"/>
  <c r="H1062" i="1"/>
  <c r="H4727" i="1"/>
  <c r="H5590" i="1"/>
  <c r="H7500" i="1"/>
  <c r="H6251" i="1"/>
  <c r="H6787" i="1"/>
  <c r="H238" i="1"/>
  <c r="H2595" i="1"/>
  <c r="H6583" i="1"/>
  <c r="H2561" i="1"/>
  <c r="H7934" i="1"/>
  <c r="H4008" i="1"/>
  <c r="H5323" i="1"/>
  <c r="H6468" i="1"/>
  <c r="H5966" i="1"/>
  <c r="H2941" i="1"/>
  <c r="H5526" i="1"/>
  <c r="H7783" i="1"/>
  <c r="H6744" i="1"/>
  <c r="H2662" i="1"/>
  <c r="H7970" i="1"/>
  <c r="H1439" i="1"/>
  <c r="H2556" i="1"/>
  <c r="H7654" i="1"/>
  <c r="H3845" i="1"/>
  <c r="H752" i="1"/>
  <c r="H1680" i="1"/>
  <c r="H3000" i="1"/>
  <c r="H4931" i="1"/>
  <c r="H132" i="1"/>
  <c r="H6594" i="1"/>
  <c r="H396" i="1"/>
  <c r="H1915" i="1"/>
  <c r="H1238" i="1"/>
  <c r="H2962" i="1"/>
  <c r="H1702" i="1"/>
  <c r="H3634" i="1"/>
  <c r="H6442" i="1"/>
  <c r="H1747" i="1"/>
  <c r="H3275" i="1"/>
  <c r="H4037" i="1"/>
  <c r="H7034" i="1"/>
  <c r="H3991" i="1"/>
  <c r="H6172" i="1"/>
  <c r="H6771" i="1"/>
  <c r="H7126" i="1"/>
  <c r="H4947" i="1"/>
  <c r="H3619" i="1"/>
  <c r="H3728" i="1"/>
  <c r="H1042" i="1"/>
  <c r="H2819" i="1"/>
  <c r="H6951" i="1"/>
  <c r="H7552" i="1"/>
  <c r="H3884" i="1"/>
  <c r="H6224" i="1"/>
  <c r="H7197" i="1"/>
  <c r="H2960" i="1"/>
  <c r="H5142" i="1"/>
  <c r="H7555" i="1"/>
  <c r="H3909" i="1"/>
  <c r="H4135" i="1"/>
  <c r="H4262" i="1"/>
  <c r="H6574" i="1"/>
  <c r="H6096" i="1"/>
  <c r="H4482" i="1"/>
  <c r="H6037" i="1"/>
  <c r="H2272" i="1"/>
  <c r="H30" i="1"/>
  <c r="H565" i="1"/>
  <c r="H471" i="1"/>
  <c r="H1276" i="1"/>
  <c r="H2942" i="1"/>
  <c r="H5845" i="1"/>
  <c r="H5075" i="1"/>
  <c r="H1831" i="1"/>
  <c r="H4898" i="1"/>
  <c r="H7427" i="1"/>
  <c r="H7360" i="1"/>
  <c r="H6072" i="1"/>
  <c r="H7235" i="1"/>
  <c r="H5766" i="1"/>
  <c r="H7986" i="1"/>
  <c r="H7403" i="1"/>
  <c r="H4363" i="1"/>
  <c r="H7853" i="1"/>
  <c r="H5349" i="1"/>
  <c r="H5223" i="1"/>
  <c r="H7067" i="1"/>
  <c r="H6434" i="1"/>
  <c r="H1022" i="1"/>
  <c r="H5831" i="1"/>
  <c r="H5814" i="1"/>
  <c r="H1011" i="1"/>
  <c r="H5471" i="1"/>
  <c r="H871" i="1"/>
  <c r="H6047" i="1"/>
  <c r="H7786" i="1"/>
  <c r="H922" i="1"/>
  <c r="H6630" i="1"/>
  <c r="H6822" i="1"/>
  <c r="H7932" i="1"/>
  <c r="H7678" i="1"/>
  <c r="H15" i="1"/>
  <c r="H7979" i="1"/>
  <c r="H7761" i="1"/>
  <c r="H1687" i="1"/>
  <c r="H5227" i="1"/>
  <c r="H428" i="1"/>
  <c r="H867" i="1"/>
  <c r="H4092" i="1"/>
  <c r="H6306" i="1"/>
  <c r="H4958" i="1"/>
  <c r="H1707" i="1"/>
  <c r="H2420" i="1"/>
  <c r="H3911" i="1"/>
  <c r="H4984" i="1"/>
  <c r="H4315" i="1"/>
  <c r="H7050" i="1"/>
  <c r="H1822" i="1"/>
  <c r="H5028" i="1"/>
  <c r="H2199" i="1"/>
  <c r="H736" i="1"/>
  <c r="H2371" i="1"/>
  <c r="H2599" i="1"/>
  <c r="H4177" i="1"/>
  <c r="H2915" i="1"/>
  <c r="H4038" i="1"/>
  <c r="H4845" i="1"/>
  <c r="H7855" i="1"/>
  <c r="H5779" i="1"/>
  <c r="H5605" i="1"/>
  <c r="H4899" i="1"/>
  <c r="H7680" i="1"/>
  <c r="H5858" i="1"/>
  <c r="H4334" i="1"/>
  <c r="H5699" i="1"/>
  <c r="H2959" i="1"/>
  <c r="H2479" i="1"/>
  <c r="H4749" i="1"/>
  <c r="H7441" i="1"/>
  <c r="H3214" i="1"/>
  <c r="H6311" i="1"/>
  <c r="H9" i="1"/>
  <c r="H2333" i="1"/>
  <c r="H4314" i="1"/>
  <c r="H7" i="1"/>
  <c r="H6069" i="1"/>
</calcChain>
</file>

<file path=xl/sharedStrings.xml><?xml version="1.0" encoding="utf-8"?>
<sst xmlns="http://schemas.openxmlformats.org/spreadsheetml/2006/main" count="48176" uniqueCount="58">
  <si>
    <t>Date</t>
  </si>
  <si>
    <t>Customer Acquisition Type</t>
  </si>
  <si>
    <t>Country</t>
  </si>
  <si>
    <t>Product</t>
  </si>
  <si>
    <t>Units</t>
  </si>
  <si>
    <t>Delivery Performance</t>
  </si>
  <si>
    <t>Return</t>
  </si>
  <si>
    <t>Customer Satisfaction</t>
  </si>
  <si>
    <t>Ad</t>
  </si>
  <si>
    <t>Spain</t>
  </si>
  <si>
    <t>Product 4</t>
  </si>
  <si>
    <t>On-time</t>
  </si>
  <si>
    <t>No</t>
  </si>
  <si>
    <t>Returning</t>
  </si>
  <si>
    <t>Germany</t>
  </si>
  <si>
    <t>Product 3</t>
  </si>
  <si>
    <t>France</t>
  </si>
  <si>
    <t>Product 2</t>
  </si>
  <si>
    <t>Poland</t>
  </si>
  <si>
    <t>Yes</t>
  </si>
  <si>
    <t>Product 1</t>
  </si>
  <si>
    <t>Organic</t>
  </si>
  <si>
    <t>Product 5</t>
  </si>
  <si>
    <t>Delayed</t>
  </si>
  <si>
    <t>Norway</t>
  </si>
  <si>
    <t>Price</t>
  </si>
  <si>
    <t>Revenue</t>
  </si>
  <si>
    <t>XLOOKUP Table</t>
  </si>
  <si>
    <t>Lists for Data Validation</t>
  </si>
  <si>
    <t>Fake Data for Fake Company</t>
  </si>
  <si>
    <t>Row Labels</t>
  </si>
  <si>
    <t>Grand Total</t>
  </si>
  <si>
    <t>2020</t>
  </si>
  <si>
    <t>Jan</t>
  </si>
  <si>
    <t>Feb</t>
  </si>
  <si>
    <t>Mar</t>
  </si>
  <si>
    <t>Apr</t>
  </si>
  <si>
    <t>May</t>
  </si>
  <si>
    <t>Jun</t>
  </si>
  <si>
    <t>Jul</t>
  </si>
  <si>
    <t>Aug</t>
  </si>
  <si>
    <t>Sep</t>
  </si>
  <si>
    <t>Oct</t>
  </si>
  <si>
    <t>Nov</t>
  </si>
  <si>
    <t>Dec</t>
  </si>
  <si>
    <t>2021</t>
  </si>
  <si>
    <t>Sum of Revenue</t>
  </si>
  <si>
    <t>Column Labels</t>
  </si>
  <si>
    <t>UK</t>
  </si>
  <si>
    <t>Count of Revenue</t>
  </si>
  <si>
    <t>Total</t>
  </si>
  <si>
    <t>UK2</t>
  </si>
  <si>
    <t>(4) Good</t>
  </si>
  <si>
    <t>(3) Ok</t>
  </si>
  <si>
    <t>(2) Low</t>
  </si>
  <si>
    <t>(5) Very good</t>
  </si>
  <si>
    <t>(1) Very low</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</si>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</sst>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2]\ * #,##0.00_);_([$€-2]\ * \(#,##0.00\);_([$€-2]\ * &quot;-&quot;??_);_(@_)"/>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20"/>
      <color theme="1"/>
      <name val="Calibri"/>
      <family val="2"/>
      <scheme val="minor"/>
    </font>
    <font>
      <sz val="22"/>
      <color theme="3" tint="0.79998168889431442"/>
      <name val="Calibri"/>
      <family val="2"/>
      <scheme val="minor"/>
    </font>
    <font>
      <sz val="12"/>
      <color theme="1"/>
      <name val="Calibri"/>
      <family val="2"/>
      <scheme val="minor"/>
    </font>
    <font>
      <b/>
      <sz val="14"/>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1">
    <xf numFmtId="0" fontId="0" fillId="0" borderId="0" xfId="0"/>
    <xf numFmtId="0" fontId="0" fillId="0" borderId="0" xfId="0" applyAlignment="1">
      <alignment horizontal="centerContinuous"/>
    </xf>
    <xf numFmtId="0" fontId="16" fillId="33" borderId="0" xfId="0" applyFont="1" applyFill="1" applyAlignment="1">
      <alignment horizontal="centerContinuous"/>
    </xf>
    <xf numFmtId="0" fontId="0" fillId="33" borderId="0" xfId="0" applyFill="1"/>
    <xf numFmtId="0" fontId="0" fillId="0" borderId="0" xfId="0" applyAlignment="1">
      <alignment horizontal="center"/>
    </xf>
    <xf numFmtId="0" fontId="19" fillId="34" borderId="0" xfId="0" applyFont="1" applyFill="1" applyAlignment="1">
      <alignment horizontal="centerContinuous"/>
    </xf>
    <xf numFmtId="0" fontId="20" fillId="0" borderId="0" xfId="0" applyFont="1" applyAlignment="1">
      <alignment horizontal="centerContinuous"/>
    </xf>
    <xf numFmtId="14" fontId="0" fillId="0" borderId="0" xfId="0" applyNumberFormat="1" applyAlignment="1">
      <alignment horizontal="center"/>
    </xf>
    <xf numFmtId="0" fontId="21" fillId="9" borderId="0" xfId="18" applyFont="1" applyAlignment="1">
      <alignment horizontal="centerContinuous"/>
    </xf>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164" fontId="0" fillId="0" borderId="0" xfId="0" applyNumberFormat="1" applyAlignment="1">
      <alignment horizontal="center"/>
    </xf>
    <xf numFmtId="0" fontId="16" fillId="34" borderId="0" xfId="0" applyFont="1" applyFill="1"/>
    <xf numFmtId="0" fontId="22" fillId="34" borderId="0" xfId="0" applyFont="1" applyFill="1"/>
    <xf numFmtId="9" fontId="0" fillId="0" borderId="0" xfId="42" applyFont="1"/>
    <xf numFmtId="0" fontId="16" fillId="35" borderId="10" xfId="0" applyFont="1" applyFill="1" applyBorder="1"/>
    <xf numFmtId="0" fontId="0" fillId="34" borderId="0" xfId="0" applyFill="1"/>
    <xf numFmtId="0" fontId="16" fillId="0" borderId="0" xfId="0" applyFont="1" applyFill="1"/>
    <xf numFmtId="0" fontId="23" fillId="0" borderId="0" xfId="0" applyFont="1" applyAlignment="1">
      <alignment horizontal="centerContinuous"/>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5">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_([$€-2]\ * #,##0.00_);_([$€-2]\ * \(#,##0.00\);_([$€-2]\ * &quot;-&quot;??_);_(@_)"/>
      <alignment horizontal="center" vertical="bottom" textRotation="0" wrapText="0" indent="0" justifyLastLine="0" shrinkToFit="0" readingOrder="0"/>
    </dxf>
    <dxf>
      <numFmt numFmtId="164" formatCode="_([$€-2]\ * #,##0.00_);_([$€-2]\ * \(#,##0.00\);_([$€-2]\ *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s>
  <tableStyles count="2" defaultTableStyle="TableStyleMedium2" defaultPivotStyle="PivotStyleLight16">
    <tableStyle name="Custom_black" pivot="0" table="0" count="10" xr9:uid="{4632ECC5-F5DF-4FBA-9DD8-0B1559B15070}">
      <tableStyleElement type="wholeTable" dxfId="1"/>
      <tableStyleElement type="headerRow" dxfId="0"/>
    </tableStyle>
    <tableStyle name="Invisible" pivot="0" table="0" count="0" xr9:uid="{FAEAA7DE-90E1-45B3-8F43-AFFF83FA367B}"/>
  </tableStyles>
  <colors>
    <mruColors>
      <color rgb="FF6FE7DD"/>
      <color rgb="FF3490D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rgb="FF0070C0"/>
              </stop>
              <stop position="1">
                <color rgb="FF7030A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rgb="FF0070C0"/>
              </stop>
              <stop position="1">
                <color rgb="FF7030A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_blac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[fakedata.xlsm]Sales Line!PivotTable1</c:name>
    <c:fmtId val="3"/>
  </c:pivotSource>
  <c:chart>
    <c:autoTitleDeleted val="1"/>
    <c:pivotFmts>
      <c:pivotFmt>
        <c:idx val="0"/>
      </c:pivotFmt>
      <c:pivotFmt>
        <c:idx val="1"/>
      </c:pivotFmt>
      <c:pivotFmt>
        <c:idx val="2"/>
        <c:spPr>
          <a:ln w="34925" cap="flat" cmpd="sng">
            <a:gradFill>
              <a:gsLst>
                <a:gs pos="50000">
                  <a:schemeClr val="accent6">
                    <a:lumMod val="20000"/>
                    <a:lumOff val="80000"/>
                  </a:schemeClr>
                </a:gs>
                <a:gs pos="100000">
                  <a:srgbClr val="FF0000">
                    <a:lumMod val="100000"/>
                  </a:srgbClr>
                </a:gs>
              </a:gsLst>
              <a:lin ang="5400000" scaled="1"/>
            </a:gradFill>
            <a:prstDash val="solid"/>
            <a:round/>
            <a:headEnd type="none"/>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Line'!$B$3</c:f>
              <c:strCache>
                <c:ptCount val="1"/>
                <c:pt idx="0">
                  <c:v>Total</c:v>
                </c:pt>
              </c:strCache>
            </c:strRef>
          </c:tx>
          <c:spPr>
            <a:ln w="34925" cap="flat" cmpd="sng">
              <a:gradFill>
                <a:gsLst>
                  <a:gs pos="50000">
                    <a:schemeClr val="accent6">
                      <a:lumMod val="20000"/>
                      <a:lumOff val="80000"/>
                    </a:schemeClr>
                  </a:gs>
                  <a:gs pos="100000">
                    <a:srgbClr val="FF0000">
                      <a:lumMod val="100000"/>
                    </a:srgbClr>
                  </a:gs>
                </a:gsLst>
                <a:lin ang="5400000" scaled="1"/>
              </a:gradFill>
              <a:prstDash val="solid"/>
              <a:round/>
              <a:headEnd type="none"/>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'Sales Line'!$B$4:$B$30</c:f>
              <c:numCache>
                <c:formatCode>General</c:formatCode>
                <c:ptCount val="24"/>
                <c:pt idx="0">
                  <c:v>3440100</c:v>
                </c:pt>
                <c:pt idx="1">
                  <c:v>2600300</c:v>
                </c:pt>
                <c:pt idx="2">
                  <c:v>3147100</c:v>
                </c:pt>
                <c:pt idx="3">
                  <c:v>3085000</c:v>
                </c:pt>
                <c:pt idx="4">
                  <c:v>3067100</c:v>
                </c:pt>
                <c:pt idx="5">
                  <c:v>3027000</c:v>
                </c:pt>
                <c:pt idx="6">
                  <c:v>3120100</c:v>
                </c:pt>
                <c:pt idx="7">
                  <c:v>2986100</c:v>
                </c:pt>
                <c:pt idx="8">
                  <c:v>2887400</c:v>
                </c:pt>
                <c:pt idx="9">
                  <c:v>3266300</c:v>
                </c:pt>
                <c:pt idx="10">
                  <c:v>3023600</c:v>
                </c:pt>
                <c:pt idx="11">
                  <c:v>3120200</c:v>
                </c:pt>
                <c:pt idx="12">
                  <c:v>2782400</c:v>
                </c:pt>
                <c:pt idx="13">
                  <c:v>2885000</c:v>
                </c:pt>
                <c:pt idx="14">
                  <c:v>3028400</c:v>
                </c:pt>
                <c:pt idx="15">
                  <c:v>3305700</c:v>
                </c:pt>
                <c:pt idx="16">
                  <c:v>2986300</c:v>
                </c:pt>
                <c:pt idx="17">
                  <c:v>2661100</c:v>
                </c:pt>
                <c:pt idx="18">
                  <c:v>3235300</c:v>
                </c:pt>
                <c:pt idx="19">
                  <c:v>3004900</c:v>
                </c:pt>
                <c:pt idx="20">
                  <c:v>3066200</c:v>
                </c:pt>
                <c:pt idx="21">
                  <c:v>2675100</c:v>
                </c:pt>
                <c:pt idx="22">
                  <c:v>3163200</c:v>
                </c:pt>
                <c:pt idx="23">
                  <c:v>2924200</c:v>
                </c:pt>
              </c:numCache>
            </c:numRef>
          </c:val>
          <c:smooth val="0"/>
          <c:extLst>
            <c:ext xmlns:c16="http://schemas.microsoft.com/office/drawing/2014/chart" uri="{C3380CC4-5D6E-409C-BE32-E72D297353CC}">
              <c16:uniqueId val="{00000000-32CD-4B4D-9804-6F9484B3E426}"/>
            </c:ext>
          </c:extLst>
        </c:ser>
        <c:dLbls>
          <c:showLegendKey val="0"/>
          <c:showVal val="0"/>
          <c:showCatName val="0"/>
          <c:showSerName val="0"/>
          <c:showPercent val="0"/>
          <c:showBubbleSize val="0"/>
        </c:dLbls>
        <c:dropLines>
          <c:spPr>
            <a:ln w="9525" cap="flat" cmpd="thickThin" algn="ctr">
              <a:gradFill flip="none" rotWithShape="1">
                <a:gsLst>
                  <a:gs pos="0">
                    <a:schemeClr val="lt1"/>
                  </a:gs>
                  <a:gs pos="100000">
                    <a:schemeClr val="bg2">
                      <a:alpha val="0"/>
                      <a:lumMod val="0"/>
                    </a:schemeClr>
                  </a:gs>
                </a:gsLst>
                <a:lin ang="2700000" scaled="1"/>
                <a:tileRect/>
              </a:gradFill>
              <a:round/>
            </a:ln>
            <a:effectLst/>
          </c:spPr>
        </c:dropLines>
        <c:marker val="1"/>
        <c:smooth val="0"/>
        <c:axId val="311822592"/>
        <c:axId val="311802208"/>
      </c:lineChart>
      <c:catAx>
        <c:axId val="31182259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311802208"/>
        <c:crosses val="autoZero"/>
        <c:auto val="1"/>
        <c:lblAlgn val="ctr"/>
        <c:lblOffset val="100"/>
        <c:tickLblSkip val="2"/>
        <c:noMultiLvlLbl val="1"/>
      </c:catAx>
      <c:valAx>
        <c:axId val="311802208"/>
        <c:scaling>
          <c:orientation val="minMax"/>
        </c:scaling>
        <c:delete val="0"/>
        <c:axPos val="l"/>
        <c:numFmt formatCode="[$€-2]\ #\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118225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[fakedata.xlsm]Delivery Performance Doughnut!PivotTable1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bg1"/>
          </a:solidFill>
          <a:ln w="19050">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solidFill>
          <a:ln w="19050">
            <a:noFill/>
          </a:ln>
          <a:effectLst>
            <a:softEdge rad="0"/>
          </a:effectLst>
        </c:spPr>
      </c:pivotFmt>
      <c:pivotFmt>
        <c:idx val="8"/>
        <c:spPr>
          <a:noFill/>
          <a:ln w="19050">
            <a:solidFill>
              <a:schemeClr val="dk1"/>
            </a:solidFill>
          </a:ln>
          <a:effectLst>
            <a:softEdge rad="0"/>
          </a:effectLst>
        </c:spPr>
      </c:pivotFmt>
    </c:pivotFmts>
    <c:plotArea>
      <c:layout/>
      <c:doughnutChart>
        <c:varyColors val="1"/>
        <c:ser>
          <c:idx val="0"/>
          <c:order val="0"/>
          <c:tx>
            <c:strRef>
              <c:f>'Delivery Performance Doughnut'!$B$1</c:f>
              <c:strCache>
                <c:ptCount val="1"/>
                <c:pt idx="0">
                  <c:v>Total</c:v>
                </c:pt>
              </c:strCache>
            </c:strRef>
          </c:tx>
          <c:spPr>
            <a:solidFill>
              <a:schemeClr val="bg1"/>
            </a:solidFill>
            <a:ln>
              <a:noFill/>
            </a:ln>
            <a:effectLst>
              <a:softEdge rad="0"/>
            </a:effectLst>
          </c:spPr>
          <c:dPt>
            <c:idx val="0"/>
            <c:bubble3D val="0"/>
            <c:spPr>
              <a:solidFill>
                <a:schemeClr val="bg1"/>
              </a:solidFill>
              <a:ln w="19050">
                <a:noFill/>
              </a:ln>
              <a:effectLst>
                <a:softEdge rad="0"/>
              </a:effectLst>
            </c:spPr>
            <c:extLst>
              <c:ext xmlns:c16="http://schemas.microsoft.com/office/drawing/2014/chart" uri="{C3380CC4-5D6E-409C-BE32-E72D297353CC}">
                <c16:uniqueId val="{00000001-EAFF-430C-8937-24D93683893A}"/>
              </c:ext>
            </c:extLst>
          </c:dPt>
          <c:dPt>
            <c:idx val="1"/>
            <c:bubble3D val="0"/>
            <c:spPr>
              <a:noFill/>
              <a:ln w="19050">
                <a:solidFill>
                  <a:schemeClr val="dk1"/>
                </a:solidFill>
              </a:ln>
              <a:effectLst>
                <a:softEdge rad="0"/>
              </a:effectLst>
            </c:spPr>
            <c:extLst>
              <c:ext xmlns:c16="http://schemas.microsoft.com/office/drawing/2014/chart" uri="{C3380CC4-5D6E-409C-BE32-E72D297353CC}">
                <c16:uniqueId val="{00000003-EAFF-430C-8937-24D93683893A}"/>
              </c:ext>
            </c:extLst>
          </c:dPt>
          <c:cat>
            <c:strRef>
              <c:f>'Delivery Performance Doughnut'!$A$2:$A$4</c:f>
              <c:strCache>
                <c:ptCount val="2"/>
                <c:pt idx="0">
                  <c:v>On-time</c:v>
                </c:pt>
                <c:pt idx="1">
                  <c:v>Delayed</c:v>
                </c:pt>
              </c:strCache>
            </c:strRef>
          </c:cat>
          <c:val>
            <c:numRef>
              <c:f>'Delivery Performance Doughnut'!$B$2:$B$4</c:f>
              <c:numCache>
                <c:formatCode>General</c:formatCode>
                <c:ptCount val="2"/>
                <c:pt idx="0">
                  <c:v>6761</c:v>
                </c:pt>
                <c:pt idx="1">
                  <c:v>1239</c:v>
                </c:pt>
              </c:numCache>
            </c:numRef>
          </c:val>
          <c:extLst>
            <c:ext xmlns:c16="http://schemas.microsoft.com/office/drawing/2014/chart" uri="{C3380CC4-5D6E-409C-BE32-E72D297353CC}">
              <c16:uniqueId val="{00000004-EAFF-430C-8937-24D93683893A}"/>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[fakedata.xlsm]Return Rate Doughnut!PivotTable2</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bg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solidFill>
          <a:ln w="19050">
            <a:noFill/>
          </a:ln>
          <a:effectLst/>
        </c:spPr>
      </c:pivotFmt>
      <c:pivotFmt>
        <c:idx val="8"/>
        <c:spPr>
          <a:noFill/>
          <a:ln w="19050">
            <a:solidFill>
              <a:schemeClr val="tx1"/>
            </a:solidFill>
          </a:ln>
          <a:effectLst/>
        </c:spPr>
      </c:pivotFmt>
    </c:pivotFmts>
    <c:plotArea>
      <c:layout/>
      <c:doughnutChart>
        <c:varyColors val="1"/>
        <c:ser>
          <c:idx val="0"/>
          <c:order val="0"/>
          <c:tx>
            <c:strRef>
              <c:f>'Return Rate Doughnut'!$B$1</c:f>
              <c:strCache>
                <c:ptCount val="1"/>
                <c:pt idx="0">
                  <c:v>Total</c:v>
                </c:pt>
              </c:strCache>
            </c:strRef>
          </c:tx>
          <c:spPr>
            <a:solidFill>
              <a:schemeClr val="bg1"/>
            </a:solidFill>
            <a:ln>
              <a:noFill/>
            </a:ln>
          </c:spPr>
          <c:dPt>
            <c:idx val="0"/>
            <c:bubble3D val="0"/>
            <c:spPr>
              <a:solidFill>
                <a:schemeClr val="bg1"/>
              </a:solidFill>
              <a:ln w="19050">
                <a:noFill/>
              </a:ln>
              <a:effectLst/>
            </c:spPr>
            <c:extLst>
              <c:ext xmlns:c16="http://schemas.microsoft.com/office/drawing/2014/chart" uri="{C3380CC4-5D6E-409C-BE32-E72D297353CC}">
                <c16:uniqueId val="{00000001-A284-4EA5-A718-0D5288832559}"/>
              </c:ext>
            </c:extLst>
          </c:dPt>
          <c:dPt>
            <c:idx val="1"/>
            <c:bubble3D val="0"/>
            <c:spPr>
              <a:noFill/>
              <a:ln w="19050">
                <a:solidFill>
                  <a:schemeClr val="tx1"/>
                </a:solidFill>
              </a:ln>
              <a:effectLst/>
            </c:spPr>
            <c:extLst>
              <c:ext xmlns:c16="http://schemas.microsoft.com/office/drawing/2014/chart" uri="{C3380CC4-5D6E-409C-BE32-E72D297353CC}">
                <c16:uniqueId val="{00000003-A284-4EA5-A718-0D5288832559}"/>
              </c:ext>
            </c:extLst>
          </c:dPt>
          <c:cat>
            <c:strRef>
              <c:f>'Return Rate Doughnut'!$A$2:$A$4</c:f>
              <c:strCache>
                <c:ptCount val="2"/>
                <c:pt idx="0">
                  <c:v>No</c:v>
                </c:pt>
                <c:pt idx="1">
                  <c:v>Yes</c:v>
                </c:pt>
              </c:strCache>
            </c:strRef>
          </c:cat>
          <c:val>
            <c:numRef>
              <c:f>'Return Rate Doughnut'!$B$2:$B$4</c:f>
              <c:numCache>
                <c:formatCode>General</c:formatCode>
                <c:ptCount val="2"/>
                <c:pt idx="0">
                  <c:v>7172</c:v>
                </c:pt>
                <c:pt idx="1">
                  <c:v>828</c:v>
                </c:pt>
              </c:numCache>
            </c:numRef>
          </c:val>
          <c:extLst>
            <c:ext xmlns:c16="http://schemas.microsoft.com/office/drawing/2014/chart" uri="{C3380CC4-5D6E-409C-BE32-E72D297353CC}">
              <c16:uniqueId val="{00000004-A284-4EA5-A718-0D5288832559}"/>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[fakedata.xlsm]Customer Satisfaction Bar!PivotTable4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a:gsLst>
              <a:gs pos="0">
                <a:schemeClr val="bg1">
                  <a:alpha val="80000"/>
                </a:schemeClr>
              </a:gs>
              <a:gs pos="70000">
                <a:srgbClr val="FFC000">
                  <a:alpha val="80000"/>
                </a:srgb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a:gsLst>
              <a:gs pos="0">
                <a:schemeClr val="bg1">
                  <a:alpha val="80000"/>
                </a:schemeClr>
              </a:gs>
              <a:gs pos="60000">
                <a:schemeClr val="bg2">
                  <a:alpha val="80000"/>
                  <a:lumMod val="70000"/>
                </a:scheme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a:gsLst>
              <a:gs pos="0">
                <a:schemeClr val="bg1">
                  <a:alpha val="80000"/>
                </a:schemeClr>
              </a:gs>
              <a:gs pos="60000">
                <a:schemeClr val="accent6">
                  <a:lumMod val="60000"/>
                  <a:lumOff val="40000"/>
                  <a:alpha val="80000"/>
                </a:scheme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gradFill>
            <a:gsLst>
              <a:gs pos="0">
                <a:srgbClr val="00B050">
                  <a:alpha val="80000"/>
                </a:srgbClr>
              </a:gs>
              <a:gs pos="60000">
                <a:schemeClr val="accent6">
                  <a:lumMod val="60000"/>
                  <a:lumOff val="40000"/>
                  <a:alpha val="80000"/>
                </a:scheme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a:gsLst>
              <a:gs pos="0">
                <a:schemeClr val="bg1">
                  <a:alpha val="80000"/>
                </a:schemeClr>
              </a:gs>
              <a:gs pos="70000">
                <a:srgbClr val="FF0000">
                  <a:alpha val="80000"/>
                </a:srgb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(1) Very low</c:v>
                </c:pt>
              </c:strCache>
            </c:strRef>
          </c:tx>
          <c:spPr>
            <a:gradFill>
              <a:gsLst>
                <a:gs pos="0">
                  <a:schemeClr val="bg1">
                    <a:alpha val="80000"/>
                  </a:schemeClr>
                </a:gs>
                <a:gs pos="70000">
                  <a:srgbClr val="FF0000">
                    <a:alpha val="80000"/>
                  </a:srgbClr>
                </a:gs>
              </a:gsLst>
              <a:lin ang="540000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29</c:v>
                </c:pt>
                <c:pt idx="1">
                  <c:v>104</c:v>
                </c:pt>
                <c:pt idx="2">
                  <c:v>39</c:v>
                </c:pt>
                <c:pt idx="3">
                  <c:v>102</c:v>
                </c:pt>
                <c:pt idx="4">
                  <c:v>62</c:v>
                </c:pt>
              </c:numCache>
            </c:numRef>
          </c:val>
          <c:extLst>
            <c:ext xmlns:c16="http://schemas.microsoft.com/office/drawing/2014/chart" uri="{C3380CC4-5D6E-409C-BE32-E72D297353CC}">
              <c16:uniqueId val="{00000000-6819-4137-AA97-A18B8972842F}"/>
            </c:ext>
          </c:extLst>
        </c:ser>
        <c:ser>
          <c:idx val="1"/>
          <c:order val="1"/>
          <c:tx>
            <c:strRef>
              <c:f>'Customer Satisfaction Bar'!$C$1:$C$2</c:f>
              <c:strCache>
                <c:ptCount val="1"/>
                <c:pt idx="0">
                  <c:v>(2) Low</c:v>
                </c:pt>
              </c:strCache>
            </c:strRef>
          </c:tx>
          <c:spPr>
            <a:gradFill>
              <a:gsLst>
                <a:gs pos="0">
                  <a:schemeClr val="bg1">
                    <a:alpha val="80000"/>
                  </a:schemeClr>
                </a:gs>
                <a:gs pos="70000">
                  <a:srgbClr val="FFC000">
                    <a:alpha val="80000"/>
                  </a:srgbClr>
                </a:gs>
              </a:gsLst>
              <a:lin ang="540000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52</c:v>
                </c:pt>
                <c:pt idx="1">
                  <c:v>154</c:v>
                </c:pt>
                <c:pt idx="2">
                  <c:v>40</c:v>
                </c:pt>
                <c:pt idx="3">
                  <c:v>145</c:v>
                </c:pt>
                <c:pt idx="4">
                  <c:v>103</c:v>
                </c:pt>
              </c:numCache>
            </c:numRef>
          </c:val>
          <c:extLst>
            <c:ext xmlns:c16="http://schemas.microsoft.com/office/drawing/2014/chart" uri="{C3380CC4-5D6E-409C-BE32-E72D297353CC}">
              <c16:uniqueId val="{00000001-6819-4137-AA97-A18B8972842F}"/>
            </c:ext>
          </c:extLst>
        </c:ser>
        <c:ser>
          <c:idx val="2"/>
          <c:order val="2"/>
          <c:tx>
            <c:strRef>
              <c:f>'Customer Satisfaction Bar'!$D$1:$D$2</c:f>
              <c:strCache>
                <c:ptCount val="1"/>
                <c:pt idx="0">
                  <c:v>(3) Ok</c:v>
                </c:pt>
              </c:strCache>
            </c:strRef>
          </c:tx>
          <c:spPr>
            <a:gradFill>
              <a:gsLst>
                <a:gs pos="0">
                  <a:schemeClr val="bg1">
                    <a:alpha val="80000"/>
                  </a:schemeClr>
                </a:gs>
                <a:gs pos="60000">
                  <a:schemeClr val="bg2">
                    <a:alpha val="80000"/>
                    <a:lumMod val="70000"/>
                  </a:schemeClr>
                </a:gs>
              </a:gsLst>
              <a:lin ang="540000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154</c:v>
                </c:pt>
                <c:pt idx="1">
                  <c:v>472</c:v>
                </c:pt>
                <c:pt idx="2">
                  <c:v>147</c:v>
                </c:pt>
                <c:pt idx="3">
                  <c:v>482</c:v>
                </c:pt>
                <c:pt idx="4">
                  <c:v>342</c:v>
                </c:pt>
              </c:numCache>
            </c:numRef>
          </c:val>
          <c:extLst>
            <c:ext xmlns:c16="http://schemas.microsoft.com/office/drawing/2014/chart" uri="{C3380CC4-5D6E-409C-BE32-E72D297353CC}">
              <c16:uniqueId val="{00000002-6819-4137-AA97-A18B8972842F}"/>
            </c:ext>
          </c:extLst>
        </c:ser>
        <c:ser>
          <c:idx val="3"/>
          <c:order val="3"/>
          <c:tx>
            <c:strRef>
              <c:f>'Customer Satisfaction Bar'!$E$1:$E$2</c:f>
              <c:strCache>
                <c:ptCount val="1"/>
                <c:pt idx="0">
                  <c:v>(4) Good</c:v>
                </c:pt>
              </c:strCache>
            </c:strRef>
          </c:tx>
          <c:spPr>
            <a:gradFill>
              <a:gsLst>
                <a:gs pos="0">
                  <a:schemeClr val="bg1">
                    <a:alpha val="80000"/>
                  </a:schemeClr>
                </a:gs>
                <a:gs pos="60000">
                  <a:schemeClr val="accent6">
                    <a:lumMod val="60000"/>
                    <a:lumOff val="40000"/>
                    <a:alpha val="80000"/>
                  </a:schemeClr>
                </a:gs>
              </a:gsLst>
              <a:lin ang="540000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349</c:v>
                </c:pt>
                <c:pt idx="1">
                  <c:v>904</c:v>
                </c:pt>
                <c:pt idx="2">
                  <c:v>344</c:v>
                </c:pt>
                <c:pt idx="3">
                  <c:v>973</c:v>
                </c:pt>
                <c:pt idx="4">
                  <c:v>607</c:v>
                </c:pt>
              </c:numCache>
            </c:numRef>
          </c:val>
          <c:extLst>
            <c:ext xmlns:c16="http://schemas.microsoft.com/office/drawing/2014/chart" uri="{C3380CC4-5D6E-409C-BE32-E72D297353CC}">
              <c16:uniqueId val="{00000003-6819-4137-AA97-A18B8972842F}"/>
            </c:ext>
          </c:extLst>
        </c:ser>
        <c:ser>
          <c:idx val="4"/>
          <c:order val="4"/>
          <c:tx>
            <c:strRef>
              <c:f>'Customer Satisfaction Bar'!$F$1:$F$2</c:f>
              <c:strCache>
                <c:ptCount val="1"/>
                <c:pt idx="0">
                  <c:v>(5) Very good</c:v>
                </c:pt>
              </c:strCache>
            </c:strRef>
          </c:tx>
          <c:spPr>
            <a:gradFill>
              <a:gsLst>
                <a:gs pos="0">
                  <a:srgbClr val="00B050">
                    <a:alpha val="80000"/>
                  </a:srgbClr>
                </a:gs>
                <a:gs pos="60000">
                  <a:schemeClr val="accent6">
                    <a:lumMod val="60000"/>
                    <a:lumOff val="40000"/>
                    <a:alpha val="80000"/>
                  </a:schemeClr>
                </a:gs>
              </a:gsLst>
              <a:lin ang="5400000" scaled="0"/>
            </a:gradFill>
            <a:ln w="12700">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262</c:v>
                </c:pt>
                <c:pt idx="1">
                  <c:v>739</c:v>
                </c:pt>
                <c:pt idx="2">
                  <c:v>246</c:v>
                </c:pt>
                <c:pt idx="3">
                  <c:v>706</c:v>
                </c:pt>
                <c:pt idx="4">
                  <c:v>443</c:v>
                </c:pt>
              </c:numCache>
            </c:numRef>
          </c:val>
          <c:extLst>
            <c:ext xmlns:c16="http://schemas.microsoft.com/office/drawing/2014/chart" uri="{C3380CC4-5D6E-409C-BE32-E72D297353CC}">
              <c16:uniqueId val="{00000004-6819-4137-AA97-A18B8972842F}"/>
            </c:ext>
          </c:extLst>
        </c:ser>
        <c:dLbls>
          <c:showLegendKey val="0"/>
          <c:showVal val="0"/>
          <c:showCatName val="0"/>
          <c:showSerName val="0"/>
          <c:showPercent val="0"/>
          <c:showBubbleSize val="0"/>
        </c:dLbls>
        <c:gapWidth val="100"/>
        <c:overlap val="100"/>
        <c:axId val="1921779408"/>
        <c:axId val="1921780240"/>
      </c:barChart>
      <c:catAx>
        <c:axId val="1921779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21780240"/>
        <c:crosses val="autoZero"/>
        <c:auto val="1"/>
        <c:lblAlgn val="ctr"/>
        <c:lblOffset val="100"/>
        <c:noMultiLvlLbl val="0"/>
      </c:catAx>
      <c:valAx>
        <c:axId val="1921780240"/>
        <c:scaling>
          <c:orientation val="minMax"/>
        </c:scaling>
        <c:delete val="0"/>
        <c:axPos val="b"/>
        <c:majorGridlines>
          <c:spPr>
            <a:ln w="6350" cap="flat" cmpd="sng" algn="ctr">
              <a:solidFill>
                <a:schemeClr val="bg1">
                  <a:lumMod val="75000"/>
                  <a:alpha val="75000"/>
                </a:schemeClr>
              </a:solidFill>
              <a:round/>
            </a:ln>
            <a:effectLst>
              <a:outerShdw blurRad="50800" dist="50800" dir="5400000" algn="ctr" rotWithShape="0">
                <a:srgbClr val="000000">
                  <a:alpha val="93000"/>
                </a:srgbClr>
              </a:outerShdw>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21779408"/>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[fakedata.xlsm]Sales Line!PivotTable2</c:name>
    <c:fmtId val="3"/>
  </c:pivotSource>
  <c:chart>
    <c:autoTitleDeleted val="1"/>
    <c:pivotFmts>
      <c:pivotFmt>
        <c:idx val="0"/>
        <c:spPr>
          <a:pattFill prst="ltUpDiag">
            <a:fgClr>
              <a:schemeClr val="accent1"/>
            </a:fgClr>
            <a:bgClr>
              <a:schemeClr val="lt1"/>
            </a:bgClr>
          </a:pattFill>
          <a:ln w="34925" cap="rnd">
            <a:gradFill>
              <a:gsLst>
                <a:gs pos="60000">
                  <a:schemeClr val="accent6">
                    <a:lumMod val="20000"/>
                    <a:lumOff val="80000"/>
                  </a:schemeClr>
                </a:gs>
                <a:gs pos="100000">
                  <a:srgbClr val="FF0000"/>
                </a:gs>
              </a:gsLst>
              <a:lin ang="5400000" scaled="0"/>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gradFill>
              <a:gsLst>
                <a:gs pos="60000">
                  <a:schemeClr val="accent6">
                    <a:lumMod val="20000"/>
                    <a:lumOff val="80000"/>
                  </a:schemeClr>
                </a:gs>
                <a:gs pos="100000">
                  <a:srgbClr val="FF0000"/>
                </a:gs>
              </a:gsLst>
              <a:lin ang="5400000" scaled="0"/>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60000">
                  <a:schemeClr val="accent6">
                    <a:lumMod val="20000"/>
                    <a:lumOff val="80000"/>
                  </a:schemeClr>
                </a:gs>
                <a:gs pos="100000">
                  <a:srgbClr val="FF0000"/>
                </a:gs>
              </a:gsLst>
              <a:lin ang="5400000" scaled="0"/>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Line'!$F$3</c:f>
              <c:strCache>
                <c:ptCount val="1"/>
                <c:pt idx="0">
                  <c:v>Total</c:v>
                </c:pt>
              </c:strCache>
            </c:strRef>
          </c:tx>
          <c:spPr>
            <a:ln w="34925" cap="rnd">
              <a:gradFill>
                <a:gsLst>
                  <a:gs pos="60000">
                    <a:schemeClr val="accent6">
                      <a:lumMod val="20000"/>
                      <a:lumOff val="80000"/>
                    </a:schemeClr>
                  </a:gs>
                  <a:gs pos="100000">
                    <a:srgbClr val="FF0000"/>
                  </a:gs>
                </a:gsLst>
                <a:lin ang="5400000" scaled="0"/>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Line'!$E$4:$E$30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'Sales Line'!$F$4:$F$30</c:f>
              <c:numCache>
                <c:formatCode>General</c:formatCode>
                <c:ptCount val="24"/>
                <c:pt idx="0">
                  <c:v>9306</c:v>
                </c:pt>
                <c:pt idx="1">
                  <c:v>7095</c:v>
                </c:pt>
                <c:pt idx="2">
                  <c:v>8833</c:v>
                </c:pt>
                <c:pt idx="3">
                  <c:v>8429</c:v>
                </c:pt>
                <c:pt idx="4">
                  <c:v>8339</c:v>
                </c:pt>
                <c:pt idx="5">
                  <c:v>8257</c:v>
                </c:pt>
                <c:pt idx="6">
                  <c:v>9090</c:v>
                </c:pt>
                <c:pt idx="7">
                  <c:v>8271</c:v>
                </c:pt>
                <c:pt idx="8">
                  <c:v>8267</c:v>
                </c:pt>
                <c:pt idx="9">
                  <c:v>9047</c:v>
                </c:pt>
                <c:pt idx="10">
                  <c:v>8347</c:v>
                </c:pt>
                <c:pt idx="11">
                  <c:v>8744</c:v>
                </c:pt>
                <c:pt idx="12">
                  <c:v>7885</c:v>
                </c:pt>
                <c:pt idx="13">
                  <c:v>7905</c:v>
                </c:pt>
                <c:pt idx="14">
                  <c:v>8477</c:v>
                </c:pt>
                <c:pt idx="15">
                  <c:v>8753</c:v>
                </c:pt>
                <c:pt idx="16">
                  <c:v>8367</c:v>
                </c:pt>
                <c:pt idx="17">
                  <c:v>7507</c:v>
                </c:pt>
                <c:pt idx="18">
                  <c:v>9139</c:v>
                </c:pt>
                <c:pt idx="19">
                  <c:v>8371</c:v>
                </c:pt>
                <c:pt idx="20">
                  <c:v>8699</c:v>
                </c:pt>
                <c:pt idx="21">
                  <c:v>7450</c:v>
                </c:pt>
                <c:pt idx="22">
                  <c:v>8711</c:v>
                </c:pt>
                <c:pt idx="23">
                  <c:v>8322</c:v>
                </c:pt>
              </c:numCache>
            </c:numRef>
          </c:val>
          <c:smooth val="0"/>
          <c:extLst>
            <c:ext xmlns:c16="http://schemas.microsoft.com/office/drawing/2014/chart" uri="{C3380CC4-5D6E-409C-BE32-E72D297353CC}">
              <c16:uniqueId val="{00000000-2024-4169-A1E2-1E22F070742D}"/>
            </c:ext>
          </c:extLst>
        </c:ser>
        <c:dLbls>
          <c:showLegendKey val="0"/>
          <c:showVal val="0"/>
          <c:showCatName val="0"/>
          <c:showSerName val="0"/>
          <c:showPercent val="0"/>
          <c:showBubbleSize val="0"/>
        </c:dLbls>
        <c:dropLines>
          <c:spPr>
            <a:ln w="9525" cap="flat" cmpd="sng" algn="ctr">
              <a:gradFill>
                <a:gsLst>
                  <a:gs pos="0">
                    <a:schemeClr val="bg1"/>
                  </a:gs>
                  <a:gs pos="100000">
                    <a:schemeClr val="bg1">
                      <a:alpha val="0"/>
                      <a:lumMod val="0"/>
                    </a:schemeClr>
                  </a:gs>
                </a:gsLst>
                <a:lin ang="2700000" scaled="0"/>
              </a:gradFill>
              <a:round/>
            </a:ln>
            <a:effectLst/>
          </c:spPr>
        </c:dropLines>
        <c:marker val="1"/>
        <c:smooth val="0"/>
        <c:axId val="1383883328"/>
        <c:axId val="1383885824"/>
      </c:lineChart>
      <c:catAx>
        <c:axId val="1383883328"/>
        <c:scaling>
          <c:orientation val="minMax"/>
        </c:scaling>
        <c:delete val="0"/>
        <c:axPos val="b"/>
        <c:numFmt formatCode="General" sourceLinked="0"/>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383885824"/>
        <c:crosses val="autoZero"/>
        <c:auto val="1"/>
        <c:lblAlgn val="ctr"/>
        <c:lblOffset val="100"/>
        <c:tickLblSkip val="2"/>
        <c:noMultiLvlLbl val="1"/>
      </c:catAx>
      <c:valAx>
        <c:axId val="1383885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83883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_xlchart.v5.4</cx:nf>
      </cx:strDim>
      <cx:numDim type="colorVal">
        <cx:f dir="row">_xlchart.v5.3</cx:f>
        <cx:nf dir="row">_xlchart.v5.5</cx:nf>
      </cx:numDim>
    </cx:data>
  </cx:chartData>
  <cx:chart>
    <cx:plotArea>
      <cx:plotAreaRegion>
        <cx:series layoutId="regionMap" uniqueId="{4A90FCC4-8F96-4ED6-8A22-B4F23C1401D9}">
          <cx:tx>
            <cx:txData>
              <cx:f>_xlchart.v5.5</cx:f>
              <cx:v/>
            </cx:txData>
          </cx:tx>
          <cx:dataId val="0"/>
          <cx:layoutPr>
            <cx:regionLabelLayout val="none"/>
            <cx:geography cultureLanguage="en-US" cultureRegion="US" attribution="Powered by Bing">
              <cx:geoCache provider="{E9337A44-BEBE-4D9F-B70C-5C5E7DAFC167}">
                <cx:binary>7Hpbc6W4luZfqajnIQtdANHRpx8E7Lv39iVdzswXwuULkgBJiKv49bNsV1afyqk+ZzqmI87L+EEG
CYG0JH3rW9/a//60/NtT8/LoflraRvf/9rT87WcxDPbffvmlfxIv7WP/qZVPzvTmdfj0ZNpfzOur
fHr55dk9zlJXv+AQ0V+exKMbXpaf/+Pf4W3VizmZp8dBGn0zvjh/+9KPzdD/g7a/bPrpyYx6eOte
wZv+9vPGPeqnl59/etGDHPxnb1/+9vOfHvn5p19+fNH/8dGfGhjXMD5DXxp/ijFliIQsfP8jP//U
GF393ow/0YiRlITp97/vnz4/ttD9nw/nfTCPz8/upe9/+v3/f/b709D/s1r2JvuYd2beRrm5fZ/W
L3+263/8+w8VMNEfav7O9D9a5Z81/Wj5++P3qf+/Wz0in1KShEkcJR9Wx3+yeoA/RYiFKEYfrWGI
vn/7w+z3Wg4vzz8dYes9m/Z721+N66/N/2P/H5bhx+Yfl2PL//XLsX1x7aP2/2ju/72TEKFPYUoQ
piT902Kg8BNhIQ5Zmnz/2Mci/F+M4K+t/0fHH8z+R/2P9s6Lf729z8bNj/+D5o7xJ0QRicj3Tf5n
4Ek/xbD/cYqj34EHmj8w78P4/3w4f2377/1+MP336h8tf7786y1/bZpH/fx9+n91yP+bGx0sj2kc
M4T/CvJR+omGIcUxi79/88Pk/3wcf23y7/1+MPn36h9Nfn3615v8RwD8n/K2/x/3h/c98tfk6C+b
fnTDd/ZR6u8b8//9MFBA9zREYYx+xxn2J/APyKcooiRhKTiFv8effzqMvz4Lv3f74Sj8XvvjSSju
/idOwn/NiP7ghfnj8Fi8E8q/I0X/uPX7Wv3Q9R/x0g/z7Z//9jNG4Er/oKlvr/ivbfvH8y+P/QB8
9RPBiNGUYZymLKQxrMv88tYSIPYJJeFbZURoijAC0qSNGwT0Ip+SJAmjJKZv/8IEVrk341sTTsDT
0DBmSQSeiEQo/oO/A0L5yug/DPH7/U96bK+N1EMPL8YMHJP9ePBtqFGcEEpQQmmCME6AOLy1Pz3e
AlWD59H/sj7sZd1Mr7LT0wZhUW7lHLlsCpvhVqeP41zNdzLa+EHre+wzp6m76eUQ5YbIobDBsp7r
iK4oX2X71MelP/ix1fsxQksmvDBnEYYXpanapONMNoLeEaD3hy68muJR8lFWAx/dklxFk+zuEdJZ
1ATkYQwQ5glZ6ryOF5bXsgkfcR3z3s36azMFwaY3Ja+GjhQuZPieosgWk4rq7eRYd4XGeOFTlzS8
Wmj92QcUFSt9Wlznr8s+QpfKnMc2WK6nof21Zqw/DOuaXroqLPO5sXOOFZaHptO3joT1yTdlfWqt
q08sPDAzVEU/J/X16hgphkS1+UKTtuRjOZDDMH5Nyqi+mWqyXpVLVLrCVOXz9Pb+GJn0IuT8FI7J
vO/7dOFaTsOx7Wa5C2k7FkOaqL1O5iGf+tDmgUHTTqhJbWkUkuy9P9PmuRR23L8P2ar62Au37IKB
sV1IWrsf7VCfwxqbogrkxa6BPwtV4V3qy5JLP6b7Si6m3ihLR+6SJDi0qQ8O71f27XbBtNSc9EPJ
tWMqX4MA864PwsIy7c+x9f48EObP4RBHx6VqM9oHeMy68boe4o0cpf8yr7LZqnYl23HW4S2trsjQ
hhMPV0+uqzKN7rwch2wZu2EXkVHctcG8XLVRet2oAW370cKeoqhyu2Cl5fG9GJSOcl/SQzPfhHqV
PJI1fWBqHram90GB2WcVtPEJM0y30kZfZvmVljn2rn0a0ML4xzBJOp46RnUWhLE5hdSnG1E7WURl
KjKddvHWI9XfYBmXWSRxWlRtjYs4kCx7X0WSanb5mA1LW7FvUK+vB5csRdytfRb3Mhx5Upa7tBuD
XV2u5fG9sCpCm48h0LUxeacCelCLr3LfTePtTPc6NpugqmTFZWA3mgbotwXXexNVw0Us9KpWNDiU
NA53dYQEr/DcX+RbkdCU47GBPchoh7JFKn+A7aRynEYlN3pG11F31XhBn12fTHxYjuXcqfu4m8W2
7XuSz1PDhVrbJ6q31rSUhy4Rx7XW+jpNkM6HiQZgcIpFwUQPE0TPUdjJU0XGNnN9PB4+LBLosZjK
1N2spks2LhaKe1J/naOG/RpMVcmDiT3p1rLzxx1VaMfmtcwCZIKclnF1pc2YZIlE93XktOOiQ9Gx
9+laVJMaigQ7mYfRGt7N85xkNPm4Sd+qpxDJPGhHdJI9Z12KPiMTfR5R7bnBvbgGqLZf2Rh/WwZt
bphsXtkyKT693UU1q4tA1fPuY6qsqX7tl7G/vBepTa4T5+8QxMkHrXR8Uzbjc6qCJGst1btUJu6m
sUPH1zyoA7IjbaevTa9osU51mwcuVdtlNVP2/mQQlFEuq8rnuO7MeSrjIm5o5pNkeGH6VVRRX/Ga
irPopvmbn1eV9TEqAbbh3MbNQk4zsg+wRM02LccyD2NrfgNoifT0WyNMlCeddrmJ05Vjp8l9MCTP
QuGukNabDE0xvh+b8jlu0ZBb6pfrhHZHHND0LDtkjr4Jo6JNo/lhHOZzOYvrWCJztaAluqur+dWr
SvIZT9PRNHVaTGhNLhFLWVGNMh9xZYtFi+UqtDPiH9YcplSeevAPWbI4sZ9dzKtQ6Otkdmew2noE
oPw1UJW6C6p4H5gFHVwfmrxsVkEAheI7UzZflrquCyd8cOU1C67iUZQrDy1r8yqKdyp1HDzNmE3N
7L+M6+C5lCrdRQL3l9Wu/rjq8GiHyh2aengN3w65ixjg3Tt6z+ASd3TxOzq37fXYCf1Zqirirr60
HsutH73cUCrtQzqZLgONqt/hiOaoY+70XuC4ZNs0fNBhPtL47PtqFhmJSnUwE9kCgOxpY/uLStf+
4hbA1MREbjPG43JV21Lyro5qPlWLOc+jHvniS5zNfRXftc7eR+0wHezSIJ4MvsveR18NoeDd4GlG
RS0Rb8jc7ZNlvdEgn2XMkD5n2omrIcWcTNRc3jcf08VqAJJR1f9Wj+ND1WF7oGkQZetM3Umvrodj
LWSW0oqnTTDckjk8stoRQEaARl4b035Tjb6KqaGv4+DyNH5qk2DKFixZbvvEb6xDDezgZCgIW4JN
N1tyb5mDCbEwG5V01wNBgK/M+i+G+s+lXD2fmnG+ErNcdjWaTE7g8NIEJ4e+c/0lIrXfB6j6utgb
E6LxTN7WdZmagEdl7La6TMACZlluFG1GHibOnP1bEa1Bc/LEb4d1IL8uQj4iu3ZfQjodbZIKToJF
HWqboGO9EMfZUqu8Wjt/N4vwXKd+nThR3j2H+BAKE24EbvG2r6Po3K7q0PtiToh4iJhRx7YUSxaw
kgHM9dOJNbbMkzklO7NqvSvjtvu6jBM+VTN7MtK2j3+6qKpqgdXFbptGgS65H3LsymmTCtNm6g3n
xVsxwRY5IVxtau9xHosy3ioixpNbFMmHBc+PIv42GnOsZhN/SZcAqBDuyS1W8KRsZrUnbqK5TqYm
A+IqgMAtBLa5675GKXwp8JKHpAz2nVTkHjXO8iX2ex84vAXhSd2+F29VyrNuH1h3kzq9bmgVf2Gj
ubam44LI6fPYTtNnx+ILScv0XJY1zlyT2IMO1TEZguGONutwWVqi+CqdPCSim7NQ2PXadyugshxu
saaPcLbS+FCtpt8brNEO+GkKnIeGOzoOtqiBUmz6csbZ1JY0F3OSXKVyosc5sp8rbET+jnfCVSYX
dbV9R2b0Bs/Dfu3HKyVa/RCE9ZitHq83KfZyO0ycsrreixQn93LojzQo3WM56jKbSIhPa7nOpxL3
xVKZfgekyeXLStZrGQbf1km0fArK+Nl1UxYSZjmZl/aqjnR8ZQZsOZAb+8CQ+jpROBDRTNBmUb77
qpbwKJmNjnFb27xq7UuXTORBjm20RXOJChx39AERFHBdzs2xj6LCxI4VYSXQbcB6dGsHlc+E1ddE
VtNWjl7ki5+BLXdAOCQNxd06j+hKBPV+VPac1Cr6lRna8G5MFCeuHG5j3dcZrXH9WFKytyLczX3S
Py5LtyEVFRUAv9vQeOLL0KDnCarNOImbuVSal6urD5P2gtdL29/Isiu3Q7VMxWyORKah4nARSuGv
aGnZBm6i99opOLy7k2TEbaGWNS7aMaEZ0kryyrro1CVsPsHGF4Dw/cqXVk9XS+/MoTY92S4GTNix
5WuToDePENfyoCtzencVwRTHpxa7eFviAJjTOEwXcAtd3k9Y57Hq8L5J0ylbtfW7lqbrVqfpcr2k
XVIEQDDP1I/0nMRi5tMcaV63KNr5lI1XQzTD5PtV3STgEfJmGc39OIDL6Co3HgcR4mxANDqINT68
k+b3wg91whPvhs0STUUzrIaPc0TBGaThJho0PacRsZsBMQAeUw12U839aQVv8Px2sYyq/xJHwZ2j
5NdSqHhPy6a/EKVMJl3Y50mjByAdqj4NEGjVaFDPaz+81sIOn2PwbZyK3nPVLvEVw7bdNn9cvS3s
vDJxfK//zyfQcqSOsb0jaLwVdBHAKBd7BtJn8zk0hQGwrHjo26JGYs0ICcfdu3/CeNI8VWC0RBOR
GyssREneGqAMU5WjucuqXvanSJjDB0/opsp8A57B66DzT32qsg9aGa1plCvl7gM1gdd+i0LVol/R
ylqRCwJMIenTTafW6TPEMtNnHPptGDf4miqaDTEOTu9LqZlixaxZnQHuz3IQp/dimLA4ubfi7+qG
2O5k3X4RFrmMwlY8zIHbJ3Fnrta3OFLS+DT1qD41Pq2yaIEFjXFrzu8Fq5Qownnkouna7N1/fTix
N58l24rkgQInlgMAZp4u1UHNJbkq+5BcdauhV++3Ag5Y0Zmeh6A8b1NLgZ+ItPosy/RJC5nsY/jq
RjrxzSCIcp0d3khQLbdN6NqHlEKYXXXot5D1Ccdz+WhrIS9TyvqiF01SjKWe7nyj1kuE3Q5o6DhI
9DlofHvbVnrzQRzf7pLabFgvkq2xQ5RF4zhcj0slT671J+f7uCsagwsv7N41kz2qKUhUNrmdmRZz
U5eT3JUsEtmISX+ul6j4YF5va6jd8FH1ria0bWm2QVzHx6FqUE5GUt1WVfttWoZvsHDzKRikuytJ
OuziBA8ZXUZ3t6LY3bFhzNQoIYSppbkNQ4s467tgs6R1mjEKwxiSBmKvBH22yYggJAjzdpnG0xRD
p3iZ+23XBO2tUG2VeaCg2Zou9mvS1P7S9Wu8mSsSbMckODaTLjfhIruvLSH7MsDx3ZS24Kyj2lTX
gWmaQiVVpSDQndy5ISgLBxw9lU0CJ6FOhnutNWB78KrS1H+ZunU74hR0ESmWPSv1r2YNq+OIRtjW
/SBqnk5WFEK2+gsNzJmGONeEJDnVPsneGTRpJOGpRfPmnXOLLq54NfYhuIip265BHB48Dl58VTXb
MJr0xqMegubR5T6Z1UVNAzu4pWy5XrHPe7Ium2pZ+oyoGQK+XqTDoZu7ZjuSbtwMgsu46m9QHUyX
QLUAhrHN26DOrb/V8fQYY3Uj13HMWgRENU3KLLSNzhi6Y4G56yt0H2Jv+QA0mkevSbXkSlQPgqq7
Vql7G5W/VQwXJO6bfF27U5euTSZbCPdpf1tRHvW4zjBNjkowm7OwBu/tbnuhCI9nX0y2UEF9HuRK
OJtCUdCxELY79EO49U6BvDSzXBIX79qVfVPTCuDE7kMT3TIXBpkESl6W7rOZJD4G5Xoqk6bjbh59
lnSYG5s6EIB8n4dp7yCGVtsALeCLwTLHdKqLYTLl1yYGp6LXV4gkaG7SQWQO+d/KNsZ522PKa5km
V+sM0exAEg6iH85INcmrpntCsm2vQscAEfy3JJjJKQ7XMJvVaRRhy1d7TrFIC836vPER3pZo7bmt
CeXzgm/IkpxljAlATulzO250C3KUblEWkGW+pFb1eVrFKmex1DszdOdYRR2PGaM73PlmJ0cbc1Wi
W5BVYHeU8YNoBMT8qB/2iZ6Du57W3+QqahD21l8rJgFVdL0pk6A6jCyodqHOurYML2ll0WUKwsc+
aud9auPNWE/VvvQzeAmjxitWBdu6q7Z1b8QpBYdy6kBuWzpk9zMcQKtdn7d1yAWIYwV9agLDNqqX
MFjwdoPvzyT+3DumjyPGhUlCfb/EfbGO6U3a9ulzby7NGvBk9PFFt3CIIsfWU4CjjOJxuwSK7hsN
QoqrhkyhkWWKLDeNIlWuhiWHoDXkPc0DtuJbhoTgejI+G+2ypxFEl0AC25yw+TClnS5Kk0a8bvqa
y4ndNLIxnOla73wbbSK53poadMq2LFXeuX2UCJfjoFl5t+CHtG2jzzVbow11TcW7lJrMiUbzzrfp
1cCjVNpD1cXmsFqCinRpWpgJEjvQroCGEH0T+OUVYoxXpRZZrKmzGbZegQY0M14CBqF53KRBZ4+i
qo6dotzKsiAV6TiBbCdPOwuRiDfnREeHyaJCNSXEtLbcAh2WN0196HWq92E4trwH6SETIIHwuSYM
gs6Zbp2dgOGY0Fx5dAonWI+uteuBIbDIOiJeGtzsmmTeORxB1bjIrE+DOfPKm/1Uum3IkldSgXIo
FVLbBIW0wIv4Ytnwiu/L1Vw7GZpb5lXWRO1WzUxxU4PcoUDoS8iv4+yqwjpTZwDlhyVyRRyvuugT
kPpwSHY9osdmHo7pEORN2PmMlMDyARdAT9bobpFBXqayv9NYfjNCNPu0TzQoTxo9OFft0r4+4Mrg
q3Gyl7AKr5MEP4c22gRde/Z+mDNSBw3Xur2dpBw3Y9Dpw1q5KmuDXuQguoGEnICURdrpkCTzuRqa
U03KaB+kbEtiPB/SSmxXNQINYtMTuKieLzO+REt/x2aJjlrZgopk2OnkmxxCiCBXg7JbafwhRCL4
1s492LcGKi5cx3Efglrh4+QwhfMXUOybvGH6axAm3dFGHE1psyEorHlHOwqk0tTw8kO/Ykg3r1/S
Zrgva/n6ZoM8TeoHj/1rFxKx6URSb30zXCofvJKWqStNZsUtCFtXU4VvIgg9QAcJpJEFanR6tgDK
p7rWOYidzR7U2D0xnYO1p3i7khmc+sCqW3rte8gsSGnF1g4J46mPLqyeVDYbFmypdYIzZGwWrz7K
lvXCepweFtHfOWvXjUh/FQif3QpxQpuIbEHJ53psn9VEOTGq5xrDNnA9cnljGw4HVm9BHEg4a2Br
Jr0EumjCLBb4Qaz+wQ1M5olOjxXRijvVvq4jZZkzoEoPnYN4EK9zMdbjCtrahHnvWQk6dBMczGx3
a1uORT37VxNXR9ADZeETfd2Q4Kx8ibbLMqsjk0UIxPUgAbOCderytVvtZu5CVuDSfiOO9hCptreN
6kHMLTEDWIHodGaGG9P5L76duKBEcpKucr+k1chb4a7bRvntqulpmuPLGAbjAUV77BLwkyPqgBY7
zYeOLjxw9TPo9T34PFJv7MqAMpHYXks9nYHr/tauUwYMjfI+vdRvXEoGDcq6fqqOYTQvm7Wc7Ias
Oge3bvgaNqB3u5QTYejJy/pNFklyh+aJp2MXXKbk87zapiANvofXPehGuz0CmgOh4YIKG4aESxuD
5g/MOcPD3HAfNWkuE/0bQMpj57stsC6TM0/GLABAyQY2vay0e5kT2OzEiKweVAJ7eNjiHptv3Zqe
SgjacJLWl0vjalDz62bT1N3Eg2q4WRtINbSuh63PvkGWzfBK0pdq0XEmJGpzG0fXFTNL5iX+GoMT
A22nx9CVaR607EGZlGw7e99ZE/0a2uGFgDa2cWW3JdSNF2M13YDNXroVVBxTfglnlO7hkNzHqDMH
u0oIZuKuz4BYs6yE/FYdt+WhM+2GjJYCTAwVj3RU53Tqhyxaa7RJh00Zr4onqK5zgqNn1oFITvBL
HKGnES8gQICUU9Re3pcxOQxuZbyvyxCyNdNXYSyw3KpuMzy7Kw/hX9ctl7Qlw6YrG5/7sf4G0PTM
kgrxMa5ve7O4YuXedpLrKlk2zo8kR3Jc7/tq2C42vpl1AgFPG4DiGg+Gl1MlN20mFOJmmF0xsoYd
IrZ0HHwGKJijlfugMjxIzXQrxYuyOUQObCfiZSika7O1ZF8nAcqBXUDwA1hugMTZCc5GmZc6FvvV
BeFeg+ufhqnZQox2QfWc7pnEG+bEuAVVoeKTHmLgwH7ewKjKa5r0WxrE/RaSXXkqYmB2ZVjfz+Ta
SjUetI30TqAeEmiq3PRiUVmSjJmPCf1G43bhsiJPKqltZuvwLNtNObcd5I5UWbSQU+QoHBo+tt23
GIhntqJZ5YmEKdsonHnE+mBjl4VuahRu6Wj2UiQrBCcgetNw4UOrLx6SVVk7DQEfUjMWkOcFvYik
p7cIIjKd4H3Jgv06vtSJi3MjjC6mMToJD443nuY5k7U9xbY7wa9D9/FbKgmi6SsVl78RBQJmUw3t
TSibg4gc4RZ7OEfttIt7kGUge2KvygjyO9LOX9d1aAqD7MAr6g1PuuoxUQlAyWpgg/bNaUKEh1Ej
AEJbUTQuAQXPrsPBKtqBKp9+XUw5XWA1T6nrshTwEDJm0ZatbXeIlzLivWn3aVine5+oOivNdVlN
zWYKzYVES3emSZgHZUPgaKc+a0azqbR6ZqrvruViN7b2DKQC58CjqibzkReZAddRBuwJV2FdjBok
tgYoT1J2Y7YEw00gGGiZbWwy1bs6L12KoV+0cBwF0JCkI7cziBDD7L+8caW2FzYL5sFCmNhda1aZ
Y5L6ga8YGZg6ymJYy21XpUWKQZSzzOfAU+k+gZjaTZ7tqvo3Ea9uA9kDUGzrMm8lOYcUUljBEq3A
DqYQDpf6Stak5vUAJxZCxJZUKWcQU/IyCN2B4hTU/lYdsKggcsGNyCIX1DCIUG3XtoYMYfzgQvLa
qCqrHb2eGtMCVVdnIQPIoYM+YW0LqRYE6ceou1MlUMWwWffI2YcACBInpaL5PkbBq/CLBqowARYy
IXIc9c/Id30h21IeQkcL+AGKP0EeGUSbpcTHhUzLacbByIM3x7hGBHwuFNpX87FKq91Ka7M3Qfvw
Xr2omu7rdbqXU0quifPDJioZxCAa8r7vdYZtYxs3JRcREIYgHKKjTOMlCz3KPFbJFeT6ga+sAuJW
uLOhqHN4aZ0HfWOu3ou1Hr+GhrJtWGG7NayDDTzS8LaNaX+IO20/bhO8rNcEUlxGztdrw/BDvCa6
AP0CFKywNMC6kqmomYh5gw0k1LWE7HMLMRWwzEPJIM5u7QQ6XQCIQxX8/KAxc3tc1xkSrSJk1bF9
y/BMdqlPqy7HvUUNhF90dScbKQS3bDMqqnMUiT6bh8bydTWkKN8y2s5M5dHaqvh4XTrArwrqRbrC
r8v0kHg+VAoSzkhQ+F0Da69prVueBgRnbGbVFaqmJHNyATddvrRvGWjxlk+jdP2GW5/wNI18Afm/
aLP8bzbOpClyWFvCv8gRli3L9tZTzVBAQwMbBT15HmRZkuVff7OKu7gR720qoKELsOWjczK/FBfT
B+RuB0OPby6+7POhpOXHYOrnto/1SRg2YvoImmfIm09snv1zuHXtc7QtqFehoe2F6sZeu1l9TOsc
vMRbJZ49/veGZ7AlBGNg7PxUOnvWMFJgT+dFaCbxMVt7CMZQ7crqbvyoDa2dL/er9cormuq8IlNt
EuvEJ0brRE+Y1+4vlYpO5Vim8qYRlR4rj64fLulol/fSLftfhlap23n0lS8qn9aI3xiOpF4HeviW
TQd1265kmaN5Di/N7SVydHcS5bQX6xSevM2tk6gN6ItzYzVMzffaUfPZ3hywuKRpR0STNqYW2X0V
3t/C60q3IBozUIkF+WDGUuHuRWtqNHq6IJ5DOFFBcHIj3c/oZiKTcvQsvPBiQY6jLMXp/tKW2zQl
UK+6TIrKgzANKSCjkKjPqw8iIiPtUCcEKANUFxjoY9sM+x6EycOwrPzBCo9hmpxQ+W5sgbUCfART
f/zaMUUEeWIZvO7chdx/IGyjD/W66wOLIl4FK0YJaeusCac4u7/j/cWB7JlNfEajJUjHYRrG7jl2
+hZLpjmtNmt6L7jQxVPFyHo/L6eoy6qIzC9NvWzp97svMSbXQJJibDl5KTmHNuCGG83QeawJm2J+
uv++scvr/Ftd6mjXp/fr7t6uuyyU9be0otNpdCV68xsXskF3ZKG7HocQEAkGHWxdHS+MHcTjJBsG
AmC4SdMt/m5vqvMq2NfWmhcxkOMUG/HIY6KTpi1psdhhlYnUfZv1xvyOG7jc1mV4WksZn+gKTVhF
Qh/F3P0u1Tztg5ueu/Y3uVhYVgyBnJ8UL/d8GYKL7LiffP/pXT3xtMLcf5pc9n5/GtolqPMFbnpa
xoqc/JYSVEt8NFWrLVSsysSRYXVp6e/7T6GYqC9leBhulJG4QUcYatrzqOfn72q5uO65t32LX9b8
96X0SNKMpDk5dsMX2xatSrnMaLvK8SJnCNXfHzWlf1Rhl9/vwX253G/ECGYidRtmSea2mOMEhLmh
vS1HBmUq1tGWsqGOivtTuATBhv2YLN7jXPX/mJjoQ3R70QJNFIuaBY6Z/+QEsdn3rFUnuGNQtz3/
Z2Tokqy+opde0r+eG6w7OAT1XjV9CEOvdS7o16uE+hCWtpo5Owi59n2Yh3PkO92LlhHLpmZk4B7C
XHYu/DOQM7v74oCaB3f/2GB8UZ1kj90CIXCBo4Nr5GbV4rI9mcRaDE2/Q6UavoYwkpglZzRS0HoT
29m2ANo2HiPH2X8Lt2hHz4uBR3Mvuxjo2uP3F6J5/ds6Vb8L+nLJuqUDw0RlUsUjvUpsNEEjn7Te
pj2guBjPZtul5dir80SYn4C2cfekH7w8woJM4rBn6NqwfCfgbgft1dVBLNHwoG72fz2oOJWBky6L
nHYOraNXYBfPwCP639M25t9FTnPxbgjFGOa760HeAZ3vzURSUR6JiNdUU49iq1FeEgegzWYgan8a
/lJJvuwNaWVBXDIe3BET9qKrEs3WTXm2N/F7DSabRZRVT+NBMFddHGtRG0Vtvzm2Ows16ZVmehaZ
NqDFWAUz5w4RTKHLU9OiPMON/Fv6q/Pz+5GP1iGvmuaPKUf76bIBvhvHmPLt8sReqdM71eTfPC3t
+9e20mcXN7TpWuend0fIWDX8ccKpQFqle/biEngLPisNWvNGB0BvYLy98nIuKhaP6Na3FVL6egmY
w4puGKIT4MRMU+29GhY+3ndLYCzF/b9NfbPu3BXCoL0RLPcd09w+Ej2U2NbxlmRYTZ3R1fc+Yxbm
W+Tvvi+68dHp3UvE/YEhBtRR5AiVdG5F0eBjd7m/bKXtM62wbbBabyoR7rTbSEVeV69/LttJ/y6D
8blcocR52wBvjKaKLG3RLzF++K0EbXHvYOasSEKkaXecjua7MbMSIvjSMrvDRfxFJVwNF2gV6Zrg
oGY6v5mw2tUtzMKbtu/NzZUFJfZxOeMuzOQF8uX3n1yVzOw9Zb++axkJ7AGb5ZB8l4JOLXtFYcVS
7qc8mrqPsdZPm1XmN8bmwqdqfb1TRWu+RNNxgYv2e65BFUQtRCPcEW0PKGXxwUi2wRHm/0jZLW9B
6KBR6WE6B7MFeqgxBUSxltiGdZWDTwHDuTho4GPZW5QcbY/Ex3C8Cqf+Uftmt2Bwzkl0HGBYn9Uy
bAnv5hfHI8DVrIvLVWvU3oUO1c5slwabUuNURbj489EhDUbuFSMbij8KcGAAOpWiILflVa9AiZow
PpDej1JV+fFxoWbc8RZEjCg3Jy/9ABRlEA2PrXG2dOz5VkTCdXfSPUBpH3/d7SRluM6C0snXesRs
JXmADSRqpn2k2/Bl9ptf0pnFS9tNQ7HOfmFuvFVgpq+2Zv7ZJ/rF62p4xK6en1pbdSlwwLnoneVd
LJ3ZD9Cu4Uy992ZZ0Vot7X64fdpV5sVCfbncf4eWsffWsvY0ROzjbnRTEk0XX1v462P9NVJq3101
rHnb8K+7U8fQo2d6ijBFQEe6mtmEAH4gMtQiFA9DxOcMXgX8hpIEDxqoAWCdCJp5QkKQEMEY/Jeh
IzAiIWV5e6e3vzCJ+2DQ1HLwfYM6Oa+XSG8aFKEbF1vADO6P+sWccts7AfSuWfhRPvm0w0uJEsVL
O+b3lqCOurWgjWnTRVQSYMhk4Dw9fBfLCoiv6X5AkYCKdutSx2GTcO9R3yLTV4WZ9PjAf+G3Jkcr
K/14Jx6bhoJygtOza6BYXeKmB6hH+Zo7YVU+spH+JlA+fkIzoYfZRA72/vioHOYfas99MzR6Jptq
/jh9+Tpx1r31w6CKMOq6xCVhd/a9eO82w/TfLoh6y3x17U9umvo9gE9EbkygRzwnMdY7hJreBDBD
i7vtjWoSZ2HYT7kxxAFM0T3cjb/7S327jnj748xrnpGxu7JF1Ue6cNT82r5WW799uWBvEuW4NLGA
HAqIj8MzU+aH3Nzpg0zdg2zQ2EcGajy5wYOrauGZt0ESVXX9QvkG/7Jayh20yO3UREymURhO19l8
3EcNwM/qOnjUvUbl1icV2JRzSwQ5947729xRu7gfd4stowtwuPDiLV54ESEaSaa8MLVK6eMaqi5X
6+MwYxb2OQx2dMorVJcbF1k2OpEReeRhn4aW/ytLH1SDE3lXxTsQCX2ZzOMCZwToDXd7L6nC6k1S
4u0xXkMTjtWTf7OrQnj0cnYU2Ev9Fza744rhQZcTRhEeuLkjDn4ZdtegfEYeA8IsvB0emSthantZ
uyJwHFDSi8zG0AkfZYfSCoimMBDs8l6O0DIgvzT1KHfStnBlYGUaGmDIhlsO1LOrs46JOjM8/gIZ
vSZrzE5930V7BkvUmS5DBVlgCQ82Nh70rPYy1G4SsPUd/YdbtFF8wUrzd2W4LOhDwdGDr0M1ZOOe
DtBf4ura1Y2brhEALsyoX0vJeFZRD9Hf+Z8YVbxzG34u1zJzQNqlFQdXBOfgF9ucndZhuG+khkZb
RR8K7ethrduT5+tkAC+aAJad9oOv86oMoUguU5kuk5LJxsB5wDjLal6/iK46ont+tKF31GAR3a1e
Ieh9yb6mR6DTO9JFcsfdDkAylOeEtP25Q2sG+O8v5SICIb+xVMSTzkWOv+1vRDyVlIRcl9g+hAaz
f0AdvTN1XKclWDkqLvKFet56wL36EAHhCdVzc4gmc1A6cJ4np7zx2T/7oHHOwUT28bCUj0CfnWbe
Ung6h5Crr36F1K4ZQdxAmPkwg7aH1B3dyjRUkGn7W3azTV2v9xPIVXt4L3M2C2jXU1UXtnXJoQtF
2vT+i92joOt06CQ/OL78Peum3DdzVye8gf6gSfswGtMDmcEAOAHdMr5bgPZEV4CYQrGGDs3BEXUF
UGs81ywtAzwF1niZ0m6wowBMNPSak1br1ybctBZNddMHZMqxuhM3sqd5JjRvItzgZoLshzoKtRFY
c4PrnqyuUjn3p6ve5g63BmEI97ZoN1yiSoyp14izreIXNlCRDsrJMRWBWaq2z4X1l9UQlRKgSJ7D
dj4a3zUUV+vuoGNZlyfTAqOx7MBixnAxHjBzVPu+FwHExleD8EPaS/ysMZpBKvuwFKKFXd4njQXU
tOoT0ApPJUIJSTwHmeuw6DDw6mhSEgm+D6YaDhrtnzCm53TwgAu2g82rGJK06YrWtKBmGNj3rQ7e
aouUFr/RCrBZFyn/dCU7w6jgIM9bSNWLMMe666/xEudrU763kN1SYPL/QEQ/LQOMw7JUMLsd1AJs
bOiCml8iEO+nTbOPBl+ponpM/LCJc2+o7UnJJxrki2R2P81D0fjBzmoGipjDNzLqVW+uyFygGGRD
vYtFu0GxjG2iaPDXoGNCIKZ7DsKg3JnQE6np1c8loK+qEXjKbttG2wO1LZnYgzJNO4HZTUVlKnwV
QGDygT0H7CtqRAZ5B24LMQnxpUgrU7KdHr/MvO3aDspuJCKStG1HkyGyOZ6Ads+JzXD/J+1mUIIh
YkTdvCtLJ6UD2S3z7BztGPzdtq3wRvjKKDpbNcOj36zFhFH7+Qg6ARZ59yOGNpjTqX1TWEi5ACse
Bp2fYUW/0QnlqR37EN/o4nmg4Q7g2EO7tCJ3Ar4WYQWQfnaD7P4ZcOxHIeCwe6MEJ9VSGJgeNPdA
7dFqHAYrv1wXXt+wcTTTPnItyWj9H5v8wUoYWIOICijTy42sHVO7scPKaFzMXdr+MuVy4YAYToQt
l9jMz6N2h+PT0m31FTb2y1Rx9FSiOqOdmRO68V+ughpJ4jm1ZtYpsAaVmAXi5BzRsz9ggo5ov+aG
eW+VDTK1rQYcWgRvQGnsmo+ObD9hTWOx90Zks7MWcd99AnxF6ZSVSBqrXuptnpPWi690Jn+nuWyL
OK6vWN9tHk7je1WB9gOqdYxC2AoDprsPs8apqPt/WDs2XWbojA3SM4FSa7YN3RHP63UkPSs28Th2
Uuc1BrIErugGl2k5OVPrYVKBBQUrC/9Iz9ts2wT7ATtEyjnTugGwgPEmjdZyS2poeXbkTg7D7wN/
Vp91HE7OGA8vlrsjILgglSYO877x1gTivXNiwxsQzTAXPR5LrykLJpwtG5olzIfqpPE+UgHgdNrc
1+3zOtVO6nsQcqQ3FBN3oVfTEJkGDndreWhAzyYMYGwifG7xEuyn3tEJJkWWNqibiaim21C8QHif
u1eQCA1aofK5w76EPdLdshElgnlDOgppUkE2Jw0hqocrAIkYch0gMJVOGzgU6WR9DIAPRuZTWHZf
q3a/fDOTjNNzIEonc4EcH8LYOS5uPgbxkjuRCzGVwIRwJHDXWoxLwvulhpNcg4yzH3AGEwIocCc1
duGoLqZV6NMcGbik/5YAXuhKYP03OgKJHlUpX9sjhkyZtvX2J5zK9lGOM7bSuUuIrcVpiWsk6PjD
6JU/2kC0MNSjB9fbL27wT5rK5JaaPB63HiyY9yJ1eL4BbfseY2XjgyMZymhOJm0ncEZ+5s9wOqIR
847frmkYgRuZNrRC9LppPeRLA9eVjxXWy4JIA3ecBL2qj2WiblwWRSHziSxCBZWGXKt2WBDzcYtB
zoeBrsNBGv2blrzfUZrT3it8r/nbRl6NYBXQatT+hxCXaIh0sq1xn1kHgO1QDyadl+aAMcBB8+SN
2fJsK/KDu+bn0iMd6OIJzih4hWQx+A66QbZofgy+NIc+lABPvBf4PSSTEv0gOLSEGQUcaGwSx/bv
CMP96edqSUPAYcoBsAU5CUkCTCmp5A2Yi58dGTEh31iv3oenQ8Jo1yt+XKY2LJx6Q1vvY6EbYCj9
cQGXsahKZnA18TDGEHvKeaszzyNfY9C/zQOYdQvIa27iXRSs4aFXgJHjpUvdsbIJIGrp2wPY5qqw
4sLWYI/7DIBk4mewwht6WHLdZAQfq9aZkcP2hyOkBQL0tWU+irQ8j02gU39kBpwdlgkThBfOje8e
3iQHb9a0P8uZPka8DzKo6HvmB6+OhdyEVNynjqdMOtUHiYKnsPKddAqmVKkq01234GGpNfZh/BpR
iNhj5NT7LgZkt5VAttE+VY37hcI+QwV6jf0Y4YDVPLMRcyBWjU1Yi0CggfWYkL73n2GjtNZ5IiuH
ncyfwjCvWt0nRCx97pMOjs/6KpksrxHzH5XcL2tQvSFWk3a+F6VuHYHrgetf2BJumBz/KO9sGrJB
d8WXa6FMNujOpnRzLgjDRahIQYGiVJ/ccjtLzyt61y1z0axfoTfCHIwY/pcDzGxsH2P70cX0sfNi
CeLdrdMeWOAurMUnqh1cUcd0x7l1P+FcqGycSdqUAmqIrbdirLpcDuK1RxA2CvRy7hQqGpRdmoE3
ZLiaEGWinj11Oj6v8Kg9l3747hTtym2DfxUAugNyj6JULfkcS5bUHsunUV54BD6DOebL66sTJGmS
eFMU3UDQ3Eee5YBA46NfOvbYWv1kXLir4KvRikLeSPitFPXUEbmAC++K69R5+EEtGUBCa1gX5ZaS
VXiXusXsaEnopqNDH6ahN+cZji82pa1q2mwNxz9OhPs9dIEs2hKicyvZsdeqyUEIrhmR4Zj60/hF
Ay5x2eAklpP/vLrVb87pnLjtsu1rh/aQfg4TBVK3BTXuKeK2iXF8eHN6/IyJUIiotEHqimCHkoXM
LUXKkPbOPvLKOanpBJf/xkVvzsOAkWZvBehP7+c6rVjaxiRUxjVGMt9mXV97eV1z+KbxvuL6XG/i
J28bkoc6LFRJ0VPfNB44d1ffRidKVAz8xX+M1qkpmLaAUMN/a6wF6CFUq82wOq2Q7EqaihR6A+48
uAK9VjwihRo0Zh8/STEBdsT/HBsfD0ifqG5tYWmAavJweFIhYHeWFR5/ioEtXll1cm4vBn3Sgk41
aA/1n3pbYFeSdc6ky07ARWhhY4ua3QOzBzYDHLAxOwZyIa16DqooytBbovW0Ys0WVD6hkHykAD7q
RWCH7tCIqKyDPAdo6IB5rU4cWMZS0SFZt6Nxo/kQewolEbtDj4JTDeY3iZtb0Tk2y0CSfoNTjiTo
OULIj2EW0CT0Ek3WLvNDJ+eClsg1xv/WNc7Niic1siZlsf/q+t6a2aX+EdjxB5d0B4lx30lkKAf0
kEN5ECo+rSZoAKtspnDg/vsgIWrDH0vWJ+tcfm6YmNXUX0SFb6jHW9BFgFzi79gI2rSbZogNznQk
I01XxvXVLhM64VUC7MEWiPW8g3TVZaMXsf38pjDjRIPjwhriPOsGDXgVWHI+cIJqBOMRtq9iCImY
X42C2e9tliX+xHPvBtDzwV/w015CghyxXasmX52rgxkz2UjpHtmCznqRcwnsAIudEfSz4RfBeJYg
lM5OSh0jf0Sxb9j7HBNIjwLRbFAKcGcS38ZTYX1E4TE5lHkzoBKWdXfoWdkkXrR8DsvyGvbhTd8z
c6F9/c6n5T2s2ZIglrIh6sfhLn1pjymQYTDMwlRY+IKN9VDBNVLfE7TJYtAKQAhO1Cq4D5bakzD8
o38eGodk7Gh/utXi09pXaDGnl+o2nC8Ioguv3K7EX7uzcZ29Z5V7UoBYv1+m1TsBOAJW0Xteyvsv
LpHtxPR4GpgJEo4gfa6rIdq3G7si6/Gr9FmUduX8OJsqSHq3Y3mFHaCd152eoduR6Dmm2wVya3UI
lrLNSEeR0I1sm1rd2wt6mnxIdYVdUus2zmyDJmYcWp6EFS/Guu8Tp4LA2K0a7eccoUWQYLpmKaF2
yt9xC1ZAQN5LpKf34PZ/61svPTvTO48n51SHI4KqMdQlqvzUC4YFfk2ZaQHNE35nSqRUkKcszxfP
QQMot4uOYOX6mEqDUb7VfCvT2H9pLH2SzfAa2ihMepyUELZeUGx2fdUNgp96cW1Gg16mE8YSsjCF
9EX11x/qPockZh5AKzzBquqgpsbQSUP/AuPFQgjY8CMG9UPyMu/KQT4O8fqr1V24i0a5ZqPQv+GL
rlE0FErVbk5JAA2BjCB86v5QIrGUIGYkDlX9hzhVtlS1u+v7MczZsG+xM+SjBFfjO217qZqstpA2
bNw91RoAmEsFSPf5h1xE9Bj7K3YhTDTxrHMkO58JDHRABUUPQ7e1CzRCPGeQBACNL956CniJtYmn
ArH/GqRBDeSRUMzL0492neG3dkzhVtG/cbi2CWdr+diBokQLNyOE23Z/lbfJ3dg020EHumALPcdT
/TJPa52JifyolmJYzJPTPMAsF2hUxXPcdq+NvE4IU14nhXuKVZI7ZGjfAwfSEg3RXfdIYsS2Toeq
nAEFdiIfOWoLtm4C93xcE2rNT8fKrQj6DvcAsSc4PBtA9cHP6yooi8qyf0H1stQX1+n/Ui/IAKUK
5CiiALre/LqVnXt7SrEFN6xL0QwW6LaXA5fROyLZ2FGAhiaMF4qY+di4u6VxJJKgRIE0Gr78TaOz
trG6TN64k4B9kjLEQRh8U0+YU2rBNjAFeJuBoP3jwfBv65Dgburo7OnxHUdfAEAtHVCC+OYNYmis
6D5eRqTmTEneJgyuBbfBli50PMw9/3T8DQ9oC+1ygHbOX7QZvKPxYX37qQis3a9VxVImUC9j9cw5
33ZzMAw5aYQosCMgnfS3Zvk2EwSxHfxOONTDyxUF7qWRtTfVOubq0B3txK711L2FfiD2bTx8dqra
EsdH3rMta5WHqkTB0idXYXqAPP+rrtQeNPyQjRtsVw4rzvYCSVfUu3xsKwpkpP2zzSUgUIPkrqfw
PMARnZ+RAy1TzLT7bR3saz+uyN+56z9WO+TSRlQXDo9K2DQjRb+DEW5tTJwF7Ub2pI2/VnhzaE2g
qLq8TTpbI+rrze5jd+SjDp/0iiMOOlBAjYICqda/zkSOlcF05TpSZWX4Ua/qt/Q/R1i/ujbZ2kPm
xya6M1P8scQTwhWvhkT2uC7Inffx44qNMaklBbjw1igDe5vsV5hvBPtXuNmHbfC/OpxismyiSyVM
rsj3d/2KjN24xlccT3OBFZowIL8qbjEqb1AHbA8qcamTGYIQYMhf6/BCpMevYA9vgi9Qj2nws7p2
g9PNnYaJXT1OXnTiAf2H9Sh+VOOy7AIfs1fjbxfYqmNssioMvuagfWvmdDbbmvuD3+1N0+UdfhuE
GtSwn8wSAhDyZiir0A7dGTMlLu0bhjeCqPWcCAEOmEqAcS1F7wJ3+bp4yAp5vn9kw7Ad1BonLEDc
L5pwUIPGG4U7odwf29o9owYLJHVYVcR+6Z5gM/5bAYx6IXCBGRa446HWVhu0OiMdljd+jel5KM+K
ggXu+W1D3/ROg8YX6GWJGifo6gvYubI6Uu2cMfzuPOYlBJj1fhRbkE51abI4CJddZfHnoKk9LBQ9
TBe7ee+tueRe+IosAAdEmVUcSWuFL3A8tTcY9MFDeq4or5UTxwdvYn5hu7EpxLwdmlVGyLEkkJp+
SYkpOIKflczc3w9ixN7Sh1gU2isERdxvlokKbJTKAFGIoJPd3i0buw+ZlQl8IAu5BrfTEd1PIJs7
jC9OUjfgWmks0Zo7ZoSVVGVuDCEw9ped60BjdOz0VA/xpavQS6ju1bX4u/X2Ihq9o1vhIEaX+v36
6tmxu51ZgCg/DrgxFRQFzbASAe8ikKN+guK/kcvis4b1gexnSA8BEy/C+YGzGd4dyt9wNASSIAHq
4Ni+dEIQlNQSmkmMsDBSjjgPYGMJaJ8nyp2vwXckTpSJHjy/J8A6ti4bRLukSLYhzC4i7PvC38mp
/tK4Vk4oQUF312rgORHVQ7QMIHT59hkeJhM9Tt1skJbCwxyNJUQtRnfG72TqeFGTQp/dCTRSabjo
L1UuG/Zeg0iNP46p8avXsrWfBpAx1ij+ZcEoJp3o3/J37jHbr378Dh/0Aynp3kfvP2zsE4xwHsWQ
IGbstvuhfXBKXBXAeYlbiz8sxqkvwTj9QJj2DW4QpAtItliUa4phZselpZjbIty5CbjEPR4aQoQa
mpge7olRbEMO1DC1Vvu2Cd8kpALIgLxp95VhR7KE8lTOvD9+H0nkYA/ux6rNcb7sgmSGhQN3f5nh
RsSIte2xJWA6N5adRKCcN8jnF1T55glYHCYDEONgSVzEhWsA47dTFvwqDo4WOQQHU+NLEDTYLtb2
AUcqBtg0jJtrxn0sNOino0F7UVa0PSxaRKl34zXun1IYQtBFWuelbIJEeQ4iE9LpL2R015PsaVuE
gVeiZmMpzeC9D3Ak8eiBKu/9iX6Om6+y2iP6Ag+43DUcsbzNk8/bglrOhgkSUsS9LEAiHMpLCN6S
0+ZmMhXDrOzTKutfwOrqq2qWOY2HPjyv3IVjH6UOzrw9RjjS4fHbOqZT88DRQ51qH9tKsxn7qbzl
QfpD0YYxea4o0ia3uiXuZvUS4Ce2Uw2WZ7ZINt7s57LWbziWCZj3Vj36FWIqqEdTjlqG82BKkdRD
UEhwfKLT9nOkE838uoEPXzc48mPr8anf/oO21/+496bjJD0cYlVFGCUCvXft0GSs3yiAQMhGrP/t
cdgBbgmbLx4uQkXB4XaRsLrnw/2ApOpImr5N7C1ePnCRYf9D2v72kTNu53CVEHv7+gOJVXOE5QRg
uN0eecTtJwfglTHzL2B9cA5AoR4qtfYHsZbhJQwpko4SSpUnwLRuUYOaNBKpDt+HrqCfdTPmwwwi
VVw/ilsASzeYbDeHj89W46GYAaJ9dS76QdpE9rqVR31z2iGWB7pRFxI5cPluuKkiWMrhBPj1+70d
TJPQEs818T6Vtuwau5odebUQKLv4A/7n0Lf/5yw1D+dN/p+T1AIaBAGjrkdChkPj/vckNTFSnEHh
x39JTFEhLTuOFYFtOwQn01B20Fv30fyHszNrjtvIsvAvwgS2zARe5qEW1s4iWVz1giApCfu+49fP
h6K721JP2zET4YBZNEWZRSDz5r3nfAdYV2EG1mOEZGctkFMBF/EpS75UN1e1UYoXHuvhcIwcxmeq
tqJdWebBPU/6YoSUsnK8e/wO/dqRmVqFrUh3f/ODAJ777QeRjmtaUriG1JUDYu6XH8SRHZtzPqGV
KyVAgkrfmGn5EDTaugBZt6aFVe5mub6e+49O2fozBuznICibxxDoCwUhh0wED5mgPPY6inwIBWxr
0jxroXYYAl/7IvZ+8ZP/l/de2b//L0tlW0J3dNdGa6D03yh2PXZmPyjDbCGSWXprp3a6ics029QJ
/fwYC9Bb1Zg7Z9QsHOWxv8smIz7lfU2fdCpMPLa0aza5LAYkk4m39xX9jkwYl1pF+3SWxCD5Qw3p
mAd3Vl9fL0URrKTnl6vU8bw9W193i2uArqjh0ApS9ARgS1SrcJrkylHxJdAnc+3aMsaBgBLFjpi9
6C6oocbWj/V8uX4kG+ubBeQC9o5N0wl02IlWdLusm3zYjB5wq4zCeaI/fcdEFVeEo+yNLyb0C7Zy
XrO25yMtOJdKq17mNSioi/zS1NrBS0L0mjLCVKQnLp2K2r6Ng37YDgO1bFGgB0Njy5NoPtPV1g4I
dqKHTprNXU4ZFFtW9TfPjPtvz4yjHIubzbb4lw3u8NdbjYoxoOulwRRhiw/zctcUk38ZG1mdwmI8
Y7RYmIEm042pFeHSqjjiFDpDtitADkyEuPiORz/brvGdTMWmn6lNjcjQAjES3F1ftrLAHVjMMAe9
eSjbJN5pgYYxhn7oQxka8TJSprOxnYqtwTb6defS9y1r7HXlEFzqarrIUcWnKhQoWyfOr7NEMx0w
K1suQ7zQzcRRyozhHeKg63I9qqFbyclIDjYInAWTyvAgbNtfj55Lx9ep0wOijG2c6OrZgZy3rZyE
2zbt8AUFiUZXN4GBBOOkC75ei9I6RmXLRADb26WSYbmdOudlSN37qw71ekFefA9+DdWO7am1l1Jq
emPQPuUaWndL6sNTUxl3XmlxbB9SVBu2SU9m9GIM0hnDjhg3xdGPJrEKMlF8Y5qzKjJXfDqzSq9r
YZDJDhtaJzW2BJzpmCYS9zSF2Qcldbz943O5L09/vSDJf1uQ3JmEKVzHoZQWcCt+vUu0QHIgMoDU
4E11b2o01hAZZX2jCbq8nR3o22ZCtOMrnTZDX7sn14rbizWyGI3cYdYCiRuIxq7Afesg+FOhsTI0
66lrw+a+1cbgPIlXhTXyoYxoyvleSPVVceyJjHu9blLAOVrys+iTn24xnVBmagfRcpQdKiYixdRr
uyKy6nURoLG+wlimGiVnb1ibKOySde8n49nBShRWTn65XvK2BRmC+unRLKhZxmFwUJHqYmmBLls3
81owWBW6qSlKd70wfoRJWL9peYBCO29efAB/MBhSQQNRT57BQo5LSJ725q/feBuu+687gcvy7+rC
cl22NN77X994yxpbgbMqWUCcxW0iiyIGS5SnW2Wt9bT/FunxBEsv0JdRlsujV3ggNLL6vbLj6rbS
UXRFCOwQcOWMbdBa0ONU/qkW6s6Po+EhioyYtZpzrV1h9pypgSyuaq+84e0qvr5evJamemj4H85o
4hqSnWs+QQK6YQCvL/W6HZYedEgaGWmFGgmxWW/309HglEsdTD8myG99S09Xf/3eGNa8Nv2ZnIrY
iFtRsFGaQrdNXf/1zYHmOCVuUMYLPGj25gqoLGdPD6q7aRkWtcNMQPWHXLQ0pu28yd7jzv708+Bb
J0R1T8Pew0vfwKhKJ3dlNajdePSHTVXp7WFoOrWfwCduiwbJuNHY971s4kVelf4xKK2UHvqsh22d
nLnI2/Uziuf0IFJ4QteXYxhVZy339A83bld9HBU3tV30x3AwjL0jQmNjjaKedx866Qa2WEdKF5N9
s2uDIPuse/lgF+qWNXc6XFkwna5YmSIXjl7ZT1vX64CvarD04jxg2t3uGSMUH6FNqyKgD/KMlzVf
hPp0RinvHe3OffxyMmiozlpsA6AEDERQLrZyMGpZPK56mpR7PSuziy6Nj6BVwccEdyUchw0jn/GV
Znu2tmpDbpnSrJJaMTsL9N5cJ/yHZdA2OkPUEUTeUEcAOkoshwlcKgY7mnP7tcaGOXq8Uhnl2UXr
NxurejQ9y7EEmHGlq10f4L5u6wMl7wzeGO7oNNfLKWntm+vLbgbHMmq/t5z0eNVqWrNgU1/lUN5O
Vla4vIM2RqPQbc7ANccVpsT82RUGsxhYi3hBOZnJWltfDw51KZdjoo2Ai5JVFw28o6bG5JiF+iWi
LblCWeZt4B1y87eRXm+YoEzLqe6ntyQZztLq7Z9Qk5YGq9Tf1FWG/vsKAItXMERzBHe7LV1nLrz+
hAeuwS8WXhkDglFBsNFGX99CW+JMGRTbK1bNwRQr6SvRz1ZLkenWEwtYHVNYfRXhhVEuPQZMl9QK
e3Q4ojpM7eAdLdW/COkzQYRzZhyuGMy2kT/oEhigeeu9mRr1k5bpzX7AiQfOz99FtTeujTi3IKb0
6U2OXpcRSfiKvS8AZ2a2K/ro6cnsHYZEdp6ewtajmT8x9HFHN9jVQeYz6XHStUYR/szh2l2B1VoN
etyfusRqaPy48p7hOpIxlg1KBfPolP3i626dOm9aCUTSq+uNkggQrPhh8CZksLfiwqC93xn6cq6E
LRh153CCXhAnZX9jzC+vn3MYbm61MoRjirfILyOAx0JO67ZxeRwG+wOI9JqWTO4vBkOsGa/6yHIG
YzyUUsNO6gT9fozofYhG2o+VVd2y1ICKbdU3BFc/My8q7nWNo3seo3e/kng1KA9INpj1yOkOu3D8
UMxmPwS+3yGQhofrK79ow7/ZPgx7XgJ/XSJtxd5s666iVpXit/Ju8gcjVaXBKSCKY1iDZbKK+Nue
B0CeC0+N/negNRicW+UvFKhIZuk1Xm2zvDelcR5MI3pqx3MDxO9c6NE2mwIgJAxpaT370trEOTqN
BvYCMGggJAx0EUcK6KxMLKZgrRLdPDRRtCwnHXugUh0UmTCk0mRYEZm1uOuEap+KPF/UM5EvMVxx
anoWLQt1UJQ9FoxmH9RgfK2nTTA0d1+nhcrVln7Y45jWLXvfllZwkQbSzyGr9kbfdM1ChlF6zN5U
EwSn6+XK4RQNVRILsk7XDC+D7i6CrC1eRnrqN6liBbKVX7zEjXyULnawwIbX1yHMWGihDGb6HAK3
2STE/1exEpaG/WRWyl8vvS8UJVBsfX3ON4YYqTzSOwG/bs/UJlnppeWeaiSrqHSceE8XIlhczQRu
UqOsqjo4PIKZ64wBVg0+8zHr1K0WjsyLwIcxj73/ak8YY3dKtffBFuNW6LGDot/0zlUq1TJxygAC
BnqI3DCSjQOiEs5BNANPEZ2q7BK2vQ5+yco3PdU2tSwDjXoeeXOvVnuKdfsBSMkKYZr5ZFrKv60k
Ari4+nJ+Ip17dYYhOXgebDR91N9CUHK33az3DEcD6mnWu+3WSWPOZpKHGT01sz1RblrPnIyNSfO+
Q+GOxu4WQbi2/euqwITM/qc7Xpm6NJlJSnsuDHQbYM2v62XQG+Noxx7KIhwgiSm2KkZ1kE8PAY9j
Aap1W9AbpruJRXZwdoadR9vGv7Mspp9e8BygnI7gqY1GdlB9az16SXbr+s76axUx0FsZNXSGAYsp
mALweAU1Z0sPdyeb7Oavfxj3VzY8PwxPrRRUN5YrBW/W/MP+afGfmKrSRqqjhRtqSEbRnrzYBYOx
qw3ELNhs/RkGFlrlBKmi3dh9iaFlPjTpRYmose73BiNfHAacsP3URZNwhRri0w13E3BbJIbjS6dg
JyQBpmtLfsetwPQ5Kr99faXsGo0Bn1YAUmxvEsOrIJCUJmTDblpf3QbjwJPTUoiEs9wpDI2jVSZI
wq62RoXa8VAJYyN0NzrWIQTewkPFZYYwJH2mnY90VNS6GWL76AyXZGSYE2XcOVojLthZ+pNxhWqX
yU9cm/i5+jQHM1DiwOBRZ1Udpz0qmvxW6zdd0AC3zWFXGP6qNt34NNZoAzhvNuusF+Y6sGmLN973
IPYYDBd9t9VcsZtAfy+HqLBeXFB0S9Tc2b5Ps+V16Y6efOH128FhsnqFpJeJ/gl2zT1gHgqhnMZ3
V6NcZdIxjypfbK8vC/hpf3NjO7+e1BUeKcsyHMdgQGyhg7LmQuFP94IIJGx82XzPZzbmOM0OePP6
3hTWTJpmeVkUuq/dRTMdynPMk8Jm/WAjM15GXUf9MD/+2kgXd6auZWpABt5i1BgszVvi+oxPVgBM
u2+bTUk/8CbKKEQxKXjLJKo6NPH2uIDZ0d2N7SxSZSplUJrv2AnB63ittc9jNIXXWwLx2L9seFWW
+JtuxLdgOnbxNgv1BGuc2ev9mgds2ptuSkebT0LyB+iqK4lQwjTL2YR0REydcdS3Vlkx1JtkSOv7
aAKmHE8lnOOrYVoWZ8loGX5pCRQ67AHtRF5NisC9N47L3LP0xbVXg1Z/PIZm+tjjftlrXc7Mc/7I
76W9km2bP0wOW052NGXtgHfyIb/406HxpqUTwvpIjJ9BLVoOBRHNeFRervceJtXjXz/zc3rULwsY
v2dH50ijACsbwnF+O9WAWlOJyJPvg/ncW6r7KvI4fBcr9tRuGyZBdU4naq42Dp6VGWxBPo7fjA6u
QhPdfd0SfYi3JGo6Th4jbSlb8j50VvlWerQJ0qTCIzOq4g1pJGz5+ypVyTv6m89JOvFFS7p4XwzC
WsPIWPosUh++3w/L2KJo5GRXLLtspU2Wf7penHmDBTr+1+8Ctem/vQ0OaHzDQlhswMxTv/VAafmF
HI3pX/ZVimrO4NwRdeb0LhJo7J7/Lcv06SaNkpex4neDGcy+USYOWDjRxRa1ZA67gNJFt1CFhczC
38tsA4rvZDl19SYCdqcksYGSBsVrEbAhj2k43l0vDkrQvR1MgLm8VyPNMQXygV5zemuk/zq/mP7x
Wc4KNZbplz6rYnQ1YK5wT5bLa0ESzvWJtLVHhnP5LaiSlAndhGiLfuHN5PsbniiHER4c5Aw5JWof
YFpB1KJYhCqcv48pAhM8kNXJl+7Cnsc4TRe+toOIMX4Un32ZtWdlaQ8M6+NjNniv3UQsSMLv92SH
WrtJGnZ2TKP14tqdClM3P9Sx9d0yJyAnEuM2akp68VG+xX5rv5SeBSlP4liqqgrKvdeKpy6wAf9F
UNFxmG5N+ULD4Xs1UyEKqynYQzKc1WEFUwl14b6zMIfwkLvF8ton6xrL3lwfe3tszG0yt+wY/H99
kcAPvvfb2RQWZXfN+AcemXgJhEtwO7fGgHhk6L0fQ5Nu6wRHalWB28AVXR+s+cLBpT7gwBG9Hh9o
vZrbr/Ot6eVqk2ZyfApluvKi7ubLb+tXcf9w9XROgzi7g3XrhXF26irfO5EiQh8yYUj99T3iQZ31
NKpg4r8UaN1f0MuckAtqNwhMizUUjeAD4kXh1jSZxxJFlJ9RgLWPJv3apzQIsNa3zraw8Sq7Vtbd
Fbkcgbgl9r6Qst2Zds+chdNvrk/JJmsDf6lV6jHLx/zespLmJmc+v01z85KOuXYvGoXYqGxO84wK
+m/s7jVLZ3IzWM1trpAkTlPbrEGR2isxwmeF8pOsmqpVaL/DfE+wDAWhVD6MTQy8mtD0U5GV+jN4
in4rOpV8ygwJ+XUy5umfLXBNGIlxs03LaWtaYjx50+jd+j38T1v41iar7Wlv69pi8rv8s2HZwpgw
PtvUx7c1bLMtcpdN5o+Yj0rXeklgma/LumSuKSFmjJwqjOFlHL0KwiL1h9VpEUhCOlClVf3MTN4O
LQMO4ls2PMf8Bn3phz9Ft2Bwm2Mt9GYT49m98Vq/39YiarbdqKP7KeudL+Ph1IewaRojebAg/IHn
Ug+VrfrVFdgaiXTcf9GObUdnYXD6U+bpD34Uun/Qjk2RLLGT5o+5B28y7pO137vTc01nn3Y0XEOD
AxOOFi8ZYIYBILzond3cXxfBPwKW7r7OaV9pQZ95MVYhps3fXv73Y57yzzWm8p9fc81S+terU/hZ
XYNGf/+q+S/655fxjf/4i+f8pF9e/FuU038Ia3rAl5j8M5Dr/5fkZNNa/s9JTk9x9R5mP/4RnXXN
cpr/xB9ZTvp/UdJL3DmSfYF+CN3Q/prlZBJRZ7FPOKBSTaUsm6o/y69RTsL8L0sJQkF0k8KJMzAb
yR9RTjbhUI4gdYnvaEkX4Ob/Jcrpt/pM57hhcc4mZgrzEqXab0ftsqs82KdjtvJhKIMl/izz6i6y
xnVlmZ9/elP+uC/+nBplkKj6a0tecSZwDKWEMAxXMiX8/ZxjG0aZJIKxLoSQGuwpsufGdDAMhO69
ExCkkbkQQYDl+u2KJhJ6RKE9uzP3KKNpdzM4nJGv63hlfRdJHy805WZbJ6iDO2++JJYnmQu3u77w
OlCTTXWCtnc2w14/ZwR+3GSwR7dtZqTPerRnyBjd6D36oT43oRH+8+I6zcKUqt9ahW4+4+cB+aQT
sNSraQU5xdl7LG+bII7cVS28d7RNb1Ugozujan6CrhlQelfxRkrD345+aCytXn/CwZxvew8FttHq
xamNFXuQiIN91EYY0WVyEGWHArGy5AERqQstl25pqcBQdJrRbAcwh8uO9fUhrnns0Q5dvfUV8ILd
1W8fJwkkGIbuU5fr5DIgJ6ebFd/rtn1nxKCJB349q9pX1LlTb97VEMeX4J4swmTcAbNQAhhhvtCF
7ffNKk60AsPz7no2sPUMJGfPlh7O3jRRFe2eqf8ccKUm3dwoU7tgjUJZYrTuFikf9u8u3JETkC4T
NIEpAoaN0ZuPiDt0gklsTHoX4s20J2xJxgWandbkByN96lROBs+A00Z6HlERolZbwBctipIb9OKc
ryYpFsqfGmiz+qMBR3GnI39w/aMxKAaiOoFXTCaCpYrhLJlpuO1yjGwFkRhLwehq6wxG/Rjlx6aQ
3UXzoGm1ggSYHhSqLPX2ua6zt8i1ukPcOi3DTA05hiu3PWqUB7gZxUMfdXJLBlNQZwVdHIRS8OjE
DtvEay44EhLklG3mEchtWYg9KI1iOw4Sy+qMmS/KQN6BXd+Y2aHHI3aufVedm2hU5yLGJyxFD16g
gmVGq0o/uDjmtqDbdjUC5rvrpa3LfRtm4/Ffnwo7C99el0F0jhPERiYKxSJiXi5UEb7yNwAftfKt
l8SfQx4CEoCF7JCR5TTNLsXKsdIi4S6MwLmw637aoM1WbhJ362twmGiMaJt0LY9ejJKkxXN82wrR
YmBwvgmlnURRjK9eqf2IyjDZRjCmV5yg6T6VKR2gmPAtHrHZyWaLY5fA3p48d+vUgzw07aM/xeGx
b6zwiFQaTNYQPQWORz3v989hBFibrXllj6Ak9BCDzMocR+uG56NioiWMXT/z9hgVj/dhPY73GBwA
O/cGRUBjnuDLlNkME2ibnvilHNa25kOkC5xu2Heddyf7cth7WTgtS1XdoJ4A7YNwQgzJJWPAzahN
vo0hjDHPtzfCwSmGfLJfBnieONcjl7Hjn1XTbjmvol1v4+bOh1p4E6Qw5eoSF82wCgaGVXUj8Jk6
CyPMUU1FGAfS1jxUQf1RammI7rS/6IbECmtCuEa3AgtrfMplOLwZms9T3zEuGkoBLKisH1NlQV+g
uFlOTBQuU6ltQ1lHr7GzIvVXg4HpN/sQ6+6fLtfPRZVAnzMjGGLN1nf0yMe1rqf5w+AO95qFkSUO
2+SYKS865m34g58XqxFFatcJ2F/0oyWe41UZ56AYXTe6ueoRELYfwD2Alo2NC2CU4LGBdcTKU2+A
a3X4fsDxVEwmTYmuoiAFImBxXGZ53hxVbNRAAr36aE+5goK1qXv+naWa/LpY0bSsp3pYU7JH668i
FaDI0NovDLmj7eCKVz93okPMH1nDklbveJKHdYm3lJkulBfNKUpUe+WDY1OYq9aQy7zxEFxXyfgg
0JPTXgNH4HUgfFVfXgw7OtetF95OGkov2HVHDp0uVMjh3Z4IVMk6k3FaiVCTrCz4MD0AsiRtnpmo
9WvElu5CWGV3AG8nVqWEPhfWAHCCyAye8g5qSVC7b7FfsPHNIqtYcYqpsxfGvO22t61033dZxUS0
g+GkejheAzIOPb7HVBvsXNg0Jz8Uj4zn+70mlMlBmISEGLXaJp/X9ICAg7tphO4TWeIG+xIOSfFJ
LFf3LFoYhN2AI81QU/+cNkO+xW9vc6IM8jWtCGMX6Np7YprJY+hXzdbmodkgiG2fTJE/clwPP510
ChYpU4YLCVT9esrAl3jeAIYdCzyiuPSxYl67sBnmfTLfXWLKHn7CON2UkPajWB8+q36Yc8nEYzLJ
aWMnyKM5JYcX3QdEmWNedT0S35wIPUlOu+YyjhP25c6FiDzZ7KagW/ZFXcO4rvVgiRf0LVVh/NLl
FP60WcrbbjCilxJxdiIm+JaZACnmoC3TGrRETTLiY29nbb3xjWPeuDK88hiY/Kdc5O1TOmTaTQi9
D08GL/VcOps+khD9AIq2WhIz9ufSWzCwsclJnK7JUsZmAdmibUvcglwAW4IkYTRKZIBvbIomvR/N
kymGJUN7UHR2lWP8c4uTZHlLDWi6hplw8I+Ij5DG+KlEpE7MKoU52ifXTcXp+hEQouRkhjudBSbG
qnPAQ2PflliLCNYyIeBL4KVJCpAmLbn3Jle2q9KotTv6FSsdVPvFSokUGQwcB/OA4BroE3GGrXN1
O5Ru+CATPd6BI3xRwO+/F96094xYPqdk98S19toTPbb2ZpimHaGYi9DFbFEU1Gv2ySUjYQttHlxY
L+7Cm2RAhuiQ7LAvFL4Zn5UzhI6xz/OQoZphJRslCgjbQ12ccbfuJ0yfeA4F/njebXMYboK8WYVa
jNo8rXciNDF1iajeSWTaW8j/04bvhNCfJBUOMcihi9rQDyh9mqMJLIYB81RtPFx3q1Ib88VYx+JH
vrNwZ+uVn56vA9nrhQP0c2dhcAoNAzrk5LunrjWdUzNU9SkeDqHH9lgZRbWXsitf5qzEzE6ttwQd
Q66yVxwcHC3ZRG+4IXPiH8Lozp0vYZtVaxtBJ1tWTJTBjGs3VJncW03e7gMpP6+vUKfeTxFNqoEG
9YLZgPpmhsNdjRpupP/73GYWfVI8CrcRoSR7gcRu1dVE0RVue4GYZYMqycyPRCdTgInoz9YmYcpW
ySZoWrEhTNFZpH5aPuJY8de5G2TnwIndTYnCau86kGiYnoZIa/3kvoSAsuAtsj7qor+NosihbCux
LWq2vJ18XCRVN230rsP8PofNeLVunVTS5WtlGbd6P5F/gMT5GWv5uJeCLnY10rownBiCLILYXCjr
bFuZRuWWNvsplvrR0h2yK+uCeNAgfW1reRqpaB+ylD+I5hMnEXTeVVXQouEefZS1hb6hwEYSySBH
ZPVBIm1yTkpcLUPCXWbxDp/nNxYDRAac1ypiisN2oGVmDzOg4BsPMOA05eQ7e1LHxJ/qVQibbd3P
+1Qf6SdFg2v3LzYSUz+fqoBZK6KNLZCsvRa4/dnQ5HQPZGGNaRLstY2BwR65Sbu03/s5Uwd3kvi+
Df8KqK8w/QAjw3HdnXQ3CA4u7X+8hf43mqkuUuYqOseluIVuA2A7R0hG42ztMOUjt1OFeL03ABsp
6J1Krkffqna20Xx0jjWeBz+7CyfhXkySdzPK8qq21QYzFLy6YvzJlxAEV4UfMOKJ+exM9ZB0AWl0
HcSRQHSAZ40Uxo4Es24Vdbd3Q2Pce8h1dknrjuvUBwdYC4ECGPrAS2HWFqN3BioR7lia781PuzOy
MweihWewPTkxHaUCmO45my+pGM4A9UfaR//4VOAmFWvuQPhiZe8zD6jPVFXpLtM4KM0w0+sFdaW/
1oiTW4WV3R9SnSWHlBz/NZMgPpPoux+0qIZS4y7OtPDVmuuhJuC30/obLTCtUxX5A0c0EBtN7gOj
NDFH5iSV5B31QVMF4iFNUQOZPlYAm4ligdNkUYxl/+OVMc8HHurkPitBx5AzV66cOKxeGfkWyEUm
/5gm+AlkMVv9bZ3P6XX84PMru6Hl7oGBQspjD2X9XGlQ+HIL0h2zD4YWtBOzapsVwBCdzhrO7DXM
7/EsbHuMIRSV/oTblAcgGOruoSoeKWgZLlUuC2KtiBVsCzzSyHE2bV1MK998lGHrbAa9l6eiJ3PE
0ys8WXGJkVB2UNjLjFJAH+LH0UkBhI8pVnWzMMAqSCIt0BUeirj96NT42M1HZ6z9MaPCvTRM/UcK
mgr5HETAHPOZ6IppHXN3INANQuTEjYZoi7yloiT+rk8IUtZCuz37qOP1bevo4U3nmeFZmfTY8pHx
DXbCaWtEVUu6AYgljTJkXdVGsElApFG23fNM2Wea1Ci2C3WEPT1trdB+LXpAI8B44rXojPBQR4a2
QUK1d1sos61pHCo1XhIYERt9oq8l+8LaM2Jgv9DtO72v8wfaAkitYjziKGOWNJLRpCBGWqhuXCd1
k92GgCju80qwRShMPWGK1oyR4r4lHfkQSZPZtO69iQhrKqL4FYvbdzYrvqfDZAUf+M5sSb7yJ4O6
KoMQQ0jjJnCIkMkMoqZ1PyTCgN5wWoRQjdH/3cLLgM0Ai+fJxlbM6Ta679vKWhVFMq5bokoXRACN
T2WPk51wDJDcKkUl2NBGlXbZb/OBCMfpvZfwpzJdPNfKvmSVHFac0bXZnHIA5eIuQP6RGZDnc6hK
AjfH11470eyShIk3plKTg58VLBvNwO/9c7CqF6cka3WIOUnm0OOiVqdPmPvftba95whjx4xxsQvd
auKIQsnZ26cmZgYf1kwuYLcADk2BAPR9ybA0am9EZSDItVHrDcTEFKb9Ythib9EC2pAImCANRHzD
HBfXaOTCvBvUIbHP5iwSBX9nNpL6vTDMZemRzOTzAc33JxlCocmKGvdPY9xDVjsaE0CXNE6ThRf3
yLFBvLFW4Rd4nAD0LPP+KFDXL+oIWlocjG9kgHr9Y14mp1QRWOu4Zzcef8Bg8lAa+SifDY2ea+Ps
Rvq0ILp8RIz2e2jjHi51GNJDY5N4lOh75u/e2jPj20EWyc7PY8hH4bIc4coVqY7JDAlk3nWroErx
hPGrinqwaRGot4XVRGz0eJyYkW/H6oPmMO8gMuEArDrc9pS+c6K/4rsD7JOayxpHYmnBIXZUYeJn
vW2SxD2YrXmWQw6vZ2qPlk+uZxUUENFMaE525voLdGzZIqG6m2eV2PjpeSyIOVsXLsrtuqhumtiM
4JgVxAVdL7ZLelDeVy40zbWaZgJ+jA1PK0hYrFVxHGr3adQTluBOvfeFfECm/aa1/DJRbN6Qg4j4
1B+WiV7t08JHlCo8mPzms9nBwYzJj0SejIFGB5TO+XZhm2V3U2jlTZg5OcjnSFti7LSb71UTvuuj
DdHFqJ6isIepoB5RJF56Q+gL2y0vgwaJjMiH3nyXYqSjqMIl9T0L/iR2w6CFSzuKAEmUjHt9ZEBW
g6II1frI+WhRiXpYqNh5VbRToI39xI08RxYJOhCXZMbHTP1uhpD0ZfltCp1zFkX3wVhcXIq7Y4Vv
uPcjlgftgBRz5TvNMS+ZMRSedoFttBlq9S6K/rs5mc829LAOOys99x+EsAGLjnowjSNeIeagcKHX
PQeUpSOw0UQWyWF470jumOx1VeWPMmfFwgUMJ8cj/1THn32jF9ZT0Mlp7/aqIgeCX6BMnBCSTj13
OEyOdJjT9CEilcY8JwXmaYdVQSfQnEQSGDuObLtl3+SXePxQmVEtqgQIH3sRD/AYlJvB5q3Fgn3p
Rb+WEZRqot4yBHnVhBAO959dfkQOqF5Aaz9zDdRlmewR+z7So9BhnLQRnPuoXfZFhbeMBCl4Upyh
rHfXSNKVkQSfUF+7fZv5P/tB2kvAFM2SUn+KekQQJfTrIKZDUyVvSUC6FRvbi6ODUoo6Ekd0SF7e
0Bgr373vAvc99tz2pq4VAhPNJmk4/qlPMJTxsUVgFJ1XfBSXKWxPgQb7IRvtb6RblV3QAYUg4haa
x3uRhWQnZ/YjcEvzaA7EVSQkVWtYj1YMz0tG8/miG2ECJSSxsP9WdzGte25NyGV2bF8UDtFVH06w
xsKSOGsmJsvKbcK1mdiktZqvkBWz1RTNoYEqRKSA9whdHrFLBUlMhdmeWBHyaQ5aQqS/iMGqlC2I
nKzY5i3qdFUhvicc9IF0jVOZgcTtiAxcCvkk+qla5FL8iK3iR2Xdkat9JCjH3Vr+QYzm90KplFYC
zm01im07pkQ0NMhx27JFo86gWowSf7/CXmWQVsT8kFW/m/plbNOMI56KWGJjo9MNXGTE1mxSq54p
GwDHU71kQUjHrUz/h6MzW44T2aLoFxEBCUnCaxVQk1SaJUsvhGy3mOcp4et7lV8c97rbQ1cxnDx7
77WTJzgJPGvSqQ7odw7YIjcPhCoxqMfxSZiduNCAMoSi8/19ssLOYBE6zRC4N+QJdEGCtkUOkBgm
CJnrxp/vm0FtL/CsBWwmSi4oI/sC6BBQZo553ZhSXul8UMq0iIUJ32Wzu3gnPG12quqDYYC7aUdE
MHxKLBJ0/zXZ92ykOMRJm0+6M9197IwHr+pE4GPn2xnLnFJmT71So6kLo44OIIlZcmwa6d6byZTT
PpARhXsnZOdHce9RGSIl+YbVibZ0GehHLE2Ys5Brk/kPJRpYQNdOUkX2YaPjnLiJjpm/2LuBHqaL
n6HkDw0eUjqo0Tv6+Nw4yyeuD47o/FcDbGx1RJLAg04rrxD67D0VVvNDb86E+SQmtpKN2cHwt8hK
ZB3SE1mFgC6u5upFrQcFiEDgw9zfzAbnbCD/TUJ9gnG4sxAqRzG/FqNxTRRvFqb8/9Jy+c8rxlsO
DlokmsXLlFbntofEYipidcnAEoBhOLLIjB8tuUTK5a7udVUcaOsioSe+KQGO77rlefXN//zR+XE9
56nV6w9ZInzerqLf1h7vetVad9RUsy9CmQ3wLW+hp3sXq624uH3VMJBNTwOWq06CgFwMFV8rFl97
z6T+aZTOty7TOlIMq4ugdEdv9XZIJ45gNQtlQkFWhNpDo6dBArZvW2AHuRfgn6DZpF7Q6IvqMFn0
4Ei2xJyE9d5KEhUmWxy4/nozGPjE8LAFzoVdhZuoe+ixFA01AiM8nZShkzvfcW72Qdqk3/TAgfzK
hqMzTNCdfdI4Lcth/BBMVYDewDCIZZfMy9OsBme/wMCr2H4d3ZFV9sRxryWFJHia69yL6pRCjdhS
r1yKrsVX3yRUY5kb6XS7kGJX99WRizo+Wun4UMfFyE09NfmjvbQcQZwcNMu/n8T7K66C0HHPhmTz
GT9EXUaYRYdg2CqNkdoeDiI2/IfOMcygLtILR3n0nFgkYaKGu1G7eLH6imgn+Y14sXkJiOVjJpvy
2Nnzp+kVB7OTzkdL+yblK6wtE2vqPwwOMg/bFtPTBLRghfN5drZxvfdX8/SvUoAZNrkIwI5gt/oH
mlXafSWG3yg1cSDqMTKlW4RenP6mUfDJpdx6l5vZO/0LlzVZzp42+8+lsv80JRUA/u1LZ/0FAFH4
UU1Ozl/T0zpAdKyGNn1y4zzMTOtd5p26c5iKQrn8WOZHIbKwZzEb4CIPgYGDZdHud1XQhkZ+5jSO
Md1GqTlBWdyNUyeuGbskXKYUUUnaL0i/NYEeJKiHmQ0nWygTUiN/1rD6Po79W1PfeEblHc9Ap8lL
wAJSJiuwUnhhWfDydRUIFaaWS9UDy+kkiK2G4BWw/WZX08PNuVXsJiHqnZeJB7tK7lMhsv86emQY
qNYj/oCCIAPiZywz81IqYJ49YJ09AKThdSA/tF/qR1XhBM5yv7rIWh8lid8DrvgSfrIVA0xWkI18
pvc4xX6v0vqOTivYg07PSObo9zzl0FbGbUMSjURKim+UFu9V3k5GHFiLuD57OVaLKr3frE4js/ld
ODW3d6Jdh65SEf8eIC4sGg8DW+4Hh96CuNB8JUMfn7T1NrXbzA584Tkau5hKUhtZx1KQBontKos1
NUxL+2yuHKJFmUYE+7/F7BiHReX0xI+ddeht9dcZtjGaHb5KYiPmgyXUQQDEeaGMaSDKhVS4Elw5
/fu/jWVjd8yXT8XU1I6gIRntmd+098QZLlKr8Z0hZj4NpvOL1OKjjlnZqrq8T8td0bri6rlIQ/Ty
2bN975UT8XhzMTGWU+PO8U+a03pODJ5z3gCxdPB4ixrCLE+yoiWlIXVTiPqlEet2vyjkMVbHCBT9
tYqLYGw6rLhQcPZAKItgaGxx92dL1XTtMhGMhP1C4lYAUxOdvtfkhsTsGXdlVt0nXludaS9LgZd7
1r1kUZvC4tyj/9LCY7f1k01Rne0i0DR9bu5mmVac+sYtoAv4UPideklt3QbCtvKz59A9BjzsslCb
hyecU1UdAzHLsqvjzJyv5w4AI6EtDpbwzszO1HygLVs6xPUDHR6/JulOz1tvMjMsCIYJmAmSmpL4
crY9QG5pr97N1+90T3VblxfIJJwe8Qkf4F/m+76mZKpaDCQEZuJHrXX6aCXDL3+GLSTaJNsjh4VQ
pOZPla6PGQdjHsO9OluG2BvcCJGpoDYsAb/v+zi1JPANQW92+TUrHjrQstQV1qVxAuAXrguvj3y8
jgaCtMl94P7JSSGG09Kvr+lwo2O4VNMaLk3XiypQv833oYGoT4Djhq2ehyMRNgSuM7Aw8rRUIyzD
g893f6827Je13RoR1Y2XbcHNZ0y0HdspL6u2lS/Ye3RQuQS1tyY+mkWJUON9Qf0xfGWdBzQUSODu
3rzV2bQJlV6z1W9RpuPXzlnbC/az5cSdzFMVTlrnZOJMh/ADUdM5hJhDlUsCJEHCGCf/00Zx81bY
PTJkhlaDEc96NrEQ112/S92quc9ME24AVJuQ+NgDcVBMx5tcSV4X+XWIbRqwa2NkIq1P/tZcN3+l
pE79nhPDRmOjyGOlMXtDtvaW6Sfp6gorB5BkfNnlboTHebVvVay97dAwzsQWrD0KccmeYdnW8cLV
Gqxmj7jICX6vm5Q1rfI5Bw/DV7PyZmPzpuibadZrs5LOYvSR7C2hrkOexf3FDZ4XT53RJ+SyRvZB
YD+kBxov5lA5/15jdXbX+YtAPZww8lyO8puHyTFDm3guiG2iIPBCI6JW3Q5rlF8D+ACOeFAYktuq
+PZbLlECnlY4DeJaswPaeZLDUH/7joW3wvXN/UtVT/BZYxi+oAjGkJZ45M5r0jd+uJUO15Y72+ds
BFm+UiUT0czwwZsv380DLyWvXw+x5mQ4F8ZfSQsqgGBfBi7kdLW6b6rFRasg0tQ8xMngJ1BjHIhs
Qh9veN0LPj9NP3uqH0ZW3ShRIJqSORoB6kLMm3ZmU3xsJQhfiugWF2GhyDGAmjUtj6l/wucpfhJf
RBVFQtkM3tUy12gmge5rx3508jWqihAGO8ly2VZYSXBLwK81Xhp3Zg4z3P3SMWLhl6eXGuxVZIHA
2DFHtkFTJI8LRROc19rylYTd8GRv6DoqZneClARme/Wu8LZJgsLhI5THGvnGuvjbsGjaSh5VK8Ld
HaYGCj1h1dznk13e0cRXhXMNhzFPkfNJ4h8IZRknHop/4jb5lQqTMwMvrYBaoiZorVuldo9I53by
2/LG0FqEQxuiZoyV6xA2Geb9ylIMY3N99v2OL53zIcjGv7QQ4dyJ0xPmiDe2StupQDJetXQeHSzf
R0cQLVpIGkf/fmgqupXWup8va7YYu5VS1l06AdxB4SPi51iR6tL/XG4dFj9pfVSgf7VZwewt9Gc5
rRfhgWJu2I+Ghm+tj3mzRJLjQLzo6X6Z6lAsvITz6ebuHm5bsmzrKMqbfqu5GCPDpSp5GnqXsROz
UZI2874b4Mho+gCz1h+f5FIuFD0yotH3ZMKHNnaUvTmPRmV8dYk9nu0b7cSt9Xn4k2qhLgnDXZhW
uFfsOPOO0JrvatyP6IA21dXVbJ3//VAncR016/TVKR+5igPuDmF8omGJtQO7jFPHL9ycEvQkZ44Q
q6d65BXyb9yFWOmXk8HxYhaBM6H59Hp02WGSjkBJMehr4JjtTUru0UWxrGC3mSRv4tZ5bOz6Z1bt
q0Mn9q+85pku+ycXDgCFITSNVBRIhFqUU2jmibVjXVXccbBiBnM3Adi7p/J3mdFS9GcLXtcemjqy
jekxTzxwoToJM/cWKcKMvhDt3KcwCu8ohXSjPwe2OT+ZKi7d4Kxg6WwwWWP66sMi5/t3ukvPVfli
fWXSWI9NY75BYFjfwZIdeCstz2Ibv8xelfQikT2blBsRhvUhwoD3S+2kBNXSfuWUBG6ua9McwQ+I
Nv1eWnNxa5ZbmSwqP+zBkl+LgV1YVTYHOJLQdLdD3XYVC2nzq2eBFNTVmOPZLXnA3o4DddFgn6AE
sCiRdp3bt2jM6Rm6nflUmvYY2Mn2lvAN7HTtWndu0xthoQB9MoAl+7wzLCjJpnfXoCWQ1TIVg85c
YWyzXuSMjDpzpweLJsGMMKov//7XhH4aVb7x21Gte56mYwZ8DUvHPCFI8WCNS4feqpGu4IlJuWIw
EqvxW9p9tKZjetuyBSNuf2yzcfburXEbUhJZwpJOyA3VUj77Y3VXAGO+EVD+w5UvokXFh6ISCSVQ
qMaQR9+mvksjM7foJPeAoLAljYW0/ziAJCdjeLb5pDES+rSSZhsphA9fT9RR5CDYaGssIWqxYZ3w
DnB0yzEQFFnUmUtONqUIsmo1rmRIaX+4zFQV/lpldiothICVhM4BYdl9rclMYuShspAjB503uBdy
VdOOoA0ncvoau0VPoex8a1fgXX2hL9dq5igpaemYJHaIhZKhpvFAqpe6f01iDaa8849kxZGtSTCD
cPXulJj0xQElXg25yWvLW0dwCwGqJTGoSVcE340m8qiXdSkIlBVx0XGq15M1p58rHX3HvmjNez+x
3mfG6KhV+YsBD4cmlNs1iVMKektVXB3xUVlCvNARXVRxB88s/W5IM++58uhpXNR/ZdXajG0uiyoP
ttFiHOtmeV9dQgpzxh+9VFA7+upW4aqGU/5Qkml+krNJAXiVsT3M6lNWXmg25z3mtGp3YwQEiJrG
qeeu21E9+Ycu0J5rmlmMD1MGmKtpxtC2eVKzcz9T01cIxKgzliXC3y2LmRFcFygxwt8+izAsYjW6
DVHB3Vb4VIK4Ng+AvD27aH6Sbtu5OdPrWhw36k9a4j4cGSDyW2dZTPpA5XoxUvvCYhYURv+QZ2Dn
NM2wR6FvxMv6CaBKvDcd1YRensKBTTWrBtuHGpjPIAKberpmXfGYrGUSKRMcFpTBiyPa8iDb7eZw
hCHGAiNCm/7mdXWuakTw1DeA8k38+hWmqq7SH9nybpIM/Olg9lfbUf+pZSsezDeXx/xu7XjJ1inr
kxF9fSct7JAEJ9b8kMyZzSGfbZF2h+VuI91Mzcp4tKpjDAr+DrTCfe2YO7UkMGe5kYd2nxR9fwEp
GOgNf+JmauOOJzSnkboYP1dija98RAfitnqXpKCyZ13dOTW2L9eqvhvgthfW30uI0HshEcnW2VwS
RLXlRw/xfBpv4coczPo200ZkpmDsCuzpkQm7Bu8AE36Jrn4rIS3YQNrGsVx0iOPNj8aaBjfqcSc8
03ujyDHpyjkgnbARqkufqb6TUQc5toZZcAcqkEYIHji95UBUX2a+FWAuvuWlYRdTOk3IEjIoun05
zzZJ/rcJMXVOEB1zjT7jpkCL21I9ezFA/clb3suBPRPizPDcNjyBpY0Q5fnevTeWn9lGHZLw6KBa
6+KD+gXvbgAS2JTJoyk+itT2TpnRM/Fjnqv85bmCJUw5o6K61zYDzj/qpLfCPpRNPfK13fbQ4/BA
v30flrPRhjgQ5w9t6W8ABQ0rtaUPPb4gg/uJNnr+QLxzxE9oA/Gp8+wolc0lLzLd0ECcm4+xoiHT
zqs8cGa734/L8DLl+btrVtxt9jgfWgeeEFDLAN7swpA5vyfx/EsyyAYcfgcWrAVG56KAUz750bxe
LVyoTIUdLhUD0NeGVqfVzzKMJCossDe1q02S6W519Wb3vcmLD2NZ1NNNRGt5PQRx6xM9thtcuQPI
2827YOb6yO23hDLlY17A6hw1xq3cPZSVk1yLigiZkyesc7pwaR00MblwbnV6HI4+vCQyfxGH9Sxc
gI2eVhBtRWKsETMW+D0jAS7PFotFKj6rfz9wo8r7tPGoqR2rqJTgVHt1kjsx9MV1HKxdo3J5ZSSy
8Pk472poCGqW8iqmIjmAdXrAMGafcZOMp0IgtiH/n5t8pGg9z6/tSFY5b69tSi2QOQuAuel9mWOL
4UzY1pKH2vDpw0Bshy49bAKfD63SoVu048HP/WbPDMuTg5dQJtiNNufMkD9ZV9F5ZGv/Kprh7+T1
j7ITkNNqVFwaZ3nc5VjDBmD0uHqnClOc5nT+JFcN4rGjskM5jAhlVzzAvyBAhcZcAPLa+QklWotg
l5zmFLeUSXWfV/PHHCMj6SxlmZZmF/yFMPMZO4bmyfWNU6H6gQeT+Np8Zw7Vutx3Y81xqOt4lnjZ
fA92VmWTtZs3H00UkEFo8GSI5iR5kcnURX1Or4ZTLYeeuD9LNhGfM6jYsv5lUTrwAP/6uckpX0M5
TvLpr7Yt6mBGLOdwLta+YbAx49+bxbeCK/Vr5SW7Y2T4Tw79sfEq+4HTBgTLogpzHxAxJ46Dor/Z
tAd5b5Y1+rO62UByg0fYxOi7Dsau7Os9R/zhqIYtMEfDPxpFi0QCsgNv4uyHmQ382kpv9QTCvqQv
FBB8wNqJ4towglMZV+mRuyELM83YkVfg6IZVnadhgSuqqiFEUap37grt38w7KjtGWmMmNVKFVzUv
WiaCwQWZvTWf2Atnh2F0AckmN7/M5thhl1Kpxfp/qwDDEoPIjzSzHNaW8xhKnGbAM3Ky8jT5znUj
WNUrZnIJD4/EVjiPrAsSniu9W+ZwIXlplQVwLG5WkJOryw4TN7WfEKmITYQ3p2vOKHCkTs0nMTm8
FDaNFDemPM4xFITwa8mXJesbnpUHmePzr6eKzj+7+hQMlPvZgvPSy6gQFuh+GTJGtAFQIGBSqUvq
gmoNtgTDpTBn2I8akniSQDnNIeqmsfHs4BQ/czwfwkVuej/Z2UPqIMx42hjCPo3Lg2ixwZg3eTFp
8g/LGrvAUYgB4+1vN1Yg6PhHpZMePF3FwSjsjSdV8u1vU7HrLRMNNp5p5Z2avxVK/J5CBYYxb4GC
wAEkKwzKmW81x94NsrVZk8XHT/cJscZm3ytfXitnReYfeG57+alq2CDV2noYBDKW70Lt5La/iYOz
Bf2WwMatfUoZXwPGLHSzkedomv5ScfHoetbLbOAiFTGFp8AMYmu2AtBkNmnfbc9ktETb7YxfZZkR
YRH6Y5iQA8cF/VdQ3SbsOz66lvJ0Qf+nk0Mpzjg/4zYxwRmfk7KxX9RWm0eb65An7RRsJf20WsF0
qNbtF4AYpiU2VPnAY7BmfhrYu4BQ4S9BKU/AW/qgvA02rEOnRrmttN08Cn2ZMcyzp6RLkjj0p9vB
DaZuEnZKvQCfAIa6R4X6Ht1x5lOo/xhMyWacToc5ozitELQC0IGxV9xNARGWxyzF++YXwy+9MuQk
Y9K/uT4f/dhrkFyxhQdf5WGqW854Vt285D76C/XxgCPhuo+bSh4V7eibJanOGYCccWvvaa9uIe/j
yLK8dh+L/AkcesyJp/4qEPN2a+6x6nac/JiI+q1Xy0ALJkIBYYIzpnkMkeNpM25QfzN/dr3fQDSt
wMlQRMsv2ssxVrsLgyM/iwkl9Ti189oZlT7li3rnkiDq3qTxoSNZuJuwUxHphyHgNxQr6Ez8bALU
9ByzVBHMt1HTQYmt4WLurKSNTEzgIEMg9pU9cnN5cImY5jmr9Ry42UERde4BqHKOfiQ7Kd0XMgd2
NEx0zFUdxi0DaFuQO782V/MVYTAHe/mqR5o03FXeCZ4kBDRQ+Lf6JLocg7c2Kcwi2bEzEKj3vB2y
Iwnzx1wNeAVNBp8et/pQMlBjFj9Mc/VuJeqNcTQ5+rh8wLg7P0nNjrwU8y0NE2z2CmV1g/5k5oL+
OdeINn9D1WkLcAjl/SpqeQ8xRUbE3+ogzvo3NtR0T85tRy1hYR+Vl79osNTUBZpDxGhE+UdJzDJN
+4tt2k9SDvXDZCyP29Z8NW3BjrlkHVPp8zISrNxuTYoyVngfWaAexos1yJeU5NKZsI84xA0hBdyY
SeCno2S/j4TXyLwILWi+65on9Fu0Ebji6oE9UXNm//dkMSZb/oDdGPoPNgGn5x2Nl3PLcQ8ze50H
lpN3mJVOk03AVqSLcSEWmEPxoeEQA5O8sCJxL6VYfjmOIaFDF3CeNnmWjfy9jV0VqNp72/CuvN5w
vkmyJczk08X1lUmey/mIdb9j8S+vm6KkZrL8h0n+V08cflYZZjJhR6mA1OnZfvB2i+nSwa4c9nr9
Qnet9UpZUB7NoMKWGsnT6+0nbXh6j4cI1FZmVPsFuOTtFntyRm3dtbW1l/OSB0MPk2Zys+ZRphHk
Mhb7qR04+Fv2bU6gwyLFu3QMONsWVDYFatkEVjCuSnHtIS4owa6pK6V91/2SFkaBrFTqQvzqD03c
InKnDEDLVKeRYxi/e4vfpG/YERQipq7HrTJuGnQtRFhDtA446AW71/pueQtPY1Yke8/qjyTLpqeW
+BDHoTSiuZi1dMzLw5gl7283bviECAn1nns3cJLfmylQpazOXu05pYbZSd7WnoLpzkv+VuNpyP8I
EwXEy6kFn0AFTgunu5Wpx4m9X0UqP4FhEJXyUjNMp3dtFGz3Vo4ohVPufT+FmFM1PgAW1IylQYoY
hwNIkWRfYfu4G3uaO7wuCdKOx+XUKdoYFpQRN32EvYqsbeW/hcO/GEN9DFh/XuNp+a1XEuY+LHtz
TP4QkVcHC8Prbhv9NGhcmMjbVWnlHThF3VcJ8yE+66ZN2Ff4sTyXN4tEginIvOGlQP8YuU8HaLXs
mMHnvbDHS75CIZN9dy5rUtqeEt9+rkNlk95hNqoM+3VZ4QbMLMF2VbUxKOlX29xIsdSxz+VNebZT
P+Mi/OhMmC22a1r7GDBS8L3qnn216b9i9sfnTSa/5oQTPo5dqy8IvTtsABhwQBIdGvpwuo4CNTpr
wKYsUdk/ziifNzPgI+7JB1OTNhTT+GPqMlRcxVUD3bziQILtYPmJ53chhBku26Xppi8jxao7Odl5
0eSEJAFTBCL1Y+XxcW6bD5edheS+3FFqwHCTm7WzX4mkoJe7/xXAn6aNlxeYMjtfzwhebUje6LwU
dolIhcyLinioOxUy6Ny1XPMR0bd3ta6RLpcz8PFg5cPF3WIf+1nf6mvw2gyNf05sK9SbTx2AbkOq
FkjqA4SDLhnO7m1sBrvfD4+tzN/cvP9LbXEXaIGPb8lC8FRTGx8cnR3Q28SxH5rT6iAntE+Fmv+K
yZ3CCi1KJCAYYZWSY98PHUU6czV2OHCx31S9fE95Cth+jp5jDR9qZsNRIrq4HggsjA/INsQUydpQ
XiRALyRYQrixvArfHczBTasXSYstDT6xCqoGz9CycVicrLNR/R5tWh8hU/3mdMuifLxVvuCGx3jA
kuumoNjevFf+M1XTMqBs/lF5xsvtG9nSTV02e34ZfwA2QqJNGtYXK55cl5oxTkOXMmd8lAN8QkqQ
LhphDbA+Q1e98D3F9ZOCWMCnTIiIEhlMdhoPf+FxH8hnJEkdfrrbjLW9ay5jAuW2nf+wYGfnsMrm
WNGMnvZxRObgunitQDbMLvHKVkUWIuzJ/vAqI9ThzzMeXxobrbXc2RvnF9SoH7A6p5HeoB0r6zsW
2jhRFNIJ2uG9v9Xc5PJ+XpL3Bt74zmeJoReKZjcvKhMnVE46RPGMn8FCM+g0arjtXD2UnESOh3Ew
TjXU+qOdpzrsBjoI2iL94eDHRgQPDaUOo0Jvy79Nwv7TaDlv6Cm02Z1sw5Cv5CYfC5SJqPS7nrdN
dk3tsf1c88uOwZ8vVAvqFllwNvSvPHgd1rIU0diWfbzzffnXVj2zmaakmO0dKE1cTTuFmTuwyMHv
ayt7aRp4FKajeSFwjXLE/N3abKQmH5BuJ14IjILoIT088ah2Ws8J0nQjbJc7Fhdquh57FwuwPS35
xWnm6ZDP6T0ewPqIiTmqXD3eZYrgU/JS0/F4dBFmI6qc2MxwAVOdGrBnoDzAnJt9teq/HP+Wo5+z
gy3q5bRBNGFk4eBRVg3PMHt5tw1hQ1u11mNncMt73JHZlNgPDQDzevLWnTDT8sR1QjdfWvf7BhT+
HsC9PcYeotbk7RITOsi0WkHn+N6DaeuXUfLXxXX7RQ72pBoGgNmbQkSx+F6YbQKNi8ewqFj25S4G
Eg1vDKueyHc4hzqCnfTVeusbW9ZP2zb8c8OZ3qwwwyWYJsSgst0ohu5u5HrrWDgTSkydQNmCxr6Y
tb8B/RZp8meWbnbuR89GAHDkkVnIyy6NacjDUC9/sy4W2Bf8U1qNmHvMMVSFw6Xav648lGdHTpiB
cdYXhQ/ruJLMNso7se919rbvJOcYCD6S3F2dJZ/eRg/TtoDDJ1LJ+ao55UR0HhffyLHNjHQeuskC
n5Dal8I74cP8YhlHb4/D9qGwL3YpzF03FHxEgCx2XWKeiJHx322kvKAoh+5N3gA1+T7c2M8seXC2
0QsXJa7xxhy6S1OWo4aecWKaxqcr8Uh7XnzJdXafxl1+Jxr3Vbi4GFxWtNwdw8U1E8J5lX2z/+yh
I2/35bb9tatAKuuWPKrd+7L8EL3+NtbS/kqTWxVTp5CCa8uCwGQ0e2PCLEAokOjscL9YrLVcNRxM
Tv+3XM1AZ5uKloIcecwWIuzRjGmHKd5Wz5hw1airj0R2nc3kvNrY32lUfWkG8z31R3EwFjpvzYlH
r7rltDgZEVDVn1751fFJ/OpiyeFHUTNkUBDXda3zZpYPReJWUVZy6me4zHYWKbEHpw+zpRN7pWP/
sFRuGnhZBkBtnKgChpId1sqiKgs2vG0xvYx0llQSZviGw8EoO4NNO+grQ3dG4E2sCp0saQ7UgUCN
Hf2ziPnGdDLSzCDHZ+wMZHe8jKt58sJcsmVw5bSD2nNDcBLum9kIdC4lZIVeYb5wJrB8AoZi+G23
zhVYD/uBlhNHShEPrykXOp9bRrmXv+PguH1463iUpkgOnTHG+yItljtcqM8UTNiQG62js+HRtFP/
abxF+Rhu1I6zn3mqHOu3085NxDr/VtXhijcns+4bJD8Dszkw4HgnswpPaX6gpVPSaShel4nlW1Ys
j0NlddeJ5cBWqEPGrPEnRivY9b5qQz5Ch/ADhmKh4anReemx8k8gW3R/eQ0RRy0VsmxKq2IGJ2S/
SN9FBMG+7rU1vGzEA02PlX1rhBbEI3rIoxEhbhUqi5/3Y4PLGre9LrcFNN2v1XNZNBXc9jGMOggO
oMhhG6YQIthIJOrDsoGiem7CuNHiMiNlTpOnHQ54YNlYMmps16SVgvMwyo6oh6O1rTSRTwDExq37
sZP+y16g1s3W9p2Z+RrEt6vHV6zSxZx8smQxzq4B07tx8Kx6JNsDx2O93Hs8uwzVXuOe/Z9sKCJs
lXM/fVW+M5zZN5OBTtqOi3JWByJl6R7cHUiiPm5OmvBUCMKSHb/iEM4vOLDgeCrrxgulds6q8T98
op9ZVmGjTLvLWqkZkWtBKVoffIQVtv8g4fwx8dmkcRCuvM8586AIe4faLNbotsjpDZuT6TMuMQr7
ED9vrsM6TLAeXjNSEHnBH+1pVtsAioOVuHfQ5ukxLX201MT1o0qr/diY8y7pzPmslSSF61vTDrwB
dW5g0KnCAChOpHexJc2+LdXlE6Bf3yJQC0YDr5g06URYz0zWXBNTxXChjUtvczj3+zgscN0HNssE
7CTo4NqmG2dB9zET16HHQhzj7qvQpfOkjPW5xAId4EEHnFsEaSFfyjj9MkeWvoMLtipZmNDokvJM
509nbX99x9rTkevt5G+cAR5bRHs7eGMBZ3FoT3G9vqwQ7Xm+n9a1Qv3o7EtZ4U3TbNCWHOYgHLvy
uNkYdBoffuImW8YaNockoQKhC/S2TT1Obeeyr268c13+/HN+OlrAONbjX64AtYe1OPLbpSsHTTyJ
/jR9K7e5AMdh74F7eU/XDSqB0xCg46pzOOMS0+e0nMf3G2CB2senyNyh7+2Cesa2fQOU7YYi44Tk
mvqv4S9IUIaV7alNe9M999JscQc1RR4kCaowFFMXJYFCkB3zXH+qxKZCtzR+lfD2z0y6BKg73kSm
LbN9C+8e0b0zSGIZf2PaH8n8UM7JSRVPmb9lGLXB9VsYmZzCYuHp1git07GYzRvmDrOmM/2Fe+OG
OlPvGxYXOad631EqgTGXnSqKXVDiRO6grLwJSx6HZOx2DaJQOMxs7Xui/gHZFL1bSmZ7J8UNyrKJ
o98r+T6TJ13uhlZjLB+uSh/8f9bfFDldctQibJRHdlG8D0X+ijEPe06Tp3sPPX1f3ZpbdEm7S5la
4FsSqroa7w/TNIbajTJsdtPcSD1pBSjYj7mR5Rcv+12z4gtqXJlBl9TiHgc/Cm1+ikX3J8c388Dy
Y2LhyaFdYRmYrELv/lGLuYiZtbIJ/8rM+i3rejojYIVUZQZOJe4/+oaCvGyR+9WyYnwmeORElzgc
wYcmMrFt0Ob2jf5n7rcbuJszPMuficUd1SAtcCDzGxUL8PXNT0SNAdDUxLnvGwIe7Ri2JQ7A1Cvn
g9JMzqBeTy7NigJmTdJqM1iMctoXVUsnoX+rUB7eCKzbB5dWqVBu3SuPF2dHKT0Slvr0BJLq/xyd
x47j2BYEv4gAvdmKXl6l8huiXNN7z6+f0CweMA1Mv6mSyHuPyYxMaBYCSb2gl4qgwnpbvWzonqi4
LLyrKlxGW7YWkBs8SrayPIgpaTgODlEFrN1n5LkKKetpV4SNWS9uURFuHrFoZwQ8+7maRIh3lIOE
rXCHpan15lo9jELlshCNgh5QyLhaLkUfcDmtXh3kNIi1lei1YosczCTipBPS7lQ0gJYSxeiNeXOc
a/oAjPgZNmgf3ztjDzb1DJCgAuRF7eqCgFkoouCysFqifNnHHY6DOC3/lplQgWq1glVNK+DBBdlc
iOkt8oD2MgukVWwWcJMRFLYN4eO1iVbjJBoGYkzZDNQoNpxBw/JFRMh1kpItXOrmg5XRynj335Kg
Ri61AgkIvvGF7sSe+tpf07QLJaRgUDTI8LtJLRQciLOqrcVpZxtZRJBfgkk6nXqEzigGt7z0Np0Z
cB0z2W7bsI8ItOJ+GghmJOSCMl7jgVpAA41adqBJYCTe0KG/6vMmHVC6lqKcMEBjrc2OKd01gKF3
bR6b+65Wpks7yz6P9hiuAt9vQSl0Hbs5XMnHOqzgQnZK9Zqbkn6goHCSoiIyfVhlwEr96qYjIkzS
PpZjBRiFjV3NFT/doEYI+6pXhD1cGxbMdVQ7yoj4r9uylmeP2U7UrbaMfjfcas4JWdAsj0z5wUkY
iR6YhF5XXCzBsiaEIstbH/SNycgisZagX5mgPdozd2J1ZA8jkQY1TlhEoeO//xNYsaOKB1wm37mU
5V63ISXakdyI+oBBlCN2nXBg38QG2wI1ARHnUx8a44Cw84eMOI3GjKDvddhMX9FryaFzrdDybIC1
MjyGZIpolz419l+Y2fNwwlQ9FHTditS0/iThsxCZBrtNOepohNXlggkT/yzpcT+tQX47595gFs/L
I/Y7Vbsgk9P4ba1IHMlrPFP//zHqJNO3LKIL//+jRqtJRZUXIWTWEpm1UBPsNWk7HCsTyVv6nriH
ej8m5om8GxQPNX1BWUfxHuqqM2EqPm2V8EX+6z/4F6k3aKEigWVuovp9QThGemP/RWRf6jAY5PKd
dLCAqxSfBwYoe7mjbZG3cfCkxm+HQXwx2HTakKv3Uc9BilAOXz/hrmp9KGKth22MIguy4GQ3FFAY
3yRxVxip5ZYqArQxJVkkIVB4mmLxVk2Y60VC1ZVFIhGpLZ7zmhXIoOKAGg3O6mWkXcuFEyYvgw7p
sE3F8Go+ItdZtemsQOoZ4VFpRZDurUl+tEsZkphO3vf02IDILZrP1Dah8zJgqOKzLHYIBT6Htusv
Yi1EKAv1l7x9S82PNYm90nyOmUtszEaMigqhxoBHo6jqt7grj5NhngheDVQg5039sZAAIk4bcp3y
QD3ix0hyW/N5johXBLC+YwlitzipeupBg28zzcHJXNmc+eUy22UJ3QpxxNxbO4xRLw0igI0kST1B
E0KGGWevKFnPEiu+foQasLTh0uHYUh5Rex3ub3YEy5vUr7uxH2zTjF+j4aBNSKbiUNgMlNrpXirO
0jA7kOPRaWKLLNlYLINy6CccBUgFGEAdKzxs9RY7Jb+RTBqn2b5ZTMBaABwIzfctIu5lcZguKRl6
p+Y8p9/mQAgf0PCW1OCI9acA0kpaPwTynpqY7G2q70VbsfPVHvPjYBY3BoXdR6LxJq4J2M7yudRB
fK7sJUZaKMRzIhyVEd5F1fXHxrIOtB7YMr6EVn/iu3e0wXAn9U0knVtsB9IsRvxT65WFPRC74UUi
K2hQY37ni/AaZ/J9jF80rfLhYrmkZkfCdwN1L8B6UKVv8voeg/cxYjIQCSAYBfqFll0/PZXSHpeW
NWHduNHwr8SqicoZDIK9djOqqsXJ8wZ1cI1Y89sw70ULrAFjTuT0E/wuS3gxJNRbZCQ1zySLu0X2
abLbUHOSmga0DZtp097HaKoeqVYtANC68TbGIYVJezHu+Y5taLG03Msh60jCS3ObDcQb4MDdhHxb
EDt/UFASVFe2OTi2z8hrvRxvPBXQIn7gc7Oh3DsWlZ5l3RvsE015kBilwZdgn8ToHeQz21FSqF2i
lDB9jWTcymrNFISF7OCm9YXMsNOyfY6kVAylLWiI3BfJFvkYN90TyibMDG2/MAszIkpljKkMwE4I
LP0NIMOGBP0RwJr1PxGjFotreKruhcrXgyywRO2nRr6Rd58oOFxcZV6yRC+NTNooKK9hBhdPw6nq
kGLDTfpSWT03zEPz7S+FVyoTZBRrJzb6wqohkigdGaJ23iW89/ws63wf2QCZMTEzzWNkZ+cmYO1I
JoGVCHdYaBkoZWRYYa6rXpPsm/SAyyzQFeqv5R3VeRBT/QPPoNZ5pL3O/qR/x+09l74GbfOH8klk
yJtbz/Lw12vpr8IzW2U/GkYmsdkDe9No0fThqxEPAlkbEkfNyEel32l+CdigKj0tKEpIvnAhdu0k
jCNsGNkthB0PnBidqxYswjHlWcp1g+V95s8Y2+LMFfCYytZt7McPCNH2wpCAdXawzmuopK9D8YPi
e4fDV2QhnDYQc0/NQN4W9gLyLig2zvkDiDDxomufffVcolkRCGGo+0vRvYIPC1B9nEVtLyJRjaqr
WTe+VKysWk6tsOcFsfP8iAXCnuTFJmixYbe+du6U1iCCJbvXQ7O4VHFQPQaj5FTn4/tjDR7nR4EN
JepNUTv1kc8mGcnrPl/yvYESvrS473rGYPxsCWbpFotlOiEx/UKGmqbDaUaCUM7exEp72kRbEo6o
//wKkjJ8bS9i1te+yYVgF36JzKHCVynxfQQmss+MY1HAaDzK2Nb7IOsst11/HuvAYfpoh/F1wIFk
zasjMRc1RgffYyCgEUa86WDo9FhuOkOyBVr2hhe5VUm/ZWa+wFyf5cldRjopaNVq95eyjYBYTzj6
eTRR5tRACOfcITGY0NVdA1MPei8WtNPcGTuFzrlnZ8HkgZExZlDdLWbMnAif8zPwkr0xXrqIl64g
LaMNhfw44KaV1wtcHrwKhJRTQU6Z20FD0rr9UDBMlFO7hrhfW6k3lmyEY9rx3huBaOKq5ID3+kll
bAH2InerPyogW2cbICbijuudFQ/fd+8RwHagxoG89VDYQN2KIEoAHEGy2M7DU5XUNwLi0H6hn0pR
EijIr/LLuHCSRP2eMte2cMTESseokqaExepaJOFtWUk/lS1fpLlBgoBQv4N4dmkQtiImcTT0SrHF
pA4jdKR/rItiY37dxWzrISXtCHssO/rZKXJVZKYZ0myZ+grDBPuGwe7SP2l5fqAnMnTZLNfYgHgV
ML2+o/oj+G3cE0LtNkhKC+lHjPjvVG+tlHkVfHC1xzUyYPht2YHiW8+ihXbiBtSHiGiIppxbVXKD
YUBT4mxx5BV9ZCMCccTqoYFhfrEys693cFF2vSrBTRHAYv0+vAkYw0+10ock3HhDLoUm8pFZehNx
yWzyYYrvgpEBmW5w4usny7yX6YBbu/efHuZwfb12FXeDIrxAkmArxSVi7pCEzVy120OXtU9Kzc3U
5NQ9tloPmdU4BwtaHyR7M9A9QoD4a2UAhGTHiN7vAHbluUr2bnmPi3FPj0zoy6nEdkBLzFd8Ua5a
fRIfq/sMTIPHJoMWXLtNHOMLL/Xa71najmWPJ6pwBLlGpTJRt9KgyejNsvSxhX4ThXfEWgZW6JG8
4DUsKvZjgGPZ/zMBe46H89j+RP2PMr+lHfO7F2MR74jVvISgcIu2fUgiZ6wxwyfrt7pa/DnorH/a
hJic17SeOqxU83Onf88iEsea2Yf4VPA7qrypSc88/SBv9V3SrtW8n3smzlp56JULmrkHjYqw6WvX
ZDezSnd1dEjN1IX45VQJWXiR4VPa76s0aDTxPdV/U121Bzsyb2Z/1hEkVYaFem2B9Tk/wnv2mcRb
w4olX1t+XIr9sQ2UgQF1Dp4fQlz9Ig8HVJVBbBaI6hmZwdg0f9TqJFVjaEBf0YvCk8YKplJCHQD2
Xgs69dw3WFDTDCLs4Ma8brkRXWWO+6Q0zhDDPhIZOkduYV/5Hgvm0A+q6Yro5lQycMaKLhDql+fr
rVflvcAAR1v23RJGTIYbBW1VdO7VHKH2PxIDbHZLh6J7l/s/FbRPzHxzSgTEG++FXHmLMt+uJX4q
oLCGnDMIf/h9cQjXZy1DXo5JdOUa758MS3fIPAgVLXYNk/gZJACc6uac+Kvmi3JO+/PedtRNyA8Y
sA2XXmWusSCYW97inHMKPdhjOwk95ESz6Uomh3DZl25LHkzSefXQSdxjdVhnqsvz9GN14BhiJaT/
8cT1H634oRrrm0zoKWKEwavmh6nE4g1RDzkvpxb9M8WXlMlTmyn7bnuf9edC/Z0jRIoCsB24d+De
ahiqxnarKvM2W9VuMQU3joRfNW4P5cZuVXhBo/48MwphsfIrCAi7tJLZDyLgmYEa4IQXHWOjhR1Y
ZRuBBYs+hztyJR7IGBh0qp5OJEubCCeIUIW5HBJD/SR7FUQIO+uFc10Xj3Ut4zScd1BhqIcp8am7
MP3lRE2YWXxY1vwdNRXVKcROlZpfNZ7VpxXJ4rpS74D2Qz4iZK+8FY5stscaPZSid7ctiRl+Fsi6
mSREkmMZ9N9tf4+2nLFQfQeFiyxUQV2AWE8WbGFOjiZU+VbvfByZmnbstCSslzXE9jMoWCA2gXf/
SKPir7UUCBALs0uXFF4RtNBV10Y7wjF145KCMDLj7zQTLwaTAlZUIfBRv1PfB+tsJf0OktnOoNuv
KTGsRuAOZIUzmZpXDLU/8m9qeWANiPgs0P4sKNvecpL4sZ3uAdwJP9tDKJUxMybyDNpyEzmFkvik
MW0aOZQyU+FHYSH07NvrV92sCVlgBiR5EToMHhalDIpJgcT5LeCCblT5uaiqO6hTV6T5K1Ucljzu
IlQjfQJdJu8XNRRrC70nP0uWp4GxBqYGE0kYXQvElWI8E/LyHAEFevSbIvTX3q5FnXE5lBMV0RrT
5AcIdAxVObkwyKcInJ25ukyG4mnqthsQVg/Fe/b4UYcrODPWygn0vhbYW0NU5viiiNgrOoMuV79s
49NDESJNX7qhHLTHbjH+XBW6z3FxGuOmbXi1V7xq6JzfqzLjLF9tkwleqiMCoV3qTw1W2yjT90pK
QbqF23AuwDzm+nVaIdWy2reEtwZWBvYaj+Nnqw+WUPuy2b31LKIeGREEf29YDaqmDBm5u5GoBQSW
7Qiu2a/CaROm+7xUT2ke0WeAQt8qTwWXm7R9UBuzN8Z4pphip9Fnh43EKMedLKOeN/iugW/8dlCA
IeQ4M1hvEp/2Sw86ava3tPMk7D9m+gGw8hgz3+u3cCQ+11Cvff/UdbcH/gXCsKBeDeW80SChWiig
sC+UyYnuZgvkuBgnEIv+VhQueg1j3XSriA4YIFP+ALbKLKJQYYvZ9mqp6G9GJFkFWGMRla6o1iCJ
ENBlhhlwQrsL1QRlHGG15yYayICGFMcuL+V3k6WwXIlP4x0gMAM4b+zJcuzM2WstaX6sIMZPXiJS
zQQJwsiNTt3u/Ex/mySfPAuC04Cy4to3jzmlitXcsLDO4xf3aPbwFuB4xNsZo0NtOeX4PAfUOvH4
1zUahRJrwYSot+VXFBaMXSBA6dUlBtHj4sa5V3U/JXrnaSTDL2/cvrkhvw1N5bFDRdU2g0TYAS3e
kYxmI8yasz0do2sxkB3rSzo0wNpQwK+OtpSI8io77rqrJAasK6HS77G1HFpusj4tPUocoHQ2W5h3
Cn70ypKC1syDUBrq0ZGklN0mzmckBkAjzD2VV6pF0CmwZDel06sfOsNhUThLOBaWuKYktK5sdlkJ
SzXSrIMiiIfJkCnyqFO3p1jaKxCnRDY5KYMVxoTekFxZvKm7rnd7sMYEKjsGvxnqNRbNlddFwQwN
OAZcuQ5PtAlyqwP2CldZ36XiandN/izHVyARece25VyDiYj0T7wbyAQhXRTN27igAHka6/igs4Fi
1WNX7aE3sR7iqi9yr03xQrxFykCzbpDf0Xvlo5BRAfnGXof8tRzKLxCxn4t60OnoiioKZJw/RqsG
cwzZm9FnUxtfG63eVFWBxR7WqKGIMWep9zXOqYZZGuydQb9aUNV43hIrwVjDi0KAkwYvWvzXCDE5
dYBCQzQwZPF4vUWZxJlr6k9xf89LnNgNw2XDYweZlX+6AAzlJ08+ayucu/oCTMWJGPh3GwOqmSnP
eJkkDn23Mb9iSQyBCxFfQwPQ47Vw6tjJhdGWuse6zbQZToFcCvPuOAyBkR4lyskJrGBdLyhegcGx
z4SykuhBwpKA1ZSnTZ2z9RKI+clvRxOMq/VVpOvzJg/eiOeuyaPxlFfTURWowXStO9ZAPO1ZnYAo
jeJd6X61aco8yAD7SIYbpcxL61qiNHlTA3nDmrX+DGphx9Z+8PLHmEXbE8pTEphgveSaOoKfZV0M
TY/hTERmutbMwTTwBeurotLIJGAVe/wSo5KJTvOwZJVGkh/hWTHdP09Wj04xUXJ/idV73rRp2GKJ
ThFguGtWVrs0N9WgT+T70vXzBd1l5aLniplBwrbKCMuORDScCHlmdBxEhtWi25flL1yFibO8/Erb
msmQwohFYYOWsb2NkCtciNQ8m0p2jqdF9aWRCV05mcwjFTQ6s9PAAA1GBKvhxrpJLRXTsaz1reAX
PDG2e+0feoKyc8pcSPc5ixiW+I9eEEd1a7U/Y42MJ8V1rcZrcoKA9VrNmBcHsx0PQsbQGLZrqBJN
bWy0fUaRmi8ZU0p/VDNQQHXv6Do9gzUoLrbyy5LqSwBOBs/6NFVka5Fi3luYG6w39g1PUwXUR5TE
F8b5rwROIIUiDQKy1lgjEh3KZ0mnHefrrjcTM8OC9q0yhu+mnZm+RQ2cfOOFLmF0gVR7DSNQNyUs
0W76aCF56ZEuOfnykI6Xh5uhKURcGJDV4SLoTxzkT/kyAXuugQePImdiScyshCj9DDRe0SPY+Jz9
EbCIwdjWM4t8KdtAx87LH/rvcY9+MbGrSBn9ZcGgJREEd2PE/R0l3W3QjeanAOEMYSvURqkMp4La
ZsoS9kla4q7c4fVvDVA3mC0a23LNriYwr1lS5F0ffXQawCJ/bfmpupkpd/1Y1+hRHOgg43e9s6bJ
n2QILKY27LRyQmASRAprFv6kCNdDxW8KKhc5gFzuLcavNYRE9ZJpUJM3oaJ7zSD4dGPGkFaubD2N
M+crUSheZpX23JgAvJJwsun1tczR3G5gLX7qvLcISxP+kHrTn7Kt2RlR9N7MGXcS3BmA6/q7qK1c
kBi5OBpuuhZz6Cgp4xjEZLMsznazsd0gPPcvSaxH4TNxrSyr24iy4LDiYf+zpl5uCnyHysQjJICS
3O4mWrbHc9FOlhpsKoC6UrJav9Ojl1mAxaXFxd5M9EMaC6CqGUtIWvqKJtzYq3h6RyLddlub/hjy
u7RQ8tsVl5DQnaRVX3xlK+TdioxqQs8JlhooZpeHas0IOnpUxAtgLkXTn1VrLs+rZJzINN8Tfsjp
hx+XfFbmhlDId1OKKgcUIkLdIR+9rJGI0t24N5dElxg55NNOrzD+oUSYh+QLHDgH1jLXR3l4nyCI
R8r8XShtYKbcfK0cc7MLB7SnOyXviAFjctAb3rgpJ6FtfQWYiKKRrzduaIQhrOlIYJWLkrQMTW9l
3jtY7/Z1+jJkJtFUo5sjeiWxyusM0gqb705XIE1KiJoyV0K2BTvAkAX+s38awNlObvZmha2U1i07
V/Bl7KQGUcgFHWA7cqnXPZWBbxbfGd3gkl69hnutLVb091zb9QvGEQ8BOShcAmZYiwti9aSlT3Vq
fdMfl2BKdLHGj/W9qD+kPzBF/awe0wseLCsj8b73c3TaW4N94cswL1KHdNXak/DAUqLcxdX4pie5
D0kKX0/rGNNbvK2B3INMjn6Ypj3nUU04tXHoJIJD3LVrbYxEXtoTW9qy2YIJmuf4r3TlkCaib/W5
NxESoFtXfRh8WX5pt3+5/LWg9yTL8NDQREbMjyMG1lK72hiez9JH2VA9nAXLdBXpVcU0s4B7f3xM
FXOWxnztRYqy8dT5GiZIxRfHr5y5CzRGxuDsW3NiGfKJrL/sujFkUBI6C5CDGRHvHH4b5n9R+Qca
Ajk6t9OClIv+IqXxSzt0x3m/l9TnPAGEg5xq5uPGdofDz3qaGNvkOdtBROJjteygbe6VbCebn0bp
V1moa25hEUF8U7rXxTzqPFTJA7v9W5lb2EASI8uGZiU7FkyrBBq3tHRjqoYKeqOZLtdCOm7jBSSL
HTeV3cwtSXRA6sebrGrXWXkxLSc1n/+f+hoBrAxmMayYyVh/GLd25qjbVvQ04VPRcgVFB2LSdTnl
5eakcWQb+t2sz3LZIoog/GyAekN+XAXufpXgv/BELcp9DCpGjHnSAodCeKcgnK7ksEXcQWtWRDM2
NHZwvAZidqLRpuUBDM97yRAFDRl5Q0nKkMOwm0QINwv1DTIwVTF42pGfCyEwjwv54wH2GDZPpZOr
tCaU+OVPpr4RLUIvCOZsgH/i6bOFRMLlZRq13p7yzwydUqG84Zb3FVqMHpHyrhNEVj8KlHUgo8wX
p8Gv2V5sK75OjTErZUBJcyMdl7HeUWS7sXocVyYapvS05aZnzeNfQxNfIWYqcAbsR5i9E/MkKJz2
wq6ZqEXGDn35AWNhm1EkmXskF5jqHgo9ZPA2sylMInZdI6iD/mmNDL89tcDR2XwBq3mMjsYnabzU
qD3nATgJ8S6k6glZ45gs7srihOrJ1PAXJLwjsaPWwRZdk5S0h4wHudtF/cyuyCdzBYovQ55zbd5S
nYwIXFhECuz4tNLYp4Y2lpMkMHXZ7mf2A091+2Y0TzIySyCUtqB8dOC9OgX7EwIzM0JEHQpZfwR8
z+b3NWNTB6jKZVUNMfg34wBdegjSKW8UYlfxS6DCK0aiqaNPAb3TUHBxIt9cJpz5LDMslOy1dNal
r7b4LHlFxMhHZmTLck30iWS3QD5IYBFmfvbTWHy0kuZZ1C9LDVKEoVAmo+pqgc4UVFzmjxjjdWEm
IeaJy/qWqLoOGjGvk4YRBlpElz1CLKR7bop8OTVdSHdok/6yrSrtgHUaMuM80C9tYnxUyzvcP497
hrkzCKMUv1wjom99meTpV2rbK7DgpM/3qbE8d4XkZ7Cd6C523UAq5SNhPV/OepP8TnLyZmSPtBnm
O3yIs0VJlRCSDcxp/LeAI05LEovAkkQHYwHEGxkE69aKtNOX3iE76BZhsBW369Qr7lipn5DNb8OD
iklFl5yN2PQMyWVx/mSOOOgIn696GZEKbrtspzOfn9rluFoZtc5c/b8qmjoBPxLXoNlQm+IjKIaX
EXEjoJe3HGGOJH9NUv09wUUmRfNclXSI3KllTGgw0FdRS/eJ8ilLb3oTX/Uvabh1mM+i/rcQDpGS
fKu9uO/lFMux+TELiydvj6My/8gWwn74ZDjAP/qRYRM1rcHT/LD5sg6ZgMpHZYf4Lb9WuLjZ3zL0
72hopsTEJkRsbZo6Y4xgx2KY3jQWj7Aexpbqj8A+LbEJ246NjPpYlHyIBIEDYHmbi/x57OsnYTYC
kbeuUr56aBSaPNKxmIdt+ZJGUD0K1Kh6DlO42xV4At3cqFh24q7+nY+9DqfXLlx5sseoRHjb7CTD
ZLdMoHQCyrp56rDnyR0K/jG5lFbC3xjCJgEV1R6Eh3cO762cLc9o8vZWM9rt8XlW6R1pcsRJuOrS
hl9OsRvR5SMQDGLDLiULQ3ZaGC4OdaM9Rys7ovWbwlCiP3YGkEMmQ3X4cqzA1Y3SnA2r2Z07YSIq
ieTjaNjxDMGdSx5kxgblEP9TOc8JKN9L3PYi7pZY/UNFUGGlR4EnbZeELMjIjduTku3F/qOwzJuY
+tb6hAScejaVDlunw9OVggwYf31M0BIkHLNb/XPlffPW5IXcIQcl8WHUDV8o/w2VFDxeiil9S5q7
hmOnAmoVlwrH/QWhKnwLbXUBG2lQFE9leelajwUIMjZDCowc8rODeVxv8TrBiRy5O0nSG0SsNg5s
XqxEBheJ4nE0gkRlnYWbldwCBQDNLXvl8MaxLgBZxwrzSPhGAcktZhuiT+VaoRYmq+DOYlg/8gh0
2k54lX+t1gNu4BIEIY62TJ2X3y1EoLv0iOCEjbQcIofo/mWK/ELUOqAthv4y3BELI7wJlmSU2Cs3
10yvAp3bzugA5XUlS8reuA2lav8UbAITUwxliW8G062Lb11sQzNpbNIDwqLGTDXODEG568ciLHPk
lJBeNRK+JUYlFosfbhQGBXMTEO9XDKmT4kcP+DykE60CmtDlJUc976AmLTo7IuD2qvyrvlb0+Jca
NSaAEWGfhmvYPy8vGE633CHZHeJa+8FUwELOPNkf8Xv9zOv2UBxfrbC9gt7dYWlZMSk+ISfGk60W
zzG6hZmbnO/xUsAZmEokRNN6AfHB7ATPEttEakmiWvVF+k6jmtG5Mf0TJkf5nFnets5mW3uEAuOz
epS4hWQszwSd2dYfDYcFoR2JKZMPliNASH7LK5I6zHM0fpVAOi26GJYZrtqe9Hv9CNv2+dqGfL80
3Ky7zm2wiOIsRx2wnRbkwCvQ9l31b32HSoBOGd8FZeiGHb5yLeWjfDhXAua+aIfjHW7cyjQRv/Hs
UgTtqBV47vnRCIFX8Zz88aPgOR83r2VFWOzJqBsKfiZUhxjvvKhxhPqOpwZ5AB7OOT4WomtJAS2p
O097NT4I5qFMDtx+zRpSFMfk3JaB0BxQCaGDGeEb7WtodXyBkOG5Nt9rbzhhkpCjXW/8YvI1/siD
QzFbQxmbAzYnjFHY70HCa7ezxDo9PrXGd2cyOV0O+giPyGnh4YSoXSXtvCovbJXj4lns70rjae1L
x91FMxrfm89aDTTzOGqXvA7j/NK3/AgLmnWYOeMl6rk9Ti9azJvwJmZeqQUDqgDAGFRtEb+ofh/5
p1p+EpZTCa1eRwYs/USFJ/xrBk8WgfG5fbxLnjiJEEgzZsPARzGY2ijWUbGxbcl/JJSKQIBM9wVl
Qa++0AwMTKaNE4UfipNe48DyNajKPtsDszyp6PHxIENr2mz8NypjMKSakh/lBCLSoXp54eHebuWj
xpYzfZEiN8sDNJ3q4LeFJ/chVJu5feag4PGOMETwnJEUxOKCiVn8DSY7SlDw8NiTpuJVyrM52kMW
GpK/3ufSXrfD/CYzkk9Qppw1wZ1VEpsmhNiO9Zlz1uI1wIOmPPOIVM2Bb7cf+MunaPK7Go4lyy5O
2kBvThuvC+nMGgpqv+xCHmJUaIzDb8VbgjohC7vu8SspJCC+bUTdmbbmtxqnavKliSd9ORj1oe8D
UdibRKIWe051ybQzh9pnfWgbH3OJijSW9c4vJCa0ceeN3KwSyL7qt/HPZthSzWXR3DbDMRvcWY6+
YnrxZeKB8rCq/xXKXpH3YHYiKKbbpR1cFWTJPz4KvkPuydY1c3vRHEU/w23h6xnC5Yz2t0GRlPiq
RWUGDjbxmSFW8mWWr8vZFsEadA7tF2tcofKlzW26XybZBgS5IexiwJBuBgqDUyhjFeBOGL1Ryp0o
OVnIRtj6K1vh+2Jz0L8R+JFRhoJAQaxXs420m+neU85Yv5SDas/ajZW2AyzXanci1VCOM2rXXjAe
xpcCPvZ0wr7FwpsnIPqZPjfyP3IoWDaJWWO1a1DpyZDSWFwg0MUVZz8YRyosT+Yq+wmhOmFqkgfq
raMdQsygVUR4YcO+5Hd8VXJ/4O9FiC0p6HedzjzFQX2jvwn/Um6ULQQVQQHvDhNAFr/gRqzvvDX8
6uTSTD5z/QpuaME3+NooXvb5wPi9K5DkrD1yPZEqZbDR25X8A/TLbEccLF8z4EE+XXJuOrywbKxQ
KjwPsx4OjPA47Ej50lrUTfdloS8UabuZCgHQl28PQckkPBkEQqAfwscCW8A3SEbvTi2iI8xHIgrm
l0r2Wbml497kDOYFKeAUELtJcqXTSaeVUVoqngcOGXW9qywzNXdhJK9iugmy2u96jg8H8EF+nZ0P
ha6QHPhDzIf1Xi4eB7EchWXsFEgMlyuYM7YprQgO4LaxlWFr1e2ZJ1qtzXyA+FJL9nUdvjaUg4S3
+0jQLO/higx3cYzNbUscYgwmdvPx4dnaXAngLnFOtQidlRPbwztXJLeEFgIgDhIbR0YxNfnpx2LZ
q0XSNhVegJQzIqVTdVCqDKKtNLg/ndgIQPI04EcIsMg9edzFz8zX2h+J6LoX3jEKOD5ZEIqtyUnq
KN1RSS49Dw6D7fLJ+qpWe2yQyOCWu5AplT/OA1vvGPGTbhegVhOyIEEWb50HkMsYAhsbpFgbfxHl
qBN0Ju8bMeBXq4kAV90aFgG7/L9Zcvj5VhhwrGo+Y2SSd6E7q1cN+xg4FBaVxExq3O1O95WnrCZC
WijErLh41HeiZ6iXuDPBBQ3qe1X/iK0zdU9EzUz8K507//Zk3lCfuLxOvBZ8bX3Iw0MUSfGVnDfk
Z2wiyPrrH6ctXBNxPuR81dsVWsSqMoQihXA3HoX8rvNrEj8ObUjy6y7Moz2LDJ0egkc/Mi+qtQcq
z9x2cEsj4KDWCC4Q3hjYLyXKWy9jg9/sBvyyO3Z1y5nTYGHoMmLrfgIuyBIUa9dRRjIw7DXIUkL0
thoBQjx19XrlbyOtIMXSfZn+4cuDHvBTd445+Kv1ZRphD5pdhfDQBX1LMNJ8V6pDMhwZY2Uik0sQ
SkjLghxBQWfcmbwpLxwX84WbucT3kQb1RXmttZ/S+F67YMYR3DeMuPk/HUF/If/4j6PzWI7c2ILo
FyEC3mzbe8tmN2eDoIW3hYL7eh1oMXp6ipHIYcPcypt5EogLRFR3W+DocvDer2rYOPXG9neVu25Z
cDOr49QYj8QxWXp2vBaydG5iHye+MdORM5bcQ7xiiZcJaAzEmfCFjzPOAgX3Cg4Ya5oS9XFPHotH
Gv7UCvgKj0iir8zH+jx5MVLLc3lyrhMGcmu/jF1DrVLczdMRYySMhpvicMEvIYFxgmIucQB4XQKX
+QP/3yJVzwyoskX/IRI+QyvOy1+Gksj5JlrBW4c7X8kWdJ0l3jYpz6MAfcuBYeXYdE6BVVl27BD9
T6K3c0knx5mqC7bnvL4ShHY6xle8t5noMTc23j2JHzCgwrn+ggRnd6iCe/AeNe877UhcIUAwaRd1
urDyXY15Ie8OJl0aGDmoU+uaYxmetf6mxPh+S57r1IiQGnWYkfRDjCflbcQGP8LsDZwVlxlzVcER
Eghz0e+J9lBjy33B446brjxx+TkdJ8sN6DAANfjE4F6tg/oYqnRUTjwJLjrnwZW1K/qcVQA0qWl8
5bIK8zUDLRNAdLFR/1+mN2t3yYHmSB4c/BW5hVGGm1w3WKU9um5HlwYLma1NWJDktrM0pvUh+vLc
IMMTQGGib5enzwGmKFAfLVkWLASib08uwAvQihT89CfeDtVlzO5DB3NWvSgldQnYauDQcrhlxawq
s4hOptrvt6GnboMy2slRbgLotH1JqTKHU7yBWGzxjVRLm7Wq3ai3qc1jsH55aXdxh1WBUhj5oiWc
qcyhLvwtcvFgdWelw4aXbk1kF1QSQ9vMJ0UbTCdHyegIbWUCpSFsKUiidOAhh2En7Ond5Zor1Go2
mgq26jdRUo9hkQj28oXqUNqt4NHmhCDbC4zPRXUZqvPQS84Zx7z4opCGxzs+u/Ba82Qv8n9GPS7z
4TMlvo3XM/8nePIO9E/FtDwomov7BYOM9s8SDTjrcuUW/JxbbaliL+i2FqJYCSohkTEffcqcAXuN
+FHi8FjhZqlOI09/s301TgOZyNwK6qOsil1Wpx37dCDOgnHDugbUAsYjSpNB6rG2Lm4KNYgLwenR
nFNn1kkKDMdDiuLDirduUbIVgOjBSpo44BZmdY4ku6wffshNwrN8fET6d17TOhFQbl19mhBcRJnM
s7ZD+4LGxxzHZyfQPoOLUJ+GThTr65GnF9MCVsCC8VuYRxR7v/3Xltas8ZD2Lj2wqbR6qcY/urHw
u9/G8B3Tx4pCxFuK6xjipL3p22dqVsidgQUMZKoJNznuhEyosqF8bKBLwSpGaysrGqQslwoFs7tJ
rbfXLNxqjcSPa3rM+2Tp21CuApODgR7zdNbcfBN4bFyUXmTsvrqcfrOeOdDlmdhIrCw9aXbVWyhJ
z2OGWB+mK5rq2bUsq4rNXY1Ay+7xT+TshppW3zgZTyV7BHPF7IHLLVHYTsH5MCpIARUrymoeaDVj
nO8ii+F+p5B7VGJeV77CYXxgOUqB9jyx1qGdJjsFIiqr//LQ21x6wSFy5XsE1SXwLB8XiHX1B/IK
ln+n4SLACKywnbfhrFW4u23PxV+lO0/xP4PnNmBJUn590zgWdrLxXT6DQO0IOXKEiMSzwEpRyIyV
rKvB0tIuZt4QNDSWfo+81djtMovKh8VTifokcsxbWZgfpN5aTkPtyjK8bTrUp1Ka37USXGmCXXq2
v9YaBINo5PQzBazGwQiXgFCIerwXDWl0v2j2qhu8ZVoSz80bg7ZZQcEdFXp4hYMwNqjeRXrZny2c
r5ZO0zg3Vu2Q7gljb7Wq+W18izA5x4iS1VeeO/NuCIkn6Bw19Z1I449SDQxWL1OpYHHwWwOXTelS
5NsfdA2SQP3T88y0ymLEKZRAndS9nypTvuIS4b6gxQv/BvkerynAdQW4XVybsr+i2fl017JfmGra
br0zHCwSu4v0mPfJTfW7mAV4vAezQeZTMDQ0NAzoJYIfyHRz1TrKSirAwzTLtNFbEWwogsYbP81C
PU/n1JA1ECny4VU4ebzXdVLvE8hpObMrWXvWkOR1F1gcVfznA3VmJi1XbdsDCeLnqOlvqhle08J5
Jj0UQUmOAOTDXmbZzVDlfnIHMyRXrkaDehwQca/3nso6otI2fRD+4EmHVQ4gEIkQwlpN5Q3JmgMb
wBPdJIStebiAFaUd2TXabdgdLUS2ihoqy+enXzg2V3+2V3L7pHvy1665/x3l1fu3apjm3Oaix2DF
A6R+OOejFe9oqd+lLtbtXvLnS5cWMmge2399be0bOL+K010FFOeZ2/NUydu9RuNGgp044cOTrG5z
pN1xPJcsh2LNWIva+QIoSISFwhpIXTicioQ4DbJ+4qdf0vGfCU/dWYiBi29xBcX1DXD+URsV7hs7
30IEYH9Y7AwRrCwt2pYeLS0hSFqEweBmSWys8g/J8+ib/VEO7p0cqdE0V8DpdF0oIN58zpY6Z3wu
o83S4EDH6LFx2W6qwG8NZGYjXXD8GL0zNNu7qyFf1+a6bnjFTupYRL9Bic7Y3GS5qwq2mk52rENr
nbT7emg3SSbOhkGS0vIekeYfq/hlTCjIae1v4DYm/JU10SYy3mqDGHaDQpFxXGsRyuJDgm3ShRY3
MIzZFJJPJbcx/jNJ4yNdUQXjzLXNMjTHFIfQq4+/ku7fGLfwxg+58Q13E07UOBOsfKE8bbqGoqQR
XYsNITktHKk56/Sst5YlA0gkMI0yibfEpfSyp5zIJV/iz2MCadVkS+CVYlafJd4xwc9Fi5RF2Ydk
ltjupKwZAaFRk4lPK0YfH4U9l2o895V8rg47jTa36McJPmpB7ImTMg+zlYLVDOogWxkByAR7tVbM
JY/ZICmWffeq3X+G+w/0WQcm0w3vZfJB6QFST8c5C0dmmx2EiDAamgshg0Md8YBp0m0KXjtozvpU
a2kCJ/LFOs6sVQ6CrJBolSpNZrUNMRYyAM0OWuuxCqaljeJWStFWOhRrE2gPN0BTwkEZvmFyzayH
kM2pMIJVZP3Lc9zIwkP6/QODSedOuIZruKTqBA+nsdT9klsNIztorB5AkBgOZf9SXe+opSyX0znJ
4UM8+rvEGHd631KLIml7yznVsZPTd2bnf2rApVlBHIpmZHeaUxc24NtQQcwpPXtKQOahT52ydmCd
so6pkQ3IEnaSRXzXISOBNZSG9TKZxQgS0Mhi9vVd5QnMbnjRBQMJCrADubPkEInQAgJlHnhirjPv
FuQD53GKumqpi4p/m8qvMhtOrW+CyXEuOov2piGa3SGDdIKzhsSG7sstT80LJqRNkITrMs/ZSHCS
BTV1MRE3I5f/OtrykPeXqDpZAOZmXqSuA0n8w1dPNWXaPKMv+kgPpaXsK9YfVub+VliClNG9MYD4
BPdV3QHyBXbtSCKaor5ig+E4Lf0/xe6elBHttVG/2+G4I4J6cHBaUncC1Z2WFgUAvKNdchikegFZ
2O03gfolwqNfBavOV0752mt5CxcbiKVXvc9OXmask7E+jzaSNjsbT/NuQ1TDP4X33dqHkLB/3wPp
geT5yAmuBFhzImzKBk03gNW2DjTtnENv7xH2Lw7GmIB+yU8UBOFBvnsjVImm+yLqh4qh8bMl2kCi
MGnCrdG56Mo/ElXX7lbsh0962GyV3FxYfvGnNtiGo+BtaNIVU+mZM17DSaRR8Omj09mO+jBsDbyL
ueFrIkipf6pwT0M0zJvKAKKmbiwAJRaotVjoz7orX1KKk9VVe/owKQl+9QkeZl0/QLukUL3jFSnf
bMuhzgpkVoizGvtXPbYvFkWM5mvbuYnQ2ES9QvtEchzZQEP2AUPn3DOWk1Xr32p0WSvDteSQPvbK
V9l+NO1wHJPqnrfjS9Wjo6SNifw9rM3kW/aXhobToH9XOMbFFSoSWX5wzNlRH7mC4nvMD7cPmNKz
aOGE5Q2eGWucoGV/JA5wr4Do0iffJMsUCJnQrtyvK9xQR0naIeU2tELj2+19JMcSXkz0pTZiVkVi
FQTRtdE9emlperTs7pxiXmeNzGGoI/ZGn/BDp4oBp+CpV9J7M3rvuRrcLWRwDaEO2s8205w/VZIh
dRKmqhyIMBISdO6SiLIKMci7Z9J400ErwRKGotGcRMGiP6YLkb18kdpA8qNji6048+W3E3HJw3Fd
sOJxOE/wVSdRCNCA1d/6ycg83qEt37raeffq6Fm71aoMjJ9a4MyJi+IVYhmgnHzV1/URwiX9xLZ3
srz6Mlj6PGIHr5Z4q5xxX01LBId3uF9/YIJQVWdjWdpH2LhnDmE80d1DXRQHx5x8FnVACK85u+aq
IZKcpbY3syT5Gswk25D1BWVeCemCphDv0GXfeXmtUwIbZv+AAfUsqaUrZPpQDn1Xn9wqeYhS22RF
x1WKm6zWvst0Hob9JilMzCCNuJf+zfflDwMSjsZ2aU4fNy3qhKd7vG3FHWfT12AeMSVeuqLaWVry
0vkhgWnFSLiuphMbdKqNP/r7ZOBiG9Qf8LEbJYjw9586WkcqwE5Jyw4tjvb61BJh4ZQtW41jQXiv
Uu1USG2edHLd1f0pFM3vIPOzmSqr3K7+t1JiHUMfDRq057Q3aFNa2D7H/9r5hOByMSZtwaOM2uo/
NEeccy0/mgPmTTh+w4Bzvfigau6sg3RYjQnZKTc7MFcEuvG0x5LaKxfNUmnXbjFNHf6+COQBPhIc
iHTeeAfaFVcFyman8ACCyBCk2qbG+VKzTy2jZIoRcedN8abkXxbDBdL/CuJ+UHjgYf3IdiWUfccU
IconuHmgke9JilJDKi7AiiEwDHDLaukX5QuUdUOAWDe8BSfWcgaGnAPgrCvFqiZeoyKnZrgYRMSG
yn2vUKYU4nSD0RK1gWECs8ROF8GEb2mgNIo/imEZFT7dHg2WIWzwW/BgMA8anBAWaMsSgiZxR3QJ
BYhLMvT0i2EjU8NNB2IppLyvJ2BOtmZTwozUNfwIBRbdZ5RgWeCbc4MPqIL0yw7rLC5pMgo2sv0p
62HRoZaXgMga/FmtR+18xTaQbZPhufNxSCHo0wxpXpKzHzM1dvUerMe2EwFnMh+2W0XEhHWzk+Nv
M5cj5pgKB52G4cGhDy4pnK1SXCVRrKR99MVZgcpTxwBtlX8Oql6NP9YSFs4osqRTSUhPZHto1jGv
l4Hkb2NiBmetjMXMN8AQwxAgNtn2KvZUSuGn3lIIV25E1owDopq/m8KZKyzHKr1Z0FXBNrDHyeku
7SA4x3G7USoktK7ZMfYu/ZPE65nwWJnuAB8WsoCTqhKk5DWyGO3sxwge6FRY85ZM5/3A/htdNy6v
Tnsvy35HP8iqqTc84zhX8UNoURkniyLFAjUR/5he21IgD+vN0q4wlcGNiNhrOLA8td+BdO5IyRWP
RNO6YpcwPJt9ibUu2eEQIKsZc/mfTr4b1TbS7UNgtjt83foHybaVWfxMX6ab5FJiJTUG/uzcwwTS
wSD6CLgUcM9CdKgcWw68w/qbV+KsEwf8jbOMWHP9NWB4UgPEY+tb5gx6bcoG5OpnXCDPxLvj1hjL
I+gDCI/9dkK76smutb+Fcmnkmt9pxA/I/177NPON3v4SF6m0L/KxSfQhicEl8Zm+XF0A+roBZ+KZ
uCpKeup4w2UiOlJWdgwJVRDnrLdewCqykqfE7R8AnLCxlEfEY9TFwNH29CXj2sGicFMVsQFrzgz7
KYofgTkp2znoYpZ8uvI8uuP/Y3eafnKPmzJ7DVhoNfNWRS3AdQ/Ll0MqYenIuT2ebW5JD5+njf0A
BZJhusNAkUfDQsWyXw9Pwf6JWYFl0aOYaN7pH+h0lkKPEkgUxlpaZdHGOatiWYagAMmU4UZDC7Wq
DcAU5FcNU7Zxgn+XwEnTJ0eU9BYSKxnpTkyVmzbFKVu+ewTsIuul4Non9sz6HWINr5IaT1IyHkIS
JiNJfgnBTRC5FqEGGoOLhkwAXBd+q7UIQnc1PVCoWV0a+DwqtVu7mEvQVyWkAUM9h76HOsrWjwda
WJMp75wNx3C6iGrOowcfk2Lb+bsWNLtEwS6I+I3QFCRwHwtHqBIOjFs4zfUDJx9TtbeiQkBA7haA
8Ny+n6soTRIP3liw9QmgWlakr7B5DvomhQlj484x+Xo5BVoF+46uSnYuLDRXArwgDhugjILKmhch
YRxCyb7yXmEL7VlSX22Yr9HAAZIULc9HZDBAbclqVFmKYsrVMFB4vKtDZELsttg5V2EITCFCFiQU
QbVXAc9gAJPVkkqxY3y5CWC5kvVA8DAT8r8+FHQRobR5m0igGiQbIaiM6qg4iXAQdNrH4KZH3hhL
Do3rnGCJb+YrfY+AxpqMw8iqZBkzBuMC0Ds1wiV8XPOk0FsLs8IgdzMM0PoA1XRhsk0TY13yR0gs
dmOYl3hpXWkBPdLSVbGF8EPoZGm3mDylURnvoTWtLG/6ZxPBE45Waaw7YlNeZ+6nxC7t17tGI4wY
UGVRZPSGdFBQVLqzsMdiKYaJSU0tuzZ4koRaliPIaW2T43GVWrug53xh4m3AH7GhPIWsdTXjN1mD
umzCCsaosuA4uQYfeoMMsgob/EW86cMu2sLKnla9sfMu5G+asDNor85kBeYZatr/BBozd36Rvgki
XXU24Z/n6H+Y+oeFmZF/j/4kmMyukitF/a0STl/O24BsBBhwlX/XMHK4yRraDKz8o62uoAz/Tx7h
jrEBXaom53BmUWrIsecTk4HvTP5FydnFvmLEOnzSjfincMYKx7dAuaojZl/ewBiW9gOBoSC55u57
0lws5SfwgZhigbEc+sneZcbvAz6isCtv2O2NpE31aybeo+jahS+9/qUyPK0/nOZVGu8jgq3B2rVW
qFKKnqAgXfWj4Eze4qnqWalk2L87ebHkUYvWPfOUF30NeLSBN5oOGY612p8D/wJ2nAD5LMIPbeM2
1GeA3rs7xiojvajyPuqvNP61TajhGew8GKVXycmvfwtD2mVXNBUP2kOjTLaDTeJgPS0hP2hsbFv3
l0ObmW2CrCAK18y9mCsIY2zU/jbBjqfcxqQRjzo23sKvWMt+LKb9jARww9LIhffhtG9RC0VmqFbG
oGMAAICXZmufXo6BfcOAsSAbeeURDQtBwTgJ4RGjPHqXnl4XSwHo40GU5lIKChsTccII1s0fql/P
iRCuVI+VbcImEaWDk7TkY/CQGPXkao5fk0MYYDgYB+4r3ZrV0Xs7vFoB0A4mS8ZpziHCmbco3elb
5nKQPY9oYdqDwJyr7L1iZVfLqvuL7H8Iyq1gUTvNdw7qjYuxF9MMyGysmLjLMR2OssR3KudZwfTR
WlhfrcUUto6T0wi6qNOXACLdcZWo6O0MJxklRLwyfCpVuyNQTb6ZQx689eUXr1zFftLgxqX+Lw2A
QNy06Gc07iqOeLP9tQzI8Oadj9MY3zJxbYu/coAofnbdbeouBPKL/+jbYJVYhIl59YoNf5B0uMr6
EEz1qaEHZgZQP1qF8ipYoQn1LQ7fi2UQ393mM8McA6CoI7zZdAlIKKaLneOYfFDH0t6U2rvF4r4p
rjkzScoI6slnwTwQGvNCGfCufLkssW2s2BQYzWzryu3YiQtVn/goQOLE9wQYyai+FwWjNg4m0j9B
h5vbuxTdv05jj53tvfpsFdcRR5sbwP9ACxcZI6fOFpeEAtiQoJisjNwll8RmVV1htLE/LMzhhdfS
S4tN0vqikn4OLKLh3k1T9MjwzRWffEMEw23/lStrL/uscKHVxrP3fiJQFAUrkTD6RpFaNPHFbE71
dHosDlJepHMNzK1nnML4wl+TcBUUu8Q8483vFQw4CqBwbIUmp3QC11w8eOKdKRZlliz2mBpjrJ5x
vyUIhMY3LoU6bE3pn13JUbTpNjFeU6cjNVkopynkN4pt72SP6f8qMtmPYcWOG/ckJ1HO6psurHnq
DkcgDEDS6Z4Ib13JTToSeYW0pMXDQY/cnR7jzTDtXZ8cgp7aueGfrWvrCiQExVgr2XHU0gxqRjWa
E7UDiGfgfyrlBBoYMDAtANUtDYRiYq5dX7Ip5rRTuNgz4wvU/BOg8O8AD6gfonQ7zS2KtCu7nk8z
rdf9FMkiDysbe8UbtkzlNkLbVBGcXAnszSv20UnUJuSl6Ox0tHCEAsdo/6HX2g2rPimI/qkGOp0l
wwr+76ZNHpGhs6aEKFTECJz52ujiG1Wdu6FTdsZULhr0+4SxKnfbZTIB2uviMKTTYY3HzdQX07sf
BS81OyJ0J4eDIyt6lYhrdPFLmMEb7abXlv7qjpiZsPGJ6f6ajs9NhnyV6t8KRraONl64CJO+po3W
xvE70lb2LgeY5cfZekysrc+IY8OcBJCBH93ZAb5XQncb183WQLV09HAT+LS4gB0MGfl0qkYKRG0Q
OUZDwlIxWT114yZ2/btlk8Qzsoeu98pMt1qH6PM2aFiQ5l33GCs2kwFbf1rErq3Bl9Rz/WFPPNiw
RLjzuQIwHrHvZIc7mbl4OPbLbj50EqtIjc2WyibmMu2npInT0qczSvUSHZQs/VoYTbufel0zH1Ul
Daq7oZgHWzZrLarYwimQUYwT3+Q2xilTsDKctyoM9rE4mln5KdR2M4JNnxKX2bQwmvhancVxePC+
JES9gSqpWSCoKjbsS8Ks69DxwEtgPNcGg4UPr5EjOFD9Bcj0A/HGa6d1sKn+2qQ9JQZrxj5U/1oo
dYy8JdhMVcn+jTkXqel+Koxuyo8NzmOkP6oC9NHrNBFPUSICjl3/5Vb75D1zlTcLc56Pe62uyzNZ
ps+M2EiR0d5N/xWrQNYCJCUsoX33HqQuu+WbriIWC2gRfn+qNe1k8r3D9Tl1TncRtnoJ2RO2MXSR
8q7L8auS4YXAx2f5cqKBWZR1fz65JEB62n7zBnX/0PMcMzLoopys2ffsTXe4CSj7jvXo3GjjN78J
tLDSVZ5CdS9mld4szoE4BZa2ne4tj4ilvbZGdPqivY62cU5Qvm0jPgws/wQcWCHpClV3FSp/Ho0H
vx7XRZvdoPLYlOFmFJyrSoBYo/X3KA5fvsvaVEpC9jqacQ6uPeMo5+T6kjTKsuzrpUHtheesDRjT
KSaaNHaPDV7eSAnWPW26VA4DGfepnoBI3RWsRUkZ8GAHsXFRG6pA6aWXvHjo1AIW3sxK9U9LVh76
Jgnt0fjOfcBPOcqUZGFQaM0mDhiEnTcJbqROvqJ22I64dGITLGdkL42iWU1nwxDoizs+bFRWi20u
X8gatIMalhcj155uMs7H+GG3yi5mu+5CthoCzPjGbJGoV8P5jIGEgQGnNyAi5cQ+FEwnCIqNnXln
TEzOvfRMks0I4BR+EzxaWBFUERN1AcCQnR07Y9rHzSTMB1dwgXf/fHvYAdvFB6ktw0ZuRoGL0NRQ
Dz/N8dzjH6WUCHt2CONUeN3V8qMrnNATWJUNFZcqZqR29PGwYoBuIuogQyIZmVy5CmMUg0TfvuLU
wxpC51+cEqAB6mkwacWg2TE85xkiEzwUG9JiveGtrW9yyKAhN33p6peYX4ZtX3zLvaQN7n3QW3qi
YGBngfyyneAaMOLCntwBrfsX03PXlNE2Y8MgpbnRlfIwQBPQJ/Srkm9Tg+OZM4xbP3IORfXTYOUV
pUVcI90JzyOLQJRctY9ubxysV3ixg/Kk8wsk25W2BOjtxtUNSUqU+meFq7kA99en1vs4aM9IVf4F
fXoJxLgEIee8iiE5WSJZpxIHJK1clo1AR7A804JdbtVPDpJmCLNoG2H34tDfQgRz3vRiyWmIf8rf
AFIBUEbXDCkhDEv5ZXS2o/vp80DKg7XZ3GgALvQj2ZOvgobB6iC6jVbvoghgGpfjwezexpyH9gaE
aZRMU5HPIwU0gX8Lqmccf4eA1Cx+NdmkxkfYx3C4DIdwV3BE8MyLnm1rrK4cX7NlIW6gokZq/cxv
SfyxfNOMv6GMZlF9iePPur8jvfYvLT+P2QcrkJ7h3rw1zgbtjTNf2b4cb51pW6ltFXenNNsCVE/l
zR3/qA7/OvKbrFed/EMgN7jNu6E/ZQ3mkAGPnEij/IBp4nH2Q+AK2+tPQuVBN327A5U75m9afTcl
5rMPHdBTof+45k3jssWBPkXLVtjWK+wa2XWMgVm91fKDKduM3mjrJl3GcEW60FF/sSCwLm1Fuhwn
yQLnYEIWsUsZK8t3/vBtdIBEx9sMT9LOVPZOfrMd8pfHhsa8/JJURGsJ3dSclgrPJ+b0R1ZiOdZb
GPInCuXmBpTwRHDn8gs3NmMvFLzmZUGLVPKzrhxgbIjxS4p93X443S5g8BM8IhD+FFbY3T71d/1w
Ap1RYeRiE5kcG6KwZFL1v17yoxrvevoENT1iJYwOTnMsmpPmBURjo5nh/kauu0tJMzH/+iB4fNNi
szqxXOd0GLKep70HW3oFE7UPb5Bepo+Xy7vQt2GAnxR0ZIIXq8yg3x+Y71SCq+a35bLvfmr1lu+s
8/ay3peApx3QJO9B/tO4nyNk4rZ7qmh5TU7l2MtUDrVkN3DBEh3/craApdn0R6fbZN5KoYeezmy5
DY1b4J4Y6FMi3JYD7OHbKf5pHPvAWZjiK4EwrF386mSOS2KbZUizCU/wt6JE8m5+LffPkG9ldqPT
KSweCPaa/5Pq94YpmvUi94CL8ur4t1RhqaR/ZtYx4Nhc++D8hq/CPPbNGW04tWC2zGGQ1hahzAc3
zRiT3njT5FHoUO4J9U7su1s3YHHf+eO/0Dpk7h7jVd6gqtKbc7aRbd0np5dA+4yJNNfccT0Ce55i
0Dl7oK/QuZB5zqb8HNjNZ32ydAkVNCCJWJvMtD6Zm9nvdN6enhN880A2ESmGi1ccB571UN2jFjz+
Vya+Ikgx08vtpPD48989XMQ0B+GWiZZtdkz7VWj/9P3T039j/c927pLLq0dy1136a4hnl3RuRhyR
v9oOcFe5sGtMXuVT9w8KtBl7EeHDJvGuTI5ooozhxTVBt2wa/9w2W1mf0nHviGujnVz7ZNePLL04
4hljyPIsY+YQPdG8N5FcAL4r1tlP1vxNyoNRI5mR//kB2AH35UIdiaAPa0jpMJwA/xxD+7dKd3S0
q1hI1UuiXAb9DcgzRwS21T3JuAcfvUrgBP6Bxkeil++V/mYGx5qYtZauCG0NAl/Q0e4wHr2HwZ9n
3BFQbIKDkh6j/EtHbTIJVJpobio7SlQluLm/Qlz6gPhB8Z4hlPIScL374J3K+J8YjwbcGu2ZVv+m
G4yMqTpl3zTgqdofimJHwGKw3xLE7iCfyfQeGDtTP1bVamxPbNp6Qub6PSI04Po3r9hlycUbMPYs
avmkCgQ8OMa4vcai09T3DkO7ttX8M4sPH71WkjLoT+0ELiBE2UjM3/1YgkOB1pP6hb1IlMCmxtl6
p9H+Fbi4lDEyXIaRWN3gv0IOBIEe4bmk2mjqXeaYSum0cG6ZYj/yPPxSkup7SJOlZNjRBvHrMGku
vPaVkP6blToahstyUdD7O1Igx5JevfQ243EvxXubdfjuAxXiSABm3HXcBSUi9GhnlF55Nl3aZews
M0o6qyY7anoJikoD1K4FmGABavOJVErCAqGMF5DvTdy6E3pN6X6TqsREBK/bMUJrWZgCQ7pPjIIt
yx+UD7ZhYTqhDuiNJ4Fk483vjY3mIPlIs0DGNclgxGbMUS62lAU3X7a2m2LLoO/vUxRk/OprRVYX
25CLuDMW/y88qdvABVhXrD7D1ZhhwHWaMEThsLnQRvh4pFkhi49yVbfqLqVGBWnXvqhuyTqqBDoz
Dpytyn7dWO5wguNqqhD7rRjBuBlw56cK/nW84/wwrIUvQ31FRfOiL6Jm1UgeiHrEAaocvd9Ma/RV
AtWs0FnixsrWHbQIHItYyCiDAqHaRCbNcOAevvWtsc/UkILGVKBXK8rBZIhiWZoxDXJKpy+TFwOb
DIdzGP1q1dkPvbWbu/SUCJosXUTdtqomsk/wIYl4N8PwWSjkWeqJjWvlec+0UezdBK9kEfAImT5v
KP1bl3JujEu8L7qKpnHvx0EsV3MAchZouQoALj/3aNvFQJcUwXfbsb+eOxzZ+gbystMPvB+gV9Bo
oswGjRAMW/t9VJnDpqnNv9p1cyqffswsnSgdpTKXrRpuR6rPV2lX4vqukdhpbANcG9X6CqUzV99N
DWzniA9BWvo+1Ipb1dXlTeMCZ60MLpZ0V2eV3xZsG6p8xJ4tidi1Ba94k0NnWySwDRTQvThZ52FD
KqKy07ccV5CoXyOBoNCwtDXdiDw1NWMR4i+dD6Ko1tQaLYfcodSri1csI10MJ5PqN73X6YhGh3dy
dSVs7a/UURikU5FHRBbgK7uCXPBAUFlvlbuleGcwLDmBRXrXci8/uVlV0ZDZrv3y2YyYKh0X5GiU
mflW0sc1tK5yjGAK+Kre7eKI0SckAQzZ/yAMsmKpE2MkD3nVpnKv1cMxmbwPauvjNy3rtalwgvdK
Wt4zJG+yL+xmINJTBVWF+tIXMTycnlB2H3HHmqg7RYVnwqiB3PEfZj4I7cOQufFZyvHDFWm+Gt1o
rSqmsWgAFJKLN9Ktl3v2OpQUU2VuQLsLXs7ZUPBbbNEzE40GqGVgcObAzK5n2WUTUR25LH2VXLQT
vPqMHBQwIwdXTaxeWzFipR9vPardOi1ZJltS+TAT/8zg5e/7ogPC0pAeySKFNUajofCBOeuc8+AA
IBgL0Fq65zjMVc7OoROLGSS4wGHDmC+KPVe1OleiBDp/MmWrbfNKvwzZgCQ9tpnNLiMmRhC2Ny2P
F6nJismyY30V1YTQE6zkuklopfRNArMqtS4Fx6fGn5V91yw6DR4GftxF7SF3deYo50ZvYzbWi8/a
6NJZXlAqYSo16Rlc/v9xdR7NbSthFv1FqGo0UmMrZlJZVLA3KFlPQs6NRvj1c6BZTNVs+Cz7WbZJ
AP2Fe8+FnB9vSGxBbGTI4qgYhSkicpGbMuAV7JzLwjpmLW2SZ0IoLmyN8gxFvT90YNXaaC8Z1yGV
5mNwi4p1AhvlofHZkSVm2vSEcRCDmO464+GiCB+mAYl8r2Yw+UirAGmbk5krdLTZ8pEmZHRZYNL3
TFZestJ/5Uo7ULL9MHkGuLq4jEfN+AZ838GCUD8AvPrwsp71sRqoBOz/IggzXo0vgwyeE9qqpzzi
M86yuecGSk6FtEamRPFPKzFw9TNbyQkJAuipYePS+YpBPxUlFuKsHKHHhU9hCdPNirBgMbfg4Y5A
sSBTeje0wVumk9vIsS7M3ayAp3RYNx9mdK8ghZ4HTHR9Hm1HaUvA+S25ory5/gA+rxfhVwHb9+AO
2bl2WHxZzCZQC8UPfckpYsvHVJrzzOoTsMVrxjN742MCin1nV2s2AmqOb+WYMEya0bYQIs9b1mFv
ZJVW6PwKxZ80En/5Uo74JKXis7S/RsZI2ewTXQ/ZgZThbie76We9T0czt3zRQmFWd72fOqfUgSgw
EOLSkEW3UYH3GMSc6kFhCI8u4MP7wG07SJA4PlhH8Di5cVzEwX3miEO3VG8rdB7CMlpvIaZdbhHN
ERu5DdN1PYXebEmYjHsLm1IkGi8etOlw8ih3PflfCvcZgQ+U9JWdl5XuR7F0xaNGijm59+NSnMN8
/krqQRLXwnzPROs2tQjJXShjbw81lUcvZqF8DkgiOlO9U8lxKfKsijikXx2izhp3zaTijt93YYu/
jl6xab9Lw5w2Thp/P/YXNriouHvFRh7po99GT7MMyiNC9oATkmzLcjf3geZhyNrbFC38vurRbwVb
SJJLwxSmVOb3DymqXthcd9r1AM8LfY00bKQE2hdy2+E2ZAWjHawgK4cT9HM0sn3sPwzWExbtzDrv
EDA9aDquIFjoc7m/HA6ZkbIw7I6RoXMnic7ZViV40wW565z90JBxdl6ihe1n5PBuWtJ5SQOR3Nrj
TuNrlwGupECTKda4eNNYSkKS7PHLtY/uxPsotXZuvCl6sxZ7YxwepkNCEODgI7Kuazx/3sw5NeOh
DriPI8f9o8TyVFuupDfWt7OsP1ryP7LJoBlJcONaTyoc4j2wed4ytroze3A1BF+xHe5r8LOnJhMF
etCriYqzp7EyjUmpuHk4E1Dt8ulEHdww9C5W6VOWYt6KM/ypEG9Y+yuMA0TToZ/i7qqsl7ICXuD2
3X9tv0J2TPdYzv64tSkbM8tHZgTVrCbrKy+9Q6G6keEN9NkJw34RfKSBBHWEHQa57DVcMty6jBki
5qzbPsyuaanI2Uqbjx7d+Lb/RYt0uIntrajLrxkbVzxmoNMTtjCjsr8HK7yKMD/ImppTBhQHrn/I
eO4CdEk++yF7dgWXZRii7x68rZZDhnnqJbJGtWmD1zADDkrOy/cctPFp1mDkWI+vfOYIX1TOaNRj
C8KbZGUPfh6uKXiA5qeAcAD2IJnn4cEwBcGsoQzJYXFuK9N/Gj3cF9krs93vJDbH1DIn0t+OHqoa
JV7sFsPMpEeWx16L73j49rKfMHcYfA2slGo82vk6NQhJBR2C4qP0/VckFFwZfBaZg9OxqGtu1Qy/
eA58VpbkZxlgWwYPD1gGcR4slrW5cGB7z3tMCQCaWRWZZD7HlL/9QEPeSj4NR3V3k4daJYv1q0cc
PBEEjG4w1h01RR5EmdHGd8I6gB3kyawpxAU0lbmBUhhYDtPk8CtYf1s10gQsOa396G7r2fdw0WCJ
VSjMtmWRP3gRk8usFA6/qK1N6cm7xTVodgQhf26OyqjhIM8ymnzWvaTekKvrzt9gp7BIxE5KuA0d
JzKSyG07Ulxi+0C1D17JcUieD9mNOhC22h4nhyBHUbpY6tX85rrtc9EcOPZ3ohu/gwKudnyvF0As
xkeHqc1wlJV38RaSwttcb3//j3r9NkudPUbZ/BaMNV2Tbjm8HbzzJZKDKQK3D2KcrY34GJfwM5ac
sy1T8RvmtEtYcVS0GHPnsT8hf+GC9cxdAbjYJr1GNegcsggbtWXJl77CRuPMFfXX42ChvYv7od/Y
onlNGkq7tJEklhbNte3BBNm4c5qB8EHfykjnkTigrBx6RkDsZ1liKqt1dvVpW9Hh/Ctn2u3kJ/SC
cd85AA8TusmebKfVgAWrpvLPftBOUKIqtScH/NRbw3R2mwTrukHV3fnMMkNkGOl4C6Ebi0EzXsXC
pbBoHxzsMiJNd4GQ+Lj36tkA3RXLnuZzoakYvyLG83GCaqnlUZBYyP1gDlc4v4b4OfKNYoKa7XtV
ZmjZczbTqUEEC1Aj8F91Lt7CCcdNRUZTH5QP4xpsExXDe88zin82mpdB8kG68zuiaSoc9qIAAB5H
Ib7ceFWw9/5tLpLXLGE2OMUtwukaMz+kH3a8o7V36D5vZoMYJ4pf3Nx6tyIc4mnsIoiz2RK3bvDl
xVRTiDCQImnAmlME+4QhxaYv4uygMGBa2rvE0B8ZQKCu7FQY3sz56siR1VH0C+y05krK8kY4y2fd
04ySWcNMxz+rajioaQRamA/2doASjUIdpalCeYO+sYIEkFvY4qB/X+2aGE52EZqz6MNeEWnEiyFQ
liQnRMGTsDI+yjzEHh8n+wwSMGqvINyZer40/VCdy6blIcyzYupvQVTCV5Apfuw5KS/4UAiA7U4u
F/GcMYHocvCspFMNmCi85GiW4r/JoSKOfewHc3VOi/G7IrZyE7aSNOn8IW+KF1t2zjZ33tBa/dFp
c9Wv5QNVyUqrgb0/J8iaAhKnGFbuxwBptRMSIEiH94wY6yefkhh/f/eqWwa3hbuVfQBsOstXBjSn
ADNl+Hb/Kq+6kV2wnzPvtUG/tWTWf0GHfNob6kMlUVosghO/IXKgTHlCN+Mfu2baSvg72IjOGo+9
9okpGRBkiZnKwiV5XVlkXpRU0wY+LaNui/WaE7a7WN77FTTY0XZv3X7Sm3PWJVfadfCncZpcYsfd
B00m4QZjI4gdtiLpHqMgxCzSw5hk1O2jcW2cNKOndvDXZt4e0mGc8i0cmJYryBJWS5DloGLELmYL
gfVD+PWwj9agxA6H4VJQczjD6+AktxzyIkaqYAKWjW7naoS0oImKeRWqeYxmhkoR6wBXeBL9MTXI
3ELI9V0ZyaNdJHCsNIlPEZjhVRyHlxRjjz71PgJXC4qJpmsZ6xSnjqefF6t/aJD1WQ6hB1RuDLfK
/zJlmPm2t2aIv0ct/pVkLdnaxxIA/yQrlqut7CvwWFqGKsFSZKP58rr71oA681OM8QWOqn6CLWh5
C9GxcnkaCqpqIkpZRiXh0eE6oVS2ThZB2WKCJZxTz1Vt+m+Ik3e6Of4NqabD4BzVoj61LuoYyyYg
Ock5+8aV5lLvY5uUkznmzxpRtLGA4KJn5Gep6aXQ7X1mLY+rEK+PJ/4ONAPZkCen1HpoGzLzqso7
Z/Fw7ULu91YN5S1J2ZtaOWyxgwDBzDSJm6pBdlvkKZVGCCTSqxA1tPbEP5OMqTYPjpyM7yFZd9py
n5Y13lXJ5AWHIdYBjvXW6XweCRUeNkkqQiB1T2XPjUVZSzJZgeDjRZZJiqY/eUxXrQFWo3y2x02w
/kkh3rbMkOYXKev0TVoZTKRSm90YPreaZ4RuXUIcxHsQcwR5ziepRLie24sbZ5dyGv7xiMGxlmPK
YHZwxA15RFD3FUXmto6DeBP05pHPIhms95AgcA/jMEtSSIzYJwHdlOvgkBI+zia6pLhAmdE/xI3c
z2usRtm8zqZ60j0Gk1Q4WFftjygRtF6Kv4zOm33bTteAMCPm2jxdZi6Wpu7/Yvhst2RgfqG8vHYa
du9cYXFIJdFmi6TKyRST7WIMdpZp4q3+bur60bHUyQssxDs1sS/Q+p4UWpvVHdBvROSiniMTYywC
us2xe3dTuZy1xCZcjSAZwLpChRApY+jxSQfF0WtajIUtFflQrp7YCUs2oQ4eiuut5UT/QpcBUTjF
z5ZznFN5RUnxQ/CF2s0jvPqgJyfQRYedkG1y4zE4sWJa3CicoDM1rwOe/esyfQUqZmcnGA3na3DI
xGbW6OQjc1OMTU25MGBm1K3tifxm4sSAnuRMZUz8yFkF9qIMoHMI5FttI+dNNYR/kllTiaUwbwuh
9vHOISkY8SClREOMijMDQx1BYTERJnUjgy7gZl/G8d0bqe1/o8k65GSrUZDRe+t7b3YcPzHVuiM0
+FKmLuc1zxiGzFsNRmlyOJa8of3pjNwwff7beyUBETzhbTbeRQera+0hUWuj9PikCWHY7Z7HirA+
DDjpja/MaW6QCfU96xHb5xlMhbrOEDcAHiBNKrCTEYqfjbAiyIMkQRHchreAbqYosofEcsdzV6zs
G7NZvPmflVUfHnMi5XonpZALLnhfDWp0hqb2m0yHf7kI3vw02cAPnNA8cQOqFqhPiqaafAezvsUS
cAb86E9BbC7e4ukWudGWmepngcyhR/CksThKNyd2tg0ppalcliGutpHiMSwa/2W0lgePEAEaaJDU
/nrWOQcKOQPTJHX3FZqc3iMOoSN2ABT+OdLZX0njj5TVJmBqZDsV+lLtFGFhpkTiWkZ5ScpZ+j3J
/DXo/R8VcQ/StfcVhv6qfh0GhdWc6lsawDODhgvRFiFZGusLaSbwK6p1J4r3j+0+pFHbx8DhyYPd
FOUubJwrflg8CejCqgXmAd6tTBLklI7OOeOT3k8+OMkEi6LKVlYhyYpzivlNe/A0V40MaW4/04LT
DPFDuMBmFxGytiYU9Z5c03XwrOROip+pHN78qHyuSJaXRj6BIs7unZHYEyuA71rPIFHzbnl2koh5
T7xO3+HPJudl5ogCLBtu2zJ6d6fyPcoQks4RI8AVtFfGOZTMpPtoCXQqAuAfuJ15/Fphj6+CCjPL
kHwsU/YJ8N2Jhr/LUnTo/NnHkAy7UshA1TiEPT8YbkoyRt6z9XMLVUSmC2RE51z2lX512M94NVRw
o2tErA3JPy1zpJ3b5fM2bNifVC41T+PBdO+Gulv/gv/m2X/vCfXA9RWz+cFpQcx1d8gDkNrOsrAh
zv94LUPBQAWPpm7QWFix3Cb20QyQO8uwju/bXvU3VOHyWDvotfIMN32FLBn9JMJrcsnSoyFgjI+S
6zNyWufUV4woZxTWsDfZT/qzAnTpYqFH/goHiUTimVLVqm5EDqOqmGYHaevZIPhlaIl2OcOqyOCU
t7bbGgUqvDYyvIka3bExyznR031bs10OTQjBTrITdkp+u+NCqSCNZBIwPVoictHGC3uPQXJKigF6
1Pxfg+Czqud/cs3mGi3Qfov/wr3yn5l9gZK3kNuCNWlJeOAxa+ZrLXFfDhMKtbCAOVe5AROQhgnk
sVV8B7eukh0aoaX7HpU4ewBX7ZjliR0A9c6A1liVms8BJKVA5noflfoj8stiV7gsECqLAPmFC7RL
6j8wCj7q2oCpGpgT8K40VkIBO8Srl+5REVHAhA1rVNmBcukk7ueFfcOmJNQ39tQxNA5ASgWwcPCe
nb7w927ActQC+l5whm7sAn+duB87x943iggenwrT77o3RPwE0eirleNkaJcjI+Q/ReCDC8NvFkwN
PDiblahd/RdF49nxKouiko24WYb7nhZhzGkdtTWR6xeAgCpgqkDKwAySbgmZazeZNWCg1HLdLBuS
uZ/cwX9vY2ZgtgXYLpp9MoDt9tyZ6TT4oIDhu1bb6aeM02CDqD+ioLMxbbFitF6tZtF3PZnYWEWn
Q+9YRwZzj9as+03HDBHbPfmARJZtXAtot4PpnDvR3slgfA5CB0pXhB44mO29ky767JRIJ2tWW3u1
ijaqAbfI4jK38LKOnZ4iyRzkcIDwawVgOkUPrwkTVG9IGu3CmnxLvxVMuCdr27E+vtia0U6NKqFt
z/1MYmYxmbW95e4s0X2k2Uj94JWEVY+QMEKipsq2ZgoBNcuxWaJMwX0hHEzyLhngcSKuZcVt2lBE
FoEyWGTzp66O3CdfTzdeTP6on6OUZhZKWE6A4pfgLhJJ6WbY71XwkvzA3zVlXm2dLsp3Y4FnYQTk
YjnSPHo4zuf0cZw9efQkKYseQ0ZmSb442sQUU+uGqDa1Zz1ldnNUUNBGrOrnZK7ebF2aU+HXt34E
eMaxPJJ6bIeoiknsCNAgbGRmrRW31ieTvJ++hFqo/OaflYRgpNroVQGdYSLAm513ZOFqLoV0mmGW
ygBSe/rf4IJ3SYT/ZQJB+DW6zmbESIPEYA4igPVDOu+8bDmONMKENclxU2FASEOBghreqLMafQow
t4i+sXzwqN4iabYIyCtc+UFH/rfJlglMJ/r0pWXLU45Ey372E+eE/HARwRG3xYyNBlFNy0fuAa1L
vM8pu51mjkknGR/g+LIeiB+G3oXhGgocZCYGbGXYay4f3twGxEK1bwQw+xtUec+1WzyNFlkyIrH/
9n7zRG4VUwreMI5s5rHsaCMmDpCHgAWH+brkjta3Z2n+pd78nPRI17VbPc+T++LNi2H8BYtm9O3X
wStOFPDsrQ2OyhZlMX9sFt3RmUPYRzdCQAquruWpHcKXzrxbZFr6/nJLMom8YXQH0wLA2aCY7upg
MceSZWviEeHZ+dhPGoiR0p7PTJpitvTkBjNdpBsli2fwSRKJmYqthrpJAqFYJiTDzcEs8PTkjWbb
5kSGE5PIbbJyh2k+1ADSMuTb5D7zgQCE6TBIFOOp56ZcQDLa5Z+E5VFUfMdhd6qG7L7lUdz/5CHn
dzAw6zDspjrrLM2gGbwVcKW6epuzLD9QtfWUSSg2amsncu8pTcu/URm/swWE+2HY7YZonaJ9TENv
1MK+jCkZ8rCYP8K/i4jQq8PH0JI8P7HUOXLno9PsqFOn6napX6cGL6SAOd3Vr/3ou6iU4aiGRJM4
REdHitgS1uTaqf8WeHdqaiBPj+gVp7sM5n6JXMlGeRQzh8kBtFaS/ypwxFl745WfXfpYDIYBHWZW
DDADNTs5rdsUyw+Zesxtv2ztHImsT7jBkQEtA0ToNLE3cn0wtYrZJQogvv9Sz1uGLTcCFP86C3Qg
n/c0dSOtaUdnHafuBhOrs0sZFZdhCGqAhXCTHitibWHyMir3B9pKxlbsoNh9w0RFSeiOkCKpC91/
JMRsDKtAQQON2Wnb1vbGRetS5huvZUvULMmX9hgDV+FhWpbhZi4Y5ZHTYDbUNI9jhu0rJ7GcChDW
ZEKILGKFwmo98ps8AGTW6rk/dGHIoe0fW+ujwSTbmwCLR7pvCCUrANvlAw16k9+viewhQtlJ0Dyp
4jzgk+PZdkvDovmM47sY+YGpPkVw9ZiOFmtmqioJJko559BJCxwj9ndcCXjHqn1XenAoX+pw7zs1
dlF4npGx6a8jVDJhnO/WXNU13M/H9SsAt8wWIl14wBkDTKABJZ19YWZcM9Uts2ec1e2t8v4iQCs9
5ZMKizYy5tGWEUTi9Pjhw5xoaty86yMbnwPQB2SSc/9hN/qPjHgs5l7wILXzUWch1Hybzgi4SSOl
2CQOo9WiSdl1W8Xr4Dp736q2utIvWtDDODNYQDdalfMHT4KaxEbYko8bbpus9l4lYWiy65M/bo1J
1B9AIrDMtZ77EtnOVJjldvFQChvfH1AtufpckiEK7gUeD2nftJAhx7BxrM84G8zVMYBm+pEeZ3rn
sBHD/OovWfz0+4IyfL4YKrkosF6LYkruRTBio0Ha/xArcJamnG7ZkrSXxYbGFFRRdVuP7LpmZfJH
tsfhTR/E4qCsziN2AArHEuBeVtmb23Tjs6WVszXOHJxiY0jynLz71GsUaqSmIeCBT4FhTHFuGrQ/
3Chn3D/z3zCQio/WGc9BPNSv688TVjE6iHH9aPULJ/l/0byIW7b95hQQ8+lkqv5w++TZ6h33qdYl
Fjf+79+fXnLfJ+mkVbvUDGy/dNPSeGbJsfQQlPeMD15XVEpfleRDOkNwjgV3iOMv+Yfv1uQttcG9
21nznn13/Z4s1bNjB+qRbVf7OsLz/P1pJjbM+RtcP1UftBtHJurP71w/m6LqONYYdKeAAr2fEMhj
Cg/hq6712Fx5O/pqeFbGkvsGddNLXcMX751Ac+Xvkilx/5NTw7BWafWchohMqokJm+7T+CHQANXH
weluRDh2t3pB7tMRFveajrm3UTgxXgKN4sDv7b9j72b3jNsIKXBn/1syo9OPIvTEk8q78CHru0dP
gkjjT37vUmDXIlL6VuPX6oqRRi3u5o+0Wb4aL2kfmf6Z57acH0JOXDdgPb3Ehx4uCOSu2bldLAVr
zB6eC/KvtsryPpoWwW9ZYY1bmi4/KAe9joN6gUbI6i/QZW5SEBTHGVH5i0VWYgCPLLGb+tRLPXHt
wD2qc90cMj9+WRccx8BNwrs5Gf4Eju4vLdZWeEzTGUhb4sX8ipbW/cCTPGe4eDfnhSbecjrPfSFR
RaU4hErrb7GMfOVzZsAGQz0TFw9dCF+uG4hiGYAnPOQloPKe+pdkBYDfvy9lgERoyUt1oPe98wWX
vIjkePEzs+zjRYHG5wp6nFz5FQNr+5yQ/AEJdO+djOBCpqgs6YLIuU/xWE3crcyjerPzo6bgOpHu
bd00yEB8sVeCoMKia/9MEZkBcoKKvsAAnTmrkhowb5dOhAEICb9kXPaAMOAZ2+M/3z64FdXhzZIG
+4UV9064vj6Mho9zCkLwadkhmUfMUKn+dNOB21/l8yXxYSDDR8k2C1Q3ceM3XX9y4LwF67I9YYS1
xPV9aKNTp9QGhmNBCejYle9td03slpSqzIyOTZggEhpMGqBkQ+c6ChuBzCK7HXX5sx6r+G7ywWKr
ghK47OYzp4Z/DnIAbEmg5z+o/PDLNSnk716GIMaWT6Fld60aTEi9Bvjrq4KRo5CbkVn17Txzjtej
bi8O3EhVRgtloaBVkRYCsRpsBefZqZ0kDddsXwI4a3ijHkJ+bJREYOfn8JZIbtJ1oM5AJKp3hmNU
Abn+M4ChR6DLPBqop9Ulz/MA+6kfgnqXsLdkJSz0JhM25HJkvs1U2i/SQTgYcz18CVk9FF62tWbk
0q5njXcZtBXWsIi1+9maGGe1iGhocvZ82+zcunun8f1b2ntMuJYMdi0fx6lw05NWY/8hHdgbApOF
xxMChpBX3KkVUOOv1nbYBVVAPx0bTX3ipe2RoQoyE0dkB3/O1LGdXLa1RnTN/ZyAT7KBnIH76Njs
/r7gpoAItVQo7/6yr0HYz276AQsUR2oxQxjTBZKt9aXXbNStBWU5yhd1dmaA1oT43dUFks50MBd2
ZvSRTdYR7GjEnSvSp6EZ3WMWDPkdrE99k7Rdvf/90rXy/O5mcSFCOdwkNwvAyVWnycBCMx2sAkls
odVfsRC2j8rD9merAv8YV+tj4NqPRHXjXwp0d9Hri2gLSFBCHtO29M5K2dEJCUr2H6QArFxdMT9L
NAeHsXf+08L7yruyvYShrzGShIKUnSqnJulPCZXsFhiRvhLyPh5kozVLPijdbu3Hdz5KhZvet+yH
UDrwpgrCUIYwm+/LSYK5UPt+8tR3FSEazeVs7boQCmqsI5KrFmfZyzfUTClD8C9JGzlavX/xZVnf
jwP9bDg51NojLi6AG96tho2ZdjQ7g41OLp8q5lNhTwixL17DcZUG+lCkaxrtc+enwy5Nasw7FnLE
ykIMaAHnG7rwUnux+9aQ52QqrsAqmqHDZPg0lojpViKBVw0jzti6Q9YU9+JpiFbNCGG3wtrXfsmE
yctstHGkQyV2ftE4oS55G+6HKhrXx9pNJQKfjbWbX2LL5BdhCr5vSdsjkfu8TR4xO0tp10cup38a
Fsz9JJmu+n0JYj/n4FNuTfh8OJzyWg0vYWM3j5GvaAQT6vg8PtMEJBe/YNFUH+KmF/cNbdlL2VT8
VsKrUC3ON2oM5EXLaLooiyQ5DdHr94UVAqkqTGsV4/jbmFlsAyTjDI0TwDUpX/aHnHT0pAf74rmZ
eVmhR0PiDCi8nOios8vAQ/auYVbCftBUL6olzaRKx0ceuJcF8+Sd7bYStx2THHK5itD3L0tkgZNa
X/j3oFNJqnlLvLTDIZTRyvGQkdvUYflWt8K5LdcXnWavM76kwyCSaIAvzc/9/mo2lgC7suiJLq9a
Ha5XBm5A+6EB3P++/P7874+0XP7OA9X3//v53y8dsYYQyYGA7bCLWPy2bUbSI6V9mc/qvodAi7s1
O9bS3k1mNLCGeQLUFQ0NybsSC4pEQRFx+yjVPC5+jKV/iZL7qbKQoy+5XexUsSYo9CK5t+EO3v/+
iDcgvNh9D/6Hh0dGCXbpnFCc2Qt7zNNTVH0d+6i9cS0odom5twQjM69f755fuNP6wlp52asYj0Rq
quGuYB7bxpQ93dBBUK2y8GHJh/Ch8lBMZ2HAM1K2VxcX2zE2751vj2ery8czc3MB8qnw/hihqAKH
MILpkQV3QRF9+Dbv89gIDW4ieUI1Rim8foK/P9Lrl78/6iSjHLY1oAr5dzarHbIe4pOQzQKqmpci
z/ENL/j1UvQXsZe3fB8tHn5fQIbise3dyyzEyYmj5ohx1APyH+szpMGm8Jzbbn3J2q47CMlqy/Oq
nzBzp1PvNRnIHPnjZo2+/N9Lg8v1qDKbFOdOGbEyTpHaQR8g+ITHGm0Ma+ShD79C0ZNjwYGCTfRn
SmP5FjAg4xBY94shabUhZtekwb+R9GpAkhPiEbJb6zVdsF2mCaDjcuxeVoXNQCM7WdFwMbPw7n5f
WK+kO3dpoaoscfkPXrFPWMLAFltCOKwI0uVc2qIqmTGTzUw7kEnUi69/CnqurscQ5Kuo2geoJs6o
YNQty9uzKul/ZVc/NJ25zzATcE/zNM0nfE/zODOk8R5QGcNjs1BXuEUSvcyoODdSMx1wCupxYXnF
evuoax5WrIJIQYTc8dkyX32OfVBEpduDJBo40oBtWDUhIQuu1nvmJYR6CQ/iqeV8LGZWl64oQhTw
dGo4LMGfRT6pa0HcvGfCabhvqHM6CIYlEoQ9a/uzVvDtJyzhFk3W1q6g/QYgvLZEBNEqOso+iXsR
1uT1urm4jjkKD8OgKZr/tqhhNvg60nsfRMYl7cQzv/E9M2o+yRmSfsQiB0XKrghKyE89Y6kOUusu
gpm5q/pbdqOEdicMPRqYlWXqA1IMBI6LxH5mUrK1m+C/LGzpaUzoPE45uU1R3heEbsQeYXwO05bE
CZ+ymqiHcupoq4Rzx+yTDKD1ooDsU7EBjTGRGj6yyJZfbsZAaWSHm5kpOjpTK++qQr1k6Uv6HS2u
tQsrPe3BNKVvgr/GrloE6dzkpe0anYU8OTx0TNG59v4ToVpT81bTW5Vc41x+GK9iu13Ia62gTyVE
o56nNTbYl/VZD5iLSikegpSuza3IEaGqSw5ZTstQLhhwZ1ZqEgnLzvQtQA9FRmQWut2dChFk96kS
kLMGmuHSXIXERS868hIBSFZYwBiHJK5v30dlIe9biShviaJ9tj6SJEO7EEU4olaMQXiIYC/J6m+R
OAlOsVBtjT9Md2hRampS9KRLcsQdIHZjYjWnCQSQlTprYIKePwpL7C2rtV/iyKx0qJpGBUfyPcLC
J5CY5bG2B8gwQ5xeRxOgxGjT4xgpxt2m0PvRDtJXx/4jfCNfqq7OXsEAX1qowzeNJuUaQed8TWYX
KXo8/iwO1H5Ua/LMJg6JTQi+n0+eKm+IhkM4JPPWKWCbhWHN7CJNnOtCNw2wibVQMwp5LRNUolXL
qNqr2a9bP2Nz5yayf9CFhXeuWB8mVGeHNBXZsxprBpeJKLCJQIlB4T6dk3SYDsiwMqYBYfwmI9gP
QJ7jfT8GDxPrjWdoF38i2zJfUqxNLf26t44Llki+h/3AOJQ6cKetwtsbNDhg44lJDRurxrVvSHcx
0zcBouZ/z9bfI7SxsNONI97bQvn1Q1/lPQkJkbX7/bKci+ahfLdBAu5iovGo/GymltYj2RIVKAcv
/qhIG1JLhBd08A+9W/anRmHjxntFQAEVCA0GDEMZq+xerC9oQua93dHqYWEEuutC5+jYPj5npeU9
18GTQubG7HvCkeG2bEpkK49hSUIhhEhEKKghEZT19ZPolrditMYrz61vMYEBMV4SHyvhxC+BdbMQ
Ns2d71bfYfMaOPi6Rlc753yyKPzWonNaOZThzWLB74IobT1GdYxKcsI9GST2e1lHbHQr/Ri0sKPq
SlhHq0aZ0jkCPXCJhtPWjX0w0fyUzUNwq9RHEiNdljPZP0Gfk3HqT0So0BAzFyTHx5n/tdn4iQ4x
eFlMuQ9hve7twI32RZ/k7zzSL2QZev+mjjCRwANMMbMtQcfSIvxCGvhe+0GJi5qA4nis5ufY6k9I
x6ttSgt56MgZvCYdSq54HPs9jmaezkuP1Wqc6M/Sm08lgD+6MJjvGfGya00DQjiTFEeSbcRR+x7G
upToV6ig6BCw5ynIp1Y/Yi8G2bAJBjF/gClKZ6e7rbKkBzGH4LLNMjQsKUxboLgSgIkMv0Sv3ZPq
pn4X/A9j57UcOXJu61eZ6OsDbZhMmB0aXZRlWRaLnjcIks2GR8K7p98fODpbGp0I6URMUE2RzS5W
FRK/WetbqVuutQAcyQysP3kZ/p8seiNrbOsJYAjYgOjRYYtHIj4hnCWXejCHlVRPCske3BAiHMq6
hiDkWv3a0TrvJrDpOqYRv9ZgJxXXObQlwR8YxomXn3VfZp8IQAvGRBGjfk9ddN4DO8+dbYWVfdUL
5AroM+ubUAvN05BB3beDUNyiGTFXUgqEKk38SOurAYsT5UlTXO1mJQk8qlV47L34M89Y6A8FOFwm
v2CEahpSx03veYLV2RF1uf7x23/97a//9Tn8d/ClLjSJuBDqv/2Vzz957qsoCJt/+fRvDyrjv++/
87/f8+e/8bdT9FmpWv1q/u13bb/U+T37qv/1m+ZH878/mX/9749u9d68/+mTdc7wY7xrv6rx+lW3
afP9KPg95u/8//3ib1/fP+VhLL5+//FJQkEz/7QgUvmPv39p9/P3H674fp7+eJrmH//3r82P//cf
m+o9//z61+//eq+b3394f5HC8wR7SEgJtu5Z7o/f+q/5K5r8i2E5LvYlV5eOaxuW9eO3XJGI8vsP
afxFd3Vdero0pGHZjvnjt1q185eE8RdLuo7tCtsyLOHY9o//+3v/6fX7x+v5W95mFwyATf37D0P+
+K3442Wefy8pHCFcR7eooYTOZy4Pr/h8vzJHm7/7/ySl9Cu/yPVFmvXjTWcNNggMoBvogXiLRbhz
UllZG9U63T08QPg5b1YM7hTRNLpNZyIPfhiL/ohgMFj805P498f67x+bFJZpWNI0HRvVpuf8+bHp
mVY0NXM3xEo4yIMWhr/0m0sZjvqdwj+qohFpDZ5QzJ0mKGuv7LSbvIKa6o0u+Gi9cVcN9yEAVpax
+vcPbn7d/vzEIed3DcF16M3/Obx4//zEqRJslK8nMzmSRaiocX3rU1ed/Zwsq/EVMWV4ji0vY5vL
7jooNHGfkB6Yy8eu6NS5rd6LFPao5mbgxCXGHdvCzDxrB42yZKYXWyu/rr/DB9CX9mG7nlLUU9Go
19tUoOljC7m3hrDaamgGuwmhqN1l3MmNwjtaRh/efn/wPFrAyNJJI+W1/g9PgjG/An9690jPMDxd
N6UQlkMx/OcnwVItNJq5x/vjn9YD+iUFLHJiBu8o50z7wEpdPLB/Jg87Ng5ErLs7vU+n3fdvk9V6
dGp8r8K3Nyf4Ufn++5dJcqH8+RHapuAyMYTJxeQ5NhfyP79MUWs7cUjBjyBcgsjsI1rrIFCnoBDT
SZkVwFSs0KXuMjwaQ3XOUlrkTrJ7T7EIbpiygnalJDrHU5mtptpqVsPAODZPRnmPNefDq+xbBEgX
UUVYbLzROQGggzucwqOC1wt+grEttyaMd0F926OnwXiScoQTvQ5hKjji107OjFKtR93I91PBfndq
G3NHvmx1NAaCZq3U+CjD6bEO8+62iYj50y3wsRbrssKT8dWbZQYiSMkmiM1VbbXZgwXV7vY/PJX/
zzve5jnkmbQFhxan1fxU/9NRIQZBZ2kzmwrJSO/0tLnWMmrW7DgI4GZXNhby4gNYvlQVOhuRqOC2
SOpfeun3ty2I+jRpFEo4D3a+X3nXAonnKbO9N/6uvW3HsTolTvgB+ZSgiQEN0NTNjgk6LhR+QjvN
XtB/vBy9xVPkxUSIshtFiGs2ANOq9iiEdkvyOelukbwE1TqdpDpLdouO6z/kcG5eJ4c8NkbElENo
GzZ9wS7TxQK1SfIdwpH66tjVHVkh+W2VZffRxDDXHqIC+HT+E+71IwoRYx9IqEj/4fll4f6nN6tj
6rZl6iZjOMdwpaXb+p+fYfjNNi4+GlZj3vGOA56sqmEON5h3ZYIuS6OOWmSoTbYKjY5v4pLWprOf
YCcIUO4pBgCaYVvHsTDeXPIspA9hopCflQPa3A9pEYRyECX3yKoizzmltYkHydAABhXGB4Ec4VIO
pDPYcKrD+ULGjvE69Ixrnallt2gQ7ighROR9tXD0kRaj8KqjXaKCCFEt+jFdAN91VFZlHjAxP4RI
AZyKpMdJyasbu48dczYz0d5wk9CqKFaIQxU/Vg2ZBEW5t1pCMu1wLaVJyrvMWA6tZT+uqxDrUBRW
V0dPTlFIfrYhnIOozQQ1O4Pp+hpm/V3hwUyjkULdSJcsfNKvEvcjjWNesvQ+CQOMIAPTb2avacGg
kVVwFRiPdVLdO8b9VKSkBHqOv0wpw8NZHUCo+x3iz3cFWCtrtu3EsYs/drjNwl9dH4knQyD5Y2Gt
c584TJ5xcTUt3nns9eF259auj6i3OyWbUzU31mGKxyhWdX6X5ydTd+OrTG6RkDfTxe9ch5239MDP
dzYi4ZwHwSnAEF9DwlUxdQFPMJoI43r4GnqwBez13me6t6mr8Ra7knkbM2n944OkJ+P5cwioMYlW
6LLpxfSKvVMS8MfKS+zFFECOCERAhECMEdcLi1tnZDhjlYY8Gqr2bugeL1Ia7rZnIrSVbeFfXNfS
EOWl9bMRTr/C1HV/UoTSTm5kZpvnWjPC2+8PNO1oO+jYWLKwcTU6/wjYC6GLjSmTUpyBeVbMXMJw
PnIVfK5iSMSXSJ7xiTFTNLNix/Qo+Fn46SsKZ/UWSZDMWqrEk59FJJsK2d/THBLSEZEiLfL6rGOA
HHIje4CaboDE8cyj4++NVDgPod69irYYzkZnm4/oCIgcsQ4Iv7tLozXtQ4S9CRWaeAZlsYlAyW/K
yCpZaQT1o+Z4T/XYO1tRTSQb0/USXoOUz2vkXSVJYe0a0JzBoM5lm4tlQ9AThJZkzfHp7rxuIkEd
oSD0B1AXkwsbrB0L8559dkiGcB894lF6HxxTvfkl9DzQChfLkvWSCT303RzZnWiqX9+f1TGRVH98
ASe0n/diP+kh8s/vzcIfH9inllaQhZwdtAnhfI2XERFyqZMDb40uZpLlt4HZlseSLfMCX4737Pnn
FKHaWi8aQsi9ifEOEQNNbdtL5mz9Ugy4DK3aJDFFHwLSNjvwGo7Q3eMfH6TtoqRYIkptO+VgVWib
0z8+1Kaf3HQqpHMseXG62t+yOutf/Fq3IWKZ7RKqk7nXutI/JiK0Nl4quoNjGsckDPW7WOcXBPgF
fStt/R2TEPK97rSIjWcWVJsBNV/ej9Wtk5X2gYkDvMPQINLaMN9tUtKGsPuIStdHGj9Jok65ALbf
bXNRCLkHOvJHE52HLSR4MQ4X8lvgHXX1nWtFxhFLxknx4+/wXxzqqGlww4MvjZNx5qRO2BtahRHH
ixHomeZc4CB3K+WzimYjMSLjHPfYS8EUbWn6I4oe36ZA0/W2hs42WzbZSO4NtxtvdAzXLABi4HNT
fwXl4JL2KHTUJist9YpXvem/jAqYEESK29CiWjFkTvVo6sBuXd54foGcAnfcvhiq5ppENpyLausN
Zn1NtBV9sHdNg+KaW6LEF66ay/f+uxpDnl7f9G9iwA/7qImDTRG4a0fEBiHRRBtOY/apuAkfh9g3
d2bvr3W1xwcE2pccDaQ6UfQiZZwvyYLBpcekE416EL6k8wwXa2KTP8iu0deThaSsmT9N8B1RMLjO
1RujLwTS1W02TVsjG4KdG4p7vStGllN8aB0Hfbsq0yer8cjqzVqFvyNtlmwUaiJfvXIrPHSuaJYp
LHrRseeNIKYI13/XXUudJq2h0rMxQGnEuKztPtdveJUDBEeiu5rOqPZ4riCbM1e8osTLjoGXPnfS
bq9Ka9urk1G6Q+CHwtFh7OpECJPC1+VhTPCslzEGLZ3i89Cju92OIbdrr83jA06xmiyE+Y/fn3//
yc1hjLiEQg5sIi5pT8j796/m10l6rMRzZZXduxET1OS6PRxVQU5gxQigEBkTkmTYZBQvOBQM88Yq
qTe5OrxtmBCMVRlEwBTWRLXKzWiTxdic/HTsj9WYVNvAZuX/XXsyZ124qTkuuI7XnTmZJyqdaju1
2VPp586dhh74zktdOd/pfn7/nnpQ7NrYzS4ONxJsRBVJlZFT3U1dQtZ3GW4NsyETsC+sx1AVNJGQ
NC0/rUkj3ZuGLOHBpSRyOm5+7EbUhsXUsTbI1BFrAgfsCLSjL8P8wS9LMOtR9x04gbzQCTzop3he
M9sq74NhNZqWcdUkk+5xnXG2L5DCRFzaOHCgtXJL667xNDXbzGXMFccuUWno1GLiknYhHMVFOVlE
iHjTuSr04q5xg0NtgzONMnuNyqp4BVexl90a4dvjmCN9EoNbbRpXZhv2+NyJUVOcnTmmr9CKHCr5
eO/RLpy4GtU1yL+Yv9nPUIBILB4gDlZMQtml6vW9Jmde8xD8xGtdbb6/PavMCKP2XH3U/UdrTNGx
LM3ynuCMNzVG3dFrouq+zYKN5XpyRXujgA8xZaQkXbV9/OVO7PtbQbrENBACDkATZWbOXaUYsxoY
mvnT6lX4YEnmViFGoaBsJVLq7lx1MI0do3BZpSXqCPUMA19wTIOwZJDnvEYYRVDGAdRr8u6SM804
TIUOk0XlW/SqV8GNdE+J0p9NBlDYqxNEZ6iesEYtwoJwiCFhqRPdx2IZh+JNDGTn9SY7PEBCkA2m
BiSJC/ml9cBI02oNOTF3WRaddI/SNK1OUIeSx7HpTjXoxdrQuFh6tMUKQtaAX2alyuSJFZo81nTX
sC0JWJG1eW/H1hML7vrAc4evdWMPviRMq8Hpix+0YOCKVqkrdHTy48mKG7V2pQFkbeo+PH4OC+a1
l7kLDIkpr5qWrYdW2zRk9OJy7AtfO402qxGdntBps+5oV068jpqB5OFivLVdCmYxzX6o2L4RxBe2
TpMjdAK10gN2GWq5tzwNck/rDWf80cROgXvxNIrYXKNMM7VDYbnDVqlbHU2LW9TEQzozVL+Ez2TQ
w1jt/RB0ivfWL40t1qbDoTfDKCyD+AKKu9WY6Cs2BdwFEkAi+ji+6QmDfSvbamBdhLoyBHD2pm7h
qFQ8FIiod+U0Tw6t4jA7+NjIu3sbWPyY6lsvJEYpRF1CK8LdsGIMWiHe0rs12TKs18AO4MpdRoN/
Dy3CuwFysQmKWSHstW8y95wlztUvjC9nMS+YBwqzamiJLxDALoiMjYqKJL5Gn26G9OcE0U5Dpk9w
3gT9UaqbUiHTHzrOsGYYbqIxPbb4rOuMt6Uz8m53QUNgKesB/tVqLb1Xh3sLnPbCXIaOcG98Qz3H
adgvO08j2CukjEkq8lyrN1baPb+DH3M/fKWz5pTstUUX1dlmSscvb4Rk2fdEUurQyhkQL+M4qg6s
gk6t7t6Zva6tTIttcEogVkBYl18Zj05jBfgVJCk0dXwbG45cY1b7Raaiu2a1B8O9olobjdfcwtTO
Hf4FmC9JAkq2m7GY9par+RvhEzOci2lf2g2bE65VANT9pU4+e7s6R16a3Y7Jh6bH7pa6bgDQob/p
j0hRrBuvnw2KU46Hqsb/E7JcKMrpePKBxQw+quZ29mWL3AbzOCgC74C1iXj6cN3xpgbKsjYwJq3s
KGBdZ+TrsUiREqezQQybRSGBb4bwt8PGuhojDVqClntMAQ4g65Acl82uR2xC2jQWGSfN9XOcQMAx
igfpdeXGLq2zLNpynzIwbDvezhazeHqjcZ3mBpPGfDwE7D+OwHEWul1CDsZE1Y/jFzYN7HJy2IkG
1bWOCqp0vOpQ44vCFYC3ydLUjinfY5Sh9h0KyMGtpa9y5X3FY79ox1Ju9Jr48/zBMVPy1xvzLVCE
e5VlaK/8mOMUvv7UYnSsRwNJGZCspEMirU+9tzDtwCZhngTuCXEAHI7MZ91YWBACvWxWiBsxliqY
SZT6+yyDdJEV8WOu+d6912GKjPX6qiW4E9ibsDbNPkAag2cIyKy2Q8Z2A3AJ5Lrtbu6JYq1UoCYc
XvyYiyQh6Vwa2qZ3MTpPE29hj+MI4bLPOpqbtx3417iLpgMCan8hi+GmAnaxCFtd4WXV3vMAml2O
DcWTZXZIa0wHmddPS6anvyJmC6tCl+rQDNoSOd9RaenE3cA6+IHw7/LCvqOo0k1NvbvCvRvo4EyV
Pk8sw+IaM4g1SHB2TpVvR5dqxLUAuMUiP6HYZLJTp0iaepqpSU7bqXQZBjbGMezKT+Xh1DJpqHhP
jgujJYOFEANAdzDZl9EsObPnNF7KIJTjzcrNyEVI/XSAkzt8lkgjORDKHUyoeoUxHT+7e5aAjVDS
5T9R9l2DUWEqnyixbQsOpqsy5kI88iXMI0H5vRosACq8Q8jtwLI1hb6JJl8dVQ2XGEEZuuY423Xz
PMK3Qza+DXYaFfKTbNCKQ16ejNjXMTYmh6RLxG7sec1kNRo3li7ZfEKGFhAlQbHLV4YCCiX7Ww0l
dJuSG7dpAg1oFrLfUnq7AB3AcuaJsV3PbgqoGNeclIqifU6IjFpmvcKiOUmWj5TJAXUcEPJ8Jp36
9LcSUwPmIM5GA+xXD8xhDEEXMLQDezgY5LjqPAdZzX60MaJ4bYI5ShVnaR6KDg9btEYHBN0POazR
Rek2zGjRaZ9XlUvwXwtFZV2N0UuFGKrrio/GJ0arRfpls8JdWiGq/oIKHYtzttOseud6/Wunkb4j
v8YI9TcrKDTbmILTnaoENkb73plCWpg+HpZGZ+yElbFYs0knDHsTJt5zaiaIZ1TGb+NCItepX9uQ
iGwClBbu6PkbOxZbk8HC1SnGuyAmD8lNjGSV2RwJZh7L1eRzlqFSCdv4FLCmJWrNh//QM2KXZGJL
V58jKkjxaZRloZzm3o1vYpfU9CyFIjic+p5c7oE0EqOwSfiqXHCz6ABNH8UoU0DbxuQ7rxsifMb7
uMPEI8P0kY3+pqoR7SN1hEETloi8YWqtkLQYOuv2qt6ahlFv+oxnfcg8slfr+sBoyD4xFq46DlJY
XoioEqbBQi8QooQIh43hefS4wYMNu3dmDJ/l0qJFxM+NhYNMWwdz0COImYCirnSrbdaVQWWUtCZ+
Lsra3uCqcIlwZskvOU+xGnVRR6rz/K6082zAk9y9mVl3EGb6lkcEoKhc4xEAgiRpXJxC0MdZV6GR
tO+b0RAbgRiDC47oSSD4JiztUM4HGkNzYYKistxuiTYMWPGzLcMPXXMItEaUmY3OfdOWT2FOWht5
KQXwOvapI6+wnBD4Buj9NDPg1uCfBPeHjetjf2x6XCo5JDcgnGodS/3DZPS1KisjWNf2XNbpjLkD
kdw3nb+hOLWBhHnaiSUzmmjqIIgULtJTN4Ef2ZCvExHAPcwBQJwOHP4BvRYJRL6JGqF2DLADA9lQ
WY7JJDYftdBHN1YAtEt6Jz8BNFoSN2iuDAxR3IAcDcgSZ5wrDK6hsT3UeG1nYILJL+ho2F64p2YR
QeNxnRDCauCN0fk7WvdoeXGzDwOuKzkZ696YoyIyWt2yW1DP2rjeHA2TEbV8QsJrb8b4vX0M/BNl
9bFGeFrrmOIh9nYsc/jXJ0XwliQQJNODM5U+40CgdkXvEAqHsXmZcfD1E3fCRt4UFgOcogCFZ4cY
o6IGznUXrkQxvpZuf9ELpisBM10mMfKO0OLb0E32kdRBYmpmuabeJHx9i5zPWRSJONkIylgSSI40
NHRuVMA0FNFAWg+7aMMmh4ox/pp29sEziK6JAu4lvJXKUtuyTKtWpcOUhH6vRksH52qqQL1UbkAa
BnbIZTNHedWVm6PCROgsSd+jMOcARFZwE0yCOOW2qShh2pXhO7RiaEnXsXLdVTJjFlPIw3oVp3vR
lK8lr88Jt8gukeEOrZDaRt+bdmRbHWiLfVUXq8AoX5sBhbvREGhQ2BkXvY71VjP2tJHjE75hAhUL
Iknw92792VVWd4F2ob2MbhKpwo2oUxfsAJqAwDibiD6VN3ZY//BtsUuCwHtJJkTfbd38CuxhjooP
z5Jg7Vb2HxosFZqDlV6sKXvPHnKnVdgpcjCMdl25Foks1WIYFdqbU9iKl7os3p0EdNewsXsfWFO9
jkPncxj5v6w0wz487ty237U4QQtbPbSl/KQauyb0ntzYu9T+8tEbsBl4JfTvhA9n7QbdUw3/EuGR
cyyJbKBS4Jcsh/yBFY8BBQMoXD+Wy0HHYZH6zms8Js6iMuiPZfzVZvF1RE5oQA7x83MB4b0bU8bK
Hkw+oyOnTtsr+xNp+UfdgUVwgljB/VbMa7FifjoD11OWDs8GiLklJcNDgyhvK2cFHSGpdPEjBmFQ
eNRlCzLwgGx4xs9QDMwTjQdGYLzvOMe7DLRP7xMSroXZOrR5kPEY4rblJtSUpCqMpIh2TuGvGJqU
if7YKHAcUp8vjOhW4NnPi73vK3hQqY/NMU4fkKrfatld7BdUtn0FwcOL5QZeDuKUUr9Pk/wpdTRG
yUNxrhIf77QLRsuOaStarbIWuiAhO/Cbz6RsnpyIVEiGTPPNT3CudPd+nlQnaWo3IbKxjeXgjXfx
vS19wyJFWkthM0q172scS6ozfnkR2D4GLtNCd1YOspqEhVpdYRbGaM9+WBAiNVD6LfoOpoNno2MZ
xAe1zrCpwg/WSWurd8Wt81nLedJiI4sJGcuvxogYGdYvgJSoS4HfcX+N0dp10S5GgL/OubssBs/n
tE8pzVNv8M9Rpr7gFezsoT6hA97EvXxqmJ/zeApgelZv41WEXhbPgVuhbMCqwT/wQ/ITdA6wu6Ik
/i68gB5FJBy0clvyd5vR3PDbZsdcgQKMyjfEfYRhuBC8a9D/g0i/ep1xgp68+7SnFOfDS0F/uiA0
gykGe3oIuGSO9czKoWRmYGWj4VQxC4dwRVNOwDZreXM8ZLVPyraV4F6qqcHIEdrj4HgWfXfwnJG0
YBUS55cwAi6t5jqaUbHRjIa0Hwn6H2xefqy7R+7lwU2tXOw54A2bD4xeJOiI5Krn9FdBkDyVyJVI
Mn3KXTK29HBEzdRV3CSBnC1TDGN0OQMhuKhAOCXwQ5W0r3433jLNRvIfvgtCVpZtBVB2xFdusYVw
8pKeyCcykoUxbzKzLo+Wba0yma1JLrKxKn0QrgtahuTDNPDsVV6F9z56LeJlYwgmunLvHSf9iWx4
PZXpRAqIf7CTyWVie0CVZDJWXOiNcxzM+AWaBOPg6r5JCSQHxE4wYaldxERWFrHv9Qoq2rU2MZKQ
dHNVJgsAr54zBpF7c5USZpYBYB6GrTCAUFQ1wIRAKUCWhRop1Hs6QUKMUI9AiJO8sSwHph9PPeT6
jKmf0Z/xre/t9tFRmA6MZJJE/GFEbQKPyYJLsdQ1q6YKHDT4wE1KRipui+qClTGxy91C+MX7vGf0
xYsVYM01hURFHtQbVK7PpUMEdWJiJXV7lFae96sJPSTBo/Zo5uAD2i4ABMbgMs9pEfKUfA7tZLXA
WFp9E+BPL4thdpwBOfbdTQ7NAwU3bZ9D65E5wYPf+i+pA7YBBsqvgLFMb3Kf77BAVRoni6RS1Y27
rJMvShA+R0MB4hfsgdbKggIgplJnfOZ7eI4M9HLuna88cx0bHEK8uNdRMXymjn21HWp/HrFHoCWq
6fIKSTpdoOjBZcnc0ib+TzQLG1sGTnKmWFN+45YFQVXIJRlJ9BuzcZ8TvYEUVz0lLlmpRV1vsfTG
OOnMettHxSVP49UQNdkq8mM6i47qZOiTQ9fBIvTrKzXp0h/gGJXw/cCp+OmGSNh87p+sxA43Jurm
WGKmDnvC7PIYqSvDLvz5FfIH0yKQyIxzdp5o1dfKA7QpGwJGggIxUZtYPQacnOlYDJDRxJ09ucxk
cg7dYYqTI4LyM1AciD0j9mUHVekwkDDEsneRMFpd+AMkFbUQPdHGgdNh+dbL1eg9h6Fz5/iecaMY
STCWgBhq9ooiMwZf5PX+oTJMwr0tCGkam0qRBg8ezRiSPDhOE3E/nmDJZzQhQd4q3kWphScdIQ7X
ryDNqialMs/Tlc4xfzIY7MFsmENGmDT2rhouKP62weBfJ6fgSSqzTVyQu5IyrvaMaHrGvF2jNGHm
Z9TkGdOOXGvNebPN5hdHg4O9DmoO8PNq4WXGS8pceSmbHNg9uQQOe+XBWFgzFqvUH0bH2IYaowB7
FMnGTdvXdOqOMi392x4GSjx6WKsN+DFiAhDC7QrzWeT70z76MIvU2BZS/UKvHHND0/11OQR3LUdi
nbJfhUgkFk0zty5Ef4Yu1Ssb0QViNndrJxHnZrY3NAABMvoFU08BeWMEh4p42cecThGt2BAS0jIV
ICNwUtMbZ126tKaipetgl+JfetP/6Cr2ZY5ijJbbSAJSIG/boO7JLczXbc+2z5VlQ4BKcqhHMEg2
b4f9AOhSTcLcQ+DytzH4CoilW8cJKFIIDURw/95qLReanj75tm8giGfVolZ2V+9KiDzLsflEAdcx
l/AkY98WWOe0kgZVnmOO5sm00mOI0VW+gWZST2FWXso6g8Fq6EDcGFyuy3ggdRf3wTLQcTUPEStC
h4MmccxzoIy5Nn6VFulH3cVvkng7MuNaDE31QMUvuFHbHa+GXS1tgZ6qEI7Fgmngh+XaOdC920QO
NfFxR4dech1kHpKr8Jdis4QVk5GBpc1+aXGfi/LgYMb5/t8BYDBlQ7iqqupZK1M6MQFUqGF9pHVZ
s5djZeNOTO9lGN8lSeZQMrEdZcuy7t3CINC10TbTgYRexlkuSzFF2A3ERqbmyHIqD622TdgmqahR
sq+zZyqo/ND23T4T+kB2/JzQ5cabqdd28HHepUJDH+gU7eBSZi8mquqXpGYPnJhnOvqy805g9Z4M
O/gMISuPIVmnvo38AFILSP7KiDZssX1SRqAY+YXgHQlobBAkBtUr8mSp7nJdaXel/RIDr0Y3iMqj
aSd5OwTp1hY86Xrkb7xKMjSz70NMqkvbAUIx6/i8BlGu3nInh5WyrMl7a3wf45SHfHx0Md7Toc4G
teqrSEtGaSUxlAFbRY+JNN/+YjSuWhuJNm1b+EzrQs1hgVG/ctn37qqHIgmLk1l4uwS+2iptyQfl
3cRh8o6X60IsCCyWDpxKUdHLJzZXGyPMtSe5UpI6RK1BksUWg/cJXZh27N2XsiZLyUxICQ79me9b
trdpj47Ds3/CvHL2TlW/B949fmT8ddxG4brZ+knq2dNU8b4kQKZHn4GrS3jBXVgx4aj1Vn+JzexJ
k6QpF4Xaeg0b3+IiqLtASvbkjvvqJ6a+sLSfa1T9JiwMS7hy/22xgoR3bOnTQ9CEkhzW0UcAF6FK
X9V+9BO0U+wRfx3Y9ozJ6A7cf45pbjcrHVYAiIRqKUdSJUI33IXpFKzZeixLGGGajLpzLuXNUKp0
HbT9pdL9eOHY2bRxBs24wTN3KNoeK28+sMpEAWDJ27zBSjQmjMjcgHoKanVwN3jwnTnuWRDrBJVF
3T6sQExaZJq0jXMwsWBnrbGYiVk4s+tnO2d2PKkG1FRDbp/aFBlJmHlL5LMbYM9iiWkvu3xOMXFp
enVBkEri6vmdgUQHVlsO9MGGXFQobVPh+iQEHkTObI+HDsBtXSPKmSSFRQ2YAECWFu1y2ASsGA8N
WAZL0l4VZjisVKxgqmi/0ji6GJh6SVFINjpIj3hiz6b6kmtjmtM5uBs2YL4XkynLHfv65dTDlik9
F0UcNg5suEUyvHFckfWYmne5V84cMUKuUyUxsZauearr5Iwnn4eKTU3GN72MCDa0KQMsnXGv7XNr
j6lp6wZe1TgkxzgzBxjlub+qH8fYfhi99AP2dr2wW3mymOTBi8BBrjMjXnbzVFZLoCzxxA6O2+xC
OT4CmxsrVnMJaMFYc6GVEUE+22HTWPvIjThcYipmE0tLF5YeVcGIwQaT0ZBAnzRSYJ7SH+5Crbmw
NwZ7VMbv0eTeeoydGNEETGtNds+tAibUnuoWYCaGS8QnKZNTW/8YhvgyKk1fkcrIGhmEd6dbBUF7
Y7Ty9RaoNXVo4FVnXdMPetzunVCwvvLM7KhJH3OwBHsXbFUC0RdA0EvLC61CWCLeC2znwa/WbQmE
SWiWc8rtLloh2qhA6tOqNnXy1DTTuSTZQ8155WZfPWqg5drw6RvD6FbmumGFuM/riPz5phXrQeew
ilp32VcnIbx9SnrqpSbdvszHU2MUr5FmHSMygdcs/B4mCBZ7UVaHdoy9nZ04P0sRo4cDarbImJUv
uswht9Ga82GC9tk2RzrVkvtvHLnhUlUDkjwffU1gdTusxNCOEw3co+1tkVYiL9bEVcojaE74O5PP
8Ldob1Sd3eiAhJckSEQ39L9LH60ZpnqrXuOJ5y03ZsRA2Q0J3pG6SD29cSvvneJsWvR2AQbUyxAb
UXSBGOI+YEx6scmEw1pP22hCx7yYj9OiFeYXOFrtBtY9xl3vtS9n7dk8OUX5na8F3VOLKC9HB8PN
KGcjnYGVrB3tgu90aw/IIMOJjCpcoei1vL3FGIlxo3aATfUMoJc3rUeeTua4O1B3jE/QwUQSVzcw
410U9Cvk9BH9BfVZBhYUraW8wWLmpkgVs1L7VKEzYOsttkMsDwx3gDJo3NFKVPVYntStwdgTaIqH
hUsWWNfy5BC50RMvPrFSgR6uzU5ce2kDCZ9xV5khlhLpA+3Hyvc5eWOVkkE9pOGW5ai/YhkOT6eE
TNRHXKQiO2T9SbbIAezpK4uME+fxSJ4TIc5t8pbUznMjsTKCYt+FLb1lA383qMuSqj2jAgzvXREU
K7fIP/+HqfNqblTpuvAvooomNHBrBZQtyXluqPEEcmgy/PrvQVNvne+Gknx8xrIlunfvvdaz3Ny+
xpVlrfuGoZOaECKl5kVpya3HA7YlgZexo0UXMtPm1KfFk+va36Ap5JWOrFAwiRmXwhWjnUJHWPQl
06nVDCfh4uqEuuQLFC5n52ijJYwnCWp/wiJnjOihjKDnhneMU2IPybqV4ZYT3KvIibPrsj+MYEB9
akWHnyoDBycOnKOg/A5EQ+mk3qlavgLiY4Zs8gFk6OlH0U98dZijsBOhrXeBVEGy2SUkhLiCttyc
V8+0wXsYdH6d5Wh7zAChazq2mz+daeCBbSy/lUSgDG5nrTo3wWhKF5HZD80IT6/Zarxikyy3q6Vg
3Om01CCIbJCfs4f2wap1eM1W3LzJcKg3TsTqrZiua0NwSwyB2mopTi33uzbHU7QcVz0U1BugiLtS
r4/pnP2NlelgyWu3c3tsouASVUimkbj8LmBnM8/8ojBDojQMgGyLggqyoZumbmOSfIM9MZbtKHua
UDStg1oxefEuRsy5FdkPc590Biw6xljO5+ojpc0IgLfY2jXt8TDsNp3pwattLTQKBvZHq//A2Bps
0GuXTynpLir2il1mlscxpizNGSC1jt6vgxC2RN4Zp1QO91J/eEvr6ans1NfkMY6qFuqG6bUnDe9E
o9H31EwKn16+K4bkjMg+0+gvvJlwNwxs6X30PTUwbFP81GvTCX5xI9p+EHs0CDH6kiCdIsWa0r+q
crR1VEo/t/rn0tXWyG6PWqbn29Hu7mwZLHQECSWNBbiBZGOC5lG1uNzQPQr0EcjbXO21fpk9d/Nb
3kZkIyuADHYUfeLbrFZV3VKViQ1T+ltrRH+6SDvOeFhQojh/C4iXNR+ErsXxl1klWgWD4/zI5rBm
7OuR+kMTWS9+WcWtfs+tP4iZ3upBP8mBHsdY2AtbNPzJSI/YC3S0SfcDPhGl6ghow1IEtMkaUGoP
5KVFqfcUeSbwSVOiqU2PtKBg3UOWIK71pxdRamJH2hFlE61cLT4DT2E6ViRiO7Rdzbs0/k17fJNW
kH66WSh3W2fmBdtj7XFQckG8qW/X0r+gb2l+YY6UF5W3SUYka6WU3ynDo20v549ZoRMY6XJpOQrY
eiTWoy/Ez44YxwApoqidem9XqK5oA+HSFNF70NVbgfJprXF/NgHjl24a37ueMRrWkmZzR+L8WYjA
e8psJ92qEe2eM9J2nXSLxKIovsSJdjdGHOzc0KDguuDjMQ8n9fhFtOOPrMvBGCZOttG7+g/T/3f+
atm6RX+zwsNHFiJovSdbLwNsDblYrcb3yvSevURcIid1oF/Qvisqe1+aAtYdQ7Uns9Qzf5YcaBnx
VmuW3YMWMuSibgWgXZeMA3QWtrmP9kaavBcpn4jIw00YuxY0PioTv+H1UBwC9Jrkp0fm9Wpk9St7
/bWoYaqygQPBcG+1wTG984b3Zal9ms6uSfZn09vsisx2YFF9GAQ8bIQLMorgJLe8Gy39tS4vvrSy
QzLcd78JQ3LXs5GVvmKpOZeqPM4zHtVBg1RcEVqURjMJyyWG7b4jpzv8K8P6m27hfej0mfsebXFN
HvmTlsMNVWcdeheLVpCuJ1uODHyTjYMndpW2OttIaX3b4hWwFju309yYaOFR7IZ77Pq2JUOcqnIb
cCZHis3xLgUqGAzFm+OMV6OxI99tAe7V8XHoUFwXacStomfrzJnJQ/rICygfpXDoOs+ceybufrJ0
E3L9oJFsLIffQAFC2Ch1KjCSIrbMgFU07a4O06NHjLlemcbOqNSArIwzZeMp4myXyPfSvuoT0hrG
zwedv/2cy4Mux3DrFZAxR0HP11TqranNb1RgLK2Rx95fF8xfc6ZGkllE4LGuxUm+ZhRE61QDXD82
JErlRAL3qOXaPu4g4i+4dMEIpha3MU2jlZdHia9zDoF33vkh5f+qC+U9Kkb6FgFnCIy3ZMbNfy0L
joFFuCArpXqjAU/PdOa27uW3aiGTmWONLE+JV5wCVBlJsq7T5I4l6044w0z9XtNFnF8Dw9z0lR2y
wdI9waV0JtUAhnZAfTGXtBpUGn6qOSLPaZwvcZW8l+mG+WgGuanxiU4Gt+AaBx3cDzBCOjxdyOYq
XXXM22Q9acSuJCN4WwxUIJ66uSI5KauPWFBLekr9c4Wsf4tonOVPOzSK6snWp1eD90V3yGbgXhLk
GBbhZdFDlw7K11pBEXE1ihj2wZ4T1BQh6GfbbiwTRifZpdLgQOkV3bcwZ+kDwStW44QsvqcKZWvP
dHTXU6iv8EX+UCFs+UQraHunJWxdBzlAQtKzS5/pIG2wSOGahjWze+Xl6yGJvqWJvKVaDla10V5b
waHLZTxJ/qcB4KZhatVWJ8ccvwxnHHYdPrc+bKd9YatPFeQXmXkhqPGCunlLsQfr6lxZ/RLNnWAk
TMQmIWJlhVQE8JRW/6gWZhAaXyCPhC9Ku6m2ZdKtIreDYDNtjDmfDjNZtmYxbPuEPzRWg6usZQ+a
um/WZvG7wd2DfSl/s935pRkUAkCXHzzr9ariEIeg0SE5DqpHPr+2lvEyz3W4mlMKnbJtP9oJAGVc
P8cKPwdbwiYYBOi2/qNX0Bsp7Z7GEFCCAki26fsQarDz7hj538iav+iRQztM20tWDs9ukKxYKfIt
FqJgBW0HFMjIm6BQvttkSgQUbSt9oJBV9SGouw/bIVQHVYS3mlv6Hq4DfNkqd2U+mxvDswaUUcQk
R01879EO898n6BQ6dSoeUZcSAn5et5as9E8V1QEl2fhBJYVhjI2sCtlNex3xdoJxDlLfhExS/GXw
xjIVw9pvrI+RsCtNmmSVpQN4YJqdtIuKU256u4HciZoZl+xw3+nfUVbcZGqF9JnpMvaAUOsJlLbG
yHATlKUGmU/7IL9RgTYrv72I8tp0k3PkKnAEpnXyaKbs7JHR/wyZdGQzpoXk5StHkRtvW+chQGbf
1h0iwVyupCepNCQfoIoq1knEU99wVO1sbrC+hP1YSALqpIM1sEVKRLk6A59GSBBqA9MnNCYrZDC/
wPteko6PtLSWLuOR1iKUxeV/IFuBaDNFoVw2ofSzZdfGVZiuEIXSg3AHqvcBCYSZ0nOfG/g5EEmZ
3sRPAb07wOLeFv6rQe5KTu+1+zXiYd0WWvVt5j2bPAHHFqE5DQFkILgtzLOxtkmcqKOvT+m0lM+5
xllJG5lkdEl8cCuPOVg20fe1fmFj0c55M55JpKRSD/M3BjcMlpxN20ItTUHODc0lasn5a3SSK8YL
5pTsls7xbSoS62BWyUuvXUZvvDvdVHICio9ROuXgRwKfM4Ozr8r4c0Dcsh8x8ud1CpVw5mNaR/oW
vYVz1Msk8CerIXVgkfRo5kdqRIVPuekDcdlgMIR1t62yhiNvZV/g2CNRTaO3nnAx1lV6Mva7jSvM
z0AloKUPAUAOIc658TlG2sliVH2TeGO1IbejnNd1gLDSJsw3DkW/tpakNisnBcKN83se2cyCCZ90
I+dHkpk7K80nGkHIvSZ3Po+DCR12HL+dyofT1R/DLDwMNNOXz/7dIu7mRieI+8/dE1MVyw7qPji4
wKNh0yXv4xw3G3eAGE2Ycdi5J3AxmGLdct/3yGwYWkIF7buTmze+luSJ7yxhKBYhVm4T80Bk4UuI
nnySE5TKaO3S6qf5HuWHqYRV1BE5K+Ua8KM6TYgABTSvtVY/DNvPVSAK37L5XVv9iL6nALectPT5
wMc2ARXoTDt2rPJ9ZBU7vodDZEIeWemY9GkWdbEaAfVlgs0eauBZUa0vshjrUC1jgarvbmmEYpZh
6jItVcCpxump1zBKmM0qnvDiIK4gBm4UJoEPAVnSCBYtTX5hevEQjY/eX8fOzfeW8ZqZkCIBVhEe
BvKBeJ7OWhdfc92iu1PHgFXygbhOgttMwlTAO+pbzwlfSE2TexNIUl2aP9MY6Hgj4LgJy4KI28V7
YDlykxAqObblGqQGSuehUAT2mZ16gs0MoGybh8lBa6EezwSclE6yzCt5w1zJHxo7mICu8VMf7N+Z
iWk5oUWqBVZ25DWhrbSJsZJ08DnkY0hxaQSM+q4xqv6I8sQny/aXwq2+H2tzE1ri0cH8hXPi3lLh
bRu21pVOgW1r3c/KWTJ8ma3XToOsmSSg3iOZIhspkAU9kqcpf2WOhk9/mWWqqf6uybdeGx7aEhO2
HoeEbANXrVqJ6RtCKwgPvFFPClUC04Tpy65ICCggbNLASw9BVyE0sfWdzaZdtjg7SprgG7Ci9SqZ
mTMmJeWZnZEdnVNpYslHAhxp61K0nMA8OrCICU2fQLstwAHowU2FdFBYsH2IZ5obdoaqVdiVmqxn
bAYbpnT4YSYllYHe1NDLn/w0YneoS+aUw+y4070Gh840cFrkpz0JMz7jbckqNI1GavzWQgg+TXAo
WHT4rM2+bl5Lun30l7p4jYZi2FZd9NbV8m+UqisCDH1MEMlrfQ0cCnoAq4I2IDD1xqMaOEPEZB9b
1iZqGGvIKNWZ67RnvTG+qp4Pj863zUl3EkF3mjSjfoZbZNGAphRLW0LGiD3a1F58pqXsoJvqJvZ0
lI3jq6DWA0hI/aa56m4wbvADiwxOjJmvuPP+kEwY7S18U5yFDX8yaK7TTMV9OAzuc5KaR4/2/w7H
w5eGdAw5EWCmC9llCCQnoaCJR+klFIxsxzS6Ci20rZ1WYG2pF9fobLkSlj9dlRTQ5XMh2WrS0PPt
vuR99dLiNvR4Rdpe/+45aNI8ig6oTaqV1UF+Ti11A7XkUj2lt9Jqz8E4qWMVtBC8POInOktpTPfp
jzCqPbDFqp0WaHhK0AlNoj1mWVQevEJjghQac4FDrwXUXY+EcxRt8idPnXhve/O4nCjTnWkjLyja
/s6pp0YWMBCZZon4h0qH9mkeiIiSmNMvaWv+INRHL7ITn2XYSmn9C10gIZT2eLIDT7syw/iu5Iil
ZnnW2/1qsg04kGmln5vYC7c9ne2AwcquxdCuxgHRpE2Ytqpp40QIbjd0QFAopsm06WetOLRl2Rgo
OcNshyTe2zLFIEQjVeXFXC6PR73Qw0PdB+f/vg6aKPcx4pPVceaU1bwoicVnRsG/6hC+CEQ4d0jq
I2JGIEggANHBGKFPP7kBBeAF+6ytI18tYbOo0LGogoRY58LorggKXayvfB/OIyYuafKz8WxjQ8lP
YBhNUohEGgCeEUCO3lJzj+64h5Cw5n7Ov1H9s9YhgEu1Qr5O+Yxe3lzO341jvxqF96OO46X+MeZ3
M2NgoBNkeLGKan4vWN2GOG/v8UDioOH6Dykf4834ZoLlePwvpSvc0zCRFQcFgngAQBpGZRcHB1rT
StSF+fb/nrLtXTTlvNed0d/yGiigKO72ckHQAVcKI5eOUMKcOutCFHZ5NKfB70Ny+Z6Ed+zIUbh0
eetcetMEijEG2wIV5jEoPGufGvprns6mfIpy9zBEBVr82cnOXkvYhRI27KTAPnLH84clrWkVZ45z
/O8y9ql77BMXUZcTz9CtWClM12r3mPKse5F28iIcufNUTrJNXgOplEX2VuFuT4PRvI+Dnr0BVLlY
6WA+A3WLLtLo39XEGy/1TuzqVhvvxG1UtyL4SKd5vBPKka2sfGy2DyqjZpRYejFzNL17r+w8qKj0
g9+ADn3XyvKDBV5mn86QqxzlZttZOiRc2m6wsxcpk4NuZNNSneySLFVfVcJG6Nb5BwazQ9l7Nkxw
DT1yFIuvGLM49CtytsmPQSBMXiP6uobZVdzcMtP99WBoINBbbL5vcVpiVAVS4GAkpvU/eUguU8Mu
dioSya5rLf30uLR8iP49ejwVjACe4rjaCZphO23wPKRQKJG9vH/zpig8ux7TLhvpw7qzGhv5np6S
FR/qiGnk8G6oOkYT3am9tKDgdVV3zE1bnf+7OAEf6kItv2+xF64p0Ij87xIu8tTB0881uuF98bDI
o4wl+myAZiAt6H0YqSaOAlgss6FtT2iWNt3CuEzjbvl1q6MMGTk+6SVGIttDMY40KotOMm+AWBrh
zjIhWRLPJdzN42EfF+QD0fZrPIARgryriUWQDcIGx9JUzW3KkN8V1ZQfhoXTosngG4pQ5QvLFUd3
mMUx0T6NCnLCxuuH4I2NXXviXm5vHNjQsSQLLAhJVXWyp+NEGB+wR5qz+giAv7SL9BmKuLmamTkI
dpvHJEHBlMxxK2/1rDohrO/+GKZ9dnJL3kp9/iyNidjKMNbvLusb8nQiEsdZ8w374uAfeueX67Bk
jMPJppebJ9aHSDsdz2qGXULr0B0rOqdu4f0cCQA/2tjGGS5MjAoDY9sX8bTvsRBQNkQcY3Lw5rhY
9qB+kNuNAjwXkao7I6cSz7H1kd+Xo79b/g6PS6gjwenUuG0snfJjMQv3hjyjqDf21uIBDwN6tA/u
nhBzs8rwq2zT9uvfYpHhHiBShQ0+yd6ZwNAnWCgwCkXBWp+rfvV45/W5IZIhiSVvoYnA/0H+Z3ZV
NzujFu8pziSGX2Z+ZdBobQpuSSoiqUATm3jE0+KcaEm0cclYPur4bkB003FtGM8iNfGOaH2DozBw
vc5JMa4TQ8cinHZ3BOTABpUd3lHM7ccxZAP35vxcRho5b5oTk2XiT0PnEAFe+5W8yFrUt3+Xoaye
Y6dEPlwMSADUdaAHck0gk9PPjj2/mecvWUlz19pB4RuUfnTKnGveOEh69W5AMTxXp5lkaFaycZ9U
ZvbOGxUdQkMjGVVH+pwpcRhMU39fW3lLdivxFE9uGRA4U5JDaE3WV1oNNAgl+DY4EK+1DPu3yqmT
NSECBLhZ5oeIa7yCbKlWYfc+SIHyRdiMjZgsxK3WvTsp7d6hz9G8ZPmnOZpy3TRVtgfT9h6bMwiI
yXipxRBfMj5EIbyX7zmzrgnt2n0omO646ZB+WNRYG21qii0yOfJr5uxozm7GQdTF1gthB6U5TwlU
ULt5aHfWaK5KYCv7YeYMhNydVbvEI9MVPSYqqN+pQ7x8qSx6wkNT07xVtd+hBL9kiDwvmEh4LZ3+
G4TVvMGGgNCFIwIJInF+qqMKXZID5u+BY0ozN7zS1sNRSqPLn+3JfgVgT4A9vFPAM3l6Ulru+XXs
UCrl49ECwAVnsGKolbTTJXXfMS8O50InEDcbkInmqSZO3IWNF70T76mdHwhPU+s4VFc3eK1k0ixc
bSEjG1PPNKS7sWvE6vGxF2S0MFxrf9qk8b5Yye+ho/i1aUxXiC6g++CVMxBCsk5E2OTyhINumZzV
wkXEh2oc/y0+KfiFbsEV0Th8pelKKzEYGtQ4UflsCVTnANifUIBNPySSD8P0sk29HCXGDk7UTGl3
4KMJRx+7lWAeM+yjPNWvhdb+FhmyrCo0xamOS52KsbZfDJWeI5zXCLPANlhYV6E34/bwxvQANqC4
zsTebWC1EsTYYzSwRfvXqYj+bfktz5Ne5OcOYsSuzs17b2A7amqy4uuyD47RYO5jmT1syDTyemAm
EpYiZ0ibMr7wMNHKeDPEWP/LhSyOhcxYP97YwO3vpj7gg1fQvAM5mT7myZwqzTE3LNgBBiKPI3DU
aaeInMNlcaANqgPSHy0qsEQGSCaa6ldjsMmHHAIeK1THWrilAv5riNhbR4kLrmR28Bq0brAXUaGt
cBzNFMUDBoipwYgdxV8hhIuXEoj14rV2iCjQrZXemwLmAxeNVCdGwqzQyb1HlPTsNh4HLpY+zTMz
nOIQ/UWW6Ycxo0NeQVUbI8AVxBs8PRb/iVDold1wH7gZUovQgxj+uIzGxPnbI9seJT9lcipi5vS1
ZvuRNXyi4cAcVkesIZ4NHSlq0TK7BtRfRombSY7zaVguY+s2h5ZWpx1AZ+Ac7UwHKLb02czkIund
SS1xziGToWc2+uZp1GV9qJL8M4NRRk4BBWaB1gcmpNS5SaOcXp3q2WRRUBBHlflZ08yXqVzK6CG8
Avshdj4UIB+Xs08DAe6tAH6xmBrfgRtAdSYv+FbMO8jy8+ax5IxRc7C7Vm0KQezsFLR72xxoDEb1
eNGHBD0xS5HftpAvNXSv+tPSPaYdxigmyEkpSMW0I3HwpNAD3JGAk2DFd/mhiQ69LgrpFwpIbETx
0fRJe/JGOXAWy4CilmqNoWl4p6BR26yeyQxLJCydfjphdtH8KmjsLQYQ5967LBBzupzp7ZjDJjk8
Uhqxb2Ry3RIFbNV9dC8C6ocGd3GZOKtZxfWpqa1oay70i3+vfIyHH+OyAiLfvc62QY05ccABHREB
2llKPA15sEowuRV1Na715ZYRGDlI8+WpmfWRP2mxIsrCC448UGjWSU9URQL2AlWzsJuOiq+EXdYE
aDdbmoIxoRaIHmdfVoi+cT6nJ8aeyT5UxUdp0agcI5fMzVwmJ/5Fjr+KWBEdeDnx8+2IGSh/d3HK
7XALZhz9weC4E8r5KpjDcwLBy5PZqR++hrlznu2S/oVOpxISavv8uOccoxLrxGmdczBYxSHSjbc6
MQ6DNuofA4KqbdtZL5ho62eLTrUhJZgvqtInXtp4lVlO3NQS89KgtR5yFMgiD3/k8wTDycvmnasr
7lRuWBqCyXh6PGqi0yi/Fy8QPPn4GdeXvArK0qtMUfWp4jhmgUDm878vI48DzAR2jVhXjvGjvUnI
cDh0WU9YmGmX60nXfD2W5kW2DMY4KZi7ZEFci0ZtJw5nZ7pofqOS6pQszDwsCMHRqbsdGTaUPLAt
1kVfp+D1wvSsoRFkOVvP5iRf9bJ3j5h+yNKjj/019c6avW6Te4W8uXSl/a7FLFDLCrr2FAenye7U
0Zjr/uomZb53qeXJvQ376+OihHkO9fyPns03K3eYeVNcemK8Zgtaup8aOFQ2Shtvqo6xbI9lYhdH
YOrezZbD9rEZDDMxi/8+q11pfcI2ezY0Pg6iTdNXZTu8GaHhrtECWz78z3Rvera9HgFAoWueoBPV
5IBXg300ugyyzshdPeN9OpaVYGTuNRR/0POQSxrFPSln7YvuJzMLW4a+LOZkFeSYqVSdLE6qOrw8
LtIU4aUNrelQp/Weoau+LkmAW9FAhPsZm0sWr5FoN+48aok0uHuAgvFso/UtnVkxMMQznSgxr7XQ
0zZaH6d303qFqc30IJDsh9CCWqakvlG6NFMqBXnZTC1x7AQjn0SwV9c0naYkKoNtNGly67BoP0XL
ZxoPLOAGEBgbSdlRh3VzmOORZLLlIrvsi0VhZMuJ0yORjmrrVeRajugwXieqhiV1rpSj22yrofN2
2G5ushHBsTM4AVpIrw8N3tOnePlJ5iLCU476QTx4frTNLnqJcZuvlJFHu77vAdkgnvKRDKHM1R18
7LSatiQaKaSvZnYdpHXpw8ze2JE3beugya6ekJcHCCrtQY7HvT4d4w7RFgnsjt8C8F7JrIGxVhfv
qlNDuLdJ2UJX0Zf/chcQiYXrnpDklcbZ6anqSFyo6JwWpZFfcnI2b9ieKn9BwyAdMs5BbN9o8TQv
5kwvI06yP5S+w1eKN2nQsgwgnsfOCkhJExNnLyNTBzF4f5OFm9xGysFxwdyK+e68JwgFB0ktorWY
XHW1Gt3xdfyZh1pGwC6mkLS7RiPTucifiwBatpYYALtq1316REaQrw2Lb8ii9eMpBhtWtCKiz9si
rUCAlK7tgoNhJ7E18ZrOeI5ptxveuhxs65gS8o5/2kQKKzW004EJN3XJX2LZBf2ggC320N2ZJmvN
tW8hihEcT3Rb672bFmVFy2lvLWYXdcKiqF+ZRi1PlGvyZJtBTHBt/iJVuUsDL77OhQhfTQjvq7lJ
NF8QNfhUiplcmqhV2yiymce7ct3pRvyJihQwBQLNyzRqPxPZaJucqIfr4ET+Y0HVwE6mQg40IG5V
GOpH6czpSYvkGan70k9dfssY04nNnrLWBMKQuTOb1wddSWX7wRutC6Qk64QWDM6EY4Vny4iZ7XtM
i1Gltmq6WjI1n1P3K7A1qpd6IAZXk7ss7i5C5HSsWn4GBkKGLpxeaKmYJhlaxypPJOhIvcNkcdM7
MsWMpavFqeWJjol2EV1LiAvxKENjfzZymvd2hOuYf5FoJ3PPuTZY/ztoGUW9mmkU4H7xQr92s0Wz
6RHEIZhbHkfDZVNjnaaZDK7RJN1kBqvxwEB1hnetTD085oEdHWRGqR42cm+E2R/V9evQTtBJg5Bt
NnaW9gxsS++ZLL/k7MU6AA6OvrXRA2awSA4jiTpAGE8OI0eXw4PiJk3nS83EN3a4sTeNIjwL4uh7
hAHykiwX2cjn0aqLg4InYoaDbzqZ/cwNMIAYWhqZ+Pjyg2okLUclfzdGCW4hHaKX6bvDzrHNCr5T
07v5KGS3cXr2mAoO59QK7V2Z9MhgPoXMQcV70ObhFUhS/LEy6TcfVW1kWwPRwTZPQGc9rMjFRMxZ
x7qWFT8d6B6tQFu5akTsPv/3NFdWf7BAM/0jn6V67/kVY1ycPFngR+SgEw7+Jgy0t7amTZsOSAtv
qNWsLL11fcNj821SZMlQ48Nzn6oQFEGC6zWu3vRwPhDchiose1kUqxcM/vH1cUknCgKZVuYRT7L2
hjjoKdevWutE3wBbGcGGzR8jxZvYa6m9EwT+bi3Lj4aQ/hGMKygC2P7WQYE3U2qe2pRaH/C+VDTc
56nrD8EfNZT9oVZt+8mEmnvV/XQajKdVFuQvnlsBcY84h9cFKWmpZ6H8VvXO1vv6RmTV6IjlnDLp
X6Vu8n558d3NGfI7Tf+apv2umLX2WiskAURONIfOJUWnUvZ05tgVbkMLPFwgSa5AFI4Zx4FqaGr1
Zx12/T5AX/UcczheERwCPW205mMaB3/pVKEZ9zxIayyaLMboz0QfuWiHuuKijQd70BVYFkDLmpYx
G6Ia1p40qO2WBtMjF/Jn4aj5bsfmBcyq9SxQ9guouP+eZRhkTZGVWx06wSd5hbRQna/C1mmmjtmw
NcfG+eroDcGetN/op2FTtT7A4PWbcnLMlzyBaqgxPicsLQQDy8yzi7MvU5vUvsbEQ/qDs4FuP71o
+KDWj0dxwqDw8Wig5Yc/d9hYLTLlxI6N2+NixTWKQQcV0/KlbnSzyzKXraXLkFIRz5eH+b3NZ/0a
s2N3SQPQlB2carmeAA70Ojqx5TJ7AAboRbcraorbIHN9a6XM/+HYlUh0sOS7aAZOSIycp8QC0SCH
yNvn0UyEYsiJoB1M5r+ksZXueBIzgk7LoBwauz2H0+RoLdWEGjj2eHX6KiEefcEg+cBnrFEMgKiI
Rdae04nqe2A+v8vATm9thYLdhJKCFcL5o7DYXHtK6Sr8Tesxvj0ujG2tXbS8IKcwvStp94QNbGMt
7G+2iScxomN/Q7XM6XKpytIRvkpJsncSJvmvFC0sPfYmfVaYCdaca38Npaxee63boJYDPp0FHvQw
Kbd4G682yjMn6ztEzeV61r0/Y5MXJ3OJqllbHcUUglX3Llv+iNUI0qFcbpIyVTeOV+F331OP1XCg
0Cc0vmNX+ZtKmNyjOBDIqGNEheAq9LndjKOGaaFxXEGf0YIAM5PqBXIrxnON/CPrwQ32KAcJy47s
01ihP08d9ZnibluZ0Z8aNfOxpkKwm/pW6Ph/H3VwXzYXaMgcALTOsxBvkRyiCw5cuvsT2zKyXQfV
Kb23YNOPenJUo5egpncQGg+s0n2VH6k5joyEtjBivX20dMvIXyl3j42jiZG4BFTehFCXhz4bpk9L
L9pVk3uMOyguUg1SczPrE3s/Or3Z8hCeYyw/YMEy+Pl/SJmrn4bRq19t1JKQTXJSmHMNFvdGqnB4
ynT0ANNUilcHc9ImaRuxfTztjQKGWi1ewHDBQ3SZptvR6H6rqn+Ozb58H5qq9huN+OOybpPXyJ1+
mo2wL01q50/4z6xLPuFuKtDU7MoZyd66K8dsk076mVkwzpClL6rKprktIBnOjXxNs8PmNhoyO8Am
AkwWO3xL2Gq7PuftzLXuZHjjBFiQXihZ5/ZPYie/qU/VvUXV7M3NM8tdtQPgmSMlrprnxmGB0ea4
8nOD3jiNKBzLC2TcIvhuAwwZF+JE53mY3fdEM8/dLImrgJoVWsYWJJB+p24Xd8QUyPx1lNeWx0TB
gTFAfPoig1Re+lOUnd8rikbdZPrg1ul86i0H09HyZ82dkfBGIEMmErolbpnoVFN9YwvBGViGe5Ye
9xAx5l2Hs9O/EM6zqjHxfjDERcAisMiHTWIcabHkmxk37nWs/riMwFZwQoYPigDY1I6jLJ+AcVaW
suy2nVHGZwBH8dkNSial/z03u+Slpmmxe3zpv68/HpVRy0xFA6vk5cGwBWZj427S58t/F6cBtO3I
4Heihe3u8fVI9iNDAvFHN9pU2000oY8j6uXjJBtjH3SWuMMg7d+6n7WBQhAHAU7Nup1IZcuZ1rlE
E7Oq1c8BESZPXuvFnz14pHUYWeleLLz8um12mL52+khpARHFvgdBcGZzmD57BqHUGQL4WOm9lAlS
HsP8XZr4KkK9s96MhA0+HpodqWozXXfOq0jyrT2ZMtuSuS232/+RdybLjWNpln6Vslw3ojFcTGbd
G5LgTFGz3LWByTVgBi5m4D59fZBnZVVEW2V3rnsRtJDLJaco4uIfzvkOqjmC7PTz91Ci1uF+zHhi
7mtL6+6ycGc8w6fu3+VsDGszZZpgOFV+QkrB28GBCzkwq/t+GPUl1R6BLS/4E2OBg1/1/sVdHrRB
J1Nwas0v3pcC7L5Z6Zvfn8EhvWtHHSP4P/42uC8FLkBRhgytvJ1c9cHAwzx8f/T9UIOM3nM7lNxp
KkNih0LL1TjTyTFIMBcWrssB5y/ygcY6Mja/a7NQXL//6Pshr2KDix/czl8+4Ybdk+HU10aC3va6
OL5oyoogruQvnqr746APIuDVVRRa5teYzvVP3EtM/1XkHGq7KH7Om3zZX1bCMQ5uI28pVpkMu6a4
b62B7ptc5mcUM7zDNF0+JW55rxpvW/Vyfh0dvw2warPYhtd3gE23nXH0Pqix4h4dztb2u7pOyxMq
6XWVRNaRoDv0jl2urfK5CQkNajjSmVV9CI/wocIsu3205MPDkfuCY7UY75oKuo3VvOhE2mkR8KzW
qB4gsrQEIvMRyFGW3oCaWKErLGOrtBG3WRqtSTj8mpwXRv+0pqab7vIOFyD1JdJk4sQQzA/p0SJg
mh+sObqL+5iVlo+OMF/OVDSqRMSHTfyTtkLHkm8zDhY9KYyURVMWbgp4aBhBVbPV0l8Wm+C9lXiA
7tiMI1rZxC4kVSfFfe5Tbnpo5lhuY+iQwBRBs1Qn3Wpvw7FD0tTGcl3NaKs7LpBqDBdiIJJgW7NW
c+1PK5bI1hq1ZAZnYbGnMaVD9t7dOWHNMnz5whLkJyOKLPA1771cpp+iR5TPin/dG80S/dN4Qd1S
s8UxPfIYfRC9Q12BuwF/MFsaIMXNUNbkPxYwjRnvhf51tjSihQvPO+hOdkgEyBIWoPJIfuDOg6my
9hoCnZ3pzAxzuBaY16pU1Ktaqg5jqmuiIyziQNm01j1yNN9oAWJieHFSCijuZG9RyNiGHB/S2tvF
+inmnyHyN+I+DXmZJVLliIjNfYcdOR+xhTKAPE6tKO5Ux3GRsM+VglHYYoH3RUoUa0F4bnmuo3Zc
d9TpK2URclkm3COZv21m8nhCEkeoqQHsVtFtr1n+WSdgRHo9QJWBLj+ROLWpZphY6tMq6bHxxi6y
8746pIa+qyaCT4TXkltq62B9kqnmwMfURaBkuu6K+lXXAUjkQw3oxZRhEArJ32C0qRk3iUsOehyh
YXVQSU+OJV41fViHPtmYrUqBBxvtoUDJsa8SHJqDdRuzu33yYgffxdwza0O6brmIFu0uvEUrzPB7
IYouaaBspbmj0QRt9Wz0D/VgXpnB5DuWkSsNJP8hrJLkMNTELdHTbDxyBjB6gV9TORCQOfR+xk2x
7oTVBaMS7j6Rmzj+DPGN34cQLsdeJgfVwwoQHj9yhz3wWHZ4FKKU0PtF9o1XxiZsGo9IQQysm51H
iIxN1DEuxXRUzz24l8idALeyfib0u5oa1BPZPXQDNlfF8AHG7hUIxwxC0eq2sp4Ia8Mkh0E0XziW
BsqszexOPz0RQ0bMXG9ROR/J7H1CsCcCiGecRQOF62h/0kQFpml/OGgiNj5B9Kty2goyRLfW0HbL
kjTbODTBK7OXAitZsdWtITyGNaLJHGAcvCNwiyAIWfUpijireMo0VselFf3Eocqosfokj0Vs3dHs
rxY6UldAS1Sy+8Rxbj9LDsrKt3ZKhS9pgVm0mVlU2hgxj1Ni/tRcbHSVY99GiVFgmsOArcXiM3Fd
XulYe/UZlG7Lqd+78XAnoQpTFufbrMFncTRcP7v6dEhS+WeDtv/Virtd2qVuYHD2gori/Sbqz9Yb
PsOMLSSZIf16iMjEkDPh7sgAY7f8Ndn5AgJZwEhQ19cxai6yk7kUPN0yAhueLKKXoSEUNHtR3JYH
QiaC3n2UzA+uVgqBPzJBLUCx35pxJc5JEiKcbiYAKiTWcAPgqDIlZBsL3leNTtuZcUQQ3Juv2orM
iFGQZDCsW0f+IhrmJrEceQtZnZlxCuCIqQagyCb7aBewj8MekSmuUW+MxkWCbR86XeuP/ehc51Kc
pYEMnh3RrWfCKRe+Sg6dSW488u7Fr0zJARQUpcFw6cmmWmUp0m99KO5J0MHzHsrXoUaHMdeYQEM1
1JvYNAPVlOII/RDRc3oqQY8vap6byS1v/b5LAulEBBQbXxqjn6Ac5T4bcyKSZy88Olx6DHWU2mDg
H5nskCBbVyPC7x41MuD1Lw34I+gv/1R3XoImXX/hnfRSJ3AL0c5tPQcOimgNl0ttLMGz8oq1RrOp
TFR8okKRptnwRPriA+YarMJkXdYRZmrDBLf73EqAsnnRP2S15h+78Fo3OK3xicg1qlJUSDYbDD8D
OTiN7jWvIdLM0YgGjnNna91qLfcOZkzRfeOjlTRZyFPvmQer1fIDJkNc/HFz1vPSvyHwKQlCj7AG
cd9HJEBAVr8ok2vNaOb0ok3a15R3V4n7bCd14iPm0fiSZfnC5AVdVJh9yX54Isb1R6PMGyvGy45F
Rwrkz1SEC+nUgnvj02RnkIyb+udELjSzzfFHPTvu0Wjxpo38OcZauLY5FaMyuHbiaj7e+apiEd/p
5b5wuT7cbs+GPXDHxDhxaT0A9KHLyFuarBlDAYQ4xPO7dNbGY4okzEtL5wB++uy4442D+v+ITgEu
eJgcC38ioSLCadJpdXnsk6TfFiXvpQw36jTTZ4R1cZONzhYjw4eK9NtukFcjqsyL12bHuon2TlIa
L94iD0GmkyOXTl59P+FJJdom5XMPYxiVDK041tHMmYxwV5VGXD1p0fqNOT/Nxoy4ND7bro44seIM
Ni0sSqZALwI/XdPv8eHhXccNvZ+S8pcPxyfVejewu2Kt6ybTZrPqdkSdynWtjfo6nCP0ZZ0d9Lib
L0LSv5fgoJzGRC6CZGSoik9GhMPN0KFtFWQoMMBa+4sdH5HlBj7rnXKIv1BuejdgAguns+p+lZIQ
icIR27bQdzKPXkNdfpT2hJoJLAKjd7gQRnpT6iLbs1BYZdpO03oGvFqUByb+ix2blrtBM5+h1KVe
9ctM5WsyDe9yslHWYMnZMqwdETPPl7EBEevm8gtH3ldqlXe4oXAisBPYexMV4dD5rPf9RB6NqZFH
aiZWyJca/8tK+hB+rIZ8AYSI9tZjV/FIfOKLAV0YK3fZbJgu5yHgbVI4QyzP6h5xLQ7qrNxnCWDS
ePDu0hxRtF/5IJmAUQSmNyICs1GQ2YK8ajkdioHprGuQDxNSCN43gt2BocOznDZZiq2c1dVdYoBD
6Bmfrm07OnVNKw6jNuyc1l07jafOTZGhrmp852pLprckKSOS/RhG7Q4DeDASR/PUcXI1C4DSdB55
W7c3NTJ7lUP5dQZvO351kdEFpgDq0KEiqVAKd4MvD9LErCKm+Jy2hDOmdbRzsccq/FoXn+Jq1WUD
+RbS2TZ2AaBR09+8SBpXWYT6FXx352nR3ocheTTKbIuaitJnVs+xgjDaiOwVy4/2IIy2O0SIXUgl
dV461nabLDTuGSA4iNHsfI/SxN7PrQdOgUgcl6tkz6IWurGETBJa03gtcLUWBfGjtMv/Ix5ZDIls
Qah05Ras5Xio8aKmEak+s84UDMZcgqldYyBiE78piYkpInmD1c96dCp5GlxoWJO1Qd1jWsh5J+M6
lXG6LxP3QC+9rXKirStWmfsoI0WhUvdOFtLIC2aO8/af52cZDulY1Xdi5RJlyHzIs0wHkpJvuKYN
+W75/H/JJ0N45YLfw6DdKJJmvB5wTpwJN/BI1GH7ha7E5Y6IaDAqg5aXGnUzCoGy9x7M2f4VkTZr
JhZLM5QnWTLd/PNnZ/4f2V6eZev8A4aFHdJhBfvnZwcqht5n7nh2EfeNLJ2g9Ud5eNfbW8yFvJSt
m2ztQg+KTMz3htWhbEhebCO+cNvRtq2Eqsf07Yx1wADNwklSmkyWC21P/If+ovDx4EWW/5dQMmEs
AXl/elV9T3c803UdS9ddxmh/ft5N64D+yXvQe98LEzi02Q1+b/Rn/uyc0WkV9xxOb1hJy72iwvqt
iYGXAx9MEyQH4Z5jcW2PzOGaeavNjXMcPb89NtMQoEbKHoWZPUb+XGwjdMMsrfotp3iP3rHQ77E4
6vc9xi6thUGnMGuTYgEZQa89II3586Dbw7kv0xEvcWvCfrDjjd2BBMWsBAxSEGdQVeAFQi85I/gu
TlGlpk2Ni4JCyQr6sK5uu95oH3gBBOAuEiA0CeirTSW7cIMJZa6XySmBe7hGP2djnRwTjuwJJk2X
JpyK0Nr2LVguGHJ4n2rpefx2bahsNTZ0eq3uNJSQibLEqE7cQ8Wh8vsABBtng5n5xwhDIMRZkLZ8
DxOfk6nt0spqL8qp4p2I52gd56Lboqevj7bUYPAvD98fglF/TtExbv/zj/K4jLfMzp5hNbAX6zLG
aNwkyKNavur767+/1I0dcgzIjRGhiq/O8lCXWIBNsz+rRmLBqGhNDTDdG28uWW+yZuIMMN/rsfVu
Efyv6mWY2EQj8eF8xIAD2LlJ95MN3QwknYe8hTvR2yjzMbDdfI++pGHNB2NAShIxyAgmrcwpwXui
SBKTqUKFN/f7wTGcJ/TIYodXKg1w81SQVmp377fae5sOBT5kSB+EXlbH7w9Fllxn1jFeq09HVRT3
fWfXe2a1zFG1G9WRi6Us8zL4SEEhiP0wqAUPc2xBbDdkSqIBmP2pnZ07s5FINzySHsBOhOfvh7LO
CUB3W7CmItbOhV5RE+sdyTHUWXfNKK2nBKCir6XqQZWliaCQAN+IWsqII/c18s0R3xYIFCsio8ec
WDV19bh2EpJrcibe7DhR+M/8Lnwlbk15yTzfu3ZmJW7b+cbNhLa1+84/ehOCgrHpANdazkRLbVtH
0migvMtmPt9OvCvPeJQbVM52BD+gbbotK5CwXyk3EeeOvkxblqVYvfLjtw6Tmy0TGHWatKi8IVCs
Zn3YfAIdJcvUXVLWqW7MejSOk+XjJTVn7Z5pCWtRpqFrRpQpg2riFMramNbZcp10y9VRBn7k5HuS
/KqXQZbZKmK9ZTWFvBdgBeFkKKIUFpAAGyX/bGOACEaOcxK1asj4ZIwB1tV/eAbgCzGY2LPgWN/m
EW6BqqzcTewsPUySQ+trXYRsqmjXrjs1RxO77YrkhbZoocs2HkbqFH0F69jkOHvRR8sdAnXKfFZK
oOSFVW+aNUEZTnXovLQ5mL6kNGf6tdfmpL1JwhYvaYWSLKx9NibLn6WcN+SXYT1pWo9WhRIaBahX
1/xeNevkav4NQXMZz1bGZzQU76GdTSyzLxQN4hwKG/lqXv5kD2+f3HCMoB01GAKztiD7AEvkTO8Z
LomwlhS0J3rZBgkpXLupKBFgaMYnaor5R7zg0v2qELAFRxY4MIJbe8JqjBq8QEqFztPz4y9cu+ae
vaU8FFAkNyPHzbqdNZieoy5vU0tFeyyzJzf326uVNDbFqsye+phLROuOlSjyM+LCdDu0nn6juYw5
vMbPj5aLildU48XCBY4l1SLUpUoh28zHzEvTn/0CcJ6z3iXGwGCqgd4BOzpaDjPsf337gAh8VatU
eyFuYIJRdfRmREHwY+3+GbXviYGbv/eLyd0levc1xENxl+RTfVMaurvqLKu/QcEogrmzkrM9ZvN+
MIef1cDkYxgxC0/utCkwZs6h07605Y9EINmNLHqMZswr6hMImPlw09n9sl3Rqh12jeHqOf4xjI1L
QoTKNQyFdphLryFQJF7poUXtADXrhlqKjZyi6zDGUsP/1gzbouqXF3RZVVoY04j43jD/dz4kbKFz
OkKN6qJoPDbLg2CCtu4H0w6gmXAHdWtjz7KteFTQufcuDQfZQJSKVgiaKTdhDIHGPCTkY2w0xgW/
tGEPYqc8Maupd4UdqnU0o1Zixo/SuiguglfhpRhDgKZhOB1Z1Jq/E3//5+9k69vfN/6/JH7/5cP/
LwPADZPgbJLS/5sE8ONb+W+Xt/nzT6Hh31/zOwVcc//wTd8wfJv3EVYtTycp+e8x4P4flIUGxngf
xwydqEHI8t9jwF3jD4OULc9lAMDYCJ7H3/4jBtzV//CWapcAcIuFr+2LfyUGHJ74n8q8728vPM+0
LMPxMMX/tXgup7prWAUr2q36A5ab2qhkBOrcpBcACtzHgdytuLuum5otd+YQtBB+E2vGFwsVQ2kK
Mk4nCMdT+Oi1xStCRBzR9ba2DCgiysPArhZh1cYesKICLdbIJmMqKgjgkQ3LBO5taiZ+mQJPxV+Z
n9/Swb86OGnDFHdndlM77qMZTffocknLzr4a/KVFQ+CRPT+gnYDLJBn3hvFX6M/UEp4gCEODXNh2
8Lcspa+00UQz03Q/qvpd7IzOf4ys6d7TkBia4OKQ8J/BEO+UL/YAcdFUZhxSF7sEnmT195bBwi4W
uDSTPsf2Zz5MYXcpBGN8OlfuhJPKDkMxcE4jeMJw7DA3nlhAeBpb4dy1L7jgx6Aa2JyU0SwvXlLJ
Sy4Bdg7EcG4qalfSD1yE3+b8UrhwJyenCFxv+uFKCkAbhTjm0mUm0l66FpZAKXnWo8h+xdGnmUOt
cqKvoRlfMkhTKxss9+ihTbL7nTah8tYI0mAkGwPXL4vn0kC+4CMTMGMsl7hWmzNYV31HD/1kA91n
3azPaBXuGZAa3KWqnUMGR2ArXkLI1mYwKyAAnUcXNXsgCBCGn8D7lnvmI08qz+TOT3FqWfaH6aBN
kZaJ9jhzN2MO61B42T5lH7HvcF9aob+uB/Fh8kpsKNpfzaZH2tc/EHb8lDSoraqOBziXOI9PLRog
4FYpCQrVOU4ggdrDoyLhUikdoLTuJ4CoXnKmUQAiY+Lg0oZUAQ1Ze9nfJ0nCQpMWikgadiND5LyI
QavZ60TvjazO/sKhUv7KYv+9yvxnD2h/EX3gidtj+3nhdgonP7aZ+iFiUS5u68FGu2EtaYpk0hgz
Hs2iIS8ERXG5Gqb8lLSktMxJdN9NHaN7MaCO6o0ShlG4Td1kSVeyCW1QWLPYKejzJh6ZpXGDWA+6
fkvmE/tSRqjTTGLYog8cSJzYRINx4/gD3ZM1PM8L1LWoKJMYjV7AF+vbUbAhMzXilUisAbELsXqM
QdKFBrOuc5dS8I618zC1QKi0gh8lFWQTugigVatna8Kt3H01pVtMjfdd5LgH4s0Pdh037Lj9Z2GH
L9B7hzW6E8ZrqXzWzeycKP8xNXlr1ylgmiis71qHvwMxsNeHq8uBgMjf3Ggx3oUiTJkThm0AY/qH
ZhWvRKtjputgzhkiOkqWEmH8Bit6AKCHgyUdq0DpMAq6rEhWWtLfRzETV9uwt8t/U2Jp216FtywO
WbP3KLxNjhYxACUjFfMsEY4ex+oOEaFxdJt5PInUQ+g+WbthSWLVGRRZ8EMD2yhemcV9uWEZuFF3
tUV+K/ro3Vf8XEXIZWzT7Wiun6/rAuBb2Ywor2t+I0oXt2UN4NturaXbgSSle4dGT1k5lWBXWxau
4IvRv4dD/Fa3trVNzkmEsyUN/TdcPnCcrGbARy4fx2Fhfyn6Nkqu265piJKI9aeaZfpqAjm5kG3O
XMfoMyKsYlL7pHDfx9H8ZITGSc5rz5hs9pn44tM0fPOjKQkK1Cosb5oHhMhvUYKAcYjoesKy3kjU
FVVF6yQKi8G2NLFmptR1WQ4TczoaWQ4ZO4S5kaVwirlDIDmQexGG1JNPYiYfSgl+jsYqP6fyLVvi
IuaOAIJ4udb0/NWvuGDNsnis4vKHVsxs6uiX+gQ4aY14+Pum+y9VJ5fkvana6qv7X8uXvVdybhK2
n9+37v/86LHiXyz+6V/5b7/Rn74vxdHfn97mrXv70wfAAZJuvmMfOt9/tn3++zlEn9XyN/9fP/lv
n9/f5XGWn//7b+9VX3bLd4so+v/29099D7/+aXWyVp/vcfL21y/4XZoY3h+eo+s+czMTr6xw/P+o
TAzzD92nxPBZgVBjeML7R2FiG38wT/I8l5LF8Xxucv8oTIT3hy2odTBi8WW2Ldx/qTDRbcqf/zqA
0k3D93gSmIpN37JM+y8DKFVNPLUUh0wdo2F2aaaNbrnbtHRenfQOI7OaLQpDDjM9vavaFxR4MaOy
QXH5w/eKPdUybsjmRTpwiAphrLo5fEYMlh064vkk4vAOfO9G4RPfzN19yiEYkg3zI8PpOr7bPb4B
Zmx3fMFJL9IDISkucLWZWYdnniJkA/taLEx+D9mQBpwHyvBj08wbw8hC/PorxEcA4z39rY9ytOkQ
PpPcCZJYJ6zJgDhb1YisGlECU7eS69DE9j3Le+oACOScdDhIwryBsFxuWYXiB0GIBpGRXDr4SChG
uU6z7F71ESQMl8i/Je3SddqYqXfPcjsk5XWUTINlN0HePxXCJEq+7069lTvbLo9YXvk+yTjhkDLJ
Z36a+xkW7sn6EWXEUNvukZLxy6wV20KZvyA3+HD8sSB8KP5q2+JHJ01zN8LFpd/ejxmhrmw1r+7g
g6qw/Ys/AVUbSCgJu8YkOpS21q2CfCG2QC8NGI4jTjbUrxROFktgNDb4N4x0OrZwWQHyseiOxh9N
bu9D9GrlJ4H1cPYNxPFzZG3ilt7cQowOh5uos4WcUrGnH9Nj4ltEeZb9U8sOp66mV2EfZt95461m
43TMgDM2+amYfEyKTMf9mfC7DvwJOLd5W7DL94B4Q2bPnH0XWXeITLZjU7xmDLJW1V2eGQ9Jwhgh
z8hHDfPyV+/hfHZK4z4deybnwICmCp5p46fAC1Xebv1w2pSOxZAvkxPQzhT/btVei1QrtgABwW4l
/NAT9iGVJAQRzVQ1VroPfaiW81PTmgBToB/4pKGssyo9dsaklld4ADEAULtwos1YCH8Hg2UVcb9e
10kkA3jeK0don5WTeivz2HTjS2Q6CEmG1ISL9opv8IjPs0VBMVxkF/0qy/isNK88IKo/xGEIyyyu
SWGYop8y7511KlS/olqTK2wuNyKpqQ2mC9quGx+DHFJUMh6kZARhDZfYab9QUt2EttiPHgCRKDxY
gCgiNwFRAvyXa/eHVMhQ03wKNx1XeWEJdg+LNL9JGKoZ0LML5a11DXpV5UTs58XrDAp81YeUbpZG
rcOSYl/zn47EmASw/kAkjH/usSnW2KZWDsvaaYaDh5rsOZrD8xDZ5x6YcDF57jaf06AHpYismpMh
U860xZQIDHau85XK3BcC7Yhv75yrks0pGuWl9sAP1CS8uRkKlLbEymjmHjGGCQcAcTRc8BCKA9Ng
lWLHWrqJPW0/mbEZgBvTIlxE6iO3YygiLZVxwtuJidslitIuwHrNa4IVUybKuISiu8O/aa3i49C4
xjaekDgp6Z9L8geChLZgrZ2B+xELMZ0jXRqXFMVLa/ZEQ+XZ0cHKFWg6Ng6jAqbcWg/hKKx9kjx2
nHmBjlrgUBsZTsMwEDjEV/OE1nhmHzL4fr/TXWJmxp7wGM0q5W40ichKm/6IrHDY23asrwZFyJdZ
7sooJHykBIKs0L6tGjs/6gsPyWxy+NTuzNJJgX4iytIHtzuICbEahBbTHPfhxO5JWG9lgvAdVSjV
u7pyFasN+tWDxSxn5aIvWrXCIGoL0TKUfLD9cUJUCTTRZ+VXSJjtx9JFf+EW3juSQ6j+fveAfjOB
SLHvJC7g5ZcCpZxMSZG/p9b8NIXjPcCUFtJ8ZZxNjVHK3HfTUdw0Dd4DYdxK27+xrOndShALDOao
g4lKtUc9IgN8eGywHly/XYKYkLZ6Z2cnezBvSIGpdpAoP5jGEIQ2+NlpnnNYyhPwzsJpilXTolPx
0U1vhmF8AoSyIZ+CrXrWaNTzJONwDKZrACf+xn2sWnLFuAS0NafORvPc/ppWzk2onPPQG/2+Qdli
fttySZBBiXHO0t4LXDu+6rP2gzJMwCvg5B1KpIu+mX/046AOiiyQCJzc1k8xecCaPDGw4q7HYBkZ
OOSYCp4pSwdcGqNLciKPEO0oGLvRIeZFeZ9pT3ZImg5qY+LZX6ufvC+AdDlucR0QrEax5e21Vl4Z
BjSbwqrvvcFg9ojXPHVYMqeZIhyOeGl8RGEr0Cs04VPCmdhnHoktY1ofOk60CX0r2vU8iMEDueP4
mrTm1taAW4wtOO4YFd5qBka+i+mM3KkfN13VgqRm/U8AUEUyZELsJwGCRHyoL70d37S+WWRWxJkU
aDNGcdW8QmB8RXXZxV4ga/eNNSrG+YHf4pzLk2H156wasn3vn4D1qZ02nNLcvmFLmhIgAbPTig+0
da8pOg0crLloCcpLRhaMlfHgON2hREZPjAq69ATIfSS850pDigm1DMBuHO4BH9y7ciy3kIknRGb7
MjbtDYDofEMfRzORkXSEH3bvmNH44Er7sWowAU0k4+CuDsUerjL0NgUSH9X5XszNGlwJKDMPqV8D
1uLEybwzypFUXWJqoIZ34zW0uRRSW21SL7PfUEwFAKXdN2LOd56xSDzL/s3stCVYBz9k5j2mmF0D
IdN6oxwNMjQKlKAkUndLHB4NKcwseoxkU0yFuR8tnsM0oqkPedz49Su9L2PPRJCRTlnCTXrMD3in
D9VYtueezbpRpcQOCrwA4wJCKqsQihJ3n0EHsAKQpq0xhLYAsA4qLt/ItqwOGgg7hDzthfjuchMh
Kt9aybR31Uh2tuF2qzJNOF1hUCDLanBdoQwknBAwzOC9SYshv5Gxt1IZGM8xR90z90AQ8D4Sed8d
9AidWoJFVjEGObQmoriEf471Ojd2p1/rxIGsZdwkVHGodBNuDxtGAS6nLJ5NkbbkuMcWvWm8CEm6
L0HqzI30rVdP9dNumIBXTw10K26q+t7szngFxda3fACoKRbuBk/NBUwpXJQ6fWGYAFuuEnUAUBeI
p7LRDlIfDnAcrmVJrL1dGJfIhVNtigDUErZCY4k0zif2VLHLGiqdtrJjRJb5fbpKfeH//ieKHrtg
xZwLxscISNEQ9xUOX0XQIBr3cWH6sQwpXbgjohg2xfyUJhvNrvUjekciKoYxvxcNTXlUxv0xnQef
4DDR7n3ifowMQQ1EIGwcxehvHaUeiNWFh1Xn2V5qXK1aQVhLpca9i9LwmNUfTgXhUDkyOtrlfK7s
yt6x2T1gzhyOugV4IRMV+xXoFk1HeGXlZLdaxKWP6eysLFJXau7/aZgiF6GPx/pTE3Ms4dnnanqj
u1AXfzRQrJTHTAGOrJD0dkT+QdHRD3hS7/UQlpanNYccP/+psGl9F1hNf7ITI95yvwXUmbf1VUui
S5IVeN7ypD05Th7tG7pg3sFTs9VFXaxQCNlbBB+8Jg16SukjwM7feKLavm/cg00sz1HphFYYqRf4
JWMnIbFspoKoYcNyykDaibYLjf69HUk2CQ0mWEPu7UsUcoTkIAJUy8iuk/rRRLy0qogtDppau6Y4
Um6wX2ysCEDV6B6zrPrU1W5SxcvoM+vxSqBRyAeQarAo1B1yuGbqrCrVnmVbdAGSdtqIyQP3y+xo
ylMc1VZzsgkWncxwXzpwmcdRf62SDjsu0LotqDMSHoG2kdxXBV1E5l/jA9OA7rcaHKolPI7kCZwx
uyEFZG7p5wkRITOnB6QJW/gwRw20GS0D5gZtf9M420R5dlAAeV3P2H86nAFbq9kRhQNBGjD7qtfa
a4pMDlEXqQscDJ89+TULppB6FMEbP188JASuCeRiDB6JHWcdrHWUBglK9zQcL00X0iPkz5UE0yH8
8ldi+PGmbuCG56bq9hUqceIaLbnO+jpbi0a3MDOn81t+TXEd1VK2tEylsek5nRCkkyRraghtsEPM
ERdeinV0VQLuXEEs/ZULHPajPd+F0r3KaOrXvTY+h42BzrSbn8BQiiAsZnzVU9FtTEQEASkyBzFr
tz6kywwRu4e8wQXFOUNrGvCGrFPZPKClnOnLLM3H1CD7NJAjYuhEqetse/VucnzOafz4LrH0IULY
B5WXa6v2WaOS5LNxiFd36zJG6ynph5Br9v1+8CB76XP4WLC+WprIU08QBam26Hzkl9DMfWVTJTcG
NjgcyXB2F6vOYDAApaiujepVmqhuPIBENnSbbRaGp7mwiN+ashst7yr6xC/xJKgRNyMR3CSgLBQW
pFE6posQnOFmWsyWuwK3OUKmlJ3klK792IWn2FB7omSFiYsKWoEXrEu8cbmu4rW10Kpz5mUtv4DA
rVHt14omfXLeNE6waPDIvHdMktpG8Rn+TIfnccrhcI78DH3G7tkmMKRM+2FdhbgohQJ6Urs//UHD
qYnbtBzDZ6lnv3KbukktrX/8meT8fzQy17cGBPXc2d2okZB6yiuuU//gTu1R585q4XvQIgwIplPc
sTaGMSe5sAAgNF0N30i8NnmGlSDcJVMVWBjRfdOA9I25jCzN+b2drS8gtCcZ83XzxBxZI/zGdFro
v2Jgp48LFH2zU+0ijSf1izFLvm672oPbbD57HkrQOqIEixTqQtb7WTRijEmtg1/Shib6EAb5KJkG
om2vCL/CKS8PHitYy6luQcGGJE8uM+3QepcoJkDXZOsRK+MqBZCNX4xhYe7BncsoppC/bFyPiAGL
pJ3AD9PrpLOqTpAGIffck3zOeDQpHiMlrxIuoCj8N7/WfiJLnjiNso/B1pw1gDUg2UsXYbbnMJOP
oebtkVjdtJ0c9r0bitUwdoGhNTsDWL7dRm9M5JvDv3N3JstxI9m2/ZVnNX64BjgAd2BQkwAighHB
nhJJaQKTSAl9D0f39XeBlddepjIt0+70TWRkVklkoHE/fs7ea5OD/TqT/HCwnfkLjiFOcrCPjbX5
1jdVHNCp51AvjOzSse+VBXq/xHqPfcp5oI5ksictADyj4eO59SfsadFORZsHzqA7AlUksAQnzmJp
Wt4/MkjnTtdbwIXcGbm5d0QVH7BqcHtrYml1x5R3rcTL3Dl3bpaYe2Aw94sCnyS6b9UGNPSYH/Nr
jNgkZEcFSzS3hdlWFuIK1u+eYyANahSd0aKLvU0WdVHHUaCG+9nz4WEOccQqnARDlu0TjtWB048l
9BPF0otKJkU2Cg0uCqVqf6J87HoaUHmZmYeueUKqYvNiSgJsCFrILFJ7LCprQM7VAbQH/jAXQ4HV
9OeemjUAY/01z+Ps2IrqFPWeuoLHweBukxBN0DztJagrqoC1MXbodynt0+qLgEGkXLTiK8mGBn07
4gb5nyU0Mbty9n6KVmHNsCDUZBlUETqYYSReyrHlaTFHERKujvBKpCNEsBLlbYRgqNZnz3hoUsYX
UixPXT+GDBqRbiXBWsxPcy6/d6ZmWAURhVXTAFXcf4nXGIdYgRgrfrfTAXtMSptjVV9xJLOfWD+F
SVc+dhmRqAngNGyVGUdLhy6vfnbBB6ArWC60kpiq0bypsgXkAjfM6XFclr5CGd5a47EB2dvFqbv/
+H9AscyCDLOpIGY8NLG7GVJCKWnSwI6ifTKh0CksgJBi5gVqIvkZCw05cuz5VNt9c6bov2nXejkt
Tv+49qv+XGgjOqCRavelbgJdq+ETVoNVZNhr+nY6j7W+pH7H/mty2sS0LnaL8O7kwCCsc+KvneMe
pqyDZZe/5UjGSQ0iPvtbUaTMyIp8wL3VjDu/uqWiYAXB47iv6KENlWshK8Jp0jhfk9zNwVGjh3CG
ksEkXMC1dr+TJ/U9Wnn/CwXkj/8SFNaXvv0Ke/bEvKEIu54oSN+LQpcFOqwKdz2WWBsjvahbdy6P
lZUcVW3ZVBvtp7igR4S/6X5w8NV3XYYLVGzR3LiVi65nj6/mPTawIyfrQZb5czxpRB9j+lhbNGMw
whGa5CCkhxmlwgG1mYRhcVy8mlvZbluok+ybfglJnI/wSd720EMIv4bplAocQIaTvbDQIi1245vV
Mu4BGieXSffegZg1+KPr/HNODXRb8XQit+pQTLjDxMja1m9xaDRvQKsQELQWSHl5Lu5nYmojOn4Q
HvF55FnzJLUfkUNqJCfqDtop5lve2sRdWWCuYPDTiLAFVY3HyFTSn3GotJaBtVz0nhOurTwSc1ae
e+PkpYQbwQxJAiuhe92xzh+KdkDLaEPRdhfItD2zeVA6RwtVyyAIVGuM4kUj7mYHu8pMgBFifsFC
CbQrRs+eaZuzm1Nfhry4SlqqOukS4ly4RNthJGqmMbuvs5mFlX+Yn8wG0Q3FQdHucvSwXGNPf4EF
R1ZnOq3HPKYO0pK2JvuoTMATdCYQBun0Lxsb6qYCkRG58PtUV21EsfzCafehcYw5GNbqa9UuybVl
xs8Mx36grB/AWAd5Ab8N3fKt4Uc3U8YBrIDERaDtvhVK7tjtv9VTbIaWphDLygMutxLhZf+i8/Fn
78ABiJGyZnR9DoPffXU3cDhJZFdV2ah9PpM2J2klYyYvDxTnkN2GyQ+JxqgxFvK5o6bCc0hfCe0s
iQswTLuBu5UhngfDRYJNbp5Yt85sEreicqZDlPYhQjJBS79owsmivaVKfAA1RPM1yw6J6XbhiEoY
WXpzT3/7ydJghGxyBdhRDdJd4CQTQzjTOStgvS4QaTmNXMU2qo1UgCSfVPYTN0wQ58uj7ifKWjP7
ySOCiG8LybHwNrP+LAhKY7z/ESQ4M2NBts0BoTTZrWxvV97CLDahRRY24JI5Y7Z1qGeQTalv3VdR
utDL4ruZgGrTYATvNQ9IvSBhpRrLX268r7K6LxWbZWzR+fBWcgcmMraQNXojJxXFwNutqk8zYtGA
mXaxX9xL3UJXK3ArFXVRhNWTUWka7LDst83RHtNnIRHJ0fwzS2Joy3wBZs6E9uhF6CyTKUWvIfKQ
MBdiOjbBVrcUN/H4TbVeHlbpfEhEduHtI39eYUzssnEMyoe8xiVgtPM38iAxHmyC/UibVzMmGzNd
iTaZCQ5JeS9L1IykydEyTxv3CqAUP53HgxNL2dwNPoSgAWijKcr8JtNgMCxdd8eYvnmE2+2w0B+s
u5EqJRsWmnDEjsQafYRRF4G7memsdLhpbHCb3SzukBx/clmjIAfx6Drxm51k9EdMA9dCHYmjMopP
leYcYwlKBkjxEPkLlpWpaoJ0hhXFnNq/MiR+KSynOmwH55xArNvrPubVp6E0VIjvWtBbOyhF73TK
0asimu4liIeRKK2sX3EqcbCX1vK16UeUjQQZHbt8Y6ZM19QDOrAgHqHmX+Iws6JHrnB3KG2hwEOp
G3YAa19b9ePU4ovjFPY1Fml18LKJNJgZup/BFN595mxx42LDYMOjRuzkJY4Xj4BWn8jqZMZJ4BUv
WHD3YgIFNYj0rXBwu1n5FMH0t++iccAP6w08oSNNdYvea7Hzya0KetQKx3UoL/QlIFoS/xYM9rw+
iMJ+Kmw8TPVBDVAUxpb8iNyfvgoZv/g4JfdJ92Jh6toxEpMssfxt0TwsiERSTYutaKwB66R326fU
oRKTHyo/FBk9PDE0EaEJPiZohv6p6HFP1IJCoB0271Gi0705+Y+uUFcFwtCdZfCX1wpyShSz2nq8
A/nMaSXxOGZlXqYOsccprTK6FXNh+5h8N52YrsyajvTB4x4Wjd8hxsYPwI7bAmBGeb4fc56RqW0P
XlX6O5TszRXTy0O9VozpCS3qIfY0ogByO7aX01ggRc1zdqaSxBzs16g1r63GfO8RTrMMMqSUmocL
ygbFQLRHxLOE64Q2f9TxHuH5wjaXHtOKkccs7OdyuEM4hgqK2M1seRlreKkohOItFO1xGkbJ8djP
A+YAYVRm/v1AN98sP/kDIyxzKvTFip0Soe1iB0ZafTUFOoHVG86pxeip7kmcZvqCF8jsPnszhtZF
wG1ta/piTR9TFhoLfSlxZCHZEc5j364jXUFO4smMLsYkVxyXYhVvaZMcNuhTYYXsXhoXC3gF948S
7dxQoc+1QLgxLoeJZxFqzbcsdd5a2Va03XndEiW/eg2YiAqHH2oUKjU0GLuuYT6F58AOYROQ4heh
CRoNVP4ZgyQK9+YJgzExG/GEo15fE0R+Y1nUki6q0joCT1YnhJ11JENVTfo1MRCA199XfMjtWB3K
Tr0k5XBrrro7CoxAOPp+8skt/AXiKa44+0X2+Lgw1LwaY/9n0c0XhLYXt1KvNvPLKAKgNOtr36bD
l+vpsVrgUuJ+A6gYuIUmR1JWpzJKFISXiYOw38xkf9ovZsTJzO3w1G/b1da3rWpT7GAaqZ1w5iWQ
LYDrMhG3iUW8cKotRu2OBAyO7nlHJF2QGqsM0zzmvNVBPJ5SDJv+IasrcQGBEmBNx6Wsx2PlWWWg
CdYKpTFjnWNW0fSIbCYzeukdzQnKtF/AArENm1Qea3ZX2BHnLWjst/wDuwaL86WkHhmW9b2GsRXY
gqEZg8IXPAHxrtN2G+StW+28pngb1v48wVsN+1n/LAajowFAUeKr/LOpWgEJD3KGYbPl/ihdvz5D
Y3tBz1KOV7lV9/CM0BAuzLUmNj7KtI4tyGijOxuiY9iikQEQ6rwSxQRpwurp3bJojP77ME6nqeJ5
hQf31g0kKabJ+trgTwqBbHPS2JImCVnGh26bD7HZ6p1SwJHyqKKV1FVgwWX7DV8lzYPi07bB0RTf
LCoSLAKLQkhqtBq+kPXuE4xGyzMTHcSD6Qki2XLME2T3Sl3TkkPh0KRnFpi3vhoPVtL5R4SB9P9L
7wjGnjWvwslpOBTo1vRMdpWk4STvmqR6cLR+cSSld4Mn4IiJNgt0L85FDI6ncAw4qWieCDMyBwIo
uzo5SQLdvCSiQQd+ghRR94lEHQgnXRWCo6BoslICTXrUiJreQu6Ll7wofhqZfcET8pyW9eukIeQS
7kDOYQvMiyILANK+S5AWCJMaY64Wj5bBu1mRg7LoU7boN2zzWdi+uxMlj9tx0sSDeWu1JZz6pr5K
1/KtUcM1DOAcfhjc/sVFczkunKJS32GKhbhor7eYnirSp9GI7iBmPRMzHyAYf+2Qru8LVCowhoe3
qkxfbZekA0LDaEjUV2a1ZTqe8GrPgVkSsOVxrA6Gj3jG9E4hU93RUj0DhEEPQuRykxt4cJfD0JR6
jw5YQTYBpTEV4TxOsAzrnoH4SZsl2sceOgU4/422Tupgt4eVdyIpKB5WKyCSRezLSv1UJXu5vRK2
apTFfTM7IZDXIfCJdqKt2ZM9y6JDNh9QOt5Ah2J27gv4iN6b0vI8u0znJt8jdoaT/t42mcXrGEbq
hxaPMxSpVx5DN9fEvUCSSYyhAlYJaWoTFOqZ6qIX+WWQHAmkwdTcMmB2K/DpFt5WBsDD68yzcxAO
19nB9IYWptGhMtdveWMOWHmrghEyxz0pDdCthBzQJ9kqTq89rB1EJa/esboexharaZ9zcMd5ul4J
961xXRWwsub7ko7UXrqxczR0/tLbZhTkaVLt57S519XIvsPisxecpQ9OpQuyn7IwLciooO5ZiIud
jp6BuM9uyC+yO0rY4ntnKMQ2sUc/k2kw3WPB0MFtngUAkwCSPVmCzUb/ttFxyvypIsUkIEsNiFtK
rB3pjdNReNEXcSCg/GUZaAOB+1l5K+qdtQzieo7txxV4Ft0OkmArEyFsvC3PMRv4vpZd2GQeVvTK
CWf0BAwJqcm8NgsjWDa0Re+GXukg6s191yc8WEnfEWaKpLhCFxRmK+IWkuJ6RjM8lItl7QhDIgSU
FEE8PHTKiWt+kowsm1pVIe3AF1gLtIJmOgzd4+Rgcs2ThHKn2kDlLXQdopR0t2IraterrCuhNaks
voYYWol4DVBVLEFpVSeY/fIsQXZYs3hOu2mDHUSHxRjfuLNHB2AMM+vtusVQU/S3qKAzMe61b4Rj
jnjbU7Ud9NnX1rJuq2UUAMARcTOSRwLJdllO55oJGtE42d7XziujnUc0A9Wh1Rbu70902vJg8d/J
UVY3MjFOJiSWJ270VW40z1Uzva+j2gvdb9QoD5sTY3f8SMYO+Rey6+wlcXn0AOr49DIExVE3HebZ
vu43DjbWanTJYPp3OMKOrd2RVaHz+8q1b4wmo/6sFY+ffDd7Bpu1X/1gLBjdtPl+qLbjlG45ozif
WxyUoVYonHgJOafvJ0JraMZu2FQUUzurAcVARiByNOvdYG1EjlG91EBeKocJwzqj2ik95rEuh+AE
XFI8hMCIEMgBD+C0b2JDHhih258HUpcPvWFhLet/tKzC4TrAzU9SsqlibTxg4/qZEZeJRBskSTQc
snFAsYme1aXxhzpAks81MK4x+vpWmbQ2xYQFeCKQZJDYjyJxXbYlEbNt/80aoTS7SM/lCHMNDehu
hoV9KEaVhaS3J8sK3pbDM5ob8rcci8QihYnacWmp+vDa+MQLszyQ8rvE7+NwnZU+Mo9LxqI5KGZX
gTf4X3Mrfs9s9TwhqrL8+sVFyhPL9xVaDpwidHPCIOmtkCe3bj7bcfSGUAQe2Zr5e9923gjGeEIu
eI6gnBHaVj0Wo6tOTkrMc5wkQ8BDx3LCGuOKZ9chuHlosoR2vOiDlcmaY9nlU+7P7/RTsdw79k3h
EuvKTvq+1I6x/xCHr82IFW+czwQVxkcj1t9ng644reabbrtBLH4J7dC+OHp6FjtpFwWsCERhOcrG
dFuEOvTbe9Mb6isDhNrUjI/aQNPBvB0wk5Xhhytxn41Yl2adAbKmi4/4kfIJqSHjrWO/yTJMSPsl
TSykcrzfdbG6ILf7k1cbpGNP6yd7nY5xN2EzQuW7kLEXLtm4rYS0FC1neJ++uD3qDeKzir1hReqo
eap2ivKiIQQ0g4y7Iov36HlXApKU5WJEo2R8UDlr/sR2a5kWJWMGGR0zMdXTOHz2pwQFvcxJq8uJ
94zpFUZlZYRkRSWw+vJ91wFzr5v+UYBE3yWE2iDq0UjAY3WilxYHDLTuIogoRcMszRf8qHKKbc5u
fhApuEbrTdGOr7NgXEKGl79DxAFjRxfQpdsccmLJqgh7biM6vrkOQsK8Wu/KYgW42UyA34vSDGT9
xSThMCdvBWJQnR6aeAhM3MYBUAy6cLMfQmutIJdyQQT/bsjJWhYuwQuYBIqDGaypTK6Air1JReaN
gfFtl0mUU4NiefUhBTK6PCT1TMuhRjlSAqu4TUoUTGpub/Js/aw60qUyydXpn8Yxu82oBOQ8pdeo
UMLS1/KUxpQvtsuByemSd4Q5eEfE7ZTiqakj8utMUdxw8bugNJFMen50rAafXcYHVMaCAU9HVuHm
X+F9hKvzYiUkRbUV3QAVa/Tq48GrxzKs3annjET01Nh9juCa77rkKlc048q5Rn5O6sO8JA12DuAD
BnN/nux0r2q/JCbd/16QCpLOdAlbskFp3X8GvgFJUqFSF2v9CqWEsWRMrvbGHKpoGDsKx3UxzS/E
MdcnpjiQ7Bo61KvzsFlAWvtTs7xEU/KKAALtAH1Wa0bp5g7t0Sj7PTPN5HpKv0SeAs2w0I1AUpYZ
/iPQqjjZ9Aya5y6j2DvFQEMdzFe0Vxd1SPGl7EddYZ6IUmAehPskQoFSm2+Qmd83Jt7fBU0MehYK
h9nRlyxietI2nKfVnO9R0cYXwRn27FntpxEH9dHWPeqqBNgQmbScdb1djJcdlS4VVoR6N7fpCa1M
dfMYRTBD4G2nHM6tAcrCEfGhLUiPj5YtXq2KfshcPnJkoKbv+xNxtbsCMCB0RSdAgESRB7d2V1an
AcdD6X+mkcc4H98GbeiCprQr7ugUYqyY6xaSsPOjE8kbFmbaIQDA5USHOR80eEebxnqfvccGE2fl
Mh5C77Cb+M/0O4mt7l3xFWQXRwbnxTHzn0UxP5fKKQNDkyWVCCQMuW/FZ/SwT6ttcAjnaru4r42Z
8JAuXmhEWRzIarPbJaVTXkUWfe25DJ1k8vCTlgA6q8zYK2kwwuzkUaY2j1shDuZkQZ+WLvPvaT03
g1SBlSL76NYC6W9ahYiTSEn0x2tzISSUTco0h72t9PpI8bs+ghDYJR0BxMxMcM6oRUOr4p4k9D3I
ZtIH4U4kOMFXlBkMu9nwLc4EnHDp1s7EJHG81GCDU6/5XnYRbwlSvmny0ZmRrEM/Azk3iClGiPW+
9LCTzRs+Ln31dX+tLNACkZ28AKyVu74svlgSKk+TPxcO2pIqX76rUV2GujjG63DTsb3ZqGKXeT6y
HZ6iSFMs6a+FYtIYRUrTBPVxus2cTVLpfx6y+GGsFqaaPd0XXch3TckfAOZgjk3Y9TSiPCwbRno0
MEEj4MTO2nNXmaF2DJAX2WEdhmugYAeH9kLkaZzbZZkfYcrfsFTOHKBOSLjRYzOjYUHtkyvUjKEP
BmFPolQWpJlLg2CtvxtuSbToliPseJ8UiVGrAwotmjs/ZJd/nQ2VXBM1eWhFN5w6oFBsRNvIo0Ny
674PE1jrqMkQd+eTeUwM8eK3fCwjQgNrRxyW0/5eaCGPdrJMu7zh1IxZlpFF/yb0RMoK7DYcwIc8
F+os0l4felPynlGuci6oQjz/KHiLGxiFtCQ04IeOqJcAgM6LUW8jJkY3U+J8mXteWlw4bFBE1eaA
uc7DWv+MMju6iio6P1lj2PuVWWdgS6u4wDSBQAljrhlYstCJQXIYz7zxD6JlaNyWrDst07WkMegy
ei7ZCJlilRZ4cRwbyDF5fe3eKdQPz4kqOoOyoRPCH+0MmlF2ycswEWIMMEabNrw9MQDyTr9G6awO
3eiQFTmeYh+dSCIdJLOccmjf07Vy+rN/msp0vcTIdkN7RNw13/sJT2Ne0bFbfDwApppYS3indkSg
0R6jORhkEoluFZE70OYNdgOCcYVOveOimKq5azA2HrtkiWagdxBFY1e7Ib+LOGraGYxaCsgUbEqQ
subkpVjQqDpYBZv+Y5hKGJubcqSdC9hFhqWeyokdmmSOx0VRfFXLwKWJiUlPenpQ4zl1NWIu1Pqe
o8iug15RxPtlo3yZzuPQg3OwUfqCiMG6EJnZHr9We7UYyVe6J2HZGddx7Z+zLGsBJlnUFhgCmMGS
wTBOZPtueqGbuR9wR6WPRtGbpxJV9LrNTuqkg27QKSgDCRUr/Wp6GUt+ojZ7AnoHarN7mv30uPVK
8bRuAmgm9AtpXruYkDQUH5xYZtUGdZPeSlIvw8xP3oRnMfo6FlAMsduTSz84P8QaZfvWS2gyFt9M
06FJNHKUSpfANWIZAgZCWi56cSuwgUYi9s/oyK5bhwl0jee+XNVjr/PjLPyR5I71WQ3ZSsxV/jP1
qeWxfPqBv0l8hPjUrmt8KuLjB4PrObJQPkQiErupJlopSpm6kBTDRsctYVrdHeuCnLUkZa5mirvS
oggvKCxokGsqDFJT0M6f5ghqnuxatIhbjsBK0r1dkoLcKLrnubiB6v6ypCukoHKnSloXJNHPG1e/
p+zeeSQ1qtQtyYsnKCXrWaMoAs9US9NDkiOSb6L5irHjuNMeSEbOzHtE0u/kr1lHg4FhvFKEJ+ln
FJMVL63LwbdiHISElIPS2h5ZGc+Jco+jIM+wwewa8rz8NGMWBq+1HzPUKJyO35OJrceuNgJGzRG3
qMm8gmwaJGCpwzWCeLNamohcOtYkUO4inepwNTb9moVBD/32MNjvRmWfOgIRJ+y8OzFUxxpGVSow
M6vR+DJk1Mp6PflEsu/6rU2CV+mqF9W6kwqaFmHgyV4mVhgbaX89zAYURjRIZpXAOzSP4BiB0Vrp
zBKMVGVwX6eCKMDV/znXvXsj0LiaHVqOPCmtYyNxuz7rMjm37LvxTOaXNtbvUlVPiUzem629XpLM
E0SBNUZwtNv+GX8HXdL64Lv+18bzyvP/3qT3/5n9DvP938ABjj+68lu1/N5+t/2F3+x37n9RW3r0
cn38dCTE/I/7zsWW50pcsQrukmO5Jn/lNyyAy9+REkcevADhup6LZY90oCH5978c9V9CucpTtmtj
fpVgC/4HWvAHuAMuxN++/z+VLu+pi4b+3/8SG5Tqd/Anek4cWQkd5/didOHa/A6/R2qtKipREJD3
o9lO/agQyWGUyPCMBvxpv9LxJey1x62Nnx3N1YoV3kMbt8XcxZZ5skv70GaM0g5+IW/sNmJSa2WM
8g10j6bfiP3HtyqN8qPupvcP0PHaokXAajAgd7ZPv7vwf/GB7F8oXNsHUnCUPNN1XSlt5xczoZr6
HII3A+yqUd+M1YkuMHeii4tCFz3Vq8f5G3q5wrYhDDxhZJFdQ26drqPN7k4HY9x7RQpm3QfzFo8E
TtXLHU0PXrKK5bKInGNjuWk40FsKRJ1413bcedfSMb3r9g3jbJvI+mDJeLopUypwOonHZKzW+7//
mOrPH9MWwsZnKAgwdDxl/vG+wUIfHBwCxNU3+PzbpjW6PTqnd7RS+BbSYaRhj0wk7o1LiuHqiJuR
7Ruiz2cdqe4O5u21XZXzzTBDF2n85TZ1zOQp1uU1roE7rxHWlS6N+T5TZRf+Jx0xmZmkfZDG3Wiz
9CPF016EWpl+1vcGJbdzkiKK78bSNa6gAIIfWDoXqqf5oxlji1URJT7ao+pqoiHoyqq6hbcD/QI5
lF9T4Rmk9qoPr/0wXogvuzRTl5PxVNGO0Y68zBG2FbeI49d+JGIBJoN1+PiWIQGddtqLtwnzSmJa
CevgwERh3Bin3JYvOjUbvHBDhBxSqltIP7SooGsDdXRIkszH3/5Irf749zdKYKH95QWzhcQ+i7Rf
Sd+0f7lRJEYg85JZvR24ysNHqE3RFPz4dESLYVyZmkCHHd36m469YW9l2XoxDepTynX7Klnmb+XC
uI3ndksf1TGGjMVEyN7aN2Mvb4yM+e1HVEVqGD41b52eKkq4PUYHjt9pb11UjnJeFV4R/sNHg2jy
60fjucYKDNIavd4HEO/t22NKsMy//2X932aiuTQSK0ulYGNMseOmBddc0ppQ5Ni0FgSkuVPHGa9T
RMcE7TOnDeLgEluesVHgryASj9Z6ykir9utwFrwskOpeP5Lczcm1QXXCF/WN5R+gd9Zf/OpKQOkT
JrcGGMp21373q49mXbQtsSZB40MWbmdJAlFWPE91zbx48i7NsDClcelQeksTX9w53kTQefAPV/CP
TBbFYmUrFniYe45p2a76ZfXF8DIP2syQom7p6QPme3oUBSksk/M5G+LqOkJOcp1sX5Eb2h77qnlB
H4y42FNPvvuQGKN/rj3HP398xfAg+s9XQB0gYIySYTWWKFrbKcmNkvuDaghNHh70f/oof3VFHSn5
SK70sXFvH/V3VxTTm1oILqRtYjTLfpjz8TLYj32RWuePb7Tgpf74aoXXd9Vh5LpKt2fk//2B9xlK
WkYfrU1TvKRb5FTRxQyWu0vlcJap+vwf1tG/ehB449n3LIUxHnrPH39tEthsb6E/Q7vRDpHkAK9w
IX2MGZ0eMBxmiC3undg0zpuR4Ryl8xOlzj/sWda2BvxxE7Y3c/62kPMMOL8u5rRXtSxs9OkzBqYD
Ou4318stjJeg5FnnzWs/Foh1U8G0v03vwbOM/3D7rD8vU46J/lVQo7BKkaTwx+swLmmJeB9BKEMI
95JYwExA+9Y3ZM7RKjWji1f33yXQ6ePiGzHYk3Y32tOD01b2jsHbE1DQ+UbSRhJtPF7Mj5Rxupf5
zd+/MX9xqRxT2Qp1O6BEV6rtMfzdY1bZvfBEMzN0ow8VWgYRf50l1jP6N54R3V63avRDZ9DONa7/
rraS/xS3f8Bj/b5i+rgSf7xZPCf8aMAHJiXarwu6Mqy8osdZB2t3Bc0kJZ4WXL1jPudbPoTMwAMi
0213te4/LxJPsFwMQRDgdqaA+6b6vDrkHsqzaMvzHTyEJo4tEvqK+AJAqJDU7CKUywb5aPad2jM7
cU6CYfTBdQ+y8etXNUr6tgsyjo8NvRwXFRp5Db7GQWsjV/LmOgWjf+7z/ccyPMuhv/z9jRB/fmYV
xYdHW4pFjObJL0tX7pl4waOlhkR+Tlq1oqvxJ/OWEYR5a6sBJG4ynlxdnPXYY66T5idrC6fbdDFr
0RVnNRJqIOAlY9ojxswEWAuTVQFsKMwgTRP/HzZiKuZf3jFl2ha7MAFPvvoPBfV3D866mE6CR++3
gmlozfQoJxFfd3a70dT912mgecZlvC268effX6xfAReWyc/mR4KwYb8E5fXHh1aWkZNlkKcCYPj+
EYEz5nd6pkD9bI1ECtbpbiSP4J/e6b/4yBaFhwRLxoNqur/coiGySJVCE8WPRe7Sf6s0NGiMWiqk
m8HcUXbmdVeVW3a6vy80itDYYQyXFhxzOxQmsBrKc+6mazj3Ns4M233qL0izu3/YjcWf9w5l8Uo7
nCbYjR33l71jqPoYBQXXJ4EB/H0CXxQzgm2FlrS3k5IQieSRJK7+ATIYeeG22QcdzGc9toj0zY7Z
kihdhPbp+r2RbU5ztyvvdN4bOLOigeAhNGgzCpn/9V1VCBnAR0vwbX9aitotIbeKUAjapVkc4hS1
ikyLGzw5btgJqH0fwdx//zM53f3yGEuTat+n5mK5Fnz5x0dJK6b90BRcep2gF3Pri241SFUxP/go
A1IEJkRM1hbpRl7gkQgROml5jjzyXW1PLZA3ivvBzJ6WPv4OlHJge0nCtYxe7ZxJ0dAaRzJQ0c8S
05lHjLEM1/2H91Dy0P/pMwjLRI7mOq7D6qF+eR0ybg967MQDS0XduHjOQzejl/XSjfKUsd8jKSK9
JaF3loJ0xRm5OAZh4QdMtj1e5FaEgwPdoKz29CgLRGUofdYIeR3oNS9sAUCATpVBYpXrIa1QyQw2
CS0Szgpe+epgxd3DunKMdUf/YNeWT+hAfBqtqjj0cDTchmQOK90b0oB3UOeX3B8eK+F6j/RAuYyC
4aLnjmF1wlN5zq3UPfVRAj55EWDDi2ggSvO5M0pGVCsMFpcumjSBtbBx7IiKuS3RiV8s/TrKiN+4
dsQ+Hf1Nbrba8FLwvjvDSvx2Q3rTBPjfQaXSJD96HAt1PzGqoOYOzVi1+8HQP+VEVcKE4g4MBpgm
eCq+cZka47pqP3vwTZ8eOMo1+3pqEMj4KdbOngRuL7ZCE8coqI4tRZ6TeVj432KSCneUGzIcTeme
McteJc5kM4RGeNpP8lWkhbHvB54+YjRKK6tOBT+22yYHoLfuZybaTyjFbibbzh4IXVNBbNs98cj9
i22OcUAEeb+HgwDnojzoGkJzRvwN3GRkMhGx1AaBncfeavC4lDPd/gemyTpoLHyGBZTbI2ZMGpjC
JIQmw2QUN41mC4SpqYZxb/gzISLL9zlBOTGVmL0NvMXcWlZZ9a1b7H2HJH0/526FYG89ewmyjGLG
EwQe0M/bi4AhjF0QEyZKUGmTvriQy7tfKuMtn+braKjnu9gqlhuP4UnXLt/7ihxXtDrI7XGAKIzX
WsIR43S3GwjoCzV6tGCovg0RhdtirFG4icAw2Sanfk7vNFhupuNU5tSENFsoa3Z9B3W20ae1I5sU
QdCW70CGHiF6gepe84SYkN7w37Vsyy33pdzZZZMfef41Tn8U4hr+S2ydNT5ntBX2D7/wHsuFGVKR
k8l28Yac6JR8eUCvThMX7jdq8flBDC6t7LH9njQuc9Bowrr8Q7oLqB2x8b5zWDrxzCNeFiRwxJW7
63SUkA/jw1rgKZhcLA1lOBNkEZrECB7cFXdYiT2ew2p/5aY4FpxR7hKbo3xZNW9xxrX3eZN3AlJr
UHmSUYvp5/iFK4NBAPxkHXd7R/PPpIVGmzAbUxDP1Vu5tFc+IJVdY5Xi6Gp9bgRvOdRN82CsKCOM
YlyP0bA6jLhJC207eqnDQJRtqh+mLr30PeuJv1jlf7N0XstxI1kU/CJEFEzBvLY3JLvZ9HpB0Ejw
ruDx9ZvF2YdVjGbHaEQ2UHVvnjzbfksbkXVo2m7fLOayr73sqaf5chvHhb3RlROMqYysdvf9VLDE
mgA9LX84EKWv4FzobqERO9lGI6zxQPvuumUFtJjjT+GlqPDBpGOKjrn8kyTS9DbfaThiXvMeCsNz
K7XhnFeceNhTLSYk9VUpeaB0bNkBDsZWuYyc50A82aWQHFCAAhcaKTZFrMfhxfgcO98h2YSVcn+Y
FZprLO/P8NIGshQIvoyo6MEn22gQOFjTJ0PGvFIwZna6R0grjv7yIUy2DHZafhH53li1E22RkKLW
Zc2ZKtINBP1DKnHd57ic43OWdhs3MQXfo2a2DecjNTrhXWoQZGWUs5psG4BFUIFtsQPaJg71cwVC
TKLt3U/ABKImCbZpSwx+5EdUkOHLyJ+t6pjE0UdhUxdeDl7Ft5lBgl2IjTJoowmoV0qcfJNy5d2m
wYi4mIog+pfy15AkGwi8/a7YWPNBQ8yjN8KBnxyqqvvu9JOi4uO5RN0R3Aat4EQxGKcQuU3m+nOu
04GE7tjfOZ37R7Z9sYvH5U8c/4vTDJg4YyfTtC47imJIrnNrXAvF3poaPTRlAQCjNxkfPk5fv6qd
q1v3gDI5L5Bfq6aKLdoiFgROPavFTqY974Xk1tKeGZZ+sHWVfCdo7l34+vIcxFc/xYwlPZm9i7E0
d+n4kXet+1iTltnYSMt2RuUgXk3oXfL9ZDMO1AFY7OgIX3J7GBaiVSwcc6ylboxfJWbeshjZk+hQ
Dvo4+ooE45XPOLOJL/Ezp9G/hee3j1Mr77pQHVr0BztvQPpp9UAEFfUKAKUdO+6iKsh8KrUyda0Z
fEfEwsQjtblEFssGcAC/sxaWg/nbIB/tYEJaLNjx57RyxF57VMR7hp4ojRPELEiA09ZKZk9Tlbtr
ryHukIYZXCsOxtiGHzSGot9X3h8dOoc3GpgS3hU9UZ3YshQhVRnSpHURsrzQmA1W1uc/TlDbj8z3
GCrS1zfPySeN12xhQYl4o1cr2Qv5EQMONbaVHAOzv+vTVO2Aeh94VR4VmF/dOdFajtF7bKqU+K09
gt/FF+mU96iI5B3muk+uK+gW+kxhMB1PxBPdu5aoMo8p2hF0FZ3Fr0sBvZmWQkhpvJH1eOayfayZ
ifOXeTs7sEkiop7NJl0WALusHPrXstHYgDy67Lw581aDcyhrSsSYGN6blKPsWOSUm8xw7zI67fam
Yoaq2UM7Et+lKjwiMWS16LZaFVR2IBFJ31CjEoHy+fM8Kz7NSlwQ8BF+Gdp9LBF6qvKzJDBy7BAg
rPOGOkaKfVXdwanX26xtRzyiPXmfwmQLuyQIoIS3M8m5XyJk6Xybz9beIS29dVzre4YThRrBa1LM
nnewGBXzQbZeZDEMB4eP0h3tLwAm+ntUzIgF+urTMsDyB38N6ceLaUaoS5k9KgqVt9vB8m8cUMlj
hrxXO0rIpoXyTP2rzHtZPBp9vKWtrk4s+4M3HqDkb0yxGYhmoD9zXC4xHAURBYH89yV/L5O+bW2P
p4i6nx23D+/8PKZF+aWG6olwBTkbv/dZcLBQ5JkVbaNTVefvpW0+ZRnddRWB+2jHcYT140EN4IZW
+jdxrIPMjc+ofZmEjHaxfZhrwlLt7JtAW9SsId1bAwwaK0teKf3adLFCF5UVctMwJt7GEY95kZ1d
YYn1kFY87qa1jLzwhg4NKBVeYHa7QzPxHTyXQXy1muy5TPn+b8ySLi057rvWJ3/OmSSISUD1pjUf
LOWwxzSj7w5aYWOnxSGKwHlzEBw6t+44p/1Jx8LeIhW4pyv9Y1C9yWyJhlrV9BtsAeiWJUbhga9p
242k5FzOnR0M3PLWO/NhrF0BhdX9652F0vDY44hqnCWQ6Gr8DCne2U/ZmG0nB9C17d0tucxriWr6
zqjj7YQXI2jId0ja1xU5PHbgEDiCfgJJoNxoAvuNW+IzHQSrrJ+ICNj47mbh7sdlm3r5RxHEnK5K
HOzGmN7bk7UvhNffe234IfVHIrfMBx6mJSICA0JSRhb3ou469AVqIeXeSiCIG0v7FyexGrRN1J5a
4jqmi0+Hhb9RuhFI1AvnJCQUHLTHOjnwkDXwdNj0tViMKuZEYPutroXfBscU7mazkAw7wZcYLOBx
FqIAnu3uycCI2CZGe4iQGLFag0m1U+MjyyZxqUxi9bCH0bBQnaVc9rg8TFhXZ+tUFP967uuUMfHp
oFuYosk2HzaxZA/MFbp6Mlu9aq536srQF1iS4urtjIFj5H+TID/lGcvz6Dhf02//XA1UpyhQwyNg
Y4ogB8P5jsc8LUP/ombtivQvEI8j2gf24VxrOA9avbPPCZZXlrjLzPHAreQK+rGqm2fiTDGmQcAt
gmElJJubzuexMP8wE9MntM/AJByRvdq0Ks8ZZ58BTstinEOfPSd427jNSXxvE5Hwhco3s1svayiC
h1pawT4oWfw7WXYMS/eRk07y2HCu6kVpntqwe+NSklF8RryV/D4GQA4cY0jjYLCch8I8lUHKfS2A
b5kkvv+4/QP5RBMmwfNdZlesvt3nUZ5ymdtbO4fIsFtUb205nsNW8l0VIh+ewwW8lF9pVYFOBHym
UZ1t8OOJtS9hA+awektUuHNn6xZb5l1JiVeZYASzoFrYrlWd+Ikr+7FqTUg/jBxrum6jQ2likGFi
xzv6g2Wrg22GaOYg45dxwO8BvupEdbjpG68ilfNXZPJLiAlojlYCyldtkABjWoVBec/NB6CuCZot
RtnHQsKIIkFF5uRDGZRveRa+8MnI0bSJj8Tzv5xebjLLenf4nSX/tYkLA7F7mL64UfhAMSqpxeQK
/635RAhPIsx7ssNR9MbdclbNn36ZP5K6fuw6lzINpTZ+5zRUQAChczFKjhk8+ALukYN9FOAfjeZA
SkslPEhlhHTpBO9l3s+aGlnAR0wwEpAMQoKaLCk1Y2ISiNXMSa3pE1dzKIsmUhTm81Vh9Qg2oVUM
za0YmmDpjVfCgFTwJYuKjv0gnkNwl0pzLy59I6Ar8b8yCYkKAsfMmpLxi3SPGOpWg8/MJqUpflzf
FdzuTrxzd84va6OpG1fzNyWHPrda1mIIAGlAdJrW+DA1s1MA76RAPIWmeXjOhZXzlgH5eJr24X39
MIP/WJxHVgwZuXoQFUIXEqzzqar5VcMNzQBEKHIsz9LuRvfJztJjT7nzGv4F5sjmS+NFCfkNTSSV
oElRAaOEZPk2Ay0lwz2vbveXZNJMUw3cZGnKKdO8Uwz4VAJAZYBQC0CUockoEM10O1A0wYWvA4EE
oKoc99YUFtc4jvr1geoBfAaauILTPnjROdQkVg2SVWk2a9GUVl4mNz9joBRZ3tOsSS5XM12zB93V
aM6LTD9EK+RXqBkwR9NghebC9Chm62pWTObLvd8Du4P40d1nIW1tNVu2eHhzNWumqbNY82f04z5m
mkizNJs2akotthbeRf4CgCS50+aaZqtxk6wcY7g6w4FgJQXUmnwL4dvh4CgoZVUybD2b12OsWTkD
aK4FnjM0RSfB6RqwulBxWnI0aAdw5wHeKU3gceJHt6OpvEDzeRJQT8fRDPBG6L1ac3wNU41ek32B
nRCC8uH8AlyJ/kgp6QQIiEzwFGsysAERHEEFM80MOpoeFJojzDRRaGi2kBhceKDo91+uucMYADHC
WU4LLkziBJzoaEpRs0hNHr42ml/0NMk4YoZF3njvaMbR1bQjZ7hDp/nHfqBdFf+Xdwrp0vU0JWmD
S2ZgkxNVD3jhybJO5BttzVY2QJYOsGVkQF0SzCUmAYiZaCKTiIu96TWl6f74mtlsNL3Zao7TGVKI
zsIg5gPjyUrx3dDUp9D8pw8I6msitKFnB2fdGnjgC00VT4UETwpW+GLbaqB08Hi5kbXhqQJtmhnH
Rs+QaMq9jzWPCnyV0W9gshb1uaAOd6QGsIoatxaUtdFMa67p1lxfOwP1E0QM+/AF/bEBYQdNxA6g
saVmZEdNy/Zgs01K6ZDmaIWjH2Zg3ZDBULZkRP8YYLcm+O3szvsFTT9PEGr5uvseTNcH18Us/cWZ
JlongLx12ZypS+Org7PHAPX1NfMLW3w3/mGhzPVXlhVIa7WtNSVMlxEkXVNb60kjxEEFiu/5xxS4
mJkB2T5oY/bj0wbOhJeoZpEbZRCPaHz63wGVY00sJ6DLfG3RR1c8FGm6g+avGJPDPHDRq/uC0yk4
TZ69tEuxtTUbLYGk50bfHTQ3TUpih+HKQxy0nCbNVi+ass4WhJsNd45AZ7tMHljxVOveDgIKFfFs
MtTYPZn+5VJ3Zc42UhFOpEOIQ2WJ+N6niQJjZI+oAATcAwXPNRMOCFeyPYUTF4ID3zQsr6MX/+tA
yZmP7DvQciqzdAktrhF74OMzmMaa5SgQe1L85NGw910Gd56m1UfNrbcA7C0gewXQzjO1YZTIFw1a
x7oQy+cSAf9uS4srT/PaA8aXOvHMt0cQCBBwzc4XQPRWwn+JpuohXvcNFQIJuL2huXulCXwJiq80
kx8D55M75aCjeX3B3CLXBL8qJrgSTfXH4P182JkHAPwbredup6m/jToLEBAKsHU6gKtedB4g1FUt
9TSdDAFi//OgUwWMsLO1mduMIBLjQqdwohMIg84ipIQSCIHVLADJKUidWBhnL+BbjW/MbmyPlcF4
EosTUmHGPAQeJoIPDQEI7LH1cUroniIZEVEs5RKVsHRmItfpicWcT0VmvAXZG/KdnojFoLMWnk5d
MOnH5lMdC+IY4ULaN1RzRVSDyorJPiY6uxFG6p07ZUroi1xH16iXRtmrZCSumMXdPeXaX3YbUeFM
Wm/pCI4LJES4JohAEmBR9DRXh1ynSYDKmYnTf253Lw23sVqSO/F0AoXGC90YygPPEsxPGmj74Q2V
pTiplGkhdbi1FlWmPeyuTrh4RF1ynXmxHHgGP0zvWcdk4Lx8pnIiMh1RGZvIjKWzM65t0N3RoJ1K
CNZInbCxSQYsZvxAnOSJJA3xQ/gmIjm2rO5x6fLl12mdRed2Ip3gGYny+ER6ULFNW7sIUWmMBOWk
Tv5URIDKeaZJdZVhZCcdVOuc0LwydWpI6vxQrpNEPbg/h9qM4w8lkTk65gUpxw69Xbs3iSK51sfk
NESdzQXDqU4r5cSW0I8wkQyM746zApR5y86m8jXXSd+Zzj2phlxpHlAXUxCKEvdhHvLihVLmVqZF
uljPUZL3a84yZ0NlF8zB1A6OPIi4lLPgD8hd6hwW19KbkTHqkQ29fWHO1VuntpyE3ajOcdFwj5s5
zqdV7gwvzLKQfyo574UgAUbvz7cR869qyu7RcFi/VTovVhVUCLuZI9bGhY8i5yQS2zbfv/7Y+XtE
nMXW0fmz5GsuiPfrVFpDa+nqt9UlcRJyO3I6WoTYKsJsnk61xUN3dEICZPnAd4UVhYQICcEpnYbr
dC6uEp9WCG5bBGbIxyk9M8bkjKTTdDWxOmMmX9fbzFunerhF9axDJ9VhIGmxnauAXN5gKlZQhJ8d
0ntZzjTRG5d8n7pUIhls3AFw2nvGFtXeE+OXESBfIe9/si2+p2Y0dTTIkBI0iQtysdLZK/te6SRh
SqSQNXXxNBMyjHTasNW5QyAo3G06i+gy9SUKO3bkRaMsnAhaxv5xNutb39BzpPL8RLntk+y8b14i
TBKGeD57VvQTjOoFsaM8JgQjIQNXzNIKtkp/XYKTFgFKByLaiMPXVqU/rWH8QevZro0wrHZue551
BjPiP4PfSKgnp5PLLvbBYXjPNTyauXrXJYO/StrRKtTpTsprUZWTI2XJiFE/21UEQaVOhJqoGicI
9i0AyGepU6NIziYkqkSpkzWF2M6zPROUQ3D00BM5JWlDEMy5uTqLimqMbsnnJR12cUx9Jk+1vUF4
lfbtW97oHXrJNRAvkMnGo/2riLy2Ovs6EoKlbvDUEIqtS75AOQ6DNULtTUhwNqdmUREmNvOeV19h
QkqLYhu59RsfJM4D+d9IX9gmCy1DEfHiwz1dbkxfMzm7XBKwH3SKVwXkeU3lvHRTzymTqG/Nq1on
f0siwIvOAoeEgmemEcRb9DDUvl+IDdc6P2wTJC51otjU2WKlU8ZdJe/qadoJFQV3zkCxgtnwSy+n
t6FrWCB25CCtHj6s4KNCz2G7E0Sa1dz95EScCx11DtLo2Z2ik30R1nEKfrCK8d8RPjPaeWLhX+3C
0byFxKf7kCdzze8B00ZqCPee5OuVzjb6xFJY6xmnipj+eDqT7ZoGzk4aI6ggCght2/H0WbIoNhWi
FZ3qZue8T8z525k77sPM7mvfee0sSQMgiXAWGUfyxss6JYtKEe5h0unxRBXkyPVRVSfLC5eMOdWq
lywe//k2D6nKMGkwHrubJCuh8+kFQfVO8fl2AWPGOH4mz86HQ6faS1Pn23XSHVffWujse6JT8IXO
w/NsoWyrpbqnKlS0CYjNTy6jTj++BDpPz1eVZD0Re9PJde1x66D1IOlBDD+W5PFjj2Q+ng/SZiE9
P0PsiQ3J05vQSf6R91kd875sRpTYsmjfwr3Vxn9a08CYoW0AVoZRKU0o823D4qnRzgCHcdd65K5n
ap+Ai1jAzrxiHbgFr4CKeHej/QPZl6VtBE7Nwwb1CVJjTNJcFedV0hQNIVGW+ZBP2lbVozSfzG3I
7IoDjbqWVltuO21CUG7xxsTV2VseBeGlRJVgcgFfh9VPzsz40DI0Xo3armDVNXEwliwGZQ8JI3Gi
TPOqM4YLkTwPERLDy0L7GtIac8NQWp8eR7qNU2CMsQKOKzzcGoYhw7sceeYP2gIh0EHggTZpLRox
etTFmVkQR0WllYFcjhftk2Atd3Q761xr00SunRPWSLuFtlCQ0kT2r80Uk3ZUkF0YdKfLiS/694zG
ApKb1nVttugpXdCmC2lT60SBHFl9hsXdCHqRl1e20c3a16YM7PP/Ru3OyPOGv8s9WFqqoe0aSns2
0s2srRs9d9qVdSpG/Djzr5cDQYfD/UE6hreqq5YFDhIPNKmnCM/zin3YZkbz4ZsMszw7u/A42GQB
hgoyJYWWSFEJBRpAgs/V1hAUspa2iChpvDltR+MMkd5Gm0YclCMR1xJcXq+IHy++dpJ0yEkKbSkB
g+RERRfPtpnogsrp+tz12muCFZKcSvGdaOMJ98pzUjoPDBPxj3HCX/N7imUb7QW2lIltspanjPOP
2fEUURYXh2mSLNy0aUVr7TCvWFrBMoq8WDdL804w5pUQ3NlXyb8Ua4s3z8zirOrVDRoaxLXaBdHr
ZiRouGmwvoxa/+JpEYzECNNghhH4kbRzmjOKR24ouJ8c+ugtV5z40CXrbki1YIbOlCht3xhBP9rK
ukzMxpFFvRL7nggTWs1aqIyDwMQ5oQiDLWPQYO+36Gin6tuVhPu17qbCe4MbdM3gad5jDHsaOHhi
5adJY6DOnMHHx6fADExC1dn7WUGFbI1UaRbpc/Kr22k+E+3fSbWJhxg3yqy4h9ZzrEdWd+4KyJ97
k3b4VNrmE6P1kXPBVamijEIbf2Q0HCcUQA0qIGm2b6oNTSqNnfeap8jW0t6gEIFQg0gI//cuMh/z
nJ7EgYt4qo1D+XDgXBwlNO+0RX3yq3+Ku/96aZ4F/Z5HmZYvYmgA+nx5J0z32QyMdzC5Uz1YAUJt
Hsxly4B9mIii02j3OCPNt5RwsUExqhvy6R5nAPnfZxpnyOSBc+9AFb8LfjvXFeP0zHlkyOWewgjR
+6yFIf6gNqE1UzAzL6vM7/928wjKkAak9ZmaER07mj1lZ2PR7ReqXlajUTwhJPrrR9rHOHVb5dHa
UDJ0aFvR7IqMb7eKcS+8GxXPLva8SboMJHHG+Ui+g2V59Kgs09I0FyPcp8ws+kuM6mzm2LiCjPNp
NacfCP0eB0qAkbbjNsLAeRgrH4np/Hu1iTbolukSYMbq2crRqziggVk9meLWZPkfWapD15YvbZFt
uHXYPI7xVkNOU4LJ75+fcPZQFVMdvZNa9aYXHOtiePXYCTAqKnSaHD1wynVgAlnU1uEjOZjkuRJi
LwrCZ035GLasnEyz+XQR37M6BVCTkhK5xFbbsjLn1Wgt31b8M7DqwFPCMapwMDjXT6k7bGsitvgv
9sAwHJbNmwq9Q8qsl5MGgkI1sS70xd3ANU/S8stcMfnJSguZa0U2BeKEmOOcX5f2sZ64Abke1ZbF
FQ4OqsfiqqpwPkz9Pu69fRCLBgeSe1gEu5KZAxfmx/e0brkxMrcKiKgim/RKTEjHsvH+9Cb3M2Uu
n9LbFaH69gMmVbWJZ6jN5jvwGGyvMYcVM2WenRvzS6RmQRuQx3SBop6wo8dSM6+OUTxkk3e2o+op
bdnn03UUEOfM7iXjkoPjJqfCSbgu1Ha+q9japnYNDKX2qc0vrRqGDgUlZA//PlzPZ2eIMDMxX5Nt
8zrgV97GBq8zgWCTF4REiTREg3dq6x+qHjYVJyx2F/KVU2G8LT2BKHOWx6knktfWAuEoEEmWoY8m
44rngifNJhkGSI5W7TMw/l0VqkfXmdDahNbOAMPnN/nSVorRbM/Urq0+5y412frwHMvT+KV3B+PE
OzjbKMIxFCOghWaOQLnJ/WzwOaMq9bXOfbh+/xkDYpuZN3OsOh4tHd9yWnJSTfae7fHfOA7TteGO
7xiW+afwbm+5T+4otvq8FQXG3cGzb/VsrN2QKo68bN8H0b8sYwoG8QpfWhUBl4iBvA2txkuebBFP
ldu+5jrch3dWyMzMZnukfOeQBzNnHDSaSdN6q9ifaTILBDfO/k+BqxSahQNK03Vf0QiOBBbGt+uP
NzASUp3nPCxcd2jFvHPj8cRBXPD+6uQ2zpPXLBWfUZDRskjP9ZgJlvOjNa0XP/rXGfVC9gUgDlE/
DzFep+hEwp03Ve+zmf4VGAuUh9Q5akoYxVz9Y9bjDvmtQfGSTZz/HJ/3OP26u8oHUlgC7Ism288V
No8PDDyPDnU47pBifGhYH2Q5H0fphNvBfFl8f+M2dn9263wvKWHAnhKwrrFA8HptASlGerKV9VeE
c/dONZc7b9uQWtvIcJ6SmedPUmEblv1rn+bvTYbWi73Bc50tBgwShDRKrC3zGCa2HC9i14v2Mv2w
vTnf+W72BxFISbAe5rWaXoVfs/Th4b2xPB6bpJoRJJXIQqWp+GcwVqjYxHPYyrN1beUHZSffsrz+
pVuWMSetjp0EhcPs+zbY+Xztt8DM0zmkSGyFXT/dDEHzhqYNqxGe7Y3hFvCEgARWYWv8yN7UXKP0
R+QfBo93MyM0taT9FbE+ifAMy28zPE3NaG4mexg2cES/pkS+ju2jmOgXKPQDDI/Rxq/6vyHO7JUL
0HNsfXsvkpYnJCjZxprnD0RPZ5F7dz6/mPspKbC8pt5Hb1v1vq/nk/Dl3px+/MpBHRuHX83i9Psy
qFBsL/ZDVNj+dhw8nzIWzvWDKm7ojjn9zd+6yJCZOl+4gaHk5NucrYdu53GGx2jbOBSXUViEub1b
T5h2WEROX2Yc6o3H/DkK3N0LeOWasdqO9+a8pvG0OhB32RppO1zn4RGdBa6JkPQtKYxvs2teRf6V
uEghbHfoeeLNIAwjJVsme6migrFLtaGI7t6kX/BOs8FjEJecTS/M9yRywLAbe4+hTtszdA98Nrr4
i2pi/taXYXbZqRX+ci3dUlwHO36sTPPVF358N+dj+TTJ5bmnxoQVmHCgNkfy4so4mgHZhHhML9RV
t0yCIXSilDVPUbSnRjGxnUL70uMOzES6t8vF+BBx91jl8X6RS41dLmPTRdoplHHzsGTqLkGZwcoy
+PBDNybwV4PlcanZKZOTnqKILoFOLRrZHy3mT8x1IYulx4zUlz2bqaHZRwIz/DQiGpwcG6Gq+Wga
zEadaKaCrCaTXPGFJXbY3i3p/ACvnD22VbRjYX0WrJXPiKJQJomU8+vyZjSMzEQ8R3zJQbRCl7ks
7cx/PY7lU2o8xVV2hz6W87rPVNdP7JOQKVCP592Xy2isK2Qa20xiVZnSAOEgeETPNH+YI3XEaF0D
zelaCaq+eXkPDKqc6TJ585+8N+8ni8Biny5v7Rg0dz6r/PUYpccusb6Ut2wourIOrm9gPGbCaqe5
vSbC9Il1nk8GYJt2UNwQ/StljFu+8cEByzsE8GhuRRKfneybFgb2LV5+8cjp8AxOxYqjWLchIK+s
K+QnXW6NOC42HZjqMnEkPqFD706yRnrM2vlC1EDPXBN7k0pmnJL/QqqRvDG8YOuDA298bT+ir3LJ
+/ty6u4hveFdnAL1Z7Cv4rkCuC+J8jmHNhvuhV9ml35pDnL0Hru+5tSX2dlJKLUzu+WiDCXOyYyl
E7kyd7cmPBX15G3ChL163Wxtxl4MFFweErIIntLwDwUQ3ak4FEodRRI9o2S72bySaIEOmK+y9lD9
cmiWCFpgltfSRjFmdUcT/mpO54vvDLswbOc9mbyGhD1zsy6TbwXD/xXtGDB3BvVDTaDXDrz7Cr/f
FnViv5gWYqDRK2ker3eO278ztiyotAj88zhxVBvG4t9IA9iGclyCKXAnK6cwkCp0zVVNjXUwjWSH
edLZJiNy+ZmjFXXP3PhiZrS1gX2rHwGTAxl+T8ty6ucivlbxlPGxiN1Dj46V39m/vjJvvnJQDy3t
zWTpe+ttGiF8x7JPvz+1ecdTtgMqLsPKQJIugL2xZKxVRjq0LkJxdTy3va9FvB/b2rz2+of//rzt
XWuvn88KyTvw5iBZOtf9XVqlh2ipkAY1U/wkmyB+CjqDzKlrJfvG8ySdYlVsUrxaVA91xdXHjOdg
J/VPvUlEO2Ng+scDCLN5yA2TXorsnue2TY87P3QewyLfiRh7swi6q/sXalQ49kZxe5mShEKAxa5v
MOi1M5KVmPwItbqPJCLwPyurDB9+f4aGdDOERfQ4dgKdM7GYLBwvvMCdh4RZybM/1hnP7d7d//6f
iROVxxQXQukEHGqVfOrcpXqi7Yo9rnyKal7NRZM9ZNRZleRKb7YdmjdR52cnktWDMOOchotqWsdF
6+yxk1LeJ+R0VU/oeM3diBo67jxO1nNcfjAGfx7Gxtv0dRjseoO9JdvWeG3x+D/y3me8/ZtyB1fD
sCMxH5VNPekqif//kI0z200MUse0tda/iUwxOupu1j/8/vT3h6J37gX9Znhxe2aDmNtdBLWnoCPL
vPoNjzUNPTq1F37X46werQ/XldljHwbqkaregGI9Yl/Wx2yJC0016xqe/32qHYPnVdOfxjhL3hPB
ydHvBjiNNr7OnBy3/He3O1eO+Vna7AvtuP4aSyd7aEh2vLSm+ur1z7x5CTa0DWEhW0YktV78WrBX
OA+VH4KT++4jvLb+f35/aNrWOed5/wad+4PQvnqmfS3lSO3ar02Ow6lj9XfN67Hdu614CaOFel0f
3I50UbVzGAroocVr5UcwZoTo1tM0UNtCz/myBJeSgcKF6YFzcVCuVsGFsBzVmiVrKtUI+0y6yz67
sbLPk9v/0NPGCFkyuPCs5jmZ4+rBxLr20Pbpugz64FyoY9ciiOvmGEURy9Hb7w/oR0/lVDOjFnl3
m9qQVI9P1XbYSTJchvORU4zZWPMfQoLGriTL+t+fzjjfeRBj0hCPysyta4Jv1w+mpaTCFdyNxrlo
B5/VUdPk8A1DEIMCVk+9+Og510Ymu9cauSfGfnAZ+vmgx6O7piyy9yA8+STJjqJq8te0LtVxIDhz
M5bkTEhwZLBtsFDxpvqYu+OuCWR6M7zQ28W9PbEipIagYknKOwGUBiYUE1jcvpmyRCoNjUrhAxOg
gleA6Q1nfSxYER6irTdzx0vWuH8ZVjg0RrTtajRLGjv0J43zlnxieEKZZP/kpUV9qeppx/nZPBvg
QBi39B/+/mBnDmH0mSp0P80ocgrfjNi3nrjlxy/W5BPzFuGlqkyU2B2a0NwnvTyOyj465SWOxx+n
saKzP0z91mu74lRX3bcQ7HqyltMhmgHbupv75yLQvhkIcb4IlCxZqppPzijTO2vq9gjMri1v1CuV
Ufaef157cPqxf9J6JCNG3+oE0f3vDxmW6f/+qKzGn0oQO3BbOmm9rEm+yGbBlfJsvRV2ap4GnGAc
zu3omjNBZDv+OcLP/IgAuafJWOfJBUvE6iKGPYnY9PD7HLY8vCsRqbGVErmzKwl/b6mde4jUIG+k
PaMrBP/fCXjlYYwpsY6CeGcA8J29lie0CAaX+4S356Ra7A1q9ygHGCBeK1pWfx8Oo34qLCNfRFbv
OxMiRwoG7KQz1CO9Ntl6mIL2hC4AvjRVr1YpgZgCDvRVlSTvoYiTXRM3I+adIXn3Ev+DsjyqYHSH
m9RNdlFRt2db/1HcJDt6zrJrxHWfXXX94Xlxtwe3d3aBB3vYzlhEMp89Yt/Rsjqz/rr9/mB7zht1
bQxh9J8iR8THGWF+yqPvv7+AFMOCrfebvhU2qby1Hwx6ajuvvTj09F3chMaoMHP+1k15Morqu6jj
nrV1krx08aQdCMNNGdG0svhbzgYR/I2v0onTAYOhsRb2F9591nW5+SMjAPoyyYDYG2e6Olm9PAwz
mxkRVH9kPKtNQNnitkmdf7kV5Jt4YKG4lhN0R9jlnHQ95a7JgsX3qg6ZsLO027W835nl2g+1GMR9
qX+wMmZV2Dv5Q2cs4x0RPTRf+qcBmv4de00XKIPc+7CgDvW5pJ0GqUNXXn0jlJbC4NAgRl1vti4V
Pr1fa8dEEuPJAoRGjhWwftOh5GG2kvPvXzL0Xn6XuFAqfDtU7huz07fKt9ov/NTPFd0CLAHuXbuP
n2ynMQ82BRTrwAvdlQ1otF0kU53fpxzMBDyF2gU1HHMd37Ae5QcbnOaQqCB8EKNNNVp7HeN8PjMo
R7EZtWN7998fjnQTZOZkk4mM4c/6zEQmOJuHJaYxyKw4k5uhaWzLAqa4zqX5mhs+T1qem5nNEasU
2T5ovRuLiZQUGLtDxNz5WxtQOKtbGZJEplvOe+7TzJjmAfrvPghVjZQ5cdY4o/urnNLTKHgjDN14
QAVbbbPKiBFgf4hU9Q/Xjg/Gg8s7Z+PX6ivtLKSvSzutG9/v7+KRzJyUYmFB1B9paXm1A3rOspyA
tWnlLwAhxmhcU2Omdaqc0Uv+j6vz2I2cSbPoExGgC5ptZjK9kzcbQqoq0ftg0Dz9HKox6MEsWiip
9FdLmWTwM/eeO/ao/Wg4A6vEpu1z+9373njVOsF8F44YF12PRKaLm2PBSp80T3msBvOfjXk5iB1L
P6GG1085647OsIurIjVwlc5UJlnaHsBSE0SuOcauIhLl/PvB1MqTion/STliWO6E3XZS6buRtzzl
0MIxvWXuT/1onMqawbrOrlKL7SDH+rTmaPrX4qzZzUNyS0XGA0SI22w1bJ9N7VQr3Vt1eR4GrY46
3YRI8jB55c7Shwv16riznCFI0SZfMtfmreOcs1DnDr2RvrSZ3BO2YHzkEbnhmu6iw2PN645oEYdE
wrONVH3BI6AfqpH0FW8myb5RQ81aZ8qe42EZpeWGuJY9OltNG99KRiPfpW3+5w/LV7SKIWgSYdXA
2GdsZzSAe9Rd/nMej4899jPE6mgl5TzkwFFw5rnKA/1bmOaL7/A7NFn4hEh+O723oiaunHzhU0c3
vXbqenofbf2gsIvGqJBmTJ3ecGlT962PGA3QBYwX6luA0EuQTNpkgCKM5SaWuXgajZEnpHG0RQd+
sXNfbWxjdJDuk+UkZHel7CIKo6nv2PQ+upTZZ6KiZ+mY8lYTzptwFT79fsCt8jBkmn2C1+ShL1xI
5f+vePytIH+/hmQSmqj9r1FG/YCbEzciWaZ/MuXtnSzJtrIl6N4a6VsdkbzGi7LYN3iVeYiE50Qa
rrWNTaATztIAKI6La6bLb9OoeFsXZMHvh3Bizz7549pS1nAbJyI9U5smyJ8acdcg8AR+ZZ4Mw41P
LXF4+8ghnqxkrsd+qZB7mPLxk0EK0IXzT2BgOMa6PA+9og9hj3aNo9ggyzU5h3BjPtO528ctb0vA
zqXbEww2bRIE6As5/ED4p/9SdCk82z75LkUFDJensK6UcTM9jeV1zACDaJ4rHlh/B8x4SRUw9SB3
ehJ8vIQnoNtEh9/KstbikfRPrrR0Hvg/7pkBOujj70Ae5NUbunAVGVSCC2r3IHVGrWY/SRohTD5T
W1OCLTCkjOtPGbG9LzSUs12lVxfZNtVFEN6i2810/P3MyPqjr+fZZWqeGNG497Q3wwfN1Z5GxNtm
4hO3s6RsECNi3NsijgI/651Ns3z6+zUfiu12UIspeVp4W3lNVEyfSv5Iu/JVm1O5s1lonX8/VI5T
HZf4mDj2mnMnb1rcUNyhxjhNvTRQPQkDLas3nnxYoEEDO2vjhb11QDPEtQ+cb8mlmco3Xh724dX0
CcpZcJfmhAWqgWWowzJ5cBZ3mFMJRLDSfU4dsnyZ6H3S+JjoKRSzlRypEOAvEnb1LIUPLeP44kIg
K0jC/Shb3BW6USLW1IudNAZv35pO91TrQP2wuZobUSMQ0iqvOCe1fRzx3LGT9M4S2LS7YjxIjm83
YqYph+I2d6cQ5+SrRWQsRorpk4CJIYhqsm5jMdoPTu2/JNhWIQ/MPmbm3rm+Fb6PaMIQLB5n4QwX
ZsbXSSbY1XuH+KwsdP+hSCTO24rME4a2d4RISDZylW4RsdGuqoThVzfrIBPD5tD1WMVbL8fJalik
XBXi6vfRDNdTsP0eo+TKqyJZjzf6HgvsvXTt6GI0YbmdQ6MMKnQZ29jJ3VODw4RRDbECaJ6mT0uy
rSextb9lbKRu5HE92kPff1V1eDWmrP4UhuJBTkjr42jnIEfyaTqXIaOJ0BPmLpoQsMSyJgEVbsm2
Gvz+9vsn6DzqFvvzMza04Vg1jDtdJ4UJsJx7cPKHc9G+h0lmXxtGgHvhqJ8o5bPfWcDv19WgE/YK
fBAPU9mwk0POpJM4j0pkIX2g8ik7jHr/+1faoPxAB5mCs901jzZCvF8yiracML9/shKysyAxvHZ1
NJ3++2FW9f/9FJQ7TWQPvec/35Kgjqr9poOTz5ji90f7/UmdZU0SgwXf/P5FT3ABPP0pPQ1NeGqq
WX0aFudUhsGKZU+W7CJnjk9hK6dz77Ss+HHzoICaHuY8HB+KudlUTR/fQqlIfZy/qkY2D5HJ34+W
4KXUCkIr+UYRD4Ir2ITj4prZ0QNCt7bie8Oi/lwtH5LSRRT3388LFIC+k980zPBfhufiXWja7kH6
TDdH1dUoc1FgzfEcgOP7qxv2c5xgv1U8RreJOZCTan+gk8Gsb6NN8XQd3KuNNd5Kt1zOnNI+YeeN
mSRbhgcHzbGeUn7KKHrozVg9d9r4mbCikG2ISrDZRjzQLq7w31m3aztSl2Tt2hffSaMdUCNvbZsb
UkzmdW1n2r7IR+N5Ak5LTw0xvbBRxo25A+C+OtPfLKVYSlsGkf1gDLzynl19DuUIN4q+Yx9JiaDc
aQ0iOeR3FeZkGqW9WONtOehm7gXrQkNQjXInwcej9Se9olokdjJfkesWni24YmQMtrTbRQb5j88Q
Uu0x3L6GLlIT+CFiMyQUrsNQH7M2utcdVvHaiLWNydwvbvr5VGOsK/Rk2xOvt9KJX1m1btyBpfVu
jTNDuwGC77vzmydYBwqL/WDaHhmz/Vg6C207l+NKyOi1LnKDM5+gKtmjoXRltrGisWHx3460FM5W
2qOPAce1NiCU1pJ53Brjq7nO0eK0W6obpOgx3nKNhXaaHwGgVozAltjfsrr3RnGKO6aUhQkSvTab
fRll327f3Qtc0lrq3yKreUtwCD/oXXGRvrp4onHXinwOZlg1fggN/DzDB0ACaJV6Yn0mHPvI0hWq
LX146ZcVit0hAzKpozYdGcLndBZHtqfzKkIguDTra72ZhmcaxzvY73mZnjFR14cnu2KP0gLvBkzu
63I/Un1E41mkqJiwoHqnZOaJJTRGaW0ug7m1kff1uXXJkre2Kl6b2WMuoaNOa3QBRFY/l04UPTYN
i92S7Q3jpBNz6Fsf4hcgFHQ4egWPc1wy0B0nO+DoXq5OaxXGUhGmIouFdawHhGv9awR5l0jJQAJb
5wqe+twQw13Duwpcvb53BZJoLZKXsGv/VF3ypWFvXPfRUO5FLMDOMjJAsDwm6651vsc0wayg2jZQ
09DiP0vNTZZsUQADIw6LP9Hsn/o6QdGPLhI1ZIitgfSRdZFxNZI9sve8H0dN/3jAMzIwxb/6qym8
95EpGV4oZu/t5FxyfUg2Wbgk2pgWTyN7xqzVpLTEDj+l/hFBk93hFLj3LEzQzhcE3xHUooVDMBoz
RX4E5hhBUXhAsBJoTf+36fX6geUp/+A0nVB+rCmTPMwADXuihhit5QoqtfSoNWTa9znqTQLPTi23
P2rbSIBbGAipXFVejHe7Z11iNJA0M2NCM44oZHEqv3iD+TBmermbkuYDRm9K1jbQEVuG/QaNbrUJ
+21JHvoVdiK7x97B02X6W7PW//iSkQarYfqrIYeqmak91vtiO0dZ0LfGNeaNDLQiTtceUBHcFvAU
etF9ZQ04QmTsaF7mt9asdl2xeB9fVSnyPTpDElwH4tj9vnwSg+gORRpdM9VAVFH1uOlsVuQu2W8z
89RNnduci+rJMEOS6wZnU4Xjuy37k6+K3dASfNsVPP4lKF5CnFoY2hhTQzQEqY/6S/eGCR6Bpj1E
B1vGxS5Z4uwbNc7A0uKfELvUEclUuSG9EWAPGT0q1q1DpiPvoGkLGNCRWTxIeBISW29uPcfjrLEf
dbZm1aKgic0+cEaF+VWnyU/Etrb9i1LazhkLNnVygBw/hvemNshv7U2B7I2NCd3qdfKetZCq+AnS
Bo51v8P5579OQ1+sohKvlzc4a8fvP32d9qzzT7ZjQ8LuMABX7MC5s3mIJxocdYLp6zyaj0YUH3JI
xYFhwJ0YXcqPsS11gAExCqUJhbfwxckLhy9EM8QWefZDbYFpHyKfXZPEhWCys8NVEq5C6UH+05Ig
Lzo6V2wBPfKraTSRSVlNus9Ni2xNgpoWlRcCQHzLKbIBjjFODKpLhyTWvOCCcOlJuEkm/ANTJE9S
issExPVi9mqbTkYQmf2r8i3mgQSSO3YNJqKpriHw/I3hinFrliaxFUWC43EZ6auK3VDeWTi9Bza5
Tk5Ks2Bxt+a4wONBPYG2Eq9cj0LJibJjrOrmzPLuXU7qNJWhttVk/eWxiyHrqeI0YK6QMeLWcJuy
x4bVzUic5vmjyNKHLMaH1s+eRk3wLW2HBU7tVRu37r+J56i3xVSe2JrvpqF7srzkaGsRyTjCbraT
POI0RVE6MXmGEeKf/LZ/zgr3vZpIQDbVc901MVIXgZIod1kTyfrBm2czmLUln7yof3KyYNJUC4PM
IKTbV5tGm3AbEmy3ZiS0L0qIAyyLqemmZTlCm1Ml7k0OrsI92ehbL1t0FKkD1ME0jLtAHkum9ryZ
k4GlaTpuXWHiYrDTnV8Z+GA5lmnuNZ5KOD2jiGaAZHmzCfOTkfydLJQ4Go4OVWreo+GabOCxfVSz
zmfOveDk3SSDYZ2IiWLs1GDqx5dJ7tuEEI6CufTpccj4Am3CStVGUY88v7WC2one8hgNbeS9JBpV
6cjsjNskHA9lxJtCOdaNbEurWPtsc8rJ1McZbGfWP/K/8/xax2N4IbfIiZ21HhMqFEK95fH32DUt
HW2CZ6IQAfAwRGCwWnUGMiwC0JsnHsE6QxET/240h4wUY+5Fg8F4DsJHG94q0bRv8MKf895+inuN
dbYC8FtqFp7R6BYXxsyTbDr1JQpmkbJD9yZ5Ke2ivlCPCnyMfnfQsFNp2BbR6i7L0m9rSCk5IOwA
7uhDSv7qu9bn+qExMOjJVMH8iEhwHEoGmXlZBGrpj61QEgNNfqAkvmMtzPHbT4zHTMqrIjToEFnj
ZwvruM98a+/GxqfzZIJFu7ujj+rBgWVET8qTx3iYkZtv3EY8aJm5GotZsJYFUZGczXrOjk3ENdW1
SWAxOlvnoVgc9dgr416/w2bZ11/SabUbD+MlRBEWQDwTRGPQFtSts0N1jvLtDtLV3CBb5qQIX2s5
nKbGtY9wosndMbo/3Ep/VfaeebINcg3AcTQAUIB5DZAeXyf6hDRUPTdDhwPYZNhbVC1b6wzwuptv
SOgl+NrroanXo8C1VrKc8H/MUnsrOrz/rd1NpPSFC/aJdZASjGjxOvqb3uyx03TdOVlI8q3TK8xy
6kdxGpxytEy1pQAI6Gzfhwg9O/kjqBGsYyXN3VzqT4PgmHLC0FtgQG6QYIrHz0+9Znkt3htSSzJk
ZSizrZ2GMM93RhTJEMZQpJXbKivtU22nX4bG4xNsz0xYzGzr79IEc5HatzCNX3FEp1uxwHl0MlTj
Lttz9CMkc1gKEXK/0QRGr2lrFz44yco7MsQkApmmyc6jdptMToISKj4Cy0fJhzGCOLH5D4mpSC9a
NsyJZ34hFzRInehv+kQMaZLDOnQggOdD4KXsIjUdbfCoHoecO9MpSFimOvJgFyT+iy/WPKlqimNE
gfGXygVS5lQRC5YT5F2Nh7xSn14n1y0034iVzpr2itQ4ieY8LOwD0p+CBCPgeMjEP+r+A6TlYpzk
d3bnkImIMk9lB5+oNYlZ0xB3gk2bOYcra1eoOTwQmfyE/gXRXeK/p572IwlA2aaJB34G6nVIWOCe
+L6PySExwi4enTBeVLQJ5q8sP7RWflN+98Nw9yXm9MSMGIbb5tTWlXZuHNATef0BLHuvxLz3lQ+/
QxAYUNRUHvr4qOpZbjtCxPOkmDA9JjtY0sYWC0CBfQ+hSIYeyI2drwSV4SYPYwYf6qWfwZPWkdWi
SWC20UexOM+IWKO6xQLT5jCOp+ortzBwDtj9BxgodQxB+2VGll9OCBMn7eiVB63xjJ3tVkvoefVG
asdDg2dEoa08yTl7h71n0HmwyPSnuV2ZjeCtNCo8cnjnmNLPG/NzhtzHsxBRskcYN9C/S6fKW6M5
WFmc+oUaZhtqcglO9LhteeeCcnyBnDUsvL4vdALmo52o70jDwau7yCgTiwOcE/KQK6cFmBB2G32p
iU1RWw9u6X14XYEysbslhWR8X8hwV2kuO4xc/3TGvzpz5dRw3lID+6vle99tVW/A7v6yrZ6Hpl+0
stGzZwzygNuQ5cGAJWx2lluhCzpFi6oV1sHTpycACitgt/eQZ+06XVSHg7TI6YmeBA5i5FyABI0M
ETWdSi2RKE4EI28GaxDbiqKZqEgWrBE611a1O3KosF5N+B2QnuIpTHGSyN/EvxjptnR/jNk7Tn3+
1NcmVpZOXHvUBQZTRSzQEZg4IN+Ad5yzc+L12vZsm1YpDzkQGHSHmqDG91H6mlWPdb6yt8qgiemz
qgkiUQd4yZ80D4cd9jK27x2GWGazVG46fAIDCZNpQS2pEiRYzA6dVA0E+yL5x/Bb+FBHNBKKoQCd
sK5sePc/Eh/+DIl1X1rf7MIIuqCLIY3FwgtLQVI9aOhUgoK6nr/pcEkmCWf++zY/Ogx6+03EG7Im
XUXXcN+K5GuQ+E6y5Bh37ads6FdcrUOUmmd/IPx4qxriXN3EV1+eubl3bl99mD3OLbao98TLv/zc
oFeUqGX7mZRRRO7sKr6LsTlGWX/u7F4Sz6guUDCokc3madbswNYqtOOGeotwo6ymNPxJ5nGfxZxN
nsnFgs8YuvjKJe9z8O1LaFKwx4bNQTmee2VHW1I1l7P5jxsngarPs/akt4yKTJPcrBhR+Zg91oN/
Juj4SKqfR/Zs9dwJ97XoEPvMI6Xr8lM3uXxxACIUjJOSP4zHyS2fTKhPWvVaj7Q1jf2i9RLPYcW4
xNSHneGrjk2HIo2eFJY0khUCmJUc2X94ZvkYT9Ow4flwhBweNPbBp06KeHc3OiKG/STnV6Noy63O
cxLvnlU8TOzruPODulHFaloOEMgwKaWCvbJanRBzFAnbGmc9TDsYbHqOta4UL1qM85MR2sqXJjxv
TuxzD9bSKuEaujpV2tQwmSwWT1iOtfNia5LIwRrLuIxqBs9ufR99tKhN03/VsfbGVKDZhtWos3O1
/jruM4p9gAM97xLGCyNYTosS9hjo8Khd93jnFhtViUo3trs949QbeqK/i94mgiixLS0BGk9D4khE
XkC9YSKewMjYjs7r3PfP6DsAprnls2sU5zwOb1HD88jVv634x426dNO3DM/jIr5mrIGBkLyzvSYs
O70OZn+GY/Fi6cTSDKOzNl1uJwxHy3zG/6O1mDjTFr9bi7sYbq3JgtKDPsdOjvRgLnsjebDwADFb
GHbepH/bjnwecTvM9CYpM2PNrh7jCHbKb2ZrUULY0Nvi29M6fz+UwuQkNL61hNVMxl55IyZ+U3+w
/zKGqckmw0UUpgQ4FTSOLnsaLiVi28Nq4HlDBVpqj3HJQxCNThVYtAMrw5gn4GKYEdW6kBpxP0P4
buo4FKIWw0ztiiBEbn2jbjzmpbqoxt5rBakXuX/wXGbn9fBRtPrNRCa5QS55BWdxt/ppw2Tp2fZx
xiVwRGiXyacVCqsjSfTAReEAml7B2Qc6ZN05LCmdEqmWtMztXxMWY+BZUGGaHOVyP4lmR5lpzshP
XKO9Jg5IMcIN91NO9U4NOeFlrv21MX0uiBnLYTbtjCgZKR6f56j8i1GF4WiqMJ/lBgUO+30JoMuG
9UUxlv8Ts/gycvlMUweLYUg3cEvPYdthMNZw8jg0f3h1WwghXPUaY1pS6LnNdHBLUxeKa05TRDQ9
+P6gNixefZe0n8bd4c7z8Xbcc137IaI0g2C5G0jrxRqdME+VdHm1lj6kSAgmTzIkcNSqEZO96Urr
7tblH5YF9Uao+ClCvhgBJucQSgJJfubK9yLr0MFZSTv3re2zzxr93sRCc1O45NNPLJt7VDakNmLZ
JZdWwaLFLtVWoG88ZEr6iB44wY4NYg4i5FSHVDzxc+cLm6QibsRKuVQzzqNpijhoeygNsZe8JmFJ
QHQl6q2fwAfVB5dpYnNL/JDctaiYgmzmgsyJ8xhCHB0TAJKy0f6wAa355/daLPalL+NLIwreEtKX
0EoOG2h6bGymfG0PYTDO3HMUDIfZj9gnaR47w6x/04sqOqOmAmFF9QJp0Fh4P2I07VXDqrx1tbuD
8uCIzHpBU3ac4n3iry3/NWEiFYAzKVfVwutp/I+4RXZL48AoexT/UPHPK5en64a7fYvCaK3PBN1q
dd2tnZlh5+xjLFdskwBOGHxr63/ZOuqIpLrDXm8wi6OYBm4L0RL7XsAZDy8H0WkeFgkcNJ71+LD2
pqH2DS6kdUb29irUz7NnPpZAE0in83cxmgp+bHdAU2SpJY5gVUJngCBB0YzYh6PP8eyL6Ia3wqKQ
7ws075hBMGVnzAKmhNFW4/l/ET2BhWnaE91oeSyq6ZnBX81M1DyD3v2oy4n1dnuojUndq1Y7Dsal
4d7JO0+s5azDtltu1673x6PeW4Ewep43ffwaEStmy5dh5Opv82a5eq+xWbyKGEya7NwWObIOuzJL
vAseH7UycCYFFF+vlRwITIVQKZz5PbJNJgtOuFW9eHSNCG0f6ReqAAXq6eo4a/pJ89prqSmx8nX2
x+lEy6UzpU4GLBkTJfaEtZmAnvheOPp3SKjwmuPqyC2AFtTuL0ZfPZq6WZ0LFe3pzckvnb2b0aRf
wmrYjGlyweI8YE+ol59WMug8ZkgVAumTUoobigBuJ7/CP44xN2vfbUlt43sBYiTCX3lnx9YAjAXL
VEwvg+vJA36EEJXaOoUGs+lMirw+jziondTeiF5cHNwFwDUr5sjOc/uipeXi5/FG4NXFWSdrj9BN
xaUWjUHrC7a7I8jzyAV8UmT5Ps1Jc+Z/bZdd08Yjhg2T/mYm4J1LtcG3mZsPiMM8hO7jJzEJgv3j
FgRYUMb2SCnJvW0KFpUjQ0tGJpynmciDQbaMXDTIXU1HcxJmW3q3HXrau5i1nzKtgsoE6cnDJsV/
5y5LhPhUeB+y1JJD24H8AuWzMrUIOqiLwt6K/Qtq+JjFMu80I9Gt6eCT0J0Sy2eh88p5evkw2ype
6543U8Eu+b0xwwg3apYIM/TsGCqsrSJfKZzldcInJUq9Bi3WvVWw5YMwWaRF2lFK92SO5DwT0xfo
OhaE1NDmY9NZ6EvNnefK6MHzljTwhBIr5Vn/ZQvrNkYExhfqARx1e4gt76QtVS9g9HmrsJgT7jvc
/THJg7mz93iR+mvCpZU2TNaVhOQd6fHBsI2faUZeYwiCDzVd8lStz5EuGRI50IR9Jg2mXGdV9Nfp
HJI/CYSHeueGm0q238hBGM6lLLDmk2174thjpfai8m741tsClCbgyTZ46li2O64lQcJY/gQfdrM0
9qrLXjsv0t+pAMl898N765j9lTZ+OBMGbG7yNntlqauTET56R38BCNnDkyXqr2LA/jm2fyHVCKQB
xK4Ipj3s81gYRHF0tvt3Mze0sx03F4DRzi7tYrYKdc3hbRKJm3EE+xMuDHfGMpYlSGdSuOvTe6VY
3sQd8Uwpyt6NUbNlL63qUj7qUmaHMlMbyU6HzhbsEKrZeTdOZhXoBHVxrqzjiOCdbgTKAMXzVOXt
P6tUJbaSIV5YSjgmIfoFnu4/J7BOuqbgGWRr7V73cE6gKgn8gcpO2fZTndi7xHZJJB2Tnc/YsZ4q
ccshdTxxbwGO7d5bDSVzzsCUWE2Ukn71b+TYN3VGF8Iw2AQO9Ae91iOMLEfO15A1chMJNqGgBkDu
fmd981or/2Kpb7fWrx1m52hqincHdBvt2ED/aleKPXczfxFYflB2sgWpNK1NqUbGIepowhA+ZeI1
lk56FFHlrBuwK2uJv2xMmYiAd81xiALymGBETVhjJKMmrzaCpGuDceIY0afI3Rhx/CDS9AkMubNr
HYSeI4aIXDLQdCO81U3bvjlDF294Oak7s/qkNYu2tT51aWw/DRFchMVZYxOzScjZj0Yt59DUBeZ8
7tgO7SrTvVWtfx0iBsKGmixSo+35ANCE+TBoG6gLEagy2T6P0qb+lFm6G27+bJUHVVUfQ64HhjGY
VyzM5kb/RV0KajsFngWj0objChQsnqZd3eEsiYrmnvl99Qql8jPaGBbgTNogBLAMmaOaCEy8jrHr
YzPkiqLP/nYiuFNyaa5jjsrYIE3HMeOLAeB8Ld1hbR7Jw6K5mECEOZg4JDt+VHjJLREUDqI1ojUP
73+Z436GTXrPjKrcTiwj4Kg2zwaTN0QO+RruAcHV7NioAWh7LBO8ix9oVOzMZcYjCxKnfXbDBSow
YVOAAABdpkOSP22EnGxc64AtNDPbjnb77OT/vGawb8zVemSWyZzzHEQAeBl0745w9iyspNl25d9a
98W26xcpDUdJQZmHkY/TTFTVEnpbMwcO7+kgP8fIeCmFwwiS1jfP3LOGHy0CaNoQIspunVE19RCI
SHYUnI0b0X0iWcEhjhp/Mwzqbw/MJzCL/BWh7Qj2h9vLVNnLTAoUlLx1mOPyHOt831SDwstKxRxN
+V72+S11PD1o60VqhawExHOfcaBYHa8QiadLdVxv9TI9kDd9KEQX4o5xnuuh37Df/6QR+RP1lLBz
58itbi6x8g3omxHehMXewpXiOnYJOInxzV70jV3j/wmd6p+9iC1cG3ptywxEb3XFaAc2BfXPTzW3
T2ouMaYzXqlz+NPwcBIIgT/o9LEK9t68Mng6urq2rdg4OrZ9JzKt0ptkJ2xKdK/+JN6XEGHY89w0
U1F/oZP/g2R1206gSHV+Wb01vJVZDmgkNe95tI2PQml/jcY+Jr6QFzXuyjp6dN1xz3ffNLqOTRmm
MNDMZAzQ6V5q+O9cNUKDG8HiIjK0Z5Az/nrWxq3XYlIZFFlutb7FonNGg4LRmQUXGndyuW2IzAol
giXLn2JYxj4SqYBn/YTK+qv0lxbenGL5sXVa0N5x59ubcsDs3WrGXz9DQKt7aPMbax43+awPhxQx
gP8vLR7xJXxmVt4x3jlVA0taL5/SfYNRkCkSKLCR5sCmxht15wL4ViF2bdr5CMlCZ81DDkeZvYe5
w6iJI5tAVedn1JDwWuQBr5G0P7uJ/m6zekHwYN+cPOXhzZY8jUGZYkuJyY+Yxh1ImFUVrdHP3GIr
I479p3L3cLGTrdFmf8hrZKXc9EgpZrcNfCkaFoA02B4UfYbjMWnVFlD0jB64BxSiOTb6inJ60TP9
pNAwzwzmd7GPJc0EyhIh70ZUl/xl6XXCHopFXtO19aB5fxryqQBo4jOLJF+h1AT78mTA6ahH6ENt
v4x0bXebkjLr6/Fb63iPxENs58mLD6asbyUKE8X3kSfOljQCWOBUDXdgGn/y3B+5CGfkIfTo0AAH
DoMUMJrnvwIR7s5hzAlutEa4DX37bjQUGWarTqZPCIOXNLcZq8g2IZQWYvbGd7R6o6uY45dEGit3
v3TxgKr1WLgjMb3I+SqsF6uE1Qp786YFkY32Yxe7zYYcdaCDDlQK5NTAKDNIf8sirHcXbxxpiaaX
nrAcyzL94ThVrIMDIbkG0n6wdjG5xkWZANfqchp7C/dzH88bMUCuDmmEoPEvOjj13QGuLXHI8BgP
P7MSj4WLRtgkCumoog3tvx9IyY/oKKwwofWT6xFZAM30qvW8iA3ScQBDL74x4m+t2pIdUMU/6E17
OWR3N6dsVChOxmFCkhixtEXRTeRu7Z6nMd+7/b42fLLU6aG6OgOvlPV6QKcXIYcwPtCQYiFMpNxk
OYlJMVE8pyq07w5KoWTAFSQt629YM+HCz3uxjFDbDzP+M8st9I07lcMDYyzZVicPDaGTmn8z9rh9
FO1jQjxWLhNI8qwhF7LfOfqRIUifjwV9QcXvZDyFaX7taxSzNT97aUyIiXrr07Kbh6kfzKDEU3qf
if2DmXGIS2s+5rPQA3uCOof7Whr6cx1GPeV6PGynsflqoq7YJ8gLnYbrnLL62wqnM84TtPpdeWNl
2xznpPryARnjTi93Xuz/wzb/PoM7TVPrz6Rb096dYCkZXAeDyjxWAPPGcKaH1lSgwxgRVI3ITp0o
DuG103PvwRzm09CK6CKwdgUYXfNNW+f9qa7FI3zo7tFeID+T2/I4nBVj8sFZWmbEBRSd50r4sH4M
2956RmkGuqGXp7Yia03DOFiWnCR4D4pdJWyxGylT6kJbzxEalhkc3LaOF688xdNubHB8+94wb4ZO
iU1taj79dHcSZunuFC7mQONyX1naUjHZxwVpR66DeQLkC2wCs+NaJmjypV7vgOr7K4TH5XXo8AF2
R143f61pJn/PLGxNUYfEnvT1ohBPnPps4NlxCLvVDyXq5ZXnGNDzwHllZHsDB0mOjUULpiP4Wtkw
QPvY/Gz5IQOlM8TVjMQ4GRo6K3POxLVGyxwmtdrM1I28J9c468KTk2SvaTce0yJj4FSAhAXsQLRG
8px7LA7HtPiGZLYdldplU/GYIFn3Ym3v58wiejFWN6+BruTH68Hh1oYxhZPaH6YtkDWwwCMz7NKG
7+KMP11uX9IWzrZCNtiGZbILw/xhqEDY6dwHGyPx/hlRfR7s2IJJnR+EVX1V4MHXHpNq3Hksv13U
D//D2JktuY1k2fZX2vId1Q44RrOueuA8M8gYFKEXmKbEPM/4+rsAZXelQmXSzcqikQpJSYKA4/g5
e6+t1eoXy9U6kFkR7ZB6E6i5hTS81dZ9Y4FvzL0/7Sh9jEemZOU0VJeUOkbvvDh+8Nk1iMKRKuo6
p+eqSEVIvk8ToHRhvSG+AWBZyLcJcZ2ZOEtjpKgYKNmrKOhrMBLuCCwANtWGBguFOFeSpY1iG6RL
KWhKm4Q64cA8dd7w2OkBLiH/k+Oh2R2jBKamv/YJTNpaFPCkpJkrF9VtbaqI8QfbPHQRrvFK7c8i
K46QElHnoE9tGBn/OgRM/ynYjYhGy7JNOQUREgI2hTr/LcuOrkyrzIPylGrqyeE8HnRn/DSgtF5g
iz9mJB1dRGg6R2ZV5VodzU+UCe1u4OK/sQ15rHM1e60VlEqRZjOUnmRWJN8cdfgy3E0woyg17Xsl
F1zlwaNRKuIOltZkTS6zsxQ6QCqiRDD7p8hIE9rGQ6Q/pB792jSDGAS95cUIZcYkB2l2joBx4af9
VdGbdJkJtdgx0aquubX+ng0b1JiiPI1w7IU+RLfORRFXOIN1dvFGrn998ORPYXyWoOa1QHxLTTfl
+4BoyYmNGkdBO6cX5hSsY63drHEOlc2wHtQPuH8BMWcsV0NeIXnIpbNJkdJSYA6HMgJRIhnooYXz
NpHisxMj1G+pFcGuLCMCMzyIRiLQ92FOOEfY0zSVFUK1ZZPl+aoAmHQzmgLDtNpvnUTXjzKLCQHu
LOaqiec82YOyQtNr34qmLzY2gOzf5K+pzk+R3xYNFCGkpk1Blqb+7uxBswiiRSLVJc0LR01mqg+Z
6x/DWvE/GIy96Rd6zPUSZvI5lpnXMva/dVWPOChguy7ioKB1lbJNUgAjr1FTD6xN6XCJQLfgAvJw
VTUG2lR6h3OE9AhfDKXqwSdyZodRvrr5Jg9aBf5Nz0CMRKTbnKgsPsky/VyV3StQ5gkMWGmrvuwK
vLtMchotfO4cFU1fTY5bUpsrR1TNdhwy9alWVHMzyRPXHhr2hS65ucpcyx7j0Htk187mjybPSfoC
oBRL3yKwcu8A2ypmDwOMX4GoeDG7hVUQ0qFOf7DpYJnlYSz2iP6nBBtMPHlUwbwDT5PUQI4GtxZX
+snjvm8NipEs7ZYF++Qpmrll+gA5cGw8etQ5xV9ia5/h/jpXA5mrQybC2fWHQ0L4w65Qye82ZO+g
BPY+Zrr/p9a29qa3oWVVMSI7byK8pxr55XMgaxzpEcTlFtSLoqjY7lT1UgpqsRJCE3yVya+0m3Mm
CwkgdbCIIHCbJgD4bz/0LjAfkAfZxTcY4ABz/TwQCTZszIlB78PAwW+gnuaHPjXVU+KI+xBb/htv
DkR5w6oqu2e3ys1VF8MCmgPWi6x1j1n9iUiei4YCakfoV7BljON8ArZKST4gV81L5AhjtdFyLs61
Z2nicwO6ZKkX1lkS03phCoQeXquuTMjtVecbB+R0xlHNRxTZZpU++K2GxqfRP1tZZ1HYM4sZpoEe
bfWvcujVbd2KftVCJ7uN5ReIqSfOz4TQgnQ8a5qXr50CsQA4QVBvWeHfklZ8CLIggu0C3sifRAvl
VDoz34NuCSnzbJvo3kTPALOS5VM0FhN0Mq/oQ0IfBxtSvAmWkCjsL8XkhR4HpNCRQogiLZeF5gvt
2axgzg9orlejD3PRkGO1h2iWPlQt0OgcR/GqtELBJrc1UO5jGHT1jtGK10X4AYpoMy9+//1Dem31
r//h9ZcsH0rqpPrdy389ZQn//s/0Z/7v9/z4J/51Dr6U4AX/rH/5u7bfssun5Fv1/jf98DfzX//r
3a0+1Z9+eDGlVNTDrflWDvdvVRPX87vwvmXT7/z//eF/fZv/lqch//bPP75kTVpPf5sXZOkff/1o
//Wff2jTKv/ff//7//rh9AH++cdzGtTfvv4XkETva5b89Ae/fapqAs3/gYfemG65tk7YueXIP/6r
+zb9RLH/YaJNRsOEuUmaUrMJOOVmVfv//MMU/7DZGljYL1TaIobJG6myZvqR7vyDrqtlOlK1TNZi
Q/7xv+/w4Xvg8PevjiPy1+u/5xKrP97XqHIN1nLL4LzHOq5r5rugedHKgBYzwpm4yf5k6AK3pq9v
uozoZi5co7ZO2uNswJkfehHmu7w0kkuqcdZCEYbWlWfGixIG7A3G5je3HQKSf0j9nN6faduSw2ZZ
qialnFJB/1a0RJFpk96Q0dTNoTebYG6WiRSXzpLyYchN6k5JH2h+OT9kGmpwaF+v8KYaplyl8kB3
hZZrHlDFw0NYaCWBwtzjyWKoubn2GuyiUETjR5RqZKcZ20RpyxPfW/JUDoQjMpFO93VrXWnafkEi
hOPUrIxDaAqCNhIaYLJO6NPCu6fFS8LS7Byt3JAKNq2gUsT658zw6is4yK4lLJJEIBQPWt8RR5rS
CUTqtK3GOgFtwqixrLQFKW6quYWeOTWYqKYXZR4N+xxXSgaHaG9HDTMMMMfXIkC+Y7fqxyg0g89h
Pm2MC0serY73Tb7BizqZuhMaUoqqt8fApFaJszF6SZhIsNRMQvVaqLTHelCoFsbJqnOSp24IDJQl
UpAGNX+2Erw0e2zHph/ffJyt7qb5OgSBd9CbctjmjencnJacn55sVKcIlM9wMBfIUZtvuqn+iXKj
eSbxwF2PCKR8Swab3FYfPAsdtkdeJd4ZmTwlwoueiCJtXQ/CHlsKQyo++fNZsB/NMkHQ7t2zIu34
Ery7Tzm2U33N35m1ya4FrwqgdARbqheftCxHxdil9rZy6nXreP628UX/UCdKT96oma5EkV0TsonJ
awlUyPuIiGINZdX8MiIV5srgxrlqrclqHILhnHSk86tGKMPJF8nBGrxDOOTweWF/TzGTjbItVqml
GnyzQCGPkYY9ZCILo5F+Dqux3Oo69rWsOzokeV9mw/78kI4tWwYlOPeVx4giZyU55HWW75LG6s+M
m9EHxd3wGiO0Wyl5FCwN/JMLS7We9L6rbpk+9A/MFNELhwVI294+z6CDoeo8BNaKsVe8/BtSXORS
dUzFYUWomezKDb6qOfvuWtivYR0l65K8IrALFrYF/TEK9eiaHwJmDaeB7v2Jr2c80H3cYUQn/xkh
BE+61OIJiS5KC5mvVRv8A61mKMfalU+NHY670mLas+kK85bq4fCF3cRNCbvxTSHlRJ/0XElVi3up
s5QEutGuq5zZKpk28LpDS1QbXOvWLW/XphkVt0CvrZuZhPQ8jfTsFUxdkfFG5+8sotZEcetpd6PH
wjl/W7EHWjh4HkXinsT0Zab8QuhE6d5pKshhOVDJ1CR9WRcojXhwUiQkpILQkiH5gmybYdwGaQUG
EtHWGglt/Clsc67ksngSfXgMba9Y+YoQz33dw3dXwvBTlhUPXpz4n/92d/lPa7Xx02JtCpQAhhA6
q79mWe8WQ3peIPWnuMCyFKSb4R86zg9FV/317N+/ZrS0ttpcGvrOdxDh10ZPn60xLmWql7dK9XQU
hDSAE6wxSz+oxXp2bmuYBQ+M+B9mFzrNKtMsyvv8Ak0NekYoWrv5pcmY4kBQAgqCTsUOhkzDXxlS
Hr2g7HduFatXO+7IqNMwv40mZSHC9wvVvHeiFEajp7tYuAz7rbXHYBdWXvuEPQBMxRggpOHSv/dR
wf4Yt6+CXqiBENDl3oI0gcpnUpnE5jP7cOu1sZBZ0gofblLJnE1XO2KN4CzYJLlTngh/XnYenKx2
UF/HcRrG2b22m33vdX+ltzYcU6+2t4qjf+pZi++emyq3YB+AjbtLPGNLVSoEBnc2nacu+TyQHn4k
A36dlAgaWjsajvOD5+Z5AXOtvxW9ECdSdJpNVkLfqiRYKlXzLl0PUEgLdGeHgpK6LQeJbQhUANT/
Kg0eXDWhouDtqM1qq6CP/X4R2D6oV42FA/VIJLaJjxQsHXWWR5aD56QrA6ZJhN3OpzcWIeboBsqL
70uXyEAl0eTWKqXaKLpQbhlnAzT9onotTPzArPo74js5LKEfsLlQw/I8P3QdkPYeXsaiKjIyHIbJ
mpuh+EKBUQzHMda/SJIVsKmigFqmIXRxCqWlNcalXLVIDjmLkn1b2D2jmgFwnG7l/SmhpsXuLI7l
tFEPprkMYyOszvAnaC+R0JRZ0l4lOB2mcJjqriX12u365opMx1z8+oLSpuvle400lXcUFyb56+zl
uZLwqQvr3Z7WVdIoqroUaF+ItxWhFSSWxXfXtffN6dL0ic5md4VrjVl0gtWiGV6DHDlGiYmyOUyx
0ozZx9YO+4cCHP69IZ5BJdISnjZMSkPPrDM5rNa5MbU/f/3e5U+FkemoRD4gk8LZJ0zn3VrQ6lhR
hylnmaUYz1Dgu7hldfEhUsATCTPEclYm7m1+5jmEKoeJ5kL0Gdau1Rmg5Cc61wRhtltQ+mr3lta9
e0msxEV7V2trOEX5Kp54FLEiNuCbzCdTEnQagP3dKMnArlbC8kPV/bWoSIPLpa9vNPQKWLua8kE1
k/KcM//EOMx8ZXBldPr1EdB+OgKG5UwVtFRZVSxNe1e6ulE7mIPFFL1W3fY0hF12YpJMISats95f
IysIry7H79lr70oplZfCzj/kQVZs1VszAcEKOslXT6d1qycpM8YQkvOgjPGXwfIeI9Roz3bsFlvd
Il6wp+fMwLI/W2SX//qDWNT5P5yGbF2FphG3rNu6So/u3WmolK0Tu3wVWNZQey3aHO6RhJjE+DY9
DNOaFLdldEeeiu/WX+dVHZ6iMB3wf1Kk6yy+jEaCQzl57RXLRC+iXjBx6oQEk1YaV5MPUKH4cntH
bmzfqA6lZEyhOZ58nl8WyOlCRvzYeJyTG0fqkcntE14D5+KPpFJnDuEehjZC3WjQYuI5sdQTUt4s
L0aKZDQi0ka/3iPWo+GNgU0XPlbA5sb4FBxFLMK9ktfmQ0QGParVfOuXNLPiPqluFyo9kham8mYo
9beyyUciOvKctnnj6/u+Do2tHpWYJQzlrVCb/tI0+ZtfGMaJTvmrlbcZNtb4rwcLGVpQS3P3629I
1e13X5GBmd3AT4O2X7V0TX13tY2BGTWdGJAplJCzkiY89FIZmDuoCGldARXMyMZTOUE2ZGhgWbeK
CrW68M6jmTkX0PDslgAJP3s5mmc9CrW1X7kPkRy8c5nICQeFgERFYoIdIA73Ye2AsICSt6witcF2
nsr7/EwNgQWFJNU2irOtJxYN+nHSY2m+bawQ3+5EPkmnEkETwWM1H87ShkFaL61SLW/zgyD08ihJ
EmCemwRnvW2cG7FtX5I01l5Lin84P2+pH6hval7RisxzZfJlha998KlsYPUjp++uJAjFCwciwkuT
NcrUXtdJmMO6OVL4460dm5cuZ9SbBElxElb8uQ3t5MFKRbIn85yjoL6UlnZsNNP4EHfViJh8sM+0
Rb9DI3sqf5TOcDBCDTEGM2dQjq5/CGz45gBmpn2RTRyIJHBnHesdOvGW6coZzRm3JHc31rRm7IZS
noyWbZlr+l4JXO1EDNuwcYYmuY0Sa7QZtM6ytRIm+6IZDoaNKElYqYVtLqZs8vE8q8eCRuLnAVbP
MoRbSY5lowEk8+Q6DYLkoZueKexK2KR68bnAOE8on+3tsjCsrqgz6OmrPauMqUQPPgrLA44Ta4MQ
Or+ISuUZ6WiycHZt4mDoFG51lXFOLzO+CiUqX2qQ8villLu0xnCJ0pe7dZDoG6WW6lMofSzAuCV2
nV2oT8xEcUErhrJC+QIy00KPYOg5Gu+mXo2hvfr1laG/X7sMg625nEpSlUXYft8/aArGxbKCmlDn
DIFdI1lUg2KfRtwp+ybA6TlOzTY9J6m5zOw9rnxyoeyq3RHASyp0qrI+tPgGfGm8mWhVFsIt3xhP
6R9CvFAhdpVn3R36q1npaMWwuQfawdIMcixTcA9olPA+J/ojEvBy2+WmCe0uW4aR2XxuVK4eDI7J
nr3yjVbeeEJrM8UImm9ubl4ZL/qkZnvB4deHRP60VtCxkQ43JMOiKcqhYS35W8sCPUMh+8LLl0lc
7xh0+W9ph7sWCR12KlduYTPRqwPxdwuhjuB9lkcx2OhtitHcDGoaIt4EuCOFsbMCzd53oU3FYcDU
59bh3JQOFjoKh/QLWzny6JDvUAIUpzgWwyrM9B0pHeU5iLAium1lbuzRJtC1lOKkpewrjdoFrKgA
JPOIt8/QODF4UeSh9k37t3foH0dOU4ElpKqzcsJZocK33x2KtnWMzpxI5OzoFFkfi3Bsn4rEz9f0
KdpNlzGhbMrsDZeXvayTihOe4cWW4vChDzqG+VOvJm0tBwgEL22NyjOQCoZUjxQfjO/5Pi+y+t6X
3hmFMhFGtaq8mC4iqBKZwnl+SWG+0XXtxRwM/dRliB/Tkb646+o0u8Cb54s+IDk5M0vYz/Hy390u
pJmf8P5yvlmQkAntm2yG+t2LFP0ijVo+67QukrLe0PvL31x1+Nao5NwtdWsotiW8aprQuDsx0p2G
Af+qqF39YivbeXNel8pXPMOMx6dluRgS6J6dk5FX7H4r8gLfrkqy7QRYcY/zQ6r0SErpXhB30aDr
STsTeEGWfWB+pLk+oxdP/1MKIk/NSv2a5yaRws06TMOYbDjYIVkzqKfR77GVwGYmBhcaSEuu4BH3
DTx3GIB3BNbkp3XOfVQP8/4np8JAqNhaq3lrFIZNvGkVFBKe6gfHtrBM5J40aQhKpXAZvMY7OZoF
yLDzIboBM8bC1ce3BHwfIlk4pbh24w2R8w/zfm+wqvapAUQCCbpCTtBACgjjXYx5bG3VgC9LUAcw
uxiBaIEvto6gGJlfIt5YRyi+riIblG2NH1CVXXFyQDRZluLdSBvPlJCopbloSXyk1d/fI9mifMV2
mz9kdjfZNAzxBsA1WXmdFh4F6fWLBHQnUynvTCnoMpielltSfifC0vxAdfIFNAhwXenUe7tP2guC
Bouekl0f1NS11tNN8aFt3FcZDS9AxMsX4fnXJA+9NyNS8EC3Jxz915Kw16fA4CsgndVbgJP5ohhG
9xp4xQ3NivnYpNVH1SdPw0Aoij5jOrnm121lX1mL4bHOnw+aDKlx00mo5tijcnaIZplZhKNUoD9G
9wg42j3Oz7gXYsgZSwBjjmIBzrbAYUfWUkUhssZfmX0weiZWsvQGBBiw1OOehIS8DJDjMObdsVfN
3xT8KrXn4tAqovKD4QF0VLxv4Wgd8N7fnCEXV0WxomuZUZ+SXQioYTqIDefxfohwWLWEICwzhD7A
S6FANX7Qrc146rxAyOZ0ykbkAV7FUA697y4AurgVWb4vDO2asHHZZE4mHr5/M1GAc0DqbnQMPd2C
ZsYA0a49BBYqWS2KBifP1xSxG4PgBWLbHYeej3dKdC8YlhADcnKZB5XG6hF1gnULIi6ndCAMen5p
0oG4tUh0l0qQUDKD8wY8GaIWJ/HjVIXSWZsTYFOwLVqjMujPiAxYnpVn9c1tR8IG0rTAObj89T3m
59uuKaa5ALUoMwBDvN/9eUjN+D+ylrFV+7vC6qlDUrmM7C4YDcWfQ0OKvTlBjt2AfRyDZk4QmScT
BFeskYDQcSuwhOkuw3Mtsb4alJ0oIZJL1jPCqvibMeZVd1di3e3dIn9jD7oPKkFUcWfs5uZCgD9u
Vyv1ZPsyP8ZG4O+rSGBmtOJu06LCXODMnBa3sA9AK0ypRvOOuJq2/oOrRr87KD9tCDkoKrW7Sh1i
WZap/3jjBXJau1pJ1VihiFuqiAWO4/QQjA5hYO7DvJXqXb/dqw59DIoBzPaOr+1V0/BvMXqYIqz1
xxJhZxPHwU032wNeAfk8/3wa1jOIR+MgwSVHyNmQWN4sA3hpVHhnjMOEv2zRFrZbvbJifYF5RbmQ
5FxX4QIUrf9QCuGe8zHDFIcwFcEJSVyu+WCEInmRqo0OTspLnRj50exBNGm5P24rYUf7X5888j/c
lS1qE4PGh0aV8n6mogpmjHI6Tv40T8WqyVy6ISubbnNwjxER4Rmhdnd6/YKrPufe29CB7uL+IQ+Y
hyp4Lxw1yY5MxrVnGpJs+Q1p7wuN5gntw2vbqn/2dmjuYhaadRdWzoYbMebWNA+BF4DL0wtqs0bn
UvXsScaNNkwm1TPOLPmMJZYARX8dJ/m4YePUPsaoCLl9df1eoAP89cHQmL/9sPmmRLHQdNhC56xh
pPbupAHuE5K4RhffaE25yeo+O8G34SYaq3zBPEjdYHJeKB9QzH8VNvwFToDhGKuOdfveK7KdrUt8
jQHCAjoQwkDItnKVmGh3PRmcfdJD9p2ZVCd4rPVvCnBp/PT+zWkWaBi6ZdERev/+RzqrjSVYm6pp
7p3nGgHtjbKagf1GHoPud24lAaW6YmURZr08PWoRtBoqjOgw9lV1nU9Effr09ODJ7tUJKmiLnMzs
2k4vLELHsVGf7X60721hvkStgyEyI/jI76vsFAuxzdE83GFIb7QafDJQb8JhkbHFqqptUOaRW9Ia
w/HXX5z+czPcUWne8cHxtPDPu65JpxAinFdutOx6REx6DQUm6gpEcJua/e3BH4Sx6gEwrqLIdW8p
itFF7QPi0oOYDlAAk9MVVrCLWkHSy0STHKriaT6IIaxDmpmdOECfFYf5mQZ5DKVv3Lv7eTDSD+1A
MGR8B+AR3GQZvSjERKzKyjc/2B4qqLx8QCydvwzodcO5vagEA6TJIjKwAQzGLnCSP7VqTODSvw7M
YNdcrdXRknV1FNMzrY66za+P2X842R0VaoZu2pbmmIb6/ph5ueUZLXbZjLvWIou0ZdgqFbJufLAh
Jv/1mEqkr40hz1of6mfVceKtgzcf3VzonIYgfJ13pqRb6ucaDMPC76JmawTRxXBL8nL/7yFSAjKD
Iar8+hOYP22urEmDxOoF0phwgvffOvintk50AtWMuAWOWQbwzvw+uOFUf7NV9aPsBDthKdN7lbbZ
PcwFQYx9/VC2YXbPpnCsLAmqndTTtVnjk7MrYcJ8J7TBRfV7Zxporsyh1deuI3C2+xMIY5oLdVEe
bUPV/TwnKjRWDVxDH46h4YRkG7mfSIBa9CpdGr+X1YnAkG1lE43V4ec/+JpZ3eGwPFVevDQDLJtQ
qd/wOhjkvlblNWlrJsx6fu+xDW2B5xfL7wtLxd3ciwQxFTIlB5yZ2+p7pxps6Rd2dNFpfrDIeEY1
DXOzUjVlN5/DQHbzt6BPXxXE1ds0Sfwjo36y4mOy4Mao/92ppf50U+GLsaXgxGKbjj3uXYcsQO7t
62YOPyFx7TWbTv05kt6+H7ovbYkLHRkEWQW+/GJ1/cduAsXHgeqtcquVH4jlAzhHtgxml0VkseQP
YSF3hsUgRAvq36wcxk89C1ABrPWTkM2UBv74H+sE1yzGPKV5RS1No3pincz7TG9U88P8Eltgtu0a
WstVEKgnDGBfyXvFVDKhQ+eHGnvqQqQW/FuHYjAPiuMYFeqWmqm6joVHHii9WlS1ZfjQtYFNBSyW
qZUq51D3rO04Rn/Or+wJK6ekQ83ai4hJ6yrnYslYvUH1gS2cgRwF0yP87koUETaHLGto9ZsQXLqy
PJc9YJ5IRUlfTocxz2iuANZVmbnysjP154Db31nYdb1Hb/wbTeTPDfjpOAJC1Ci4hK69L0K1ivGi
piBq+r7kEzsODQgwCiegf24yLdkpnolstnQ7UAZ9fg9R8MIJzJmDpdVT1rjKd0Cs5RS7KtGV/bzt
Co2jPl/cI/YIqVn6Pexca//XIurR0UqzApJ9Nsjf9Hn/0ycywG0IlTYv/3v/iVLa60lXJPHy+zSz
q5VjmcbrZvTRXjAnX0YTsXfJnXQfE9SGKx3cM1/1Mk5ufgDErpQYJ3AwKZBLhfGGuepoC9wAhkV2
4Fw1+8am8eLHv5YvxrG6O36oRv3t1wulNl1vP8y2LFWYuj61oqQgwe5d68UvRwdnKy0RrQ7fdEDU
6xiF4NEz3f4iJpe8E3neF7LD2rbTVkVkAiP4d/4GvGJcVketCYyX1EODZw2ZdaVtBn1Rwb+pdPFJ
ek7Kp1PD31yfmj69t3fvXWXOjdKW0Zbx02SHVnrnUTzjqCGIiV6tHp3mgtt84VSKP7RDekTnukNt
7MPLdz4pxKZesHgiL3Sh77dTiEVnhY/0IxYBXedbrMTxhGvFcQ1H+Bg4WEladGb3PNW9rRsbjERT
NX1wY5VgAdaxJR+rug3WcMgjmeLE2ElsosxhXRPbgKOu2roN9mwCSGKf5ruSWc1Dr2ubqZQfquTU
DkW57UcAFmVhwhbXCKzTcI5Dh3NPCmjys0Ws55AxKzT6wTy6aoDeqIE3SjshBPZ6wpNortMQBCeR
D/2ZRPRTF6jykqRmdGs8rO6VYjzV04MTFYsiCFFhlZ/JPaxulRmjVC79bGtD2VwlIe9s3v0YcE2W
va3Fq3gIKMOFf5fw7Ykc14Y1h3UMRfvYTw9G7AukVuwSxs4adz5L0zWcHlINdbLf62c7cUETTwX/
kExRNooLh1X67RXhyLb82nqmcrKwKyyRJLGxbosd2VQRuesY+3Ly2J+SDtW336AWIuRzjXUGIFFd
nBS3dQ4uLZTvD3mcKDtlSE4INbJVTSDpA3bkamvpQXYMXSFWA/LK64gvBiAgVmG/HXd6ocfXIPRe
aidtTjQoDAZeVRqFr1hItFWAPp6knFgsuixcgZFL30SPCVFj8rfB6Z6+FaV+D+zxGsRjsFJ0B7Jz
aX+bJxgZ6Ia2bGkqqmWxGxvcoDjPI5Nev5GFzuM43XqJmjdfmtgtlwLP8KXbzNojvGPmNrY7/uPM
mHbzxtovdPIL9PAWA106suavCC2K1jk1yU6FBftBaesXgQpo0RfWFL9KNcLeDhKKGzGudhRSPdG8
EnCoh+YxwFLqOzLbq0F6wE6DokWzwVCagFIZp/81U19A1rl2nq3fDcdsL3WOr43QrdcYgNSprnDb
hKb6lMWAI5XQxhnnN0CCe7NalhMPHfA0p5c9yr0XBQEmCK/e60YNwb7KrhnMeeIJyYSy6cju5hOk
IdyLzPIFA7x0M6ePKF7Q3aQxTRy7W5phpVrXOiiDFBxzJYfwSYFtumhN5WNbSP+xkVlx9qLqbnA0
1lVlE+ER2CRCGaItaZZ5Bck+2p/zK9si/FeK3qDJHgMKntwJo1OVC9v3cOqonfIY+w71tzO8Zmbw
mw2ZMW0Yf1y8pn01WzGLhrej6+82lKlDpoap4vNF59fR80q7VTua5G109TfPD5gKRaQpzc8I8slX
ZdFUK9B5+kqpR+etLuMN+3D5oAQAKYtxTLaji9dpliM0BocCKwS0rmY/dYdOHl6uM/PjLZMSNnXT
jk0rkLqrWggZBV4LShRAEgbR8CTH5+GhleWbbLJqpY2wpJkzmpcxISjQtxWPBN/msfVq4xVGkb0E
lU1siZ296GSg58HwUSevZ2uYD9/vjrmIezjOMVdhy6xpfhZPzxSweb+5m/1cslFfMGtSp5syWRLv
qktGKqDwRUbJNtIwWM29TuEK4+haU+PC1D8XlnBO/qQjTEvlgzQGa1cp7gAbAdzJAb9/zJjpmAnT
ppvZy7MOVxGDdZs9zDv5dAJVBbmnXX/zzn++l1kOvPxJw8qtTMw6jr9Ng3IFRSWBRzGlg9YQhSBI
x3C3EpLrpZl0kA0UFVAdgxZaZ22SLiDDIZ97Rv+nVd3uQOe8uVYl927qh5wHFRl2IlY2VIWotKBl
/PoNy/eH2mSbJNkbCnZYgG5nI8jf3nDKvKZPOoI+ori5KkRCvNFobBYIi9yLpb3kqtcfSrXCRhuZ
nIie8aDlrb5xTXPcxJRrz5bnvsAUsPcmnk/wGjR4RalBmCPbRUfKP8nwkLVH9+kVyAhmrGn+Nhbl
RjeU7hyRb73SjaZcSxOyEG284DeNQvVn1fNcsKqWRV1km7p4d42WtVREWFHnQSPSn7G7zF1Q7TY/
0zx6+0kwXuqiROvvEj418vKoRGTMVJZLlyuMAhIFsOgU08Mga+CktaUt76Ew2hdmewAdhdgN5cRW
odZSbQyBQ4mjBRQi7XMtP3gCM/k0+E3V0jg2tSAHRotSIoeSdDP/2lirLeIzG4DS0NqLwK+HZVdH
T7yF8gSJVzO3c2ebEPKi79xvtVlc/Dy3b7Yr4H/04z1w84Oi+/WHwSm9VebY6SFv2vZCulh7oQVI
9xIq4fxq/vXWkuE2tko0qHGI0E6NAH5MMiir7ejxF6W6D+jkMMkNig+Ah0FqwiVqoOhRFDGkzCeM
sBJm6I090npYGpwHV8sBX80NkMC7S4ZJC89ww43OmHjlJHF3qnoTigrDAzqL0JEtJX+L3RYfdBI+
0N02HquRAVTd4x2cd7XaZU7TwaOH5dEjzL7+vvRxsEG5k7q3+L5IGCa6ilnU6CWOry5MNnSbQavE
TrShuZyjWqw0fm3Y2PKRQrpWSZFwI/TS9mqYxSpiNHUXQebf43D4zZSYvvS7+wTXmdQm8Rmqe6JU
7KnT8bfrDEEEZEd4DUCF8cWwKVn5nsE9z4A3H0Vt8plTl4TxWcGhEPsEM/1AZEP6MAGMp34oEVul
Bhw8Nsr/le+IrvUZ9Ytw0biF/ICKbqLQ3HPXIgiZMIg7bH32XoBbpzzP78meVTptMvVy62jEh86q
bz8GX1BO/hx31N3jqBvdTq/VD26Yx8tG7dxTqebiyZFIFvSh4fTTtLVedB2tLeNIVDWNE4Te826u
Txw2/7pa75qgTx5UwnE2EklnsIDZgUd1bM4JCTYoy6PizdDRqdg5fmylzT4x8kuZy/HbChlGF7O2
Psd9FwBqM8uLUYVf66q5DlnS3SNE/Gu6ecYBP+p4rTFPdnp8s5XxMdHDaN+RvfJEy9LeprEaAJCO
tqAgsCg2SDWkL+sdVvwnq8EMj6sVmHRlJjcXZxrkn8yXCxmMZFkEgL7dwoo25GCEr/n/I+y8luNG
tiz6RYiAN6/lPb1pvSAoiYS3iQSQ+PpZADumb+hOTD8IUShSCooFJE6es/faQJ3TqvU/ckM3d5Eo
AZpuRqMKP3tCHoq8LX/4qnkJ7ZelZUZRiXIy5r88r3+J9GK62VjeBxcRrjNf9IVsHlvMcIOfM5hW
8Rj/y4Z9cXj+Z2kyX3LYPz02V97/oWKKKjRZlceMewjyZ9x2fzUh0Gox++YwIZdrnxYRv8FoFzDP
/ypHWF1W0Z2DxqgoFzKM5mUn7qo+KnHaj/7OE5l4hgF8HazgOBlG/QbdxV13bWY8ELLN6h77Ljot
xIi9530Al/fPZgrU37ATxiEZkeCxcLznENzKym6JWG/oIB8q2ygOjdGewxF17vcotgY325aBOklW
wawwiucYmeGTUeJW9qXzOhpU1q1pfOUN0888r7TXCX30ES1St4GEr73aI5lbJpqgYIqHc52m8ePQ
gvnwc2P6KHR4ZCgrXlonQcDkp7O+Uar2WPmNdWXl9440wusViqzwIdWy8EG2DNL02UYH2GyTYAF5
qVIukKAdm+uyTnEQJ6YoHIzKxSrb9895qsX3470+hQQiUPSv87jGMjqfpqGt/mXS819NAD5wtgKu
iQ7FcK3/6nQFLaBex9azdQpB8kpqi9hHAjoPJET7QUrxu3P7nLQ5Qs/mPaTwCu1o2ROXKoE+4V6n
m4rmShYQu/kJcer9KKY820f21MImLT+KuvHuqYYz8irC8l/MP/Qr/hxuIFJ07bljHTh0mIL/KvsM
thyaJDSXcfyPhKjhdROr9EHMB98O1HHQRyBRwDceLBGkD61KsgvSkLvlO5a36n5k1MSQd5W7YM9H
i4Dcckzl3p83/OwVrGMweL+WM2WEF0WvdB/IsKZJ11q3xn7CrBl1yrq32vdh/vi5R7UHFcC0du6c
9g7z73Xpdi/N7z/a4LQ3CUGi1NrZut/Cm3I2HgGsEUGBCQSpsycVk4MsBjad8LRPs3E6WGPG5q7T
vFe0FL/TwWu/gKp0Cei+PA0ggIweJJ88c19TO6HtQdue7xEH0y2tvVP57iaX9+3AXLO2pg+ai9Y9
GjfrvhANqnXE9kdQUh12iK7hymM6vLRIIsRotpkieTbIc0FvO9/R07SqcfhseDo3bEh6/yEFqLZE
K8M1JOLPBgmkwoj2rbTDY5snR5xNUMey5rk00y/g5fcR07BfpcjuSyTe3+3rCIROIbLw0dLhZQcw
KLRcEFQ6awtC+MwwFeU5NlrM+IOPhHKKu60WQDO0HQHlJOjVzxoHf0UrGrY2Ed9lr68lkTzPJsGd
K5vNyrbIHPuI+ArOGOFCG0t6PSPt4C8QZcM9SatwdGS2ha19ITmAroa/L7gUz3mmu+dJTcZTrHuf
em8/MO5ZYyFLHjPXzfdJYBMrzEDsECuPMLfayY5zvDKCz3AXyERsoT4Hb4OnYXDoaRv0vYMqpEuL
uzRmidXHuTYkiG0dkbh06nO3usLxgyugefLFrAVYkdxP150bP6A9H48DKKv1wD384sIouJgFGCk5
n/pUfKbhHA3TSFEcjOFw6lzj74OlS/1Yg43T54pBMOSiJwykcjlV83uhCYxvKkyLjIZsg5+lvUOi
ZewJ4Bg3oYZUqq8H9pfJA+lIIBdwjdyioGtv8I/E96tSBzxuxBn0hPmr3nxoXULOuvmx2uguwWO2
/Z5WcMp63cpukQKNpwUK6VDnVDuhF/ZDorlEd5lx9kZYHUDutHZeJyO49zUmKoBpAeVIGV7D/phU
mXj1UnkJLFn/dEHwguIjgKyXqXth+lBsugIaIl6elUF+8THKoRgHTjydMV0g3WKH+1rWLN8g60K9
2Eo3i55h0GePwua5NAztGUL6BJYoSG4Y7R4pbPdum/skx1sBASbetEWoc+n6FpBwE6bPbu3Hj0bm
tI+A39PD2DJGXk5DECKPmJjtFaVrc4DbuKmj6VH6mfG0HNI2f8XmVV+XswD72s7QXGeTNM2TDKf8
pEcFFD2gB1u7q4dbGmu0BeeDahiWTLVJCmBtewfCu6Y9/b3muYdMTbIK8JciKjeDRYb790tpsif3
qCw9dgfHqtGOKZhCxXrzoreOfmz61uRGGOieVONmwTcsRIeF7QBCX0Ei1RyOYRqgJJw81LgTSRC1
0G4xo6Bd1ZAbhU3Lvy4HGsxj2uQH9rAfQWFsGpk2X7gA7vWyif4KCw2tMDK1MBkPGsLBDZkjxm1i
1H6T0zjdZlyVnu6MzoQtO9dtABfI/zJBUzGi8yAYo0HravVkzxZNd2DvVku7hvMXJJcgpn/U5sxB
Wtud/diRerFKKMpaTnjFiMfmZZKkSKS23u+s2vtqJu/DbgQXyhyAWgLlW01jhBiYWxJSJUFfWvyi
2LdZhnZvkItsUPYh30j/crBYphjmijC7k4MnT2PmQ+zNg22lTRsYsQx8TPL8gPfRbKlJmDIqWIdR
QzqrXiMb92j+WGzpYXg2J3LIiDI+0jJ75XHmbQRhDmlEQGo5ApqrzPbQ5zo8QvlLD9JD2gFFCCxX
rayqTnZEs4N5rmDeCetjjjlqWm/aFDbYb6MatsF0JPXlwyJFhd1ZhHPQggXMcphCfcuhJ+Js/XAU
rMeYHusRWyTW3ykk4d5pQdObJEZV7cbPJet0Q/N/7KtPOoVsWuqsXCM7fgtSkymJiIlXHz9gPZDc
lUVngiaJ+B6oyTDf8kJDp5m/WCBI9yHiiSUbJ1HaPSpELv+m+t2No37S2QSQHm6JrZJ0YzsY8YHd
BJj9mHIGFjsTWIkTsSCE/CZbXI+EeGnS2JBVhA/sERcrj0hBjJOB62gbaoOxriurvuWs8as+0PWV
q9svesDmkI4NuWOIijamILKG4VRUNegruxzz1Xge7f6jaBCgu57z5qrGRFNmP6RxB9q3/+n0Bwl3
z0IfZpFzMSLpYc9BxpfWEsgRmnMUBhpgjHqBDcNIRXa2HTMk+rVWdhvLD09xN10kWVxXMuhzYDDe
a6Jh6yrpTbc8EDfC6a+yAA2L1a6/0GbLmRj3kDd3HakCRpyf6xZfmKghi9iDo6210XHmLn7nhk8e
vA4CaHk+qk9XjOes7Xeh4yf7Lm6/jIh+LBMKUrfScBN6Gg8Q2wd3jVBqCvAqx5YFMsN6HToCBnRb
PvCL59FmdPoK5hsi7eGM+RZE2AwWNknvCAz26B5Xx6ZBCJ6MHRzszmJzNdAMzPr0RydIBw2qCZND
CI2J5MMkTEk3ehlMoBa5a3ZnCTh7XdkT/zfXXA9G260l3bN1FAY/gu7L99xiXeX6Y+mTLJmn7kcn
/QabWGwCZAfdQXMzObguYDxmWQnKcr9DGWBVnwkD36024UVoCPxZI4hm+QGZThp2h6BLxFQQuvY5
pvVzFZUfYKo3tcy+2sCaDlN4z/7iwB1WHsDvVic8h0dXr96tCPB36po7h8KA9QKnb8VGsnMt9IyP
6QTKw64l396BUe57hAO0ZSbuRelItUess08bpIGgh6NdxCR11zH0JIodgS7QaYQ1Al5zVb77vkIV
7LFilo4anrIxg5ErtUMUmhs+UnBCU1kieaNzUfg7q+/u+jD7GgLozX3b0Xsak6OrMA0LSoe1J1Hv
KgyqVW4eqIC4yqQatqZZ8sM1qBmVdfW9ON/Y+nQa2hKJuPCGdWtZ9z7tn3koxPN2646lvu08/z1G
J7JOTe/UkDBksjGAhlH3kKOGfcF0a1e4QbieBJncKmuOI3uo9RDqJ7upf0wpugTXJAu7Ybk3n7KA
Br605SGf6vdanys9BBXUvPo5Qv3Jotmy2ZMpo5aAdGwRvpjFtAlo728SC+dgPgBnyZtTX9N2VF2K
9hJaVVjsYgzFeAD3iChAfnvU1rK6RUy28MnH4MWpdz39K9V2uCrrVcVvs5qA+1ky34wjIo+8Um+w
b8AHBsPOhjR1MBuz3YbZu7CRxsBv8jahONulMewrr3a22TBBAg2Ee+gt1IVtexO1cNca9DTwOVN7
hi1HdDFziNbrsBTNSL8UcwOo5RY4bNPDNIcFIurmK/SaYC/ZIq1L5f8em6En5tU9NilBVanxFIXA
k1C7fGVReinZsiVuCme9HY+yBik4hIfI9l8HwoRXdoxLPYsbDfA+LMOOIbQXTu7GwNmzLczmA/4z
XepkaNb2iEyGje+mEAjLyLILWYt0aERk3ApTvCYGKicHMxeQvBR6dhbt8zGfLaTVg2wY45n+Pipc
UmO85HMaIb4At3ZXaRGF1LnDXRDXX12V3qVCQDaTmB7SbJcH5msp4Wl2BCPw0VFTaMjGsyFkTSnI
cRg18P/wuNfBEJyo3Qgtr6KfpI1e8S09xKG6z3z7nhri2YPhutUG58VhDZSdVaxdEZ2GElWoHCLk
JsGHMeXFOrDejSjdGlp06P3wrRb8H4fEe9EqJuMWDx6G64Q9VT2QT8f95ZS+e0i9+HfSkB7XZPJo
IprtGpEf/SA8la7zFEeIvPzRo00WmSyzLIMJlMSoeXQr6wn5sH6Jw/SSYNDPcD5VeImM1mYcl4Ca
7B7QFe3T4Usk9cm1pbqy3juPbodHuCA4bjDxx7gNYfKV5axHL3nTrWavIjCOQb0v+rhceSK9tkl4
HrBtGd2eUg1c+KzKKOAMEQ7qGTGW78L4EUObWIXjNtHhind9NOcMg7AsBtFBxIRPlzSosfXkk/rS
gV1V3RGhuusmfuzO/vI8qlP6B8094ydzo+j9tkXLxeaonybCX5nJ8eDaMRMWrSGXqe2JI2YryJcV
ocq0YdSBBWvfTPEbcZ32WhNegHmFjJswA4FEz+2ArwRHbuHteVxTcfHkMRmLbcBhueZrS1wMaWGC
+Bjal6kOhSMVfxU+BYcjCQUEEsenZa0ja2CWOUiWi8laZWXMg7poN1ZoHeqRsAs48HNIQfCXZ/fo
xuW09XxFb6AwEBUYISNMjCG1iNYhg8JaFuHWVILUeFJLV1UVffVd9kiuiZrMad0zM96yRlvMHZEl
6jnE8jF3b1SjFm7J6MLWc9OUzHuShNx0P6APN7DxcFnSZOnAUgh5fFmOSe+raTClmGyA8JEvv5dY
ss5aAI7P8AG+pir6wS0bb4XTOqukrVcGuA/4dajsmUTt+wZ/mX0IExcpmcmKDyZTrUuLWLxPyzmL
xGvWrt+eAknJGoWTtWd8QyMfvQR9wPg0WM0b5mlGEi5/OTb7Eg1MgDVG0Ubxeebo1a+Y+eHKYxu2
8vqnhHnKCq3m2dT7z7aXWHUiEpAYBPdhuo0alwC9xnkPJsoaTx/fplCzABF7ybGGzJe3hf7kYPzs
fQP3VujDpW0Yx1kl8Y6Ec1E599ABoTTaGXv0aKglcRSaQWwb5mv+igUdayu3+jCtRGJUdAD6djcV
E0BVdN8RXbvd4AmBqrc+loJ8jVGrfoW4VyLBNWoAmF/pKcHJbmEcJuG47Gqpe+Ks+5Ia8DB30vaw
Y/Da+s9dXUZg/11v5bo/ZsCGhQlxq3T0BU2Wd0+dDrfRx7y4Wk6r+b2wYQmDEUjK+0PhuOYz8Q6o
nAf3X4aNxp/9Mo8xA7NP/HiuD2b+T0AEYZVkpzHuWtVIj+vQQtAeeHhyidgaOsffA81AH2i1N83U
gDUzb5h1nuiAp8bBSqDlPODdA9KLf3GCGX+qrFEFooTjajADD6nun+pAgJYpWR2SNkeWyINEFlXS
h3lzvBYtha6qUzSGmCXcQp5s5jzf6qhUhKiyyXxeZTYY/P9/zmn8KZDiR/KRfVPjo56GLfSnCrCx
XC/GzED7EGUCYwyboEhC/soQUx40x2d9EL90wztleXs/0lmHYJhYpHLDGfv/fxTb1P+UtXq2gb04
wCRnG65nm38Mg/owjCM1NixRGoNXvR1vPZ/DIKtd16H3kO3Un9ooukW9LgilzOxzZBADHeSx/eDn
UF90bpUcg/umSPRwm8hAXJuSEfjc2zcLVxxN2/jhdAMaGeXFW6dyxN1349/GBMFIPSuJqagS+B0i
7K0Xj0jU71Nwf6++NxQz/CHaYUHEdDXNav6w9ne95b79LSdHYOC48ASsMMf02sMF1cCBHgTy6ZWf
RbTrfBxdeh5zaRq9thUe6r75e6lSBx71pb8VQ19vW7IMt8QGriNmJD8D2cOkwR2wn/Kg2FWOBi3Q
kbPelVSYuoEe3CiaLd+gIsAk/lVlMrjT5wOcclLICjxNTvPgFNqDCV+ZuOyQ3+v3jDAy/SeXRX32
GeLGSumqbasW0vrfiEkzQ42N4+Ss/Dw+QHi8esNElxDjljNZHUouw3j2Xfloo424qRkryIMV/aAq
yKxV/gYJeLiJdV/fOSFTpyJkGhYOjtqS8lDNaS74oGZ8z2QQL7Pw4BKILV0O05os6ZKU3Rejwr1G
qR5c0iw1DrXehtTjHfMqR7v6Io7vWnqEu294wORb8W7INe8+DoKN7ybWuY1ta9/zDCy97hPwuX0M
TcO/B1eWEL8ImDtjKV9npPH1K9HR4rCtQVynCNrTHKIi/Lq8WO3096v4AvHxMlkwllZTWCBAQn1z
IVh1uo4VUnIinOmKS+fI7YO/KDLKR7LhOKIOrR6DDBrRkKLVBwI9HLx4LPZ10P1QOEvu7B6MpYwd
+wRtwTk1ZdxgKLOONumM7jSCXUU238dOyYoGzN4wSe5Y/GMafOidH5T+0YKXzaJu53tNDd3KT5xo
m5o+TkLdN1/abopoBzfFHq10Ng8ch1Q+4tmeHpkbtvTFceEmKH6/b7r5lWarB9Xo1WF5y9A6VDre
8DoG6ftUk4hXBz3IIhLvrl3bVNegw1NkC4xtM/CSIpGsM1WEDKk1yCqkS0x4TJTT3TfzYSj80zfs
KwwTOsJDNlxHH9hnnjuvSfPkZCqisIHDnQUJyEs1WOo2KW8kSY6ZS1YHZxx4BlQsDkqzyTpxof9p
LBl4wjhImL+IOdT9cqY71BbhPOKOgUnhyLsxZAhvyyueHO6xCvUnX7jIjMPgOWOatRkdGR8mx/3L
XLw+7ROMxvCMXd7b6nqhXfSssc5keOVnLH3hVbOEvTa9yvgJW0Zlm14N66qysvsC+/mjsEqN+sue
7nwhJUmUoGvCK71ssMp9FdSrruuhRxU5TG64BEeawvsF6Gr6Lu7+QtHgqdhNbeymYz6XphH5Zgac
xWByxnvH7HVAajzvoPxEd2H/w4smdUocRJxsV6knlnMQLhX54/L3Yu4hIAjhhZU517aac17s3rnx
fMVem7O/cL3W3QpbvwdppE4Lxa3Xdt8jeacJPbz6efeoHHYRbf5QWvbL99dQxf0gApKpQgFk3G1N
BVae2FiuWNITbNpQ899rR7t4GIFTzl5Tjz3MLnEdGmbzaabK+IraCvZ1BpA5K/TumtNbs4VnPPet
kz815adyChamuYnejb/bMFExlTOIaSG0X2HJFkv1wV2NlvoGtIkcvBGCVZp56EyTUV2s2v40fElD
lVteCw9IeugKDKp9qLy8vtP8OX/i8Z93Nd+MrzVLcfOTzam9IoJnh9bUAFI9c5Yy4s9CO673NW6k
g1WNwRqx7l8Bn/w7+JmVhx76BxPbGJLGU0b8zAaW4PioqzEhzriTu1BX6bbNppqHWY/OXnTV1iwL
bV/aA8DViTH8JEmgUWhDwh1BB/L7vgsBw6+smoCW5Q6seizLtPHAdS+qj46a80Tr/1I0HgK5xseU
EVYl9Zg/XO1BUWL4EO8tPqorQIax2hsOv8hRyR8lLKN1UAYzFYyD97+vAtsif09AUy2j0iSgKIj2
DPLKlcOuEVVv16KnHJPMvKj6KYTafRi19L6Y8ZwLozMz4QWZfr1LW3JsA57kz3WgAZlDoA2fjwY/
fnQ3ZWpF9/kLbhQxt75/rzT3K+hg3YRRNVwYN8otgit9tZwuXxBh9+xjAjnkHt3QVU+EycXHft/G
SruiLpwTZyhxHFWhh2HzEe/J79zlClHwVMfyRYQAemvDEnffzz9MT/rhP/9TTdbERPICenQZOV9H
Fh2SCOaXpnylXN/mU2pd9NyJXpMq+O33pMl9k2U6qEKgzLWXCCzuz/mFTjrEXRg6RE36iOYjV750
rUS94dR7qSk2najhBra7JBfRY1trA3DsvIwmwB8FThq9rn5iLkPhp+t0dtK0re+qr9b+HQ+I1rqk
Nw5py83TTwG7PUg0W3y0174MpmfPjm06FGmd7ewmn66YIWHFd2a0FZLYDaVD+14W/FimIyE6graM
hxFZhvmbGdJ7zpTjnwtb+ihq1EtoElymNeXJ5S5HjvjPSxXQb2l07538ALP5VtgPhe2cIublrNRC
yIOzrGZCB6c+CQKpIs1p94qh/mpRzCyaY6FZ6s6uP5q0MF6ZBkxHqLFyO55FpIl7x8CIDgEj3eaO
zTbKqMyBpVu3p03ZEZiq90xF89vcxnLjnbBp/BpzfbRY6TP8RrseHe82d5XsiE4di1UTI4nX6jZ+
Aj8E5j62gou7lOIU8sa5gNzm1kF4Rk218utoOOWzwzweRnKT9IZqEpLWt1v+H9985/0V+m9qDgGw
I3JdGp2lfDnN3Y59cGYjVSccWFtlOM72bkhzHrmOt0lzpzxFRva5gNaQvqpv5BpxQuNZT/LXrDeN
i+G1GdkA0BjmYk4oK3t0ORPBeKcUIB7P7WGzCRke6zkFZjlNWm98IHuvP9R4dIw8L94bQ/9KRvwB
35cHXRH2fk5OeHebM34z/BuG1zn+ygvPTVaNpM4dSE9sAQ/XtFt6X7uGiQbvHrXNjw5Kd9gEBuXt
4O8W23WVC9iCRZx9nw720B4Sk+Q9kMv1k6r6n8HY+m8GdJSCOu60HLL5lUr6N9nG1hW6SXofhNFn
E1vqPeIBylUszb1T1+rdS8DI6YnJuJrvwg7/szKvcVol14Yk728UW48Q/ge7BjbzIQ8u8E5EukIF
2+kIFV9Iw3uJJxqTeFmYULtRc5c2w7HC2MU8o8hekYmsbVMGDx0O3sNk9tO+ruLkOQSmwmLgXlos
erfICGIk2/FDk+f1sVXtFimWca3dzrjm+D6I8+M0Lfkshrz5QCpX3pWJJOY5IanGsWiKLqfLFzTx
0CxQDOUDpB9IPLUiVfyawPgbhflzGsfPFjPqwixCnfjqs3V6TIuxuVGgWSvGbyk0yZlwBTOn2TbC
tWASVu2hdu1q1SlXh6QiLH5yNW2bbLAYq4Oe0W5V6ZY7qjimXi0gzNIDEzdV5okb9Xv/RFUgtrqt
jHWoZdUN7ZK9Dz2TKl9U/TEaSJyIomi4Qtnv9lWkD1fqqm4fayCeiXv6NXGXXSmLp3XWme1HFcR3
BnfUS5/kBv1yk+Zbzs4AduZzXGvFpgBVi51hpo8UbrGRpc7pXJwtX3U6MR2ApWo7iQR2iyuxnyt7
0JpOaLxqifu7ZGR7M8LWfGUQs7GLdnxqq1EeWuwmq9lcfyb0wjij6ALvKbLTcra8742Z1YBa4Fuc
f176qAMgs8x/p9M/IjIITq7q/A0ycrUKci86LwdvflWlmFfWy8tEd/7895d/ownEpzYMgG1mKfsi
aq8zLdyMlV3yFAQp2JDOART4b22ionkmXN+9K7zMvzegqCxj4Y7c8lEjX89PvPYhnA9OQcoQW69V
UVTNIzlBtHhF/DOsnBouv0WiyJTv9JkXEBX134fllNJxIEzNJODIC61ba+YPXaFrR9vV2nXa1Rp0
eC8i0rLp9zydrRccJhE72GrrkXJwpSyrbqntEm4HY2VbTmSmxal0toifom1kW+pH5rlH7h314hT1
AcOZxAlpWDSTC+Khs9D97XfIQryue3PgOBCH2hxG29fXbHedJ0cvXjK9Cc50Th8YW8WXhfDJXbBn
BsS1bxjq1qbRdAM+rW520dETb4L7+U+Zu/duZo2nKgq1V2mIV5vA7zsfcOW1jYqPEGkOw1P3t22n
X22WxS8ZM+ld17jGyep3AZlUL15/b9tJ/VYCFLrFffLMr3YLzt77rAXbhZnVOfnmnetk+i6sMRl4
TiPXoCwFPKMheHZkPmyLPGMeP+vQLFD7B2WMOhSukSZtS1O9qdkwRXT0sprEVFStCb3w+t0GW0z8
G/arXAiIMVnsE92HXHnCKX9WAy1zxj2Ys4pxJF5aQdgpGA4no1P86oj9TGEuvHSa86uO27cFgp/j
NWMjOUR0oIrmKQJX9cgDAbVoM+h7VP7JD7huiwN+eRsLDO73ALpF6PQvhD6+D+Og3dG4tF++6Z0G
OlzydGlh+1XyWMK+uAu0/aLdR3G8MfJQ3Hsoj06w8SDJRXhfYfmFj24cVK+IXXuetTZ7qqSM/+K2
IHVg8irW8y5YuRU983YYMzz4dQn1LxMfsRoO/tDor3pHq8Ck/FhHdf0VkVZ2BwCISeP8CoJRtJuw
Tt2x2ea9WmcXngHOAsrBygpP8kNoAcjb3PtN23+OhWxMOqBZd0gr7WpYVXxnpSPqC69nI6DEug8k
BSbGoVMm+cf8gizA1muigzNL+tMOoE3LipxHVry3TZijkgTQfUZw/MqZja+dsZG9nV66PM/3jNg+
uFZhOhpxT6sh36Vjd5oNxq8Z0YSrbpxIr4rG+NX06KMmFuSq5at1p/8cKqe8REwL/LlcZ9SjX6LR
qOk6MznKAvZHQTx2+4x/mq5CQgbifIlo6pEBUvKk8MJsUrcqjuiqZ9BBiYZ+H1t1v/eHjF9y2YVb
Vat0D55fHkoIBy8j3TqDLd9PQGYo50tV3Om6uo6I/cjvmqZjVQ3uKaop2irf3JUKMbY52fW19kZi
sngUPoVBPAfSa+9pFtc3f74e8vl60ObrAfcFnrwEDy0s1MC32QnOFGQz87T7Dp+gSrqUPZwYIW/z
d9ygOPxT3S0lHjkQ535BM4sM+ViTjtgJhigp1ybxtujnzZQkxt5+NEMNvW6VPXs+sa5VErR7QN7s
tfOyMqEOO9WhGbuPVgTtcxDI/GCzpu3Z5R9iZi93Miioh4yy/oz5yFIY/lrWr8wijPZ2LcgTqmJ6
7Fqa/y6cjV+g3Ezs4kOg6tkEQVBcSOIObhl0prUTZMXb3w9s3b8irNPuXFWyuW8a9vtJ5j6VkxU+
RYHxTIaRdZWR1l+rytaIGLxAcxjftLItLmR212uinPRXrGCbzpCvC0lbhARtuyWTK6swnlTcPUrh
+M8eefNJ4eWvoTBYAYTxGDfywZm18nkxzplCattgG33uPbn2g7469+xv0Wa2aDCrTgO0VJr5ObLR
wmpO6lwNlySiJNMxms6YMl0LDlU77AcmBg2tIvpcIPs6J1EYPct6t5xaC7yvH+zNz8qtxyuy/Ag6
v+WixasquIqVz7U6BVvYsM11bDq5YW2lIp5V43wmw15rJdy9kk4YGYmM1mcwFFlovzwwe04KQypV
FncmNLwVRiLMi0waFyZZkVu/C5/QJ01N+qU2uv44JYRxyltao+LCuHGjiSuO0UgyMifx8u4kb1FW
uy80BFK4F17NNseOrxCy69dpvrdy1g23JmclqyOGgUo4b0TTzkWr328if0STnE6XpicCTZpkbuZ2
RngOM3XiivGCkitoWm8I0XH2lp62S92WwWvP/9YYEGOmZvIbcQ3SuewaoYx8XA7cBTq+TZvUX6n6
x+CGOirEfeBul0dC79blg2h1MPe2tklsnuRq9DMFaJp/fWjEr1YBkxat2x1MwxvRl/dHAan6g5Se
jdZbUCOoDJnhUPcsByZUGYWkJCllfg8/72kU0KOlNeCsXWy1oxndF7m5k7jBnwznb9m/0JnZLi6p
Sk9JoadjXVrDdWrR8qkmDjaL/TdxC+fULQh3hxy1K/SWZqVRoR+bwAFaPZT56fvHQh1BdHlaQWH2
22Qdz1rtmsty47c1ZvwFnMmOLaO1Od/ZhSqyiwCXqQ9ofyaYBZSmAzhYmV2/X9pall1zAxpJOLDc
NgnD2SgpzG83Ckut3NSq9u3jg0FfL15bU0s/xWy1bTcbsXERyitYkaOc6fvLIUgNkv/44df/vNe5
gbrmNbGYOi1UmusMAXqIaRsnGe2NWah25/Bc3bCgdxQ2aXMuRrPd0Cn/WXdWfFmiDnpb1CemDiQ/
zAja0pCEwI8xifE+wo55t2SlFvP4JG02lhWXlzYI2BLMI5bRaiGUE6TDHCSkqgjJvZ+M8NkWminX
mSITYnHfTKaPmjCOKrKykdF2xpQdgP6DiIvDdmfJoce6K43nrK3bEzoE1nXVlw/1kIanKjUVGNao
/8muejtlpvuONUfsunkMVsYOD8N5cztwIf7HQZj9fWEwQ56E/isnGPdTT38NyfgoeEKdZJttahbl
c2IQ4wP/bDXh6uNJjvFmN42K5/NYJQeIHfGDSOQ30tlHHP3UCfxFOXJIfOyIRjJNRzrgog6hmboc
AAo+6GJGpuTqJRP8yN/tTTezk/ulyJTOu5N7+X3ntN3dALKYp1909uda33OHFCr0fP73yxoEYgaE
8Rr51VVMSr/JypDk/IjglEid0QEuOOxQEYw1XB50F0FZ35XkBhuQZk6C5GtytdjiNkpHRTRo2YVh
11PcqoAb+4KnVdyBbyCLY+rtL8YP6K5KGV9G2SSXrA1/+mXLjlQKtW09w15lB9IPzM8m8J888vJe
/oewM9tuFFm77RMxBhBAwK361pZ7O28Ymeks+r4J4On/Car/5D77XJwbDUl2ZdmyFESsb625Wqvc
F3r3Z/nzNWyPnl2ceM6suM7v6yevZJWl/HiIcQ2VmnOWXtP+MkCQrpogTj9Ahpm8UWRyUrRCbGLJ
6GWeOiTUGtzMzDz3jcnhAJfVGgc7rB237XGsueR7M85VjVucF+2XJgYGMRq/bYqr+9LkBCAp1wq/
JqJJ64zyv7MPIvCl9Thfzp1YeumHcy39h8Hv8c52naEu6aflkT6th6HI3lNf7yDzgzlz09+h68Xf
fgoRdEy0j0jE09ZiJI2P0q4eagC8ThO9LqxOVVm/IjmMwGpx0SRFaZ+nCiyZa7T+Q+67lMeOdv+c
p6UNhHbq32MdRbPNc6YZqUi3eMCqs5QAMOZ94HI9q+23qjXUm6Hrv7XMm3cNEYfZ/kpykaaO8Rvm
M32mqjJf8AujxFcq3zdWvq9bEERW2jIHk95cZYGxaN1PCh/q/OTy5cCwXQqccC5YU0u61p+C69+b
Av+HdDsKDCpbS78xDGZaqZ2UyQWbE8V8S8QIzWV+1lGhu5ua7j0x/Yp2ZJ1Yz8BFxakbrBTzw+UL
o25Ww6pxquraVLZ3Ktx0u3z177ckimFuPWhvivaE2whf7qjlWBBzPDa35TlXDN2VP+MekAwlMDph
/1gPyr0sp+6iZiv3ci9rv5j+tJROeAwKCtftLk1K+EwbS8wfWBAwBuH4CxjGv6WAZI9NiAxfDto3
8xW8YVEpScYnAU5CJzxrnpld/t4QsasxTMvvRXAMMn3mQQKordR5LIR5VtIRa3t0uuTDDEX3SG/p
uGld0KjLamIXDTiiAke1PnTHvomadRrwJgnD+HuJY+XQEo9RAsbV0mG8jSR898t1qOvs5KJSExdn
dyV4k24d0YUvaGTHHNbtZWHKhWM7kEcyKcfEBwJ5a6M3H204uIfePLVWZq5tFvWvQbNuxZBP/BIf
rCmnQOItHzmvvEQeC7Ua0dYHvfsZFHZ7SArfPEr6jZVtynXNyeHUJHQ9hB4jCn1sU6qn2/rLDVIY
DPQ2Ts7MgNKm8sntQI3M3nTyiKR2FNBSOcRXZXj1T7g/fBYqI7jGXHtvtsZrnirhHwV1QNsF0j5x
+lkJhwnGv9ovZ/htJ5jz4QySKEfDhNemas6xR8is8xXI3gZiYCnUozFizPbkaK+Wa+cigJvKJcsh
it80PHrn0nHPXcyADQXVPjNd/pU2FWVt86OSQiCiCFb1aEQ//agebmPieWsyYSd9lk3r0S+3RIgY
G3YMBQyAjb+0gl+xUsUf1O1/OkgQb6yN8a6yidEh/3dXzdpWQb6KTLzOdxD35CDy4gZg9zNfR8c2
ZB4c/i7Hx8Grj3JB6TZ6AWANYJxI1YOalYylbUBh9+lEI78CO+82PdmCS61x+DBGOk/tInobBtXt
78PuLu2jcyFOXVY77+0IEwHgPB1qNT2snL6O+BWZgaOOnVnZUNcz2J6NWVwX3cQvuECPGQJ2Mrcc
LM/F9m+uk3Sr2llIG+0I0GTs6RmhTRgiTrWt+Wd3QWzbr7PafARRDwdjfhiNfnK1Y/Z8otmNLaYH
MpYlts7ZFYfiaT0rEzLK/FVXpsFZNOxRmL0bLwWYD6/1ok+PeNYxHvBOMYIwTxHRzI0N1SxxZPLm
KZXtrSorjwwnnSeafKZV7hO0dwLrAILJWKe9crdR7WrJVrjAPXrN3qpOfGhzgtebb5Z7vStiLLVm
cmGI9451Y3pqpJPcKlsEhG794EvLw5yqYPviIxxdc4NyWsjz8ssjD7tWumae296L3nTA2oT+jNNi
c7gnenVpjgcua4KtWzze+lC7Me3R3s16/BqyxH+r/ZhxRNCtTIcMl+fw4aEP8N+DXuSRlfu7oV40
Ry2Phj1pi7fGHRlZgbxRx9wZnoDXuLVO3yayNby6gA3FPH5f7vVO9aNzGVwtct0kjeDB0c+Doz0s
vBUmK6t4opybbYF9KZPhSHKg3nR2FP0KydmH0sifWkM3jrSDyyv6MLTSKX/rHDIV2AR+qIo6rNo3
pv0CbYhlS5OJMcEXyXPwBoNOrs6KBwMAT1TMZH5qLCmXH1vWy0CraI50g6miqE8/u5WPY8+mGeVQ
z92zeVknF6rrzkXZmgenz/xTw0G8mlFvy9cyLEuXsmoeSr8WHechf2JF0HFIYWo5uQ1M59btwn2q
4ZPjwvnqGj5E46WAJXLFtJb3WZmEWFDILNhqbv8ZhwYrovtLG9NnkiyAY4V9pCKKnGIDyTozgz8C
KMUOewSN0nNzp1612BHipIzxkAbWUVQWK4nJH0jLwpOXJycDtve4qjXDPCZ6+O/pVLqT2t/fKnca
MyDrCG2B486YDs1OTNRttzHFvhazoUtimnxCOwbnpCF2S11FQDjyeX4kqOe53X+vDv3iyQn0p2YA
CG2HdB0t5yRE+GG/nGuVE1BuZerhJpyn8gJd7+KLWm4soD9r32d/wkA+uhApBuU1z0388lUrxvwj
8ZoGk0OUcXkoxTacAu3od/Frqnhb243aBa0hzstQ3Q2QYQIS/ceyTF7p2v4xAth5NNIYCaTUi5vG
uJCjY9McsL1nZ6d0sEzX4knLzfCzcTSO9pwWppSh4uxSX2xYfu1F67JtiVSE1a/SRD6lvtp+ZX70
khphcfTYU+1F5uOKQhzdL51Aekod3RKxbw/lPNAvJ0BU/Bwbcl3dp4rU8/3LEzSrVHMJGZVSW4lJ
NkfQVPcNUyu1d8zg/j7ETmvBHHEa0/kmvoNT5xh4frqvjJkCNIfQAMdWtD4001aTrfeuBiDvlGq5
rYkd22huhX6xZgOPKJaFFHDavYkJW4J3P487yg73Fa/EZiLHuYkTPTgYefKehpH2gNxjUxs7+VvN
wu2qesZMiipmTcMo3pvYsFzMTg/oGO962mS30tVubq7GE6IOZhFVVl8mxNnVchMWndzeUdrE/EZk
sbvpAU8WDQPsfVbh3GMyVrZxXBDIymNC5DObpCzAR7+o3cK4WtqeK0Dx0Djm0UYAPC5YJma/FJcX
e83vLHJM+mmZPixQIsarSUDafBlr9Fk/EKx1x32CMWMbtVW1qYkaEC7AESSicKsCH3I/A/W7FFNh
ITqGtXxoMf98+nJMYcb0m/uHCKoYFeQh6bZSfIQFimypubDhbXN8AfW7t+oJvH9KPmUZRejY1aMi
AAekEC+1zP5QWhZ/hylOlJ46OFkyJ1yQxj52013Lex5PMVRSMsHNubFLexNU7CLsxmkvy02o6z9M
RiJsyYmIs7gm7TESWO8iH6Nwoa4SLBALYEYZ32KfpGR6pOWlZukzOKBUMxTHHssd07eUT1tmPXqe
Dtumdp6Wj5bf0Iw85Oqx8TfShlkmO38+mc1vyD9uF6vvIIfnahuagjPmTpj0wSnd32OBri3t6mLH
1VOsu1mSCMwsPTQpfuKK5XrVUphznkQpDlENz0QNE+0znMmOti6bJy3EvbI8NEriWUuTQhiExiVq
YUTA6Vk1tXLe8QYcEeNRgSvanWcEWMM5ZLs0F6NfmSR6eW3Kmt8pybo9L01Te4/SyBiiL67E1Omf
u8rz/uMhfwDtzjxRWUH7b8ReV6V0xBS9E5+nuvpneYcWWK+YaiiksTwGCV4HCrC7C7egeKpql5m+
Eq1/jEd9m85enSW+j+bVHbLomQsA/Xisw0ysBUKfS77RNUGne0Po3SDs/kaU2asAX4v0QnmOy+6X
6fiwHeZdkwq4fqUp5Fva8opL3KfBM8PVnVaJ79YmIRFb4n+Na0liXbqIgWZem4yaU7B3/NR02EWV
IKkTR7AZrCyjY7A24lXfp69ljiBLw4h9HJy831HJ3H30Q7Zl5Ji8hk2evhDbB6yE+yFE5rtbp+Kk
C873T0Y29xN1ilS/cGkZCOcr9b8b1AK9oUo1cRSKDk1jJiLXBuCyoBxitPr0Rflt+EsL5p6iXsyR
GLc/RcImdjuZ77Jmc5Z7Hm2SUgzAPtnu/r1Z7AzLw1xZb9rcGGQEFT3pM0CEVpLgtQMavI+qniu+
1Tm70OQyK2leh80yittkFqumobhmie0TcPK2tcuKQfMFfTVpbj6MNZFdhQexRWE4xF0R7XoTruu8
JHkh/ch5FNM6T7sJLvu6pJYNaAC+z7La0HczcTSYh8qsFecy8Yt9A2PvK6lea78odkUxpAxbohdD
FtofQYC+4aS9MnILYwVGK7T8WaTSfBFrTCBjTAQWPn6tD1xCjoJPzazRhDCo3dLgslGS/g7gmh6i
vM33Zmppb33vPcWtZeCdyAsO+KFHyqIJYKjK3NpzjHiknQLbd29B06SZYKIAoS/2nhNar5X/VTa9
/ge64PfAH/1BwzrMzrWh7hrm0ttyjzraGjUDw/XRNiu1CuYRSuewBtXW+JRmTv8iW5YIO01uvFU1
DJEMaYPB+axLzzwsQKHQzJ4wOYzHu4+swmXBJz44g4Ww4duZ448pwWKqD5pHHqCTD52T26iAayrK
JdeDUD/Cb9A2SRF/hX1H1anvVp+urN2LJEJTOyPpT6cEfMh+ZLeITpac5EHpwJidgA+kBRlyh4G9
vIFix2/NuUGS1aZlyEhBROHSCqiNCPq43S6eLQ3e3W65FwiZ7hTD03VQTT96pxuulZtGez9MSOzH
ISPRvn7xS/xmYwMQBzVEnijbMPdjKoA65wwqwDkaT0UWG0+JCaKCxU74rblviFCuG64Wx8ijoHZZ
gKJB/uxqB04g8/3nzLOucip+63QUPcY0MGD4Tfi45Ji+E0v6h7azXtop1s5p2Gfkh/kH9dQrPq2k
/l1YjLtpmliHiQyfI0I4ewb0ZxNX4YGygooTXnQzU7unDjb9XriHvWP9hOZlHwaOsZgAqXfS2BdD
zEiy30nvHkh1JJ++32G5GeriVFL7u2psO2D6gzDQ2tPPTvcjPHfg1ZJhgAdchdbKTIiA3EEuLv0I
eVzfoOtce6s331ItiTeN0OSR4XlGGWJmrQcwBtR1dSWjcAwgm0l49sHp6vEFBXqXJLiqTKAqF2Wn
7S0qiS3pEOm3OFPEmxbRHZyFn0RJaJNV5cNytmeB5xClXrT8j5rdRJkx/2gyQ6ftJJKy0PZA+16C
tEle01Tng9lQ9XZf+pzOfFsk8SqNKYfwcVQskjiNuWsy4XtDr7pjF7Xuu5OMWxzi4w8nwGKJuU07
ap34rZGfYgKsWzcncOuNSY3TmU1U+GrxQtCjddMDM/nI0ui9zOLha2rrGAZAPL1Ybtps+zHa+X13
kr1tgbwWP2ycKYjQbfjAihk+dL7RcoB1in2uFxBCiYo9aKBPX8MEgwPQlM+hw/Slc7Hb6N70wHXi
uRoqpASSsk9Z4OIOlrLfd8KOXlJy6ZwcriYloOvRo04yyLWvxVZ/1wnGstQJtPVYg7ss27nj8ICg
mO1wgNNd27nECeKGatRpqNaD18qbAzB3nY6wUaqMCF+G+/8qtNp6Suvpe/lbFP/necWojsBVxAQg
oIB5oenjRzxHsQKSZqiLcPyfVgvvL/Vd8aCb9N/pBunWzMbEmDs9Ch/vjg27TnyttFz2yLv4VcAC
C2aFER7dz5iq5XWc0eZnOSQUBgC2Wys0P7TQYIQT1U540c+tO4yfNs0pfV+oQ9+28b40TTod8Z09
dChBcZlROR+1W2VByR3ni4XIkErxZdObGpnmcejNn2EKuNqs+HjiDMw/Yd1OQMw/DLu1wLnSGafs
Nn8PvIl4KPIVyZ28eDawL6+S1BxOfQEIS5R5c4n97Cn2m/o2NlV1kV3WbDSMuButSt1t4g32SXDw
Xg+RD2MY8XxfS0tuS6/B3+A4H0bl1hfEkuYymGW6YzpPb7H3Z0muiDm+koHwWvH28c/EIn0iZHsK
k9JtYYvxVsXiHQ9s+aSn1MOYpvfbBtB48AN8h4sO8lcW6U1tV+raZbJL9MlB7FOjMtAjEYy0HhIc
Ydh5jpHiVJdB+eGRkYsRuijmEG+cWuEguhanNWgw66zIpsMiyQcxptsYFGDAcSCad4tpUVvH0R/U
2i2cYVdMPctoBTyXzsxubboFqZ0ovWmhDL/A3VgqoV5Wa/69k+RbaHzBe6y13WNIxozEWcfpD9Mb
RcorAwHpKR7bL8+d5S0Py2bgx+7lvivH7ToXIMhiFVWWAEdkq53DGGM3hEX60rBL9UTwUM497pD3
y0s9TexU54cGdRiHien2Rh6B6FQ5LNC5mW7wTQyRtGZ2e1jy9StzfIafmVX8EdrzyMV+fc/j3Nci
K2Kdi4WvX/o0yzYlkOFX4RevMmHUgLXkh3RDNnUJKk1VYZrok/JleWmwwG0x5B1ZO5unHk2OMo70
nemdeJvEHATuO95wWjT7aNpuz2KF55nOh9eGv85Wao67A4FPehSQ+iWigN3ywvy2RCY4kviHZCJs
mogIb3Gc9xiOcvtFa+1j2vTDI/VR9ovjSMn8Wcck3YDsaAkv3IrcwmODOqwzzz+OWTTe2NbLTdvb
HlGlFqIJ17u9lC6Tfoe0eK268ek+OvNJfW6Coh6ubYr4heuh3rP3cHbsu8ftErIARvLvw66durfp
tvTlGCnOuXhi/hDOhbJxkCdzbpmsUIYPggwbugZ98xfXsTJIm8SqgjLgHMkX1tni68XaVK3dKGIz
Oiu9mK3EKiJod44FcWvqU+8I4wY58EFZc1+Tbip+b59aNN+UuHFSBmBNIKGgW/EP4YYURI3im4vu
lU6NjSULcVk6Pf2Kard6ch9ETeYwz0ci+RDdRsnwnlZC91nTOb6VNqtjFxyz+6k6wHnkCsfmf1ic
LBXGTzr5Gwz2er/NMwvjE8On9/u9GPvSsrwbZp2syqDAPJnWznPChv9OBF5+jhSI/gaNa6LlDNeL
oewzs7X62AbVa1HoW4VXlSJpZ9qw2kXf5dSTYa16dZJ0ySJ6eiwYffFpAs7cZi2D3UWlZge5ub8+
nWtR1DxfeYw4wDbE1eQ0GP6uNqrmfcIIenTroWEbbpvrSIHcis1q69iB/6euzOdSl69BOVavlpd+
U+Wc/CQS9a2Gisi7ob40JztxdbM+4pEyQEaNzOSHMF5TWLch158+9SK0X/zRI6TTDvo+LxwbthB9
PvPZ00+G9LHHDUgrLPQDg2vWjuaKf9RcLumFtXXwGg8yTJzdzGHCyM8J+66a6UHe8WaPLJgIfv8R
cBrHHvlcLxxKt7uVwk1XoTOl7xyneeXyvH7sgPUdzHgmeAAL09h4v1SeX58C2nRXS6hteS7o/8iC
AuXGlu96lVo7Jn3vAZEzEnmV+PBMGuR1U4svRjcXUldJhg00gowRYdvb2PNQCCbmeLivLbSExtcF
4u5y/t6TDT8HhTus5ov1b6W+/C5gYzdOwO3XnFAmgvUl3pfM7FFqjcR8GSTqfZIqSUUTInwEfgr2
NxkDfUaoc7LBuDi/loCsHl28Kue+bMKtXijzRx/LVdelxZ7TME77mc8uHegkgy/6g1guE8TJRBGI
5zEr9LXw++QY1C+ktMWbH0DDSZhRb4ggyX0dxJzqozG5WC6/q5HL7smqFTMkq7xOaa5t/FKRXjLc
dDzd7/oMi7fIdbAyQePVUf2NGw04TpXvW1CeJJqZ1c5rpm6OHbGRB9mV+kPFKH+vqIe43F9AJTH1
yxjjZYFP+J4MsqvmUjvC2pbzzQL7VtBRdHHwUGKO/2XAT0w93959jlM4PmRagm3egyT/d5bUMvGg
vIhJzhx5yrqBskY2qZj9Gdx1zXMmYk5OpdutUnpmzvefDLDoyh+xIC25myacAAKHer9xF/E61eHC
UEh6UGEqVwEw54tlpcEhYZZ5v7cchEi7NOyIy+YpdEPjbLK5hC0NyHhZ27wci1YYjrNsWZ4W7L2v
Az8KAhhNsZHhtqh6pFwHFtQU+gEc4ClbcWKyf/kY+Tyupm99qT6BtUHvzgO5XWS+Zd3pfbPZVIP8
NdlERXq7s59FkaZrNym41lniIYp1fa07TJAKQWjBwCbUkMIAIDqVzyITYNeMGXzgj1qwzj3xrUOu
OmVB0m7irIn2qagb9MOkuaR0LnLOBrUZmYa/5h/XHhqiweytOeUjLpy1wsn+zHdymg/+jEl75pqU
L8/831/S4J8t37N8M/IXY19qZAvD4QWZcucWhCmKJlPxLTbOhuUhtvei0IYL2RasWYhQX7yliP2C
+Hr03Fg+oomVzDSk9kUDPZuxv0XNyz1ZUt4cy61bPLoazVMxMuOjPaNQceo3FwGT9Q03YEgbWx9e
yUr55zYvfvicl8/LTRyZ1DHhB6JNzjr2YUl4q/KtI0kYtMiWnXuNZeEtkQCKWoe1XqPB6bo8BKjz
6Q/QGre1w/aNzsL8y4p9/FnYJ0dd84/pbBshodmtxhhsmKWUuJQmZo+4ttQ+7QCteLPjv8n697TL
vOdaRfUm0xv3IPvuI57K4ZQYboxcouvPcODow0I0N4etU1OKhwKbnnhDJhDB6vBFs/FfINRuuxaK
/6ImS0lLdEdmnPcjyD2AxCKTmeANXK6pG2QYb/ZWhh7t/xhFT8MXnmWxrhA39n1d/uORkPsxaorI
NkWP95hp5xgBw14ENdxqcgMaqPrCd/WPn/KzqFQ96zWE31AR8iCGCR6b+FgVZW/D/EDreXr5hkDZ
8f3e32/Vy254FE0+bIhbVR+EiTcLYdlrTWeb1kMKkSatke/UJjDQcUkKKPgeVv0ESR8N3IEqkeX9
3HD53487q9y+NJlpvnXJo9Z53UaKVtxqOcIsCKffxaizXpSafpNJ0Zw0eD870EHw4hgMHwZdpauu
IWsa1B0FSAaydFdeUz2c5nrCYFt0bHJBXcYfeiWrFbU24zWqsvgjjKiiFIyCXLOt8MYWp8oLko/S
zzkb1eBJlu/yq/xX57v5vlRwgCyvztfGfAFZblo/eC1555yDpP/3qVK0zxSR+efUmzhlhlbwRBIj
uSzfn0hSD/dsWBvydjSQPF+oVgRx0tJuYU6Y+xP14Dh2j1EHlHfmMpVk35NsrPk5NoQ/VJ0CyqgH
cHZEe5mPI9sliD6MOPEdqqpW694hdQRnp38pGjw8pt3wURnq3WL9WG7auavbFSQG4ywZd3n38z5x
VGEfrsaydb/hHFkoyX+qGJ8XL5V6rfDgrpRuRgdtwF/izTeaEtTn2QFyDMmpJGfLUI7GY5QJeTTR
JKlYw8uhul7+SCZ6uQBvvNfmMCDo9sY2I4190iuQ61jXZo+cjCW+P8c509OJatQqb708JLpHwUM2
mkB6vHpXxOl0HlJEQdzHBUMMp4G63k38GeINe+Cnwo3VzYtzptwRSgyAI4pZWYlqMyeUSX/Tsr1s
LDPcxiFlLFZrqstyL1weOlwazD57Qj23nw1aKqwg3bfec1PpgkMMN70op7NTnVyGPetKFJxtRABn
gcT0U0LedV+HgcL6VRhfY38zJ8f9EdsTkxfnqQWXc5VM9wnQEPxZqToJd8uTWliH+1HD1JuUFaWy
mM6rOp5WupfmO1Okw0q1TXHKrJFIcupx2reuUdkbG/z7THUsMWNr5qSYGhgVNSsTE9hXornyUFAh
vI5KJ6ENp7OmbU+Uv7JYMtssc54Lull3YV2JU+P749Uxa9KCsZjeYVf9NC1N+9NY/I0kwi9c7t8m
KuhY5ESLSdx/eAXACZV5j0PnzKXt8zA78GB/DPLYEtddGTMRe6AP51jOKIS4tZm2MkkZ65LTMmP+
B40eGjReGghMWXK4VHFzGiUIR6Sice30bXqKGgm3W6XbBKHiRVhNvg9KYNSc1n4ZUUIeoUNga7NR
nKbSam53Zag0nVU/TaAi4LQQf6Pyq50fUi7obWRaiH0bUHZrmn11Jt3Mqwe49ECEVD+Av9R3TWHQ
cRyhVfuOld8AfUbbsoEVZCV9/TPK7aOtyPt1TLD2RV7m+1EFwxFvlnPTxyZa94ZTfcdA/+ocZ5mX
ehfIQlDzhqg4kt1z93o+2mejfZ4D8j/rUfc3E56B86BjphrN6dhIrFl6wniOprGoKwlbyKF9MYPg
UeRi+OIqNdYuvub50IyxsD6RJSRL7wbeYyVMfvH5Xiut31kPHH1yLnMQ8B3q+TnsQvcJ0IP9hkQV
FCSWSJLVaHK+uU5VhqTQ9fkuMJzomhjmeDThckC7HMe90fXFahlF448SF4WR5o49p5Jop4ageBxo
g4nC56VVmjkZu2+/32h2VBE66IPX5UbHMEvy8mV5IEnCkeExrF1QzdPFDDqZLHpjFyTmuLKWQDPS
NyMFXKTb/0zbmpzXOg7VtDaIL6eOxEddGsVBY67NlZiHAhF+ndiefo4r/wJJXuKsxTrLtRFeenUM
tBFZxvq1XJShy+qXSh/z1aiN3d1g2PVzpJC48sqZM7FLFHYcK/+cswToc+sC0ND3pPKsx6GfqkMv
W4qPA+mvl+m9lkj7LGMcKctLZjqUS1hNuPGsAXI/BkZS6tWlHh+XSm7yO+JaDNV5ecTBCPzn0r59
39dKUVtUlfFfjVS3EuhLit0SXHd6TLlUwn1lmvljmUqGs3c01QhfwAQlKFkKa9/lHWrsfFVOiRU6
afZSw8VqJp0yQSC/Oz/zHrrR8i5jH8eH0XWbY25o1aYye0bVqEhVVQYfvUNFTWQBwaPxzn2mInS7
JJ4iEey6vi2vTRrdtGmQh1jTASH5Tbuxlibr0HC4CDjFP/eHMF7mgTuFA3nhPYARxN7aCWyZYWfv
71uawuhfFqEbCp+7po+ivwvdFKPyi0wRKjuqjhJUGzMJ2oPMfirJyXAu5pdEJqSmM7/EOLwuGswp
9Nv5rov+e/HnGybr7l6kzXvv+UwuZExy2LMCGF50IjeG4tyZJ4+t2XDWSOvgjMxGHktM2gY6wzp1
KbUb5mNGllLBVYyZQE1C03Zh+T7Wdlwdxlbr9o0s4Kwm+S1qrXxVytE6EBx6c9x5MK21IYR8yK0G
RuSaMFoeMZ4du7S0VqKFKIE7YJ5Qd5O/gWRU1ky9ssb9uJvBxihMt2E1OKtABcdlBmC0uApJbmEg
MqbC2OZaip1QWdf5CKAVevk7crXnwGn9n4b/zkHmiq0n/rbN9if54PgtlVGwZ7AUbe6XNG8CUd03
bLMaDqq/+VDdQlKa7/y7p3ZSxbqvZP2WjgpOg147fywSk5I83cR8c5NzLSTD1Y71ebnpYZnf71EW
+ILEOO0Lzgn21QV1fPEKG+Hci+ZemDkBUqr+veMNcliOu3ZSWrskBB7Ky/IPmQPjZhVdTPbLlefR
ER+xGdgXywQ5YE1mhd9I/YtzB8tPISNb0PvLgssBOd+gPnu5wejj7wkLqlU2+P8+t3xhlCmhWYwZ
6y5UP1h58K/LKj8n+RA8LIfdQuJgNWxCtiraLLOjwUzspyglcDybw6tUvTehYeGj9pAVPUecl3t6
Z7+OcFjqLd0I7jkpIrkmV2t8mGn4pwVQ+IfT65pEySa3p4H0ItGk2MbRiHNfgQudo85+ZCfr5f8p
OoCETQoGiP/7tusZn+R5JPEWwMS9SzvdSO9FmGY/ijkVy1mAeE3emOcqG2BbhBmgkSk7ky+yi9Vy
l5WMyZd+gpYqrj2sGLSY5rLYwyo3HzkXWcOWLlAwizJxAPSF40xklYS7mmE7cJSxVpahYAbPN40Z
nhuy/GcGjCHNNm2b74gBoQ92QuMvldKGS+RxzOROgSx8kGHXnqAco6tXQLHnp8IZjx2wam7aSVDo
VwMS0epLFfXjpZlv+i6db2x66+mB2g72WHO1Y8CQW/ZPy9CKVaFztQ0i6IA6ZSznopm46Gh8qJLM
KT4iHcMvx7qbmVn9mREcs95Z0ImSzl/rNd6sBDnjBWbOKppXEQJhwQWbxM+AGozd8ujv85oxQNQ3
5AqLDmm40p2PW6MA01omLn5fhg4auvnvIR5uSVnL3z13wphnSJTbXMoyOHq31syyZ00GT4sxqPb7
hpJadjJ4EzLKMepPvX6KkI1/D4BK1i4q+YOeT0Bt+LSL3irMFRa/cjt4ATac+a/WxqO3ouCCyrwi
sx9hGDM0nUeiJi7JddMXzT6cozVanNgM0dbAY+layRUnyoqetlCKEceG8VHgEVqVTknIl/wXFOsK
vLCBvSDoOHA4E2pMxbzurDyOgZ6Rb4ZMFFdDuc1zbDDY5P1/RLadccYG43/00bfCY63zoxKXWceC
B/FFe8hlf2WM4L8PnH0pX/QHLPvRbvGIu2P9HKSILIvB0FH5MQdKXnrDJ4Q/fwP39DtwteqUzMAd
kN5IemMOvMql9c4ztOzqaNqlZEDxUsnwZ2UY7v2RoWPIcImmI5LxxSSMhivWrvfl0XLTY5GzJ/pa
l0cyM8DR5iCW7QiuVpoOT+VQ/WMgXccx9QnIIBQ0ITTqwNLzXnrXUMMQVrHj/8F+eF3O5QOZprih
tAQ7gmasKh8v+poGbPo4c3RLK/EZ/FK/YBkTDbHS7nYmtDNz2rMrS3lf29a5kl9KEIbZxDOVvbWV
gy4589di5g8sWEz2shxHl24/TZOrHy3L+yBamhKPgzHP1lNdWzf7xLfunshfZTvBvHU1DH2wd+Ye
blrb69vUDvWt6/X/X4+a/H/QhpZreoAopGXptOv9d11SNBgmQgZvFrMa6UAKy2MDp+xa49u8pfIt
mmcqE1OAs9mn6zhPPiOo1md3dJ1rnvlilRneQc31HcuiX/4Pe2fWHLeVZeu/UuHnhhvz0NFVDwAS
OSeTZJKi9IIgKQrzfDD++vuBdveVXdHlvu83wqEQTTGZA3DOPnuv9S1g0jvMehoBkPy/XsqBoLeX
KhwEFmk6pp9/q/SJ+Qo62N8cWRMhhL85tBARLaD6kPf2k1VgosKgqI9SulWlAUsY8mzIGqNf67qL
qrt+G6qCyfQ8Me8tq54ePkKkdP1jXmPfLDuzDgCyftIThyZdHCMlvhVLDqMsO03Zu5E/9TAfaNfW
VIirL01EjLHoumnXQgCu6ix0/al+hQidbThI6L/hi7IpNF1o5OWmRgPWQY/4qppNDdk2nG+oI3wx
Ftqmi2t5KyDFfNIN//19+o/oo4ITPUdV2f3jP/n6varnlmmm+NOX/7hVBf/95/oz//1v/vgT/zgn
723VVT/Ev/xX24/q8lp8dH/+R394ZH7778/OfxWvf/hig3hazPc4j+eHj67Pxeez4HWs//J/+82/
fXw+ym2uP/7+y3vVQ4Xk0XDflr/8/q3997//olgQJf/958f//ZvrC/j7L5cPEX+0+Wv5vfunn/p4
7cTff7F+VVWLVrcpG5ZChI/M440f63e0XzVTNQzoAzLmU8w+3CwY4kX8918M7Vdj/Q4/qBsWBgKw
l12F2ohvyb9aBiRUh8w4xQbHqf/yX8/uD5/i//1U/1b2xbVCl9Xx09Yvf6t/+7DXV4dOnGxL0yb/
UaWatzV5DQT/Kb+Mi7yb5gy7RT/AS1NkKgkFOLtEjsKmoc2K+dLZlTO0syWDxmFWyJQqc4n3pDtg
7C0+hqKvCMnsbBCDLL4NMkDPBBGJltPZRjk5YRUMU7gcku0RDphm3XCX45FS0oE7soWLTSa3gYwy
vypYJxQlPGdr/CTTmMbtjcEOUgJQJAUNpZRKH6bUJVddVlisc1zBFQjcDGbaATO8IEcdYJjZEhTK
+HFrRUQ6seW0N9MATWk6rcsqah3Yi+nGJEa8qyLEwjXoZALgkWwvw+ana+H3d/vnd/dPCYWf767B
ZwQz1TY1nNx/im8GKAN/225td47qa479c1NWBljKqlEe6t6bCEui/dhsBBlnkPbTF9Xoe3/uBGNb
pAY7zFavgMXOagWs0Cqnv3h+5h+X49+fny2rJsxAGGN/TlBkllwV7Tjb7kgnhwb2ITZg7rWKfuyn
CN8rfiDbSaSdgc4PRLbAGU5xvl3MiCFlfXLsEfI8ixez1q46Gi9Sgkxdj9QT/kRgHb18ypzmZU6i
3Kdk5PMGabpFWP+NkmIAvW7efV4BxbAwqFnKoBfTsF1UNlF0d5NV92y5DYF5/ZWQVQgXHGenMV4C
yWqgR7XKTmj4E2gqDxc1JeygKmgmDWb+iDNO8WKEmrUxi/tFJ8FDrpMf+iDYFAx6p3GqnUPLUu+w
mrZu3rlG5JDUG6qZHy8wbDGALoExipCAFi6QsliGv8iv/MT4/unWM4ntVTXLgDSn6uuH89Otx7RJ
HqysCd0ERlxthI+UjPnejJQrJ8wJ1IPj4Cc1nR3q6oDASsJCm/lWpNazZhR64NRFvelS0O7IiIHt
6mvLuqAbRzbWF8eCCd9ViRIgvIirZbqMuEVNMMfQFkuL3F2NUXTWSkxOBqJ/ZEnRfHMR3yMLR0yF
3h/Q66hQvHJiWSyQpyL04jWrVDbsvZnM7d5Jyuoi1vguRHmRO/cZwsycyhIaRObPNIO5qXHztJHa
bJ22/4inhJAMVafRtERf9b4xt1Il3iOn7LafHRKmXdGZdsY6vwcE+FnwtXSm3DWkz+lVddd2IGs7
yOcb1MpPzK+dHSkC6jZkaOL2gNrdsJT/KmiUD+SfFknYQ45iOoaNdAZI/B8/qVHTh1wRpBhwHsAs
EutEk1TEL4r02sfEVBAxcdWH4YsTVRd55jSgjYwZrdQ+Uw2BlS5Wn1LXdoE8zoSMiDfVaYBtmfUl
nOil0oNuN3jeVgELMaCRpIkjH3Pqzh1kFWDbxb5mdfJaR2oZ+agKyKmq2XaOLL3kcnMc00k7kiND
GI0R1nsbzdo24dQFS0i6UU6U/KU7MCyAaNu0wpWcHFqZIjYpmH2M/iDsGK+oeDgmAmKqWyKrO12x
NLr3m47snSOHUdQbGeqAmZV5DY5QnHJbVNmFg/ELIjCml3LfghglOUO3f9CkHxF0KAr51UB7wsJM
gqpU3iHyEYNqDW+MJBN6HcvoynZlMebknEnAaF3r74izmaq2yGoonKKNM0f3YaXap1Sej4UVQhkz
Jr9nyrzJ8IVsInTOPgoiZYO0jRiCcXY2SSQJBCH5tOs6GFbMVSWvUzGpDH1aAK4SgHrBIvDiA6ON
drYEM2UR2gOM07colm6QdKcAZfIXSzetgN/ArGTGa5B1cYrtVW9QXGDLHWSKr3jKviadFh+NGpBz
RzoMBSW4dgauXhLxO0u17Q5GqH7FZxwSdTV9IBejKy2RXDCECEnSxf98mrSz7FNWfF3UcNzC3vqQ
azqqfWtte1ykB7VZEHOgzHcH5UWxVgsL6HiPWQSzmcblICCfZ3oYBw3304L/labto9lJd7GW7OgV
lI9I2oJ8y8i8/9piIsbJShQduRyuVuTHse7XgIE1gYBUVRk+uicc4TDYEtGxkaUbLXNtCwInD/LB
1PwoGWR8N1YG3EPej5ZyaCBubnTQkoSAxolv2RhuqiT8nvf5aUBHvbWbapcJ7WQK0Xh1nL04snLR
sUCGiQNLteq8dNhT9KiPvQFbqnMs0Cd2+Qrn5Mq5unUxfXpiBvJBb4hJeLhT11K5Hm4kcoIIjMOX
xRze9VBNAkhbUzmgJ5kQCNfDPscrtBGNSw+LzpzGOLgfwVDYS3YMnSrezaG49k5Je01XNmAriV0D
FX9MfjB3qveD4zzrlhHouZ3tpjJ/7zlUZXO4oU+RuoZ2KOfXNKH7Fzr2TeraC32c+C8SnZW1Evt5
u1DYpjVTNxTUaqYufy5SP28XxHpa9MpjL4xZThxejFYLAh8UbuRYRMIzGCX6fapOOwfSdKwPO6Zm
C0ZXkmK75JRO/ZtQjVdYmxeVGBsPoIHkW4V6/oui54/R05a8PlHd0Gx4lY6pkOvwx9VyImaCLRSF
snwftgyFM7WUboq6hsBUNJN7kNEnJHzAEUpEF8VYbeiF/Ovn8Ll3/unN0izELbau2wrD9T8VXgg+
kolKK/LiJk+ORmvDttKWQ23FBS00x9mXwrn1a+9LZKSqtKgdNxlndonG776vTYqQJjo3YaIcOMne
5yUsOeZGsGhR0Akih0KUSKvsLush6ihhrRKWg30k16JvhtNNl5RC1afgVs5aSnS0iqAGO4AO/SUf
jEPd0MRtC/XBKjYolXN0cBj1SdEVm2EticXU7By2ODe2AV+Ij94Y++Bfv0Xr6eJP1xNVqbUexBUW
c1VdP8afridZMSNV6kdcE+jxxZThIsGTXjlzdywUI75Y1X2YZU/l0Jbb42/VQ8MC4xt1lBHCFc3c
3biTPw3pkoq+QTCI9YeW3K/Pom42y2WnaNEdDucOjC9ZVVlWOQzQnNCtafMdyvWPz7/xIXZbA/M1
TTQZOzd/DGKUD/W0cKQYZDDDg9Yg2pjuSBmTDioSuka3MIFSUbqq3QhSKvzPFpBZW3c519jB6JKN
5Ngm3o7Ewfo03JkEOHzqzxZR0/KS7L+KOrXlf3pTFar9NSLBUGXcbevh8ec3tR2Z/CdSy5uxmG+F
wO6ztEWwwJNzrap80EoaSAOnEaFJgWCI4ucmQSYwPb9AZpq4tdFlNgV4eiA+gImagvJBgg2noKDZ
2lN8P4X5bkKSTAyB7Fk1HS10a+5i38AsWUriPOkxWezWOnGZcnRlwnpYYKpDNCGym+b+uDH8OGfq
Di7Z2hPee5ehcXTN3ng1W5WiCwMQngv1vbaUHpsCB6NqSA/zCPFey6H3sTV7YQf5QJhgMiSk2uY2
naBzRlgTza5ZcCTigk26bCdkgKgm/ouuH1ImH/GzHpl3U5EchkJ7IenLqwmcU6UqIFz4lRQ6nSTV
MrDDpGMQO6EKk9p3TDfaVs8awuhaxdM5TbmmOnGUI9Z54RPYkFbAc3RYt7WOUYOqkaUDmTcbId4g
HXVtXeY9r7UBIAjidFk62k73ozP7wU17FIkm3uDCaQzMJEyLMa1lcKpx4QnDSPxOBxOiNkO8BW3z
Mo0ORwjwIjW6acMmn1rFl4i1wcp9k/Zo1SI4VbVhsxBUw7l06CFFlB64LnCVyPYr9JCxGSq7zFja
TZ+9iMX+nivdu24YeBYahBSVGI8TQIBUWr2lg+pH4VXVAcaoazJy7mCWUBj8VtVXnqTlGbqKSusd
UdgO3xLSGcqtOIsMngEfH+GMycZs2P8teDbmGdUZcidMMxsGsdjwrXvSKnO0yNp97qCqweXsHLRY
2qtZZ16TZ2nWvvVRvrIJpnOsTd9GA1J4LsSFhfGBj+GNhTZHj+1sCBpMr1a7zF6el8VmQueMQjJ1
p2H1QeFJIgi+qu91O3+r8FUE9cT7uBS015TQeQ0t5vy6sUVO5FIdMY5c+EAqvajPzgwpT5IjJCA1
NMJZPiaFsuwG4PAAOPZWh09F2FV+mhbzUbbJfiMFHcLu8iUDdLsYhunSPowA4XT7Ki/7TVIMjcdI
AaeDupBaU9hn1EjQ9NvO2FCU2c5SHaqeNi3RHBnNJzyUBU3WU4Ol+FzkF1jQo2N8DOBCKVcYYumD
/U3Qf3CXuhF0g91FK+Y9pgJORYw3/ah+NjgIuiJPvwgxaRvD4M4suT1weUqWz8V71JwFEePcnSMp
Dti0oEj2Og82YkwvxwHrjnmtF9l+wFlVA+fHOLgOZSNbvSwc5XzwaVoT5mj/ymYTIRzwKBDbVLgq
CkyMceaACDvfaphbfHtopkBOxpNRwkLAbutqinJVIbLRxM/yVcrRyAEMgcGrE+tuHCsFd2B6KyGX
uGUZr3TpeAf+vPVMxnBurfhdSu5klkohs6IcmUj9Q5boFjh4ELgURX2PRnaTZ0a9b5gMkUw+3GpK
pLywXqZ5vE2V7Bw7W224zjmXNlDJGuZFhhQVvm4nB7wrj3FKJZzXaJGWOtCc8a2safH3Ostku7wN
iy258ho/0GfEiBXf4pmJV9tGXrugp0sjy1WJcfLrUicxrmIribpXmMbRtuasDdT9RZGYz9ttnR3i
vvKnRnFBmyPxZejs6mxBnpEL2CGfPNIOwkFfYUYvmno6qkUifKVUyQW2jCmQMqh/EbacWcXagubG
hCKiXWO1f9ZkspvlEaAkRpReGOeQsB9qb5yydPoiDzAmejcz6fxS1yzXsmhNtGm50y9TgHAaA2vq
ZSiEPPx4DO7bpWLl5pbvhiAr8GtwoE8oKOw7yRoAGnJgDxx7ruEVMBfgUyViybxnScr8blpedcc4
slHwY1XMMQLxistnjiMCfqhrFKiD5CjmpomWw4AGh0kNbi/J6bCDZ4sntZwcTB0AT+ccbbk+GygV
J+KQvLFzHgEFFG4cOc8KXEZkpe2JkF5B7oV9s0gYHdiDXLXHRpxUBh2QKbpfxMh7PHGgsYxo50zS
2VxqI0CdfDLoCkW8f5sVIca1ZnMGsSXIfCAUkvQ9yieWeSK7gjaSNraF/oRoVY38pmpDYKXtOTmg
t6KW4wOe4x/maC3nRiJyj0ipYjseRqeJHmxFR5PeSJwMihVMQFeB8RZqNFEo2x4Jgzu01R4d2FYT
MLg6+YXNHvt8SuyZMj2SJfU4KGDO5aXm/CTBnjX6iQ7I2GxCO+ZEEAtO8fVjpg465wb21RSexS4z
K1T0nARJKleVL8YCvQqz005th1fAYjnJLC2Nn5KCJ2mY8tP0uqAY24SpVATqKrkZ6YP2Uh1tQjGA
f6jhcZWqExS9eVM0cmE4PNsXqQ+0sKz8KkfE3WY0zUbMIt6COgaNcrl1RvVem5yncWOWbFarYRa9
A7wq7puqxdI9kmdIXVctfFYqrkmMztYxhFrqtfpi7ZchP1iIIUw4SVS3S3cYWtPeNUbnzbY1H5FW
uCaa4HuyYr4rCb+mGcN9PA0Tsw198dJ43vRIxL0yrr8VMkFjptZdRylPt72tfm1ppURZfgmRljFA
pz+XRTMGhgXXq9ba58E2m52oYouhdvjivE+D/cEC0Lt4Wz4s+4cK72/XOzR6BVpI1YZMuSTmhIC9
pK214NYPi3crZxPOE/xUqeqP89hup6FtCWcoFI9clbcQU5LHBWD7wrR1snW1kmiCaj0BZ69IeN6H
sBFn25TRorVXx6zyjdyAHK+Lck9LVztZlAxea2xpDnwwmcLvaIpilTANBFwzw0oRZCzqrG9YcY9O
QdYwQ8PxMOB5dQlMuUNDcER0BNWCU2eaK9K93TKnBT87SMPn8YLo3DB9tuXnqc+1s9yy1mnM1jYm
pP90aZSVI2UfzXTivZtOc5IFbSnETuumivFip/O2yOPjRHuPLYM437pK6MqzQJeEO8V21AV4SWEW
0UWXFaM+FcR8cQ+UuQeRCBqYJY9PBD8Nu2aeO8g3M5mc82PThu16YN0vFOdBb9JttWkdeKSOnpWu
OKc0Ae5j5Ma9lDp3ZefZfXddluJNibudunTdJukw/g9KAZm1uvYafBwwGRV34sGGHuo5JqPtFl5y
PAdUpk4kq17XWJYHdBNNfqxDjFGclZcWJEo7+VCHScO2BAUrWjnPJtmlKnKFzlz0jEYBP3SJy1ya
qx+pmrYHXduyrsMitpYveNAYiOOs02r7jokyx0ZwwChKCFKKF/pcuX3nACM49g13jhIjve9QCKZt
dCXQAhB/QvgkQh1fbZTBk2zn2WjjnZIsIdzcITtOkKmX9StsxeFpkuLCxQREfTVh8+/0KfFLqVa9
QA5bYLVTwXs6M4cxpvGBreRNQQvtVtHiUOTXya6qEZR0dfttGq30WBHovh+7bj5ojEYo3mskU2Ae
EimSDwZBVXNDWCI2S+XmaJ20Q3dNVI/tg3FxiE5MIzpRFlJURuaWhWvZcF5i8BHnjFRPo3BAU+SB
kKZvgxoPNzOK7rPpPrK0R6WT9jSckiCVbGJvm8646lYWaJQbGWpmD13StFWFbRARrX/FybzHAVEH
SdLliLD1G3H332VYTyx++asGjHcXrSMVTvcJmv5LFSVeb2nTQ19OEBSyyrgvZ8czEioyWNvllmED
B5upwauNgXk/Ynbx1EeFg1cSc9yfyktT2zOYNFXbO1k9bWJA8CSMgH01aPYl3ZDuQ5mgr09/XjXR
5WQf/dDTC6Au8wybZKS2m7pzEc3BIowvhHuD/pLt+zoyy6sN58RT8/rw+RSM2XgWZWzuddpUzGRs
P683n+KZrOSSmbSkOgqUY8KhD97rle4p/XPUz0xCKoQWkM0nRfkhOdWTUxIISLYuNYBIo5ORdTAB
CzV/+8RLZV3Rukmom4FRZ+6ktN2ZfZkcLUNL/VRM5p0U00QGO81kp3vQa1O9lCPIcn0odmpMmMZv
D4i8PXJh4PaMhOgRlFYR9H3jYONX26OJRGDbaM29sNV2X5ntDUeU7BZRY6F9Yd0EKSRtP+cGEOZq
sOAwiAuftDOgl/lcbz/hHXNafUHCbHikOL2Trvhq5B9NB7U7JFfFcbId2M/oEK4QcHAP4NXZ22cl
uuu40E6zTKhMBdCYGY1kHj//yFS4GLOcNAEBTNPZENJTXpuWH5f5rVlDdEoUjeeC07WrpBAhPjUz
cb62Ijt6qdMEa8NY087ivv4SzkV5VKZVWEJ2OaSl+c2oxvLQGalylWNpw36k4e5qOCg6Zn8NBXp1
AVNtSwJue+nlQd+OMQm7ZcpaY1FqoayNmY6hoAZfk8W+Pok9ZVxzU8XsUYrf6RCMUOjy6a4ez6mu
g0qaaT3rldgkMUc3dC3KMUYGnhMz49oFEzPVfCiz+JYBqd+UCZtUa9DvRzJs9ECmx5leL3TxLSvl
D3mZT0JVQNSpYrobQVGOPV0xlV2+M6ktl2Tcdll1EhA4b3BuQSZ2yZHQ+P6IwMvD+Jr4JMMkuzAF
J9BGa4C9gKtVRhJRX4WuPFcYHjxQhnhn0jRxs6TrL2rePjvamF/hGHbPE5ncg1ZAOsL9rYIUHhTZ
F0Nr3YDiJfuZUKlmnQ/kRp14mrGwLVvGTNPBVk9tLOBM0zxBCIi7jy6eW6QxQVIRi1YkFx8ykeex
NZ0IfCX7yKfP52w+e+xqJxgPVGjQbBOa/Bjz5SIKf1rEJdVxe2cJKhqHcHUPLES4XeaS80vedxu7
IL9IgZdlDYvlgxTe1ZlOJKJu1PSLLbQdJDUnvYkwQwXn3z9wn42My2NS3aO5BpAlOPyPpXLuaJr6
8GO58bUzrDBiGxYumFomcaUaDxz2yjPH2TrRWVZxFm1qUU43Ihg+WlNe0amd5UmFzQ2kZdhmS2fc
91ZztgyJJAhd7jzHNjqcyNzWziyfUzuX2RFtogWtpj/Hjsp5uh8oc4WgShylL43upPs0zBnO0Vgm
cru407Di3YUsXjSrwoBzkH4oKhpDgz6MqOXnLliYPGgD6Y7JJUqXH2Mc555JkjuxXPEP8BSEZofq
RcmJx1WiEIqehY/LKIkjJpVpIh5Or0GighHlzgBPXmNlFuKkrS7ZZuHxq9yRXxzOB6kBXVgfElIH
LXJ6LE2ljaYqRYDHfkdkBbTVtoge55TFb1U1yro+48FVOANGXNWmXFy0mF5QJuLymb5q72Opf2kZ
Ve3rGHqG4gDsIUVH9hvSH3fykga1QIuZt0ReiBETAFzWYlfWQGacAc7kOEzBJzyiq+1zks3TTUNc
jVwQfmaT2vsa3+CpU9Wareigt6p0kxuNY9ssf5VnXYPumB1kwHK7oZY5eUfjPZqJZyZYymbk7WUx
t96khBR0k+yPsKavV5C6hiBYJFtnEF+jKBy9WuMOr2WMUYPVsBc6YxcMLPJkhFXMsufyydJTsZdl
foUVMY2TVcISmUedwgrg/SI/1dBpI2OcOcwpX4pIfsh4AU6saDQFQTsmhrVP0go20ARZ1MJE4WOF
DiTsD/tialEjkIwCwCmYWlrqYKucTUUpve7HrTNtyyk2PUHyoyz6w+cVL4DNMbiZa69UjXUoMHyB
1DucslWujc6DlinWZlexmLC2hZUG7USfKyFPPUQ86NrDaGwELQBhDMl2RA+CgrSqA1Ghn/5Uj4q8
uRsbezw2evNuQ1CJM2evLuyCMmDu3edNCKwKOlWrxhi+eVrTEqDAIMU5s17G9XWYcinvl4O8tA+d
ydcsbcMVgtJbPztPGFFw3sbkOfMIp1jJJRqwa/OzGXcy8IpP6hMnxkUO7VM8+jIkAxpImuxOffU+
WJyi+jKJj/g6iYhMtkh0RyTkhq8TwVhnC5U+IDWPlQaCeC/uVWL8wI7ztn1SXIaCIBzM+WjKSGpi
0nSyocEBYI8g9wvIN5/jRvD3vNZWhUlXV0eNrAY4QACIwmI6gI9nhFF39Y5gRhCNi5lvi2J9x8Lx
qGrICcKh5Z9COPLp+ZChQqS6QqOIxuOqazN/lFUMi6lU8NCqMXGBFp9OXb7UPcjGzonvhwqC3Wx2
e6nCXhtNEun1Pb2SZpoHSClnSamtM/6Or3TiQrZ2BB1eU8uZV/VxdB7HjCjwuifVukH9t159i/VS
mlqLtSVqNlr5VKqJRqp8eDFn7iBRdZuSptNxxHJG5MdocFKa1/npOH4DeFsdW6m8JEVJ6IxmTl5j
OddIIwJo0pgLJ4YzPVBbZlCYwvlURGd2ZM63C0B6o1SnfSEv53SZBubk+bCTm0EPKhO1CQQZSctO
TPvbna31ybafFCDA9rxsdZmhZU/no3UeSAuojgm0TtmslANYAWwt7RB5g5qkhJQnZzGCarJiGGuF
Yu1DIQ5zyzl4SUpaMrm5woNtGkE0FzTpTOOp4l5F9J7E0rdmnWlPevmcgExzlaaleJrCLMCdafgi
MzAYdWUZVOtMVMjw5cfW4fKK6d07nJDiYv7eVwixijZyM1waPgf4Hs8vi0eYC/RAtfOuC6x2Wo1c
tFb39SC9i9JERSCeZvA2D6YcPiFRai5OKpPjK4sEhy3BHTXhj4HaGAEOu8ab85Smi5GW94KoRjfF
w0QaA4Q0wIhDPJGjYsVPHRwlWlhII/pZgR+1bB27yfZhptnHuppUN3aaJ8oNM8LgUNGK2RjTV62b
q/PA7+kyg56fXG0r2b4WNTXWOLYaa6A+BtoaevD5RyTLhU9vUWGGnnLhYM9FIfDSMas8t3tabsc0
zO4UZ+mDVkU3RKTkizKuaBPcMbTdjPeF9oVbjYUrepUigqkmSa65sXNwnDCjoj5E60AxQzhMoqjf
9H6EetotZ8iDj0loqjvIxqOb8EqtEc4DfUnP0LRu42Dgpg/M+d/iWuHGQHqjViDDcGywQz5mrBNc
M729V0ZtvhhyQ34ojKulV2x6FcoRuTSpVFW3C2WOo0atClesUv9wsKatIdSLFZn8hiXRPWKbU7Kr
5MJjFfDwTS8vYabet6F1rsuiPcrCFFciKT/0tou/gphpN5rWOjuUQe8kjWCAmdI3Va72xKyvHFVB
0AsyiRziqdM2eBDzZ86ktkuIFaJyy3MgCh1q28Hoaba+AyXdnYBp7Qg074KxiG2fTnf3omms7Zje
vxTGcpvzTHfxWswnZaAhAhpoj4pOuT2OdVT74dTtNWALXjpJxEgsa0GckKpN9/RcCM6Tfb4rsCN6
7WB22yn8EbZp8bSoy3esajrdbtoUNnREL1qx8AS/26pO0M7AdYmwFAkNak1SxDDIHsqygezfg0cr
bUfzFef77NgIPaiEfAFg8Bzpar0blebWLIIKUTe5dozxi1Jhb8A2sSdFkyDcZCUmSSGhREI9k/Y+
eNUah6WD0g9iVIl+07BcZebjEicvRE1EQWSDYUp43/0jbxmi+qlGCE6lG9r7bI6znZ2xBwIl2eHC
nKD8dU9tGQ7buLIXCJiPrUm9YNptv23mGrsYeTOscNxrKkPbdVy2aRJSY2rEk9dGgOIQzvSlN9S7
fJgheUwbxab0jcVzryYXsRi0B61pY43ZQ5KAAml1on0X2nEu0EILZJDtgOAYxlciZB2vUdhHzBFZ
pigfME1X/jA6OSNFh7jBiegfem7fRKIwZes4tOka7RhrIq/bbt5p/HlKadyFNdWMhdknNN5KLg7Y
DeI5pbhzcp3dVyt4lrXtaprzWBAf1AqTKM/W1SY8zHavgcnrS6Bm1t206MCDhTHh7HHqndovBSFc
OHKxjjzNetI+qtAyezSHoCwzrTv3VV97mVm3CESJCiUMMNqQvwkW2kI4lfbNj7wZ8qCIcdLi1dr3
mMs4w4WXqBWSCxiExSeCmyyW97oYuXIEDcYuji5DQrsnlpVrG3XfqpFGYW3i+LRe8Ti9lPG+GTN7
G0+ICUSDc70x5UvW9gwuVAt76Pwewax206J6gsmdECQ43DtjFO1ze7ggbPZVao4gKTXbdzAULUSf
C3U9ngzPLe9Jb1DyjYhy2sl6hGX+AnQVyF0MdUYek3dJRI8gXQZYLXYZiGShzAaQJOsMZ3std7UK
tlBO22jq0twzZPZlOshEkHZV5VP32pjSWBersLTu6d96ra1dpYa9gGrSosLg3lrs2oPwY3vMaKlB
OPTOKp0YXmBo072R7Ftnu41FrFsVHWNUb//GX6qRU4zhcv7+ikjwipuydCOTEWalbEdj2g/cuk53
IWT63D1sbbD6MdCwspwOkF0Bmh6mUy7hoFI5Ui/D/Kpmypek0oFfxTh1+pMo1L28/NDjbptJ6U1b
Mszv8uj9mwz4OwfBwNE6shjk0TOua/PR0SrArektZVAIvBD83VL+Jgr9/zL7v5DZOwh0/meV/TZ5
a19zEsl+1tivP/KbxF4yftUQ0dqORXllsIRq9n9p7NdvmSZpg6ZhapZKya39t8heM39VmLQyA7E1
Da29jQLmd5H9+i3ZplVPF3tVfurK/4vIXkFR8wexjWFamq7xiDxDk5G8KaPn/1kXgrA1xtdX/VCo
vfZQB27Fg/JCR9EB/sOEwDc337NDceDWPSm7vnGr7bjNdtbROc4fxmn4zmH12l0wru2lu/x7+l3x
jV1+W+KN9T4+oxZvXokv9ZgzeIgTd6oH3HvHce647IfvGB4t1SVC8JD7zX1zMF/jq/6D5vDZOKmv
TuyzZSrQzZ/bmzh1B6LRN3jJfeCkPvjEffas3nNW34T36Z7Y+wfVUzf5lQi1+5ZwOZSfN6hvOz3y
nKC8q+7Hp3HiFOp298vJ3k6n/lnsmwfpTntXD7qHcXwrTuY2u2B43YY+08ONfLACgoh/pFfQHF50
0Y7WLnzGEOe4zjti0sqFSRvTa9j1psv6vwbeMsQ+NIeQXwpv5c4JjJ38FE13zaF2rm/9OTkUPGx0
ia/zwbmbn3kLT7yGH+qmDMI9Nf6BGd3GOJZ3DFndOsgfw5u6r7Y8Qa/zbohEN8WmPskH7cQO7slB
fEFhcygD/Die7qMu3Y4fqBjI7o5fjF11UAInIClr15+xorLiSsfwG0zBrf645P50H7MBGm4YcEgk
mZswOTYsmXpj18dnlC3RW64cNcImjsaeitMjYw9ON9640wz3zbO/ise59EkrH03XeFlOxQ7787HZ
ZoWb7pud4QOV43UJl3iww/+h7rx2JMeSLftFbFCLV6dwrUJnvhAZKai15tffRXpOl+iZagwwL4MC
iPCIyhB08vCY2d5rx/twz/5jV2yDo3zIX5qvwiU7k6p6VN4tj4gr0Q33ZA2YnPZkG21xyz4pO/L4
4h+0+YV34pGuw9b8NZ154qFpfqL9+64c2+f6iphKCrfYolRxZ/GLAm/fiZfIk1zRIe3blrzum3mY
Dm1uO5buZkfpKjxzffZ2FObQQnaGx3TizL936MBvAk8/otsWPYN3ZJs6WLE3mOLu/Y0JLioD5cJJ
y3Jbd8Zd2G1q0ZFeRt8Lc4/ZJwP58gShbqm2sk/NGZ1qGzoLvP98y+yNapMc7M2b1DN26Q+vfaFT
qL/JuRMQ8GJymr4W4Ig3pkt6md24sivYsH2ibfU1O89HnoLXBcrL8IVv8SPmMiKnFUcCXldkZNRM
+Skh42pTd56kf3TM6a32lyAzf7R+EWqrLTZBe1R2o3JuN7fvjUf4++jmOzIlHL9xWmBir/19etZe
s5jECWaERz5HmlA6UQLYzffOIb3+NXVNyd7VdFogfTLh41JMTxmB9fTvRobxiJaYyloHWnzttBO/
j6S9RFy6ousDjN9M36rD/M5YH1lP4FaORFF98L8XL91tZBCTu3rPX3Go9jnix2/QN67aS/UrkjHV
Gc/+xWBZar3pkJ/Ubesp4k8yn1ygWM21ey6d3LAlxcN4eGY0nmzms/amemB5bLRQ4yZhNfJgtuQG
2yZUDCrucCL32C3GyOPxP6b2gGQ1Ycj/opaG02+Vl/rAHbzRX5ne0fPri3vfOwZBVGwHTGNDe/Km
/jDlDZ5fth62fKgiLxz3RnpOv0XPwl7fWuxxN0K1HX9h3LfFyn1n6wtUCNvKXXC5pxlqbzT0Qso3
zq/40bBxUt91x/Lt7GdZvy9kYyfZllPCMHYz71Tdlc0zAVj5JzpJJneGxYCYuIcj4obmy2jDqXOH
J4CM0JAcODmKtLNml0QTLoiW09eD7HlHzojC4mvIEBcd3uCk/nc/Sj3FU567eZeFN9QLjPrR30Px
3UhfUMHJ5/y1Ir30vXuPMC+XlCk7KCo4VYateK5N3f5q6Fsj2jRvQGV0YnMSzxLf6VgW8NQ2oNXE
yG1SR8yd+aOzHA1Ph24n+8n6xrmengk5NHfD8/BsvHFN2TkX96V9wufSlBtB39SH9p44z8Ze0uyO
DEqGgN40/ECMGlj3QHCG9+ZdJBJw03sIWjqI9Zt22wn2Tumc/JXYhqdm94PCJt9AuoQnUBIu9M04
iwIN2Y/q2iXI5DwNJ6oUPOWecu0CG0Fd/tXoXruMGrkytjLIk6Knx/Ed9Anl8gY/xT5yUrt1oqfB
ndCdEsJ3jh3Yv+EL3+eD7uI9NGgQDB43hwSl9oDGrjzL1hkp5oZv65DnTikS7lk2Ngimc/1dYciu
bCu9d4F/FLDno415HjLVYXkjzs0AZ/IGHCD7QhqjjpiKIOgPMf+QrnX7VQr2sPu64NT8UpgZV+V3
rX61rqR4doeMRr24dSqXTup14eaN9mvvusP3rHF1JPfciRtm0Op7QMjVGa/3pizR+rFOuiVqBpu1
HSHdZjRYVxO+cKd9Hy/cZIJzQYbceGBhxvvOpnk2c+KeVU8nalVwwuFM3lLy7Mc23QoL6OaW4WR8
6Pb4WO3q03wyLxhLIqc9V4kNBk3+5MBE4DCd/CutZqf6HDbanh/Fm1raQL9OzGyhMgm7cq/zcFG/
hvvus6w2w7H7VG7DTj1q2Ol6CvtNcisgjTnVx6DdpJ3uYGv2+FsHhloevQg+CNWNSEj5xg+50Aov
D3dcq0x4UPESJ6zhkWWCVO6JYPJnFFY7hqmDbAc/uj3hPuRpGTjosoOP1gz4rrE9hAcuMq7m/gxD
DZllt4ucb+aO8ZpUeIBjB/2Asl8sDulgj63zQ6xtUX3Ifv9f79n/vzK94oD6P2/HL6Tbfpv+vBeX
DP7BYzOuSP8SdVNZoCYSY3pJZyv88Luq/zJkDVmyaCkyjlZxMbX+9rsa0r8k/gEUHVFGKo4p9d9b
cc34l4U9FaG6IVmyYsrm/9VWnP/9z7J3LFwi+3lRZEu+/CaG9TeFttEp5OwU3GyZ1X8FgForjrxF
YYugA2fqypMZEU5eZ8ZdBkM7RHgBsPEFWxIyJ96P+nxdwZg6KJINKebdUVrIV+vLGRUAMTxTdiiX
xJ6mYkDChCh1ZlW7KZU6IgvKLw8qjg+9gGkjbagCOm3SkNuKUBFUmsRsoW8ZMrTzzWyWlJycOdX6
r00xsphzp/Gb0mEfUsGKkT3D/4tW4pi0YoxADX9mlOF5NcHpoUAUd+0KFsoAo7orE9Uk7iuOWOyC
CMvvypIR6dXJxLEy4gb/EJn43LUkga6g4rkPY8gTNXwbvy+791T5VqJpP5sopU+FOI6OHn+ukTR5
TBdcRokF0jArLp01P411oISbTD0NpSaCgRFOpoSqaPH5rQehCw7KmnGELS7Xu9cBSG/7cN7nReut
sV2MMY0zQl51eequiAUqdpvGVX6pgzBwg7DElBP3try8D+oCJDMlEgLpal3rYqgvC0PxKBbzrxwK
j804x+fRpNb3uJNtpa8R05WwG4MqP5OuYNhl3+X4nosZPOSTzKW5m8t4cOtGmNlfWrSRZVm4AdEX
PeDw8gl4gLzvAhOpJJ2U/+ISlSQK1D/5NJYL1uB6FXVdUhXZoFD9a+kozqI19hP41pK4yXNXhdiM
2pBUwQVmkprWIVQRBJikQz/e6FBPRVDPBDWhgGG/majScT3MTSgfQebKbi1O086aaqA7RnxK0VCS
7ETY/agw/v0JCykeUIfnYPcA8gFhjMKzb/rLQG/B0uInoDDtBcbBIy7fdiWdMBo3gb5AQu+/l2Ru
n3pBV/ZGWN8l9HU3xAWVy9nJkTT01X59WaC02gchkYjg1TsUWDWl2QySbBMFbFjXC8QXJ0QZelZ9
MbKZKVmKhwzzX737nZxW1IzSg+ZaABFzJKAQRJA3mtMZxOit4omI6YFJPIeZAIbe1Ex7aJ7x3hcQ
LXdwjhF4QklTNnKpxN5qDWTS7nQtfLAVEibM1WIgA/QzSsoFh2TwNqLZ3uKDNrZFVIdvhS5dgt5a
2Jw2CXtF4hDpCUBfOUnCjP+g7HLVVonHdQKicgQrJnGb3ypQOnC8YUDIGPy2IMGtUi7cvGa9W5n5
B0eJHEd8HaFdZfET9xvm+jJyQ1+qLl1dWDslytx+GrW9r4rPf1rQ/zfOdURdf7/sJJZx2dB0UZct
Uf0Pu1lh5gI6acHpEvX7uizqZhvjEab8CkpRo/GtCaB8iFmLpeRKqozyOkmMMR7w34L02MdiBgfU
3PFTTu1yUtf1LaELt80sWotaLkKBR/RnSuLLuo5qbPFy6FxUDpV2X8nQLeFG28KYIGUoik6m0RKs
oKQR4gBLo90ODECxumpbxdkxT7E7gDqh3bhktestVUc2muGpqOmgZxPBaIxD4CEiOWlAcCFPJVWz
C6HwgLl+anxa2OJk3ftGJn01A32OvYh7yyjBGSWLDUVcYEEtvJhznp4J8mKCKajtaUbl8OTP+gXh
B0k1Jvm8wvA8j2zbH7/6ajtHv+WmmjpLzrqQjU1V2sH4K4hD6w2SWgmbR8UaK0D5AqrQEZxHpNqB
cBwPDZu9Mj2bxTFkWMDLeDq9/V4900alTOx95mUcjLg1POhX8k4tZdGNo/gqSZF4D7oc6lGivNdp
eTHWMKFZiwAeLbfQlGJnI0T4CdPI+KSgSjTaMDyvhyobdo9bc/le67cQIiF3M72uUGfll94sf+gI
Al1fmY3LI8I8HkdpC8y/3Aa9IZ5hIHbod8jUTgzqWrOeHVMj4oXxfL4ZNbCPjOGdbJB4HC8Lecdw
xGHUfGiTmYeellIiFFZwrORh9Ka6T3GOyOFVmJiyStFbtQxVWH8UVBQL9j6cZoTfi2ZsZVCnpuZw
d8qHdTVLu0RGfp4xdlos6rqKL3czLybAYoTwFcTZNkyIsJHm4VNkA1q1ffcRyoi4NHGSb2VsYQ2J
0GzDUmRZSbTgJSOQrwUnOPcsvibmzFBurkZ08hNzvtSRtriRUJivceOq3ltualVv2mJWW8BFeR2P
+0gY7o/7aFDJA4kHQr4GEqD80TCgnNW+rUeDsdUgth8ea/16EQWkb227zCclSqyGH9jmqdYEWhC1
0cNFDOIEHZPLYJE2TFmSI2boPD8FQWfvzuTYk/OZ+Xmc59hIiRVZbfeSiNiqAGlok0G0bSctB6I7
1e99CVt35Z8rk/TWGZN5kbVWedV4lUjwGh40ZnBwuW0Ms3RcDyL+vmNQT8V/Mdyp7DL/+myUaNsq
InEIFiM40/pbW1WVYZrV6ujjMpNapyOZ0DMmUm3XlYTU0d8v15NqyCybaQL0o4tOAoJYDz3mN980
ygbFLJ8bOTsNbRWFCMk5iU5wBpbwQaQ3VknWUB901bGtZ38zC2nptMtLfR5wELWVAAj5s8rT6Cz5
vd0XhisawfS1G+cjtnnlOlUhXsa6fTL79LUvE5ROhmI4dQP5Vq5Tka4kELeNgBvXmxj7byIzTLfo
VoqLz5zX/efFnU33f543SzNY1+mJq7qqL1//k/fTDPUx16weZmTEuA/mJdmnlQBOcGxhGetadcbp
15kD+wCcjl/0PNF2awCNjoG/iSK6qUsmTW92KXcsgtJqDajzi1bfkNhuOsLYQv4ix0FcUxtky/9p
rKjCWMhFSI/UlJicpecAIh79Fh6Fs1hcRbmwbpmanRI9l29DODoQXHFB1sbXkc3zvoja8jqFQbXJ
paZxep8GaDt2zVVtDSx/CnaR9Z2XgvAoCjPOueWptLxS8fyC54Xi2CeEOePmJbjzKcYUfFsP6FJ+
EB5SeAw0GQpLiLXWewvp2I39hnlGfq3T4mBPM7JGOuufv56R9RCS1ZtF7EVNcOM2ktL5a6d/oM8t
j5JedZv1DEvLaWbYHxyG2jwOSvVRse2/6wC1t8jPURKQovA8J1+x49xI+0GStRyYiWMMjTNt2y/Y
GJ/ngNjV0TW1prtpWfJxNDuexFMD+4YHhLYt08Ln2aZ+dmUZA4NuxQ1kA4ugF3E6JLnGlkIrni0z
LQHs4sKrsccc189JTRodWPSxly9f7SAdI1hI6SUU8VveVfVlzln6DmIZA+I1U6qUqMI/JEgCsjQA
1SiW6jsc2/Y3U1IKpc7rspJdolm7clJX13UBxNlz4OK6rEVNX0XdVYEMSkRU/2JgCk9AgjAc9BWb
iF3htlKcH9sKMidnZPdZtFAPIhBleDDw612HUq5t5O33erkcwiHpr2uwX5TpA7gsdLOmIYB2CZXw
ZkXh70NCJVRBwDxpEzIxjbyXB4GyQsTAdJlHxHL9hH5CboVmghdfnkuzGX6rBeE8xNDiKajijdEW
p3rBQDYM0YlO6OnYdQrQ/hHvEZNckCWFmd0E6W2tv1o8wjbW1NJdZSirgbpfBCnrR+vngOVAao6k
98cXG+Uw1ggBRBkCWCAPPKzjttsLE2SKaCaWOtW+r0HmuALSA37d72lo+bvZinEQExtV6p+mvzgo
wH5dQ71oFGdo4v6gBYs5uRliR7OUzGOP2vJedr2HIKkg7g9+UuknxbZW9fB5Ut5L4nWG6o3UI+O8
vnWxGTxDs8Onvjwt4XakeIklX/thlK2xFxX9EwfGeGY1Mz0NUtQh09jpP/buVhp+K0ta7MRYw1zO
68DFPvKzIzfRlinp8OYyvCAVzAxLBdRmccOuO30YSy5NtvDSwR2AT19A6n7AmEcf1MMfRHUErBq8
8zY+tvqg7do5Z8sFa2XQGvnWjhgnDNzFYHeaBqaRkb0MVTntRWCudiEAGXzsq5oSZUOuNfV96rvA
w4Eyuin+2ZeSAKDUZw/Ztcg0HiBeeUHaG/29X8JJFaPPFmsrpoeEWPYlQmAjKkLztH6Um6F8kHNu
5d+cTJ0ZiUhyXYOcWZC3dU1VSl7R6LIiAsivszR4NQPhXhbflaWgC7DrPg5yKc+HDhrEvODq19+V
cg6S87CsAfXdDwlAEI2GXKDkOqpl9mP5oKDk3YWwjzBBQySjHvY7dywWKXTbtUdRKx6EPdRn0VbK
IdWuhL3ayoV7W/YNpaBTw4kBvD7MRzNFtgs2viA9ZyztaQlT6ixEkomgIxUyxFMgQCKPdDXeIXh8
EvCkEnMJgz4xEctj0J4x4Q36fvnV/AwzT9LU4fWPQ6hRBelCWXvr5/pE2oZZcVJGBZeR7o8uJdz0
kQY6TUD4Qdd6sePJOhKByigvkz4y5UFhf86/DApRtSAWkwMu8eqAaknayonk3zTzM46+sO+O7KKa
sVysH+nShkyX7EXFmOdOVdx6Vt02+zaf8Xcvu+b10JFLUxL3KRMvhf53oRih7EJytRSz5ZJPulaW
2pwqlE2KftM0zpJCbKEVzvUWzil24B5lLX7wZYTEu5LqRnIzkHpu5DBTL2qRHtSZ2PpBTuVrwoJL
NR3T6dfLezzAr8FBCnko49YhEDOrS3vlV+v/JlkXky/aj8pjGAae2gbKyCyiBGV9wnqbM0tAYH9B
iEkc0AjhqOiT5yImdMLQDDwKERxS7BGjxEqKzX0uc9x1k2W8VgotcAAskR0M9NFJyLK8oq7Lfd3A
ZAgjYsrghrITWK7+DEFbawwqpAchIM84l7btjJ5yVPh2JlHriI7r/qAWwwuydPMq5xQlj/NodUBt
8AlK27zEQpl1pnSDRQrRZjABuIjlfU3E1Sptoe6/qAsVeD1kXLNT0PRAwflU39M5kxUwWDXRSWE8
DE+PhpOGlme3khzl5UGNRCfAiUXmiKGPV6NSO7KWW3YYmSRd8q74VKthIClULBkPrMnsSDYT/MtL
N6E2DN3xqVt9hGDIL9ulqycFJpPmsgGN9ChmoBgLGEVZSc3jykZF+vorhGFbCbsHC70LwLUKhYrK
rZSeh0QtDnqrFGhwepaYoDpEZpQ7bN2LczGhAS0Sq95BtO1xuxIR3GR+vFhX0P8v/tXhc425Wg8I
JV6wFquI4GPK7aVhB3SUd1gVtVOXfCWbMPgStYPBYxFdHS0qfGtWkt+VqP4QpJbSOgvRUM5BxrMs
Ep1/3qJK8l8VE7S9JEnXFPQcIogSmDdLH/dPW1TMSTwm+y50s6aeDiuFGSFOsYf9c+u68mdF9CPl
OtL8TGFuGpLzQ5cVDWMjicneNHrUjAGbS7PUz6jdMigMDZSKsYjMy7wcjqIUGY8P1WwW3QcFW4u1
tzHEVSBrLCvVUkGhn97JZQHYNRgu7RhUN99fEPcV4bGZfJ8noAdJDIy+itm/yNDCtmipywXFI2wV
jVCOx56nq2TCVCZIyp0sbHJiKr21R1EgdN3PhlaibCi+F7Wi7tXalK5jgvAOsgzDUypEXyjT3ZqD
p8Ul6Gmt+5XoYemMSWXqh0mB3TJEYKB1rb1R3o73YTiajeYf4zZ9Wp8NDWL4S1IUBwM5pR1w/V7i
gZ7vehn0U+d71kzKgVVI6evj0pjCc1iVwkZVFaCjy7oWiTM+APYqj94W7D/YsT4QdcW8DD2xNLHW
+t56664HEJaN64sxHPJE9obU6A6xWC8Ikxa1Qgx3EsEdhdLEXw8nku5KF0bPQbPLl7MbsufWBlna
ZTg8N0lMlih5GIUXztW1XhDAfb6kaJZfCjnK34S8DZ785LVmERKao98Y6XXtCjQlA8d/vj61v0KO
lssTwIvCJEGDEIp0aOna/unyVInaTatGS2iuRIdRSOqZ0VVVAO111l5sw6PySCHwCbNhPE60wc9a
E37kMGouMoWXEVfX9YyuB3S+ttpnSPpLK4Dz0kl/gmqHUIuoIOlP0vAnGnGhFq0sb+zkBGqsHxaA
C7fTsnWAaMw2R1fk3vbltge8KR/WYrQMB1yhhk/2NW+UW5PR6wkdQuSOxKhoQA6jFgbuJJrtHTFb
p1CueLzM6sWqib2XE7jfc2TWx38+kep/zGMkmScenRcLup4h/p2Y06pBpYkBXump9Z+I6kzPlWgl
Z2v5CNvYz5TQbSDrfGr9ombVCm13ckr+aC+sHzVWxf5B83kKtfRgc58g9waVfxf6F2l59KwHLaMS
AFBO9JjJdhG34FmpI2XbSAqEZq04C1rpkY6SUkvlNYkeuUXNNBC1ZHYsxVMrCW+dD1+lWrgjiqrv
2crBh5pG08GFad0TABMO3Y/sKe+YF2Cu65+GEPqGNAN8/udzpyy6tr/2P2RVlnRDUlR6IIsC7q9X
YSNBIzZbsrzCDGvfsohri60ViWb8yKcU1J7fEgVYP5m0v9X+jgx/4K7GhyDmGZKTlqyTvvHbe5Fk
ETKQD6gqbIE6Nd+OKvgwNhcTV8VlLYV6loNbGeUXxvP6NsDmupGW0HVuv5+Yn5J9UnVsC7r+9yxi
fQfECfynWqFRoYfNvltWVa9MJoZttfYUMULE97c0PRWYC562tM1knH+XVvK32G5MJBpVBuHRVyHF
73AIlljvihYlePm9bXT18GiZkhoLfa5lB60s5lUIOyclzXZMsOq91PaUqjE+xaXsuuatmt3VO7fq
Y81fGGQfJTjNzbSURmqzMJmlAOiLHChclIH+a41EECkGBB8+BTixKSqU1zImqhvlX+hkkO03Qtw3
9yTK5F0+yi4WG/00YtOBqeuTrpaTfRZHz1BcE1J38L2RVT6xg3LDIdY2fzTHczG7GxXxMdLErKMQ
jmt8IfJ8FAmq6f1RYvdWRvdUmrRzpvYYltNhokcpoMfgZgmIr7GDtgyBmouMtEBmFpUlwu5lk1LQ
jvQkCRmrQSImdsAIBDjneleYfX4YDZ2ydR5FR8xk+bYelAAllglI4o9PhXK82LIUOE9tqDz+NzMe
e0+tYtGOKcUcElhJeE/Gs1mpElodYAiJ2M8XVURhbIahp5ZkDXVtfqwLxX/RNLKjBDAifIvJEaKZ
9PoI2VPUpd2eUOG1IxNqC9FUSqxNywz0pW2xe0fndX+99glAMEu/d09UyokDOugyVKTftUtZZrIu
OnU9Ke6YMkWCHUpEeDOrS5mOf69OrIMf8+4LZILIiL89PVYKB2kxHa/FiVUPCQ3syLiNZarvKjGP
d9VAD9wvop9GNo5nkWigzYyeXcpb5eFZjvq49xqD0PlmNH7lgWZelLHhIvBn/+gXRKX0anyKUjwo
M+qKBbLqT3J2m9rpm+lPWCrDsNuu3f31oEx1smMGeZO04S5CKtl3rc+vTNOfUJGUdk82CgCysqbY
cjsFn0I8krQ7RZ/slDdMxacvpjGAuhPYBRSzjsGOn7b+3PUgi/yxcxFsH/ti/KjCnv7EXpk69VJG
cKzmRFcvflouaU4D2XNpCBNmAYQEvRAcDDlQr4WO1Cp5rVq9Oeu9SLSSIc/5UWFLtIYcGHL3U+Nf
2zIOPGT0pASt+SUagBk76fKJAKbqEMhjeWosP9iHwrI10YWtFsnp6/IX9b7RP/tW8A0cCvrhuMdp
Uw5o1JPPYUlqKIMhOQkWmJBes6xtJjXAa2e586qUW0kbJKB7mDiyTJlPeRrKDjdteHikdbRKqh9y
Q8USlplIA9YRda61jbeWrgbDv0PbSbxxavhOsxIF/JKwilH0ZdQzojtGLfQmLQ1dSWT32rS1vysi
rM5+3Xf7zKLLuJOG0jVyg6lGg/kX5Q7un4kiy5ZU0ccXEaCxEftyOpbaZ8QNw8Sx9Ihrr9x4LLKX
GuPeSZl9jzyq4S22+tEV56csnzBdLTj6tYh5gOl70AyqGh8YM39IaBJcNVYAquIYH7N6eu5zdLVC
Vjc7hv/5f3m+Kysc9w8UIzslmf+IExDRfOhgBv/Woy/asChGOifu78GgEXzt12EFjXHYMgS4VErZ
bxR1kBD5xQQ4if1wqjQEm10SkIg3CN2h08l0kLFjifBPKDZTF3dyulPgDr2PIyqNYR67wwzmBhze
eF4P62BQkLR6m7YYviOLoUwwZd9bAHR6aerv8RDFLiaDLW1K4BIi0aacWuX+eBwFghDB45kVT7eK
aMemufhC7mkm+sEXZbYSfs0lkJgdAdcp5uZ1ky/27bavTAtba/IK6MRnWkOY1LjkSPGoK1ylSveK
CJfPDI4Kfkeoy6iz+lw76ovEBB97cfRFYHehQXWpiPAnACvrNrIV47IeZoUafCgJIJBpr9Bqn2Nl
O7amO+cdw03x23rdNmEfnFMjeCVl4wprtjkWQwceIG5uvjB/fbwXMxIeZNOZW/BQTVvBDtlA/UQu
/woJTryYpcHiIMIXFOa2f9UVNdoaCWrKfGgHcrvHibeha78/HphMfoiBl0YNL3Y5n3qYxI1pZiCh
4oBUCWvRHrfSSZ0wwqgZbn+NC3cjL9PUMX6Zan+4aIP6QyG3gbDySvYsgUnOKPoi7ORR+CxGoiUj
IbtA0Bgd2jnfFMqkO3bB+aobSIiVUkc7L+lL+GRBhriQDcxQfMEbC+N1GBT997BUSuXpmUbkOTaW
fJ2wk/aCjCmyyTt535IO7QYaRnZmJIRq0Ledkjy/sYS4lYl6upflfLdW67Usdgw6SnUTpNFVUtvC
VWUVQkAm3yJ6EewlG9/FAjUdHo2XyiIxU6hn6UTx8kOOx+wFMFXhQr0DlZu184Vf8iOtpPSoa0N6
XH+AH/X5zshMKB/jmBzLFOlNRcRyWzbjS6oGp1aHApkkWOsis1GO0J/fqixQIE5Z7+vZXV/xJnyU
jN2PFl64jSHMYE5ZQW0ac+VBiDO6yXFENKNqLU2w6Ct+IDZSpvCmD4LvTfIYepXWCW9okVR7Cqo3
bJizWxqpSXxno0LjDdgvAnxfWx1RzqeZDWMAAAG8r0TNxK+oiV9YPj4aMzLuCZVMo8ntSeqG5qze
spreczFrCOnXoTDjnh+PuXnXzV/yrO8/DfzTehR9knUZYBesaAxBMgJ7tbRZylqfTuMSoVFINXug
kt7T+hIMcWz3U5Rv6yg7MAjRfyRj+A7mHBwb/m13EluEvOvM2ByN00R36yImpoJUP2+8xzYNxAj1
iB0y0SJOKKiOQve/Plo/Z8QQQ8hBB16mZLT/9QiOt6z7jVcxAXl6fEWDnbJbKSbZHMq7R9NIbSW0
HUkPeriQHQmI0BIM/0cpRq529HvljCMCSyFIrXtRufbvuOi2ta+ZB6FINtq6982x355W/sv6UV3R
VhMSEbOXCEsB/1uzXYOtfc7vJlYU5kYc7Ud2mJEn58eJaDXtCcYlNS0P/o2kiPbQLamPytfAR97e
hfVB0UrDP04dTr95uYeTCLM3fWNxK4ei/IomxHJg9YN9loX2JndLFjiVVrWx6AXtsKM/djRqWWG6
BPP8HRbzXsv6zF2bUau8i81lvn08fOcJX1s7KNgZu/yJzgomv6w7N76sHizZlC5GAg+IKhXZLnA6
ZATiXp7wUT7kSdrEBVlFiOnaKECds6z1ytB+XffW+sLuAD9JsjDd43sxjB/rVvKfqzV1EWr97UGo
qIyrWSo02lrq0vH6U8sgGYGnR/2Us/HTCyBhVnXHUwtysbKUd3Dt+zGeJHes8Omtw5wIZsskD/Ex
n+vmpJ7xv74PvcYNMPsfBqlzHhuMdr+8goIFZjToETGIKdVJ1abs7dLFwMa6UNSwCpE7UBSWsMTZ
P3TZAfwQHEd/fA47I/wESPikhDyQBbX7EHqzPQzFjOmv1n0030FNz6i4//P5+M8WikzBr2rU/CZ7
PPSffz0f6BUaOa+C3mVrR/e6g/25Pp+DEgQ3EL8vghSKriqKwkHVScOyCDl36RvxNBmBREhGlV4j
oJZXFEbplRWQp9FCGV6/sH5OKoPOXfvvlTCrOBbY0JklhU2V18dM+ZWwGG9MQBHnUAsnJx4jyaH5
17uBBMizXiplv9Uo5db6dIh6onpmmTBwy4JPAXnee9zEGfR6e1BofGcNZQQ8rRyGG5jVDIBCV0uF
HeKZf2QDVmWRPSqZfz6d6+Xz18tLl2R2WyJiLfZZf7+80lRLzNg3B+5ZlUzA2oSx1Cac2a5beNem
/omETjuaeOz3bYeMqsZNVFvk2qd0JfdhTlefgKkBYWAEaErBeFYiojMiExWlpmGEN3rXSmK01cw1
u92AI3KY2Iukety+6MNgJ4axIeXGTY2hPxpR5qzzcikNUKfHOVARv/XpKxnUF1Xli6hPIlDY3Uzn
Px7NrS7OKsqssSSUY8q2OTf+KZU14790TSTtP1rLss7GSaRhIqnYBf8eQqVrUqELqrjOKlBixQI/
Nuu+BakZuZKgq9f1IMIDvBLEAwaAvkMkfgl7qQgdKSFzSvSjZ5Osi/3cLLesmbX32AKoIovkKeRh
/gXjKig61Qj3jW64RVN291Bqn2kRRp9JHqmbDqruY4S6ILqivES9g1n4KVcH29L6ebdqKWtkPUdd
KO50m0rbV4zmLqcWRmH89U4gztK5iqXwIgvzfdAb1FOViWh3eYKpCZ5nfRKfiiyEr5JDsevj6YZj
HUZ3xqh0PTShph6EUP7qa9VE3GQ52kIlYixCBbNV6A2uYiBrJpEVTGvu1IL1nbyU4SIPdXmryQ/D
kPvjsUJHI1IYpe+eaoqbAl20F1BjHwo2YbB3Yaml+9GsrVOj4ZWZS2FuLghUE3vVWq5bhyARl8Zm
BeQ/r/dg1rkILGtECOIjg8Eo8EcfL8k40WtVVhitASM9KM6PazNqhve2TUqHJKbOi00jeTURyJo+
RYIvRNZZzuXsCOglgQMdEzBhaBkFPmTaR7lbA1V5nMIAf2bUCvpJAk8EGCgE5CLIKE4ypXoGSp7s
9BrsZBkSCpArueyEJsCWWRa0rS/7wWboeN5npY8G1OK57ZAaGCFo2YJbBpb672Zr3gBGLyXoazw3
7LSTZ2+dIEOtRhYbP7HWpJsa7djBoqG7FYIWV9VAO5RnzUeI4MCsETSafEM6RTyI15eVWv745/Vl
1QT9bX2Bbb7KkQHqIwz963I9VdPUTz0zM0PsUBIaHT5OI/8yIucnuI6ZNMGpuduHGfa+5WVolNiK
YIY7RWkuBV6p66dmGmiKLaLe2WDvLQUd6X81yT1wAuOrCXkIc3f7P4Sd13LcSNdsnwgR8AXctvdN
K0q6QcjCe4+nPwsFff/MUCekmw5SmhiR3QBqm8yVexOv7APPUgwoLqubfMxUrHTsS+EkBMygAk6z
IsA1Fx4NDIJWRS3adNC5QCe+unFlX+VOv67o9BH6JGAnrA6LnBg+Gk05HOAUZyr/Y3l5d0rebxRH
H7e+MOsHt8DKBqvhtRf2ubTG9ty5wO3UKv3ghbF5m2kGfodsFYk16CCFQMEY0M2bdgo72ik9AvTs
EU8ENtVey8zdUoGJ1ygFcdrd9NDohve3R9rsYn5XW7iuK4Qxi+BU97dHWjPmZcLBhswPz8KSHCy3
RjEAvKtah9MWta7KVnlE/+caXrlhdputM8ZruJxmoZ6fIvQIuXAvtkctH9g1YJwqRE8Uh6a42GR4
kovi76vMiqg5cGWKln4hNF+SNFXP0u+guBjN2N/iUq3GkEB7394kwkM3HQblVu6JnHxyzro6Fahd
6rfYyU8Ioi9yuJyMzXPpezcaRLxxLH4Jb2jNB1nFt73bXiYP/qk1reSxUmtMTdsSVYY5j4yNEZiR
T4ANdoBZgMuwBCEUm3c+c1IxYjbdHrmoO12U2K/5rdeyzKwxKch9jSou/EF0h7ia8CwtH0H810/y
pRpYlyXeW2kb8Z720HquzCA/KfXFSXFRtFNgv3Iy9Oda6LglfPDBoHxfiJPwOiiEg3JRGqFws6ju
RgNAom/JxC32rY0t2qOBaZskfglRUa509JRf7CSGPNSchrg5qGIyXwhFLJktR8NTTyO8kV/NlJk/
39/Of6MLmNNghLc5GV2k1qi+1XflqeC5UaVwBbdLO1+HJFNJj4GnPRajGX0IwWEfkedE24CIg0cy
y6hPXQaxphOQoGxU2iLxnlJIRQo1BXc/f2bHzAXke28lPLYcdg+MuPKKyQhK+6Iq43MeGe5XXYVo
ihei29ERKBsESe0hJRBpPfZpelFi6GJWrW2obXgMNGl9h3Kyz5AcXOj2OUrakZSK+N8vCqnF0HrI
OVCo/45ox0Zt02HYztGILacH1+83O01/VLNzoZlfFBSOzC7j+8jWXZ0FXxF+taUCdPTJ2Kdx2z9j
EVmB/Djz64cAvRqWb1G1deCjzK4S75Hs5wGIPR5dXdTtFbn2Wc6H0JlCKJ9S7VBVzbEx/BSVi1E9
1BPk0BiacWdOVJ45WTJKMjWPapY5+6YhQfLPn/bv8n5jtkCp+K1IajHd2aX172bE9W1vakwbNcdY
SdtjbBZWu8UF8tyB1jq3CWkcy7qZBMA70v+fqeIZl6iyupcMfjvEywBiCLI/sLHRLZsYXKldGwoS
EIrm2mA95ZKytyLERWMUX1JYuB8DbbxqOo5EKRoeCTfc5q3++S+/23wS/eekMjQTCxpbxbmX1KUF
7F+NlkC0EsREVyyGCmjfFv4gpoIjrhnsSijIfkwhoNPc/GmZ6YcBeVkQFXurLlBjRkZ/sZzhwTBw
v47KExUkE63aONglYRmRLYZTY09fx8RRL9QK+IKQEOHQNbK/PNSd9+JmBLAu9yRbFddC3uy8M/6Y
OiW5VujBTjfbfE/aF4A9njw2T71pZIEMA8FR43NINBXT9dTqrrz3JVEVbmEbO1eLkpPcv9H1Qztg
HPTiGsq6L+PiSRtK9yXyxEe7UL2r/LssGG9ePO4TVSPabWo+w5jS1mOZp+dBgFUrGj1eSwVeK6Bs
ovOXkWUksjJX7wdWqvCmcHHNWbSRgj97xvtsF3VCXpr2M0vlC9jngKTeuD0uIxHCMIJbPBY8+upW
2UvB2qjqcJz86NHJVICjsvVaphJm16Hfn9gwmiC6r2RamEcXFOraKqyzp4XdMYuIPus9Fb2WfSIn
4Dt0aPdsOPlFJtdb4c3wHhoflpieq2dEXerOQpT2CXuYNQ/i2Xe9ps9ScIPnonsYLaSsEUMLqSPQ
tCDbF2aOQFX1f/75ohXvBQUcJXN0khCz6YZMknc3ZGwNRZMTPrtbLAUiidU7E8I584YCq+78nEXn
/168Rt/oufel0HrvYnWmeNEYNVfY2aNNqkXio4lUaaW1RrQXWTMWq0x9JaOlO6kKyojeRA0sP54u
YmSq6G52KObYaN12okMmgM7bxTjeet5TkHQVLUjgEtqnDQdSFm7yPpHnfamBtsq4YPTAhMld6PiV
vZTb2w9jcdQLZx0o8cFkvX8nZLBH2k4EcZ8lLG71ihTHAcu8Grb6qSLDbf4mah13TbltEiRdkfAZ
uxcpG+u9AhuYR36DAGQNuEdcliF97oApVFXAlyQcfdPHIUPFClGo0j0TK1Kdxrc/f07a/+e2pNTi
jOTpKRwwse/2GY7RNWxZ7GK3XJQRPoBdoH4zChB0bom/R2vtRzcB+SldU1Dw9J3QKEKQf9WcpIVj
Hg1yaHaFASRXq/DjyaeTU2LklFxYNaT0kkapkjTm8/LvlERHA6ZuHS7bKly5sPquOYIDuTCXZpOR
7TTZKusmd4ubWuvjtWiUg0cSIW3kSgWDyGUME1n62v7puuRXhVcfaiFcXlB2AkVnB6uTwV5IXT/g
ZtjAc8C0vL3J7Ktumf7FGT0wrD3A7FHU3UvcTv4ZAuSAztiddgDV9c1iLaBFu+bw584pAfNh/bRs
H3yFIyZzRPvAypY4eovxkzvDL7nZmqdB8FmqCf7SdpgLDTv3qi0Kp/wgi3YdmznboasEPLdTdZBV
XM6y+WGRF1sTrZpUZwJfqUB9rWOlHlgmqs6eYFQ25zSCVG89tAb4jP5aDq7lmxFa6VVDDJpWrXj0
FK546v63Ukv3NskYV/ovz4zYMpSAu3P0WV5fK/shmyOX+p7HSFFrP5bywv4UMJi+On3KNQLt8dcY
tYriCmXYPEBtqnCm1A/Xal69j4q3/HrMnsCN1PHPZKxKvLI/mebgPhl19SBTrtieG2tLKMWnYKyJ
z0wm7WB50bj2M2OpwhSlAF0MRw9ZJSkNIBSdzUZeVPJF6g1kfdaLAvrB5MzBG/gJTgWSRNUhQq+1
2J8SZpdjBZA7EM3N81XZu8yu02gz+JG4Sb1xoSXqmgUdBDJoNMhLeQ8mC+kziuAvo5s16z4c0nUV
9enRl+r1UvkSlAPa8zkwHZHrsKFPnD/9XNkOqCPXPvPfLfkEex+n8oU5jr7Xppqor3Hz5/tZFjr/
LhbIeJ1RTzjTDVhQuvGurXXSCtsaJoZtVxiWeShbxIblEDx35it2XrFRSqiXNYM1XLdt8UraBpCm
3hNvmZrd3ZERSUGuQjS/tFGjocN+SvVJ2ZdhZLwa1JzrKF08VRESqjMlLEI7YY/u2r8MyOXPqtNh
PugChrfINQ2CpphNE+bMU7QS4a+DsvX1Gr0Nom9iu2jZEp/JyaBqCd24i0o/GfWDrKlqwO5Gxuy9
KNx6VTujfSPIAXVS5JW7vFG9M9tnbjT5N17KJsV3qSvMcALTg5jWyXATHSqyLXaaUv9I55GptMzJ
r4y8QZCcCJtdWPv1z5+E9tumeP4oYPZRlJqmY0LR+m9NaoS9k6u66W3jHsyLS9bhzetIonPmFzEn
yWW2fpR/HhhReEswza+hGxN+41bEcOQJqMhJi88GUXIH6UlHxfMzYAR28P2hB/mSlRv5sK1GmG7C
jjndsyT2eeL56naMtUdvgCZup6PzWXaPtfl52Y1gfUAgD6d1xwVQnRh9QQxM+59do5JPz5P8ZhAm
nRCftFFjrONBVzkfgKXXQ1a8tdqYboAtu/SlylmO/SY8MY41ipsdWNuaufUmVgznSGWn7BfDKcfy
Knc+dhV0FATqHlLqIj+ZlElBlxxc0uO0Q2bbm8lw1mr3vYPlTCBzdjOA1d7kObIMtNLmUzYV7iaV
vX9h2T/kXxYwiHdSgiJfoiFLj7JDb9MxvnSWCgXMbubhV4yScDbIZ3GKCFMZEArrKH8D1A2LOdRO
7Z0Tevl29BCZZ6Zm77x6ImOI9gYawjwAEz3TBdoYd6s1Xn3yNTJfgjotsQ7onCpGHFHlIgSZUlYx
dWFDnYlpO1Ja42vdjVss6e49GBsf0irT2DzKe8KAejhA8PrktEaLvGq3PHVdpzu4hRbtg3L0nrMO
gXPdDvuuAj7v2PiveOoUnxKeThepvlRcP2anPbLNnXegiq/AZpN1Z01uzGYaxmGbOn55HwXBfFFZ
63hWsffpA2ISfsfZGimekAwlR1MZzEc7APVrkFnyLclhoVVkttJk5fw4mnUO4qrfsff5vvinVExP
f7H3vc8rtl3Sxh1T8EAjPkLw+Hr3TGu7xMOI3oy7wOs2ciWfGma29nJy27PA+Ig2xD56yYRSPUEa
q4BUzArll13OoxWFipceraKL2HeEw7UzuNFYKNhf9J8e4c4u24efU65dKzUPP09coquJ7BIrBySP
m9d69jW0+kEnTHaRqXeLUkIqYgQNe/mtUpeofe1e3TmzP5fUlf60XKssdobDKFeNRW5x3VcWbDcz
jbDaJ8lGWiZajqrjYl2pA2fYT1hwd3nbEsJSo/DzfF97soqm5fDL1DMESvNsBNG2KZvg3ElxrBPb
eM2MTeBfFbxHx7YO6wcNFK9oCK63azZrxewnMfv+q5bE8GPcigXdhDtwtiqpg8Xo11JfbBJbXpjv
RGu4wQbLFuISyhY1YKRm7S3IQzw8MQ5KHG3MMdq9BBIoHY7euKRslXdbF2Pb+6f0UDNrMcUpAHNP
ciqBBsg/mTM7BAQ8RKXCzA7pkLIJmEYHWG++LVIzp2znSc0EISDcgq/wpAJHD8TIQYTqa7kxmhbR
yDzSqKDurrCGo8YcmK0ILX6Oh5lENpk/XZZfqK5VNLJlC3mMo45KXkEAWukPyAK2EUFqm4Cw3KsX
fqmnoHjJaPFbQcYl/fCPGorsZ6+ImvUIrZs4P0S4nU8f1Va5y+0LajWaiwBZSoYFa//ls7c7piVh
nzi7bgATu1SaEMJ//eyWHRWX1msfNIXWBMwMppwoe8AueIlCgORtVsC+krVHDTj6gD/grnZ1QNlB
9FI7RYzVDUy18t3R+sjcQHMpV+zrcDckOae9BAwQAsEqz2uyYz/ZPXrBBhjx1EbfIwandJVbshOI
Tqi8eMshEa064ZuHqBvFaSlqE/DHF0YT0Q/fLL7qBWRr++qTG6uRilLoFymsH1h5e06qXaQ/XdfM
atOVY7fY1Zl/k1fch8c5gCL026scQnGkK9e2Yp1UW2cpZUzC0bwURXyNmg7pxex5t8LqaDXq3hwD
7trI6B7QujT7qCO1m0fprxfGa9CXJgd6HWept+MqrtftrHQp68hkwgNJWmowiLV+VHHKnMUYHlNs
5mcA4sqmtIen5bFnDvp9ys3kFM9D3jTIzcufa4LfjMrweTTHwqZMswVE8/2YSqPbI0skolmyenGU
bshFdgXZF4hYUWlLAC27LWsTmR5sFPlYG5WLq43oNCbTO+tKoJznHIAUt6z8kzqf1LMfH1XqwWfV
DPwNCpNda5I+OevfJXEmVlr+m2Ek6D2fra9BM46rpVhz1DI6MuE71OTdIQ/se5LQCzWDNMdgV20j
a+uaAYgsVrVvwMirS2Bb7VXOrYeAzOZU8zEHmu1XYm/wMuO3GYyJOiAr+79Z5N+PdVkGGMz4ZpcC
o2Xt/Tto6VoWI8CcQIy36oZpgDjJF+v/vpLfmmi6AIGRULrzBvPB64Doy0IFCTR0RoTmOzg04EjU
5GXZqOSOu5pqG0dOpCS8USSKT5TEtVb0Z6nekC/VdA17BjrLAyjwMvWpSxMyQxl4bZc/zHWjOHQl
CJWhNsWu4hzmkU+mhCecVa2Zr5l/Smcx06wrCRIwLFMp3gwvSf/WC/z2Xs31v8FuiwBfg2r/3cRN
uE1pcUw569m2yLr75Grfsyog6KHsyCsrVQLp0TXXcI2QIgykn2E/UQ5LrUBbvvEglj8Y9vBDLls7
3SpOpkMIPH0AszSvfU61LLuoVpbfm34kbKoHO6nOwaeFYj6ncXPvGbweg7warnpXbH91vS1j56ot
/MvyjCpGdSHUyG5Vb2J33Y8CiGAefZL7CVBG+UUzzbcO2/jaQAVESw5Ovplf6ip39mM2fIfXVG0D
vTlrbdkg5M9gw3t482YG/XRLpmG6hYaxl4YzggKfKqdx1kujyJayvcqb3vKxkdgtHJ2/3PnvrQ0u
TF4mYhbthm2rv123kVMOre1AxFos50RXrf/ZaMmv5Es2zumeSjuu9Ka/+PMbJwt8+WJ4tbkSXl1t
yduML70d5xtXoW3rHf86DQgeLCUgbRudt1ztURwbv3hUxtQ8yb68hGCecl1eXQ2Rn8cQoxkNf5W5
oXcI6POkQjvu7PgDSkXkFUVvnTUnftQYtXziAHZWVuJypEyBWOfMVB5bW29udoVJcv5utLX0/ue3
zngvNOKt07SZGaU7tLTu+8vY74xpXs6RLhvp+SawWubfNr4z8ib3CWPDh47A9a4Jy73NTASs1//m
ti6RCV7jNo9Seci5on6NcbuclFktqZZJdtFIiLh6qW7e4jq9ASA6hUlEJsnYcZ0REnpTsl04n+6O
21zwMdHRDN70l+XFb8ohfkHm+kQ62w4KVZ5u/20U41KxsIPUrJeRjy3TM2Q6Kof50RdBcUfPle3q
zCjuvQUKPYqq1z5SibaL0j7AruiCqIrRNw5usXHkLIhMGhXDO4Om0O9O/WwVKKxq2JB8FO1c6Dbb
mU93UIGmfAyFekCmPm0j2B77OrEgPYnQxNDMi1aAGIPcg+HHQCKYkuglK65pAOeYaeYz0k/kZR6W
PZ54ywhneX4EDdk7bDEBHasGOlETQHDSP2txwH+m4veUhdyfL5XfzlcX55AmVB5aND4q6sv/vpNO
pw1ukpVzZkbzDZOl92yCyjh6FlKeESTIs98YzXMqkPKpdrXuOx2mfegFazaIxskcPWdvOqhRK1IO
H0WlVTQ/abUddHGs8jR9qvJQ29lWbm+scCIXwiHa1JvxTSYOg8U5mCQqwkHgEYVm1W9abe9lme+U
QXpwwTms42HAEa5kzgnFcHbIsSivncScTmha7eNMVJobFZBPbG8GKPnc4XDFLDmhc9kAppGHkLEx
vsfoDx/+/AbO78+/p0fz+0c7rrI8VXVq/ncnhl5SWqS2IF5DM9LN5OGgHTNYP2U6AtN0v/35X/sN
Xij/ORb89MIURbrxTjIHbkbPcp0nyYLZaZP8W4jpAL+8ae08w5zu/XjPRsV+EW74iE3DJ+2qSoC/
amC9N07pUSXWIabQjmo6ztMfjosnXyrdRO28kLM8Lt/pfnskpZo8MHK/H6bZ0Q9Aq94mpWj/cjuL
eWL+3zeRiwV/DRQggw2ItAL/a183sU2caoIc1ilgyJP0PCgUHKwTcT9Af1A3QGisZZzuJBuQfO5D
0nVA3SimNgzQvdlQQ4hDUMBRnb/NNTKZ0sRmkaHl7l2xh3E/mVDX5LcYGptVWZQK5wLgQMBT4AgI
n9Iug6n/DNuyPisJCiTBNnRd9giHUHm4S+egk62w8g0cMYvaN99LA1yvGOdqINIlKO1XC8kb4/Je
PAYKYhHTD9jP/Z+cIPa/LMe4S0ljAXvOiVzbLyPpvgzfNJZzB3BC2qTG6l5ChZT8WxBP6r6yCMWW
MKVFuOFkGoEZMcqoeqYRtfMLzoTyLL+VX431X654TZsvsncfl8ZbrCI40V2xjPH+9XEhLXLVuI08
KrSxP0+9WYGbEMgfmmSdRsWHjnCf741pnAS6clguMyEr6lVyPv0hv0mXIhUkqX7EKa4AAjxWNm3M
JnKvQioXrfCzMeY0TA4Aqgv92MpuvacC2OBhgWzRoe89tswX+WlmiTmsMz+ImSZ09WEAsIOmM1Tb
1aiB851slIb6GBA8l1gjvdD/kD89GEtcJDoWSFapcp9loG9bpwmy9cSYXuxBkIQ3F511P7wQBwIG
1Khwrql9T+hlPKxkfy53DCr0N4J1wKmwlIy4clrGX+2gXmKeQHvXCL1TaHovC8lAibsXKIg516of
H/pG0Ax3ZKosYtKsHxh8zD/m0KAlarvR2Ifzt+YAMGC5dCq7+Z7N/LypYoghD5hk/jbWjDtgB/sY
JHb9yim+kZqnWvMbGkPE0BKtictvY2eqoq+szhlPRcxYzDfVoxw6ywu1M8iZkvMJTbTY7QCpAITQ
8H5qpE0HnXUNpuyDtCK2Xm7s5CZi6UHxXxjHDlCB65mYLmsq/r3mBV9Dkby109ic5CY2Mt7+/GgU
v9XuJiAwhN48gxl/IQv770nm57XjEgIPLz/Big/Ja9/VU/eqMc17snx1jVkn3pD9Fe4lhCeqpv7Y
CWzlmHGYSacvqPe8R8UmsXjS1gTMgYBtNPfqVeam0+LmlFYEdMmv5ItZkfDZtRF4/qzWjj57tqt8
KWz311ehTfkFC0p78aN9lATHKBHFxWpy8wgwkh58SMsHLW3boy0C88DhinXQDZ3DWJKMU1PaLXDL
Rg2uSpP6QCqreNfoDPZ9M/hgzX5fqWJS4tVMW/U7vBwUK1w12UDPVAPtE5O319zwS1zQye6dqir3
S7lBWqC+GqYp2lp+OKy5gdWdajEgSurI3Y46IS+tUyMed0blnrfjI0449xR6cfGXSv83E7NLr8fB
hhKcqQ0pHe823y1RSRDATMqmyDBpjlzO0OCnGprtriiEQ9RW5J9zHhREZhFM7xJ1dDeGETnnGCuw
BasGFtUwfsRAlW4JxiXpe/5Wp5cMKB+3VtN7xCno18AkqmC2K0v4CTMwVmP/K9n9PMhfpoj4b8tI
LlPmOmsIbR3j2nGnV2XzEEQ2hE67bp4SX+VKwgr9lzfCmX/R/zxYZ+aFUE0d3rGuG+a7SzjObLMx
taJZL6MkNO88UEslvnhBRD7HzKIqTdQ6gQUU3+IHIBKHhO3M77fNlGSnlNlzaONgIEENsaRrLgN9
ywStnVca5EknwbnskZ4Vlg5+uslorxZjptWcgRqg3/zAtJfUw9j0PwCBTEkfQloaZHW8kzsxM7O2
g4rquQ+9h94R8LkK1d3rsNga4qb3VgcEp0s09wBxi41n64W7Oiq2PgmO+7jR1budPnbUz0910B48
phW3PsUmrOhgrbwnBGbFtXaCr7XvcpkOOiFyKHSb3k2Jl8msddYAPZ5rc6Ya47qwO4ZRM++SiuYy
JXOsQ15eO6WtLp6nfM1mvmxcIhaVKmKlT9tz76ewZhD2xhEBhHIYV2Fpgp9r5/da2QjN+xyWvnNj
PeL8ZbzwG+oAaARzGHaNKj0tZv13n2/QeCOy75CBZx5lJB3Rq2ZkMELQmBfArlJbe1yP3wIratfj
ZJYnJHaAB/Qk22ddsCVrvth0iaOdULe3J4RXlYiBHgrxSqVW4oVxIb0kvfI6oG06x7EjPvGxbPJI
D0FwteMGmsMSXSqCrtkOWH+ONWoYFM3zKLzQ0G3GtjjGjJiB4Q/tRhaGOniZtc6YjhkzG5Q2qb4P
BEJ1eo8qsfReUHA0F30k6FZ+S0Oo/2WI5bwXx/DOOUguDAd9JBmY770NdpGSycszfe2QM/hcpF61
1kmDujPWVc6R0L7iHVZ2YAMIbmidnTLl09kMx/AwdOJjZTQFI0yRnxGmcY4Zg34o68wFhM+JOGX1
gwt9gJNwPMvVuOU31bZxyPlw0ntRGtD5EjImcy+A9IGE6tAMSnqN9bhjpx/C6Czjh2AkzSIcLNyl
DLv63FM+50bwzax8/8CCFteYM3vCRfLTZ2J/SgRQaUMLb/HQ6y964pVEwWNnbfLi0fbiZ6bI7Zbj
k6wgy+6vOozfLO/ML32ffWZR1dxFWiCfTtOeGyckagS2anTuCkIeHO48ZouZsZp3Budcdb+OdLGw
Y2NlS0lHtmPp+beCZFB88Xyl443b0v6SzVB0oBxK72E0u+o0dW63YbK99ed+3kjL5z+f2NZvEx5L
AyxM/4QnCr3pe8KPUbsCHG/O+6ZPYrUQJEczIaahN7eoEtSNbpfmG7l5BMBpZrstg7o7W0pjkYk4
AuPVwofeCKxnbvRpI+gIcAcTnRklVUgQH2bFoMPb1hgjbqfZygjQ8pPjjMNd/mXtn9pAiT5EJmmA
SjAxzlHQN8QByTuuEuf0FOQlqh+T9IecZLYNFMG8btWtpnfRynXtWY4XQnLIWsi0ZjDunUgpiNsz
WkJOwHCZ7iA+WiR1U8jynxrijgo5pEi55QZzORh+xuesK/c4J9ofuZheignL/p/f5d87fAYflm0z
QNM5YWkd/1sXKSOtvIEK5dccDewuWdEtdEBvqjndvlhNhnp2fglRrkIVRyaA4asj1U+cprAKTwGK
ATJYlOGOzQwDnWYZW0NjB91PLnOKmncb9iMjSctkv9GkyU1x6gkTB3JEb7jGdoS0lsnyNTDc4yzC
QQluq69uBb8sYsJPoZZzyjsKmEtY8zClpg+Co+nm5eMNPXbwNYOSx8N/ZJ42TRujtlycaz46ZD/Q
Lpb/VkMreGidKPqLRU2fB0n/PZHxqzM4V0Glokiw56LzX62OyvB7VFr0y3FJAyEd2lVdZejJmYfn
rgMLvvfFbhzEeAzrGB5BWnEpq622t0aWTamN7FjrgGUPWc2vaJyHeKQVGElycdI4fWxraGsdBY07
v7Vpbuh/06v91q3x4xN1wEYWzyFTg/ku/Nev4KYRZs4QNrnU2lii75GDqfmtKwSJrcTwfmh6K4H7
RbMzqUO/LVUGL/5Qj5cqVQVnwxx40zjGmju5PDhKiQi8LrWr5mbd1jEOf75e9d/qeH5eRwC7h4uG
pez9z1tFULamAc1QmrEuCxv0LFTh/aArN/nN0Kf2vRob+HIZ44umHLdq7aD/DAmkpPrDJZ8a+9z1
Yp6dgXeSL45qJKcAI7tslawwxdfejfZWCTN7l4xhBKqJkPK//Cq/nVr8Ki4reIpMtNbm+1vP9YxC
AI+p10lsPAqqoVU5r5WNTv9ixf7dCYuT53UYmwuvoHVT+1dfYxUX+VH6jckpsKz06wRWY9O2aFyi
2NWOUcOMVWp3FFuD2ev9TRg+z09/mx+zbbPRRFlQ4cXv/jg9HW2Sb7HiLL17h8oYYLLP8ej1K61u
k5WuT+FbYEeHlMwKjowA+dzc3HeJ+xoZa8filE5jwnkRkuHeLP1wFfS2cpAj+8hNhvViy6UL/qQ5
/kFOBtLG/VpYWfRomvQ69VQXL0PLbtPL4/hYW9EPdfDIi8NEu+sJ1M4YDN+9LP5m5FjgiBbg2gyi
R6vqblOoBl9Fagbo7eIT2IgXwcJmo5l++NxsahTxO4YSAQnbhBYNgV68ob0nPt5m7WtVc9ABKB+O
cSUN1mnti3NuJefaTt0Hs2SmhPsRVVz3JWZ98Qptt3/ohPrSCv9R6/LitTBLfRUFWXNKPIGYSRSE
iabWki1iOewoKWizLSSaV1nTg3CK104FUh+gigTdQa0078w64NKzcrHzmOy6sXGezMR/i8e0eAaX
9+CXLf7TMMfTMncGeY97kfHqOqEx3VLzZC+ppSnnsqAo8qDcrtvcS1FA5ONnxcSc4QouKtur6p1W
Bg7h4DoiGLclTH5kuEr4jntXBygTZtqATm8S63kQSoAlAuhyNvOEfN64B6fytW2hBOXeiVnrGZ3Q
N63rWy+4nCyiitz8s2c7z5Nuk5KU3wH8aGMlvmr8ZusEn+W8MisP2FlqBrv0sa4kooy688DKHO1r
kj1If3RmYixFAAHpQ0f+mhdBAYsB3PGhjHFnRo22LZXUIExFqPcBhRmu9WBVCvh9RZgOF2ti5z6Y
38qJC38VmGAWZyIVQ9bukjN1P0xNCweB+MOcFYFdiJuGXR9Do1qftFkyIb/lTT4nSgJWYn7L5R/1
jUdImRKeXFGWz1lYv0B9mz4LfMSbos6A8deiXEeaGFfmMGoHRmU8B2aFaxU5/SpInB/uvKSWe2n5
Qp/9BR7sudcZZ8mAhDjhBsoFhJtMi68ibPitxSwCzmugo/OPYhcm8yfWTfitENz88xIrwQsr7Hrj
OTCNFzciLHzn4qpoqRZqd+UBxpYCgixyGO+Y/bg1k9pmiQ0LNkOEsy2aPnoSo3uO4r54CxVb3/YK
zuBgMu9KAG0imhm6DtH2o9f13s6vQ2sp35TCWIeZMO5mjs1Obt6spur2plmQoAzs4Stqa+pwqbeK
9OrDhAb8Uap5XWdgOupl3iVOJjKiUgt0d27fZTbDkBoPbuOdUaQjzCjd4DlQcKAaba7jpAmfPSaQ
b9rQg9K0kZDNgDFbrfy79NVOlc1pK/LxoJWRgn00KHehZqUPZlZHBw4FLKw9DMV6rOM7q204vZP5
rIBN+mCX7V0m4pSpgcB4nAzkI83wgNHevlmCqV4zlWAyI79beW2Rf0jVYhMncfkpKttgk5dKDdAa
zHCAnu9XqkVCmu4eZER0iYYJ+zRiCrYl35U4Mp49AG5oMAKc/eNxcqz2m2Uo3+l3xEcSGHyCaYVy
BpOUMimNlH0yYOsj1ih+iovSP49u8yJb5H+EEAnbFIDghH6GXcue8hNcf7KTm1TtVsyrkUAwBJWT
1WYimUN+FSNvsgQ9RRdW407oXBZpF5HFaMUlJii/7256PscpZqS8sBH9XBmRBngOLXjrlyiVm175
4PGXfS3cUza5WBG1UkMNY6iX0iufFxRLxMzriP/2PM4s4zHB/BV2doMkSwnPjZN+yqO4PZVtTFi6
0bSvCAu+EZPNViL0/F+oDuDt4IivzMb6y+i01OmBj2gWOZJPqnTmZ/2LYnJNErGhrAxmuRuziv3v
wAXKQ5M6E978BM75PE1oI19b16YFeHuqg51cb3EJtNtYhcckl4Qxt47Za8XWqNLPval4axWx0JX5
bHsfGoYzhUhPYqrFi1qEP4fRAbI5tMVWMlgzO+p3HQObNYZR4w3NRbaap/sXj4IsZjuO/CHaNb7y
qi34DCyc3zqYCec4K3m4FhYpVoPuYEnzbxFD3oPSE4OA86nahhVJNU5k/DDjGB5JxoPLz1VIcHPG
DGsy/xDOWja2nQVHt/JKzD2TT4Yl18RIopNCkIluWNFjipmiQN5/Xth6mIC/oaSFuDn/f3o+ojMU
GRwGbuPfVH8KyVJ0jnat29+doXsbIp07h+J8QoX5GGJeoKNjfdeyNjspSe+f/D59kz9JCTIYeQ0D
SCncTZC6Goy2TR91XJx+m5jnq56Ln850n7XZ52wo+SUFbpTVU3+lqfp/bJ3XkqPKtkW/iAg85Ku8
L6cy3S9EVRu8SUjs198Bvc/pHSfuCy0Qpa6SUJK51pxjqlttiueO6t3y38eUdDVpIsRcrmzYirdl
8EmtMYRyYq+XIaaPjN8FYlUsRch2aBHwsSOmNtbA3N4CvbXvifjtaBNs1pkGocUorhVNsrVfjdGF
wmlJaQxQzDy0FpRoAvuh72Fhky+yk5hkI98iyK+8F67yz74frvOJWNnSHHb9EP+gW0JbzpxuBsSz
QwCYwsNUdzTMaGUktbe1kWRvKn8WZdd0T+hzUKiGLdb8blMU+JNWf+szuUpFYqOnJNO19dVIDWf6
Nen8xpMN88ahSqN08vzqFOhsgyxTJ7ImSyOioYbiIgUlwcbwjO2Yz7PQntXcaIGPM9HXUB81qKhI
I9oMAKk2YVcSXITjM3au0J33VdsnlDdoq0VNBCaPRPK9NNweeGJ5TrAOqBjVtWNrx8D11pYdvE2d
7FeQpcVK+1mnyANpdES7Ie5WUDg+s7x8KPr8l9ZCdqk/Qzd8LGKU/+1wECQTaJX9AONMavLTBdyp
V/2vyiuYL6ePhheehbfHwXpsyXITAemEbnS3/dHZ9pP6mlLKXPnERMtU2T0vpnVQGBnW0qpbFXK4
akaOygPMAePbKRM8I59duEDC3YNev2ghi9AAH5XuRMQ1m6uiJQumHDxuB/1tMMi48WpiKerMXg3u
z4Dm/VqJAAbQzDL3p5l+V2b4IRooF9m4Gz0WVQUQGLtxTlSzwo030FT3bYtClA1oIC/0lyhf560d
bk0QQXvYYT+HxjwCfcR1OTndc5ZNTwaL+cqNLnTivmmFhEse7hM3paKH3yjioplSNTH6to8R+W3a
oL8NXfkwgE4nTuAoOrHJVMUysJTgDdtLnI53S6XHUDdObup9Gy2JBIK/Pwhov47z0pGJG6Uk8YsI
mzVjFT2JlntTYpHsVRe8lMq+27o2f5oaqvEmBdPJOxZMJvyndR2hlpPSPnR98T7wZ46auHi6/DkR
pSAw+64ggOm086M3aZRyZ9vpYYIPtbbGJkRO6vGxEGOgZ22/Vh6pouX4RIjVe2Kpm0xC/+5E+WeN
oH8zKkBcgnLICpU5XpPuid7eFr0C1SHz0KjyqJfFpp/96S529dqaQlq0rCV8ugJVhn0it9NL9WjZ
1YsXAEdvuZ1MkbjbZVevjhT6CFC2bwm6qGuuWHlaWVaD7cFHD+Zyr0w7QplQzcYC49MnQkzZvdxE
ZtCuqGgQW23oDLe9+N21LljxlquvN566wvxJTt171p6E82ziJsYoyzS6Ik6BliDOBITbgGk1bA9w
nZo5u6W69l1urjo6k8AGyRox9SrdGnFdHZpQXSJNG/elpn/vFpefQKAAsovRDOJkdaOLyVepeiMG
8aktkh+m4ZjrziAFNhnPqUasCIMCipmoJN+UOcvQdq9VQ3avY7pfSULqc6CfUXBK4KrWCZRMnwMq
nOjHJy1vaF7lgDWrB89u+fxHhHW4SB+BzT6HwvxG9hmxwYlzDYww4FIgeLDB1xq0tyYD2I+XO97p
qUdMK52IPhjOgWeCMRGDvhNRPG6NfqKp2/WvpDTpYETiX3GkIbImpLoKjhg+jooOPhikVOHoqN7c
ZARy75B4EqYuQgEDczK8n2q89IMerWpHmpQSkkuEbme+Fmpae150y8dtgfG/qqHymTL98mTy3lX5
zvDJyjGATmyzMnlMszE6tG51t9IYwPvwYvDnbsd25nrFGqkBBE5pOkmlU0R4o6Mdapn8diLxAX4P
NST1bIwBG4F5c5PZQKxcyKklnmKAbL8VXrZ1CDcOH4gUe5FUL/w77dOpjGbJ9X0iICRz6GwiWV5P
EbBSqEmX3Mkk5LOdpOuzyZixMIvA7xLk03Ey1ToA+UR0X3nyS9KWAytAI++LYRdmLzo968iso5Pi
XN0hk9oIPR8j03jpULRRuYRGY43y5pDYWlkdmH8LUYqMqtdyKrdlXvQY0cBXCeeHaafm1okJCsQ0
pp2MH7IGbKkcLzkGhuOtW5bxKysAz2VLyk1W7dw1XTAdZwF1KINsU2gn3SV/DzMUPBjgAWXQ51zA
sXWdrPjdHbH8MgMtDp0bt/tWGsMGkWp0qu+pk93hiBevrjbek4iRBcB6vB6YEFnK6fbc+I+Okf5o
RD9es7H/JVy+pIrQkHVscGJHb8qmdMqlUrjb3nE3I7ahEzB1JOOqm9YUXlswNPBeWKqQrQ0Nwo9Y
LHguthHe9XLlmzFWWyPG5loE3HMsuTZFOvL/Vzjo+GNyWgQb8BDIxAWOURi9Wy2JHmxb/kZsmJOl
kaGsa9Hu8FHN7Q9vVQadfRr5VFZ6Uh4QoHqg/Y21gBAxr9qRmekK61eXocNqK6jdgX3AcAM+GAAg
0Yv6HoNKdgaGthFG2hxyF05yAIjMb9LqioT5qk36V6RTic3Iz6ZU9Ntxwh+T0Naj3d57qV8cLSdk
brg6KnodM48W+PCcN+ad6j2Dnx3toRCCyzPzZ7ghGbrt8Or1tnVkdTaukz4zP00k2b6ZaK+9yyAM
e/pk+kFxakzyN1yXzspUON/jUeXbiCL9zkzDp2aww3e8/dRC6AQJF0W/W5LXzi+zCxzriw7xtubX
x7BjV6scGZBrjpTTogu9r69IEW2WDi9tgGC1qwYCzMeOL9zwwbKxvMgi4p3HIo/Z7casgpTsnLQQ
NGmr3Da0NVaGdmOlFSvh4qOfCv+567rkVBt2QkkkGhA0m8nNnDcpGNrNpPOtYHQUV1H50amTEV4j
9iaqjl0S98c2SryDzmUbsvwGbMlsxC0M8xD0Hbht3lPhMQCx3tlijymOWhxnZzLLxhxEq+811yJw
ibpjqCebS99gwiW6rDK+utiXm9bL9kZPApxqkX22kftdOdmXEv1Z6BVuxMjboaszZfljStIQIl+f
rmwxJ1dpMxIP49mQ6ocx7A99XsQb4EwHWxSkrDishYzciXdIoZtrHTV3ZyY4A4yI90WhmTtr3p2m
akuC0zoKKueVpZ9xtVXEusxK3NdWjRKvK16T5dnaacKrE+JPdl3TeU3JUmW1Z1mn0HcHkGO18+ma
wSkMOvmmoVc+4LeI9yFZnB91ra2pDjufFIMZ1qCXX8SkR08D855VPT9ROOHvIsvHZzsFRBXbRbpd
jk/tI/XAAcIBQBgXPRp12eGXT6jFuQ80RY3MtddOhpAzQ6t7tohM5YYYiGGTuKW/sREVD2iWXuGt
No+ubN7AbXbvKq6KYypw8kVT1b3bfk0EBHeXYzk/mzfype417xEfkn1vGtSB8+GJiJeL6XHPWn6I
QBaCvuHQbEZMGgT89NFTN+X1LdG1DVyO6AnAW/S0HJ+ST82cKIH+9wh0xQdftelFmEFKZcA3GAaq
nEwndBCryAqnp2Xjquw3XpgB/n3zzyHTlA/eFE2XPyfMx2MEs/6Uebe/hzQkm7EqzxqUIWbB7TeS
cqw18bHlwZwydXR1r+bXH0nVHKOc1b2BwFUvvkwXjxw03Pja+X7xMCYzYZ7B66vwwktm5+2broBX
kydmQ3QJpjeDPtpygja06Vrl1da0Uu2aS11HNkAXrev05jHqtGmtmaH3vRTOnpDEdj+Wuc4qAAp8
20/OdYK/9I5oAEB1/g6tAGNkY9PsEJn+7jVDu6fII+Cv6gM0WoN2sROQDzCpascqRrF+RFXhFLkP
uT5Vd9G41mOoZ/s20PsrVzgJp9Z4joTQvzMaWtT7avdE38y4mwK5yXwczgSDQTJk56I38rtQ2gMv
3bBIp32cB02+Hqp4+jYl9b0pw5gitNglNMrCVTyNfMnD9DMcO3tlV76i016mW2XWwF39viORr8PL
yCy/n5FHlkbdJmGMpIyRqysoH22necSq+U4W7pI26XFvYUmDD1kfUwquF7uouK7zSf5sEnc1mZb2
21TeTermeFE6Atagp9KisqCmdgPfLzOUeHFqt90YEmtrZdvG3hMkSMa1RllSbyvU3n5/7EvHu2TR
QES74cdPjjaYq9atzYchEu0ttFq5QpNSfAwZ6p6yG519qaryozXki2M23+u2PVRea9wn3dBWmRzT
k93M76kqSCisvXy3PBvn/s7GukB5At9uJLp243eReOEWP6xDmitvjo55ayI16tCMk1gHkFb2bkvV
vJXVbqRJ/87qTnrqq26kNw+h1jlmLvmIGxUz4fwEPFmihQ3nlfWasynC6dFEybTvjM5/7dL6keeN
r1Tru5Um4/qppkh9oqAzbIvaUd8LA7HgfAbFMG+dog659pprEzo0Tbv0LQhV/jSObkOmDhYqm0IX
tHaWfmSypGYYPpUIsB81FOzXfALM0hjaY5OqgEZk+WYPrvWgdmOS1xFryqQ6THZ9N/tcjLfWCbNd
BRAbk5ev7XOHoQrw0AU0rcZUwTf4S9gN9MgPnvo571KjBbYv0uljeaKA8zSOFoGEhMNetHljK0c7
LxvFRdesCt+f55Z5t9FGFR2Qz7/2M+mq8Ip/NtrMvMJZKrAaGGl6sjCXL6csRKy/5y3HWpWfiffI
32rU3CQ7TcR7BJ8N2AnUuRiRzdGm2h0jiitKekNCl0cYcuZPZRXPXaHLL38qf2q+U99GglU2aTBu
arvSmElQ5uCq7S79ngUftOH5cVy6Hfex+WGVZCHd+nAkwrIAc7sctCyLujJy0y7xEC/1ugsftAIV
ujysUQhcIvu7I4HARy3SqtKTj17Wy0dfzdQns/4t50OTcPB2Vqn1PPpmdF7OWM4lPyDdA76I1rBo
tWpbKpalIF9vXaL8FReSuSlxOe5awzZPFXfU21A2xaYy6ug7uu2DyWTll1W671RN+zfKKvQ+0INc
Mh2Sqd2ZyJgInvvQxPSwnApA8lZUmfqYWq5zN3bqK8pab2NZA6tJh2phDvLko+ClU25IPwbyTTFe
CUFYHbC8VJF33QxJeK9CumTLKSQ+XTIvtt4L1Nhb+oI0tfNOfxirulnPL4QHNXjDEHLWG89+7ZCQ
HVNI1juVeMVndfEdS31mThTvAnJWjk1PNbeLiiuRUOpzKAprbU0+8coabCynoTKdkONA24R3hRDD
ce3ZatimkNm2Y1PyBs+blkJwigz2ARSL9RxLbziEn4EedyQAc9EUjVbeqU2Xd2WRkiacl2VnaOCi
kCL73a8MeRzRjEPqSmLAQyVqkOXhskHFEJ+hPKycwaU3ExrZddkoP/jn0bKLe2JvFyI9ZZWLQAof
APc1iz5Gguhi1dtF98oiQqzLUKJTKtJiTaCRxRxDg8XNFPobX5tyFY6+9aDNax3gpE90FYYVZTvS
aCmenHSjZAnbq+zRk1sWqnxBFO1U5JBZcwybxnhcNn0SOCxwhwRldWoSFJLF0aWQ1M06AjdsR3xO
uaOflg2dUyo+88ZyBoAxy0Hl+cPOUeHL31OWR8t5y09AF/nPycv+/zy97C6bljritjKJSuvkVD6y
fJbXUMW7sgnKx6AfEsE6FmKODCEM5vPB5RkpEPcZTntZ9pbjy8/DUxhXrhlH2AZ5uYSg00e3pWiV
xfXrcujvD2QJCFypyKZZjmnW8JJXKJu4C/KG6/XjVFJ4ziNrqxPccIRcAwY67F7zmOJ/N3Q/29ST
H3ZrIwqqdp0lxGuliPKomPngHh9vodStDbzxkQxg62fdNeAO/RFjdDpz4h2J1tL+6qc6Y2QPzHOW
ZsHL0DcWSS5z3vXsucnsjlt6A8+QpYxQcf0ipSlfWH20lMsGWh7zbjwFzwIcyq6qZ3BNUHQvLoKo
KKAJCn/L2KQ27Ii61S5ECP/sQ/NsBmXyQ9AEXRUOLnWiQstDA50XFGJcH3DMJM/VRChaz/r5Fe7T
txhzgzfUwYdNWsdeBUG7j8sp/zbEBXCWNPtU2Iu3pHmEyDx11m25Gb0GZX/T6Up/eiaYADIkWOwR
7fOoFZPk15w+8YwZL2ljPqt6ZL6qSNhW6Xcjke73ODBKkimhp1cl5g1t1Lq7M0T5TrcQdiyBapN0
glMNzmhm9eibOuPm2ekwUvRs+okbvjove6lOJq5D2d2dnRbLIfTQ064p5YPsqBhQLSuf+tEtnkhA
NXZ+X1vraEYwFSI/6jFl6NgCQKvKaG4Gzg+ps8H7tSXIJeH/bMci/NF61UdNj/uesWY6jIbn7SEF
Za9wi16XE/w5LiHuy/Jl5HtyhAMV7sdKM978XFyHwQx/JLXbrCgb+U+hSVpKV4/FLoxK5j8WFaT5
P3FTyeXt7PyGckGdOe7j2JjwKy3kD1oflE8w57N1kyXpqyfBTcMWOC+byLRgN6jsWzEMBKoN82Km
psYHyyXTQMsjyNt6csaBmQQ+NPH4yn0tfRFZA/wYk6JRjEQ5mnf8lP38/Sz4+o/t0YrmYT/lttQM
Unsdo56rIQnjny1qu9GcEEj6SAsiw9znVZe/9iX0KEGJLCVAjXoU60ZL/CB9jttUAyGzsd0zTJqA
KUMO6XtS3yI3mhgmI30XC6v5lhraacIocld+lV1Ld+LanY+zIn0RqBGAvFQPeRH+sxmQQK7ibBQ7
MAvEQyqthcCvxodlg5oXpzjw/C332GODGP05AcXyLMvHhnkAHNLseycd8dR7FlFpufc7NZV4WjY0
yPsdbvBk8/cYiY8neKZ3HKV0gEqXNr87tMeAmHeSYVngmSgVvLTwdoJOv2YOZOsowRVVaXcKE/ta
t0mYsGy5ZlU6Hpy6/agbPbpFGWG3cKGZB1h5eu0Uq/4u+sEto6GcOja35ZExP4p7QCiOPxibcNCe
Q08NN6GS4RbQsrgtu3HX1pQryvcMVB5t3bx/cOgJPDQ5SdUumSebsesyPg92l2NDrf02hIufk5KW
U+AjWWCW3tA4VxSlp8aRwVNu1e6Rzqq95jIkikrz22tJeClMqlrM+NPqGE7kCo8AUICscM/XvD65
6G1LD4tsB0rVEdlfFetUzUwsZnpT8lQVpbPpbfVDpGF+q8fhV5Yk8SvFMdZAhULLOskvg+ClNaC4
qm6NWxU4L8y0fV69nAJq/Y6NmSgkYDoipGkDPaJY64Ftb7KhxRyTaQc4psW1rfp/b2o5fe8AzEvD
wCGn2dIjH8E3V80YYvLJLAdF9fJwnAL/Qjpx1eo8QQDSC/lKzplf/tzkGp9W5wzPetqTyqf7v9Ee
FzkodFyvbVdP+yKyS8p4xAorCnxKljSFKAKR5spGsypyhlomCjbN9s3yxHJMsRDlXZ6fXk5UoQ5J
YtkPrAw/N6WHJ0Q4w6EKC/NqEt1JH9IauO4H87occ4HY/fNoPtZnjVg1uW1tQQzZjC/zwb/nlKzl
9NrQT39f4M+rzKcRhDGcjJxmzN8fXZ5dNulIQr3ooBr/z8/+fQEat/0qGOKWLB1+q//vPLMX6zoA
ufDnp+bTdJgIiOMVIsqiHP/8LWiy+hUg7WHtyEbs7EbaV4UsdM/s5sEJtf6U0y4h6FLrrbMXILYK
WfoeDCtwt8XQ9kS+2epYmxTzaWMhCJzc9DSEDRl+TQkAGVT0NM0RAyVjTaB5sFvT+o1FlReV1Dcn
uNCVfMKo+NUK7b2zY6QMSeZ0FN+SYFe3XXfzCBe1sX+fpsAIDCAQWAxNJ4/3fBlGFtHOuM2DXx2c
ywedOLmnZWNDblKylRdXOjR3os1oht0zDbjiEpnirfb19ll4qr9aQgGn6384Q/JdA0N0qBzXeExr
4iRtwGlGbrlnr7X7/YBBESDShbEu/mjbyj+ZuZ1s/DGVW1tM8ezq2pDphpRicE5NU9ZbRjtrbZhN
9jAj8esKNFWpOo//r3uqaynXJEmYzMJb95YX7T0gmL5tDfstmzo+p1oZ717ympBvhpgScRKmqcpK
pyMLezwiI+GKBiVSWx83agrLHeqttTcgn8LE3aw8XPqmTTxXjhg+t8buGVM5CawZdZLU9LW7hytk
n7V2sxGyCpFKlvYJXY3LWplnq7oEQiuLj3jeq1PiUTIRbpfn2thHnge1hzrCUGarxpp+mZYFvW/Z
NZdtysh7Wjb/2ofUyWA/P9NhCz393XW9xCMBen4msId8YxGysO4wKTyTYRM9VzZ/UBk3jyQuRM/Z
lA0Xlrd/nlvOwrc6+U53C9C7/dmEgdlugjYCrPvfY8sjLFr9paj7fx0XLeAwb9logaJ9a9a0IP7z
SvEQ5szMHBgWJp3CoArlU9ihPIn7wiCTSS/PxbtFNtV2ufI6KeOnvidBIx8e0CgFn1HzPll2xzyE
8vlkec7GGWhuk51TbqmB0MKEto0JtnqOqYoexyH5ZXkEHBCA/BQQe/GUDCHEFjfbBUyyVmEzjk+0
9kbqlm20ByWYrvJ+3Dd+VcB15jsJKZvME6vzH/Mx9q9VRTJgW+dnWRYPE2CxixfXAC2SASmthafO
K0uVbZaD+qj/87SbJdh6tShyMLUEcIf5kb+b5WXc8j0hfeGuo+Qno4ocPO54+9Fs471fRdM3BAes
Rz1qGS5I8zqMfHQeHE8Smr5aAHPasmMUiJCDLwmC+Sk0XnNiAfeQXbiHYWVQZpauQkn31+zHbqVX
GbCvjsaEKOR08mjyrcv2sTULczsaVLLL0BjfB4pxWLB6iyZUMQLt2BOm5r2ZHmLmEWsgybicBZvf
3UMhgEU278Zw+/D+dv2ZT/HLSM1mJwKtedMGio8KiJIqhmvzNVj68AFcJjw7PQjt3DPcD+VawDTQ
nlzgD9uvM7gEsp46UDGp9ohzxSEQybAqEX1H9LL85tCXHgqTtJtBVthRC2XQgJg3uQy34JbCc1Br
/xzye4OAq+IinLzSV/0E4VdO/YtC9XFswaAh/RKioPdvJRgsWFsj0OCcv5tMpvU2nSGFlSONkxfo
RCGIZatD4GN8nw8vC85l4xhMMdMAK7Swwhq2Wk+mdtqa76EJZyyOMSTYZlK/0+FaDhPfypyBHK14
Do+JXc3dEbOBnmreRaKZPiwJMg7dUtoQzeP/HC9yG6biv09PUZxQLq1PRZJNZ3S503l5JMZIsQLK
0DqN+Tkg6eTP8T6xhjP42yrWvihHYlG2wl9E+37Bjkdtk6dvbkeARVT51jZJkoAbR3Iw/TZ5b7L+
I2kglvrVpK6Mg4qgT9745ZHulgN15YGSwgJ8GhSOvDCkMWdpJ2XGkIZa4uQAE+FP7Rn4beZH1PgA
T8nYpxMbCo5FZYRumU8uifTsbOQ6lr7l4ZS4N+DlOcPFYWTqQWmzBB6MyxwXByN5V3Vn3WUQY6g/
NtrMN3Td7MGse75ErHZIrv8MYqPdZqK5Dz0GPiwXdPcpi59yN98xoTOOcRQOl06vhsvyaNkM8+6f
Y2VPenZAlA9sDopCpUrEhbX9PxsrU+KSQVGklZrtZCcvWQ6zZPahuIGHg1PCS0Mzfyzl8DuZ95bj
RU4kgIHDK0i4tY6Ek+XCuureJLZti+G0lGVwYOZLOmFOZ0BP6/5EhBjI6mFlmcX0WFTt74XtN9i8
yVY9CVLsx7scc/8Me+QbU0Eb8CVr/U9MMekxccyPPh6yi+MoaI7myOUkumOOul7qmn6ss3iflkiO
KaGfSsP1T5UdvJP2As/Et4xt3Pj0nnu3xGPT0oAXCvIs/hQDKftqTn8ubJqVdV2g84ih4GqEdh0j
72dihC9RrQ/HXKPSl5jjwTNXZRI3myQy4rXTml99l7z0iU+UQoz/udGOVgMPza70C9fFoS7NW+5z
b8tvEJRmSQ+XYqfXSHKIyN5NLjYeg3DUyZoepKHN0TrDTcsTKHCBMNejaxpI9r5K5oF46J5UkXVn
sNNlAhu6x6VLMnq0MVMmCIV/HNO62Qzlva/I+prcBlO3E/5K61Idk4RMG4LVm5UKYZfCo1u1xE6s
Er/4FLXcjKjwR75PSejlqyhy73o4eNs27PctaI1NZpILm/fiGPXctTXCP9chE+Ixpfbc00TxB/8t
c8pmref5Iyh5crLixl1bcRJvGmZH0FfJJyWR5jIl4OuEn3BLDMSZiBRKfAYEJWoUD7IkK13ExbVJ
LGdllm/kpfY7E+JqXlB8TfK42LgVpMm0ovVeAyGP3XBN+N9ziU55w4a/0bFOw9Dhch5Ddwu7wHkr
0ldfn2vgqLivIOXapyFsicu2t6lFToWPuR/8xYffqOK9ouvITC1Pae2zC7joWaGNv0Y/cZmbR7RJ
ZGnaR4wNLwOmcuh521iK9j1psN/Q9lznOaLI3NMH+sX61RFFeKywCltkkbsTBYOhMJkq16E6hJHn
rpKGqSvU7zahmS6mBiCa7ps0FlC4ZpRmxoIULOHhkMxbGN2wBNZZbxNNViB1xRb0nMXtRU+o/nd1
vlGSZb2v9U+tal6tsJRrmQ6kiqT0Auh4oWWlFXEGo7YeSUbN4yY7ycj+6YVpi8oLCAuIBY01ndpD
ATTT9hcl8OMAaDoc9GtRBr91mjSrkvb/XrnDtjGo6pDHsSbCO93GRLUg50uNNWJpPM8I3wltkjgD
emoWParvqkSGr9vjXQ1WfaZ8tbKx+rhMZjHxV8UmAa3PJLh/qyOhAVNIDqBUtFtiUXlzVnOioPTw
WDU4wFqfG3KsNahQOy1BXhw+1b7QdhbyQYKXuCO1Voc7VNEO8/1mi6yhfOb3iMVLOQp3Xclu3HQx
6yHPRxOWNAcznOqH0SU3hITigTbD0egE/Aw7eqFMRu/X3pURUhhADedRowtJOk22Smz1vWV+Zw3J
zZ1c56wJRipEe5eicIBM9+hSKhSBgQMJXqN0FjRasGEieGf5ewucESpe37aXVpfjKYjFuikLVuCw
vC5YV4jAScQRKNTnoM3IiWFOyELkmMSs9ImKJp07aItdpnvd3rGNr4LmylX0/EETiam7FEbGnZlt
rCPjEruGRs8qko12htdwmxiMH2LagEG2Ei3VVKVl5VOW1MUDXcA1BtptQSPiISvx5hj1pF0hVK6K
SglKKK2z8RUzvFqZE/HxySftQnV15NDsbG2makTjq3Kp6lh5Mm2GF4vLYhZsjpc4L6fLkEQAUP/u
L4+6KdU2KWXXP0/0GvplZSWSGCxlbOpYJ8N6ao6GFe+bup7gceC+Vo2xMhDe3gKGiotPYK1Lqeuk
tS4WKWHvDUo4xxyxALrbVT6kkCg12qFmaNxHdMpV68crxngIJjbFBxh6eeYdg1SnPc+9fjtyM1oZ
QmKNorFKNNOujMXcoHERK2FcaLyd3/XiZAO3XxwFRe3/kA3eQTf2o1VQpSDEomGTVYHGGBAEGNlH
RBj9XB9LJV2rGpJsQA5qXSQFaPe6fhRmZm2CGaKhgbMmeTx7LBE5IadomttkTA91XDurEKAeIZSa
fTF90uG0kDJvHR2bmDFQd0X8jeF9b001Nh6Dr7olPzqd7wd9KoTpLZ0ydNx7O1IHoI/VNetw2pJ6
iVELWVaT802Wsm4eAs+oH4KkuY6cdUhnbUeexUCH4aFUjPsTdXCk6Q0xUnizjCYTDJEhgy/KyMwm
yB24F6w756NBO4i2pi1BgyHzaekg/KnVDFPXbWvJGkHqSl4cTAUXUw9+YJpCJ2GFrNUi+x452bCn
lYQClLspfT2XwYQxJEW+rTEPmhABqfykDcYNE7+579Cj51rxw8BGvYPtBmg5RAdKnRyhLxw+TKqn
UnyvaDXuqFDwlmUmOluWS6dWq34GQe6xJhGK7pYQt8kpfrVGfx0p7D9RrUfEibhp1RLRuMmDIfuu
lPPsyzE5OK3PR2PV1jODWr0uAiM7RKSpPFms20LhPsZO9WRHNeTzwNSgAyDjARBDvV0n2G9sSAuf
99y6lw9qiD0kI3wL6pCEqk5r0IVHHuolif3a8+Bsq5DlUBbtpTk+tGVmXZdNXXfWVaurat0aIt9i
HfrnCZdWGz2B+cTRrnaBxyx3Ofnvzy6PLEkhNbEI3vr/fjSCAYFwvSgxWToWWBsk439edHktrzNv
0gXIuvzwv/5Lvv3mKfbdTSPDX3FR9FsmDNuQsNrPOrHTlYlA40MJiLcNcIfZ2OmvB7O3nzE4xlsj
svNHszPVrp106ishIEHwmrMsq3lFEj+cdX1FABB+ntF772PPZ7zLqemM+ioo6PXhk7ihB2LyYUT1
Q8TXQNl6dJJ2jjU6y/JveQFh20GDeDZlQgELfGWT7Qwnml5GPaM6o3rnJCv9jAtOPFS9bt5p0uoI
ZWvttOxWrhAbHJDRftmVrkaaXY2rDe3AcNBnwWeIefTi1vkv+vP9nSq8+ezk+zJ6HlM/u0PQyO6V
m/72G627LIcaS1dbnK7ZznPCJ0ksRO42OSW+7jeM5mNLYuM6k2G2qtRPYnpoqVWzryAuSLxWvb7R
WvXYyN47/R9R57HcONIu0SdCBFzBbEmQBK1I2W5tEC1NDzwK3j39PYDuH7PhiNK0DE3hM5kn8Q9v
DZgmDwUAREaG0A5YY7axqia/J1cyYgrPcePxoCup84hCUDBVoSwhvlikIgC34FK+wgEbQpqU/UH2
FGd9fRhC1v2V/jlotaRP520ztOYtK9t9ZhNco4J/2YR5eYAVC7bn6DTWHwe74Mayw3c7oKYkMho5
Y8B6Gq1kVeYH3nriN2bkbVQ7vqFH3VMWtsPbAiTqbJaY6PujQ2bP/tylhG3KQfeqEvNAPVD6BxS9
H5Wr3k1lSaTQkaHLa2Hmz2yKnvKuPoxzRd/c+0lXeQkOJZnOp1aLPqwm+NQ0KiBNKkcpwYM2ww38
A8kwaJintNnUeEOAcu9x9d6TGrqvUB+E9LxVrrzX4fPM8LQhJms7ZwQ32jGgTNk8OWH20PVTx9sZ
4Pm/YPqOPH1fHQVyXhv1RrqcJY1FZ9j4BROgbDAwN9yx7e7VUjllNSSp+VkrZogv5dEOPDzDQPRH
3GcTy/E0QCkV9Q+UI9QDjOpbnsRZvyjPKF5R7OE9SfPZ2jRDdjEmWgP1GudQlKRT+olu/akA2BLM
9yKHEhy0jenC6S2yJ4s9XJEbgLh7xUTSzebPsIUX850PJd2C+C2MZ2ssfCvWEblLi7ecRmOlbc0R
HZHdknBi1Zu8d7/V+Ypc/Vhl+htS448uBmCAuWUvc8RzXfY7FOZd68cT6+13kwNzaU4Q+VzieNnb
VXvyPXcVtlpHae6wR60GBrf7PLSbsCsupWI/LNu927pyZJayJOgxnxQwrN1jX06SOfLIFs5qn/B5
OGP5KMiKc4fxJTYZUagT3ryAUr7Czq7cB45+Uz0wl8Ybac84F7LTEJdvAzVXUAe7M9C0v8TvnHiT
n+C17YjXe1ITtlQRIbA4n1hUx/kvSeGMuOqlzypKrp5O39G41Azq0UkZBTSK+KxMVgsm2YpoxUDN
V1xeWFcu0ueIcZldqe92wcq4XYaBy+PFFKjZZLytNlI1/8HwDCzhT5EX6F4KRG8Wpw+L5Z1S0CCM
LYp8ytyhJQwji5s/k+oecy3eCSpAEEQeaSiEPo8Wai0qm4QzMbWaU4nVNqdvDzMAXS7lsKvfB9Id
BZAGIo2gHKe4T8Lg5HwOo3VkCaBY8/Ps5l+NOb4DWTuigtumZNuMk3nFsLgrWYGHHasvMS9PpueK
7oB8dx9PFpsJk71P7QFD8/MJB/OgksszPlSb6foQMTIxsHF3r1xESNwOyIL5ZEM7bxuVrjXWNYgj
s+/0yRcWwF1qQvRq+KpdCgQrDF6xPHGcz56MrF3dZU+8zeF0cnBlrNNiOJxFcs3U+GHzcrEtIrc7
56kO3V/9SM5cTPtayLvfqRth1MfR6C9dZR41TfGlnlxs50r3dBRDK7d2ihZoav8UVm6cNf2fUvkU
KAX9UuNsrHvN03UF8sl3q2tflZPSO+GtnLM9CtFnIRpCJCdMl31/dq3sN9sKRJZGiHA/uo6W+kqd
vQdBeQAwntAho/iPlfH33OHt0tEaMTT+hfAIbl9ffCFHP5YWb9qqRntpsxs3EESTQb8IDTGBbmzx
busoNcKo4FUwv3aO/EIZpuFRIQuAp779PYnpVGMJk648i29sRPuwHG4aFyacX3kW4aTgfTkqLcqj
iyxGVgqKZ7aScJN0+DVVM5pQeTBgBOGjuYsSBDidHpKT5ABBDtAi+oF8PoXhPh/mmxWYMVaylCci
OhWtuKgVbgQ75CIB9iAGRNiPr8LlvyHbysH5jubowwiT2+wyeR3/LaiUwOxv2/oDWUV3LsLwrx4E
+3RMSQ/QQmKlxpuATw55pBgttBG83lpGG30FKAopjUn76igaRv58N9/KHlW4hUoCefClAIE4AJTC
FdhioQ6ds9YPf2hZEJpoLdywQHptlNxNqZwGgwxyR/rL1UZNg1+a0npOjjXGVt8nE8eRzeTOyshy
4NpygCZ8C/UUG5xS/+ob0hnsV+RaD3XU3H1lPKW9+DJaXnk9sAQY1ZsySvF91L9lFjwSixICEcfO
aMCmu4j+Zx0dk5k3n4BgbiWKOHz92U7HI61wtQOau2FwcCxI8Z6NP2Yg/rGGGjtlYz9LBi7aiPIO
NtQvPRsnOHHQFIuWwZUp7qM5/EYMwLSQ0VmkN8+Tqf0SxYUm2Nlg6Q5xn+S+MfNq6hmKxCy7bZne
TEvcEUbsZDGcEa5hX29BqDDp1SWDQVgvX8kBtsKhprKlrio/FSf99QD8RRytotF2IT+0e9X0GpML
l+Nkf1L8nczKbthT3+ui+HcO4rtDrMWGJoNKwLDezBqbc9Fpm6ox640Nz6GIb7HK1rCnT6ylu6vH
UfPh83iTm9gHkTkH2pTAc1v9phcL702kzBrTv0XUvKk2aH8jYlJDQYWT5qbGRoyTYj5YlvpHLUP4
wvoOteE2xi4jKMZDthVBurEU3QupP9vfAkKWQKFoDAxSUqTREBamvtppWrbvh36LIcEgOAco4F6Z
1F0zRocmbvZdwrIVY1Rqh7skTvdIh81sn/JtE77RDDrZqCMvarJdp6f7tE6OqQi83GQkPm2bCDW/
xjKcqOGGtXsqbDYegJabHBV4i5SlODCtTmcwPCYX2Kb0UP/tokHzsPAeDLPZV1nrd7axa/qcZ4rI
QP2A1nWvyeAQ2V8FvVOMBtpCFj3K4agX6qU15n0Uv/GzLymQdxY+e1WZwMOGD07G0wTjcgLVGg7W
IdCMAxQWTkx93wzTfnQQ28b2vkzkPqT3LYkv1rmcNY5nyGmXyvFIYpKf4dztGWPkifbo+OmaYe4j
9AE42bxsca/Xit8I5DvNa8Esd+LyEaBNZyh8DNOeNT/DnZbMQq7g0rB3Q0rDO8Y+u4SdKk0Eo/Eu
LG89W5BgSI6tCk1/1o7BMmjAOxDi3qDN22fk6yE3QG+hogHnCWTdGPIdiPnVCFMurGEf6/GxBKgz
WCUSsf6g2a1nJtNeia1tAUskKkie4gU+MYiqmRrY1RORyYexIvLNVnfYm/YT2gtBrww212sam6Ew
WP/S2o316IPP2Nc6ggrpHKRuEsXs7IBolmJeshx3JiHRCSMWO7nFebObAaVI3UJlbPtKB8Y50fkv
xmSSXgokUoynMTTPO1OlAcuICwtjavV41zcDeg/1xYHIunxd2or3rMTgOIst1pxjpmB4ziavVLJr
GthHGjggyWCuxfwadt5i5daMs9oa/mLCXVRTvbf8PnaU+CwVfRO5X9SZh7SURxOoSdoizJ+FH5LL
ToN+6u2MIMIY5NO2MHS/JVJG9pKOoTmHZn5Je/Msy9gPca6Q2PYt6a00XryROh06IQ5WNnrUjEuq
9URaWOPsUkX14jC6NcxqoTsclUT1HTJsKuWY97aniu80nby0rPZCEaeURMcxdo68f71B9RulPi2Z
gimPjjNS1jmb1PhnXDQtWbcvqDrlYHkpRl2AxB+NbC64m8PqcySHqeB5M1Rtl8/KDgk6jimF6EnB
c+rWh8WwwYx8FhAiQXgquGoRP6w3uCh9RWYsunp0s0sScwJm8FjSdZGbHIUHdlyf7D1MeBOluoMU
Y18tUxJSwA712iLJc5A6gcQKEBMn9rUW0/PQ9L9ZGuGwWdiJaw7gelNrYr9COFplji4ZTpEmT8tf
w+DXHVP+DLX/minUsqk5zwKdR1dmNrFbZIVFOKrwBxSMVrVKodedgJNjUdvEQa2daoMohLE46/kf
dHuYyiSZSf0UpCeRzV+YC6dPhvXKkxO50tNUIAjks+M3YQZwzCOFRqcdviRQjCQcQcu7t8im6U2W
m0nnr8JrgvXVJQWPFLaK895VLyqAgYvZhx/VUBpvgrE2QmXH0/QwIXOyUy9r7MOaGbTeNZEyLoXi
d9sohEAQeP0r06ZXYc41a6tMLfZWe2UVSvDn+igUZc1TMJKaRMH4T86C4xKOVspryI3RPXGsYWjI
L2YcqSdyulwuFx0TmTw6UGyOezCVk7diaQhwiHwOqJ1RmeO9KMjpAOlAAS7jYsvpQ8qcBr1gTfKx
4ZQw2l8SmBEscckhY2T5Y1fsNgP+bWNn3g/Vp4nUFK1qkB5owZ9Khf4GN0J3wIxoclSwxA8Y2f98
r0wnyCd3qy0tPsaDdgyoHbjBcYwOu2cZz1GdAbIBL0vGpUKU4v9uiqGbsBRnY/qRDTTxss1Xc3b6
EuYwZKbOb0N42qbRZ8vFrmFZDezLU4LO2WZKRLGyRN0OLfTmQuWq//MLTT2leNSeAm36G+WluCUY
L3sHa9Mys4mOrQlwOZiJajLdkN+Gj9abtmqx4FjNCA8CoNtm6IlIV7P6qLt19/TzwIy181fYb05H
7u1kKgmVDDfmg66+v+pZ6EMjCc7rzThVwbmw4z9jTN5Sqy30o3j5qn5TGebdhIX4ZL1pTY4Jdi+n
9V61CJjKwrqZeE79NThnJceU6Dphbod/2kyvDO/xQ76IJu135dqS63UcXbVZVViGpSa9Ez+pXn/o
f7/Sz32nU1M4oWO4X7+y/k4EvTzAusXMM1jz3PuJqiMsGwf6azvdMNT+7R279qfBWDalKmp5EIAo
JF1V2VnIEW8rPqyqsud6jPrjes8Kze+oqgYcfe2IYdCovHphYvWm+Vbz4PhxPLmX3qr+yfWpOKz3
1huhEQPurR9iKa88VdbbzpmwBiSl8QEZkxj6UT84Iuwfpv4Y6lG/uYJVKzCi/oJKn4ZCLyucliFZ
ZIzx18/zux/VAKvgyNham5LpKeprJKjo29fHd32keW3SxeoIEXE3YOO19Ho/BWR343c3URAtN4MZ
sqNoE4HSCxkMruGg9aJKN8gJxrWw3lQDVgUddamXJwS3aprBGRBUzMLzuU08C8ALzKtaUM408bNM
w9e0iF6VNtoTJaT7PbPwA/Jb/JflwvRZDp86RXxl98zhVFXhjaqMpF7xvVHo9MfA7Vn8uKPPiCF+
q3POYBPt009MUCrmGusO46GOB+fOVjTZm5C/iIzgj48DtPRO8hUvz/SsxWRQc8beMGwfSqnlz8WM
aKDsQwV3A7nLRkDmodMRTbbMcvUxMa9sb4yrqY7/LA585mbDa9RiRLUo1f1ugCNQ6zaD5XJ9Vb5Z
WaDvWRAxwodnNzXGcCiVLmhJ5OXAwEflnGT0HkSmg/A9eYb0eeq0eTrF8E+52BY5+vnEPQV9+hTT
sBORgOHXWG6GKqTNTip93ggSJz3Sb7GcLpWNqxawCiSu73HmhxhphE09jrWfnNYhN9n2IyZqjOis
L2Abp9giy4nGg+Z2NG92uUVSZ59/CFmWnhEDXHf0HHXBXE0dgtems1pMvNOImDiG/bZEWHVTb/lt
nH+4CJTVhYdn6KxhezPJ3o3IuTFhqq05vmKTrq4FL/Jrg+3qnLZIUxqpyiszF8MzGahucre8VBG4
PELB1MOio7uU3T6NW53RCpJTO+Ktahp1y4xIH6MdfgMXe0WW85Qj/ztZleIsPX713Xidgf7BXhlA
Torg36nNf6sJfAoptslT0oagp+rZfsq6kT8952E7qIVZnMumdN86Z0H+k2Nu0yKFBll9um2ofosA
0htcYFGuAIhc95mB1tRyDqqmtdtixKuatETZ4N2483AlzN5QBivpPYZwOIfNk2s2j1AV3QnJFpzl
1EQvt9wtuERfdUZkNhWQWt6nYbSPy28M0jqa6ggxGvwDvTKZSxrJC5cb1HZNq0h2To19cDypS/vY
pUja4uWKbygGA29qMxTRDl73rA1PKVSeAdTFGZqlZ9AeLZMtXiWZ88ex5d+pcZvD+nx0WSb9Hl4W
o80kOoJY7Pyk4SnQkbc0Acrk9VmMtJolzDKcmpIvbWip45dvFybAEI0y6q+8GttNbcrypKu4PRA8
ZJefJ4sQm+IEEZgcr2DYj0N6ClMnOIo1sZag+H43AYXYWOOyu54r5M6YfM/rR43bshZk4ajr/bBR
G0VRN3WaVyfZGqe1XFlvymVNF+bxh9ktr2w3hh3ety8SiRnO/YIBaOVYjzgPjI3Iu9YvEH4F7GVg
/BXT0VbZIq7lipm5uDFZaWQUg9uV6an1mslKdTrYmZ2gLZPRi1ZZKYZJIJWlbf1NcCliaQOnJdgg
LjXCYAXOyRxCMGHTc1BqH9NYJ09qSdq6MxE/ERquYIY7kWke9v4KvHKkrX2qzEFvJBRVRMPa0R6m
9GWsq/TUdTrqKptkUiy9KBgdHfZPFMTPrUldyY4C/Tbuujn1CX9E/Jrf15s1WnmRLCyvUVePvzNN
Q0tg9N0B6+d0qzLyLtdD+OdAVYmU2GoZepH1PB2B9Sn6gKxuqKef1/Mg3PwA4BrPtz6QLbHUKcAJ
/yotjimlUY2ru9wgQCwudq/094Hw1MN6NPxw2EoLYRlqE+M+5TF/joQbUunSvK+fy/NJP6aA4Uun
uq/YA4C8PSyj5RhUStFfNctXmzq9abUgvyvGskTkm/XsmjaQglgUpzoZrecgQBzAGXcnM4VBk1Nl
vpbl+i3EOoWf1jU+wqmL2G7/qnhzvPSAJHI3rfdZhtRfsO/ZdQlwjpQpqzcj4ztoU/p7NGV3XIO7
UvbSPskgk/uFJix8UYshfliJRH5Ith2ksXDT5cChN6ES6VdAgdZ5GtCYLJQGe2BEiXiANIBEca/r
51wgg9cxyQxfRuJ1Ld8iYL804xTWgAr8hGOETMnptj5tdZyhRbcYC9LWy/qUp01wswzDvmHXW1ip
kaP/yh3V8NcSJgTRowYJqauMqJ5Uysq9mdSIs81+iHYCSjkWcBYUfcGo/P8/WTPh0ckGSQGArCeX
WD5TK4JLEMaOh2YozTMZIoQvRUizWAkiXckkmUBr5b2k3oyBo51t63U9gtabLrbc7VixAIsnMsa2
EBOOraXbp1rRoqe0qRnG2QxS7LxGOoJn87UW3zh62l0/L+qMJagXop967dN0K2JqbIix6caYgXqL
xRh1XH/M+hUg2DlyxlOnY8vaVNDxuNBWwUmLWb2NJaHArqK+qGDJz3qcmHe71f5GMSsEfzCXvEta
jDsaYhz643Xls1HagGN0guYgWv2ZLLzgYE4I6teIYzhN3ZFWw3K8IU9U9ofSPDIXeqzFRyywUvWi
n3dRJU4hvrjPVCpA0e2heOQMPPbzRIymOgeC2s5gK7EcX+0w1PsQbRCev6pDtgSfZ54Q8jhuCG8/
zSovpwBi9FRl792Ic7gqpX3XBVozfXQLrpOdBewEHosTeDBpI5gt4iueInlrWS0csYk+IQSOb+vx
YJbR9/rkRTWj3zYywz2FqHtX0l91Kll8WhTDbdae2cq/A7Ohgwiru9AV866TbDQDUllYphMjeZGt
sePLL1zomXauAIaACGQOZw0FU67+faXs2Yl2nvQhw8MV1+dCDV6N5dEG7rsld+pmxaF2t+byK6Tb
vFiqm+2NCOUuLw6IOct1bb2RLamXbZPEPyG5aWw8CGvqDubaOFb9Xpfa3U5w0v48P2ONQDq36gex
JepeaBGs1yXWIYoB4ukt2tHCJuS25ypCVZ69yw7H0FDNM/nU/XttBckrOGX+d5VkkwEbQUHyH24S
5RFG39Hyq5Lqnp+ipDzjgFBv5pwpnhZpwRWVJVhIMiMI3xAvoy1xVmnhVfZNwrpDOO9hOjxQsMzP
USK8PCRahUOjk+rL2gSTS+4w5cnVrSjRKKI2mj4tVcsYzMXFGXj8luiE1LPNIXsPTVLB5TvVrfbb
wECFSYVNmVL7rpUKZvlOfRmt+k01XHmbAS/6OMI+jCr/MGLX6xZipIIAc5MkM/TrkJ16gwbgZzjg
VBpXT6N5xMvZth5wuDFINWCasCUwVLuGhav74zAy9Fb0zMsphUF65nvSN/1G411gp23koSE/cckT
A0aR/nNGh+DrGsk44F1R+gUS4xH3iq6OTgbW2wwGwc1JWkZlwr6PbmtziQuw8MtA/cojE/fHkF+a
tjVf2tc+GwlBzavibpfJNm0h1egvYxdK0H+VvPakZ/78wya34boux2JuRQAddJ6KKprVW1DZCAid
Ho0e5Acv1JXfitpDLQl/RarGE67hy8nB8RDUGAdHqwy0Y+RYBX9tFMD14kYr2MoVUxaWoAVsVPtB
+pIXQjyjnrGeG5mDdRrBRhTL9QtF6ylwiKCHsfMtqzh+c9zUuZeJ6SOKjt8SbViqOko0LoLs9iLx
Dp5zWZaL3+u9wikNaKBOQ+QBXxQaKVhVyazNNQvcL4iOwgoH038nrYoRHqMyMSZz5XhuPX91oL0y
428Wdc+yQ3U0lt/mwr+m7oChwzLl0s/Qa2hdsYZh5vbLCbAxczrm+FTN0YSNbA0UnlkHuVDUK+JZ
kRZ2iceyuNuHIlKeXd6ta73ThvWnO7nGcwMYY+eyY9utdzO9aOCesuUD6OQeYjf/IMXvXuXVdOV9
IV7H2f1KprS+dmkZ7SbI0werdnjycFKcJ9TCvtmSgRL0oXES/fSKpCRna01nhPd1wQjFLMDD7NLE
Y7OzwgK7zNzLQ92/1WNWXsAXnOHJ1Id0GQdN4psjgWtPhuMpD5XsFi+BT6PS32qyaAQRDD5Xb5Z+
guG7iKPXIBH5I82MX2IoA5S8dnhUFXv6cCL2Tg5b50Cf6q1YxpGB2eoXZmTgVpXeNxND38zBhBpO
TPwjsvN0klQ0H51+dBiGPiNDu/nLL+w8MFDmhypK5S4WSF7XAzy0dfWLDa0Nl9qCDs1UGCmwCro7
0/PqyOHMkHHK08uMTehgJC1q5aZcchJ0udeZv/m5rkjm002DWgTVLEDg+MRhWAGKyOMTpdDIyOAp
EUlOd4YttUOxY9Wx8YHeGDfqUij2TgxCv0EHzNrlryx7P2va/j6nOUDjjn0KbZW9rZWsOupDwmYn
M25dFJ2NmRp7fV1oFljiNcEayO2ungWZp4yzETpHz2H0N7ES/SDVoDjoPHj498DTQKiOt7ku/m3k
JM/lXNT+vASm6sX0brZG9ijAxOw16Dzgd8zzGBLnUTAANkOdy0MATrILctQthvkwSjtFDwXdLjbM
PxQW9YXoteayfqRYCdG8tapv7YiXTZJhbHQXWzmiW/zQ6hP/dtbo+qIA9G1UzvPNbC+m8gFlb+fM
pX5dC2HL7rHgMaHVl6bNWNpRZ0wTSMDMg1S7mN8anfLs5+gwBQ9qCH2O3Un44TBFIJRJZ5eWq3/X
gaXVVH6Hv5d5csW+sSVdZqDCaQeELoHFU9II5TCMcCHqYU68MgYENCYKMa2Z0TgnLDxd5lYfQFuN
E3yuu9ECN1/B38MCCc81vUbVPjqEfODydJAQ3QZA6rtezYNtIRrQNLIbdlobdduBvqbZDzp5X2tX
YUhb7udOJCgph+SsdEVCu81mkckoSmGO3TEl7Zj3yN9ucr9XErzRABnLVQrJ2SaLPXiXjgkXX7WT
Q40NLQb1vVNdjTTuaYzOCE3+/4akk5itSvhVFOSv6tDe7gV+FbwIfQo7kvogzplhFyyMPFGhsl1r
Y5oY5g0lKHxY9H464GJ0tQYmWtJzhWuz5ziyQAeD2F+vt2Ne/4NUvyckTEMj3ZjBoQshvIu6Q1td
wy5IiC/e5gEFnTcoMuJglc5WL4z6KQMNwiLjlqWOe0GAynVOL5Ok2TkS5QIBHg0VDAd23cjeD7vx
0iriwgqBstvon8PKfq0RjcPHcy79GhBJeyyQc1q+WX2npg0k05V4Qjk1NeTwJP2NOb2sagk4BL0+
gvR4RMPInq7uH9R+H+vMwMJ365tD/+IgBhp4du9G6QzPqa4cZrI/3inilwSugZ7V7UCQLjcYZclb
1Swst45xMLNEexVMp07mUr7VhfQt05W7asa8oenxC7E/1bFqcaFiU2p/3gO8ejjbVcPart/RSE2i
bCb978+4QB/lryzuqaPHYgTsO5NSxbEJrtYa3osqupcsdk+6TGFBUubtgkRlk1HGeAtnec7s7E9v
L4DLKl82mV1wjEUDNEuvn5O2je9hjflpaUHLjKFfy4Rhoww1bFoHO3ClKGxRLRrxQAnjE/MG7aG1
Kp8r66trYWOGNbddC71eOu3RgvJfj7V4wduLYjM2NmNXLMFuzZdbkB9QY79oenXYJoArWKCWw7Ux
HMZDtil8aJ2sG0i1ZTcSfAKx/IqofDSNFYkbyg+azb8Zl9rNNM/GaYpH4xYmxt1s4+aUaomzq0w6
AxhviHOXcneuugujYuOtChTrlmQPFMfdJm8z5Z7NzGtqBSGuVmLlKUqSi/RuVG5WGnqOJd7aNb+R
xN4XLddTL7L7+Fdq02QDDHROTovTdwIBGtml3P4Mk6IcLbhwGFbptULoj3QhNmdJeHRd9tlR3y0u
DlwZ86B9s1zNXzVFkdcuFM4hrIrhSEz8rk3nDP5MVNyB4iAViXFNtxquaZPraoBqz9Hkp17k8fPP
z0SIt1OlCwcVvu85gjXxRP2dvi2oRF0W17VS1tIMXORIKGOfefGIeEFRsXKu3Y0s6nanGKrD9oZZ
ph0rqPFoy7z1btOZT2mX/mPlgDodW7Gu7dy0D6SU/7rHylP6VlJhZ+27vpK/IRRhbzA/AEuDQlg+
AAVN4MR8aVNDuWrScGfkEayF2siCPEfHGH7Zy1phfTuEeZXBX1gGc4YssFmkrv1W5OondljrH/Qv
UKKE82pPjdgjm5yIUWKUvd7UYLBhStrD5ifZswOD+zEXBE7OICue82w8diHVmQiGX+urU4tStkyF
Mx7WMzttm5rSdip/7sIdZU5ZgseWI39QiWGHR+fVSIKd2WFST53hg++ZnBLmJfuA8/IUxckfsina
LWEX2j5aenOiW90nCv92I1whD/A25+ZmmjE9NekIbhFda3rSp8qImaBZ4z9JqYsz0tDoJXXLgTgd
GLaK8hx3Uf0NO+xZ6Yf6e+KDIYnrbRMDOCnKEMpHiM9csdq9a81MLcZ5Y4jWeGNxi17OUvmc0o6A
mwZP6+jLkGSt4wrR0vnN+O63zjBrZ81kPrF+xENIaktcfFWcAkxAUIT8tzMe0qLEggUBSK3E6E0i
x/Jfk4sRhSvaL7pPQpGsWkDK1ylKrCLFIbuM4NbpWzKiytk05jxie8l7zOTEpRDrafkKmNfz1KoF
mHvB8Hlici4V84X423xXY0dF5KpUDLyG5zXXtBQVaZSIyv1kKrFYkmkXbFLbOJvBmPsTdgFI6uxm
Ldr39a1ZlnWxaFVcfHSiv8CMgkfGJXi4lJDBNcs6N4aOdU3VSNr936trXZTMDUVc6cSgImXA4WRm
vMxhjW/xgcVeXJZdu4mT8e9gcfKs3TO1orOht6oOXaoVexWLjxe5LwC1jO/4FcGS+MfBLBWTYiD0
xDo4qTBfLPgeZ71s4UYvHTEUYrlHRe7iccPMjV0Dqeq6gwPHdNSS8i/Wz/pVVbUtuyTnsd7jcjMD
bQCOt96dG8Z6AKzUHSK4Hvg2wx9gRM0D64jwhcVY+ie+G/KqBRGmMwBSWYSF/O/atn7Ejh07wHog
jirkr2UytXZOVJTtpRvKn0+tn08RUW3briePwVLs8383VlqikG+qD8rqiD+Ye+sXO/WPmH+vhYta
hODRXSXBKWQGp7VDxR8dn2uUoGurChIPjyx1uqdDYb4UARlqaZ8WL6XsGcbzQjCPhP3123Xl9d9N
nDZeFgH+Fyr1GhTeTafq8a+yAnnQqJjSicw0n8ZGF/gX4m+8fppPrQ0qyjAOQev0wV7BYEhnsjzX
QJsj2B6Rvoss9SkF5/ihDk5zBKDoIdee0E070K7asb4n0dg+9fH9v8+sn54HrFJy5MLIZL/3jJg9
Wq3RcrARQdRsCNO3hk7dm6Vr+i7aLC8VLYgIG0GAgY/Hg/MD5VEmEOW6QcuftAe71IbfhXK7Xj6q
7Sp/sl7SwrSvBZLAAaiGV2A8RvGC8pghmXmNFOA2iWXNn9KiPg5FE5wMhXSu9dKwKiTIm0m5JGR5
xfzGbitfo/P23diuHziki/2Yh4nHSw0RSxK2hzlzmIt0IXVDFIBVWl7WtYxMz4osY8+UULw0Jq+Z
ygy/3Lf1rWISRaLtOclDdOp9dFOKXD4cUW6lgIi+XjFbhw2vtMHLETOCL3NIrsrgtg9NkdV7tgA8
mIONDZMAUxjipRRM84D0APmyVMEiXo4l68Peuehp7gBjJJPnv7txCT2WuABtC3uJUJ31Ld6SVXNc
p/kVf/UJhtQNlFl9aZKxvCDyn4fkQNgnvxXxMAxPBp70KMo05qld87Q2brY79n9sqVLKt+5tNDqc
4cth0y2HT2ehhu2bkvVZYIFcrSy8qkLarDBF8oyHC4Io0anrPasKwHmG5/WoatZvsdxkjADxssGZ
XL9A1iwQBLaPf0eD44nZQuu1skj4tsBsvQJTJKd2T6SAE2B4FwX2Mad9d/RuybTHtlVL4xkmMIOg
ZEYPXgfpbmyAxFpzd0kFQ5/MZjs3M7WitGBhqfW0+U3TJTfJ7hJ3J95g2ECUXYAmoic9yGn5ogYK
NrrP/8bgWTz/lu3vyuQRXDNP1an8RKU0nrNEtNegCxjDpUjJGA6QrVWrS2h8+x5GjJLC/paMMn9V
dRUhRAypnG4P7r/QnuJYTZ4rlCJuPj26ZMp8wp9Yf8c6qjbarqu0m+SkhVa1c8NGfzL1/iMaEhwv
eV9euzx9sWxjRgP4nCyLnP/j6jyWHEfSZvtEMIMWW2omydSVagMrCS0CGnj6/0SgZure2dBIdnV3
VpIIfML9OHNE8VA+II4O+CszA0DhfVk1U7JMquBeXxcyX03EXE5H5hNJsvxuHUt893C8N7HpMp0l
z3xKkcdbZovTvK6+yXFi5UXTK+vBYTu3xg8UIuhF1EE1IRGaEK37QN0E6TCif6G+gtW42Od0CH8T
Z5isHWZImA4QO1T5ETcXpfiKyFOWhB37tnQD4LeMdYI2+5jI2IaWLvIFv0uTo72IiB/FfvlbcLE3
K1qJ6JB/jNttdygbtucgOKfbeuCXhpc9TelSn00iEzdhXuVnWzIM1My6xmRNfGCWbNV7pvwrzwtr
z9Fw/IOa4GsFhrJYm6mhhcFAnyO26Vz9mDb9GkanGk9q/QLbVE1wqo44bkTv/2xEDCXAsUDs8EC7
C7P4kVcahPyeYVeITlQFFC8LIcuiSLq9LbumpY3Ni3qW5/3Ctoq4TMF25Towtkis7tQRm06agJMY
pwFpdJnXD6Hcz6gZC3/SZwufEkoFDTRkV25m90VVv6jvnQmYfRNFY7/JZfQXjeWJK2Gkw+JVGPdE
e9RAUJUIJAr96pgly5vuNdW9brW4e6q6Rkye5eDIMhYaBmuLFAzsJlR6Fg87pnpWW/iFQys4khzi
4i6t7ZNf6lSNg3NfCW95RpOwr835Btk42cJJqd8b/P2H0C4Qy4cF4ASvnAnkQ66hHhLXMKDbLdbu
33sxTmTPnndqS5GddY8jVl/gyRuhnl7gGBe7dtGYcIRNShAbuY3qH6iXQciQhJpIKfgCyMWcA3g4
BucORyfsIfngs0pan6mXrlV8glAIjv/eD2M326aLlh/nDhM7jmXy012ADx23IRug1AXuM10A6QQ3
MlDr7exkXwRQdvfqypKvHALzLp5FkrqUQc1SieXWASe+BsBWm+IMLjyyL+xQ0Qka5Gs3O2W8C2ME
ywvulGRAl++yKLuypiE4WAYttUTMbA1QhHhh5Bk4mOM3Lqn6FLFERXrJ//E4YrM/KOEhaakmZGPP
EHtR2s3TZNy1YWJv1X8qzNg+R22GANGLHryJiBE+z2TO+zdMAfXFL/2T6j48/8VOh5r4PfJ2u9C6
OF4ePbpdH1+RPNuburYHaEJhin+NwLLaQnjQNj2Mmiz7NaQglAHcODBgYTzLNUgSYVEB3jGee8bq
l9rA/xrDNt/MjhhP0DJLJpA8lFVg3A2M0wt/elbHCCCa5xTNcwKv8+aLkM1fZGWQG5IqOni6XhJQ
6idECJmoWWu6l46pWveaZEFCHi1FazSDUUgDYzuFov7UAnwwNd+LGUXqrbaGYxTXPhjnW2Q2wavK
hbIz/U8vk8Y7klLOYTMg1rbL7pS6dnZ0zMR/7rzRzm6LTSk7TXV9M22tBnNheF9THb1DfX5QX2Kt
Cx6QDGWbabyFcTZ/+GVpntMFE+gYefonP9Ub+p1fTeLjcP//JIHrtyR1R/wXNtFqMYPkPpk/5iT/
rT5KV1TMVXO7PelJ6D5ojp7D/BP+HehvZ8vgYL6wg8GNuANBUT2VVSM5RAZeyrEnCo26hsgO8YPY
7PL7ML4yHTR+YJKnec7cjBlRutw7RQyElnbsnmyV8KSuLd3COuC3JGGpl46s3CGLPc2hCUSGRJSN
bYzxw1SQwLkZSJG55NyyhdZ4xxiW+AZCFnfMvP4ln7QgJh45TZKN12fi1JKTuyVbSMYHE71XJcm5
1SPtt//Tt1P0LqP2W77noLzZuLaTvKBlPmXcI55sQJoyM1bGGpDSEDZcgOqj7C1iGlLb/kOFV4Jr
+R2BCdqUj2HMbHybJxMlCWiDXeXGPyevcD7DsuQeByIAcsZwXOPDWqd4EK6Be7njN+3XPfsjPzsk
IoMHY+GoMuKnZRn5ZoIzxhCljTczlBKkaIQlyKbmDh1fAtRjYmBTxCjptcq5S0evv6sDgXsJsExg
8kMKJyWoVoi30OwQKeAlZReS3VquuwenDkPW4tZvzoX+lFQeFi+5BsxNw8MSHnM52emZTsq/x0yn
7xwtK58HXIy91Buom6uaa9QQjPYG+CE+fq05L/b4pJH506/dDEQnkaf6V2ha2kOrWQ+akQV702/Y
ydGZ5dU8fK+LuTSZh3Tl97FwZOaP7lTPnA/mWoV7QCOuhuuQIRf+iur0LcKZchdbzAgpwbonZIil
vPiX72QklZvCZvWWJOGfGBPzSzjJHYXLLVnJeOgrlEB6wQd307UJC15L9tmM2o+Rt/Ve+cG8H11Y
dSrhmHoZDwh3H9uptiRLuK8hU+/HtV2yh3R+9NkzR0igZnsDn9Q9LhGrWT+2rD2ZYBxCVYjgqIKx
2JHXjhCVFZJmmAFh89s0oLUSnGGb0R/m96GL6iOkVbzx3WRu1W2IRNWUXf5/HtRNykNGpsftTROM
aLU+Hg+GBjtsY/pRcFmPcBhDySoMhieMb24Go5+J6DZPCVlxEckyalwBQAzRuIWVRA4v1NYMMehX
kNXOcVUZu0V1DjQgwEYMloUNYHZ0kyRGs2D/Gua+uytION0EgPFq1jHkjdiJcyBpmzYenOcj3CGs
pizK7tevMwiD5LhkKJvK1HfemhGtnafH80k1PQWn/qbqsWmXpGhUpNG+4cDItnFC4nGmkZODBJeE
IHKxDFlxiA6Ym4vaW2be0pFCcdqVIjW2qd/2Z9oGdxP4OsTsMsDSGT2tbQI/Evl6TPwf0bdEj/F3
dbKmTVbfMVBBgIjC5HFc4nCXQ9Iitmfx7pCvcfBpKAXcAT9aoxRdogDuvJDrutEDRvae67TP+Ej9
h5DEDQvN1CBjQlmDLqTb1uwIfAAjMJRS6xspCI8x3S78CI9kk2KU+CkPdBwSLyZO6uPA6GwfK0JK
Vin4IIa9plfdoVla/TmVf1322kWDPpk9aOZdTbETPs5T7BkXpxPZlSjpM8DW8OQY1s9uiQWWvAlv
NxOA4arH9GjPfpw91onREDYRY4olKceqK/+azn1+C5NOpwfP6q+ExIzcL8kijccv9deURv4HEnQO
WSfm7frZsg6x6wWZdTwwCpbz3W6m9/Zr0irCxP8IOrv4SPXy5NnkRYmw13frb2hVf9tBDn7M1zAq
2j0yP41Z1KR0OWbZbNUyyZQbJfXsf14GHT85gaVfACJB/fhOiq3CtMq92uHlMflJns206p9CWpMh
uWRNnqNhFLeJtpE8P1MA7/A1vgZ8ploSOw+mS6yzLPjdjDiyIZixupRhvS+AbuwcA/e1Jx/qtH9v
hcAebhFujV+hvGNJs2WMiE8AH8daov3PDXmqAVXs+05vDp6R98ehTJzz+htZ7xJTSy0hf4/UCk+9
0+QXvOg3TZuy12hOnoFdz+/jWP8s2AYH8fBSyZWEGEPpziVsxsaCp+RBYNW9x3DBvwyphrRgKRmK
7DDCSJp//o/7gy12dhTEsZVp36zV4iIdWqPlIhyyHpWkWEd+Ar8HE84Y5P22XhwbrfGzaoDTQJw8
B3YG7ImHDMz9g905wbasPLoGWKdmmKZX8veIRU7qijgagA2tjUVFlX2GRWItwHuAUcobo5kYkmu/
+WFmogKD2rOZs4N2Vy3ZQjHWe3y9NB9lRXMel7w4Dg4OLs8HQ5ybyIzlAsp0EZi6FtVrWlkarjcg
OqCJCQer7Gcoyd393DMbaKndSiLi0qzAKKxnQHalj2Yd1deRv3f0gfqN0L7r7LRkRtTftTosnkNb
d66jZJOP7HP/zs6ShiVQXy8gUERCBC5n11ZptO0i9I6cS9Z5mvjYFq90XrB1BLsit8bDVvMnMpwn
p/iZko3dgC7tqla/t3CUg5SLmJhpjeh2ai4Ju2AfcldiWY3oe6MGk8Ny81EHZDemjKimRIBOf8xp
36Xyk0Xclkn5vhy4/xqifq6EZd6Em38Sa1N/skdD0eOi/mtb9KNZTvHq+d0z7a/+FSw3tO5StgX4
Vt1H3bRvnznksnz8WYX4dqOyr9+LqeWqNsrglJVGeFlPLgSLH0m2PLoapRfjDrBSpnbpepjSwA9Q
pk3FcaLQdO+skewQ+lRl4xkGzDjTbBbbIeMEP7QWG3a70k0iU/EMsLj942n9LXC6+YnEUUL95vhb
PM7GHfr27FZq0vdhNKA25YhdDK5NfzF92uWE/zyoGMMV6JY3C0Rz9GkOyGw3a/cjlqitKy9qzZ3m
48J0BdM0L7O2uAJGxoUOnuY6YZjf2uwqWSyzjXRBbT7qIQQBIrv5b8rOo5f31A+vWYhF9XwYN4Kg
zH5JfrKjBCDy37dANV1G+Jqo3JqCfJBwZH4liEwld+u89h8xJKF0YAuce1CW1U4hXdAgsGkrbUbr
9RAgiGMB3EIgKcHsYfyrtca/tnHyJ+CAf11CMtUacMQVavfXKsvvKBmiO3X1p6OkhgxEChiN99qi
Lb5bLxBEPSjtabvAAN4tVe69qoEITAqC2ZKXMeasNEh2IdKuZXru6DDwp2Q8Lp2dPGqeHj6sW+vJ
Tp2Tskgs1HxADG2bIB6dvWSpRwdXa9J1PODLGcH/DApoQ57WeWVsef4ZGcKDvYzhk3rgz3tHQQgU
mOERe5raqw187zfK0se1k2wKwDd3QfFHLZLbgdtzgz1cDHxfxrK7AwLPdmkam72Qx2eWGC+xXmUn
P01LuKPtDJ50Pqtyw8aTAGcXJWaYEpNTBpwDJW12ThUFXm5s1luyGumrB75pgvxoikJVbjiknHFR
smlbJ9uTNj4OEdQuLMnOKI0IOip1HPrTXtnutgOtH+uX/gfh0G86ic+LnQ3XfCpa8kfHI2TFzSr9
cUvuxAMe/bkmBBOKwRtbOrxOcneIV80CSFax2ZEbn2jxuk2r4/nCBfZRxu5wGwWyW60iddhuNUoQ
wNoAB6Z5QjaexHtdfmbqoc2oNZmlQ8aR3/dQs5JH4LQxkzC2VgCiWDuFVrrJZedpDFp91cIzR5R3
hxHUu1PP1ENgTH9fGoEGk1z+U/VeXRHo69VtsCubOMfyDsP6bp1VeQNoX1svScmSFxYyMszdJZ5m
4jndu7SOL0tt4/cY2XemHYIda/aMY2v4KeRsFFbrDsgpcqT1ngFlJ9V/4j1cmwQtz8V9mXdXdbbl
3g4xHMkpJsmoZUf5N4TQB5MM3fL6tEtpKjpYM7sh1k5OD0jo3wN0Ghp0HWuKVQyC24uHP5FOZLL8
L3j8HAeRkXwhMOnPbZcT7Rs6xg6uzlQdS+/smK+BOcw/OB3TKOVOwESOlssgJS7Qs0PldenNI5lk
R/E6/7DGndtO3yNurSelqPi31lo8pCFJgNw/7AA36wHXNVqt4b0lUmNBt/bcUna+NHFBwGwanNb6
0yVnCNP8EN2UJtaq2pcq4p6eSU9eAYBhbTAIOsJ1IEW0QeRpe9HD3RjN/qkxR/xxOh1NUKGIDRkW
bpbBSo81MHu1kh1sPpE+I7VrqVJGs8ys94tpRpfExrylnk3y5cw49RQH1km9j/c/JK6Tmz8Z5ZZx
RCk1MgSB/lJXZntVJXxVMMN2y3a31rZptQhCdTDG8294ePCC/1iC5XjbKM5aMexrv8iQcjJPU+O1
0mbhkC7Y+/h0qN2hs4IhQeOcVu7XenXkAXZSchLUxaUus9S2yHDOE1Yl/MpPFOkMt5nkbMtstK5U
yLcicRu2pBOTOHL8nJubfhhIODBvox2O4MH6AKL/9WAmKMg8dIZzMje/MTfMB2WyxeoA2EEWD4NV
pVu1f68TJ3hIyPNgmW1mW712XiDMJzhq0Zqq2JIO2s6VnPl7Zlx9BPAG7DbiVO2k0zbvswF5kEkO
OKY9ehAmieTIgWtSMzvXz39gt6rPNnuQI/FO8XZtoVqP4EIrnDZTPs4fnMnvgc9GM9cWsuByUmz0
oXB3ixfztzakOmq9D6CfflFGY3XbwRtK0U1B4lok76oNo9o3hrMzEK7RjKzVYaG7jdE81Yn5hpE8
O7eLMM/jhGEtitryQY1kEIoJqvf5ZoGT+7JsVFZa6ccvA1vEQ9o4AwgEqe0oJoyuXju8FgFg+MCm
Cxxa8Rg5RFXy2bS30I9JyMkEDKXMq/Yogtqtow0VEeaAOQmERaCH5QSqXu9P80dKPqf8ZDYcz6wK
e5/gzDYm3NMYzm0+zF+RGf8M0qC4WmW2jo3/TYadbmCo5oaCKFY8WzTcC+zvV4RhJzEN8Q2GFbJ/
NrjbZirrdyCegCtx/RwnD1IvjihUXbqNDwQ+k98upKlnKff7yj9HmqgfM3uCj13iyQ+abkHtg9/q
b/vLIOCg6cZwXBw0cFQfbAb9ZlMWafdaFubOSI36Dp9H8VjltOdrDTcXCx8iq83SCsTRne16F7bZ
94rAWziAWvFouxafWtJRKPoa+cIt1bgHWuDZgSdBQcKoQl1IdlqJ3WSVxKRhgHjtipaAdBYzYDwY
YURi/CUscBBqFljr7odI6YJQCCzlAd3gVoNecG0NZLyR2Q8Hx0XpoV5WnWEjhko3XUJpr5ayS155
TzKPXvXh6HwwS5rGvbrPLxkcZ5am6Bbo3A2CInKpk+3iYtpx6kIcQzpCeMRw6EQPyUE4JFK3UXq1
pZ6vsNv+ZCys9HZGtFOiulE4PX6Byrq284QwQM7ZE7MmCqj80gKtOgl56sAY9G5KCBzL40jrYSDi
7/yu3g+u8IYaGLfoBl0sA9L1Ty+Qb0vfubMKlEnqF0qSWItHuTnZyHH+Vthz9GJGoLHjHD+niGft
NicdQqSOtNCb500eXKaWzgHe/r4mWe2q9udqnS6qudt69BpgNn2Eaj7QaaSMw9msbQyITu6A6TJA
cskfXa0H1Umaee27Xnqvbpy0V73oY5YbFUbzYOoOletOz9Ws1+SKRfXn5Fh/n63vTXZ8iE3TAbS7
zJeSospLAxxmCEbYKH1x0Uc7oJfeZZwQz0R69LEWdlNVtjL7bdrF3CquZCEM+yRm/9DKtYRPRssx
5bDbTpA/mbb5CzOVoLC2amLhD9FCURNHqPDCd3Ki8m8DmnzPLvwPXCsAWBwwyGPTWjeH1L+NIYro
RcqhocnV3+H5xA+sSfS3CN8wWkgTieMkXv0sxaNeA4VhwHjpAtZ0gLI3YUW4VyBtUUPchHd8fkeN
If1NYwgBGKMD0VIjWvzvQ534f19G6HMOSB7Mnc5cmRA1IpEGDwaeuqEYfTjtGRiW2wD72V5kkLLw
my/eyYvQSirDjA+Ik0PAA7fbuM/4ZZtCf1F7izTCdI96ZNcbkGFlZuKtrXpP3zHjlmHkNkYvq49f
FjMKNqspvjXRUE4zw7XUAlBb+C8If0emrgkFVRFgaxwbr79BLZ+81DpqOalreTnIVQAMv6PAI7Sd
pdBsFEGwcjuqpnnBcE/YWi1osiVzgN4jey4mxEZIHIJlBMvJaEs9tNI8PJsudgHpxmVeK3DjdtF+
HQ1Rw96BNacQnlIHx4qFzFa99J12Pr1ZCUpNJVdHkrYRNqiOtZfw4rE5+rStfEpjdRF9+RUI96Zu
wcMQ/EA87pw72iKsndmB3yu6wikeURsQc6QKI1UPqWdewX19nPxhY7XdpjM/fSb7XwGjrP2s9c65
1wvyXBLQgiSuNAcuGmY9ARC2BZ8jgl2IJ/P4rm646ovsxV6xJ0Mm2WSESLLTNO3vtU9Tmi5Po2Ve
6DaK13pevKvjFT/dpotv7MTjvfAdmJFWNwCAzresjiJCIgcOpUqibELCaBsUUg6LZHmdl3X7Q9N8
RlbyVeMLFPF52h96UJ7Y+UMaF+ke5yzbV7VzVsoH9iXJm8WwahtpcLtbH10lHcRlISFmnQzlvMJu
a8LyO62wECaALtkdpPn4DUkscuyaub5/3/W/1YxQPVROdEtJXENTWBfnSk/qSzosDYiM4bsqGgPX
ai/16PwMuQi3awnK+cuSGmfKlkBm957x/55kROkjjSqwFVxg6tm/BxO7OMlIWJu0crYeO+hhWzIB
/UMihcGtwcIeB+7EsOs/ZaWzdOY3a6ELnv6MYTk/aXBjTomvk7rUlu/6MMAOpT++Wg4AmKUwqkuX
eN/GZjDv8oLo9tCku0H6+4npiC5TN37FMRPxpGVNYRFEdvaIjn/GUXXWJJ0T+zYpHCJhBAeEYRNl
Cx+I3LZEOiNY5dpxPRBrbAv052Guqkc/sLfqVcGk6RoaZn1S545bMga3BUAlfMn3/MKPi6jNsxpC
TVbzlxagXvZ363fDQOOm7KKCgIVdNzOBmmYu5f0Q9Pku8h2Mo0ksyGDW6k/CHexdwJ3xPBREEkcB
5p31PoMa/u1fr0/ETyU2iS1+DUjNjo2FIa0wo99COlvVQ5xO+p1aQGK1R5oEQTNttG9TPsSH3gQG
2znTfjRa/0lHFMxUpM7/CpcrXdtogRt81nbCqCepw8/R089G1YLDa5NrAy3+Wz99X7d3OiKEanG7
Py3wcT1gbK3VtXYjkge5sjG7D23ypgo5SOPxySOTaSNGN8Cxn50aG8GqYHQFwwKWW1Fs1eSO05MB
lQzVpkcPRs7mXidJsCwiUAopd7Giz/f6iIZSru4d2WUoksoywQ1cbLAHXYbWMLIzJAnqahP+3jaC
zyQbazi9o7GfpmY6jmjPblFYBDeiptlUgnvyhCkw3DTRJUcIQlOOHiUyi/Gs3BocmmScWAweLEqQ
YCw+mrG2vnmiPmuR6b4nnneNQsv5hZ35WrY9uUymtxuitNlNxTvU6Z2Nj+ymy58p9kCsOJnP0km+
zPRBap52aikZdB1SPuyVV19bOrgT+Xxm/u4It/rWWGz42rF/NEkkwzfm+utQpstQHSUGUzVkq1B0
/oOsUdNxtaRiJryPY/1MLFcNStwAI6AF9XHtIVyTb1pCuvpJmKaF+k3asml5NsrkSryFSfIKv9ki
Rhj/dzHB2AL/XFY+DnbQ7GOHrM31K19VyxHlKBwfKUlLHKu8dxv20nNAzKIc/3IP5q9bYVoamwcI
gqB0iIO7z/W6O3lSUVxcIsuDryyFxW6mcQdNMMqEUh3ikC1PasnMRDsffXMPjJSSszHR3w6C/c1i
QWCNAyB3JCyJgXYYusEEoNg2G/dqNN2dwfjppOTK/9TLmdCZy/h2wk3SSiN+16G/W3812jgisvZS
MuXjsb8EdWcc1jLIncGksJXKT5UjA5KmucRFF3TaC6VMu/1/drkkZ5PGx5AFXXF0MSfDflAPwplR
fBsw29XLAW9X4br1dVYkEqo88jRS7z1cauzOHeLRU2k/1rppH/8NJNSzGovcxpjRlKlJr9oZ6HRA
YuL/p+SYE73Nfq34NFdPt//+XJ7Bugi94qy+K3HGj94aRMA0YHTaENm3bWXZq9DcXZdQY7bc5KHd
MRzXmcS9q2dZNzR4CgkwGqUhfNYNlI6eZT2qB2sA1ZqXYeh8JEYe7bTczdke1u+ogUHd2EYaX4ek
i69jZv/JQWIZuz7Xm4uOr2EbUG89kWFpvaq1hy/Q53CUXISfV4fKKc1L2smIBuZxjErMdyeOu29Z
ltCyTIn5mrXTay81iIyhhn0WjbQxhNDHW18Dxle1kbj4Ig78bZH5EMh9hLdGHT1LP/g967/iNS2f
yxb0emmGw8dooRSdIW+tz9R7TGqHzSjfW5/p2W40wBfDdk1Jj72uW1RErURtMiGjiU5D2hBzIPg+
CW/N4NgbcsvIMNei/tpO/msL6efcmbEBafw/Tlv1zCGolbIStaBJ+lIU98NLSzjqo5OI9ZVrlWJL
pzTPyFy41yH+yMCTqslh02Ibn00kOKoFEh3XDSuUcKe+p/ZcUXbKP3OtjKnUcmTq2n2QCnCYHQoh
hOO/9c4r31pU1fRI/cw2dP5tlALulrSQ9yFMjm6hshcDxkd4HimjoKXe1dnyvgTo2RHI1c96jDwi
Tokp9Zh2sHVFKc1WODo0E+o2z4rYn8kjwmutr059Pbjrg4tbIBVvki5qcSJQtTWkEFgtC0ElAUwj
BEvqPt5adnlXgu6HzLtUxQnjHVZabsE2gJyzZReut2JRsHzBRrHMj250anbnks4NiZI/OFPOcCSd
TH+y7tZfS9SzKaACng+FgE1odMI8LJEt/E3q2M59U//ED5SwiWmTx1o+awOCJdxi40SGeVArnBlI
zEbq4K6WEVq7LkVw8Uc0A/JHRxCfKhtb9I6E0SiplLHAuk694ZgX5Me2CUj+f1S5Rps8/BY4Dcnb
ZOsRnQeZM9zMaXYpka0yOO75qdrlB3tXJkpNPH1kRCPEU3peT4CVzGDiIKeohXpmYPM+JD0ATLZ8
37iFzbuq7rT7YTKcY+b5e26TkreFUlY9FCl+kRaO+9luPtqKjs+Wwy4/cskPVi0idQ6dSVwTwl3N
X5LD1xBJuM1nv9iZ/900xFlcbZcs9o61MDHGCseG3C0mNjf9t9gyPrXUmx7d0f3FGbbhH08vtIUs
52JCYVqiWyItml70aLHvCKd4rplbXAZveFLLWCHzpNSzTBzZDeCMwm4++Doiv1i7qF11MjvxNiWt
aJ1mkMN6qtLRgYcCjGksWwqOcYGnngmoYeyMpTrLtPrupl4FZAuijZYqJkyf1nYMyhI2mEf5Kju+
svMJr4jmA3vZx3H26s/EjlyykwhOcmzOSaV5jowBJhIxc1mRkV6ili2+FwRX0/KvwGCqL1e3yeaJ
QE8L2wS3znzzHEk4pqs376aLjXqlLKbal5rctcz0wVppW1Vom7OTPlY984axvy/7uP1Vm+29zoLt
w/AR6PrpVm0qaz2rT4KtHvdZ5sFTaky7UKr1Uy+xN0Zp3YQVMZqx7bQGRGu2D1bhnybfoeWL0l+r
8gQMF8yBtL1b5faB+NmTvnk/NedE0+LrP9YaWJzxyiUUHINleqHObYnmI1S9ciqWS62Bz86MIopT
SDWz4ZE3zlv/3s/M65wE4sCwaNo7JhG3GmPznY+E8lfd6dmZDe94MtL8vYoW9zkhaWhv9jnSL+qH
kMuN0rY1Q/+TmSvc3SHxP/HxIv9qKE/n9KXNxuVodMB1TZbbQGb8c7WgODBS/cIyH9R8P3XPahKc
wgFj/7RN2O/cFh+UQOJR/GouH0KdUxt6hoTHe9NbGUO+kUiU3qgH9rlwQDE4RLjPuuVl4EN+jA13
T2jD8hKHvFVLEVC0YD4HDNRwu22Sa8R5fvqfZ+NEisBYS9JYF+usG/FU9ZjRL2lMWHHuMmhr9cG7
yhK9FW7/h23vkVEiKXBYDQ/25OGpBOX3rptIbwQeiJ9j4B+sNNG+vDKdIeLwbQ5m5sl9RVM194BZ
XMO170asTBuUTuKhd3RnK8aK9HW1Vl50GyOiVOp0BhOgOMyckxoZxJP3WqPe2w5m058Xxx1vHiC5
sfN/WCVzPa47OwrCXQYz+xI3cGhrDQeeCFHY68UbSQsf7ejd+8P0U/UPfUW+dVHOUk5I0YvIQjK4
G5arXH73+QyP/L/HVu/y5SKtQmx9g2SMLg3rl7YZ2m2qoV/XkKurxR/+iOI8ej8cbLVElpj2XSSY
Antm6QD/dC1wM6Ao1PKy4C7PwuWCgfzZp+BaJSlQshw0291w1GKYU3VQ67toHMWnTc3CUuKb7ufN
RR2ZaJRSYtX8YR9/Dzx03GqIn4FQ2dcxYlh8RuxKbO1GGHyYbWeGA4ch7cTOQsD/bNhWh269Mr6V
c49UHOkx/Lg6MkkPTyf7wW4YWpeDk22yMcd0wPwZgwZDrCZ/4SvhnPEGt4/zjoSZAHgDOOsctz/7
0uAILHzlNkYRXAWu1I9mzixM2gnWJG6ryOyGt9FarEe/t6BpVBn2Hf6dteolZY6UQv5q6mXvi+EO
ydlFs5MQI7z7qY5PNbawZEqSEMcFyDcGPChYoaBPsGyzPnREDm5s2z1nc00QhREwA5TjP1XQOh7d
Yc8wSe3LCsP4NQWVc+hD/14piJNq/sDo4T3FCd5cCVcY5o7+I57X/bw7tYhsiu5bn0Vyvp0Y6+9+
aIy/RWgywDeOium9uqrvBSD1h9r3yp2HLfvV1JrnOBp+Z6kjIZLUYhRDHZiH4iej4H76WooRJPCf
YgwPndt7nOXVfROTEMSEZxO0GTiG3hCQ4OWh2gfuy2hWT46qwyAsEKMUy1Mf9ktShvdsZxM8BRZG
mcTLjrmtnfyXxcs0wOxT+2sSI5aWzmBnW2VWBjJK++YM/WuSm+HZ73pgYE4KM1vVGXZGT02vge6d
ugZVsHFTD0bfhkyBc8JDs2j5VfPfu9m5N57jPvo197NDgh3ttxXNxU/Q505TEHeQsEExcGQAI40Q
IPtFeWos8zdipv7+3/vqJebeb6WWAROR0in1YGfL21zZ2vpW6HbWtu7Ip4rGMifRuswPdtQxJR81
JzkCA0D1z8Qz9iog7hQcasUWfyf2/q5IfGZZqvKjqneuduYwKIXMGFUfFglgRzlvG12nA2VuS64c
z0ZwEGeKT8zWmM8IxEAj03QDrtYEMkXZ/zCLjK9NZUQnc54/1r5X3bQr26p2UTS/V6YnfpDxqIoe
o7aJj1hmGOiyqW9j4BpuC9CL7BDzwNevW036/5q3NPXCQ9uWN7FM9cUtvQsG9fPQA4E0NIZE8ALY
og0a0YsjxzyWO2YcjcirXVDHz6j7m5suB+82mi0jY3Ay+JHFMWOSD1C6v7ps+uTegV0mgK2rLjrd
SZabQa4LFGY0cLKoIar9kqHJ46OX2vcAcFMW/GlZv8mtTvccQD5BkR6fLD/VZMhM+qqJ5FGPmwlb
W4t0QNfm60Bq50ZVHMOA9hZUHBOqnqoXf1hxZt1WbZl2G4fSNPSdGzB+ApeTbvVZc46pV8xXpFg7
F27CPQqSNzpNxLKRDMqk+UU4ha3jBKlNbHWXsrhvnU9bjKM85omU8HTG58rBqI9md1/pmNg7g/Rw
DrYXBOKsxeqCKaXEKvhYnze09x+oRTHiDw8z2U/EkYGRBYfn7wnQmV6qIVgXaxgVzikBnWe858kO
qp0rFS0VdBGUsoutYbie2Yg4QXQ/MDo8W6Lh3jp6xglfeXRa5b4MrU79TK6eukUlC12gAZT1lMPS
hZma5c99uTxZvYnRL8fUl5bmg8l0/MKqGF+KQ6JYZrg/2sRMcNBx51KLuDHUzUtn55exsferomms
meAMiTPdl0bj7kIXdWxNPIcq8JLG3wp36t7CPL8z49o7BmM971SBTv+5HS0s6Hy/fvnGdCtLa/nF
2Lf60UbWn47F20VtMZB0WHf15FYbjWiwTZuMP4NeMm7M+kkwrr8pwWEIthk5RTc9pgZJ7moBMJWA
iQwEkzvbgq0ad9Up5MunzC8+xo872ATQOyx3BM+dWodIPit1rmElGc/R2P4fYWfW3LayZem/cuM+
N6IxDxVd/QDOg0iJkqwjvyA8HczzjF/fXyZ821FVHdUPhyHSPrZJApk7917rW5vec7zjZGXxS2HT
yRKHJpTdb5KV1DC+KKwiu4CXs3w1jU2CnazsFDdmdcwqh9ifhijVtUFDmbEpNZMAnFLN93LPnRMU
23h4TAgBocqClNhbtcV76sYIB8IcWCbh1c/sPRH+bHU4Sz8WKkd0ZjEUedN1DnCMo+9Doi6o3sf2
MAcDi7+j979YE+5OVSIWi4pilyuQOP8sAkhPkb0sS7AtMfPsXJIxjrEBKR5Lwvx1pvdmWniO0Gbo
u5Sr9anwmsq3BlreXKfJSR2Mzg8Qtx117EXMlAQGd0RcXlM8U5tHnCoADEn5XGmH7WUVws5o5vuO
8DGaR+aj5QjCCbH7usysCRs1QHreQPg/cLVyplEiGh8od66ZCACMyI272nXGBGMiq0s8MwJYVbZD
uj1moufSaKPvcze4Play7uyVy9PqTA/zr4Au8NOSafRbmt2k+j1vyCKcnPmsp4TAGVIwpYxT/aok
ho4ar+mfV7Su7F1oiMobvMwHY8h7mvpa9oqd+6UsNLKXGv21NzuKIWGdGIEsJ4Jnw3lF5c4teS/y
qXiQP/VgqnaxgsYuKrT0RSkM1+cdJD/z7rve1tGFzQNBhcCxz1mQXp2mb7BvCEUX8ThfLPTCu9hQ
w/XjNYpws366tRdMtzC41QPjiaSsRsDhCFW0YUKtWCbvRaSCy4B4o4UDmhIxjpDESTSHFJ8hWUTC
sN9EjJ/janJWLSSz4PI8FN1f8rvUtFqEQSN89B3u/2PI7ozngTPV4i72uE0QfHO54YRmX9ysr5no
ERukKHcbiIYExGcn2qzBfqiq6G3MjNyfg+QXGXnx29CrdJ9VhPu7Ooy+rsc/InyDHX/W0SxTDf8R
M+IhHHH0yNOVYl+xtoDYHInlcQbu9E2i1oeqI22vtfTgQhumeAO6SrR6gAWxiJNr1JNhpmPdZZhS
zxdiGO7oqRamUOCwf7uqeyJal8ozzrQr8BibtPfdLv2tI0619NCK2WaIU21rEf+1ke2ytWcGnQsA
CGNkHQ9hr4S53zVJR9AgD0qSB1dEfEdbaM3kS0uy/ASKoCHNSu9yO2PamjzLZxkk2XXshspnXOea
VRgyeBYRGNLoUZdMQ4tsLrkNsA5aPd3UpA3UhxwnqXb4y4iU+NgEpX3L8lDH8MUbze3h1XMQm+vD
Fzc1vJvUxrIkePdsGD+qCrctJl/PX/VsdI+sa6tcg6BaVkH175a8t/SXErUEPcol+9FV2oHRV/ak
TEF/HQbrMZGu8suEkhN0wxt3ODKJeviEXFQclhFCV5QWB6WZ2BT4dn191NOXubJnsrTso9xe5cMY
JyhqKlyfaflt7rTGl2UEgiNUl1JPnXCVSVGqmmGHJ2/XHTdNh/ZOyh34DpmfUvr5UaxBERNNTvkg
v0RNowdYqVpNXhx+6iHWAM5IjkLWo4mTQF35oE8edvSk/BzNFOaqkNY4iChuEQYoB9HsVlFzrE5J
DPdfieP9VNAdkoZdKHXknMijuKMm9ZYeXZzO53XSRouYuBhk1iVEoFUIEnUZ3mFA85yqBHpbYMnl
g0O8FRRz2oFD1f0dCtJPEiUKCW3zvPcE6adcuh+RsbVKq8XZgXjfAmi8c9gLQa650c6t6QjlHTgP
mIn8QxvPucYW2XNdVXCUD9P4+9Iu7/UhTNvsW9m3PxhCVN+WoLr13i+pLRm7OLuYeSxAg552TZyQ
84ziYSJeBT7VXGwNPCqXUMmtJ+VdShTkg5S0EHiKuNUh+q4Er7tN5tB9oVmP1Zicbyxh7O2ool+J
qlzYKWZu99K7lFMWk3KtXslWMb/UWfhjtMO7EbvdVaWNfYqX6aeUm8vzWkRcmq+jZThJ0UhrlDam
mn7YNrDqpX4JwUJwSIAq+bETJt9DgmaR9AqIDZyxOkMaYfXb1CbJ0lCW65ikxnM4qAtGnPwHSkXr
Uob5k3R1LPlDNpBTxnpq8MHiOh/azlSvmsOuWBl5sfYxtYCkmtSiJy77Ax6aGeQDwqU6FaCoWHtb
SD9bWe0baaUeygPt/PlV1x1waLHz6PPh2Fde+NBqLTiPfZRDQyrjneHNDRcXESD5yCkunMdviP3B
zCj1tykNL8lYg1YQE/tytjTiIKnwZdFU0K31UdF3iKeIi1p1ZXrlPuRcxjQx3kAIYjhrVb6G2vsa
9kuGF1woclqcFUVqmteKTsnBTWqcKnKQEqrdRe8GerxgMsiIyuJjMdb2hpaRRlzZZJ2nhTwyzA7A
BnKWrXpGeI+CTgQBzcnLwpANp3frnFoRtFF7mNt9+WMogmbywaSTkxNP5Kt58p2NhV4PsUVNQKoQ
S4PyxTR7ju4jvUX5NHb5hB2iFG1Ri1MxoB2/yjeI0OlnFszJbkDttVrvTEGXWzuiZFcP29Ei5spR
53sQmOIdRUlAGDLQMVlbZBpw6rlG2weFzM21a6i0ICD1yNij4U13sh7tiEoNQBf5Hu31o7wcy4lm
y/q3LE6j7VzyckWHOlHS4EVbkEDbtv0jJ0PiJVKWVlg3vC1Je95uaNOFz91A71dX9zkrscqYyzFG
/HVsPbUE60fgVaijOPMGXITywUUXu/705zVH/Go6YsqoIElt//wC+KojOY2XbppLvAL2Y5TagTij
DhBP5XoMFNMgiNZmccQ6fwPaV7r4yVnqG9f4NhiF8tDgRvmFpjJstPJnyFIgQHNqFcW2qFUn/Mel
yPwpEhUhRly/L+L8ilhJFfhRhPriqcZhoXGThm5uPdNRJnQHeugm7ElT0JfqB+X4uA/zNv2CUi4F
ipgCHSh1hcEWSPF5Px7tual/pkLjoqGj8dFv7iHFWX8VOvxE2dRx+rzZLxkilWo2UdRSWRyjrlve
M9y0P4auo5USeFhbMTolkdY+liFmqAwa/ayjjN9EOmN1jwwEDFk2ikiKq6d6OstOIXBq/Vrm9hfZ
zgza9mcZOI5Io2J6Vg3Bc+mylQ0NJwtzapxTPueEGNG/i9wQyMNiTc+QIetzG6eZrxhQ6GnFvKQ5
Hy/4m5PW6T5DteHTUkFmB3MzoJwFcCdXEApG4xqgFXrp4Sn6Td+5HKQZg8qlqSsZVWVp9Pgz46lG
tpxRSad9aKfTkxWh+Bn0dBU0iQSVuwqF1OymHtmyNx2W3nmvXaU/rLY/PO5PAwLe+2hWl6xqglf5
AF7ngfQ4uslnCiwBcJOAkDovUV5rcCu/VZ12kvS+1jnOS4X1Xcm86jPHY/P7XizBhrbEddVsU+GI
9pFLRyEvSew7DQPIxAXFpQHM22Z4+75ONcjGjlDrvHf2/wm30HQIMVfxGFiFrwl4rzedIODWVOff
q1JOyusfPYP8iU5AXXpXyyJmRU0g14d93Ly2Goy9ZkaU09R6/Zp4WJErT3lTXdN95LAkhR6urslw
NDHRrG1hBJ/tfqA63RJAJoiynXZY4uS4tLr3NVTAInLcLvxKb0aAn8LR2cTxsm9qNAnEFWKvVmsH
I7eqHfOi6DkxBQUD7SI6eL033VwalKi/Y+os4RVbChG1RQ5WZo7d4sfci77RtNmhiBDc5tTGCISE
3YjW3YjWIpp90NDVHSkLNSVwYwk8nhymwH2L4wulaVls5h9m1cyPLJgeBNe8rkK2njTgqh4fAByI
SBsZUZPI/LBpdL0oHb2rtTefmh0p04HVXdSw+KIrLp0Vyyk2+YjezclDcxdxXnyBjRxCIlMIYXW7
nAwt/r5r5DTfrLkpDvKZ6ql0cPKMDqx8PhCcuO2hZW7o0c1X+csmtnJLyOLnq7M41iFmtpnk+bGK
zeOwnIiIBC+tebq7X4Im3cqyuW+VbVRYe9DecLX0OdxG4GVPqUfU02zcnYGxByferL70eN7k6VhO
u/88yNdG6AiguZuHfL0Uk4K2WpSz3nLuynpGLLU7pLvWZBLgR72Nrd+Ddro+z5Pxx9SmfwcFaW1r
RcS/8s12ev0clXZzLuo6upLswXmmr0wc4ka8bY3+C8ud/mrZ6dcG/5mfY5u7SkG+YaCsT/5FHLQi
ulj2AsBWWGJ1y/1Z6gsJ3QwxtlFgQNilSHxbi9Oh4ipdAvug2jnAb1zZZyMw2luGOWQLlCginknt
yVgMre2CrPUS9xnBuylZqGvjI1QaDux6avts5T96b/ic6yzdWUbgAaztbiFRXq/OEruHUSVjgBDg
c6hp9gdBHqfEzI2nERzLHyOLqsCVnvLHKLI8FkZ6/FfdGDniQ5E1RZBgZXUxTFnC6OkpoEh1DTmG
1BWFhNFNsbExs4qQLtf5YMtUVqbgH30O4mO2iX7JkTGIu8bpSVsxQ/iutlP/hAZH+WMqi76RwKL1
93QgDTGTVbuxBonNQMH4MJwIn0Xo7DvXMO5ZfYX64MNwTyiOSVbr/MGo+uv6owqT0tdOocuJa1UA
6HYe8L2KSa+KG1zOW4NBcc60Y0DE0kB0DMXbey6dHBmS4kHTO7ZpbK9PbZGZAssWxzdW3Z2TJ59Z
hzbyYEDiOUpoJIJWeuoyx8WqjVdXmZXrBK3hAf/heyONDyLVHDvDyZmGzSpCJSdhId4XER5jBtRP
BLpV+0TlPMRolSqlm6KNNJnpRohnSP6YVMq2J9zrNg+gx8GbAzGV4uLg69qwahqiRGD+3INpAKBj
huUDaVt5o2d4ks8W8VIScrWFQXkpreFXxB7cmbT8xMmucqrMr7VJ559jM62syELJh8iCsoVfg1AT
+RC4WMeJsbJ2f16jJ52SToE3ZHCtctsjEDu29Ah26zmsDpkqjhZSzVoDPVWmX6Wjb6wze9M64LsL
hEJPRb7gaEBS/F4g/kjs6HnS7usuik7kkOrpdFumnql7nWe3NAE4z8d01ubO3RfLkp8t1H4ng8Rn
6aNFFkE+I4B5aCdibZ4TJT4QkM2k1PTcu2cgwIy8kAtT+FmLDP6IZwXm2Vwslmm1pQkg9K5RqCxb
KyUAjivjpxmQRSKvIqQ/l6xv7V0ZTOTQCs+wVooMbjvrcTunyH4L3TvrGgc0s/FaMltTdSfwqLTG
NHRJ4qdyMa9JXmm7rIKaQW9af0b8C5YQWKM/M5v9jIv8OXemg7yvynjWUSILdZ0acFJA5sF2CRcm
UcY3w87Vlzik98SlvGjpVwIpnW0022DojZ9SUI2Ia9/XmPAqIzTgownCwmSOz4mD5UQCuT0Po26i
XLMW5/N6j/Jl9L6s9ANiqC/2TBZ2PeUkZ9OLHaw4/p5MHSrQdE8uxT0EAnJY5flNhqmsGG+T23hP
DPLLG6DaG+DP8lmh4b3785MydgjoTQhWq6zF05nTen1NCHhlqIfJJltUirpqHR3vukBlmcigtyPr
6vYOnEvPsM8zp6ZnC10aExnrkXhl90xLuHsOAIWcMtY636HYk4oOB3jXEb2NsyvKblqLPRqaYIQX
LybmRSWi17J+go9jxxn74Lk3yjclqS0O9Pl8LNXlL8AG9b5GqEWCbhHu3IAlRdGAUEj8XtDmCOM8
yClVXuzDDEc8mX03b0k+wjFWXjA254eoUueboUEbxkLw3cH26iNw5mLFqYFfkuVswMI8R89qnf5k
o0KoYM3WG8j1cUPzN4OhrVhvo298s8viXQ7lLdXtDqyVwaGrW1ZK+OLHnCnSfu3wIENndpN5R3ib
06cWm6+tXVUpuaroU+qYxiD697RYyFPSJmUH5XC6AK2G67O09zz8SjOmOciJgqe/4heDjqZz7pDt
XYfEmM4cmKo1g/HUUK+Q48rtedGRA9S/jzahE/5duHl+LzH62aNGwCEGLzzT5hivJhGXW9Rrwn3e
e9ZTBxrhpTKhTcIA/rIuJ3FIwomwUciLeqwRDTC0qo+1S0AhilWD/z0aL8SW5JtUZBiMHK/IUp4f
laEwKxETSI3J+LnjMyRMhtM4Q4js4Nltih/G6y7xWCNvGBxa6QuMJi6A5DBCe0QHSqxyJALtOVhF
CnnQffMcxsqnKxQ3BYOxvbOE1TFNck7W4zJc5BGs/l6BIdt4YiVm3bFelRTZitaYHrknNVnOi868
0u6bjZ5hmGnLpcfsm+E5druxfWLU3EIpKmgdGCf5RL7MaVDb1wOQP0f0PeTIXtMU5LfYhOVLsVG/
TAsGp4n0iFMXQImwrUtRwJ60K5Szo1AA/nnQAZX5jN7yg2kKOQ/UipNs2eVgwfZtPRqbkFAJH2kY
+WVBFdwpy/pr1OV7xuIa2aS6tbUCEkNV0QBLRf5EB04V4SoogWEh5JRErP2qNjY1RFCz+1W14/G4
7tbk9mDODe5WpEI65Jy8lX87MTloDeRdJVtEioXqTWIMCp1gn7qbNVig5VvZ12PI50tis/SF/jZG
NEm40ezFpNwPgbh6RIxyxsChNRiq/S8sjQkGAgeMjpndeitKlll5cdHaEmRhhI3EJs0bVunsxZzc
B90K5U3UlpSkfiUYNsSJVvRTee/KMFV3+VO9IDwyx0OXas3q7ZEGnw5yB2zt+q8V+0pRnlD0V/Nf
eoqmjJbHHsSg9hxCuPD5P+cfEUbMtU/Pl1JP0Wu19MqeJEwfa/iiGNy/zHRew3CgnJ6umB+mly7U
AqzVC9d8KUKziUOSH5nnknknYRzMpMl0hIsC53MID5Pwgjp4Wk6sCpRLc5D7gjdxVineh6xVbmu1
MdFenPBZDB1Bn1KMJx80+PR7eFi4YVrVPveKBgpgtqPPuqkQA9Teb5F53kbNPc/UeQtaztnRKj6h
GYbR1wM/AA6QcXRRCDwRLzle3DNvEMM4ZTKG5zLn5kCBG59ADkEfoc1eRSQn08d6kp33yAJ+sF5e
sWLPAlRcbJdJtUlhhWJAqwrMgkdr+4lUZxHgRZHfnG17+HvthWmK6e2zK7Qa1Qd5Cuc16JNfVtHo
fte55g0XpHkzgorYtolYRGlydMzse6p1CbrPMeDoP37XIAM/CiJSQh8rzoxElv5xUZPFoMULjJsS
wb3W40eSLjZDGX4bghmhwb8yvN/8qWBgewECtZHdW4JRqcaQ1h4kE262bY/2XFHSi2XFBh8cIzQb
ioOclVNvAbWUd4xC3bT+CamIexpqhjYuHmXOLrr7rCngF6V6R/JvYTy+R6J7r5KDsrJT8gZp4OQS
stYM81ttOIKQmLqkwslzgtDozouBKkpO9Wfa9rdkoXwbIQCXpXuX8xO7QXIa2wlCCDFTiZ3hUXD4
umidqx9qz9R9Xo63CeV6uk/I+N3knvZm1Fbw1Bl9/ka4IuBxb3wM8NJwmzDDlzKuhWMWqUHLc5t0
FJdtPh0DdU5uYWo+5HKou7gq6JKAuxE1Tq+oZJaSt7sNOKA/kRrYc8+9UPs5+6iytUuGQ+dClwCz
ivz08CgddRGj5HFoYIHQoKBW+sVV6spHMtiIaDsm/eX4bWoJhOd2eZYt4hYwMK5MADS1sksnq8Rq
0NTnWBuoq4lnICBpABXotsZjCrMR6dfw5EQ4fQNTx1Q95hhYVpWpV053ogKUUHOe9QDhRE+o+zlO
SmjhQ3ZTHfg9jW4szKCncqsofysIv4iBs76vK0YHJUl86+m+66vwynnzOIdmeBotBmEyRYNU8WFV
cKVCpcInbK7xy4Hyo2e2/940zhOy5/4ldBf1vfa+BPSRTuv3T9R3cFjbusOYHeW6qwHqvBCNHG0b
x7G3cu2VAd9DNV5kI8jGt+oP42epZ9Hei+32vKghHBJwfRuFpv8D8hEolLxwtvKpN5HOzsi85rNM
AFiL71IeG+GSzIecougp21T4Zz/RC8enCg3OzgqM/FVdFjA6nk6Ah+Vu5aABI/AJBTV246qA2wQZ
fmMLZ3azmNNJMs60RQXkkzZv/WRD1ZgY4sVu87HUmvE0UwUhBb1Z6EAOkJQnXz6VD4oJfC9BDKFn
83xywF0dotqd92B4QWjUc+6XlZb8tDkOhnM3fqqkHzHFuBczMdKTKFQH8eDYyXTWq+EjFgXsUkTB
dcC/Yf1fw5T0T5lOzKwSUWNcFdkLw4tvst2nLZ0At3tXmoT2sVBH5xgzJtwXJbnfzYyzJHaWh2NU
7DNgSaTDyK6ce6xxxl08jsGyt66aE9Gdct/rUnqc9gz3s6vZJaB8+OEnfVbP9u1IjUX+Cqw/lJUf
+QSurIacvddjBPmEgoambd5K+hn7lo61UDJXm7hRriX98Z99X75OkQdkrIqh/5tE3OQ6HKoYz0Ec
FNWti0JaWoZrXz1dDx4QMB8kR+U/tKX8iLfrLJ/QGByZ5aeHdP4F5Z5x02N79iuR+7ao1rABk/M1
Ced6K6f0roJ9vjPCR9dy4WXa8g1TYbWdIpeg1inTt+uWrGtxsJOTyXQgoaKP0XWJOaU3G9Mdeqzf
kMSzqYWjjnzw/NTJp+H0YUR0iWexPmUAkLHA9sohNJMR81hzktbfFJ+vX+feclOWakcG8mde4hIl
LejrgvI57uKH2g93gDU6Mj8KD5uxrQihCp/ylmkjidvtXgYrDEZKKnmYA5vygPczK9EuUZ9UR8cs
L4Md6iezxgcrqF91BuSJVBb9bM2Lb9um8XeaNC9SIwsnBK5l4XinwrFBeWW6eseYTc4cNtKUtfYo
o16KBuB5FxXqHnmx5hsEovqa1A6Q3F4dSickE7Gq2e7nZde0g70fY2Mr6+TapEENstxCvUSnDBzu
uwdtw7eVvGa601OZhEiwAFbBFQutmay8lNa/xesWXUy70ZqXsYWk01oJBB3w2VuyrrqTQaWepCna
kJxmcGnRaveU/MUzFFK7DJfRrxqR0uiQdacLbfU0DMS+i6dzEKQEgFHs0HpomlOTlOXWim0E8u5b
E2d0ETU0eSK5VelddBNVEDEwcaLvNoEeVQAMuO/omEu3sEWU0KbE+y+coIYZlA9yQNHOhwAuNULY
PjKK6aMa0D9CCBZ+2BGVpGB0hi3c0WImM2uywZTCjU2OqWnh54EYqWyGstfYpzgzV3F3Eld/maRM
fWZDu2VKQ1hdiDE+CUdvD0m5289K9XPUzFswkHwETwMrUAD50tccsmEKB1NCPkyUXj2Utua1aTt3
u84aV+AiDqsMOfdUnEHYzHvTqR7KaMb8i5aE3nPUbdKZvA+bf/DWxBiyG+pp4S5ENeIRKrtdtxtH
K6p3twmuhcW8yM4WqBQC2IrZPPLNJVU+o7zcJ4vpvAEXmk7BhAiuN7kGNFcnZjcRbcjktekd44R/
69AKfa9rBqAsSyPa1irnAxo45EMh6nmK8O6ewzD/S+KGpoLf0TgFWahCFlLPFt2AiYWMZeiqNhBE
BoqOlYacOV26LzxvekaRhnxvfA8sU8za+vqO5ST/moK/kCPayEzmvSQZqgzEgJkhy7e9ila8HuMu
0ap+49n8+YKLg9XNX8hC8QroZHI+3dbNcM4zUxxgpuZcDlWyL+qF3n6ZI+FFJ20j94JBXWZXTlnf
JHEJ3ajp23FDLVoYI3GS4/coyQ/LkrhPDaCYy1ByCc3q2D/MGuYRNMDg2MbkVQ5ZGPjyLrOi0Nh0
Vlz5aml/4Au0f1LKnRRl+cakHrUFAeWnpjbcXSEA0kqabq1meaoslbAgd9JPESLlTe3kvwZz0N8R
n2BXaZiIDiExcnaTUTwKgXpesMRjyP+6KhmHnoMU2RH3tpue1qEnGtF+F0zets2D6FzEc79BTLGX
q2ee6d+dJbqVY2u9wVQrDh3A5q18mvQjWFvwQ37nMn/xEpfPQ2BJ5MgT/2YI3NzkMGfFyUGfGCCW
TWgCg4m6Cw1F0oFIdH0JjfxSjApSEvEsrrqSN0xKJeg6Q1dFvKDAuLjBeLNLB+GXZ73ORqi+SFta
qnDajZMl/6Eg/R4AepD8/iQjacHtLk/MzrGVc2u4Wd++y5/ayVyeo4W1y3Tm3leKTtnE9o/EWMKD
bc8VKVliZj8XJLzLQpaZuoyu6kD4HIG3Ef6G2n6npy1pyqZOI6V1xl2Yds7R05LlFYHsw4jG6Tbq
GR6V3Dw7DMefKtXVKIzELG/CcX9cY5qZb8Slz9WK4o3UvK0+QZQPuFQOEX2cMYkIkxIXLvLJihYb
AbCKhRFBzFmKlmC4cOjTC1oCnN66dXVU7x5ibHkOk6VmwmbA7Lagi8irNCHrYsdZ/r0mT+CcZWiE
ySFunxzVeOOeZGzSjd9J+NMeVYTWH7msTVwyGAD4jjHfwdSo6juIg34ntQvwS8K90RXjNi4r9ymg
foaANCQXh3ytpGUQLveFSgnO1gL0NRwxUTsEjm2KzHg24KH/1TsXNRrhTgBTOQdx/T0XlMQRtaU1
nJnLDVD4bq4zcs41dJ2re1G2Dm3a/SpZbJqWjXFITmkLGVv8EKolY5N5fKaOM6mgTRIUe+eWTvC2
u9q7lbgKt0o0UWxXjPguOO0YMHAg8FtJLVLcmpblMm3LjMwe6UKCPtYBvnGvAElF7DFeJakRrBtm
DLL/p2h5fjZtNfIdRV3etTYjFFJ5Uvu7aw/luabLcStnpPdAMjaJXozv8icUZ0hkJoBEqabF17GZ
XladjJKo+bXIIww2qpvcFaU4hJ0xsL4W6V3MedRFkHxmx673GSagzaDkqCqrbWMV4w+3jAj+CAQL
vZ244dzpJVkwLwVGaG9o06WHuJ6DV+AAu3VUGaA4H4antNb6T5ZS5cAYJ4P9695YZVF1j0V1hLzB
2DIMT7KEbVUaRQF7/SGevQvYX52JIWMqo6AxSOGoUNY2OARGwt6lD3UCbkr9oq/MMKjYr4PeCf2z
9qynFPAiD06FmIlOxRs6ju0A/qqeJNPeiV9pHKY7s8RU1XfVKzHext8KvS/+K4hQyxgwK6n5rJAy
7uuuWX1WkZPtXNjFJ9nkZ/OBZGJBwHE6SlHTql9sIoa3uZzMsARMHHnD58AOv0yCDgYludk04GFH
sDKn1iaDSKl1za+QUEmE2SwixAzTbtEO6Nt2boJtNRTI23vnsVYsJWA5hZyQFCnyk+t+9gl/5NDM
MZxKupJLD5iBDTX245zTlYNz8HWmjqSkW77RGbLwFJHoIZqu18BzYr9V8vlcC8u/qAnOajt/syob
9xzpFrI1MHZOe89aDjxDa0KdF5Wwm5TFDUbxFiIYvWgr1i+Ks1QIMlFjJyQwci8ur51tNveCkdiW
INxlVw900Mrq07LQLuW6Zm7jrsuerfYNoyZYj7qdcYMxlPD05l1h7HZoSMJJ3QEJ+FBcnVkNzhEp
aL5uug1XBpBxadgo3KxdnybLIyHT5HlFVxSht+uDBGFRq+16Ab8Xy0I0lBSxs/sZz26LqFYbt8qQ
h+i9mwudCeUpK/ruUToo6ewhvOI/UQ/DMv+kpaJmWAbEVGg1TYiCL+2K/DylRnAfm+bsGhtmTXnq
I/Bs+07/Vsf1l14QsOphvLSW5rzWQYVa2T6Oc8UwXozpMy07BDgKN60x1NfUbaoLE1N3T7yBuuug
8SBPmNpr0I/dZhB2VA0uNLiurTYXyYdma188xk8/+slDwgE+sMisayy6OKF4cGcSG5VC35YRGtrK
bc17E/G3Lmn4FSqRfVhXO8z23aEeIRfQhsgEhTF5UADkfasec/QJeMpp7jp5bLybBD34KMavg6Dv
ORWNRnnlOcbH4hQvgZvVkM9FHwOzJR31vIJgIBxiYaNa59hRbqn2ThvDeZagiVHFotLm1EOT0rQH
uonI6eSYXM2hXg/FhoyW9JAKTUryy8Epvp8GLMHrX2HHRGpNS0ELVSQKD4XZH9Og+UsCxgYawtBY
i2lXjUaNSHMASmZXSN8Eo66OIxWuknFEH9i8KLBpd0rVzmiAgO6uvKoyQ6ZeZxes9f0xbACSeGbz
gRwdSR3Ge5CbPZ2GemTTMs302Frel7DPf0nbmaYbJDO4pUUDyqPFHyIijfRHHRCt7Cgo1JlU9UBF
0cG5FmkaQZUWT5nmfuiK/V2qK5vc3deo/2rEcKeaSQitZsu7y3UCtWy3RaGWM1kpaB+jGWEtLd4M
kyTqpGY4LQ6PC+KMlauY2WFFvw1eVKfgvkA/Iq2w4ygi53IERU3XfYPVR/Ifafcr7gjVCSMHLKy5
MTGFFEdQ8aAp0cbmXvwSmI6fPYWt5nxzFHbQPm2QAeJp93UcqYafhSxcqg4Pto6M+a+m0z4W/nWF
ghFN2+OiWZ7WVrRjueGDSyT/zThnXu4KTI75XUVuymFGGFL11tmERBw+6U3NJNfor2qsHWqcPh3S
RD1mzNV6m4hqcZr/0qzJ8P/5j//5v//Xj+nfwl8l9L45LIt/FD0gv7jo2n//p2H98x/V+vLp57//
E5m26+qW51img3NHMzWDX//x7REXIb9b+x+ZUs9aROW99Vg0RU8XhyX2Dt2cj3IvV7PlJ1m75onE
mLNVBOS4xcpy6NHEI7qaBt8xg+IWW8n39WQRt3iYXeIutnVJHvwItINa1/NIpJBveIIyOOYYWwjj
NrZSK5k7uOYG94sXou6bSV5HAfwvXAfLWfMcAOWZt/+fN67+P964Y3vsOrqlea6m/8c3DtzLMJyB
w19iN7/kW7US/TUv3eVaZ9h7GgvDgVMF48Vq3kyH/lOa7W2DAMfS5vseUnW5DOK1pmryvR5N2Use
kl2QjOEebxkJaXF0hErZ3z0tts8O4zYKqNT5MsTTixlwpK/Cg06zO4IDEDaH//7tme5/eXseAXCI
kAn8Uh31P7+9eCHaox7zjpqGYJIwyqaXOgzf5UjGtaCkL/soiZZDVWnph2riviHX5sUuskcjZ6d6
fjEHhsZEG+D91uNLbtTZptabzz+UQG8g/dAzmq0Mvsli8422PUsKwn3pg6WBHZ8NShFDbdLf8Fni
k2GAiIwdgkSnp1pJX6V1CvTBUHbJR9eHO6erlg+vCZ7qjHCPqoGrG4jashKBgmNFPJRioqH77z8x
2/mvnxjMa5OPSjeI73K1/3hBULlZLAnLgAFZoAWiqgfuhQbCnxtzeMgHZdIUv0FkepRPYQssz4X+
ZVxOkv6LHiV+FZQTdoaOIPuJsOKWSNpWjW7yYfQaE7eZmm9NQ6mv5cRE3s0dj2Qf0wZkKx4sb/Dh
PBdgmprgZe3YIwhdVr8eO1S+adK632tt5+1a3RyBEkWZn8b4rso6iX3GUM3XVK2fgCtditJsb6jI
qw+tvDnqkn+xl2eyWMbnvhDvTxAVl3qkYNP68lJUhANOYnnV6Z9uleb/sHdevY2j65b+Kxt9zxrm
AMw+wIiicrQs2+Ubwna5mHP4SP76eeju3dN14uybAQY4N91VJUuWKH7pfdd6FinhX06SJgjh7k41
UIZZZ4IpYBVybj6MSdPgWUkG2MjNRmmL7X/+pXxd9F+nJ74KDX6aZju4+M35Nv/L9BTAW0RXMRMK
JoPo98TqN36vqJuW2NimGx8HETpwqDntZU8cx+hkcBi8Tpa6sUtTvoQJfOcU+hiXO3zS5SnY6pJN
78ApmrVcm8LrsJG6rUW/2bEsMllDIR4qcnIiv7cvX39jV5VtexlyvhY+0Q7T8McW+vHrT5TJZHdI
OkwqoV0dBKfnloAsihrq6gtL0SiIuJNwtJeDQIRjLmK6asuvWn8f1dnewdKZlGHxkLOSFeWgXhpw
ZoYdCU9omnrUoG5tA6VY9jVWKs5kFY10sf2qlQ4tbo2yV/ZfKhdrtE13cto3Z1KbB6t97el2Lgey
Qk4BEAUqlTmRLgMiFGgG09ZOQJwg4j13pfz09XKGlraLkVUocJxii560usjkaz59faP/45cVp/la
gT6KcsRyHbb/6q//8ki4YZH9z/k5f/7Mr8/4l2P0URdN8bP91z/1y5N44T9+8fKtffvlLx5QUVIB
uk/Upp9Nl7b/WBTnn/y/ffBvn1+v8jiWn3//7QMVeTu/WhAV+W9/PDQvoo6j6Kbt/OXOnn/HHz9w
est47p7P0hf/7pM+35r277+pyjfLYVvkqDQFLE6+vJz4/HpE/iazLMMCNbj9HaI/f/sbwVtt+Pff
dO2bapJuY9mGrOkKwZW//Q0g3ddDv78ej8m2pcvsyn77xwX4Y1fw+5fy7+8SqJ7+uk+wVMW2TFVT
OPXxkrqtmb8OxJapXs90PXMBrXxqpuUcsro5dRBg75167amd/KBTIRaOc9TJIt0xnkd6a4m8FsDz
F7plbprUXg0tHAZZQuMqVw1MylJy40ErV4QN0MKvp3fKh+mThYKMfA7WlXSLpFmoTbLIwa2lifma
ZSo9PtKhMUQitjaREaxMfXARv4TgnjJBhPKzkfnpIRYOYazT+MIFgsMHusmVq1l1IDRPSmtW5wZp
qG6r8enrP0lN1USZ/Xu0OVYDHMPYbafs3nhSK/V0ji6yM5puK9EDR3N7laffG+/hEjyWya8NuzXm
Ms9Eso2Qay8p/k1XoMoqtgNYpSvOLdJzDpLf2VDd2UUgzkMGtpgcmSfJ+aIiLGaMLMSEkBHXQ+3D
Jo3jfWIz82GuPSNW3U5tra9K2WIER1SPHCqTbAvLbSBQhLSTbx1T4U1EBLS9iLZB6+PFRxbvjlWf
brRJ/xzKxmMdVNZ2L2P4tjvTm7QEcFKNm5z0YeEmqqhdCysd1zR6YsE2kd76sYv4dZuhmPYikywF
M5doCnV7qUtXVICfKHGisULyhiUe20ZNVCPVo0m1D6NUodcl9mRg7dIMQvFw+7JOBdjuTVOTXNVq
DaqNYD7lDAci1ROkGrLMbITcbhFLXefZBS1yjYNPlGk1Xmq8DH5VL/Wec4JMK8Kd/G5RigLu7E21
RLQokz5bKkr7qleFa7aaZ2oxeSlWeh0L/6p1+gvCPXwbrWUuhopyHzkvQHL8picH19LvushlCBWV
smjg9flgq5ZKiMo5s63vyFfFWuMIvfQTcr9lytaWuNLkqkj/VAN/4xTpklt0WapkK2jpMs2GVaJV
6xzbPmqhQ4PKDWTQNipJrE2q1xxwVBJluzjKtw3ITwkIV1fOCchnxyj3lBaXUiQWzYjzy7fZSaW7
quhPeJfxWuQ7RdI8ynTnsFSgAjzKmFyz62Tkuz7KEJAVHlCqpU7BIp2aNYG8qz6FICUtfRVHW/Po
9+81vcRAb9mPBjDRX0J5jpG0yWuzMTFpnmZNGxkythZ2Sw48lPeLo6jDhz7Mj3ZbneUpXpuFAtAk
eTaG3APLsExjFVCWWPm4agfDobvPQBYjyWHtQqW/ZwsHxa6+RCZGolnmkQ2761PQacjJ0oiyhD/c
ZQ0BLG2nIFH3Q96vZNpnZTNsphoEEokD6UAWbB8fWj6TqWI1kvl9VUliw+uQCa8YjBU58nQ25PVI
IqqNyNFJqr0zQpWONqLrofKPmywoV10nX3p8PArBIiTbbVSuVt1prlk/jXMCtGms+KWbshvdSAtP
lSIONvv4+d9p250VKbqOusMeTVrZ6vdOHVdaKkF50rw6oaDD/7OmXKVlsYubaK1ynKnD6E2BBl62
/joaaKPzb7q1VNHn9bOnK1YRYxD6inqB0bQO4V4hlLec3hug257JP0TVDLzb2UrCx2kzbjUVqzzf
dIHMgJzszWq+HPHsz0gps2vQZRPjYsKBAiAb5cdE5ssY2Zn6b43CvWf1hH9OeK+OqUzZc4COT604
Jp60hPbiKPtkMl7md2na/W3qmnWo6yt7rDb6pHm6DJaj3UqV82mQyDKF7KeGDAnPlr7QwqkcGM7W
Vnvv9ZbwhWRn5dlz4li3OGyQ3xMgOGHCLcTKQYRF//gpEiYZSNMG8iY6rVWXxQcbZEPXwg6GsjVk
umep4wKG3kEaeq+V6rUO2tSCHY0nBl8GbL6ZpjaA/OAyqTAvm+mYmz0I34ipzwFaBqAVtW9CH63C
vMlDrRZdzaj9Pt/K8zXXBmMpyoulPwzU/gwRemm+inO6PA0hbjfFd9aaXa/jWDsnSnkmo3xTN/ap
LLJj2PubCeYR+e+TRMNmB+tnP2JImcATTD086Ci5GpZ6lrRwPdXFJggh/Y3vBbpkMUF1kiDwB6fA
9tdyRVRxL3lBPi6zJl32LW188tLY/c3/TMiy56f2nIwDwy3wcOetgXegA5LcQvf63dSxqvnOsWKy
YCw3EfEPJaxSe1r7keSVwfQ8Dtpynojnv8+6AIPVWqrRuiEyKwKSmBiPcO0QXKQA6sfVqB4gpc08
ddeKk6+HEdjQTxEMffmoJtIaavOl9sUN9OQZEJ3fJ7QozEOTmochNpaOk20N4IZl46pkRBA2s5Nk
Z51Uw4dtJ67SRCdDqOdQCZ60ODs6Cf5bsiYemoBIVkaDkFBnzrxlaxuOvtc5xS5Uuzs96p2foK3A
Iwp+eGmYERZO0iZpI+C5pcDCPJ3Y6OEJM/GNd6RitJZM5yjJ5kEzmTe52Gn5XNEYFCMpzkF28Yvm
0EDulAvaM1m3gNkHUBqUAlryd44VQIKIiAUNOJ3sTn0Whb4Dpesl/gMm2O+SEl4LIvjaDKKynq+F
YN+RRg/NFEXIf6mDRLydZWk6npRMMNuqtTz0T3JhP4ToCQVRCnnALaMQaomayBkf6mFcOPqRP1kO
X6csefYkeboy29F/SC2TrI1C2l44ACQH+UeKKbYqdJcgZqxbK6xsDXnJiLTYkYQe9tOFQKijll7R
85Wk8gZvDMZrilF+TtBEuROxeq4nAa9ozj/jOuJv7G2qqAIic1HuNXsCeD+x8kB1PxOpS7eoWZbU
QLCONUuCUQDGaF5STy4GLNvZYovbOOCcrIqJKPV3I12RurO3jaKtoo3hhO4YCNBk4yYgJjvX20XH
RyrQPqRYF2QCFLgCamuTZwHuxxo2fZa4or9q5bCs4wp9Ig1oO10MNE7jagby5l4YByvdcdyBiPf5
30MzRuwZbDOfVGBiRbS1PQyL+S5Qms8OKE+T2etC8r35zrHpKfwoOx2INFOMocxD0zWafDea2N55
M6kNzTywlvb3sTvLOrFZOREf47HBnRH73UM+StkycZKX+j1Ms0uikX1bIUevnObRSHnNki5s0d5a
CGBqCOQ2Dw9W/2GYZC0zGYSKs47SCe114w5Wtwg+5/ubvPJL1pfnqQuffWMGdq6FLqHwGa9WFz3g
SnsggPOdlqjZJye/HHdaDwZzgmsTZ3Nb5dCba2OyttgG1iXmTqzj7kgBoY7kXZMSylRYG3KBzqaG
ZtnPXMn4zGLQz+Q0Y/82oGebcnD3qUkCOUWl0p4KtE2FEh/y8WkyUyZyDDRRgCBoJJS3Wndw/7ug
v3Fq3jtmgBaBjPZJd+cMlzOA/8x4VqIeY2HktuKHhBUtZhNIcEfJXkQxOi+IjUNYtIeuYV8Dk9JN
EY14SZ7uiMc5azNSjbc81gepmo4FHYMaBQDgrkucE+XLDDU2w67Sh+WiNkhfZYKYgP+JbNiiyDvo
cbt2ktyru2ljM4AIGlcdGnmEYSFfYWKOVZQQttjJ1bCFr7Sxq/RFMnFu50yfI0IPJXjwyZAllAkN
AlEk9iFRG5r0/aNiaov5Oo+S85Cn51b051yzPs16eBr1/H2MShgr7Msk+rYx9Lj8pWqLi25xJ4Zl
dpTg2Ae01UgEJ52GvlsZWesI4ZkfNx+NkxHbyg5DxNdqSrbUf12nH1dyAeQyz/c6Ukt5ch5JMjrk
7PAl5lJNCtbtJK1HtfWsjJVRg1bXD0eJ6JfcYCttoYwTLsqZVahJDz259zp+ScUPnohnEQtB/0+F
v9aVDfi1/N2MPU2tHlTd/G4E4d0u7sro3Mx8pZsYvCwM1k7d3XGIURJdjUyhKQ/XhkD/NPaneSHM
muZOvQJdoiGmfdf5d2qP92Ywv1eN+R074jMi8pcxCB5L0dx8OzgZ5o7khKvV5i9akV164zWCEh1V
wUM4yT8C8Ria6s5EYJs4/pOhBU9qlr/rjk4pF0yOk6Bk7rrb/MAgujunjzKnsRzugmZ48NPxnjvn
WEAHitILqPcXLRxvSJePbTlekbKkTXaMe/vE1brHIrsoOti5KXzI7eE2EmGXqz/HQrpjHJroyjxr
WvIqquS9KxlsMxSmzo69zJBJgsd55Zrf5/wpHHhNhkSpnbclipHsgc+ek4XU9o9VLK7seB8MKMqD
jtGGp+Vyd5+floz+vR2huEvNcSQnowPBV6f6d6KsLgE3kd/DOTSmZ020D+yYX8q0vhFrjIpkWtRS
4BLKtvWrDlBve7eG9h5Bw+r0iR1rxG0uXU3R3oBpwlJS3uWxvTn+hZL3PlfCU5ivraJ7HKLpWbWr
01CmlykFZpocOiPejKp4znyfam+6rP2WnfRHywkQVcbryI4zbK2FYbykZudJmbLOB/tmIWSIrPTd
gUHqwHAMpCtuGCyKzi1vpHsWzNDby3xT6Kl/j2kWz1+jlHWP0zBca7XiFHMZiSc0VIs3N1znt2BY
0r1X02NZvyW6v1Gc7tZ3JErY4g6w9cH0h2uESiwk0GZ+zMGGak9IHNL+AV/Pxapp5YzcWKV6Rtr8
UNXxpW0+SpWCbZsTgCduoWl+z6T6lVRhCEJj8OSb6Yvo2eBH0aHXhmdJF3cE1aDLggerQF9cHUO/
OUWdxEbQvqU4Z9VOeSaf4hhIR0k1PBSiy/mNd5l0iyv/qETB0/yhUnJ+a+U1RPoscJOP8aXOgqe4
zXYi6m70qEpF2ZeZA7mV16+R7ZHcoKp3nE3X+UueLATjtrgo3NkUCE/C+sC/B81eukMWOJWBcpnQ
9JWDdNdzyInOc9gz7kVLBZmFRQ5oqtNxakGTC+NYYyuv899vm8r26Y83J32QrnYtHmigLZF2xqf0
FNCqnt8PIIBtXiEo9Y3v848G4YQSQbrLUrsw22GHiPWhzHCHqQ1jTFBiXpkjM70JZL+x692Ab05V
8qOZ3x1woXjU7PY4OpA6eac10+Rl3ppq41n+SMr6ziIh0lVQpjsRUsyg896+FOoyZJT5Ykml5zZ/
AUMY3FOiCqz2QcEmkWTGOg043im8x946dYp0tVLnpnYN2ce8L808WcxbQzg+J4xIKTYPYcpWOwe9
FcgXzeyOU+xhjnzOGKBC5m5gBq3104C9Kmn9a5BPd8HOoFKam21bB+7NbTuxueLmm+8ouQpOtdFS
bwbEwIjqdP9CoTsvvvsQNSdsSeMc+wGsmAGTphe1F8/zux9HUgCoVU+acp4fDyf7FmTK86AXJyO/
pCXfUxl4cmMssVs95zaNFiSKVoD5NHTumiJfIEPebMghrWx5NERuuoZoPOEek8ZnW2s9ZzA8uswN
jEfpdZQRgzQV2cvC06vMnUfppI7Po9w/xD5AT1LvkJA/tD/r1LnCL3lpPUw8WOpgGJCSpBXJuxM1
r6KV1/PqoA3vUAKOOS+BgKRB6ZPHAZ1JzqtBSgvdl/aTLV+kqgWVGl9Cy/quJxxFqcxgPrqb6gyX
aO/znd3hlENCvpvHKjqxRZuou7xB2RSKezOyZMZg9woJnZx5wtV6AI4F7nvfcGvH3OLakFyaIbtU
bXbUaVW2FKWUaL4HaPhydUNLXAwneymL7t469asuBEWj5OvvFG1AkqtpApzvOarro5JOmzB5mSjs
sOgVLOH+UR7WqvSjQf9vsDePcg7YVnCyk+ISFRhnnRGSO9ufFHay1TrWoipKpEzWBgDbRqOoGELO
qn133qAOcMXoJ6Nv6hHFZu7XCCBxRNcpeSb9qhjDg6w+FWBIU/aD800zzclHnHkTYIuJ4TzqNvtq
FbCi/1xThWi7k9VKr1nHshDI6/n/nT0QXJAsk0wiYJj0bbK5QmvcgD3ygN8L38RRi31Vs7ZDUXit
WmwjQ+CmQlfF1FngU5PiS2nGS4e8+/5nl815zGgX8Ly2knFoG6Qq+nnUomQht/lOalm3aOB6WeTs
KoW33fnsCxu3GNqTqYI9gVbFt0JNJDiRW+qNRKRqpbSe0nwTodXuc0SrMdtem4pRT0iTes6pns0v
x/BDO68v8WeeaHwhBjDWZSSth1C+CDnfReWLllOBMMmEqpe2X651yk5midrrcUBKznWdr3NVXfUg
3Gd1tFbI4dPwB1HGcw3KjfPVamW+FqJpWyffZBbKJHLlWaWS0EUuufWF2BZkztsoWMioJspa9WCt
P87PZJ4KqmHD7y8bLmlIFZRcebOEPjtyOuM4NWrSkuzbtVCrJdi3VZLqXqGJTT5WbDxP8zURprOe
YzpM4nlMw/caK98lDdayXhC05+9AlrkqGfIpk6m0GwwJqER1CYr0M42SwUuUbI11zHblpn/G/6fA
q4leU8scsKkc0FXu4tanKIWtfNFl1bsao3yM9Q4HOSESOHYXBZX4aCAyRy2PkUOwKPcihfxkn5Ul
fu44AP/nWED+KoXzXQJrVC8esVp+KiTZe1rTAL00cuBRxtUoYxhssXPD73Nr/JXvwJb2GwOamdSs
jSBBjYvcnex5QBRGEriVZjz6jTgTdP2zi+B/5B4aihjhjlDx5XLMHQsbrS3hrFMpoFx0/EFW3+Es
o0KKXkcYyAHa9ULxSA84om3cpgqaWDrIbo9YXS6tUyviHPGX1KH+sGHScZYG9kPkBsGgoa79SJv4
Z8ARIRi2qO6avXEJY0S7FnJrIFlzvIM0LPxMfram7qXqk+dINhrPaIkXq7KjcHw2F8YtTiTZLZVM
WtWxtQgsCe+zbVNX1WRvqikakqV+Fg5vIiGGNi2he2gZc7Reebg6pVVFnI07tua+UFK8rhKFBOAq
mJi5Gq0m2/vYiIHp0NwfTMLefH4oKZIXY8pvUSOgvqjViBSSikY4fOg5OAUjlOYwuQSmaI10DuyO
W8ZpthJxXXEOrFyii+dU5pFOdjABk7H7bQU8ZZGZhGyJYFPjrlhmFBSmEE1ZrPPtTQlqHbN9E3p3
T2yx1n1ovSbH0IVyN0VRuuis54V3cBNStVAnWo9OSb9XUklYM2tnaYaF7UZ81W4x3lQTMGpRVSel
GX+0IL5QNJfrBu2ui60M4Ime/uCuNBfpiGib9YvkAqLT0+lnrYx3aaBrX30HwVmRQ9hoC7qwu67v
2mWWtc5ioPzXCPlo9MkxgvuzsP3K/F2X8/+sTfpLa3X9WcxtyOb/g16qMjce/xQw/Zs+6iH6/Ajb
z7xpP6NferBfz/u9lep8MzXalWiaoC8rOKnoiv7eSnW+6fRKFUfXVUt3vpqif7ZSrW+qhXwEpYtp
04O1kAP9o5VqfZMNw57FNKpsyiil/plWqjPLSP6PogElDjIGGczTLLwy9a927l8VDZ0sHKIyuGFK
FUBoZ47NHl/ISlcp7hX5tbexVYDu7Qj61tDeAnNFl6IuQqPuFq1eDR62CmWJ/tOePCvMCI9kio5F
Sh+sxO+klUsr0TA6xUoFoXOUV1PR6PCoe1dtg/eItdFB3mdnAb58nQwHDRpqZhpnBL6YLnyCgtrk
gK0dvJIOatihCjKgX8qz7Hkw1GQR94kBi2PYJSUyiQnHpQRyap/JuPIA/eRp06wiheFH0ya5cjyj
uGsps+URoknf2w9BVvy0fX2lKBMZlH1z0XNG+ZClPiV6aUKlqbPZ6KX3KpUfDYvDL6Hc23mCAbKD
giIxoMjadJi0RKxtO2XLUDWUghMT8WgxXJydBHCFMi3FhUQRZDYSHkEtz6A53ckzAsup4ZX48qIk
11sqDlE+DMcxk1y2/MrvqqL/Hsf/hSYCnc5/PIr/V/4DYNTbX+UQ/Pzvoxfdgi0jDnAYiSgkHYXx
8/voVb7pqio7dICQvTuarf5FCKF+MxEmKDIPWRrDn5f7x+hVv+kafBBeSOHfFdX4Z0avov8qG7SY
AVRLUXUN6aCpyKqu/6qDADnAnVzTeqggIqV+ccx9cE+YD/V1EYInVRqO/HUEYH6Sabw0dVpsjWZn
SX0Ec0la95AfN3GjehLlK92wixMNy0Nc2wRelSbLJwXNEUF6EARfjmx4aQRZY4DhhEWFFK8tq7sA
r2rAX8dn1ruBMR0j2utuAMOezGsnp+3Vf2Ry/ar19TumzLgynnppvPpl2q8tLUu91GHxtaNNTUe9
kBH5ooHAhz0nu6KTLYxBvkpy+aMmxF7S1TV2qNVYOYMr6o+qEDBP17IVX2UTnCUa7ytLY7CkH79X
bIYRIaw7QRo33nNqDSL+JNKQ0wvQrIIttwG7AUuXhFqg0j3MsRIBWgK2o9qyHVXhOnDZxdJs4ZxI
oGx8e1iPUf6eSLa01hG1bwYbwFz+Qy7o/Gpa5IoCOYIjBk6kprSnxLv203tayvIpmOxolSmgKHyi
m135x+BToYYYtayHgJykGMdZiFQ1Ee2+hv6ryNqmtij9jkGXeyk7qNYnvDpPEg4ebPAjS3uKMFPO
6WUll4u5iAhsfCoEwRUPzlRcFI6e9U8/kZ5zfFxeFXcxP0DYVBMZPzs6V0OMK7R2YN3E3QAUXDXw
LlgCyYCabuJZSWwpxqIkfWs3IW7Yf42z/56O/ovpSJmX4f94QkIS9Zb/+Ot89PWEP6RZ+jd2F2wc
TIOFm43An9IshUdU1WHPb+iGrrC0/ynNMvRvaKQcw0G4yA5Esf8yIznfZFmVZ7mWjtLW4Fn/hDSL
b59575cdBVGQTGxsdwzdZqKZlWh/3VFYAD4ClGOOG/ntWRrafQKdBO4lt/Stx5nt6pLGtndc5sJa
+So3tB1RvAk9i96zQp51V/9o425JiXqbqKQxQoIcC3q2JkfeTqcr8T3GIDhc02gLVBnvj+Jq1Oll
mqT46PNEW47Tq6W86dLJJ/FISRUSrVtK//KiSyNudDIu2rcS6VXcIa8Y1bfsRYGehyF4kbDVFvpH
hUsb/rnXa5wZxqeQ2iuQ6UPSb2n15CAMpTZwe3Lx4ux1IJil08aVXT6U1XPexQ+vGV2BsV7Y6Oid
W5TjMttrVMMtJ3Uj8Balfc2bE9IwkzGrYsdoBM2pemGqFCNqoAlXYBYcmZcS8VYMSF96JfLFQWAQ
JGC9UWzmGMUL66XkRdXu3JsPDtsmbRmVbwWRBDpFN5COnDIL5vqKnRXdIt+RXVsuFl0INgrPxE6b
My/AW8nfEwuPd7hU6odyIpwyjgH+kXur73rlp9Vs2lxflOXw2WOWJXn+oUuMnR4ew7r2RliaeXPo
cDxBt0rY0/RT7uX218kbPY1MZ8A1kNf3huLKoAcXOp8R68Q6056xu1Pj+a5SMcKJ7AerUfhLzV61
UbNXrWOvAubSn6PswyFDqel3BrA5+iSESk2bTBLnSoKlTTowffuQVpjsDIt2gHUAxbQJI4reMq79
0Msjn6AvJFkyENM6ParqNUOgV1LXsJpljeoshsocaQ5XN11QzF4WdrzsN6N2gy3GdtEG2Ry4sEiP
Onq7vAN3QaaZ7B9tk9aK76Yka/fESTidBDVxjtoUC99/IKvY7XCfNMAIQvjBFF9AQ8QAg6NFbD+C
IBy0u6Yblz7srhAFkcS4Ib4ZGc8LzsOhPthxf5kCEPJl64oIFHV1hiq3MPTkkCFQqWqJNjRK7Lr4
QXSxZdHJOlj6U+yT67SMyI2saSSiCXmdrdF2RDrCQGmc/jBDRNBZRXfyoMT4c+UcDYW9buLJI+vY
TrhpwLvG1EqQKLt4q1wfDV7hwL2icpkjoKAmOEdVernmIKzDVcjiXYYXraYqGRKdaA5LGVCkDAQ5
Cd4sbW12y6/Qj2OLiMh+iittoZforroh3NBNnApatJZXHXJOwQSakw5BqKQL5IKbl/GKDm9wsn2K
GyVV3+rpp6beq5RXHC+C3EG/SVZVpayz3tjbdbY2UH+gjY8atJ6h1iCWItds8nJnE2n2vimrTSvE
o2h/aI25CHJ69tGzbVdLfUjXVpisC6umQULiLLKKXt6hZPOk4Rzlb2xnDnL1iNzIxm0bYc6eamI9
GvEaJ7u2/Aind0suXNWnLOFz6znvKSC1MX3oa5IHdOH63FIl15u8YqRo5KaMFDp0YlLGVSJbuyS4
GeTGdXm9KhU4TYYKCpHjRKwTKyadR4WMngSpQV7v0iJaR9lPZAOuJXMv1Tt5SLw8U6k6Gqi43xuL
Xj1qJVtHva/joVKoNPZ3ofdAItqlrF7JnyC0+ZyZIfYuxZvAvoMd2NFlWWDEwpGnHf3GWsl+QCQB
OYWxjPV+X6sBx56I88wQNRsflWycYe20XqbQJA6sYWM4tCFwbaSn0CfiHrNSmwaq1+IddnNYNYiG
km6lTroPCgUqSQN8iFOmTom9DhcavVCU5ABrFOtoOCI76Yb5KIayXEPsNYFDj5e6phRfKkSE9nbv
TlAjJ2Cu6mgOaxDX9bHg1EVwMJq1F2JyPvooDWlG2qvAGaydakRPqqU66ziQPpzQ3FtGkO4GSd03
pn/PjKRe51adL3HgG5scgYGMFmWUbmOCFCBt0LzZWrDM1XgFWJsqUGlLQBq0cbZmo/iPqxWWqk8F
j8CiAEXrlkYygOUlKsp0olvC0lVFPeODUCEEnuZLMaJXUDG55m1IJhXkSupgNE+L6GcQy86GqT2z
cX4RnZgb1YVmCJEzkxs4PaguH4DcrDJL4yW0F7evsnAxlAab2qnrV1Jpwju9qsAsvLBeOhnCpHxI
llY7uga+TCDe0c9mTg/SSw8LT7oc0kLeVmb82XhjyxWsaLkWI+JgiYBcEPgkPbQttavn1v8+cMYB
n5egiEkvOhyNRUGA2sYZ6h8QLGvy3KcwvkxsOKlsIbFCBLwNCUgM7ar6UKP2Kkb9nZhH/eoYrOA1
O+x1B0WagOSh22EF+BwQayyqionRH0/wq1Zt21gUGoK1Xq+M1CLqobJ+MrlRU1aQYdqQeJjDxUMa
VeQQ1OkJtfzgRk4JMQjzk+KTkKU1aArTcR2pVANTyoFeQd1Nj/CQ1YNzxyhT7VILJ2Qv3tURfV9J
Y9bF1uGWvcLnzR4bQYrHfGdALet9RnSbPTW+ep9kqPxGhViqfmmHmBHgoCiLtHwzyMzJrRWOG6qs
Z0PoDA49fK6wRGUqpis8Nu26p4N/l7Aic95ifDi1gD5AUE0od/s4SpsVqd5PgUVLFtyRj/UkZgJs
P6os6HYq55iGi7PIlDzedWIpBwjGlaR+Mgp0cmGlPAuDyFvJwdfaKdkWx1u1EV41Yvn2aXsCiJ+d
2xSJEB/RIE3SE3yA8OwTGnOKlVPdciisMjZISCnfjMokDM4ufhhVJ3tCB3QP9K9Dpo5VDX15Hhac
hvpgiZaOWneiibOc6bcxmMMu85IVRGN5gfvgNtxTWyc1bzpJmOu4lm00hvqJQ2WtIjFa+DERkfiV
jIWwQ5QIo6a7XYvpVS/FZvCbYNsNrMf8GLy7OuoPfhw8mVZCmM3BrjkD1znI46kXGHPjFvdRVrGi
2v0qbgmF5NOxB6yKHZ8uhov2w5nUmw7g2dXjjBps3x4MSWtXjSMOTlz0x76otrLarrJofExi5w2p
2EnVibOstUuKzlNr42IFJyFWN3qzs32iGdgKlqj+BIsRJ0r2QnuDw1V9yLWtrcJ7InlSrQeXyj0J
hsvAXuJfdbtghex+EWCOUdo3OEaCvPfu3KDw1og/yZgxDWEtg6I66+kuDV9D5cMs9pryqTlnJ1zX
bBpSPgHWdDu7SZE1q4bPdaPyIaGMboP84MjSWkp+mvEpactT1meMk9DD3OCXKqXAS6/sSMZYkn60
TYtdGeSr3r759AsxwSLAnvNL9bcR2f8QDLteMzbqDErJ/c2IeyBz9oguX/M2e5MIhTWox9vJinlm
ERAoqvQ2ewpCJpXn+n9zdR5LjjPpkn0imEGLLRR1kqnFBpYSWgMB8fRzUH1teuZu0rLE311JghGf
cD+evi8FZFvePcLouvXUM7IHHYMBLz7liHicR2vqXmtqV7hioWR+NIwdIxPVc3/skdPd+iZ/MofV
a3n65RKLnxmM4r0XhFBm15nZYR/tTRYC1Dmuna0uMUOkTDuuoKQSDDfG5IbgerNt+P2E1A1DRt0f
lfUBXIM7WWqgS/JJl0/ozJ90DFOuAcMXq2tAnAczvTtjwfrWvjtN6cuKBiwlIhVot0rOUe4WV4jl
DtMASPtzX0r7lQ82tU+9awhck4036B/eTDkBwbZTKCdQNovqSE9O0s5eb4ZbOtceLnSKlxXJyiVh
LlGu10ht9sIgX8A6qMkXwlOeV7QzyKnoK+a5dWUeKngatnxPeHEwjsR9CJUV4neSh9qIZpn3inQL
OpgL3hgIjj95b7AHouFadTjvvyPik2WlSeqKYOYWMy3GICzYnCDrTnH8Kbpwjm5yY7gpZWdxEdgp
bL2+WPYuN1/7HUgpSpt7NEjjRDru+IyGhJwNogszxCiSF1Pxw6gKCq66iJFypioo7TPfViMypqE0
Dl4txF3f5XcLFIPSCkjbxv7NAhLjmStb8TUpeXkbwux0qyP3ZX0ZySbkXvYznbiGguTViDiXxg6s
+tCC+E0RSpEPxV8xKFNNxMnshUY/VQ7CJPZeu4uNm1LfGp3bTrqxdbd1ZPgk/VnyIWHrOylnJ31X
59KT0y6UtZ1Tap5sZscJPrUg3b7Pbb+bfkyc5pbpld29jUIXp7GbRR85/G6V17OxpjBte6renM14
FWooShcp8mK5eRD58mg2d0KfjxqjNQIWcAWxiNzif0lEkvrZb2B1DPaFYLBXW6p3ZBdp0slKiJNN
Yuqut83mOS6sscxbXtGhDXeJfdABOqAKORaydpTVCx9GUsoJz+x8YBmoIrJ9Wr4t1R1D8AP9Tm3d
p+OMZTpznfiDFO1DOxlgBT/HzPHoNoV51bqIfx88UcV6JgHNGyBppnRfrZqwbuWptZG4F29GJ551
nbuBnUK9YBma/AVCnqYmV2w1h4b2gtDTjlX5KF9i1LEdG/XN0G2WPsvxVIgn1XqaqXzg8QQOwk5S
X7Qxg2eyNQ0OHEf9MA7Hhei0vsywecQQfehGq9nrrW0k2TwOkv4URWjo16+5Ne5UOvgZMB1ThZXI
zflk8U/VlJeIU0JPBk41Vn0VtieFYC9GEjNM+HlmozD6McZbMNpC+l77KSDDkU91H/mgHrzJafdz
N/oVI4go3TdKgxDfCjuTZYJRJFcYSR5M5tusc9uyOkzqa1W+TyRyAA2ABpW7baxe0Ux+1SlHuxLj
vYqtc1uVp/mgcXgpGayJx5Z0OQtjl9Wft1BEI2FxIz8383KQuviwGMZZPXQm4gR9JbMLdYoZec62
S6CHLzfuT1s/ciyEUts/VmuBrYWgor4MaVFe5AQ7qtndN1zMmt2eYXL6cf6CId+d69OC6xNQgmc8
sOs0+sFr2L4s6cbiW/I3J4tPaDmuYx5iAPcAXu8i1qhOwq1bI4qUwVc0OyygnqzkYFMs/aO0eel1
QBmQYjkbMcyFlWQN9IzLRaCqiueODbyzax1CAWSP1ebzbKQ8rAPVJDOhOLZcs9R+ZrQX1shb3L+o
BRcNat4kkn4WWwpmUpHryr6Hx3hv00KWJcQq+z2T72OnwxvwM5tP/frWZdoxs3Pq32cz+ivgeREX
xWnvcG5AasoEToYUKfFY34uUsezy1wojVGOGFnQJsTF/N5ke2ExSm6FTuE660LQoZItAtecBxvMY
qEt3SQquHCTbCWi73phfF3t25ZmkXcgvGA7drmMiId5s8jBXgwBSHj1n5UlGGl5dVQOZFEET7AF8
TX/ASSUzpTa3xx3MIQ3TQM0htCIAr19Usv+i6Mt9rlahUr1njuQllMqQyqh9f2fndSnkUyxrntD/
tvjBqrki1ghLXHX9fDDnY8yeatDVI6G3vFRJ2Glnximg4S7RstvItKKwg7T8gi8cYF08S7rxriTO
XRTj17Pi+2S7yeae9McHpGOoavW71dgbFlfnTN1CmBMqsdCOrW00dTCqi/yHAtBL1RHvOSj3EnPg
AP7jGejXMSvAasqhYnR7+CqBnLMvI9tFM/kUq1C4o8kT1nyuLYebSPec/k6y700OQATWzS/gLDDy
5N07x7x22Io0Zxl6NZnRcHBOvZbw0yf30XLTUDBJPYerdm2M8lRX6mM90SvetLWGOUD44rEuMRC0
ZN7IDylakxnx/7bSSMYnXUVmMC0IgDRKxb8RLmcTuXWyfAFN5ImI/AhiTQo5LiVUFR3iI0R37tEu
e42cr9H6SlAzOk+liltyWbyyUo7leHDKcsd4jbQmRXpb2+Q13fTwK/ZrefU1FDmxVocLiibg5SGq
71Y5TlW836DszqNthjHodSXEU9InmedEZ/1m9td63RrNwatixqOlV6vi2C2PRc64o58q357M3cLP
qBC+0eDyq5NpXxp3Cs2dNUIRBw8tIjpSkV3S0gjMWj2yLiZ3TVU8JhPEKm/Sa7dB3igYVqXRrRxV
936tu12RDgwSn8hVvWRN63crPon4UVZPdgIGLXtzUj2YV/XQk/DDtvlgpeOFT4OrLT+xQ8mmK6ii
WPJCAd9SNlWbJJLqUGe8KT0HSxyF07hVXria7mcVS5ZGTcgSS+T3xHqHKqVKJTvf+YhMp0dth3YE
jG64yq9KlAago77b5K/IMcppR9rKYOhOWUdz24uwgEYwiRNZNIT1PfXpryyPCG8KF7gi3brpGw4y
OuI/S1UF13+bideoE5bgKMrSHmKe+W4ZoPodZgAcqwsTxqFoaKevedztF4NNHdL/hpkEksn7h7VI
DmlFkudSMyajB2Kpg6vB68QI6ZA5Z37NNHIvUwNAKL4yPm51Ut8vQ/dgwrTTaUnJML+LReZ9D9hw
3VK2TlLVh84UMgahN0dkyXGU261X/9YcfVxLRBlhD4UdQuCL6A/wg0OUph4S/Ya8hk054zABQKKE
kK7DkrFLJ9JxxM5E9NbHFHHVldwud7VO8IFhViCbrDx7vE5LdOzzO93hLzs+yDmBOmhuGavoQ8Ce
y9WxKxv6ZckH7Kdin/ED99PJmXLfqbv95qmdlruGtOMkYQpp/9gqXqWRyVw1MYFud3oJxWqropq/
Yn7tk3Wf4QyVhBqOTHhJ2XElB9346Ddy50Z8SkdJDbphpFx8X3mWwb/nnROYTb8X6mes9Hw2yCwx
y73V7lXTt7irQR+WO0yU3tC+SsZOw2acsSRoeBnm5jKtMkO4lky7cAKmlKXDZc6u6fJppQK702bQ
Tl1H4biwOW841UVUUn3ndO1H0iNDm6xbAw9r7cYLy8ozykzo9W/GjMCBtFrSsh1cGibwNoVJcA0A
qw2mSvgjilwsoIKnfziXlBhtfWrMi1oA0Km5gu2rvLScnEebShpr577RX6r+SqrVXgUMMQBpMz4a
QZgR/zY5xb7CiCnu2I8QnVBezPUqCyNAGBfTOo3Ft56+rBPcZZR9C8F4yciHoB/fNec+hkyixVlA
K0MxsytMC2kGPDekeekhl++QiwYsdFZC9GbkpCMjRQAHweJIh/KyYGDC1Osv5qMwjg3j2XguuG1O
rfShdLWnc/o3x8GkEs++uxLRZxb/aMNv4Tz1tFFj+dBMy65QPpP2ce2+UJ/tppxCCGGizljNFtpe
nt9MBzXHkO7b9NQmRzk2Q+hAh1yLEdJCU5ek8xKpQU8woqrantFAhmOGYDGpsR+HqXW56Ag1EynP
XenHK6YJXgHjohGmnsEXLtZfZeEW0PFfK59Wd4D1E8ZI6kb8KUbrt6rAWYsvohZhZTUBaZYfZNuh
eYY3rocl0891fTQ4t0hoYcPzXW2K4cFGU8YYQF52QAsvZl5sbz72o/wxtYwjspoD5nzFZMdA3RWb
6S5iVY2k0kk+y6m+mCRCrsHGfFcVnMhEGtrgHtkB2QghYTo2EK/KNfPhDxrZEjjseAfp0rRPM5WM
toz+jM1v27tjXy1G3HUN2s67hRJVLLdem3bIu3crMjRGKtwZ7SvAUjr3HrLvfOpFc1maDtI825vy
utjLszW0eKJHF1YnMu9sz4BxdMgLAQucQ/mziRhT3pNkpk4jru1iK7GHRfZl4FmyosgvqvtGuVXN
kz5/QVw/9ERxa+nitxKgBbYzXXyq9NqThr8GaP6GJmPIc2b36ZbqfTQhbQWfZRJvJfWQCpa3VbzC
2jWsvfIWjd+IPx0BBcCAGBQ/17X+WLyt3bXnzJpl1V118Qwek8dZvgGBwZ09MO5dj5P+ag4W1uqR
YDEURevnVPLhqu1T3fVo6Rc3l7CbKEPAGHcRMq84guWmfEJvGCgr9FB76d5neX0pEqZjJne6QcJh
1e9bhkHwTxhsgxkb8f1zyHHVNqq0tycDR/nXSruoZy/LdIXAvigmasoSeXKNCXfA6PyqgSYYzeJ9
YjBnJY4na+Jsx0icRf9YGIT+5uPRRs7sNqYcqsPkqwW8zuwYy1ZY5elhMM7SABcmfhHU/KQKcrm8
drQE49zhjx24tzJe/Y5LOw5mq2LOLT0ZtN6ZdFxIbK+A0tJV+lWZPcNcBc+e0QzqboVCZFCnXVXd
svzJbgi0dBjVTX0YR4uX40ado4hix35KKsNFnrODU3RSGHsrTr4fzDd9Tiggk/1k2ZdJyc+Geb9C
p55rxpc0f3IXheRK+ZX9ZDpRkNnvRfs6Zubz0s3fY4lk865SsKGOrdubJ43QbQasvhDHZjitJTZe
tLT4Oy0o6/nw7JyGJrmOSROq7U2VydczT4Dv3IQI2Tx6rFXg7qTAFxqOlUrBaJrwqaSgYxgs/nKL
fGMgVAnMzUyI14j/d6M37ydAXQTvuvI4wC3XfIFrtWl/+j4LOrs/kVyDFTs7YaxO7PRsVdkp0Vkn
b8f/NeM+aY3ZY8aPCfc8iOhgGIMLbRYZHbNsHC0MuhluHngfsEgLYKGqLY4603yw7VyEe/HNSWD2
D/F4ltddKq6z85Tqj0mocOEq4oebWEquefpidTrhpuHavmbFvZ3dlqX0hltZqydkg9NDM+AWPwzA
P58htubiokZ7HNfZQnJK7pEj5trMP8zPtli/c2BZs0Rll+ghHkmCo3tCCgx6IjP14d/D9ETl3Rjc
779Q2Y5m2u6VGhj7mL1m7YyGtiKRY2Kka91P9m1gwFGaj2sJ94Oop7gNJ873Yc0u1aYjaJaHFAEB
crxPZ1FdA0DLwE5GL1XfwnMnJJX5I0wQM9gWH/UKJHyqgoxNfCsarHdMGAiUkFk4QNz3VIMyai54
bx4rHoy4ZkMeH1OdpS4XfNXNu6LtfXPu9/1cHLToXVr/iH+hP5u5GRuvV5M3qOvB2lt+3bIUBQ9I
bZVH5jmFip0wk5tqVo4zxlLrhlT6M7YeJad60NV7fTijt8Kzi7uFdPQWc6Ztvto9k4MCRuwKCU59
sEbJz5dlZ1hfZLSPTOuHSvH76FeG1WcRoZVZr1rderHyQR6j24+f6iQunAXEVwPTpHPL74YMbgC7
f84oiwdvjcjzqhTP6kFQWbSxzfTR5J9mqvtJMe6UhrPeGfy4gE33NYAXsRFZa/G70C2mHZseQ+Vd
uU/t51qxUSm7IhDI0g0sofLCZ1c9pR9WVF/TmoJF9rICB2L5VRvv1eS4Q5n8Si2XZYnZKBZeOn0Z
0tEZiX5UXxJLvgw1CVw825L6O0HbXpVXqm/kJeihpfTHGoHICmT6LGmljJHmzPY74VaH+aAklBPS
TuZCZ59KXK75UlnPcflXYaXoomvJOCzHtJUpCuIrNmi5CKbCdJOypzd/2LATkTy6hLqTN+tBD/Y6
hHLACVFzfdtNf7fhRMwoeaqN5Yj49uBo1l4ez7Z4XrB+qzGzFGq7yXk1yz+j4jU42qm9wRyQGYQR
3AuD2xUz/6CTmcWD12moO6i1UasEeiI9ocTgBOCI5G2hnZsa18DkVY80tahbx8LcT8Wd1dT4/eD/
JAVQoHE+INo7xjCZRyl57GsYN9NNDNK3CrqttUYCQhClmUSbNcVxbQBUykz7WLQOZRfEdqAPVihV
xZPoQIQmK4MLZAVLGRrrL0K+pH3PoGNktrjKaNT75lft+g296NqsjAZ9vkopmB77xbDZcpONXEBs
RXQBLv6iOdHrooIH1dHq1mSZ9acmL1jJ8FO8juvT1jCwksegx2uXL3tLdUaeL8HQq6Hxoav/o4za
l2rzXDpamEHgfBhHRnmR3hwM50dZB7LuUiLIMP/Zx37W4Pb1zzkhyxbig2x8LXLySGrp15I0DPbO
Y92wZJIzz1b0axrJ13ra15QbepQRoN0TG9q3uwHSh7yUGLXXk2JID9nmK+/qA3RD3NGUjswEoFgD
E9jJ/XRXW+NhSq7aT83Qd5KLT6DtPi+LWd/JHRW4qjxqMck4xXJux+4PqzOgeS9azR2sq0PSr2Fj
TLvYTk6Edg0sieOkuSTipHKcxTCgGsVi8M9e0pjMgzZGyFlO9aK7SqdCubGPDnFKMs5RthfCJ7nR
VXq2seUKl4NTSumw2c3jN6hA/5Sb3WHKeX+yh7XjgikqJnntvcW1tmiM5KevSO/ZbSqniQEhu4UH
Jwfft5A3awOBQvgxluMDepGgU8udTCmhoQFHYgrQnEG0qrwN63QEsXMgzPzJAslZE3wA7wBaHHdA
ZPlUn4cG7RDbSa+I7ifgDmPa3KBAnS0LXZasoMnu6Sje7alniG/Gvt0hs5bUOSjwwjfklTH7DOKU
hruoAyM3kYWOAIjnm4RyI7q1knAXCmYkSuIRs+F7Z8fUvRNhwM9KoTN3Q581TkEa/yQj1QkPPwai
IKV1bPVTyV6xkvSzog4fMw60qH/exKtpph0Iv+QIGPeSwZY5Cky2c+vyO68/oyQdqJj8pYjCFdF4
ouqdm4vql3wwKp/hSNY31IkTuUknypKp61+q7ZOXUNT142G1/mzkS1U978j/8GuURxVsVLNbyXMp
g8KyvFWoL4j8fA1C01wVfDwd66YIwOMLNehuojWBd/Qx5BCIM8U3B1at2a7pp302FGz13u2Bu6lj
GB3H0l5UkjfW4czMoqQSYFGCEQDVHjqmdrf098OQXPJl9iNed11n70tz3TNtQWoREeCQxmXQ2EAd
lRbXHUu4WHrh0PTr/GYq294Z21d3Z+jryUB1hvLixAtyp0Q83Iuf55JbpOMVelWvEGc3WSdyPQJD
jTFLo+/qBdYjpgdsDOMUxdtAAJrC5QnYuquBCqnVNYIH0H3ZPJAjysBtVcSkHVlQ/VbVL9KkXoth
u9wZK6TTfZMWwYR+y7Hsh4rePMqZNNMZVgSh1Bi+QQuYwGW3dAdD4nVvHjPYS/C6GSC86/p7ulKI
WrQism9NPFIrecfqiSXDi0Xx2wGYa5VLbhkugcpPDXbCzoi+VZ1PcT03e0ABD1Kuvas9pRJOP5Bv
jI1lOeiW4agN+a4dpbt5oSqqSqZZ0K9SGWoVvyB7M+gz1dexVwiVLpz5RauGVrNuZs/pLsVHqc0a
2VYMc+wkzOkiSccYbCrxnBlC9JNGY1jSlBV5/Awb3mutFfVL499ap9o1iUZC8XrM1p8cAdvcAwqu
tbcoOwj2W4v+qku/DYOUGQWjU73ZyrKLMzbd7c+i7TRSZ5XkSigQ8ysQLA4iOvUJaOkeLwnz/PS+
ifW9NSIm94bUxG8SHVp00BlrbxUdHU5XRcC82rJzoO91aOP0+FEzPtbqQGpnCLX7UJYCZd5XgxE2
k/aNQbo8RAfW/Kv8EDcP6vw5VQyF9CBz6Dv0zF94ZScFwZfW34+r/WuRCEBGVUcpC6rIzavPOsFh
JYxHIltOiWS4lI+wS8np1JrdYq/Mwwawcdl5Ef1XKk/vSqnAtFNcXQJTaUAqYlGiUAlazk6SLuBL
aQcQinCYNetwP4/ULianPsxDJj3KeUqF60wx9kTb+Z2s5J3YD/Bp4CBSbbx0HH7jIugT5o814ljo
v+oyppSq8gsL6lzr7jhQDeNRhjjg9YrqrRt32hbRW6ErXsJHs7xDHMrTEAu3KZbbuLaPcLUvxqx5
/UI0dI9bBjmj3bjTMDBZ/hbMa7vmuK7FZz/DZ2kinWAaYjxnueOmAVwjg1UpzyJXy0BaDf2V4e7N
NMb0lCdyvFsFzas5yy+To//EuXwmO+Nd9HH9asdzUK/WS+W0BD1KRruX8a/75QBNPzOXXdQtzEbJ
LduEVPGDITmQOlQKXz7E1Ahu3UnNozyxGW0SKHCTVyEHFdpgfIyTLnuGXoqLwptdrn3nA3GAQ8uu
mKlC8Q6/PrTqjJC5MQ3hhLKm55hbGyKCCTaGmspaaodQoyg4DaJ88OdIw+RsDD82GHWKRtt5iFKk
SQ4scT2D/taW+ledy8kxgw7i26PSE+dn/XENm3tDiVFuJHQ+BEZZuHz6f/nI69rFuxygU8LnN++Z
AxqLHKhIEZxMA2hL4luSB7KCRzd6kc5KwvhP/3HUOyDHLKzfSMacazAXKJY2+YWaNwczWoKiZ5LM
7rTcKnQ0PPwPooTUPTm72tyXTrxXLcHiW4b9kgU1EAS5zA599DrMc2gCuJOpZxvzUMk8MUz+2OSz
jddOSrw8bsmQpzKeCizZiFLUSX4pU5rFElAMl02XZXftPDQ+tNtkN1jfggxHeE/69FqYPaYFJmuM
IByfeBhkLcltUht6w/Eg5u1EqIcjKez73Bm0nRDkjRvJPIZSkuUIh1n21hNLrjrvfJH1oxflrHdm
rTS9eKELnnvGj2hQNcpLdupm0YWx9tgiSSYIA3kjs/EZ5SPM9Fm5JXLWHZV2/soYSO2numOeNosZ
JlkuPSlQlWulctcU0Iyq5DLNXqUFhnntFbQLTVI9QQKJIKClrG61OMHe/r0ycyszmX0/aueKSRD3
n8N8jUyFwG7RI8+XrbBiWOjpyhHIn2dCyesEW8Ep9SMKIYtzQQOXX+tyYEG5iTdWBgoGTfUV8VfQ
h3YYd4T+rMXDfhq4mbG3rg89sy4n/iKoGWgC76vxKZUFQ57MLWr0EbJv4/tOsDDTA2msek1qw9jw
FnzQIrbdTcxe5wUS6nnfpxitP0hCDOt6PETGt0CTLRnocpxnJUNhD43SsFjfOZhluPgb5uyYcwjc
MHcb4E0hrrfdFdUaKhrNd9r4BX7mlT2fxMDchmppfGY6u6fhjgu2a57K5tVmaCQIN9x0rGt9rCMc
zBZQsnlLFsPbWiA0pohF7ZIKGsnIK9s9ViqMQf05tc6c2w1Lu1LL/Fz+mICSCeW1Zmir5TJDSOQr
0ROORjY2b6JitMvlSKyvP6y0S4R2VSQrlbxqPdvztDqpzR8tBOkcbrpwuk+IDnA+mVeL60Kz8kOX
sNFf3W30XPXHBhkOpDyQQJNXPDJxWuiBBxj5QNl9I7qazOrlfAkTIIqzvpvo9C3jQygPjQUnKTPc
ZAm3oO16DRJNc9sIX2B2cOB6UcR7jg2TH7y+xO2oM3pOfhiLeuVwRu/Agd9BiDrl6U+SQRxhpyGw
AuQfZYMKoAY3crctkCQWHMiP2/azLjEesL0oWbnJRaCNwDwkwd4LOULahjMvjTqeIyan5uhJ1pvD
CHdM3xpemtng7/Cu1Iif6zYcRerbiGw3Jaa1UEW8rgylDeWu6bNTrQFFECmybSaIzVvWH1roZ0N0
zDB6MIRqlFMsftXo1twi9raCy25SLzMRPCiY+2UmyffQG6cJp8BAj96soIXQbidQ27qTFT2piEUs
zvsqRydXPJWZOOa06EnzuED46L7XFhm9emuTnzY99oic0BnlEwCW30gwW40bvNWEPU+BzQ2rTQbc
QBkU9jugCBPxJICUEnoZsUebxo0PcUdnLhlDaDp/hMx7xL7siBb1DPNXTmgMp2BY+Slo4dvqmOlY
vPRnGYMX1xkZMEfi55LolGbP1TC7Bm1oroZp84cS1K1s2qZ9rSOs2dxnoWJCQSpmr+ToVo41I7ck
2q0GCmVdOswcJSOeN6L7iH5KlSs0Rbe3dwvCtO6NwPTTVHzHVLMj2LmoBhh1kk3glzs5xaPLo7Oy
Zc9ogeRW9s3mc8YJ0oUgRBjHHR0mm3EMNfUmCK0s1bcu/+OidVVDhDGnpZbWtCc8DVnvli2lneI1
5UHLn1bzt99C4T4MBJ/tT52CWsTvO3ybpe5L0bPWICQxYBXuLdGvcAVIDWFc0Kdzc7PrB2uR+z3R
SojeW/G9TE3s16piHogyJWTLThW/ZlfbWqSK9XRCoREVCdaYTIK8ic5GGup7YuF3DFl+NVl/N1do
fMaChb4YDcgzxnWiSbIIVn6RUsdvJmbtahtjEmyXn8Qo7Zde0ElFcfvWjawp07pmITDKjGrYmtc2
E2Sr3M0zoUkiM57H4UOtMqLrC7X0p5nRlA34yaziB734diLoxerMUQVMBqeSSaZmXom/sllezYLb
E3kY7+A9GVS8nCaEiM7eJaMZEkXzrrBY/SrbpHZLOgWddRaNZcPMbeTAlxJZCYgHjsNS9sYJ1cw1
VtrrMj7LfOx1/iGalbIJuVdSPgzIJzAPj6wrGNyqbKRtLFHy15zL+6qC93genQW5Jwsm+8/G+QdN
p86fFkxEpNAeO/UvGphpTvVunf7IPuumJ2ykdvGjS9l9ysuLJhoSYPuST0hdiTrVxmDUGMQhpZlM
4qRGGEn6Q4+QJMamlIAsUvJLNb84Qr9znA8J346E/5TF4nY5asXEHFkH3DCdO52fJimP+Yz8BB03
eV+yqHyVRnZI5feiU+/Wkv350NEzr5HjGQYg3diuOeZ79G+96ZngIQrJVn4Yt+50Y8QmLrwsgt/U
pv0hkSh5SivjfjTLJIxrwzgVc0aKZre8DsBKina6GiOJl/bKmxP35h6yBcjPrfeNZFzY+V0qOO/Q
EXH5KRMbq9x8LAZKL6s1/Foi211tmvngtHxABrLomfcY6BemDHONbN0KKTtHrDmbhcOZz4Liqswa
w1YDHDn1c0hYyovdiPqijl2y5T1P7rgWZ1vDdLmyGidC8o4F1kNaDBa+uH7ytU2xtZZoSutJ1V1p
MK9dyay8bCfic8Fgh+RTVSq8lilRAYZ2RKgszaVYkZ8jj94nLXQjFYECBbGyo6Y7OFa/8k75Yy09
EbGX2Pm1wxAPcXXMgkwC/T2XH8oiYprMr8WQZ8avuS/1xrrr85Z1dl78MsLZ9DjIMvnYslDhH8Sr
gclHeakh7vAM3fjhUqo9Gyz6QIjHZsDtOsQz5oiAL5XqY8na0215OWm6SQTXMmUXJRarmYqBBMEl
jUNYc9omtucQPumtveR4MeGEUJgxDneMkzfnlzQ0W3dCpRjLYL7oqPvAggXqpknxiBFjj16COgLh
59oiTSDqvHE7pX6vhuyAM/AY69x8cSJuy2xqZ8sseCGbQCLKcT9WJTp6MOYpk43KQiO9xmymufuU
FLnD3NZUblF6+vdrvZV1xhE5mWA528HtS15IPd369u2/3/z3pTCs5Zip08Bacvv2328OrcQqRRNX
p3WcI83HZHj/vl2Q2xBoqmBhNOus82jYqWRqdpq9XMnHcfsyW9H6ny//fu+/v/z3p//r9/796TBM
/+9/BgEpOYI1qzUeQc/k5T8uIkLMovRZ5pNsmeLVG26OEuNWSCn43GbW6pPUytn/fCuXFtpuR+6G
g91G3riSJIHysD795w8UjlcZt4K9IXabCW+cIY/L8T9fRBaRai7QBqvYdLrFtI7/vmv+73f/+WVq
NAcNRZ6UifKUgFb/zxdNI7lctWOJ3lLPYUeVOYNZA4ZWtu6QRkfVMpxUScJeuH0xMnZ92vblf/1e
1ErFQSoFs/TM4qodrNO/7+jjGUPl4N/AZPg6fY27DJWmhlv6+K7LxnfiOJTBJWYHKGgB87Wpoyqs
1SbbMwC9JaOhn+w5T7e0p9Rg90q0Cai7/+/XyRyvp+T1v3/h33/176+OFZ+SSDGrYJVn6cwM93++
jGvTnX5hz7paJGenf18mR6MT+u+vNV4D9qMjgwMd/8JujuTPQe3Uk2FU2Gpsq0XQSg4ONu/XZoDP
Q/elqzo5aqVyFyXMP6SsuxOaFaxK1t/rGmE6rG0/QJPjd6xRqCNssXcggmRSTmcyqyZMq6PqHNdB
QaGMRyeYZhRZupIlZzNTPxHoGGGvy72LwYJBKxPM078vGDyJWRQS0oexaU9zCmCIzFEO0BG4UAAY
2uq0U7z2X3keD6ijEcugleijeuNHx89w3FuWcLk4WSy4GFhRxxMFdIm6TgoSJoxuluLxkxtx2qJe
71pJfliFSQgbOQZlNSErgGpyMC1qNAehaWMuOJFzxnFK0od1pe0Mkl2DQm67YI4Li9XxeM0iHcLY
9GQmtvQSo/eGbQoXmIj2narSsaE1jw6WkyL0zeAusF8OtNUJFen/EHUey40jWxD9IkRUwWNLT1ES
KW82CEndgi+4Krivf4c9i7fpmOmZbkkkUSZv5kmqKilDpR4aqnXqcLfSFlTHgnSfEGKESWSlNza3
XmpxGS6Es97pFtJWB4lE0esOpUSX9LW2nMaq/lLfLYG2OLSDB888VPpM4mkMS2SytuvPaQkojS/t
9TDul1h4lOyQRRiz5VnNxAbnmMmUB93Tt4izYE359z9Sw5JtJZfNo7Jxuzi1BtVborUOEYrOTCgp
5D5DW3HWMuSr9W5yY8wuXQR1Aa3pYcS4xWm++uhEbrYSPNcurTiC5o7lHypfiYuyOJwG7VLtyf8s
lyjQdMdWAxK9Xj5EtIwPPknIAE8bCNsZdjfkwyX/hUyHrZqSjEvdiLthaZw33gt7W1dNsE6pn0EY
pdeKI62BqQTyayiL56KeeqycV69pnPwqMdNngVU4ro6IQ+j/Rd3f5c4M+CKh0rXqih3czfkzIx8T
NKq7JLp4pIQnfJQoRGDaAmYJJnjUtjPsbYQjsBbrdLL9Bzdq/YcA5y13Q6fa/f/32vyqStseTioz
mbPpwXsngm76hfk9ufd6nyONXP790lfAxwq+pO2IhcxZkJ79xb6N7WtqtObG2oOxAU14xeL960vK
nGInNe2dmauTUyWt5IREXu1rB34gGy+2dDZCnd6WDdBjTtjCuRsK32UwnUGTuo5Lsawkey8Kmjuc
M81dm3CKqJuGpseyQ1XhoL3r9UQXrF3V9//az23XA+x8ldT6rq3voIni5g0MhhiP+EqCWL5pjJlu
OfBnRycv7/T10/ivsG8ZMH9IE+JV1I5u175Jvv8VrSfXynVikwRRJ5v5rLLuBi37W4tg+OQacWu0
yy+g0hgTGqSZEHBcM55KmQWXVDI1jTH7HXos6hGBwoeiTCGXdZJc7vXvais73Hiue9HtgGSk3O7B
tnRwUXCFB0uATXPFUcPOfQ+4OzFJDXhcXrw+xJTax0R4OAD6uQkuge/1j0UQv5UY0ZlMMe7ha4hQ
Z2vPSq1T1uZEhUxoo6RS+pubTGIrZszb5vcT9VunoX8EzIJOVEXhfULy9SR00J+KiSJ5IrXxdhZi
uC/rFsSnTB78hDw3b7W7qeY0vncKKhNtToSbUFJBb+HcOYSUyxBR9Klmjl4bTV1ArLjW/Ws87Mdx
2LrhUQyszXjRxyMzkkfHEDSNhH9XR9o+TOPYwcHLS/xF8/OAFf+29BA/cpoj0qVavpqweR5tQuBx
TjmHlVX5c9QRsEEy4W0vXjgr0QPAKeJoQ9nbSAcnSmtBWGSAelGMUIPkOYwym2gWld0pZWd70+Ke
+7dIxR6iedXkWBlS+9Fve/egQ2rLV9j+DFlCsoZBN48n8MfjyUzBSM1jVhxLCKGxxDnkdQQJ3Zny
yNXQ8+EK0wIevM8MbEg0OHwMCTLPTv8+XwEpHssezQ3KIw7McUrvNI0oXlLzRzJ8gBNAnI9xycXZ
8bBtquFJxMyAhWbo77fBuU1n6+7fByoqkMNEnU/U3CfZgeP5cRyi4sT21W/bJvDfM7z0V+NUc+hZ
uM6dlNZehTXO4VGW5yJNkzOYv1pa54TFaiezUa1l0/Kv198LOVscbJvoQxQjF0uf7XNwHMB/119S
r8Qgmy3ivyd6Hty7sLaXozaY6Kf6/t8Dt4yMMfOKvzYcNEEQq79tLA52yRClWAgipB43tfuzHCt5
6PhwrhiEkQcSw2ucF/aZC4x9BlDAaQDa/Spt/b1fuhmlHTrDX5rl//1Trz2UXFoLHWT/bTLFTEs9
ftlEVvHmzDTFToHtbELPt48FqIAk7ez1pAUpwIGQ+jQN75NJKHXJMLOFqGiFAxKE9Ex2nbAU95Me
KIhpYJrndoHg6k0XPYe/fRpQ/BKW8QmUxSDyGGjZ/DdKZbKRvbOLYxGsfSerNtlSIvwEhbsVVrZr
8SIfGIFdHMacuAgF6fa4wkWdxAxARyL2U01YKozCU+shrji+ec8pbQtU+ivsFodPkzkvQxWyoaDo
zuTgPB3nB/La+U0JGIlUnUdYi60/6jEkxNhz94E77OZqPE+2u4lUf8S8y0Fn9i5Eoh5bkO99Gq/p
25Y7W3Dra3T0CAT5uYTpMO1HrNI3WfzpelX05EkfK1JX5lCzt1GGT5N2YjyNVRrf+MCf05kMmnIz
waqynJeu2w2FUyCWwV0vB++hqpvDElJM3eHdGt2D8lTLEXaud1QB7ivnmguYrLdq0nfcP82duJpJ
2pCgjsWZ34cNqnilAyrDaIq5nafQhvbm1jAuwrPbcCcXYaZvQE8ToAOnCm7UacWxmgrW4Q6eLdF3
albTFrgAzThMyYLybAbFMaP4AT+T0BFAoVJBhzsMjFegF4hwJWWzyaMfKoE3uAej2SVfdg4qUrX4
CHwVn6LBtg9WeN12lu8hyY/UEBHbs5b21jjjm0xwnzVyuZPt+BkG3LZ0r1mMXPzrocF3K5ores5t
j61gNOhiuS0mwm+55z2qjHaMahnpnAiCO8FTs5UZbPe5pquViRJiQ3FL0+mTZSebaFr+2hnSO1oD
Zq/UJOuc4uudVb7NPqQSzAod7VK9e0pm5yQIH/SskQ9OPd73bt/fJq6EVR11r2M5YN2o+NHn5iEK
F2phReCdE42ct6gaFR7n2E2J0ZTdmk4jZmGrOAMO4Gf2rocKgM6YHlO3MzvGHFc3rZ9ujBd9pDbY
lrnobiMvbSlmoFlrwAetpEFwuRYIJd1Dl5fWh7hWBYX6qUztc9N1LT1S/Y1F6I8ktr1sROTx7Y75
meNadyBdbh2hC94oMGkbXYGVGL3lmYJu9RSQZbzl1PZqnPTh3/Hv36Evlrq4sUL7O3Qa7CejzwGW
QmwGEBMuIWdvrkEDEcTlfpZzhlsATzoIzWtTD9temDPAquq7CdsgYyq9zukWsf3B7Bi39uul/Ba6
ffVTwANxEBME6fR2Gh5oLBguIVjfzKaX2ZTTzPsTEarhFjoIH97LPH+JNIavIqZvLALk/v2Ikugm
7mhZbK9iNem0BsDQyPeNr9ZwgidiA67QOfTzj5w7DdKoeuQFN+j6TKvcaAypPSFS7+b4wokRwvMN
voPa9U5i+rOEHhas+UY7drMnuP0hRWJvirrx7oTxiKPPJ5OPH1pZyUa0EIXD2d7PU83rbbsEY8fu
rwWLYTPnVrYOe0yP6cPi4efKcKKSF2mHTYloBYZneJqCYtlbBmk5NxeCwjaA5+o9ne1f6QbOqswb
Z1PZiFuVwHifYwmPFc78hdmcwV0csuJuKE/BR87H7wQFxGHErJ38recSsdV5e+2L0as/0XxRfflz
pYqZgDyXkrypVgXirfJkt+1yBl1l1VlrLOQ7YXdis4SNA792ek3hEflTC6jWLz7tYC53bv4RMVTd
j6bHEmDau6iiQQGBGA+C4fLfW89NMTKky8t345nXtE42dF6Wa9ezn/pFMl/ut6iloi71u+jsv5Ly
mFtN2Duy2QYFBwO4IvC9vabce61jTjPgBCNBg7jxNi1Kyjdbb+cNebZ1cKfoQD1QfEajAUP0wcNQ
OCYMrkM0eXKULIDQN9YZDZezzh9tjqVd/Qs4N96rnKo3AcfXj5K/TlG9ZzMgijAlHIWKf0iNm2yb
CCrPHCa/7mhP66EgBu9a8m/tQ2EW4/QlweSrUWEGV8xrZk4yvp3eOh0Qp2h076EscCyo6z9u/+76
44S1vP2GnWfjyWAHt2T3OdPJVcre3/qmxhWGr6hxOBEPg8CdgQgWl/3apzhPMyIG3a22WLzJIi/x
bpLDvapALsH2fLZ8buhGMH9R/TsXHqI6M/tn4DyC2Ig3D57Kv7qyJemblCj8LPCxP74n6TV0aIK/
ST05+wRuqMxJnwGKZhhTyEeZ/RSJ/6wDf+8OC9WgDJXavnJQFhgSypZhint0A4pVtD9YN0WevlhF
wNhS55xg6i/PpDjza2xvU+idr9EiGVOG6k5ipeLuIbc9pLq8pWCrZ3EJUVmjKzqiVzMTFCl2XUOQ
Hi4z31fmHoOGuE1Y4j6YUufVXRDGfG/aFP5PV1TBTXQd+y4Nc1mu+yEwgxL2vdu3rzmn0S00jH2t
klM8UQxUxJsxY2XIHJyEAGcyB0a7YgDsNU6540zFnNlHzg1mYng2GX1ZEG/sR9jASf2UT8EpwTg4
hAtUhFijvQ0RJZUYNNkAd4U1vzQtIfkuLdlvRr5g6C/wHuYcWwr3ljLuftyrm9P+0pJmwqoNPgsH
U0+ANDC1ATotYkbDt1bF2fs06OeZrRPwi38IU9FuExPsa5Ytv+JeRCIfeE22chXFH35wV2OJVVz6
RX4xIcSfsOa9zhW3tqpJ/pS0bJIAaIhuiNuWFAB4jvImo/mUeWhwiOUjXBpBezw7Wo+LykUwaNTT
2OHYgFZtZCAOMv2TpNNPheq0cjOs7dw+10phOWeZw8Mq26+ox3Imm/JhqeYbJcQ+Vyp7zvCMjlzC
eCXbdabGcu3EFbsLuxKonuFVg8k7pqhLPMYMZ0WFhwO2GDD3GdwJ+JQT2hdA6jbfTEVJHUV3wKj6
KcTjqJunRikwCU7nrkPjrPGVX18YnIndPN8MNetPTF+5aNNhZ650cPjUD26efoRFJFYem9Sq79Wp
pPYTxvzXrAp/6zjAWbx5ehAZiQU7HnA3A1rjPEq/fV4eOFWhA7N/dxQa7fTEi9QG7l5MeisEnCUr
It0XFE8qc4ktVXovDMhzV0TlsYpcooD+Y9PgHgnz/m8WzytzTRMSGcOj2KAV5sRNPUf62OQeRh6B
WHVkM4r2p8xnf9e5BjpE/MSUhWzYRN0maTtjmKS0Y3uH5PRAo3d66K6v3xDAuJHX3ro0ym9ERJxV
+s9p6N0WlOXhjjK/LQXTG18OMFPUDwXsGEfcoF1PBIhXwnHfbFtT7TSrFKKD/cdo2l8mtNuA0208
p8l94SDs1Ut+dhpRrdPE20Hkf+ObXJgQ5u/lnFYgk/DczO5yB9gPvSyUqIY8APuFqsqAjtCC1O8p
iJiDwuYauwz3Z06N6+hBvoeY1FxPeEB8WhwssKcyOcu1ARsx+5C9HJezQx3gw6lrgTaCJaGxSpwx
FIhinyJ3YIm3IWqmLaMDPshdGxzZ1Ol3c7qTVTC7gnuwqPK24eMUOv54KCZzG7FI2RjiXBW8y9ic
WJpPJol+Z5+BHEhEXG7Qo2bbfUJpA3SYOuzcxeeymG6fVPq+7IK3IqhBt6h9Xn/ToHbHs/rZ/kP0
oE0qUjYEmio+Zo04hYl9V+bmdk7Gi4rtdpty3mOy6XFcJMzDT072OGCI4uGgIi1jQP600MD6grLn
YAQN1LC7AlD4JAaHPDJIRaWg/zP2zdcwXysvG6ooFQbq2j0HeTLeVDQoeiEhmO5tZrzKG+h/5QFv
ub24/WYyYj1bnK/XFjsGZ4LSuR+hySyjhCGNaylpqODjJ0cQ8SeSTu7wvPTNCx6fakPZOYlb2YpV
tIT6pmdX52D2ifcMaEfiAj1ANjqFeqL0QcB0unbU5dGlctJNPZJiG+ns3hR28IhhGCMJTouVlc1v
EVFnj4W+BHNvO69+ws8vORrHFoM52s+2quAJ554y42K2sFthwWCc9jj3DqkJywLN0og/wa23dKzA
pVGbvAh4gODobBYgrycOSW/dxDAeHsy2DpoXxV2xydPmUJT0gY6AV4IyQ8h1CJ0V/Wmx7O+FwJh2
k55Za0GiJuXwv7gJC/X11PtIERBrQVAyMbFbzNjKl+t8asu1H+blFhBLiuuu4HYEDHF2YYeBDTss
Y/QoUxIFvhUs67H3Ur4Yim6texhmLU7RHmNch2pNoRVFsz5/uB+iQ+vEAFssrnQmt0GBhG+VfBiD
mDMiCJKViAq8u91beKX42EP82vfm07RYDHyN+lrWO3jhB7oBnnpnWh5MWZB3kvzpWVeY491pP/Xa
rL1VXvr2fZcVpziGXBvrOd0whzlTFxSvp1FgJunKHzk6rKZhsh3D8o09gw9yEkmMmRMfxs4/IVHS
SxD5Z7s1d07/6hWOhKw3UAoy4osPq10yZJ9EvTj2y/qR3gEgknlwZ65uXxrtux200yddg0mKSger
Z4wqPvfitgegGGOC2UeJjTetkp/5wkjeCexjNbCYm0YeeQhZVmCnx6n/h9Z1GgphrXAKYbHWfUKL
KsjKBsWqDAkvx35Hwiy2eIW9gYSD1zUc1Nirw6V8ZG5HDCgiGmWV9bOpY24EDnrk0kC7cpKfClmQ
MyWkE+Yfz+1kn2sHuVoQVHaXQu4WdHRUvmYf2mjEItcziaYBPnCjd5EVRTsLB6IwhPgtl/l0PI3F
Xa+quz5i8un3VXPOJ85WHtWtgJwbj3IMbg8JO3vaGcIFQKNkRvJndtKdUyhxiFtkecNEdXHNV14X
wKoeWtJxUJY5NWqHBGNi56cqm3bc/SixSL6UiDG91umqtpFf6wWMXT2Cdohie1MGDCQVVfLElhl/
TBWMinjZXYuoStwKxXW6HivzULFJU/3VVHjg4I0xYD/RuVhs+wEPqkzLZxVya8OQik2JWDegxmAZ
Tik9SKs4gMMofHXRhfVHVNeqcCZu6yRsHhaw7XqUnwYZbV3H2bzKI3n592+QAmso9PBIE2YKm4BR
CvVBY3lIWDJjR+hVGGDc6mfCjkmZsKT7vNDxuLN9yDxNyUjcEfmv7kcQtHDtehz11B39gp7E6mZT
djk5ZPn6ZaD4vLnhcKcOfoThJ/eIt9kNnia6es1O+DhnhaKGCDtTIvCrzXkOjJ/rvh1ABRxkSL0m
21UmeOdMQkZKuSNV2vqeEsQbPJHHwSqmSzZPvy03U84FzjqwA/bMnuxAHOPOboLpNBdExjw9RhsH
Oi2mSCxBGRvT9eMBu6UBa3Pl7NQc95xSf2ZGTzsLOkDnArvXxfCbLeptiCnxcSxw1/7IYzrSGUwc
rrE5148uoEq3xOyRY+ahk4RRkbq3w+zq0SYBwbI46L+CiqsK4tNtv6jPsilmzk36IZz84uR36jYO
qd8Au8elrKvumJK9taIe116aQhCyaBdBSuX8gkOnc5a9SxnHJq+sN46a860KC4YaC7fQMLWYpvDI
1c58Kkc/v3CoBMJORneKJacxNe0bAOEco0+WhvhgLYJWF1+nG/4yB3Mf6VDvoGV6qJGDehgxPPsg
mZZs2ucZf7HnLJvcCcjdKrMZMmyWTeUWayfiY5ZqqufQWPiIVDeDCJBmUm/jGzgd3szP4gNI6AzQ
wZg0VhWMLl6+GWt869CPs4ifhueS1u2UZZefQ6juKdYtO5yquSJh8KMKJb2IkmTKQkQ8wejELk/r
c0N0oBq7kG1u2i1WMlIdDmdomX7na5vjZPpw5zN/OAlpXcrcS+7w2QLJyd/GKHN2ReZkgB/Ij7cJ
tCDyHW1Pr2zncsZuoQUyXMM5NmR7Q9yjJxmzyVw86FGaTreN5MPPf3tMR5xHsDgKWLd86yO2ScWx
ysH00TXXBQO3TtFU/PmcsGGbXLgSZgfXb5/9WjrMxOiimliazUx7XZVcqhJDi8u4D4wHV9UWzJZJ
8hKFBDh6+9nkn6KlE77hqhct9Fs07Lhz7X27MT9HryC6jOmVmOgVW8eVn5NXPPbKI9+pzEvnkyhf
FJTYBogF/iFWbhSRglIjaoe/wjDGZWjf+0Xxg//+1YppiqrzT2o4u/Vkh+cxriGKTCRDZ6V45ATu
hb4db2YbdqIcMGQp81yaZp3XmkEhZvXd3C/mZXJ7cM71fCQzc4dlH0O/qTXtpIu/1gp7L8rzqpAx
Owm4wZ0dwy7hc7/OE3/tYZofAzT2LCFW39c5yEEuVwOhhW250HiYm2FfMhpcO31OD4bXXc1J1/8j
JGNZJI9yEGytOEGDq2QbdifGVdOK4CCreoFtku4Pd6flb9Nl+FzL+LPK0tulJWMAgPOHuALGUvit
wnwwg9hgU4B2LIzcjoX/PZfTE4YespHtru2xtNrzU8kcfxNYD5F10ztIpGWM2KtKhee6pmvbzyTo
uxJWXj8MlOzG3inhnK7izL1JWVBwZmlSA1ixl4r7suxoKErgPng9bEgmM/STf1QC0XSYNQXFAHSX
MeSwb3nj1t5nY5Ou47YIDy2GfJGrnEqz/BO9uIEEAcdWe8Mfau4AfBPqE2Nf7aGAxyuas9dTBYet
UpjtWyJF2Mn5kVDy8b+3Wf0blHEEwzte9sFYvLaYkMeqY6NWgJPw42yzIcVaDVRoDCOEXn0paiKD
i8dk0K8RWSyka78h2UitKuY2eRhlCMMNSxxvmC14Swq/IMZacMHAffiVERfhDnop0wDNqXPPQtlv
Q4eZs21tXoog6lZYrRMU5GXb9dInL6VqLK6EDmaclZy7ZM0Jslhn6NIrP/Y46jUECQcPfSgmLZym
uMbsBJOMFV5j8an8U5b1SwtLTNlWfjI2aAGSPrwLVY9DZDr5uBlXrjt90HtADobSVd9tu6PbJ18i
I1lJ1Xpg+m0tYOF0uhkOtifuY4p36fx4ljaSNKNDAArJneG6ey21+dN0yQQQK/xwquiLFjrQts1Z
hPmzSXFBFxTIgFAq15wh970DemuE1sFYiam8x7bK88+jca3XJVzJwHPcDX5HeoiecHycdEcL1CCB
HaYpLIK7AHvDACQiKOSjq8kvD6PFqY8rdsSUmKDawHrXOXATpvPi196V//1gFSSxCpzC0nVfO92G
vKlBuU7Lbyv+W1Its+8CSYAAlRJIIOnfTgQgHAcSKymerGSoT3p2fjN/+NEDhsO0ofMhqJsdE0Vc
0dG+h7jpW+4nE8CvRAzX1ilI58CMqwBbbEI8RlG0t+rbbyszN5ZT01A/qrOfdM1p1hzblDM8WAMx
Pm0h0yZ/MYGc8gnKXJRk30SYXhc7s8ghWdjZgw/cZNw05/ZYsXKgrbpYc5mydKRC1sNEMWE2vEYf
w+j+9X2bfela6J0jiJST/xVzhF8P+HuKBRQv6QoH/2K8L8SSUpHLaGjENk3sa9q5PQ9u0w1oVIG7
0imNYqxKL1V1JbAfSx6CeCBovjjJHZ6eHW+Et8d8QOROzCxgJB5+oWbALTQTM8bKecpjBkkV0n4Q
IqxLLyRL2n1OJXn50RNyIyGz+PwIvaSzj0k4QDIXzJn3q6LZ2ehYrr2eAjquj/tljp9NGMqTNocJ
3uFNbzc7UFDp0dPTT9LRQ2hTjYbwotZRkA5PuOpxiY3FbcnKPEd5t29HeS5MRASvwZ3Z4c1dU5J0
Y4Eu0/rJdJrmRTKPrutFjEnWUMBXOQYinCwXtKQjpRCA9FrI30b013wozLqsHF+ijuygtsbXEvUH
Hlt0dn3xULhwd7o4/GZVRgt2FowxM5tXbxkMS8lkbeJmo3s+NksMZaBBRuLoSIDuDCB1/nLg6m9y
07IS9HDtlUVZInN7feDYgS5gu+nGidS3avgL0vK1ZV7KQBOLVpZ1a2NpkDlxe4CeWIAuL26ygZBn
gRbmZC3GiaH9qxGJx1H+HS24aopVlB+BuXXPftLPOG7sjs/4tECbIGLiL1zKvMzfth2SPK1ww8gU
/SruyRYY34RiVU/zLizBZPYDRwrY6lumdLdNyApr/DuLn3HldBGRuWTaexWFkiOldhubk1Y2YJxX
mQa/N4pPOuWA9YPAcDGNKZSdET0FAFwbbvIp3HcLOJ2aC8ZW5dbrOLNoLT4cDOI3kB/Q3EKsFrUG
8TUu1duy7POi/qvH4MamzMouPWc/g7LiCyG/0hsPbIRRlrUwKdPxUVnRSWaEv0rM2VEi/KNI5gc1
wRuRmHZWAeDSWqg3zh5iO4UkkHB0VFjtNQVbzOZDRooe0/f+RWftU4edCHgFICc9o5AZ54n71d44
Egh8W135EerEdQNRxfG2FrcfZA2SUBOmKxgrt/GyPLPS9KtipjsgZ0XvM18w5LlejGmwaW2/3M0W
q4DXeceBQ/jajUP4tXBwVq5dP5TjKZjBavvZWeSEOYblvU4/Jss+ugMuOVtwS1aKLr3ede4yVFMO
WCD8FXEWj+oFy2EEM2VM35nT7yJmPTw3Rbi9fjgasjJMsiqcFBP1kfWHYIdcu0yc2Pfbdxt1p/HJ
Cdb5/JqVRq8nw8oyujWc/nVG0aiXT3/4Lm7LLDhfQ8C0/dwC4X5pdQLbqdsWWTQcFmWRBEXTLl2A
zUsyfgRdRIGhf5hVQC4LsbaJgxqsrbh00XlII6BBWf+ahnBFoyeVjt8FdP1d877knFYaDZA3aPx7
u0zfOXQ269ru5Na476ygEk/keFm0dbFAh2J2QXZu73kIT8HkHbCwG4yAPiGbiMn8qPI/jSTtjM8i
ucoIVjvtUslVe3GwHMkIHcm2oacGgPykcL4YmW2sNGMimqmDc2WzFt8Tmuu+VzXnLDoUkZxQTFV0
lZjGQ2ZaB7jWnksTlCzbD/et54Hz1SCKF5uyU/86adTWqyybiPQMSlDS1+nRal7KcgJNDrXX5sjE
IQrKiMNQhinOXnQwnvOFlUQELhqg1CfJfHEeyE45Y1Ku53a6jZLyMam832o5NWRSIj7kGcrkukuj
EBgQZHV/RKFNkXc4YZPta/3+UFbRbS+1OREtvV7UAS6i4p/C0H0TC494odphm/s/lgvKL/La+1FK
EhqJeU4d9IJmUK8Y4Ik2xawxC2rrqqvijfDRTALkSAYAIzOogCnNCJsaPtqXWzBfwn/wHSYcm7xw
ei6RjjbpOOSwC1DkPYmqzzGr2JgAri1vdtdeGEpgJAjdP5Uvb8MpCndoPGQsOhLPPdCFdHE3S+t9
+QnZRCK4NgFWLksMoeYCUcIhCpUp4EhTW4D8D0vW3oXft1iyV+PBsua/qdO95am352LzONEc0tgx
2Vj3wpM94K1CIU1D4G2phwxOfDCMzYaBzoBxlSdP2ofE40EKEEsUUPMkq6i0VLG1p64khH1Kd181
XJzCbi+WIefopt2xYsbpV72h4Xq4l63Otm3NRXgc42PoNT8TIwJrZmSVpwGmYEPosRzONcEsLu8T
+ABlbTi/8JPKQh6Fi94DmebI6XFjRyjOQW//4KbzeZFYD6gw2PYL03RgitamVvlPOlkPqi6fcnd4
W2JsA2jCP3Vk0xjMwazR3gHfxU/eRcURK/u2JGtnO53eECbqD5Hvb+0JiFeTftEKFMCbUbceGFUy
dHGIFZLkuiTmCDV/XlWa9ErfApqOsPIzyLpLxGLdGNd6wZTznUKr3Cbj8D5nEzOA9EUAvl2binSG
fFpmhAIPkwe9pCCgNZLAiNy2TAESX1kC+8M+WzTFW1xwRO8w19K+JD/sbkYRUp/s70HwR03di9Nx
VLdiKkvy/tJY5kYXXEDqSX3mIbzFSn7QSlvwSDLgL7rU2bZe9jg4b7UoD0ubFbeY8tcm3koi0OuC
QJfuQedb4xcltB+q02e3cF97yUFyyJwbrNaQQuvNRASVe/sXkekn2eH26QcbjKiXb50az6xklhD4
houkFPeMCYaNjeayzXhhhXFrjBXq3LHlWpN6nbXX3AQj/4A2dCP98Zy1+L9NAhd/8eJL7hEfTwAq
EeWDkCmn4smIkFkq0uakX+II6dQP8B5HZfHe1nRX5E3LQWwXkftLyX83O9PBxiHeQrJsvjIlIAMP
ZXbrZzjYyQCxQHYTVAg4JDvvHCoaeodrKMNubWCTbv0euQgf8/yWeKA47To9AYRRfD3622xz8QMa
jgxDBI+Y9SaPAcWEUnKTnxNiuZTX5xPi15iSbKeWL5r9V1pT4OZmiEbVO5bHdjcIvhKqCO51nKM8
P67Pf/b76VfNxX1URe3Krub7AQvYJutyRFz5jaGxOtkRQZcO2Z2PJ6wOx9ulBbH3WPlnkZWvwROa
YHQAawoBOce8SHVUWI/nZtKXpfSbXciR3GG/43i5EP23vKNTMdZt8/PYXQ83c/I8OMVeD4Nz78Fp
8m1C2KFhjxcpPjkv646yzX9lXRz6/rUsms8g1dRPd+ZSx3xL1bihhvGjcVhuWqyamzLVV+G44Q12
okNsy994ZARkt91GjjnaVgUFKcErjrFu5xvvCQD9a2PgMIGJ3iify5Vqre2QmU+/qBBUxulW61Lt
lNH2ZtEYkoOtzEFghKEXbiLpvDfS2hiOahtMhi+5QKW1qX/aWHSgrcwwQ4AbcW9h/yR2EyjS1dWf
nCn9JgsDe+fiYCquVjxZzX+oQuHgoadnky28dogItJHLU2l7yxXoSmL5igYLQIrNopEraPO+fMlC
fHBI22LjBKjP9szAEmzCtTvIOmo46NgQtgTrvhOqpLI4+PBcaIpDiJYwhK8CqX7f+Iwea+hZN+Se
Ve03axwNHVyU/rWpowpHK8iIxGSb4Ep3KHE4k4rFnTxHEFqt9sVroZYQ5TQuDBSTxzdVyr4tcotd
yfeCVchhJHZwrcYZk1/dm0Pu2N/JSC2z58AdbAndAuIIwJ6jG0wPWTYexlwjgF0pXnPmtiTEm8+2
CXhDVEspRuH9TUb/cwnpyqn9jPEe1+dUVmwR3v/YO5PlyJEsy/5KS65bSzCpAljkxuaRNDPO3EDo
ThLzPOPr64DZXRWRVRIpta8NJEiGuxvNANWn7917bnw65wzkl0nDJpCb8vfovkVgLwzMNCuwWrOB
zHgE1xstBxRCKxMN/2oQGuoYezZsGZDjUhKPGiaCA3i0FYEOmP4C7FhOELy0lq1WbJd7dr1xZfpi
P1XuTZj0eDFguJW1hTMhFn4Un4o514zZBlb6xHmip4/GsZm4NXVBF7wvCSihVqjbBBAiQFMGdpST
pf01gIQnr4esHh1rHSNx5lRPQ5JRwkRw/2ugnXQCG3ltzE+Zt9+SD2LTpcpZ6fHvwqGhT2rRMkFJ
EXpoHTkYtku3g9lF4JbVqYRFKcN+lmsb9hDStj00lY4+cFiylIPLjYFCnRH95KOWQIdtbhp0YEvh
Z2IzmgwvTUPbanmtQ5mwL1NXGlvdh66QT+ayaYelZaYX6b/afX0GjXJUAPWi8kl43zQWL6aRPnCA
DWFO0FtWiVwT3/3USmZ8VRF+4Sl5NYhNgpfYEreg6xKkCgAEt5s2Y8A8KAwLY6cJ84loslylRzvH
x1IEBeurUZDZwO0cNzPvtHzPWlbtEX1Wp1DP2TpwKxTpk/9R+kgo61FlDNyCp6ytd+28oDjpUVTt
p2+M8K950/MIHg3anYX8dArxoRemvenC6FtGRrHtDA3hmBWDx5g4c7N1nNOqVXc0OfcSX+AB4Sgm
ZE+j/rdoPpcKQystkjODMxZpF8l44gHPDt4sKV4HThAb1eXPyD0faldrcIjdXL2uNpPRfhsDXtAy
nhPXM6QoBTdbMoM50IMg/1F7x7abPQOUic+Jf3y4DSh/Up08AXiNDK58c9jTg/lE2rTO/F8sX2DE
ZwzO7J78mOasP8KP2Zhvs9sliMaXSU8Q8rw1Vs9QFFKWVuxDyElWqraBj6ircI8IIxAv+sWBOp+X
kx9azJb4WsCQAiW2lmQITG18cVlIWnSMKUxpc17gsX1O3q5q413npm8lVUE4+Mdxit/0iSVJDJvc
easMjuW9BwXDDH7Fgn3od5mpYxFeyzdZ+Bddf/HNd564Q88umMAAgs/IZNA9IKm5ozBaRUX1SwGT
qEl27F8wzBLg13ZPbjecGdOvCmcWVPAS4Sa3ffZalrwLLccBWVdHUA6xlSxTVAdsMlSn2nZoUA/r
azNzN+49s5G1lCAlEv1K4fFeddba8S4erUzXt64SUklmUjDMqgQ1MIJovaOXgDMO0wcc3IPdfvsm
Y9DONcdFT4JP7+p7FUW71gheZAHGgUK15Z3hRPqWo7qmjF+YrbEN7OHRr+NDFqPjLC+t0X0a+pNO
3BGrySIL43UU83hCHbXUbdR8zijjIhDOXZvdjSNHoP9NY0U21oz/Mo2VCNO/SmOtmtb/SP6cx8of
+fqom7//Tah/0x2OsNT6jD8czVL/EcgqTJ0Yd92EDSRNw7I1ot+zvGqCv//NMuYUVzX/RBlz9vp/
BrKa2r9piOUNfiItg/x3538SyKrzb/whjlUqU+flaY5huK45Z0TPCdK/P25h5td//5v+f3vEd5Ol
gQrwXUjcbfHJvHjR55N1XxuNIlXYfWQzFGua6JSOeXH18lbumd1s8c48ZiimqLIxQzpY1gtFofOH
9/Lyj6T5/5O16SVHwse/aMl/fn0WjUdNc5XUbF6lPsfJ/vH1FX6YBWjMloLp7MZvo2pTa4O3KOmU
MqHK0OFuOLvvugolA6Pk6Fr5Og+sAB9WNMbBnhhhpuE8QxiWKGZaXDnsNRAiH2MHl7fmpOW9zPaT
PwTHqU7vSycb75RbfZS5yQg5Al6bQo9fdz7WSi2HZaFlZXvwy/BDG/XhLjMT/7lMIrxUs5YviOG3
mPqHrxCeumCsL11vmncQaded19/MsE//1Vv050RdPkILzKSpc4vptrT0Odf3j29RqcbclkaOMp0P
ezPipj/+XBLVYEnpIffInl6mqmcFm+UlLxoNAFh5fblVtOKAUIbOMY6iLSXAcAxGKlw9TvzjwNDM
DUNxLQbxWstkPMat4V1t0d5PJPo95grvAVbqbT34cCCKgvSpLOMA5ET5onKD8aSHDXlNwdZOK+el
51WwOZikySa9/TIhR0YOherZdCixTFPDm2YWt3Eew/z1TeTMMef/uLf2n3//G+8QfFuXh8+kuc0B
6p9vInyTsaKJ0VPg978sl6igIQuGs2cRLQfO4RxQO3b6ANStB9c3ZhxR9fAqlPc7CB0ogMILrj/f
mjobCKBqTQZLfO/nkqo5+Yo0spU3attEmCFZQSR8dFFsrRwvjp5FnSsUMuE6tlqL8YYcbj8Xuxv3
hcBhTLN4vLV5pw6lQc3988OgSsabaQc0UHnKtmRlKNICLymEmouqPPIuSEVf/Xz5c7Er8oRy2/Eh
T49EG8O9XHq8Mx/kPl/i0QmeUP9328wk1BZp1Fq4TvjmjGzEXl9eNb0lDtwsIEGUMGaUANVfucTV
GcC5Ur/A0JLlT0meROvaN409tg1GBkkysyim9DiZ1OYVK8JGs9ubwoh+jwLQf/bxvbScLa9tVPrP
aJjW9FblrbcK8q3/Y839b9YJe77J//QRW47haq6pLNeQhinnde4P60Q5jnXqByYFNnvggK8lTmh5
IYnpbxh/vLuuoWZvZXREOcyhEfUCEwsNhrFoIWdbbR8dXbM5N528KxgpbPQWErwXD/45gfeEgDI+
q6ZOzkFqvCfRgH5q/lYToiynyghA8g3a1WjdeJVYotgAHtKuw3zhrINqnibbbnLRcEuri68uNafB
JP17TOqLzLriWk3aqZ9ZCD+8hJ+L1Iv/96XyijVpptbRC2PrrpqkeQfuJdz1TbWLgyKHHOnkDCEa
iMq+6W4ayJSRk8fvEm7ExkpjYE6m1AmZLIbTGAb7zgGB0s1f/XwrDHzUE20YHQIbFlQfw8ueWQhN
UWZHBAjSiwgtiH3rrrC96uTlSDL++uMz5tTvP318MHC4l3g2DYzDtvqnNUzELsQVYxiWpYO31kDj
eBcE9oW3ZVy4GNa2vpZDOGMK+9SbDUF0TgnuqWYeHmj12pODv6HrIh+SHk5q0zi3cgKuY4XjHQE/
0akwi/iujuleO3dJ15XPxZxBGOcqJ4WElqXpYy0vZwhAYfXR9q9/OfnfLD8s0srgd2PtsdX88z/c
mxztVah5DJk6RzKeq+yrj07nMR9JfZzqVz+z5Zs/oWENIsTEuU2S3HxhbIfgB+UybuDDYDFa7bJo
2ggiC+kbB1fpdM7p52LEqXMyEyvfpZxO0VT65apLjHdMdc3WjWzrlHZVdhjt5hhW5C7RUSv3qjb1
12C6L1rXOLUKJwdh7TiMLHJAfLt99hP6//hifqW5tD7jfN9U5q4p8uyMWoe5V1msg6gm/VjsBZoI
GCYuDeRRm7wD7d7/f7FL9S/uFU59/+VmsQ06CXSytTmufk6r/+P7OQhYY1WOPqsf1oGy2gOWVTqd
YG06UDGeSpjYd80+IAw4yqS8JfPF0R9BymvXqLP9u9Ypdy1/8/E/L2XfrIrBQ5rbEIqmKGqeSLne
5pHSX2RJi81JiTbJgLqEGjmjIyrQLU/WoaOLhsJr7UvwkY6bTzf0Q/ZKmB5442Gyz7pVnH5QGQRA
EAFDM3+ZoFd3dZZv4WIYQQeK1cH8hGKidpRQZF7MbvN6vkij65dtjRasZLxcNs4cwjf6e2eqrkhl
y2PbEjKp6Z4G8R2SUyEKJCFD+mwEw1Hg2rkAXmzAibaHsOR4/XMhGg7akQje5TD3g7xanNvYFOd6
MunH4otsEg+MvxVeIQnjpmu0s6Th69SjvnNFaVzs+YIMCkF5YzILz6dmM3SZvE8DoNeRW7RXLOna
yi0E6cwVEDePqQntgirBUJLcy3kaVMgZTNFZ/XGyMY3VSZa/9+Hw2hZDdRv8IjsHrlYuJ8/K3hFG
PSLI6091MEbXn0s+AfsKS+OQVhPdAc+Wx3408WhH4rej5dnvv36Izf/yENu6bbssTobpGDbjwz/f
dDYB0tmIOW0ZVKtBdsUNPVCxqwrQdBEf+Fm2Bu4MNxrIrQBuGKRtR1EZ7zvGNUdzSGo8xNl3JVOs
RQEu+l0c2i9e5rLuV8EnE0GxDYR1zcZrHvsuOalkltd0G2/W2Pcc1xEShaN7+rmAB+s3XmgA7QtU
91SgtaxgdLz89a/M3f/PpwObwpvKi9VLSsOl0PzzL126Td861hijomMjGPPHn0sCYBEmvnHrQRSf
/cF5qxNJ46EJ1LJSTrrXQ+pN2REOIdHInoTnooLshvDZwRyL15dm3M9Plae6fWLZcln3ZvA8eEDu
EBlIMk82IwHnT04UIGOp1y164FunJQ2tN424oSYnUXb+EucqkWxB4FLAafJ7sEwLpi612Ng4l4rk
bfR3Nef1bERg0gzLDA2m3g090ZLYrrrqsYx8nxZy+Rlh5KdeKN/z+G5fB+GnEyOcEfFI/8x99ySu
r3Ja4Ft8G033taaiXbZfjXC+M0zdU4EMfRAkPgXx+D6YFFt0QJcJfhPic/rZujV+lH2Ie8bMt7YC
cD+Y+OYmZW3d3DeWjJGJscfcwwbg3DtwW6d3t4ExPmbQ0ehRNylJKFX3FlVyF9vxh4Pj1S0RW+oM
CrB2o5Bm6sUabpKh0fXOXeXg55GeoONTXsN+wvOWBeFZpPQ7ImZdgQAEXOTxgy6ZaXQuW6z0nqMw
eq3Eo1LlQzfa1j6y4HVVGVDwOVepU/2LyDg7iDZZRmWD620Q95GDpL7VQMtb6fAUWXNXaA5P6rdG
Nz2AgV9E4ilwQekGmUtCYHGN7aZYDz4Ccx1NH5UqLVZGajnyo0WJlnGTViXiWd3bVkb2giTVRI4W
kmycGFgYZDkyM5+SnebWMQQp01maTBnMKtyWurnRkbKBxUEDI0q5I3mSAQxm1I1Z+L81EHrCdj5L
pe3DsSWhPSRqRG9Sb+/fPNeqN1YiGBt2qPES2WprPb/nzMPqlK4cO6KtC0A+dTXG6nhTnTaT+wQC
/oAKaqtXM8BOOhJypiZ2Bhk+HUJV2YmThYXikEls120ORxnYLOfppZ6QwQLgZYHjGFF0MfgnUcRH
fjN7TbADDXQD1XcJbhlFm9gmo3bPIOA7EDhxOsMPN0EQV6ShZreq1R6hBgErqhaOU+yUgcIF2n45
dBA2CnkIXBqb0aAuTjHS5a3NebKNaSFiHChHQ78z4ul5qrpsXYPKQ1rG99kQ7Y1i1dtJg0nVgBXE
4rC76wY5rFHiizB7dhvnI81dIqN20DzOymQw0jRasx1gVD6SKvedVN6xl1ZwP9A2GCsKjN7i40Ss
eGbuBdDWCMRFnx5Kmf2i1b2NAqTfE0tIjVDN811rN07RBhsGog/9XAwufTBkojX9sQaARzthU2Ek
+Sw07UNYPXuR/5JgAhgDbdepbhE/hoGOUqzBGoN/9Z5m9P2gO9inX5iy8RgW7ttUKaJ6RzErHVfF
vFGZ7xFhBwHealETANyPxdKHw9kNX6ju8reUF94PCCtF3tnX9OCjZ7pPR7wuPSaEhVHyMI8yvxmx
+6HiCadpD4iUPgaiRx9BmS8cf5U4+HbsUOjnTmM0lw/5AnX++CTDaAcNmwmly0YImRVBVa8ZB60i
R1c3488iDiyCHCuQPGmJEshT9rofy6ubk8+oYHCGVvSrxpBHS5j4X1TdWObIdh07jgB+Mi2YFbyT
ikX2SZE8T4W6pAfv0Ds8gVU/7NKSJw2fg7HW6VgsOjhzBE0Bpo2/yExlvsaEcWqytZel2lbSeXS8
atNIRBm4IMcd0QOkoALx7A3as4QfXdOYKYhvTWDJU++diS00PY+pck9MDcXfM6WHOLu9Ls6DTb5V
Bw2EfT90wQ3VGnmlyPFfPbtyTrRg7vjAv6OE11WDVlqUhiAWjhyNRrTXfkAgo2SJL7PawuLtzrYa
WdONgg/BbXcQyEELk7xayuqgki34xnLRxvw1qe29oodq9tFYbjByMYsKtGKVabkGVrB5qj3cdLFR
gP8j708zi682PLv6LRzVN4MhfxOG8KD9CtiAXiK81L30XBXTtLG88aUp5ggeo0cF5/UxSQY93NaK
J1cX5CV2YUMkKKB93Uy/HCdMXlPIF8AfmQeFU3rJzIussyd8YbfKUOXWxwtRt9ew2ZS9+ZjlBlPO
InywG+vUIzQromjad8ZUbyXsxaauwk06DP1KqMG/9+xhjqu0vjzg5zOPkYRp56F1+nFHqraD/zYB
GoYOJUGOs22N4Yjewl64ERLdZEQ/mMFnI3ncSJAEovS6CYdyL2faPeBt1ErduS+tR90ihSnqRLqa
3OQajWRxENttiTg+Y3Vgah7r2drOdtAY7DUNIG1rCAbR4SdulXIfJCyI/RSme6ssT3lLQnc65Nra
RRy+4VEogMO6Of+RdIm9LQbtF8ly1X3j+euIu/yRzfa57ED1u51tnqtQnCXi+0WhedfOsPs7OGrp
uo3iryLAhueitOiTql7aFuO9KOQApo3Dk8ORa5Oa+W+z9fFqR9mT2ZMPNys+SaRWTEqlWTKRcexV
Ievp3BpizUeN+V+gL2sZxfUl/IcSjIwpsdhIC8Nv4IJNt3OkJpTFpNgXr30PHCOr3V9a2e6qCB6c
F2fsD3n9myHeqeMYDAiTiIYU6S5ZJXQ3ihBVmhN4myLjQ5mwUa36Loafjndtl2PRM8isT8dzS2dn
aSRWv1ONj0jI6lGSDjo4Eu82DdljrI2M8bDsqgrZY49gh6DR+3wAqjeG0a9oUpcqEvbOJY2EDC3I
yDKzjm5dTiheP5I5SMmPyGrLB+PYxM70j4s+tmxNbH5FaicnRR7GJWDg70ZtekLAThcyO/pxlx6z
xCKtrdHkPDH5thEsLFyT+HgAxzaRSYhzbQ2bCEqhTCiypOnurApMiJWFEF21W+8DayCe1I4TfdaB
3G/N7jVKxlc7MauNA7tnF3oDlN7+3bOiuaOW7rt8PuLWAuWIkNmyimIiyUmEZkKwSPC41C6kBXQK
r3Uxy3GIHbcThTgDeXhHDAYjF1M2065j0LhwLbyLXVtohyqfyJ8rrwq10LojH5HzPRufYq+3QxJI
GrFOecnguNGVAZr8RStIIcJlzaxGGzNJTLZsmpEKGscEGOLfwm7ggUF6xXhn76xaT1aGrW1LZfVY
LVF2ADGD8FT0lyIC/dlVh6JGG9NKDfA4Ckh/rO+YHtKJnpCeFylAHrLTKv89QPQVgeOJbMK7DOqh
nv9h7KljRmkj1YT+YmM8qdvP0Fc7UVt0h/PHfoofGbESPe2aTy4DbLx9Po5pZ90r8W00E+wMqBe2
YYBD1W2MzUWHvrGcO/CnbGrwNhMzRrTxAXXJtNOH5rc3OKeAumuJGfJ10JxqP5Jo0NI88DnRJDXK
5mCc9jLpniYi71xIGxHgt8Iym01Strj4O1RuHS+JEcl6mlBAFWItvIjeKoarrY7FKrIQeZQhMiL4
h9YmLjjq2waPZDNla/Xt4CtmhcI4gCod1hdacIBfkOT7Vtr7ESQi2ON8g6kExFUBNpTyqYjgG9MB
B+IFoiB4NIYKD3bWifU0oFarTEEIb2ZsXJ0oim7yQgAiikCIBPwFgiMUaPzR2iNdfXQkMcuY3SdI
RP2IembgHux8a0ARj+k3jvR1NJUvoded+sTFbUBKchqSQdjiEZS1G26Fi5sU0tp9LIyXqVzndVvt
yBW8zzM+N6evtw48TnJBaRW0UXdQ7FLrWlNbHg0J5psEBEuU772jSG8ncIZ7G1FYaVktk/19JKA6
6TF3u/CYI45a8Bu1wi3JC1TVjUKKW+QfnE1ZcMJyWBkpBS2uDUAAcYZIVNSbKeKYkIzVpxnk8Urn
1S1iogq7/gSb7G6C0oCJJfRWBnCt8zRrzDKiBRRbA6cgRLmdVnJ8W2W8SMr4HDg7z/HC0okigRap
r+JpuKLlmg7mVN8PDjYzHB5Yb4mwRIJGXShJcR2nj1Tvibjy23Mp7XXt1jMOOGjWqkbiYCNeQ+E4
HZQGKwwO0dtIoGkKKcNN5zgoBtRe5CjmIzNLr0Xf6soOcquV7MeufiqCZC3GcNrgdkaqWxGDZ4Xt
qiZ2QBd9chBVamJ2Ld/rzAjpX6INTg0Ez5AV7r3xDfXJfVRi9yb8yF4KzgVKnz4SrInryjBw3E6n
0BhC7AFsRUbB89YEd5UPSl5NExIWB/GGD5F0nfpnELGf4Yi7LlXuRjNJQS8Gm/k8uEiGLuFzqu2o
6+9jafrgKYcni0WlGLJ0XWX8Kcemi+ZdB0T75JXcUriE0WjeurDALqwCa5uqeFyMFSdgO3b7m8zE
vnPpw8b1SdeND8Pv9rpMFbsfVvwmi3aala1s1pddhTmUsyxx4m0ZAngoAXfYggdIXisRvFGBM5u3
3j2GPktpyqfYsHZxV8uVKK37bngh3pvIGrJXURLxWAhGjLhemPzTTxixOgTGiSgofZt76qlNiwv6
0ukzIYoiU0DhIaVegoaXkQX+ucD5cUAVuBu1s2a0AW+qALC5cCS/3ACUzZjCClqmsvc4r0CXkLSA
MGvNNvdcF9YHT1i4al1Os1BbxqXUkJAi1vlI/JzSvF9OJoIn/KV1EdubpPUOMvEoNdFngbIittbH
QdwGr3GR7Iqev0C0nL8bgb4t73kOcLtCSZ8+I794RV5C6FHfniBswBvyOAgpnajGyXpIEZdUQuv3
jpc8xszMgig4WjEoEceo41UggVZ6/vQy5ubj8EjPKl8ZbMgHoSAvMgxBAtGXGzjNfEBdz+6qveml
vGO66y0dj+VqatMvn5K0SjbS99Jt03e/c2sgR72u8PhomzDOmjvj4rTIzekg1xuGbsBH2pZFkpHp
XggmZLiKtiIPDBghOT2PjoOlLy/lpK0dFM284AGnFWteFSHWaYmLLDuOWLkP9zQ2Ed8bKQlQXaV2
TWefKGoevJwG/Wh06xrj4bql1YOaOArp5ssy3qAGfvCmO1CLtAfGsDwWPeb2GAYZE9HoPq76z64H
GgxFlpw7J1jGHXsKzpYjtTXW8va7dvqncigh/johfofqO8AXsc1waHWe9lbn4VGkADtxfDZ0nzRC
CnSoFD6+gUUhgQ4Pag1S98j9SkdAIB42wnPkUfMnoflhjtmHKDKGYDBiXZvnDKdINzGLZhAH0Gmw
WJWsixpISbPm8BBIS0t+hU2DNWWVOpOBTtS/4XCMVl2VPIHYxryLaWsd482keOkU1UPazwQvwrNC
iOYTt6PQanatC3UwAw7LlgTsMPRojGxjGQQJ8z/yz3XxrRLxumn1TW9A4LUOtp3iwvbktPJIHgkd
1P5gfO21Uk8/vNJ2pEOt5ZCeQ/J2VEsGHPz1h9TDeqhaaEEhf8+U0/5WvU5FSv1a9cQCcK6d7xOY
1DCq9zxDmBjRHpxIi3NFYXHAjsGL+WQ7Mo1Zlh3ix4xiYN0zZbYFWtRwuPhZeAArM5BDpa1kTIsA
isO4rML0e6CW7tSrUMkxhgUEmBLxcnlPYMxrT5Ij9Yh/aTwZbWSlfyWGe0Ejzt02tg9aHZTU1FiN
vDR5r9EkuSkgJZNWHZ91/B4E901fdES3oG3HW7t1R2vFo/AcW/5Ma+nQnCXmaWgshDohxSiZzYAK
dJcjHjh8OXm/mN5URCEHwakMPHSk8gERani5FZ2WHYq2uBVhfRZGFh8Hvzknv6DYJN7g8rDhfYEB
uAwU/EFVRZinoR9l/mNe6Y/A5sLW2Mxiq5SeBl9kH6Fb7lGv7goLKXzYx+x+Ock0JUj6Lk3vp9jC
AK1bnEs4zf58FQ+MF2sbSmmrtoZZ+zvE6zZwSbeAzgdZF6X0ah4dGWlMj84Pn4vK9Dm5RY++TRwm
tmuDw8kc5BAAzSNAzcxLWt5Er6rO+BqaUByAKhG57hEJ55VbIZGYdA46Jopkc0BsX8W73CGoKiZY
EZ6SsVDNYC6Gij+Uf4Q9bSFeV7lMBnIWMGNwIi1xWqoPM2A8WJApsDAAWaWlb1z9nvyHit4GM7EO
YSOT64jKZuiNJ0tVL/i4aAC78IsByM5OECq5TPuqU5w3g0V8tTEZ4K06IjgnrVzR/n7KiH1Hnq7u
Y1Nu3S7fQFKddr6/aeprpWnjsYpLd90EIEFFROuiU2/bsM5fY83/pdB/L0yRXEBB2NzuwbhMPeOq
BQ35TeSHkvb66iHVjJL0ojfYtt0+Rp3dd94u9dWprevPWP8ubT+lgmYRMUFp23i6nCQAi96xREQo
L+JsXFsaR6GiDNdV26TXJgy2BDNiM1tErX/QhtHZyxrpSgeTOh4MpHdT9Q7NMFidNM2ihz/7foy0
QuKf8c7X5AwF1lOWolodWpuEBV05d9aADc3VFSehUfMW8aFkuujkF4tBCKjurSHFAzYhSsgwORc9
Zy+Eh+u8BZXtTnR0HAVEID8Be8yXnuM+s5GySgXxs91HEPXNgkagRo3t0eK3h/JejKxi2UA3ieaB
pPuL8k4j4CzFXrDQMIqzHlPi6P20VEX9EfWaduznw2DUyK0iz9Sn47KwGS/YbXAepibZTBYJI5VX
y01WgYscepMRMt0J0+Qo3yNQISv8TkReDjMUyoPL3GFnh+XvPKlpEdfQ+qiJff3BnA0mqtL3qLnB
ZybuqkmSinI23ulsXovcAL2F6eBLc5AaIlrY0QggK7y3qn2kS7VIRdHxuw0f+MX2EY3yJag2lCz+
fQKZtMVIfgqt+CWB1Nx2if+gWcO+R5C9Dy3kgYFWvvXCG/bNA06k8hysBvplS2WJbuv0CFZJdrkL
dJ0kBvyy3Ilf5Uq5fBixhveNXdeeFVtfDDFQV6dAsqE+CC3peI6ceuu67Psp5net+mAt4x9GNDLZ
IExT537Uw0PkhQ8hFcngcANJj5Wzb3gAkwrpUKW3jFvcHH9bNyxSlL56F5LZ65j7cpBvRFCZCNgn
eycnsXXq6hfbgcCGLkiU0sWyrp1TlbfulmHhdyOmr4IeIJSL9kPXqZHTMCKmrr6MiCkONcrpxKVW
ymZkAqdXqA+WgzYndM4JONENOIVXu5kWfh6dod8gqZz2U8TBK/LP6O6eaV3T4sgBvEf06PrK/sAx
E65CTMorPcmBDjP+OLi0LxtUyig4/XrrE5BiOEG+gVoerctAjzYxGNQcevC90WAr0onhIO25YGDx
4LktxF7ONN6Q3tCPgrRKLna4r2xKIeAHuA8rP0NFBb6o/opryXuX0Mrijdx2Tn3FETfzk0BuM2h5
SsUPERuvsdmW30wg/IVHFJYvB+PSOxPZn5b9ncYYpx39XsYOGteqwLKqKJcZbSIKKQPA37S0ZpYP
e5n3QsHvocnH0+DJ5GwX4W8nHq1tG3v0b+bDiqjHDb8FqZgVGrzG1B97p9Qf9SjfGlTMgFIHxksO
Z3QYIDm6Km282CR2YK7wb2wfzZ5pPfeAFbik4A5iiRrRu5MULneONmFpyqZ+GUHhTv3RJbRBa+6I
p+Vs5ucnMAjVnXBIDox7TljimSDrb3Jdwmc9l82JhZvc58ojmY3KDe+/+yWD6Ah8uDpFYPsqEMYQ
0ZHBAzvM6FMWlO001de+2f0SfX7M1JjtjYCkkD7WK1CVulzqhFv8jvCT5SXUMTPTtsi75QZjpH6u
JD2BEGX+qnK0/tzjUb9BOFiVVIW3It8Cia5vDArxohIIXaSZYiwd5bN1u+a9uFeEMuwbX3X34Hn6
e6dR1a5xqFnb6KNNG3mJoiq6heYkj5MMXh1iym8/l6gjnjKwOLTDdtkHKkzuPArmG+cDZA+EKcAP
9JhIh7KmB5ThXwkDYsf0YrwifzYvbcJRQn/rUDUc4EiF1xgK5VVQyC6Gxmt38w/7JLUOQtRMYzqy
47oS/7dT4FWi19WvZRvDFZzd4aKv643txvXNnS9VbfEMBv2dFsvq5uajd+SXf00bYk/9WDMPIRz9
B8/+7RecmRmSIyNnOzuRiG2tKtMqTwithepbZg9edjbs4axNRveQJk+jU5Q3ztT9Q6CZAImKKYSL
zZfaBIPMsMJ0M7r2Z97y4C81ogWdDJukVT1acf4du5l2csq6enQyw0bHmLqbnx/6Tcmq7U+Poxnd
oC26L72hNzSky3TnTp35KME+MsLQNp5DCQruaADzoMDRhlb2YPh8hJxFWJX9GlSx0YolDnrrLrW4
XWIChF/zwcm/jZD4HYSN6TmQgIJw8qmVivzhzg0A1wR1cJn8qGaAbn+Y3SwqZ8K1LCtnV8WWc80s
hhxDpz49TtTzpmPx0HwMSfDuR1r3VJmhjjbAvkaOgDIA2AVtH7YWnGnZdu6fngIIdAdrFnKlpXEq
orRAIIu3oCJh1xZKuzmo7IlcFB2244KQdpMp8cky6ZRboj9MkfMY+Cb8VyHRDrU81kN1Z0eMlRuG
rkte8bjtmzUdoOqpavzyYWZZ6Pq5DcfuJde9HJndHfzphO0g7Q+jT7ivXhr+saFuUhla9RBV4yqR
j05kki+Yc0CGFbODJXcDAp/fyX/n7byW7EayLPsrY/OOajiUA2M9/XC1FqEZLzCKIDTg0OLrZyFy
pivJKsvqeWlLMxgjqYK4gLufc/ZeW/OR1YeklCRaYpy1tNsHKbeem4Kjvc+al8wWy1JONs9WEK07
h7GURcCL8JX/anPcOuh24S4j+6eKLRiAcaE9JHH1NPaacTDJsKbpBhSoMVV4or1yxy5mrHx9IAwl
GowzcluxIrLHYs0TpPeVaYEEK99WNoy6wq7KbV9q9n100vxKA3ozlA2W7HZOVVPy2GFNsGGUb1ya
SAtvFnkYbQBZPCvX2dg8VOPnIMVg7OEW5cmcMvtQtiz7UPpRF4Jw0S33mHnMPeCidhsz0kIkfFaO
Unl6Z/31dzKRAJ0jAswc0lYCzcseBK6PXTXPMAvnDVe0s7cVEmnVDBZvAgB+Yb3FHBcuRQU908sz
dztR82/rurwlDQKVoAp/9rVwL5+XHO6BLDNtNyJfXfvuB0HqbKaYTqdSfsOCwEEYCrqdu4xioQWd
oO5ACWirC6Ec69HwgsPoRPa68pydx4YHHrBvt67Dg6o0KbG+k0MfBD05tAvkL84tAee8Z6/D2kKV
qEJUMGOgZTtS6LrTBC5npVmRgvCkxqPUJPQwJ6IWKGedpw/bifCZZh9lchuo0vye5eZKYbrORK2/
pmIcT8wHEUHEWD7twlkJMwbXOl+KCJ20FrxWXZbfZRZYD7kRaET2vgUIWcBNp9YhAjyzM4r6XS8k
3LQs/mHhvcN6Nzp3F7XvovDmxs5Eo7aWzSknFXCYamS4cESdxNBJUaMVUyqQiNix8pujo+uSNqwv
PWXAT7FVfTW85od3FVOvHhJ2ZatPZ2g8PCxLYKkZR5miYalcWNUZKQ1Bi4QPLFeWfeRBvhuTabwa
iaOe/V77oZVo1bV4vBA91h/cJNmrCOxzCrYyMOz4rGvkcXamjV82t0+lW7sX8KK8oqM6T2H0bDZM
+PokEPekwfwGAylZaKYLEWIIxDYH/XDG2IqHLmnpRbcmDRB0nSgjgN2pZLoHCFUfOnc4VgVABmMu
UBIRhQRhWMFZokx003btGJ29TszAxzpn5PTwCIqyQ71fJaxQW9wy430arH04KXkJhhraXJ02pxjK
DtGK/Sae//9g5hU6iIVVJ9YtLRgkerU50ZuHRaIiIuAFnvB1PWIvFRSVz4Gae+ux1Z/G3JLHoTII
AVEdA4ra0nYurOuX1CIjIzSir8vGFv1Z+CNRs0FpLIUuYVilGi9lOyb7vkhzIna4pH5MsyE3GKn2
iLO9FuW/G39z/edWZOTRZZJxOes5dCzolwQEEFjYk3m3EV6y6bLAe6qd2nsqyi8GU7arNbkPk2CJ
z6c23XSDshDEomUcXfAbsRlcqOapDcsyute7iXl+kJoChGannYXeb9pWmAet8E1G+tXLxJR7G7p8
5qZ0Z3JwS9epzLOTq2M7RN6zHKfsibSl/JjTIoPm3SJCtCwyY5NWEYEYKyIms51RP4XZUB3rxEfb
rQevfWMDLAuDe4cZ5KdLIVrWwSrPayjkk22v/n7OgZa6Z4r+uScQYmu86217yBmprxw/wyQ2++eU
GyB+19stfxqgJkejioME/Sx7vVtP8CngGGYWVBDyQZktDAsLnMiNfahhfcuHJ2/gkFJJcjcczTkQ
D2XfeK+gfuMw3UR662+zVI7rwhrrDb8hOJLULJdx08gnp/O3iBrIf+PNeAkmWIi1czAL5yP1xm02
hAWcU/AtVHJq1Q8SJnANuSNtyRaupJMxZEu7sz+snc599Bg24qm1H02PflQVRF/hDdAFDPLqVAJv
PLc6qRci2I2V/pgJEpZ6DkjL6q2Skb1RshVPsGRYEH2NHuwUeQeGnssG1wQMJPzElk4ve5n43joI
aB2hqiDBO83o1flxvJxwn5BnwOgpEyjivDJmLuL6QEDTSRlXbyAyc2pCc2dlQbfzFc7JEmzjDdkb
s/6quXx+ZfilgMOsu/A78vhQRP5Xy+5a5GeDQ28ibHd9OBVbxIHmkv6qeig9pR6s7gfa0PzqcW44
E6W0JjvSPgWG4sKYaTmRtIWiJOhuBkKjm5u4zdE17VtgtQ+6rMTF89P+qY+fjFA3nj+/yM1H5ZF2
lgbGk835+KzsOZc4nrwvYFr2FDHQ8rIo3dZ26d9rwlfuf62AZMaDwPHPunRpm9IyTHoErm1g1Zp1
63+SbpeweiH+ICCCyWminqn1O2RlbyEJdVxbMYBpb1bKRyKHQt0GUIVH/IB+OO4dL3NX5Ou1G7aU
YpGUMPhZXnraaGhWQvMli4OUpoSQy7EisqgmwIHOS+HTXqzMIw3pWbCxwRMiCUN8kElzpj4pbmog
tj0ru/PnRRsYhuUDcprPL/X4m4oY1GeG7I5+4K7qrq53Rec6R0Q54b6KwujoScvcj4QLHLL63e7Y
rlrQyj3fPyQcK27eMrxcn3k63RyqE5LBBDxRDFg3Xc7BPGTpxjTpbJrENaBZzp/TrrGP8CVRyxQd
wlbfeRnaCsBhMcFHmJLdxJEDkhH6VYpm4rlyzvP8OdYXU3o7Tap5BKcfkfCJReHG7ha4ZvOaDwAj
iSLPL6qfCJjuCvKg4Yc+tHSIV6QWyc3nk2dGINQaEruC4c3wh/iFkQzi/iENyMh4HRDWPHxeXIvD
GLYLY1McizBNL4XflCdilVaN1IpH1WBc/+vn5x9Ew9JBdW1J6RiuYTuGI357fPJIEo4090dI01z6
FbH0ZWQW629dMmlfWgdqZIcMB+QWvyaOG4DXHoubYdClUngw+MDijUwGGDHMAc+hC2SQRSW6jRLi
kBni0oXE5QPRtr4VQNYpTRBOhD4COCXevJpcu7xh/6qzenb7qg2uVVrTJRNyIcxbiG9g/9f/ZGv+
J/3yxuBI9EBSoNUQnm39/k/WSxfWfdlAAmyLji6qU6wSD+t8V4BGFsQp5AMix9qgvCZqQT/J3F7p
tR9dcRfH10hH+FaA8jlE6OGU59SvQ1Roh6LUk1XA+eJLG8wjj+6StdCayhFDsVvw+4LQuYTV1073
36dcQaU1KuaQZY2MtBiuJgfH19Bq9QPkx1c30Q8iI3oNfxRhUBkKTqZW8ZGewCsVUfb417fkd2+L
dHVwSK5nSe4KNr3Zv/enNSRQhhHGHc+yBlV+QSPpw8m0n2SMEYGuzQ16gTqgswP68SYMnb/+yz+9
bb98HvztpssHgbzbFKb+2yNo5V7dRxG8A3+0vqZa9D441r6DZA5IFshEIrQDURkToSUMYXu83MNX
K3VJsGlwyv/19/LPbgQNCkN3hOfyVhi/3giWQS0uAibOvpH/GOqKkz1w+Q6eEAC4oxOC9ZDW1O6K
0vhv9i7/2/fhf30v1FjxHDX1f/z7/HXwUay+Nl9/+WL9aSi+tx/V+PAByqH5j3//+6/8r/7k//j4
r9iSPbT4/+mQm7+R//vbLl+zj//9P7fVx8f3jz97kudf/4cl2fD+5lg8j55jsD7ZtoXqv/+YzcrC
+5uJtcHUDV5eySSBh+X/OZLF36QtLR2rKXZhPj52SpaP2axsWn+je2hL3ZQmQ3q61/8/jmTj1wVE
GgLlgs2KyWbL00o64q9PiWV2AuiTA1QDFmgaMQHF8FY9WD2TbQ/GX94MyZolDvLLmMVbt7MEpr/8
qcKJT8OeaPphSBuafOG1FKTHVdrINI1VZxcqY6WrVznB9f3Tzb398Tr92aYs5kf372/ZH9/0vNhb
HjCd+Ub8+k3nqY67doS/kpmmWjckt5HGTR3Pw24FH4RdmWsV2CYWq/4WuLN8YXCKncVZ6l98I//s
7rmswEgouH+G/ds7ZhKH4eXI/hdxMkWrJBghIdg6ZIkGNoVtEdlTOj+9nrQKzSMcF9wXg1Rv+vnX
38avbsw/boenY9IyLMtypPHbZ4iPo68DP2IkoNDYVljFel+jfzoRBkaBvfzrv03IX49piMsMrJ/8
J+x5r9Xt325/51NFgg0DIijM9qKYQsII/6p11bXSmmQtjMRaAtNwniD2FODLx29M3/zTVBMaMAoe
AEc/ZH3/inGrDYv46IcGWXeCGLSUiG/EF+7aQH+/wxIywjOqfxRzXgGW4L3QbGPnMIJd81iBJwaH
pZfpvkqa5oi2/EVvB+2Ql4yRkjhxlw2ZKY/zZm8S/XKMFH5trb4Eqb8Bp9Ru2jChKqxdeSKHuSpQ
ShZM1RVF/jQ+9eQ5uLkJ3QQB6MlOvZem7YEgCQAswIPMDChsHvU6OpQsWoWOg9NXBPYazdnPFoLl
wagfYp69W9k3WyLggzM1g9gaALLHYcAKTxbwspbhY0OSDt/XRDc89MlcA9Sspv4cW4Z9rkbMXLBS
9709gITDB9LLrN+lVFDLvqq3DuUyzVB010mZgJrUzUvTD/3GFhG8fEKSUXByaD3WFXRjMgQWjEuC
DUMBuQID9pR0xVNqbXvXCregi96nysi2ibRfCbQlQqFO31U3VEunx2vvBWR+0CFCjhlQ5OeB1uG7
dYniAyy6143SOltyPDaQRA8yCKYVhH46aIO6aW4WbZvCqg9Y1XZMscZjqeXT3pTN8+BoUF0r/+LT
TdjQU0PjaUNGMeFlwQVAwJyAUzjUr3TXW2BSaAJCg9QS5Y2PJH1hciloJ4QeCHQXKSjFr34ZOmUc
6YQcZTViszdFv01qz0ce4EcbU9eCnS0JW7HiABlSpKHbzFGkaUHwljFH5O+3f/qAZg+uh/0cr2+H
TjFEmUKPsvO96t7MFwhQb4wIXkYxW9ZNQyEwZ1auS+CY2lh4f2ypf2xX/2TJ+82y+8c753oURWzm
BtyB31aaIpdGFqk4wGU7I/dBhxlNd0TZuhy7bos20zrSMSo3lXyPFA1ePSuwYafGvRcBPcSMYi+C
xNd50c1/oj1Fz1BfyIBLUekIcaI0W5dPeo0Bw3Q1BsXepO+CSZ3dnHi/1t38i0VkXiP+vIQbBvQL
R5qAOvCSC/c3EgaTfCvsa7zSXVnlK2v2KmkPEv/Voi2RRTZ1J1H12HutZ3DrosyUFMGaB34XaMvh
r78Z6x+/GUPQTxK2TuFJ0OlvbsO0LtIIuRx3De7CUkrG80ODs25sA3UdM5Ngy0RYJ2O+hBYSm8TR
xboBbYq7hIwUIgd7Y+OITB3cvArPKjbCNRJVdA2Ib4kn+q5MfGNBG3m3AA6lRuPb7y25LrqiOE2x
DqATxGWvteO5Kx31iINFOzVoKRaUJOZznQDP1YT+EwUIKi+z918NTM1rLQ+dbap8/zVX9ZeMuu9m
Yfr7F8+eMH89Ss4PHx+X9NgJLNAl5u8fFs/z4E4hqu1YTPUm1o29L1OynxuNZrCQEA19K9hIqFfP
lWt/p3JNPjw6hwXAOvaFRizpJ8irX5bjfuLckJK6ssXunkI3hs0pYtd4ikb5qokxv1SNNjwoN2dM
4k+PzCiXAJPtHX0kyes15A8kk6EgshsKV9y5j9CB2nHdjB/KtJ2r1vfyTn5zfzFDglLmrxK/+Wrj
ODpXDVrVMXRYf+a76jALR61qXnMKhpPdCrxhaL3WetAZq9713WxVhg4m9yFb1TH5lT0sydytXJQw
iqmROX0EoA3jnjR45Of3oSdFmBPLTh/6fEtAxniKij7axzptd6ZN1q50WsWrBqoc5UW50nvbWTJq
JgVKF1zcOlqzNOsbvbN+FpCKdVeTHlYsRGRRgkza67HsEbKJEgmd9t1PfCYLvae+CW0XDm1zU2nh
3wKF43Pyxj1RttXZUVF11tgfNT8Te2/WLxgsjqtawHGzHKQBpaZvGjpyhZLuOjPg76n59oiBIfIE
YGtTY0B4RjJ+13LLefQA4CLXahczkAowo81Dzoz6kWqDSJxMsx+KpHIe6MKCbHIF6nFqm0Vexw9a
ExFs0U/wY1z8ckU/VnfHNaEG+CmASZumjqGqs2G57t2wWMPNQDzTQtGlUR+R4RG2MP8o6mv5L+po
d14+f12OLDQ1nH/FZ8H0u/U2dXq61lrmL2LbfgrLcFfPXdsw8dSuQCpHKLJ1G4jKWQhlg+jVGYKh
LvbQORgfvW4pdDc52ZOxfYqrSVFdKTZLROQr3bEV1sQ2qQ4V4UST302vpts+FO2o320O3vcsqm9G
PGRvOIPzHYkE7Lf+dIgiBDQA7SGDdfBHqpmYPc7kks9LliQbt8rqq0wB/dd0xj7RBARYMXskYmnJ
4YIFbfphjgNJ2YzRH6j8GPJlQJHr8QuOPjyXTYdwiTPIpg+K8b2mWSFR+b2MMdTnXmVLfBcuOhKt
J8PZ6GF3uS9M2NGPpF69z12RnYmqzzZWn/EwuplNyGRqr9Kxhzw39OlMe7HoGrTte4dqTdcz88U3
c3MvdLf64//blL1RLZznIHPUISSw9V+dVn8/HBs8LuZc3mColgJeya+1QkKLG76B8BYGqdN9VLSv
TuvQQCaZK2WyvPbDPn/IAol3QQbGrRpxdqARtvayWqAjtLcW6ZhLY4RGrjzDePzrrYf6j8rw10fP
tHRgKjQ9dVQw/7C4mgPwHl+yuPbwcJvOck+5ZqRwyPRNxTGJM9sk+mVvZv6WgO15dBK8YpKKWH6n
51IySMwL8/B5qcLBPOTslKtSH6+JP/lHFHj+MSYOwaWVBwO1ZLrsh8/SYAWOvCI7kb6dnZ2U6Skn
afysnIs9VSbPTLeGbZZJTljXEbX3MUJwtsgCo3wZZY6AtCCCYTQBlDReslUeDXUIegQYVbn5DA4z
8Jvq6ENcrRZNz+Y2y93isLb2n199Xio7IJCo5QDns5rOgmQxmyT1J3Q2/gZ4rb8qPPTdZPCgZyuH
7IQMEf2UL8HmG1mGe464coOkZWEVxsrOWdVaJ3/VkvK9GQdnGYBJOrRCdie4Jf0GkIB5Nzg8L4lg
8eh4ut8jGQ0/IjDA5C2Yr6FpD0eVCLVMjcF8dWbjpdsg1h4N1Ie2rq29HktA3+vpcy6/aXCAZV6v
G6mmhzLmWU88z9872OiOmIeA6JeAAYVKUGf7YmdFQAkZUBgL5fMb2hqMoIg4RjtwZNdhGaAYLAln
Gt0BElZjX0dlbSPHxOSFCeP4+SO9eNXDlggX5UBEd0trSz8dPZHRujv6B4ooiNpfNBUm984mNMAx
2/DRd9pzQfGEnnfJAhDvs6DuGJqR16KnprGEMhidsaWR6iAbwU5Cynoxh90PtMoI9GK+ZUxEwsvk
qDNL3/TpZDASj8tzrXokncSvnVM4HEeRN0er1IcrmyeK8CH+WhcIbnjsu9dEWd81v70XmnrBnFes
24z4dKbNzrLH035sqtQ4fv5I4SbCbaM3rxpjCpyUfAT9WgswyyH5eg3jwT6NHFhgBJbGA52vzVAM
3nUsomvNhBXgFaPsIlG4/ioTWKtHWLqZFf1Wy6uPieb1ua9xDKBWJW7PchGM9cF3ZjXJBBaE2eN7
gJwWu/zYDsDZvIERfhkChNCybuUo5Gnsxro73DjlUN0trQAzKh2bR87/+ZVTBOk7492sx+KbnOOC
9HqqcI/p6EQY0uCJ4ycM52bJYjOEjnkXlQB3TIwH2WDKWgdZ0OyqvZv3HtGieXXVigAxjd+QiNgl
oOVFFB3SPBpWdTWNm9JOJVICOval5otH4YfRYiwncy3Mzl+XLlkffYbHX9N6nxuQuvREq1wA+Eac
DabGX1l2b2PlGoOrRnFHvMD0McFvL/Xef/JRfh+nWe5LllW1dgrV8gq4/bUxL7STGCPNX6Qdwgcz
Ry0Q2kJeullH3Yfx6XP23nNIviQDJBej8uSytiymCXiYdvqsLNA1OR7ahtBK7Fs7ImlhOvgDCqsK
FMXUjGKvGQ7oGd0tdiqsaR3jqb4MyB2YwfFkWrF0OLM0d9J6kx3YgwVLdrvTFVO4ikYDdXpeblQB
AaV3RPpzhHWMm26wPWuvsvEtHBJ5pipa9ERY21FWbxVGhi/gi7XklOTGc9dk5nH4z0va001q0rZe
6Xp6jWj+PJhx3lwtM38J3C776rC+EPvX+oA0uhBRi1kyXeKV81xs17ZdPFqCECQO6Sy0pbLHdekb
Hv2FxjslhXwnOcfg4DyOmyaZY39JlZ/waS3LoGPQB1sPZUoyoafEDw/ZAouJW9tHNYcpGjYHE9Az
gyyPYWlGOzeRPz8/A2XTnfD4jFeKEL5762c7RpcJrqU3XWlIZ6sSTG5v/ARjNR7rAMJybbx09C0P
w3xpUqQf0P/RAfeBt4vy0d6WjGoXWi+tS5pkP8bUkRfXBVTNeyrWJNLbe0u1PVW2HB7ccXYzEx/e
e6O9kvjK9owtakYmFD6j+xBXnOiRnJivbl48pnXLumCZr2bMx2zqjbZPwlUQoNrtDIwAeSkvICDH
a23LiBP3cGtqzX4KmNUHavRXXS1KCBjTwUM4ildPx98lq+KCvhGpUzIQCKBedb8zXv2pOlP2AM8W
0zFLLbUtCOrdJJ31nVC8/KtetFfJjkzu11zyx9DTNcdbisbrTlEaY5ZrEevgwepPphciVFXJnb0A
xTYIxZrp2FZ6mbbiuQXf1+vrRKGZkZFDLwmrhShE9WgF4hwzZ7s7ZgVHga7ZRs4osk8eGRwbezN5
TbZFm7Ufbdu7jU54TgSBilM5Tads0khnpozfVir9yGtEJ1aBzDOk+Qn7uTm2ffJqaGXFIjyk8SkY
YfA1Q/PmRNN3M+rMtwjQCIGK6OwrPYfPbYckDilUqqFCCMy9I0Az9nezPIAuWhDsMrsQ52ZsyW5p
HcUIMj4yDDVWgUcqjMhleo4S98Cpq9/LXLJAKZ9kDzf66ttjczBcB9VW3Fx1AHoXQ++Qbw5YuQVD
TbAGJduSelGRrd4jrbwPVdPsiO/R0BjglWYkucZS3B490OGsDp6zLYBr3VNH26f1SNO3CsslZDa6
1mX5OM7btGNrmE5fw0C6XxOzeTaiEv5bWtPV4n2B2FYfx7aqkaCxUifFuKnRJ228qtJP9Bn7BcIF
/UIWCt0tTCXdOIy3ycr8tU0+Hplm7qZE7XpAf2kvmyL0CLMI21tTSI+cJiX4JIxtW1nVi6m+Rqjv
HusODopWeM4d88pMv2/XbQPMW1hJf4qqyb2EOJwIWlbat6pD4cgQnKJgQm9h5jRtcqjKji9ujewC
NPp9vEmxkHNHFEHiDiJv1LkI0Pzm6ZNdlFCDgOWwSVoSdUI+ZRYdTFbu72hN84WEIzQ4dX/Q8V0f
HcTHbVKXpwBMz62rLO1aW3eeQeONZo0i1pPzhO+hUUWDia7iQZrYaZDbbR0m6rJr87Vqs5UxEdJe
5GH2TnG4F01EggBOQGiiE5GYA6Hj5hQezXrIdlVLxUWoR0yGhEcmM+vAORTB8Cjd/ly6cBP1QqUr
Kpf4qFfgghnpotEpoV46boNFYuQT0g033kHbGc5Z/qMnfxnaOkZPxo/xUheQeBpBCGmH5OOAUni4
NtrsWLJqb2HX6UglQJ1qh1l6oc0wvDpfSnjory4tl8tE6DehGodeaF241moyWusBeCVo1w9HieKS
Fh6PQ/UQeK04/v0ia7wgDQtU7Ias79gsdkpvnxma5rDJICMXWQ9AX+TYTQafoxM504lbvsO4qkm0
0bqL2XRfHJtucGkBUW6KNNv20jRvnxdXcw9WlLrUY4lxLYf3atSMS5jH3jVuw++DIaYNEXU+Z0ex
a0LbQoEJDkSp9qIJAhkyXuN7AgAWZH37TcuqemfX2k+fGJSbnyU/xBzjgfq9OhTEtu3anBRdjzn4
whtV9qRXFcmUnt7BGHAsQsHwMWWli8QpCqyzJsJhEQ7edGlsbURe0FnnRsuIsopHDL3IBovCOckp
j++Zbqzi6sMV4WjzPfkZm10Q3OjwF1tsPdqW7dc8xp1uMXXK30PSoVYara+5v1GuaMMAzhtdDCNW
olZxn9xGDWBBaiTtWU5N89CBBvm8mX0fOgdbIrUG1XdlP4sXZh8vG8/OvoeAxONoQkqfITAs3Kq6
tdUAGL1yziNiwJEIyTd3QLI8NKShJx1mzZj4J7y6ZpuRR0trI2L8cBsgmtMA15ci/jFNY7RhElwu
9RZrd9IQ6arDwPzSHqsgxjlZ+vlyGoqOPhS3Qf40xpKgL2/CB1NMw8mW7nAyUVUImAA7x2ycB1j7
zg4kdWNN9kWQBxAHOA9iRIwLql/2EhkS1d1x2K2XPkOiL8S8klqg8ETWKSl+ReBUt8/LPHzxRdac
rLrwjo5tnmpiQq9qFqF1e80t/A1V2mNbqunFnvZjSvB4X3KUKe3AOAiNSOZ6/lGtSIrTK4laZcy2
bZyWNxU66o9LWMbHuAGFV3ZIKHUVIzgXjraZOsK20g5ZjZMQ1qnavUmoXFTL5M3rX6Ygh3Xm2Lg9
HFoIsPvhVlmmfwgSPGslISGL1qG1Hjl+/sO0ruSPBc9V2Y0rA0jwPYoRBRYIuFd5N3lribdqHzfg
bstBpNQmKITrknjQoRaPydyDmTChhwWpZo2FPFACNjt7OYo9g92hjAfzVJZxs26tqSNRqHrXkOg3
K/h3zmsGZm7TDHpChhhf9raGhdj27UvTlUhciwCzXsWOEIgCNTOmINxL/alI069eoZa1k1XPKuli
JpYQuUbVVBtCZ3kN0G7WaPiDh9jo66snnfQ6XoeZMRylUh7HMPuQcYtUTCu/Z2n0sw596pQkCY+d
B+NqPvivSsNdDkPRn0HFeM6i0jkfWoV14K02OMjo5tWzypKkFepV6jfgd1FoPvT0QlaTyu0nYWhf
dYzCI3Y6QGNpuvXRVK0N2KerzyOU24Q/0FjkO7KQ6lVAOOrGnjLvsaR11U+qein9eLjxwV4lupCX
jLnTuURECmiGn2S440lAKsFg66/WWD6mpRO9Is/aYTl3MTvpLlYjj9SVEX6O49jdxR47ut51+L3D
7n/p04AiOc7oWIDSrCZNXJmghYe4a0gGRhP/ZgqKoCnq7UOjZE7XGnhhlqQH/soKef7UPVU5qjLc
KeYWQnN9TcOp3sUO0Sg+reljZI5gSzI9eWtgk3hW+NDEtLtpfoc7DMXyByiDeJ0U9riJ2vjJAlh1
JlIi2tS5S1RiZstbZ3buDXNIfHAUvx5Cprbo8qq8WtiqOreTyy4M/D3pVDRnsR8QGxA6sYHVg+gJ
HxjAotCJhO7CxDx8Xmpk2TvphghhXf8+gYrN59/DUP/AJ/wWMk3cAbaYk2x0dLPtQEo8XcVFPHYl
o3hCKzuMgNeeduHnEIs2y2znJUnDaH1We42+RTpThGL6dokCZ/wZfBiEbUf4HBDNpN3nzJ1ejKqF
f4hLdSls8ExpK7OnEr+FZ1f1qyK95VTqrr6gCOj6yv6Ik7WLbPmDbjLUuCB1HiEwjJs8SKjokQ2T
x3Asi0wgqc7ug/I/pO9q186yswfSB0iaHEDMKWrfOR7YsZo7Sz45vxbP6x1iX0jEHH/w2OnmAudo
f9Tni2sC+gw6z9k7wQD81/DrtzxAZG257wwVwKPFabwFr4MVN8pxWLSyOvTaNGzc0ojueioeenJi
XvHVcP6uyukEEJdDjaOneBKgrDg+mOIaqB9zoizcxdr4LCbiSTrGgsEqMyN2kNa2jiAsQnh8AW7d
iewoPye1KJ3P2GHXPGqGf8asrk72fBkSlXMUTK1nUcrxzeXFo8Ex5bchp6BApDO+R3H8wyba2+SP
WHgm0KIq1KpzGuUnMYNgS+BgyHqLn7qoiq3psStWxYaEjPLc2NOaBl+3VHUottK37aPThfFaReMP
EFxq6xd6f/e1iKokVXsjrtoL0pD24kitvdCYmFZ2b6Gg9GKKV6gWT6NXPGid9UScGmZ6T7RPNaal
WW75WvbUhwVRdlNjRid29fgUNzo1SN7yRA+XqCaROAvZkTmPvfca1AFbkxkOd/0Ld0A8ekSEtl5/
ThteZEv04TVUMry2xDWWBDyfSy8jzyHvWUyqY0WD+WcyN+RD1w0XmvE8DD/odH6TQOy3QptIKrGN
rLgwQS0u9Oy5Vx7lFo2xntC5JeOsaoueOtnEQhhb3daaVcIKcChDc3xT+GGJd/GfQjKcSH6+xBX6
48D8Wvdl9h2VF1mXOuZyfRbvp/YjOiCImeC6S1dsTb8LtuY8ua7QxcAjZNrSZ7m81oEHHM/o4oNL
eTw/0BWv/1tjZ9Om9mvKJDu9VE7PPLFMvuoiru9l4LSbzNeBZSfvTVvYz0OQbMISzOzszgi5sWty
1MxXFCJPCub7LUbvs9Qc7omkC3xE9kAoXuySPjz0hFTmKcyYOLX3ajToswYuHcmS7a0obp9fFX36
HZxnvZo1TcjVJvc15JcuHG2oOF9aJfRN+Ax42MTZ0+Twyh+VRGS16xP5q3OMdRjRfbIq2gaJAc6D
voLYcnftxwEHwrHCE7xoARqgLLL0Zahp054YsfhU+zmPjhiGBcnE9lhl351O05Yit+yzlaVvocFU
xptqsH9RaWUIemmolPn/Iem8lttGoiD6RajCIOOVmRQpUlnWC0qypUEcpEH8+j3QVu1yLdtrUyQx
uKH7tN9drKLvLwjLylPSTQdSVQKK0RlWZzs124GNLg7Z0t7mtiuPy6sHScFjVMJLqKfg0wBY8WwM
Sr9FvvOgYRHfEZrMhbI8wK3iVkAw0okaZp1BPf0mpxrXWVMWL1YwLo7B+G/IRvKgrLk8jEPwtxAY
IVBwB+9BDYksMIzs5LeYfwMvuXdzJe4RnzfQk5QLiyzj9B8dVDGLxSbk9nDpjHx8s+EicMfdwpSK
umG6b9HjrBDEOHcmf2FA5P29y4pjS2Ahe4QuXksvkAhbMYUHzrBDh0+9mNAb92++YA3IMknf/f6I
hGAynout4DTnA2RbEG16nFrKMB6GKsouRNTfk9xJhTs2BhWih/1N+fVlTNDXM97YFUrYr7rA9Wcm
5qM3Jt6FJXSE5Afsm8eodV9YVLCWybsvgOc+26xdWK3ON9Od3GefPMlMAcYk50E+8Qa+it4xX/uI
2jDJ4H2U7j+FRY8KOwZjlCPPz8IIEUpQvtojCxkt8265wcIagex1V/YmcTDBP0o649lFhbSTYPdO
ZUrIpesrJhaWXewsekU+ET5Cj7G7ZlZgPAvYAAbXoDlQ7BdFsGs84Pzh4LZETr7rkAZZ9/nFxr75
UJtS35KmWCk/I+Ncyi+riOOTF0/RVXXOa+EMVPsp87BVNSEVaNPwYiohKRNi3IuhH+31FMfPYcpm
V/LtxIRQw+Tq+KmhfzOs7pUgJPMcM555Bni/lWPfQKKrZlwLKryPosR8znPgt2GHj+D3S4xT3qaB
GbtPfPWAmwaEtAGrAobltOf4xJjHXPb3IXeig5fYZHJMWLnBlxXOqpVJvM35NByC2Vnsd8AKmJjt
nTKXLzJi8tOhog6yut67pdvSqSwz57D1V13Q04rLsr8NRavOLOAokMGIH0Q6lFg6w0ObuhPGy/iA
asbZ6rnI/sx9zw5uEpuod0hoS/phH6dk9uW1E9ykabrHfmQglTqhvPA89i1NKWCxsngc/BDCmWGG
h1wzhGKxs5V9RTgJNUoEhhi/SnluiabATcXghQXsdGuZia4sMT1nMrOeqG62LqXoPDjNOW+mau9n
bPUnx0gfa4S455aDH5bS0fNT4x7/TnYeXQuNPrr9bJgYFg0fv1+E9fA2j+TK9qTI/T4YjkY8Vpv1
idXUpQQu+ceJnVcggziCIwJQy+5B4IJ8HadtlQbBS1SAlZiGGOuJB18GboHVH9JwBulREVkmDCM8
5VML7JUaplRe8SoH2NNWBRJvoEa4DJ7xriLzmmBb+yeBy+OG+HDt2CZey/0pGUqc6ZQISZ1l9GoH
P8G0MJONscPZ6aGdIiix2bvC8R6ROwlWR9Z48kakTLqr52Pt+AvTtnGf6IW8TdtPwy4sX0BQ5I/m
bDZPc0NKn8KfuMvaoH4CEWEihSkJtxnwRA9Df7aX4jqxaGXk8gBweCdlQMbhIkVovVruB2iywHiR
KAQlQ1XPf8y8tL1OsofwXPP7y9IGJZuCXp4I3DtooDKncWrmu5i8KAYpITG6vPAUMkgW/EazlITA
EoNuMCwwVrQUJcnNWbhNbD4oXZKIs9aOeW7wyx5UVaOP0ATxYrnqouaEZyi/tgVuBbv+6NO5OHud
/1E7XvzkLgUDvG1K1s7KTu4AB7KomCHWv2aq5cHVWY4HamFRLv9HH/FhLAkHHS1C5rj1Z0VJbBS6
+g03nvdaTDVWzpwWLw/dUyf7Jxlnb8wU83t/ScumVXRXyRSX96B0rYvh/z/GzkNxgLtjXyJbGw+W
aeIdrFPvWLBrS9eFO63p/0kfAy36kGQgoiKSbQ2V0Qf5jndVtpuc5TxbADMndhmxHhnNOeYjcrqS
sUpo7/zum6n9dErh8EBvqqa9q9Sx65oNqq30Igw/JTluutmtmLddZ8IvLILuT2deItTvVDgYRpIm
BBmtKI9SJDw3tv7zuS7Mi40je1+Q7I5QUnS3OCgw1bGBhleenoTPxLz2n+yiN/dNMbGdpi8+gwDh
GLMQiDplyQmohQlKiDKogWUVZtZzYQj/M/T8u6gN+FxXcOGGuv5TYGzViquy4YNx0pYu8gNFrV7P
kNxOnj+FW3NQ9frX/eP3DXWuMeKQl+Sk0Xmcqr5q2S2Qmw7XAESrmud1yyz9CoPTwBzDaKPtxA0V
6G8IZXToM/fF/10kh4jqzakOTrxG37qUB3sUzlWa1aFz3XcnbQf8rUhYuRI4Ns2pWkeR6rmJl+W9
F/UXEkfIIJ/8p99bR0DvvY4JHRf0UidbWYz76onFbaTgFQJy3xSMYO8nRzwLqbvj71dRY72lHPUY
whwmcbXM3v//0eQ9C6yYtzBAqzhpne1n6UePAQlFfQyvvMOl/a8jTkcEejyxlVEbNja4aLuJUI2J
vbeN871bdlSxOg/CL5Cq8V51EBSPftCdO/bmrzhe4nMING1l+Kwe68Jmm+8jL3TgbAEK55rIsnbb
2pkAc+wZjKKqr6abhhO5yuUN/vPveNP23fIca4eNd+m+RqH9mgnbPbQWGqCa13VWZ38IvfsebO1V
UR9fIcJ5dzkkET/lSuy0Mu/yPHHXTWbmrwDMCEIC8fjHGhKUkglW2RF+L+oIcz/ybe5CgH9X5XRq
lfbiUQ2OdcvrJnpJwUZFmbutKrD5qZ0m95T0et8OI2Dv5ctSImzSZuDsxTSLJ46nH6B/zjYU8byB
629sFzbkn4h3a4ry+ateQIxUXuoe2hIwzagt1rMl8Jlnkpayc9Ut4u6wIXUhvm+lvjbdEl6U1mzQ
PH3z/WncWzqpNllpYWYHM7QZZGSffx9cS2ERN2WzV1P9mY1ddBgrm8aVjmnfjyJ9c2WLODhhEPj7
ZQ1LJ1SMhYz+iZyd4m9girchNMnblv60JsJypNqe9cdQKQqthqiFxa7mR+Mflu/EktalugTIFLy5
nR505kwPDoPYyqNwD8P2fsS9fspzv9jnSJaAozUaVtCcncPlISkKcxs1Bpxl4jIuurp4KWveQXY4
+3y++n2ogNmUTcoFq/36FjKeyc0sWZdxP9xHYNwd4Q/7YLK7nTW59VbXwnqccpIzI59esVRhDwPU
FB+mJG1kDrursKK/nirGS4reA7SDCZGnqyBa+OfI1PX196sOv/S6N+CdDg4k8xm8rK+tjpW4YyPE
Q+e2c+bJO/0+5FK/N3KIT/2QIHizSPSQfoye1W2h5wfEVKw7PY770rOSR4dA18dIz3eDXd35Q/Gi
Vc+8lhn6FSIGlzdx3TubLeZpMGkRStMcGrqdVd1W05MK5+AJgIuxcui5j8gYgic2e/Yh0TChGlkd
0jiwz2LBe9gz6gJHed+zhkreJ4bBdjnn5MpEyUpY568GdCikhHX3xZbpWML2mRTJ1wTSyUs2qfjy
+6PfhxIq84VO5aXHE7FTYLDNAYYwGWbcbhfWhWTmoWS518RJfHdZ9mR3lBiBcBKOu2V7l1Y99mcQ
+YlXcJXz1e/P55FvbkpggesEfdNjTI95MBpsgr1LCo6F13cwlPk4Tj6LgM6tnnM/gZCbOt0eEixs
At8fHiNeFTy+4izhLz5iAud6zi6qhqLJJow7TM8eq6++4e5tSNEdNxR1AaHmS36AKZ2HzCNBcyY4
aT9rlt/dcB9LPex7mxzXuSrktUyQ9rXt3KN5D84Db+HF8rzk1ALnZX87GWeF7nJXeXm3llFV1auC
pcWOpdi/qIaQYERBfMhFXt8x0menouG6Er497jpfDyv0Jd3ZWR5aaZlbe0Q+GTXOrujL5OiVAWQg
g9mWaAp4lrNdNpwMgGyZzLm7oI3q+1xEz+gQqqs9cNI5DVOUIR7fGx30p99PFvv5YxHzhKeYy0x5
do5EZvkh7RqYAtMP1S5tybRCOPru8WE9TDDSL4VvWHtV8h7//ikMy7u9+1TflQ4ARC0YJq3tcrQP
v1/PIRvxAY4lsgqDc8+pptdMO88BlpKT7KeF8KSzC0kH9Ec9Yuia6gCAzx66uLsSbc9SbxFii5Wn
gtPggsRn+Z/B7OjR1qwqt38MuSMiBgYYsmcJwQghO2YqfszG4ioxXASSzazmuoUOXKBUqyexN+ds
m83+fYaboZz8bd+8tSODhDNr+dtoGl9Qf5neYt5TvXsW7XvGQoZYW/ZZ+oiEg0jRE67zbtGqkJUL
NLKctoXfw5QLTrD4+jy+ih4x1vThMOBVFXBKGJNBfxcs/Ob3pKXZR8SNnXObZSeSoO71jL1b5Lzv
+ptvcZM4zn0QAWY6xvq9FB+2tm6sADlw4q1gfjnhpQ/LPw6ExUoyMyE4IorrjY+TNRlOgNaZTHxF
l5mksmreCcFpk7e06eizGAo30Sug3mUTOfFKxGJbyyfyUajRZtqPeiJCGRlJkg2gHQOwSv5TW3+1
gGkwaDAWCFYq7PZt/9dtppN/TESxDwTHbyGhQ6DhI2rHDOONYYW34N/gButsZkr2MicvpviDe+HQ
5icRHiMzWpuFsUcmt06GB3p2v5tPgfNXfRaTg7z/0hVqkw3FuphOgf7IbH0OwZK3vP3cprdN2pIs
cjbRAniPk9VtfEdvkk5vwupptqZNbNCrIlK1WVdrt7oANVkrY97rwaBixQVK1TB63ckX3iokDXlE
Izab0zrWbLZzRsAdqjcTRhZx0YdZ1DtuHOuE419n2Z2bWLAmwW43uzyGPh69RcJiE4R6s6WJv4sh
dWm+dRtjLWiPYx7OhGy066aA/Gsz1iShkFRmRrPVMzZ2Jh9Y2bM0OrLJDUR7mZkzY90uSI0pU1Kr
mXx6aO3GHKo/ngzvg0312cYxYZNJsmIu9mn2GHNnYA0BqEuD8RyJGh59CgQl96wS+xuurFxhzBOg
KLlKDfvgdRSEbh+8WNCnpyq7FYDsgzTB58cVBhE1y74zLhakUPdM3ohtsWjL8PaSYrm2j930NSVI
F0N5nZW8iLr9HMx0nyXyZQJ0DyFZznqf41BpOPHd7FDkKfQg+krZt8esQ3GeSIBuIOim9I/HPW2c
v1GJPZtBfJd39mMDchR9z6cC8op17zkPpXXPu7GdrS+CBFmj8A0BP++H7h6tziYZnVugc6iNLeTR
cQdojKQJ4577w2+KgVBGeawaY1tOiFSRBQx2uqlVtkPKMmCJyh+CngQ1H3dWxDgOiLA2MQlN8akq
xSYEGZ8GNGhEMkxR+TR6BDYP5apArwP4FIQuvAF5WWBvNdo2L84Qk6andkzXfY8jMSzDE+rCYuTE
QiSO1TrYmywgmHjOr5JdOuuVu0LFpOUN9U9SSpenYH8oKOtI4S5JIs/QYk5tHB58k9G0Oz84qMl9
jxyYjiNShXLPJhMCWnwsucGQQsBW74TPZCcahQBremVpjDlQE/dRBZvUOPGP4X1W+XMfDntVWzex
oTogUZs8ermEoBPc48Y/ZRshu3JvIwQcJM28ZB0ntXtBY9isEDo+Ma+QJIgTPomJY2TepNuddP1T
bhfP1YzkI0Y2yqWFXhiSCy5RAJIryZ9KPfYG955AGcTksFYnizgY0HSk6rGCYcDZ4p+czfwpysV7
L+U+YZVlguI3556MFf9fboIMGv+M7mfZqK9hzo8hCDTfgiKOduBHRhOoFxhdhkFKGNx2sqCS6pth
Eao0QZQTkOfkbZoNZxUSTNE15d/M/shg4Vu9wzqouiZJQOBJSxZ3NELwlR9MN9bS9jiZXI2pP253
PXzije4ill3M62pOYj62idqJkNF3H24g4G8r1XyFDGkPPeiQAamE3ymCqiymvCxfWjQ4xIeuAqvd
xrG62CXqHCPYkvt4UK7aDq21sa3ia+AEQvu9b8mk6W38tY6xi5nicBZnon6fwLxyqWycKj0bfnMI
WVMb1XyT0K5Eql4a1QNKspfLH8qfewPkummskmxDsSHNjZmWf1/45nfu+PssfZI9tXMUM66BxBqR
cxCFd1k/HTrbes2yZu8BV5jGKyrEoA5+BjPc+yPr0zbYj567Fz2p5Phcyf9hqwRMAV2iuDlcRLWo
jnOpfhqeMXL/hSP5JIvhhwTQLacQ3t0u/cKtXG4w6jBWVKDDZAicB+FqnBTsazeRDXx/8lezEx0b
RoAkhBMHaCPy02yjYTz4Oaci64HOpRCG2Bg0/Wn6lkXBBOarfkij/NVLSGnpOb9Eshe2PkVVQSUq
r36RhasiRiLtcU4baLf88ljDaHRi+zzX7TqO78HErgPS4Mogfw6BmALqO6qs3qemcS7hvC5IQUB8
0a5sOJ/szDtx+D74YY5RBsm8lW2ZbH3TC54mYe4qI3jtoX6iFcxK9hbRzoyMn0y056pqtq4vd+7k
PeghhWo8HnJ73JkOWJO4um8DgylGYJ5CohrU9M+19MaJfiYbY1Sf78HvXbJE7xPt7ga/vnpx+AST
bVeil9Quc/6o2BjBo6isQ4S6F8BDgXKhwTRorerafzEnTNzlfeEx9Ciw5ZKrlhvp2cJAMhAEgqP7
cTQk0r5x24VcNGFX9CwEpqdhBm3oOAHeHucKeyPm12MqiWibFuqYl2DLg8oa4RtFai/aO9lVoLwT
CtqCTdtGyPuYCWVrzDxd+NaQLKKKVMiM9QboXSdLkOEgva2+NHpIJmlbF68BFisL/CgJh2TKN4DS
BvPoutHS1EEtYzcvCdy28i+P7h3U5qaqwlNlvSRkOkSYTkGCbuvCf4upPxVXUMMdpepeiRHAkWAe
GyPZyTreha65awmwt4qctXR/XYibIwqazi8PmeE/IBhGJJ2g5G13bk0+L3NhC8aCkakP7YbIn430
pyG8I0jDw1Dhlcoupgu4I2OiFZcn3T/mQfLY+h2hLWh/JDc8vPVIrCBpwIdILmYnnxwHXQv3867V
Djac4DtPKUMEUzKSDgC0Wmg2nNT8Gf3qRc5usoVJOh1b5CqbuRk+h553eWb/xX7NR1fW4bJ4TALC
SjtQ9q1ay5gKKdJVvgcQspoMaCEsFxAQkmHmx6yk8V6sWC7GF98v74q5vi+i+l+GDWDtjSX5GMlD
NZYuTm77VaJG6FQNeNxCbjUx9lXAlLNWy3Vg0i8P/ABlz7/SKZ8KVNurgY2eHI1jEI/V1q6hr1Tt
ipEUT2TK6SUS1t6O3y6O7h+vCeDomz9or0rsowJ4wZhzehHwaVqE3SBiKM33LpQvUaPezTF4IuJN
CSj8Bp+X0eCA0tjxN+OETKt0r2lO/M1cEijZ+uocIFskiYIUBcdlTk+EsWyyf2jJ5fq1Zfy1aL7+
CS/zgS+fQiqhTSJw6kwtm8diYv4LNHJtuoSk1x2NZwxXmKvWnYgd8AKDhV6LdYdEJYXRiC2/YJw5
GVsk0gufZMCrVDRbD70pJDLSFYqSP6fhZ5vmyy/QuENx3lh2Om/MgoYyX/LFIZVKT/9UqBuYkVAA
OaNMT6ziRmvYVSJy0ST3FLpD8+7BtO8NVFITqu6C+9EQV3rtDyZsSBA37hS8hTIzEAw200o0Z7Ih
gZvbwMc11RcSjoyjh/ScyWSflU6guApWKNvatPZgDinnp9Bbx6w6Nlk0buw8e11WyfZsig0b4T8j
U/A94vj3nL+sWp6DJeebO9Apu0P6TTzyYsXou31yZqG+REqmH4rxy8pXx9Gn0p1m99OcmqNtNtff
RVyCyK6aXbBybI1E8tHCbtwgZaaDGMTr1EyXovEQA3oJlYaXgm8mOrBPuCSVa69nQ3+VaPMj5583
3gU6eckief39P9gY56vRuHNkcSq94rOTwyPZ1+cydegMGdUlMuDsMhapg0CzkzTBu0HWUMv2bMU0
4VoTnVB12R+OucMCDEK4QYkVuXc4Xnxmsv2+sYf30ZITM1vx7GP24ZcnONHCeelGWNraIv0uFg6l
m+EdSqBMEUUSSQLEwZqZ+As88XmZ1608IZxdwrK2082/enArYjZqfcxRTCWufReI6cFSz+YIoJkY
mW1bBn/NiF43D2+WAbPRHzEbY7tYGwzYel2c/G7JdzCAoQvWoh4ag8Hs9Sqp/OvUY3Xvu8caGNt6
CN18jcePHesl7bBCJjBK1xXzkpo5r04BGoLZGr3pzVADbLTRAhZsxhc3KpdKJN9EImJUgvKvMNV3
P0WAxovxp/S+KkuQz+W63aax9T/f2cF8woQnDm2WvuRAD3csdT4yxM4oBRD1mraBiIwcjMi3v6bc
Zy6r74nu5gZlFPKUX32PpWZHqjop1eDB5SkpEYAgEAlXRFzisUCcZfbZfWmrB5ZPJAnZDhBYPgNV
6637kcUiIF13vYRzZhTKEQcAQbmESQ/UevbQfablt5mT5MIdGIMrruBVjfeO9Qnu+ulUFm59N7Gw
CGxjWBMYDGJLlptJCIzI3avP/mAzcIn1nANZZec7pi404i63dWXbq9Sq36qQ4s2OYAljLtpH+fRJ
5PkLe3PcQ/1f6pBxPX817IJZ1dfNGl/9l2l+m3HPttyc7V1kuIAk6+AwLHh8V2G9qR1a9br8DJT3
qvEuw+7oD/ZEZYHskxig2b52Dmqt4tlv2m3+kLjY72oCpBwRFxyMz2Ua/+mT7jV0HvqWO6ZXvGfE
9KziHhhv6KaUU6qA8NEiSCJvkvX0zTdcZiJtvS/m9K3W4mQkzNmZK+MZZz3f+OZZ15bPHNG+Vsu/
vU3C2gitUOGM72I2wqb6dD3699SO222YciZPGXIPj8EMVJEbiO3FP3UVDHSzlI6mcrIHXMsx9OQl
Sq7W+R1k9OOECMBwx48Rb+UQdhcdB6fIrI9ugKrAd26uBqQn80NiqDcSkksk+8NRjDg+ABKkw6cF
/b4mpwDP9iXuFnOJ53LZ2nozQ6daJgsrUnMJ/qy7j6RISEBnGdL0H5ySwxas1qOKPHSODiKlkBa2
j/7EpCIzIMPEq30yk0KL9OY4OHi1cwPtyQVuOO8NZ5+e/g6B8cftpuPQP1QFiY4V7o7Ue4oL44ts
u7PhvvQWAwhb/I0wCQwe3O6IdXyE+nok8wH2ApvZBn8DNYQ9viSCZNNgPlvR/Iif6hxjTFyNJp+R
IOWtrmZ9aEmOq0wUxUZKo6oq5zD4RMiBQKVn804jbfcAZ2TAQ9RNlcndmKm6lziPuFq+stx9BJRO
5jCZHzDO8yPRdNYmQbEIqe2vB9l8JecFWTvqV69sr2ZYIijyyndRzm99fNGF91hQJeK7MIDalT7g
8eU7qpWNRz+R/xxBzGIZC2xkA6BekEXEdZOTkLNABhDDyLR9p+1BVWbbLgWH3JhRftRl0qGgilgr
NfdmIV6Stntf/kuF+2rUHTMlpmeuR7xuuRA/X7FrbSM3/hrt/gNqI7I6O9v5BhqSYSCNJlWrnvjs
sMh/DO77TUH0fBNB1VS0GL/fgyywapb6QSKmzFvw2uNl6LlHkakFTaBUT7Ixjo7ur8FgXrSdHic5
0nkUXw0Fgznat8hC+6o1EGMqlUwMkjFnMK/QzG/smnsnQ7IyGZ6NglhF3lm89W4Et1BnGMq5aT05
ib7adgbIZvlMB8Qa03B1J20q9gOls3YtGhzbPATw5rURre3C/GYBcQobdTCQ3gQyffSS+i/1BmOk
+We5yFsKr9x8txsKpAkgMy43uqv8a+jlZQjE3z5Nsk2pa/RTHX0iQoG63Y+0XBROwxYKDQPrQl8r
Pm9Jrb6Ic/mHguABTsyu0wyzxHwuI9jWOUTB5j2ZCa/GAIXOJo2fa4cPYev8XZ6jqax/xHF8Qj09
QhT661s29ieakdFqjNVUCKwywPQLu9uImGDpQpJnXcWIX6ldOYizfwFxOy5MCN4uJxrfW8eD+T7c
47o92r2EgtdFlFbDuOsJheIS36PoPs0zQA+5jOWclrBnZe9m5lyOmfHGxzkNsXQ+Wkev7Qq7TG91
hH344cVdPtIQ3qnULRTi2WUMAtbM/UqSYA6qDROCPZCsp12X3s29jlnzI3CT4aq13knAoKN3rH3j
k2tqVKxOHHsEYG69o15gEKi6d9vPf0YX04PAH0xaS7/B5D3tkFONa2q9ux7xLDu6s+WNZyuN8PPa
7oMdMzvuzcFDz8D7ky/ZyL2nrzkz9h53TdWhfTMUhJM64pWvAvNsZh7YlHGBpVTBOerB5WQm47Vq
wOZA9kxZIvEhAh1QKu+CGkBlEeG6TayK3mWcjM3U03KMQ/TVOOOSGvqVCI8gAeWM69EtyB4M2Xw4
9QyFEZ/L2qHHXgtJnKgsfXnMjjQ44TaswmFnkzbgtiA6rItss5sLqpDYtGido+LbyA9c5M4qciDf
AlzfhAO6h8HGr1mQ85RQogR+/iUL46HsOIoUU2YkbUWlHcbWVz8hm0i3DpGW85q5nAfsLLkvgvQ2
QOZdp27NqMt5zvLA3HfJEOxac17QGrRX09i/dL4Df7oUhNKyYr6zFxeEa3jHsiyiU1dAgZVFfw+E
2d1DicWhJWAP1A4JpMz71mFxxNpAg5STluOzDkR+qAm9Rkhsml1519YfU7Y4E3rqg7DibzIK4zi2
pC2OXUplJ4kxdD7m0vzqQ6fnTsLvEeR7q8Ha1pqizon9BwLGzTWxAIRkpuKuckagDYRQsYtCXc6w
c7RILis8+Z2yYF0FJY5ryVzPDInyDllm22w5Qn5v5rWf0UjjViO0pcQqIv9bBO+s+Hlyr/BhiKYz
+2RtFM6+sFWLt3KJ6HCKD6+NXtHhYuGV8540R7Wf8mEZJQSo3KoG9V58tUP0B52ms6oCNBNs76pH
JlfWtmunbyDF3DPZPZtMe3lZ83VfBaQZifrs1sbIU0t/0LqdaqUOSQYcM8ezsVIe99123E7jgIIe
UMjKqpIfs8CnURNKO7knqm16cacutwSgpZFl7LUxnVqoo4c0m8AZhwQbZae+o/BRMU2X0VaP6EqR
teEyq/kgghgaXgjmprEte8qWBbBAXY230dtnVnaUFo2X4Ya83LSiCk9ODM0lZpWKOJySSini0Etc
R72KDqEDJ9vN3wYE+3hHxJvH/tiBb0CkirEB6e2sStgBrAdRuTgjXQrBBQSe0hS1w8bFC+CP3lFV
0Zmp0EWg065mX65vXp+03KeyTx1NJ8uM7zybBD+Tfb7dPpR42iI7ONeL9Ye/XPTLFIG5m9stcldP
x9xOGCqBFd153BFtonNRKp5yxgn9FcJvu3Kz4laiQGNNchoHv0ELhq0nzsQmFd47tvqvINE/lId/
QuJx8ROsXUyKScLaImE91hNm1ivzn8/3to5kfuo6xH5qrjDXM2ozLTxGBapFv4Nq42L6HJB/QAa4
1ahO13peL4Kzze+vJkL8ZagGDDS4l5oNWCNZsBcN3wT56BsPttZsDidPJrixEGTOy81J+ZJjSZCf
GHyZJclfhAUfiQv7DCR0/aD/QzjRQdTqHBnz1jSaZwRle4c6sR/bS23bQOnntzTr3hwy8xK6R7ys
9Oa02+iYx6cmx96rxhQgXHoqGCJyGQwfvoz3Ea4By2Go1A3YbsuYJDu29Ou+iHEY4TNa0TaEErOu
91SoxFu5/gZPqLlqa9zJJZeKaJsnax7wUc3AiYIlO2ccbm27BzQ589vzY9lnT5kqXhwLcaKxvICD
jaKd+y+MAsKVMhjbM8jsFk0nTsv0YVb5g9bWa+TMh8Ctb7OojFVHDEZm8gG2WoxRJT4ItvfewB8p
TP06eX+tfglxhQfekv3NRIp9ixMaUCrsOwK2fyLgghEz1a7tzr1KrlU5cluV00WPG7PNnyD3xXxr
+SMhB6daR3cMi1AuvIYZvO4cr42b+K/u8EGIydX2yjvDqZ8rpc4WYY8M93bGMC9JVtCbfL//dOzu
A7YPvV/KKKYxwu0UMC0ygmRm26hvrTmyKKeohevhL9s0ow5uVBFc4zrGx5tv4r6+zo5FqGRqvoLC
DUJXkEQQa0gjVMcJGWLeeJmpfVfGh5NT6JV4SxiREyc4Iu3nyvYqYlaCMfqTkqOyEg/2QCIWPjZF
3VoQOPlHOczi0wQKliSiim6HOTgf7mXFVicrF30suz2mc230mJYc02ok/i4dT3XoP2DV+RF1ddHB
9BccDT5v/zklrnzFOgd1bGcf/BidtTOlBJwr/xPC1gsQXY7D5d10hQ1Xoc5eAbaxU+EAWAWccAy5
B1w8fvWMO/uj66Qm9wAlTgSlD7DcTET4FjJqsMXgGa1gBB3aKr24lOA7EQT7corvLJuJ0qzpkYhq
nOtzzuWfgqhaAcEbN+AomIHsAhndjwaxdj4pL7Mv3psSD7TFajL+yNr2ShmcEVJHjZQnwckaWOFx
5+bWuGSkFS9eii5wSG9LeBPCiNubUoagd63wxlVw25VPH0a81DbU/XtmOs3W0na2Spu62Mlp/kDx
/FyoomWRb/0tAlaIIFF518nRcoeSoiLw9n0FrGlw4m0ZNa+AYNC14dq7U1hCUO8aR667PZkvXAMy
1aueWxcmMObDRN54tvcXm+rWYewlQnUIsRyVtok0YPqsA4a0niILa7HQaru62clMiLWHJiG2XlLn
P87OZDdyJNu2//LmBGiksbHBm3jfS3L1MSEUHfu+59ffRS/cVxmKRATwBuWQZyVSLidpduycvdcO
KVti/41m1QcP7FYbZLnG6wvzW9vnplPupeheWzuKdkNQ4QywyxUqm6PfuxXzQET6TceQhXgpBNO0
E7GsQ0w28XFnxvvkua+lPNkBE2nRJnQ9Su3RbROMdhHlA4Fg43jvFkmwUAo0Xxc8YNibO8je01Rt
1CR+WkWP48LiqqVTsa206ui07quR3fk1t1Cf032qdJ4NlC4HqOnnxHEXaZeZIA3RmaQlS4RG+jRE
O4a+ZkIuTbgZ82w9QUri7Fo/OCO2a4ttyFmBU4aXZjrb3n1O/BiGJqkVi6bQPwwETWFcUFn4/c+y
dVbujFHy9f7ZNdpz3xNN3M0Z18pPFsLR44Vhn1hVaXtVJnkvLh6XSpRvOE+o+43uoUvtJXDFfF14
/uvQJldlQHmf3OMUUXUFbbwQRobfFSrX0uGeQTJKk9E/j4XBITKihZIaybeuM7FB4wFgtG37aDGB
ARjN+OhMtrNU5aUqgofeTXEF1i8lXq8lpinu6zxeTIgh8Pk2X2DXfNHGdYn8eYGXyu4rvoGKhbFx
dHx/Dnrvl4jsYWWrE1X4yY9AwzdBvqwS/CwJYClDo1OOv8g7gMxlx/aoK27/GZG8jrF4wpVAzW7n
58k3frbMLJakoXyhtwGIqb8Azm8p7/HYhH354rnmEVWeneHSNQYSTEQqro4vEL3S8OjjI3w4mHE0
s6k4iROjIbgIpQ8/MTw41njERx4uuxhTQSI05HkRVB//Nchrd9Glhz7p8TuVrwwE78ZK+4rmjVMJ
qiT12uFMD5S6IrP66GvnW4GeaFLyu/9OCAsY8JG+W0nGYW8aEPOGrd3FbwLtKThG7gPHACM81F9D
NngE4+HRJtmKkNzQW8JrMnapRqKYOSJb8VdR9BqX3JmhoZ58u6CkarZWzf5aGIyehGy/d5n7UoI5
R1hp6NSS9ibp0IPG2DPauv6qGNNrrVzVsnxou+EHA5GzDiAGkM9OE3Pct1kwnC53ljFco7giEmo+
BMjROeolBWQLbhgv23BloKZxCsMlhmanROBC1kyytPP3jOp/UCV764gbXNtmAU4V1675HqKSTUYr
tpD8qY3pI8nGPdeJvsVsS8Kuksk6F214qBhm95yodrpfPNplYlKXE9hMd0Ku+pDd2h3JWOuMelHq
tAcRGK747Ncsy1EKVsXVTPKL53uMkQHtRJ2TL+bEO9qw9UrExGt4X5WDMisqACIDJg0ogvNzESvg
FL41C1vsCzEEKAodduTaz/CYjlWwmfKTpYovQ9FjKYRbv5hEvqc/yrzWhYarmAyndWWsieahvm/8
73aLPtuDzbdQ6T2ZC5w3fbSFeO8ZS1supriaMj6Jr7rmAtwozdkqry2GK/cYi4XBCYbnLlzWSfOl
69hi85iNyZCUs3lj5oyHnK+lI8+hbV2qkj/T1+xya3T6N4zT8yoDfr7yIZAA2yVWc9V0dBQBm1Eg
CsIew/DFAvvIVJmQtjrhftPQYy88015yht2lev+DlR+ihv8ghAI1lDKz4LjoT0l88DVm2j4dL1w0
0QyW7ycefgBEaIBbcWYqs2ORyDF+LEyf6TU6m4JS2CvvhqzWNrbvpGQzDMQtkYVzbmAHL1qkVBvy
e7Z56PqroSFxIh0gmPnlpU/VWxOKYIUmvA5JHiIZo4EZ6E6rCul+gmVwX5vLtIqQgYjgKVQyXkeZ
vsosvnVP01HhxCVKa1coWuWDh/pgqtc5TTSVwV6g2NIgeDj0E+l6ofqpnhJO/Ec2l01gJY8aBOSt
0GfbztRqRI94sOtESLcJq5YsnkwaWsew1DF9Z0ZCTHONCy6y+13rcC8QClFx6pNf467v1q4pCw6D
cbAmIzFY6150YvCXu/0DBbxam771vcqmbJ11Pv6QQFyNQI67puYxwJgC1bhtkcPLAoVdMnG+cX2I
ctVdJgqmwz3dBY/ijtHcoXBT7cLmXixHNcJMm8923ngnM8bLEUOdA/VAsbYa8MIGIjQnDZ86SQMD
Gby1AmRDnmrjO4tUdIxWBagyQ9tTWi0GKDwLp26yV6SKhJ2GUKK6QCL8I9xc78Zp3QfvA1LzQywA
/lJvLyOHMBhPTdMR/TVdjDjhxKHMj8DMxdKS43uY5MTZu+6wDvQRa8uYH21t1Ygq2GZJyy3sW94a
RF8EFytInnHIMeEwY3+LIr49DS6ICqSJXrRuChhKAD04RzQYexjQVvd2apGVKwxzW2Jx3ms1xNeS
YeGzW06bzjEu2pSkP1mZNnB15Ec0VJBys7I/e1n8LawIw7xl1BhGTkPbGJj1EHrzfHuL3CfFFwRh
EDgVgS1afE3Ke+lX45tfum/KfK+HnyUQ0tN/iKZx+YZfX8Pn+ySFjlac3fjUlUG6h/tKSznO3XXh
NOFR0m5FchBCw/by8sVw0gc/6MSy4r+1FEWp3d1e0NEn+yCGPob9doE83H5mdFSs4WNVZ8bfNOlK
i1shnw4ZvN5TN0nr3sCHDGwqftOj6YtWT/bJiRLkhAmZLzh+zdPtZYqcCKlsvsk8+TjWydKBvoLO
rJxe64lzYp852ZNGu8Eu3fZD3SPUrr7Vc8FoeQ22X3caAUPFYLp670fvCAKmhPnQ9moPWne8VB7Y
q6x+oyBDoN/ZxrNWOeTczW9j0yi3oHtZD9tJ7nWyWReGCaCdSr0hC82qy91oJ4L2qHXWx7jc53Yx
nDsviZZZ0xanbOzBs0lF2sSIbhV7y3sTHxVMR2c+FjCrjhaW1N1T7oL/dNgOaBlShffCzHYRTJ2F
VZrdEe2xxeqWvdcl6BqAJO1FTPJBSUs7+xkmuHwY4rOo+xnG6AtmDq5+VrkHHsH03gIPCkocJ/qq
iEjYTEPOyHXg+k+FNzyWU519jDpC+c7FlGRU+XTRoVEf6Jp2zL8Cl1x0qANZJCkVMXZ8mJpzL6O0
fEiK6UnYNtSClt0aD4Ng46qGaG1B5tzkBrKbQQuQ2g2wQ3KDNkRrJtR7kbNBVJXfRSrqiGCPIJ+5
tMhVmaq7duYXMjLBvpqjbFKNo7YgxK65bGr0ci6KTNKjVnFlojNDvr7GOZAzEB9iCP++/NZqeXox
DS+59P/vJz+t1Z6i4z//3DSTaZ/ZLJFOPiRH0kedtakn9WtPTzMWTfRdMR3umiWyAvcYg4RZs6zP
cJmq3U028hIwuMk1R/yw7ssGNrc3hcA3ArlVdrsd7YpmIViaMQoGYiNh8KQ0Btj5EbHNvNEemM4z
oX6pPjAmTwPj1fUQlIZMrzl9hsuqTpt7TCvFnqdeRwzzRGpOfi/rgobTzAn2o6fBdxx+UwjcOOeP
KVT+oFfARqU1oDXNC/6dGl0ESNo1AY3WOW3o0qqBXqs0PebZvXdIZpvUEF6iuOb/zwNg8W2YLL1h
GDdOzZmyByHja9EhYqM5WuqjDAYA3Y0VPnl0CSUSFKZVfbby2gmB8fBqiZw13R68jYK2RL9IkFBZ
BeugIopq0BPnjAc4JLhrwudG/s8pgwFR0gDix9i2fwR+csSBOO4cM+1f3AEqVTHKEeTx1L9YlvYO
GhbG3diFeyhl1crlPPA85uNMmGteVS+0dYmoeevGXvqKgNKOJXJGfZBL06qsRRnBZomlwmFiqF2h
zAdrtrsYSZ5t/Y7TR61Izq4YRmBJGGFk9P464h8duxrEYTSSnRh12nhyPKY4ZPOtmAn5B6NkvN4n
zb4xy2hzuzzx8C01h+DeCNP7Ovfqi5FoxBv4tv5osmistCrO74P+7DtI0kCglfg+4DmNFKU7Jvf+
dBplkW17zUAqPrwojE8EfDJG8fEm7wZJJ8XR4mFFAx/TYO/d1UPcbbxMU+jvXNANfVKvW99Cd9Vq
6YNR9ccBxTPHkYyZoOecJdvRED778OOuI1olsMrGB3WR9ixCPp8jSArXdW07EMfD5eE4441fymIF
JlMwIf9fA6huc5tZrnusg9mbWRiPuoOcZSL3C8AT3tHWtrcDTfq9qVAeoh0To9fj+0VvpIBI70Z/
elZ4zre6PRBdWjTdpoqpvwtsGYlrqqVF7sQk6/Bsy+yNQEvz0RpjLGYaTldPGSn5kUV2GobNVARr
qwPA29wZzxwL6+Q02eZAOmmnDpkrFS70rIHE0A/3lkf+uW7bsPo4IiOKXJHKztoyH2MrBFkPPeYN
5B9jxoQqWxl+iYAUKVAwsK9ZylhbOq0Gjyk1kpoxv8Sl8Yi+Pt7eTE9FhlpHKnpWs9+3a5z6LgDF
lRsGzTTMTIE5VtuOYAyMtmJ2lTLKbCYHJb7kFshJs0anVWwt/MxMVe37mey5sUXHl9vQA1CKHpRm
BhFbT3Ew7Mk6wVVxOFyXzKJnN5LdxndZHjm7YaQjPrWUnzKp9lD4KiCkFQ0MlMj6zrHnblqKWqgr
O4uZdpyv+5mxYHAYW9qOUIfbW1RMZBb73YNlFcPJSYl/y/Q8ONGAXCLy9Hy9eR07azz7RTl/a55+
wp6TbEojR/3g9uHKaJDAaBnDGzkGPY5irjBO326bBG13xCWxBuoTvOQ5BJnUh5nThqb/YgzaT25E
Pugsk/D9pD+B5dI3I729Bw/JI3ijUbwQFLQvR33rDSi4q8SJH4fwrtdzkN+JgzyTLmZ5Su0u20IC
5dRQg4EDsQ/BEyziVXiJf2Z2/Vj73FZGPIwneir9PqHQQaxo0seYeVMceDauZbIS9WBeJ2n6G9Um
8bJByQuuuU1f9NZCBt03G7OyaCuJajhgDdc2TKzvvNnURavO3DAu/XljLLVlvatoROlWEL+6pDpo
wzSenXzVCs3HFzIEGxa3U1jM2Oly4PNxSspb7xnMvHOFV2wVvnrsdbYwEoSNa2ePdwUwOrYoutlt
DpXMVRud1JFVp2O7LGvuiSgHnFc1H0bl5MS2Nbsp4Ovqpq++DlLQJv2dYYJp78PW31bzQx6MbkiD
rXZ2EmLwPYFtAF+PI3OqSwk3l6OoJg/gxK5JQT2k9RwtrY52eBI3/VOmTNBJ4cdU6/Urgkp0ni0A
ttTB6ZPbKMXC4ZhjO0bwkjTbrqGlIIcNf5d5vrFp8BF7bLso8W/Jrf/NcA0lF482hx0V4XMjw+yo
0wxZISlJv1D/v9JQOo1M+ppRwuGzSgRvHZ1allo/hmywcLUpPgxQPB7bjCBO20loyqK3bjLorTRu
LmVSVWwPo4J1A/nZH2RzaQvXuAwSpLenZqMaOQWPAYv61BJIylmyI00dKZdNpMjVrkccK1kLQqhO
W5jiAiNE5KUfZFicUu+jp9OdqwZ6ieNnpPjM6pgwQInbHyPN4hdwynXnF6S/CZSIzsYAwluwIsSp
TJPcon6BAprkH/9ZT+dFtfHzYZ+xIi/KEN6bhTty3Tqu/Yh7A0qEGZJarVkMJ0jgZIi3skfpH0YV
RcAP3UtrxvkpzxvEJghR6NKWgHVmKYvKf3ixsrbm1Lkrt6uBqApiZMK0fMro1kP6Nyl9oRogD+7j
0+1FSA/z9ugySLaz7lR4I60yhp7vU8HMqiIj9iIK5FG4at7H1tLfR2R0SwcNb1IVcH2j24YYWdse
Yd99EjhkC7l9/QZe8CUco+hDusHWruLtrHi6kvGoSM5BFg719fH2bprdkWT3Pd3ewaAGGl8/F1XV
L6qqLjlKZylzyoJpY5CVT22UsRg7+MUCejIPTmMzJJwRU5qaayY/EedUBuGGCipGTZe6aLOKYyc7
47miuyzpnJ5UYE/nPor1c5nY7hI1RUNYch0zzE/iJ6KF79vQlT8I+FlxkMX8+aBsbfyIWtqrtHU2
iG7w45aDx1y2qvgS5pcMScRxQLiPpapCHm5Ux9tP4C4pEsIBeC3/nDiQ3Hy3odr9RLmnSeMn5p1v
DEC9e7Yt7+AFrnfORPMKQE+fSVHeeeiDhsFubq3BokV3wAyc/dTXT+P8zkUIsFCy7rb6jFrS4+k7
bcD8xTLG2SkR2LvICePXpABlBOikvMgmeAZyyeFTg9g+aNJ5c8f4mbIaOxeylFDq2sModIYGEZrF
VEk+BvMAD8JaqtUe8Z1Jew367qs1i5pDWVloGWP9eHuJ5580OUuEkE6vTdXAXJ4YVThGbe2sTDef
K7IFV+OkW7sbb1+LimiVInDfJRGxTONQ7j2Im0wOFQ9Qmlo7fCLidDtAiIb5UlyUOfz/qSJf3XCS
RTPq0cnsrOE6gg/RGxyNdQqWSg+bhzhp4l3kRtFW9wSSwyH/yCxEoiPEjgc3tF57hoELMVjyfRiT
VdyEUE+8XBxKw+xWZBpZ74PIEKT17YMYhXXpuA8Yabjd3HBrN5g5/DtVj/45srulzizw7vaSupz/
7UjR8uy0H7FDzrmRifYBal25alxxxx14olAdL3oZ090jQearzqBbT+jTxTH0x1tpmjUO8AciVzQC
ly1NNw7oSNKZ/k+nPx3fnbb6S5qIRaTfL5EOiMccWxckOlgWr86cN/SPDEq7z7qkjStqVk80u7FI
u3s13wbt0Fw7PWmuWuu1Wy109z7p3PDZd06ddPswy+Ij4/SHZD7oEY4oGIhx2f77NtfzjgN88T0r
Dk6p5EfRl2pl2aN9lFWs7lKX2SfcYms/ZEz3G1XEGEH8+Hz7SW8VxXdo8YiaZXfQpojjRRadCJHM
rhSY3yo21W2Yt2oF4QKIoWifPPT1wK8y995zYIoFUBaXqfYco6dMWb21rO69pSuPTROazx0atLXB
NE+wQpyzqDBXyRC5qz9nZnxO9JCmNIUjJNWmhPqhf8rY7KvJCyILmAG0QXdnyfaglPhJQ0DD9oGj
8c+/zfgcDsWvc0ydqEHqY9JWb6HF/7iYLdZhDhDEoGX4Sb7Br19Ybtx8y0ssTCHk++vYq2AbyOZL
0SBAtkyYl2O3rsrCf2Uq4bv3E2PdQ1EKcx/K5FsRJ2gU/ETtI4uEHUOV1kMxDUScq/4vwVa3+Nc8
GUnc3X//v//HMaTpOK7l2FBgDNPR7U8pW32U9g6jgW6pGnHq+XIOnJwDotjuKYoB7yTK5HTP9TK1
Dd+dCdW1eB3zvD2PzPCmiE0uHWS1TCEX4CiotI20LbHmVO4hcrkfE9169+yyXBUEGq3LJMAFJ7t4
L0Hy+cEQbp2g/KnXzEIsRMLLvtGMZeppdFBr9p7clhONBBLJorI+alNBULtTKxRZ5kkajvdim9U6
ye1NmNL7NWnQrKkiN6r3ehqu+Czbcq6TCyjOBZZXzgi6tUlr3WNsEp2lsDZGEOjn0BiLTR/Bea1y
/Jq6SghLKDuM+QLr/J/vFpTZvz37tJCZiLuWNHVdfA7UjAWoI2Fi9DBtcTF5ofXkK1olbbgZcOnh
TKVEbWHh3RlA4nZ6M1KfYE1KM7dGCZit6DyVV4c0ra1XlMwaE0aDXcmZtC5Z+Iph7O4b0OaoQRBc
+sn0ShL7tMiIEVi1GQMWsLn2gdK2OdNpc598EdFhRk1qAxzGPJ3ftU2T7a2qCrcoC9VzXReP4Kra
bwn6SYPmWHypp0i8oYIOMVyWyVcDEZ0BWqWz5i6CV2vncaTN4AbGse5SZtVzQJ7CabYWcIfvsQDe
GY1vLmi7cKyuPf0aCUvcDWguimoVuDWswVw/Al6G5Gr42sGdCu3QmaMPFYd2Yt+7jL40Vx1srdX3
aR/2uAnSeUBGXtc6rM1pBfGhuuK9I9oag4Tp6QKUedpcksZABRMKVA2YWpP83tDrU+CGxbNoPXFt
KntJu8/ddyZ6IUwXd8zswmez1Mq9YQQJHbwD/ZxhS2YO9U9g9jtIIXLd+4wnlKYX7PuYAH3WjMfQ
HJBS6IEke4CfkCe1d+zE7oJDxE5z3ewITq05/vkOk5+jqqRtmlIIm4VPV5a8JQX+Yz0qTFO0CM4h
SKf6E2xicTvwrWu4XhwwcOy2fbUzAeFiDCTwMAZpu2g4oq2jtvSWrek7l1yzziHMunBM3/wJIbg7
fYDSGOesoNBJdwP29dPYaCuYOcwhCIbJGt27G0gmSXXZnrTw1RSeusdhb7al4gvTZ6s8JK1AhsaX
OgJY4Ryg4rxpFjTvzlU0XyDFMz72g/Wfvw9rXsN+WeNscw7JJeJQB7zu6p/ST3XyeqAPo1ZUJRBQ
X6rxoPUdHiXpaMve79+UQKbiBW2PZRW8nYmW8IJU9mjDbj45fNW7UrQ9ffPuNUj8EY2dLi9IeKOV
ToAVGELjR4N/ABIlYIxhZQVcZqseiyfS4nXTfsHQQdMcJOQ+1MVzRPx3IzZgwDRQr/dk0GMPTYqH
SOdh1wRutTJwkg9MilClYuIVyti5+uE7Rjl77ykVYskV0SWWwWHQZfYzEq270hh5/SVE97b2f/7e
TNNgrdIVodnWpyKFg2okPC/OsaAwk2d9qnEw+/mXsp4TsOYjgNWn3j4R+tFgnT9z0DrkHz2A9xj1
TOQubagl9CHd7JkH9kcevUcUsUZgvSCnMJZ9t8naDIpCI9wFPVM8sY6nloXjGqTJp+Jg9zhpav2W
l255iEewNav23apqdNg5uU1jR5aZ4ANSSH8J7TmKAuNYEnKUqBqWOZBH61F02Pg7wFQenQOmc2a6
VaEytp5w5yGU/TWPzPYkjGRlSiaCum5nLxw57rVYFPeeKWCrZSeMQ/W17cJLwdF9+ef7U3zO96JO
YZk3hNJRVgE4mYvFfzyvMUJHXfZ+sZR62J2Gzgn3VYxfuonVMStD7HMySJldgxYFxHsksrs/tY3z
keQRLPfQqR5EUoVLL4+ZN2KXgNzd2zvUw3/Nefy3T0pA2lywAomluPr1kzIjYNyBVRSXQDAAvwlo
SwXLVEXiyXOKj57ZyKktI2dNb8Nc48bdV8TQ3KlJf7Qzu13nfZfQzom+YDxlmtOmTIpLz/xL+fdb
cc336RoG659rWrq057DKf3yfXopVzWvqfBlOIJV0i1CgmIzklV+TpRnghFgWKT6uv1zFz5nHXEWp
W4ZLvcn/hPFplSmyRlYjvAx+V7n1pjzgXErzAxJKKwnPgSErN0aXFLBYGm+XTaOxl4P1Ds0K3Gut
GfQuMG3+5UP9vvRJmFZKWXwiqTvyU3nXRXlVGSNgjchu9q1TtucYaP7epzm0HokV2QWiHfZFEjXI
X+W+H9vnv3yC34pjm+1I2cKyDNN1iXT99WI0jQ4jk/7kMomwPCrI19jaPIge/CqJpGqbS4vWZ9zt
aaCwbQbDK+fNXWcT90K6mPmXh82aL8OvixrRba6pu7bjKOE6nx42t0URYyQheSpBew7srtxmcRvh
00qc96QCjI8UZq9nYXqmDfoEu1C8goGFXh5J6xxrk3MA5Ppqp12y5wwjaEXEwcYmVcZmWH6EzRAw
z1MQgK1atOtGhN790L0IK+hjztqmuafgg3XHINTyro2VaT/d8tzUMnghvu1tMgbwFXOCDQcwDaZy
lJyGvn0r5hbn7UU5YF9S2yLlGp7htXJrtY6m4D6hc3AxidFaZPoQvk0mkketbvvjreV+e9HC5od0
U2/Xm7V/+st1/v2hswUlDfssxyFOQZ9ufys2Q5xNCBX8rM/mrMm1OZj1i4soaA/QfVrhwO4WRlmo
U07auTcO6aMxj5XdIKNJ8sYZIpBeCcjNFWe3jb/++fOZvz+etrBdw4W5ZboO29qv96GWFZCsJo4E
Je6Cs+vkD5Net+tgKOHHDi0DiSbzV1Xofqdr1W7cOdi7ryskInPw0FBY3dpuqU3ctPPucn823VO+
316gUaP4HfV8d3vb5C8hyETTQL5PdLd/9d33KjXZjwboc7DX1D4s6NSlcgovju4cKU7cC93Dv9zq
4rdjsG2bhnAJSBUc89zPdaDNcUmnDxEyzEoPLBDRne2V6txDco7uR3xZO8/PSTavvQs0rD0xSvXR
nP+1QUwfGHjfsLRwph2Sh79ci98LVCoy3bFt1JISJ/+8zfxzga5KqAW4z5ct04SzptUKaDo6ZJN0
G55OY60FcjjxSE57BdBqVdLybLJ3PYUVRHhJcQqmcTq1vW5eUNNkQDFDuaxsV55BGVnneWxPJ8zx
NhmVfpp1QI2m4UvUdtPaxgJKGyW0rkPtYF0FSrwCBwI7xiH7q2Hi9ue/9V82d9uyTCoo0zLJjPuc
LlpWUtZMWcKlY9hLIvBoVDcGujTD0e6QeW+GtlLXoIT2ic7xOARaAFDmLU7NVRsW9YmYNfPSDw3e
iBShCwIW0llF6N79+WMav18Sx6AHQDHm8Gmp9n69JGmAYIm7co6Px0hC7UA9Xo3Ny+Qxp0rJ0/DH
3HhgwCIekijl4J/HK4dFaVHF3iPFET2iPIfi78YWPS0YN3Kc9i0kWtDGvFgcyGjiStQbiviVP3/4
W7T5r2s6DzSnHZN13WAf/rT2aKFGEHg9In6naw1qFkl42w5PjXLkCYPTdwxH4F0QNCYV0Xmc+MU5
C0tCuiNcnX/+LObvDx0HAua77HZSZ0///EXGMlZCNsCbqnOKVHqRJ2p86X30D8qyeiDfWBy1PDnU
rkjuOt91jnBbX3RP0WONQuMUl671oFoBRMTxvwPM0fZ2Vs1508G0NkQCTK5sT7e8OX3iGcoN+x2G
7SntONAFThe+Ja1Oxp0JRSQureGUpvY7EFnn3BYVzFl0ghudHMSNn9SMiP4//nx2Vu55d7Yw6J9q
L3xncVJWabKsDPfHNFnOmahib8eBWUB3kRo8RFVsKgAQDyo3JMmiQ/cqbKYqXmuF27wImOhXxZwE
jp6yC9xHzRoZyFvvxDkl55jWyLLWQpBS89s+zJ1DGJvt1RbIGyc9dU6pa1W7KkEN6ddG4axhr685
2gdSfDhkXvSjfpJoyXPEuvIvnUDn9/qY0ng+bd7KecqeX5+ikY8TwITPll4LOHIq7uLS8d+wUSUn
MwWh77K7bT0LUhaXblgaRf4Ghqk561OOxqROSLgKyFNohih8U12NHshKzsHcLktGhYcAVLelYVOM
CYLEChLu+GOHo2y8CSZi2D73OWKxuiDizFiyyK5JIQHg75kG6lifaK1UqIcMJ8LKcgrnUmt+cSA8
wwcb1eqPMsWVC7x12Pi9xaLbuNnFlw09DlABOukbWu2bL/ib3okaf+pMj8QYfGqLMq9rtJGiegid
oti5qO36tp7db/WTqcfOPoZstjHa2DqMEBOcPDDfC9Ozt3bckt0ypilnsYBhJJPBdRTE9d5KZwzu
msj6ac0XGID5UB0ult5+UaHbQX8Q06PQCrnCy29v/3wL/9tSaDts3nSOTZrucq4k/rE7tWNMAKOh
w9olotIqPPsh66rveoahL0Nws42t+3Qyim0dDTG2UCIM5GA8QFIzn10GdG1WHbCsetcBdj6EZnWf
EFR0zF3kej0OrNs7Go7T4s+f+18qHAdvqHJxyJqG81tlC2YTM34LFdEEfFzhQzCHctmOtb+O9QIs
I5dilwGu3Ivc2gcBlIe6ZppTA6Nd6pqtjvNbZ76Ocef98NweKUczkuhVGWScY/ZbRmOLoMkgj6HT
G2frmfjEGGVQ83G3N5hZj8J343tmwP0cMTtgDzC+mGEyMaWorUMlca78+Y+2fmumzmW8LnV2V4Mj
362//Y+LxehoTGUI5lPphGP3sBuOIYnAi27023VNVOCe8Vl0dj1aJ24fPAydxKJbOVcmO/rqFjFT
zImnkHpC2PHw1IlLjZZuT2pzyJntmCk0CnmDrXkJ7jlc23oenycLC2eDT9FZG3EV7ftBfJWBUdM/
8msilJZQAMh7D3b1kDICAYd34F4u92XXlShNnXo7jh55C5VuUJFA0FEBFaWtB0R1ud2DspZFE3Zv
ZrdDJqO/avSS6Lbh30LU2f7lfr/tjp92T9eAZelKy6A+Nj+diKyuhljjZtnSjkKTHYRkBV2kcHOD
OrgPM5qGPa0AoO09/B0tbh8R/UTkwHfZdWonYzH6xbhTWhc+9Aa2JYE6mLNJjHWuihyaQOQvbEZy
lzcy7/OjYcRIBbouenarKtrorpqOXQeURJUiF/DLRLDJfYbPt2MMRk617r3MgBWs3JXwMHjf2stV
KfMdasmP27s+MhQBp165TJ05c6PSxY6AB/xbKY0jHyrX3x62f6mXlEN/VSrbBEprfFokIoXOkZk4
BAOCd9DkPrd5gzPDQJxwe5vlxc4K/fa+VD2ruuZaaw187t4uUntt04rfZR24tgTO/hdsyrLS8Wbn
wD+SfeL09sW34v7On450jCETMIGnl5vf9+Ho4yWp1nkEKA2B/7D3J3JbIt1B4mP+5Y8Uv5/dKc4N
l+mQ5UhXfj7TdZ5tZ0Vsou8o5LQN4qTf26H9Nlr5OzfHf54PR47XMO+GlQQWdPRtbzh4DgQa/NzT
X2rp3wdtNgxohZmBShVb4OeG5KDlZcj6xBlAS7ZUU/mjiILwTk7Y4+sAoVVkVjs5jPoxSMv3wjLP
HavCm9YOJ29q39p2PFX2INmVlVxZXUlkqyERPNA4ZGw5kp9L4Hnd/4Ao5H75y0I13xC/PmWusCkM
+CItm2PPpxrVJsgOz+SIx76F2f0/hJ3ZkttWlkW/CBGYh1eSIMCZzEkpvyBkuYx5vhi/vhcgdXdZ
6VCGTyGYlMpOEiRw7zl7r40yy94Dhn+a6gEwbpRF14nk5GtBYvOPgxE2A9jTqt6OYKFwJhBtGoFU
sG6qpjVfeKX9sUYUBtOIH2PNwGw4O4AiTyLUge8T0703k8J6mcHDVsDxnuWMlJsxkOqrKSlfm0AY
T4JAmU3tNNnNeRhIkb+wki/3pqoqOFhmsWsFX3dEzaS1hjleFueFDILhGpfF5GXSlzrry0MI5R1F
eGuytqq6bVXYAqSoZD5SUnXDWBBOz7j9k4uW+XGZzRDNWt5NPg8WbtB/3qRHw2yqEdkYumCQwyA4
FrSpdKT/Id11MBauHFn6Nil0oOwNDikua+1pzSppIYV6wYQnt7N0nKByHflTAup9aUZIs4jv2nzP
JHDSktLHXIvMn7mYcWbm59zoT2RitT+iMpENs9SSSBosWUuf/v8wacVADOijYxSw0fJ8+CoSJnW1
hSdFDLH9KhL2olh4vloxlCYy5r4xaqH/oPXZUz2AmSZ/A2M7oqEEJN8Jpni9zZAheZLmAMTqQ4c+
sH0Z0e0nqSVcuek0N1VtLNdVVOzZRqoXSN9cFVi9tTFTxal+nsHPEnkLzOGTK4X2L1cKBsmqiXhK
o9P364jFlooALQeXQ3sxVU5agkOtU/urFo+921uT+kB7BInA7Uxcc6Bgqm6oT1JFyIPE6QLVpMx+
MOE2mVPgyGIgOs1SXFUfQXGSL4vn2JHP/HfzXdRU7b6c1OhhQQkxmjm5tSqXQpTN4TNBD1AkUUW3
pQUzYoaKCib1s17Xxx7i0kMy+Mc2uED+ukJMBWGIOb4GFMdO9jDt9s8kt62v9aIfiVLHOuZVvLg9
0wMfM8iWSL2Pjd21R0vbjG2HxlrrItJxOsv9/VXG/Hhb4i7u8MtxV4KaavyyAaFvD8eI3KltPSRe
1OP0aoU0PhlEKJ+kHsYe5L+n9anQqqCKxib5RlnLyiIOL1JlKmR7Z9pNDtXbCA6BmJX4rtj63xXS
KtjHmblPGeBtFGbbm4ab17GuLEi0SXCpU6FstFlybr2slJcRo/42mvP5G03VI4l12Zs6SLIvCPTb
BHb+jbDe8aEtBys1/4D2GRGxMbylcvQdTWpxM0gDIPKQ0VAW7EjwIhWpatFSFvZrQ4rDkfyDxo1M
pfSLoW/QlNrhpYxFsMla2cuqctk/d90fTELjK5SxQ5WYSNjCm6SEn2z5aTN8uLY7imkZOu8Eoh7z
108/X8KBezTgnnZqeh8HFPuxJpqkSwNPKozVi506xTnHCGATQuLqszQdrLEEq67Hg7GR2cyq+r3r
B4DOda3547zDJAaVrujNvUKU319arXzjgj2yisccMlchGk27UWEkddXzkO6cGczQKHfaa2HieIo6
R/5LG8juBvK/dTqZhoGJyElhArA1FyNBDlLNs4Weu5mKO6Dqa8Vr6xzr+ThWTy1vH/1A3E0hHBHy
N3xlDhgXpzMRjYUOIUpAlz8zdl9yY4ZHi8wV/4OFc0MO2p3WOd9rh9VcUjX6YwiYCdfaWQ7B+G26
fvlGxBCF0ggoyhzLE7tRZE9BXwaXkqwhhLN/mnlqgrw2jCcHiyKT4xnW9+SXRifTeSWCmDEuvJoO
fcklW/wcgAOtDdnetHa7xPFK5rSIPo3FNKNuYzvRsdHK8LxgS+EybGK3hfN4Zww07HNipo4pDN0c
tRzEUg5mJIP+lZlHK61gRoXF/c3uivdJBMoFw27M8LLtvJyr+Nakj3gj7xWNZqnyL2vUowFLn4uX
SICVJ9liU0LeAqgHjuOc7uJMKY7dnELLbOV631eT4Y1YIDw9V+KrWtQ+HzbnrC2HOJ6c86jzUdCy
YjrGjdG/FJJvyvgKRhCZL0xI/rQ6el5653cdK57h/w6trLz//vLyLwswR+UfY7nryqj6f1n1ymmj
Jm1vsq3MNfCMKawQkVnEsIwkp7aEYRlJN74htnshSxZo8oSGR6rrv0vWWQ+doJnd3ELZMoziNQ61
I6KM6k8ALkTxYqE1gjehwm9fdl16pX+yYljnb/9cgDEPYRhIc05nf2z98rsnwbjYBKp2mzOD3dsS
H5qqWUQyrBR2XcKlW2EpsQQV909JP04s2tsIW1vhoIcycZJwA+rIP9wVBLIw87cyDI/I7uPlkRQO
ElceJfPVSs0udTHCMu8tZE7jxAg7f/r9iVD+ZWnuWLSUWZqz/f04VkN1ayh0YzkTUTxdbG1SDkHE
EBhvQbQdHbs4NIXePGi2yNBA4BBijj30KFau+aQcOye1HlpfJ9eRueGWmJCZWVMa2axVCF5dWEGN
861LxVMU9fMVTfj8YmZsr2yTOGj+zTc5ibQT2SvaKYUBtRGI/LDw8KMZVP8Ba1KczLw23UiKO2+O
yr8tLNj3Rr42MsTFuiowR43hOZjU/J7MDVd4RFFIYTEF2Ir6Jxvm/SxJ5ldjfBu6YvSNurX3mmQm
kCF6r5CT1o/VlCS/oXWFDgiHqWZ+Iw5Sw/RmQRPFjQeHaqDFCr2p9oHcdK5qtyjBES4e2kjFg4j2
oEQOSkJU3N+L2dZg24cSK0cl32m1ozxbO7nrp2dleVz3hUABUp6rfM64SyIDIaAzPRJ9UjyPNXAA
4q7Qk0n5EmChu8ST9F+KxdDEAOKUoiN3nQYKUCnp7GXLvyIG0VdCtqZzhmd/m8fFAih3Gncmlm9H
a1E90fi7z3jQPWREI0YIhVQkbR6/QYvf9IOBOGCKJDIwBiYaUtSBCbSSV70F6vn7T9tHtaqFNoE9
oCWrbHlt+9evTlyXWa1Ch9LVpj8MBXyKUftSw0TfZWkR1h72xMGbnDrzFSudGN/02buyoK6Einmy
HOkApyASNqUBIHoohvxbivZRRr30PWyMU4bw8G/JhtyTVKCvcEtxUTy1VTgRAjwii+U6uwMs0Plt
Gb8aGNi/Iu4aN4zmjCt53urDSKu7lV/hi8xHmdExSpDlYVSL+ahngQnXRaZFZSQkd7U05R36rx4o
qMorcpPgbbMeufJm8q2t25mQnsD5QzMWZ+ZsgLgnC2TmQ3+0h0A7lti4io1MWtMnizfnQy+Lt5mm
AlM7RCbLIPWfe5oI/FnSWdywy658pV+c7yWrb12DrhdNlmI4K4IExLLs33FN90yqx/m8HqIywpIV
PXr1Pqr3tlmOXXPvw7us3CiHoCrlNlxr/diGN0u5Oso1xHR5b02YEVzEIogEBhy1esEHHB3PjL5J
kQS/CQiOa4im+RuD4SnIHWw8UWrSXpf0O3/7W193SKeLatglNVOspUzlSYuedbGUupZlPKf5C9VP
L3H+Eko/a25eg+Cl1V/H5rXWX4vsjSr113x6o5LsrZHwNkAi+1JIbxREjY3U5P1ARBIMQwfSw8OJ
So8oK+ePPEfdiLHt3dSzaI81R7x0n7Z9VPnDvtNik4FgFrWsqqKr+KVZBiaJJkSKtl0xEUgeSQXH
SwdRcshPo3PUeJP0E0cBmjo+B5jLyJlqz610Jp3LOBE32FSXdl5qdC5mcaXHTun2NSiufYHU8Gbb
GIlu1IxR1LlVzq0u7w3L6vk+rjXPdztYqqofQcBpgMf3EDxWHiFzCTfjPXkx4bhAdctfWpHrBzUN
zxLeKsjLZn0IKyu6hWWKBt5QvFI9SDTkjvICuztK/dEidT6AlchnfqmIcBLnGGQnys5OKUpuQiL0
k1kTLn4Og3MlL6URTlFclOICCmuCZIWhMrtSwHTV7NqZ19YbtJOT3mrzOvU3K71V5m3obwWBk+Yt
ze5UnN2T4V5aS0XDPbfuqXUX+YMyx0eTP/RxKfLthOqq4yNzHvL4MMunxHkIpVdPDnEdaafRY10k
qFxtCMezwe6nUtITi2RwQbLk0IPokj5UCUVG2DWDh8OCvNIno3jS1lKKJyqwIJc92daDTxlKP8yk
uvXQ00c2LCWnP6sw7j8qM+5OTMrM3VqPkbhp8V1qb7pGItgNx2Me31JxTeNbLK5UKNgdXzv9IroL
x6q7tOlSGHIQUJnDWV8rg0nmnGgPUmlziptTFJ8YEhfDcSiO2XB0iAZKPpGFf1TJoIdCNaDQ/GMr
6fzqT8hD2GFNpCPrVKPyOSpT2+2FPLgjJo7naeqaa9A6vJzMeGaCTgzZovlrhq4jeEInGJ6eioLi
4rQ+tR4IANIuunaKJ8MhBd5CLg71ggS7fn5Ejt1epa7b1woi7WiCjZhBjgEgUk5/RG2zNZXU/pI0
DDD4Zsb71Yi0PG/loOgnYZs+m974x9+XWVhHZnsMUV7uU8DFG92q+tt6KLDp3eJeDz2htuZmKt9n
VprXRquzOwYwPDDpd1Ovsy/d2DaHNv9E+PBx/bwM2dGImRpqZo05zS9X+JbMX8Te5daYjZckTRwE
Q/NeX3Bo8cDWVZ7AwsxNjf+puEZF37KHJ+dkIoVrzMdn1TRebcNIH9jdYoMNrpZ2rl51BqxjuF4j
gOIbujxSi8tP7k3Kcl37x+qZ3xwxuIKKhIHHhy2uTSe47PIRyk8XdZ6YG+6SjfqaYV9xdR0bR5pX
5p2MFuDJTvhmoEYHw0Fv0+pzQaOnJ/B3idW2VHxcIm2O9ZIk8Pt1ivrxBsoIiLYMgAdcBvavw6DE
mid2FMCOxARCuDQxuBihHfqdDDcHLo11nTq6cKyR3UEuEtAl5bRNF7Y0bBKJpMJ3o84bb1A6HdpM
T97CkJ8TB3W6OgVfAdfcRDl/Nn/5KNPhraVxhm6QSQI66F8UA8yWwrlttHybyE2AFw18oG2Qi9Bq
GfF78Da3DF6HgyFORQvNzawnz6h1dKC5NZ0LW/IbRPxYbjpilgfui79/Uz8KWPj1WJjoSKhRUH8Y
AszYoQmYhNsWdUH1CvybaK2hSWgZBIOrtxpyZLZ+l8Ak0hCT2FXtmSwmrcp40Z7+kOMO2GNAT6/U
Tca7oDJ8x7Dpdo7qJzu8j01IflNnUV1w215FmL98u3JSr8YGvmc0LZfYGgWy06LMs1KjwZmmN9nG
tuZ83yhCRY5GgBSeKjz8PSzSWV2u38gUluGTshNVj+8tIpK1cSbroujqMoaxQYh0PQqFKFdkN0eW
cw1zArdT2Zig70gbNln2Gy0cRtRKoDybeqLt+okxlyrFDlEYRrG3IrYon5yif/nca0j+kRsysNbZ
Ff7zhct5RecUHd2WPnZ/6srEJupS0HiVN3msfU8QC++xJePv6V0j4NXaGfis3/8S5r9cITQuaqyA
UBF9FDplyLjsTMkXoEa0l1VCayDU+8JoltSUKjzC9qQlzRaTviHZflhC9yhpkleyIL5HxA3/BWni
2BI/cm5luJMDO1w6wlBPVaH/WZK58kDUV9+WxsmGL5J8GkPkSlOTD89gtVF4ix3Xz8qtdNpeUTud
cTNXVyfsCFLM8bZPS7tEVB2ZElCS0wznQ1Tj24DXfLBtId+1THNepLpKNhrCd1zSSfBiWQxeWs0p
D+uf6rJI3C7YJKJAtGUFpCdiDPe5NiZ+SJ7ILhg16zZH0jmUq/rNwi6j5JG8JMzQo4uVJ7Qxl0GG
tDjJee0jJHGezNqckOeSWPf7E4Lh4+M122BWAxOCzoel/9qmhkbbdTScKtBniFHm0LnYOvq/9VGl
dw9TY9m6VNYjDzyQMUiNYqkuO8zi0Dv+6Ph8dsReJVJcLDVonhN4k7YUayeYqeQ1sG3BTlORtqeg
4oC7oDwmGs5kvX0dq9OPksOTph2NtVJC7vojqkQqDg6aspShHAjlmQQ2N39R1yo+FQg/7Hw7oDlM
KLw3at6sEcLkma2ntx6hjaXlkaA4I4VhIx/7+F2N0Y+/Fz3AR1KUDpSIDoFxmMdDEx9tAwTp0ayP
en3s5yPbw9xeKqW6U5SdYtKVutMQnjPtRCGU/VH1fNaqpcr5nM9nCzoLuaBQSfILBZ4kgYb3ySlc
1wO/3HVtFJrcebmwLfPDf36xizapqgkKLYrNdrw5wF+utXKMUJ1hDcNRlTBKedApx7xW2n+3vbZP
O3DnURCnZ3yn5TExM3K6QhE/J8FfelTnF/qp+WV9JGXZdApVixt5kB7NMv4q4d15NskB20WWkJ/m
ydB2NZksfs2K4lGdcS8WG+SLX/DK1feytOr71Dq1H8V0hK1sqO9hqD/kCZS37iyJoXZnEtzWfk+S
ar6JWJLvCCCijeVU+leMbNmuKjLUQjn7qTmeR3tH70PfCF4sqC0IhanuW4V4VcHWXvBhW5fEEhaI
GN3c540DxwEBIrw941tiYjJVsRjsNNLIN6tyQ8HWu2HLLh5Ekv9NoLZzT/IGxeLSrC6x3GE9LQxE
5sCi214tfP2RyeRdY70sJI+o3HZritSCSei0IBr08NLGqrbHBAm3rMe7m2p9eVdy6U3MZv49tqvv
qH2hh6kBb8lnS0f5w5ABjyljb241ho2tYRVB/pfSBYCWpOe5QvQOGXyyFybE1/kKF5HaR3DRxgdB
ghAQoPhgT0sF06GyDpjY7eSI1Xpsj3N7LIJjqxwBstfFqR9ObcGuFS/kLkvO83DC6UtVJJwl5149
2+1SdXiZ1TNV1ZcuXKpBsL5WX3MxW2paS1sg8xcruKjr0QmITLrk1RXoluRsFPAn1TWRLlRbXWMF
PeJ1qK6VdKGatYR0oXq2bibBQm7L31lrUC7URJxfdEG8qUcXM7pozXLM9HOwHplxUI4CV6apzIdF
TvfXyUrkbe205SMn+Ivw6Sl5JuJT3QDiU++zUX2pNDhep4JeZnXuwrNTnS0ezGcDkbFz5ksv2Wdn
LTW/yGuNw/KN74elxMB+banWvIzple/XEg5kXnLzItJrMoCtJE34UqTX2LyEJliVpR5IF23jYq4l
Jdcl73LYKv1FNS5zfxnXmoyLZnHLvnTZzxqtM1VnF3IYhHVGIq2iki6XisrzFJyoIThlylJBc7Kb
kxUTSAsN4aixaWSvuFZeHmeg/9IhxW+sHYzuQOBR/AWdCrUuQf2Zay4uv86vIIRyt9Y8XfOQLX12
i1o2PP+8wGmywm3OwvXAmv1Xifooz72RqB07OdOSdti2DzQ25XNCLNVaEVwDgtowai0evKVImAnz
pcbAmwNiAbxS86JhKUzWEj7r2EshqclLmWLfFPup3msk3+5Mba9re0hcP6rNQA6R+QyfzCOF3TK9
OvYNZDuVTxRxAdzRQL/lxxGizKWi6mchoaPQkQvjYEZHfHiFnjj7YZaAyKo1bIpCOVCVcoB4nYpD
LA6h40dE9PJyUOWCfRF+pfgTd9TMHwKPmgIv486meSEvpFwqiDyQcFQr7w2xJ+MECl5MMPSeMngh
vCxtj23uR3WtR83cC3lFs8JMwh6cFxjUkf3pnoUF3b+cONaahs5uy0Il+Yv+olbMXpcIoCMGhg70
doJVQpY2WNBwB+GB0updiKZT2cUDw8wdsQMhl9IQfqbb5e4AWLp1p9ylv0kpuju2rqYvZaxlsTDT
3VRy87VKonkBma1F6lXHtUFyLYjaEnwml2Q8qjFcYbAMd3tjqZEfBfkDNC7cgfEG4mnA0OxWCzdC
xgd2jqRbEo21HcU6nRrbn9XHOwqKm6NvVWdby8xwgEBvFdhRa4UQ3cOlmAdJ1c5Od0JeqlmrkkgF
3AWpW5BBm2JxW2qu3YEGCtt0EigGlzwbmljUZLtAaSuehCpsu+1aCvOPGAGJu+gfbJeiA0PFa4W2
i8ee0tYiLRz1oIA45cIvJRmRUhO3RwSTuFPiOiTNOrsSydO0y/UdFBZtQtqzy8pdTG5fsksClgzk
8G5zSDtLqssWUH02YQ/eYrMOfJsQCYIMOa/hbs52er0DE45iN4H1ruwAGAGZVeHCWTs9dElmoea1
mM5MrVu8pejOW/oELjG2zN20yWXDlHEGJ94iNzTI0lkKj/tic+eUcbqNpeq1itltDbDlbme4rVhK
zGSGulBYlbUmpm04e2NX2Ls4dsHyhNpSCumC425oGVntRLHrC0wVO0QhUGZtHWXitpGX46L/mpZj
YaGDINF457BcT4kW3SX9Uq28qwlVM5YqJf6Ij+XOSl1q4oQOy3GgVLcZ3G49jpxHld8EwiO/1VLN
WrSvYk46TSzbBbJEJfxNUFqErcd7U3F1xXUsV+ldC8xb78oKKyhcrO5QLdWtNSeu7exASiKBLvRd
pu/0aUeyuRC7hgBo1m+cV85ugMtsqxzofmAm7uSt03/SHVglgL9cwHUH6Y9p4K2mo6X+c4VaTVWW
g89FpRaouHh1OXrGGx49B43m9sOQ+2QcRAjObNnFeMLypFW0d8l6hMgwgoDVV6bND4aDpWfL2WFA
OuelfcgyFZIY0vTo9v+HDD/E1rLeHes97d7zjn/N+xy+1927Er5ra5EBBv50JaB+kbIvpv7WzV+0
5s3Wlwr0N4vHwSsVTa/OMYseyfTaZq/Z9ArE1tJfqLZlcPAShS9J+GLPz5gAjeLZWsu2nqJhqWR4
0vRHmz4Z+qPUSMcBdFyVOZnLsWk/p5NEVEYZ/Ccx4+KV3EO/Qb93R6KCNKoTyTbDx/z0+1vpv3Rs
EV4xRncwv+r0vn7pIsl9C1gzWDpehXXTK6xc62HKyJspM6Q+5YDAeZzUN7kySdQUhnKq6+Rr43CB
JuRF2w2skGQFtGRLahPJMmnyPgF+2dkklB2yGJ0KNPNG1ZS9EcA4T8olPbDM5UeXzSzFnPSUG6P8
WJ9q+XFjwZwk1TVyGCbY5JpIKLosO7afp3E0NoJdcBYkbySsGydCw/77ECu7Yglzn2tl06sD61AS
bjFKhMdGSPaL3ZGbmvUN1xCoaTuwsr7RVvlrg7r7kw+49bGtwcwENy8jeFQDjOX++QEfTTVI5Wbm
A17b3OcWkWZptdOBwE9qdA65cpgd1idLsW75USHUXwev01IsXSjWLUG2HFm3ULq9664sXqT+58oF
FWBs7Vm5UDq5OOvKhcVLki7rF9Yt0fhz3dIHe9YtYq0f6xaWLiUb4NjvRl+rlkULlRl+QlWHcF26
BOHPRcvif4PAGhfTHtYgtCYrOq+HUkIAG7h1h7zOnqRbBwjs8vtPqfWxJaHRS1xEghikHGwy/3w3
U6K1BWjIikwsECQZLdVzi3T3PNn3HkUgqLtqeo+bGeGu1XshYSyQm+35tB66JmMMkqTDtobP5jd2
POATQmfWZqr+TajKtgL6udPnsvMsRjwMPTEz8n34K8oWLNb/PbU+3zRNsC0BJ7vrHxBU+PeoToSJ
JPG+dQqY+x35HjaB1aeC04Y3eUKp/+4AZN7myfjmhMn3sjUSd06m4LkbVBI04plpgzHYxxDKCyNo
896rSGDSRC5e1ULST12/5PE2RfEqIwW92N/Nlv5YWTvpH2QWfwu6Kf8+iuDc04d/bVAWrMSNqkDT
JTmz5TuxisxXqK9Kq9YPpy2avw25ljepjkIgNWCVI7Br3Urk1cvvTx30pI9LPiQnaG5lziBb0F/O
nUyTUSLMvtoOilrRjtZplFlqecMU0ZXuzAjA2dUmaz+XpXxDsv1a+UiWqotJmWoYy1/iGvfgfh72
I9Irbal+2DvO3k4xBHmWsyfRS09R6Hpa49nTUpnpJWsNkd+tJRmskH2KQRPx2sPgG6WvrdUOPqJA
DJVz6ZeDP5Z+T/72sBzjwRelHw6+HvoVwsES06WflXxVPMAyw1qR4amjp1QTDEtoTnDS0bm32c3g
12s8DaBp4zmTpzZebnrG5KWmF6/VR75Yq4l8u1yqivx+8HGBiIF+AJ48tfQxFFeDP5VL0VjJ8BeX
SyX8FV5E6Eu9r4W+0/tK6IP9GhG/hX4fLg9Cw6MCfakZKWDtQaExgMbvSlzsiZclHrh7KrUJdF5q
Isio2A/dfoj2XcRe4pOx0EdECG1Fk3u/bDqWojq/krayzMqKvlYBNQtk2HKeEiKQ5OJZYX5VQKX1
SQewn00rkRDezPEzMwaSJIY49w2kpcekRn6TqkTXNPRv/4AQeGpNQCaRIPVssmblFoVfHTKFwEJO
12rqxZn2TniJZm5HVelE7/IwcIIiQilroYhtoIC562WID1AvzZuN9PpYt4K+mNOnr6GdfV/+19NJ
2zJFsm6IjYl7Ktgxd7IDKrbXj6pREZ1LY6nK5fYkm9+UBXidCZuYjJALwRxNxMZMofY1NKS/MBuI
P5mU3odc+h4lxvxUpvx/9a5K74BXpc98uh9b/XAUHG5HzGeR5KwzkP/qAlnEo2R2J/N2pmbvd8YU
HQU6K1CA8bMBfVaOpn3dOPOXMowrujyAHYhS7pGGxyn5RUiLas3UfFRC01sZtTB4DQhZvRGwko/6
i5FKpMsJLfikffXRogs6V4O8oLPfh3K/6tn+6/eOOJkVDhEEaroFWm8K9e2YM+2UtLo+ggmE7TIm
hyQ2+yekXI6nlK/0A/UHKZDSJ1ybjwY/ZNsO4m0VMxG39V8BXEo6zno6pBKMQ/wYWVSVF7OKv6MH
sPdGphWEZEOpjR1R+0lGkikA8NyLJ/wYGQDqZSadaEuWd5cSuGLNG4itKky01jwkphGz9ZqdryLT
H3bjVJ9YYFjOfbgKQ5jjKizrwHHVDy1hERZZW4xauB3mQK63IXxNhKPStLPlWsGn2QHfLBcpxKCr
tHw4dBr7zsgkbnn9g9JAuRfn4CSIFtwrvWUe516rwWmVzi4p8gJya0iDYbGzacsBQVl76+L5L3JM
jH3dWuKkDTTL10edMryXQys8U5D5VJrJFySy06ErCRyvKoSpsBtPddkHJ6H3AECCZNib5E7T6s8c
0K706zbrw0LO26Ns7ZFM5/ZzWTpj6YWVJLvMMAwykCrjTGBxwWg0pRfSgnhen5umpNphF4p284Ih
HksTlwWzMNeOGuWa2AFg1skk7SjSonsNcnsbNj1JHKir7+tznVo6N+y5Uvu/TyT0DJAgWARi2IIc
Wfa6gc2VVuF17jra9ZBhOZhVumFJS6rLPLpJYlUPOSeRWZYJUEzKljtb114bHN2nSFPqO9xyou9G
gswzR9oLoXS+HpTiRdFIA+xLG3eN8Z+4oJeSzSDfmzgd/cGRrQ0OTm1XTD0tLEPp4X/C0Ne0BcEr
vFATJdkP8OOtjIRTLmLHEbGOEc76cx5o7McTxlyZiYg/lYj6W6iRpN2RlNepKmxNh7WJ2Sbv5jBY
u1Glidwx1Qcbym0yteSX1m7Ce6FJ6pvufNMNM3/N4VGHcaD5qd5GxwHk1XF9RCf+56Mqrx2uvn39
wxNj5UAdalHZh6qaB7dosQgKVfQn+AvdqQP8csqBkpMNMzseUSIbuH/JHxlekn3viOkwp6yuIMB9
wW13yaMET23Qa0wS2wDMkD6lR1JCZGjL0I8JY27+lB0Gn+1kX6c4QaSTF+JqsyBZf6qnfN7ZNVgp
M5MEQzpFx3tiCAVFo95vogYhtwSXRITTiyWjpMBfdhcOTlbTnAkEMtuSqTbbp5LtZ6+VwxFM33Bk
x/vzkdqNw7Fw+BCzd+WGy6t99KKaH3anfJf0Vj8irZ4eP57PWszxpXNef1qfn+g32bEgxkSf0WGx
3xVONt1j7DBHReU+PpkYIbizPRzLAnmuMHQPtTo4pmFPVOMszyQYZBB6N/HybLw+GxHUkykotlZH
t0Uqgjehe2UKA2nlx6Ht530hhSDMSqNFmMUQDrsaqlpNCkAV0TCWubQxFx2Jgq56a/Sg5N3qPm8v
jsw2qBxk3xEDr0f9Mgc6b5ypigUTbh3r+rD+0Ml/A68wDvLU6Yof6svyf1CIHs+mr/UU5a9SEe65
kdvvDba4uoqHQy4xs2ZHmYS1c8IUlfSb9akZcMB5PXTxH/VgQ2iu9T7arRTxYYHLt8wAiyXJayCo
xumqnwd7+dF2SLipU33wunGuT6Iu/+oW4iqfzMJtCaV0zcWdMzQ2cTR5fVup38x1VK+Pax1pCVnb
oQS12kR+vRFmpaDFAapuR1p4EAgMNsyhqrtMZHScNf2VlfR/LOCBT7VGvDiQy/ackgl2hHDwzJCi
BexlYYYtQHYlrQSQV2NjnEdm4Tn8B/1ZJXdNJ83t4hRJTGNOWT7nsjZtkGaFDK4UupRaiOWx7uZT
StDYcSb9DxjJhP4wYZKxPFoPSKxZ1U7aTKfM+mJLceETJGpcbKkxLnqhasei7F9tRcwnybAw2rKJ
2+Izmk/WGkBpzyUZ4qb6VuX5l9pEfB4JNaV9GrAFq3TkpGN00sq2OcqiL7c6gJsdDDlCSEVAz0vY
JKeQDsHapZRBQcVygQNFq5Fm1bXbiYwU9Q5LV2WEmDqAzQmA+Oi9YRjRrbB25TgdtZywtoAYnmtf
9eVV0tPwajFwVraEnHezVLkRXad94LRITYe+OiQW81DcM5YfAZPc9LriELra/Dx05HxtkGsAuDfm
7WiHzXKniIRf5vl3ffkuJATRb0RZFT6JwO0tNHJypVlZMEGJ0HeEyZ/WqP8HH4f+tdfNjpSGKXqr
40NQcTYm25oYqmXzj4OUB420NXJ7a/EdOIRhlRArWy3pzyk8vLlsTpAqg9nIrujCO2OnawUfiq2x
SdLxmxNHERGVbXQPaaA7sWQcK2MInhBknJUWrK4i9cYe0tJ4HRcQ/TTN487uyFy2Z/l/GDuz5biR
LNv+Slm+oxrz0NZVDwgEECNnkRRfYBzhmOfx6+9CZFZ1SWrLvGbHwkRRIoNBhMP9nL3X3odWDWfd
nsaNlOqFD2aq9marnOnhhto5TfK9kvczzc3h05E4jOlVAj53VVggHrlTtIi5Y6KHhzLCjAR0Zzsl
+HvSniA0RY/ie5jvDJNWt0Mh2vAe2c2bnCbWmxEVQIMjoosHh1y/NdVEtwf7pEL+9OqJuLVJyC9V
55QfbaOT3m6J5ywc+m1o4pTMDG2jovDgF0zwRZ5LmIL+/VCRQXdMKkOmUZ+YWyPS3hdTr+71Sdf2
ikYKV0moSICj1T72sWRxUat3k4IctowtFLY4e3bsNyM3bZN59xen5V+ntQSQyhYYBpXz8i/aC1Ko
TLvrSWUSSLWuRKPueEllT4Y9acclg5H+qEHu2/B/SU51sA8A5SmIcwVkoMznOkleCEXtN/Xg3Jet
+iLjB/+LffBFPfBj79ZhIwwnz9Q0ejI/y+UWwCmhhfxswy6ZBr+UXZlGwcUWIszm7PZt0hNxHGFx
7Uyu+uGoqsRAIqJxjKm9BoK3nWkXbLSBs/yCAXcr6OV6aUZyXkx6ECBHkXuVchdNAZEpMix6Nv15
XhJ/FE8675TkAwYabAVtdIFJxlu50z9sJwTTOqx9/DphjKGqCL1HuB+ZeRKpgiHHwbtdW4JGfTVv
UH4vuwUHBE2GuAzg2iSBbeLxmls1wGgwb5UqUGMGYJYonoWTMTs2uAKBbsPN2ppt/U0Jp/esmuUd
UgHtoIcwzce5gGI7AjnAqHb/51eG+usGnmdosuBqJqI69vA/tsBKZels7ho55zIocKGVvUC1jXEG
Rl7BiMDQGlT8Wv3UD0XFwrC0V7znnEBoBVOiLIue88lRXH/bmAn6aLi1e2EKK5CBQd7kzvxN0THJ
GpFCVj3+MnHVZ7W4qrLa+gtxivnL7NamEYT5Gje7SYtU/2kEqBQZfPfUKjbVpOgPpG8u2lfsGPl9
ohFbZRVxeq5i6aYv39l2pqfLg6pwjCZOXNmZoz3c1N1XOhW4kFrjPE0K+Ul4QkNa9c1sZHtnVD1r
zUsC84P1Db+CVcayl2kdUUkLyGaQrhcHUaQq34lRkx/oM3OcwGr8Nvc3wmYZUTIykRbo8vdJTqIL
nT+UEVn3hRNk9NuhUrbVLNSrvCV+R5N/Z0totc2GeuTunltx/ADpNCjL+b7N01MnDeVBqPH0SPD3
FteL9S0f0++SId3EbTQ8XDx5Q/hF1mX7F70WRTF+PvrZMqYDy9KBWqJz/mXWYkd6JBGFuFGaLdxr
S1vLuVQMi5u5cLNW3viz7g+SL+v+JPlzHiySrxFE2pGJuJbFwSHd5ZD6UTRsFztI0x3MpDzd4eWl
VCSazY5uI4HdosXSs9Osnb2gvd6Zyd6ydhG7PWsXJnvJ2lHC3sXpPrF33NAnL7PZVewKe1cR5yzT
pd318o79Ie8wymohrO6cdodXSGp3lhP02c5xAulSqhqIMBiGtfA99ZcaREA5i6+aPmppqu18IFZz
5HcMcgG/bYd6Ji90kh1IqN03EaX5aWkrrxyC+lJFGVDwsmu+lum3l0cTWuriV2k/uSI2iJa19fZj
3llExv3FW9745W6AMhNihcktgc63ov9ExSq1aJai2QE6WZ91+ayBOZTXsuoz4hinPofyKosBGRYp
Z5Qx6aWqwW1bPwdW1pB7fq6ac40IJjsgahPnrjkPzXlGDyPOU7MKYySY6OIs9FPfnxLEnnh++9PM
n7O1MkCSbEaIgJqPMMfm6o+SK6A9R6SAVDKsUkBqzg+/qwHZppjMNy6CwJH5XLZHCKiQkr4KAtt8
rT7fIQiUwlUN2I0QvILKIvQ2KCwW3p0c77J6Z087c9otxlqj2E8VI8m9Ou3lSzn1wTL2Fo/1wagP
lY07FiXoIUWNd6mkP1IMLjL0BSepOw7RqYtOZrVWE50gAlbLqbiUbZ/gDZnrNmOtKT+r9mlAl5Of
u/zc5OcaUU5+LsdzkZ/TcRuTBDOe4/Gc5aRLnAVaPoIlh7M9nKXs7LA7BhbMmyHWTy3bkVOZjQ+2
dlIEjo1T058ifX3sSKHnz9laisXTPmnWcZyPBq/0fMSdhWh0+JcSEhkkhR4SMSQySMKL0UNG4R4l
5O9iyJHjF9lp/xJDLv9SQv6nGPLfSsh2DLTsDzEkSsgcHtVFCZnSWa3/rYT8XQyJElIhCq/6Qwxp
/l9iyGY54FlGCUlJJJJoqx4SJSTqqOSih0QaVUc/iCEXVFP2ybhUvIB4Oyv2iep52edAfmt51XnJ
ISzlF/O4KnBz/vl77EIp+mEzw1vMorPo0GdE8PozeA7Med7BhKs2dS5SooQs9b7IHeGKqbKORLgk
V6iv622bioq1ZyJhUcW03K8h78Cv9Guk4BoBkRVBRhq9PPLTJlhPU3ZdOAgJIJ1EPh1SgyuuzPzW
MJ3rWZCH1ZVRg92FFTlyyLfG9awfLWlCUEHG5dmh416lIUK4JRp8WQIKJA9l6Zm5JB4Xy4FIiBf0
L/Z1TNR+uVGQKrDyywgFx8Bjr5//j2YrAsWmTrqWoJPB+71m5jKmV0TbhSPKc8T5odmG01Zqti1W
+hlN81pW6juXook8wjKfOQf4oe4zKrQkn7YVFcIEIBqwoFcTxEVQ9AFsMWpWgoYJgBKol0qcYOqD
DCuhEhROYHOzuVTjBEYfRBymnQCUVaoGuRpw1l3181u7wO8SADigojIQImBPl4gA+3Umgtr0F9Z+
iAiLH3droeVXLlVHPieASN5mWI6ZB8jbEm/vpULmwzY0xLVy4gnbtTgzUGRuGxJdME5O6yOgbYpY
V6p0trCpYU8Nid9RNC1Jn638KvEfQAaQPqdxSFJ9xfHnFGhXMKZBnwZTEwyX6ho6JEHTBOO8Vj8H
7eUR74ZiBEkTLEaQz8FkBOm8/iH+V0Uz5g6C2wKtXkupgzkJljoA50EBKh5sn+pswtb8WfFHpvG9
X5a+1vuaWAt+Vm1tqUTZCqrahv1WKtdKnkiI7RyEcGs1ZBF3HoHaEBva2lMGj7E7tZhrQRynwmab
AP4j9nfeEplGDeF2ulTXQJD0QW9Mje/oPmkgku4LYy28NFHE9DYQRRBHQcLFcqm6D4oiAJzQX6op
AvyHI3tzJZj7wFGCqQgkJVi4DNRA7wNyQ+1LzSpDU9cqAsq5lERGN9+CK+RShYn8zq9MkvB8ZOdX
SeSP7BByP+l8+koVtEtzG5vblKukXyu+FEYgy/Z4lBjHIwHjODwTPbzWNHi6vFZGvLjpNRAnL0W+
V9xsY20rjVuSJjJn2yc+1SYMr9eqR19Sybz0HdVXHd9SfdnxJy4Sxx+4TrgkmqDn2uBqIWON5SEA
kk/6ECtl2QS6ETTzH1XNAQVqaTSCjMuHC2deS1xK4lhVB84UqGSK14HMNDAJ5joYuEYSLOZBbxPA
4bPS2hjrbN/sMZr5RQmJkdSTtWThw8ekpH6L3CKqtg7nbi6TZC1iVpB/U1K7Fq2Cv1ixf5EQImjH
CKdbLFIaR4iflBXJnE9SM+PiAwl7sICMnCoRkbMuT4QlmJ7Z1enp8tcx4/Hf/4SUdGpd/C53i1r2
G7tlR2+M0WPd1uF5UMmPzEiVfdZXE3pnxowSDEnfCMlCXGIXzX7iVz1rFoTRbL5LGv24TJG4uqRa
GaKP6G54BSymQxsJmsttZ7uGKX23U7W/6Z2kuNeylea+/NVo/VeAjK1YKzybwR6THXaJPy7YThNG
WSJZ5HirIgYgr3CL1cIxMA3zW7x+dPkrFdYllCkq1Q9CHIfhUOoHO1+L+NpY3Q9rNPDe6vZmtpbl
7Ip+F6k7BjEpjD5jLYvkYbG3mOBX+8rc+xo7sZi0+bXs5WAuh8U+0H4esyPVZ8ehP8raWk50quuT
FZ3Keq3eOeX1qXXWyopzPJ2T4txCUq78aDqH41ky10qzq/hSEW2t4SpMr+y0EYSbWxLssUkFCUtz
x4N1J1XHMDpGYq1MP/TDYRwOVn5wco5c+x5PMnzS2NOyvd3tOR+aDnEZa5WwT+q16OPYxlomP57Y
S9NapblX4kNu7nMmFJeasiOh2wM/oH0Y+6PC5qan9bZWhXe4prV70peTXB8SYD2nvADkc6LEdKbi
4iytObV/cUr4PwQWNhwzyEncsZlY/YLFVuZiDKuM9Hl6XKgQByllk5Lr1yIcJW8oK+1+aqUScyt0
BbZAjya66cWOl5sQJOddSYSIFhFsnqlVG9A57EBQwuUcIe1vJ5yl132kHgrDah/oX3YPrcTSpbXd
lbkUrFgxgmKspLvSWsonu878pNc/uyZ+LE0neoDN2JA9svaKwo62SfxZ5sPwVqBXnE3IHRMWqRXO
QG83qpW3NGv3hs6i1o1qfVMB4dssQyPh46lzN5amwksNvXngbWqy7x4fS6v7RoAE4zWVHjGtT3yO
ojaBs2nd1WIU1SYuFuPVDssroT2CznDWRM/+UGfRrWqPVmCpnAn7QjNu5lwavUaJn9Kisc54KJFe
Nzh8Kwm9hVUeZ+gNmBtG+bER6gH0t0k+YA6UaS4x9lXCfFEl3ELRrF3P8qAceyFPN5eHpCaosKLT
tbX1kECLFPRg3xRHMc/yfVsrT7w+42EecgaesYGWvlVOqCfuJ3OWoUa0YGNNW3cVli7kdM0qpe3z
gzYCsoj6uLlvvoYZ+K8NBujm8iDNUXjQNslYL5s+1JcjDTL9qTKP7ID157ILq8NsTDbCzih+YaTz
JFd5dtWJ6RokZ8WSOspblZYIKfBQJOShubVpOd5GIR20MK0BkoiwFxvukiqZT+pYFld5aJY4OLAy
VnppPtO/+lQkrXifyvlAaE8Eptk4Ozauij+/GfwfJ2RaLyvDVQYfp2If/HEF7KxBMnOjJTYhmtXb
uEMnEy4Yy20Ans+FrLwvC1yvSkoMjEaSfJ+weczAIG8Jt5DwRzhBbIsIYNktpeSoMglBH2ikHP/3
oVs/xCTN1B7ne6CF8X1WKtaLkmIKLiVSrLuxd24Zh3yOlX2OjG9O9hjOj1b2mERP4lJ196SZAKvX
akeis4O8fE7LZzn5PiffNeV5mL53l2qm79zNMhbJsS2vrKFs7lvDufnz1w3I+S97fbb5SD7xPANE
hLr94ws31sTlGjO2y0GWrhtTDP4sL2YwGMr43YbdSiY2fOV0UGCMThmABoseqDIc+uSmqWx4PA0R
4opebiEpQyXrFHhBMxB3EYs3zW6jmyqJ1E2EyOy67S1SHAsYz40MQ9EwrJOpatN3Y9RMqDuqW9W8
HsJCK054ZHcXWdKLAzqGHQcn10TNO8JVjc8Ql+xmMWGbSoQnpUp7pZsdtymtYl9ZNtrOCHPlrsnD
+6VLtKdenXe5VMjviv1myxaYYnuZybjmoSvr+ZRnpkW2uprvE4W8rjmNv6EnFt+c6LaL84wTFjne
appszKkprp0eMXRBwOpmMHswFYY5nuV4yk9M2Te6mn8S7Tk9tHlcB0bKrZF5UbnTbSm6UXgfulAW
0YXpWLTByx61vlreS718GTqIk7T1O3Z5gk5b37ZBs3qLPTFUm15Cr7pJsoJ4N3jwfTW/mPFYYl6g
kTah6kZIe9mDXB5MRU3cdEQj+VeXys9XChgHzGN4bZhLkD65thf/41TIF++r0Wn6jW5O9W4OpUd9
GL/EAgSTUPv+jCKiJGIvSB1z3FQ9wow/fwK/0g8YibDX4ylwsXKv++lYGpEz2SpgHjZaHOJNiIxD
Z9UYB7s2BMSB5aAwaOYnFdvSmpXLtkYv7jkjQ0SqvVGNvIEwbTQm9tbuv+cdPscMtYnONnuM3uFi
5nAx5+quX/Ldnz/zX9p3PGmWJIvtGYor62eVm0CROSg4/zdsUpGqmUCE4jx0e1s2OGJrH6gV5rPU
Y6y+fN//ep/+O/osb35vX7T//B8+fi+ruYkj0f304T8fSsyI+f+s/+ff/+bH//HPc/zelG351f3p
vwo+y6vX/LP9+R/98JX57n88O++1e/3hg23Rxd18239CiPxs+6y7PAt+jvVf/v9+8m+fl6/yMFef
//jtHQR2t361CGDsb398ao2lXNlt//WfX/6Pz63P/x+/uWVbxK9/ey0+/rb7bJbPqBzAo/78/z9f
2+4fvynO303VBChg6xZNc66+3/42fl4+Y/ydNwLrJmZZC47zescpyqYT//hNN/5OxJVDOMnvUPFV
6Upk+uVT6t8N0zY1i6/nEJcBw+lfz/OHX+f//nr/RtL5TQm9q+XnYvby05uS8FfF5o25iidBzRs/
TYMsdc4m1QSxrI2ShFrlK4z76jaOmEuNUQHWpH5G4LH4tcn+l/HPYR7H8W5oGu0sY5+Io5y01bZ1
jv1UN25fqnjj0sqDvMkpvpffO1Hi75m15uTMJgnG1rKrHSO5I4oICT1tKSKZIvkac8DnAiRWzLJx
N056ioBEm9h2N9eCLX1U2eWjZabvjZO3cMrDzYDut5uNezKZ3+pqILl8xk24MnzadLhvy0jxQ1Gp
HtEVvhSJ4ZFA5Ap5CQSRJi80Tx2rG8QkC5TUonATe4IjlGCvmpvOnRJ5uGemlfkGBuftNJdeadtr
pL1pHZq5QSRT9XsjdmhMpThYmelc5078OaW0USBsGqdGiSJfYtT7u6Cl68dpY9RFuNdJu4dP8GpU
2meZRk9LNZLplxuVG65g2vQLcdg5XbKcbZg+knqYjm4e1Yc2rl+JOIUFNnNTx+0vSz3284xQ8zRv
8uu8vAEyuUmnSP6Wy3tDirAvlkWykzTg+nap36QFiZ8TIll7iOMNKXjEqqBt8lVEWbwkEaQdmldJ
G3/T+dYu0ZYPOcpXfnJQIKYC5ahcXNCF+2S2653FFJH4sNmFeJWiK04/yhgch2ylGVl1AB7GecQf
h1VgZApDvMyaDj95IL0SouMhqsbRfJtaJK6SClxySxtpjziQtaeKUOlE2PZGHlE+5HbbHtQIBYZm
fiK5Cd28fQ9HjbW6mOXNEvbDxq5XgqOk9bQ155QWmdIwWGl1mnHTsKvahCW+qtNviXKn1AMUM4Th
ljbHeOfMFVQrP0iTyaEvqpyttRQVjiaaLDBb6UNL+RZQFXaGSgWkNPVex0wcxoLp262JJaRKUxd6
CdnxRRdih8QJQuoByVdkPe+i2GixYUxbLWFoVlZwKYaBXhMnee4jDhKoWtTLtQD4s2m7r2Kqhg0i
/cUry7ZztX4ix5ZYdNyoUXEiKTDzi6GUSe9O7Rumxlve2P3BBB+HEjPxGmvIXKssXrVIF14Yh/T9
Q6n02r660TUwWKR5ODqGUSR+TtvW26zvpQMeg2wjNXnv8xq1RztvkWRNQQUFFrWsb5dR/yqwU0o0
Ib6bTEO3INqcJURn4UBgkCqg0TVEET5Ir3MArIvcpPtKg88z1eND1o2IDVFlicqW980CfmOuItMd
F0SV2mR8s3OMbVk72cGI9spdHCfd28ry5ETzq05wkiuly0AQi/mSoXiN8vZqjizEYeknquiOAIXM
xAczcWuu34ywiY7TeFN08sLYd9NMhratDIjiVoUmmn7LevhLbttoTl4V6FWLBG9Fy2sO67L9CMx8
X7VV9aj3Fkc/rSUpLkPW37MJnaNJ3oaS2xHMcMrVUvVQiEu3dlZ8B5m9L6xw+TDy5U53ivyNyfQn
6POdhn7qTpmQWNVkOhqiKA9SVMB7D1sCVYrQA3oYcbLMX2wtftcJJsfvxQnQi+a+Ohsd7jlzYIfa
gPpLIxqQy1C0vl2HqHYIrnQnp9iwdhNftlgnh5z7bRaiuZylToPVnZV+PHWHosP0OcWWa8KM3NZa
e2u2IqWHqHy2mvbYG/nsE7hdHswS5ZYxcjZ81hqpPpihMrmVMk98M0S5/dfUj6PbMETYlM66JiR2
6bJbqjx4pB9jfVWko8dX25qiatySNOAUEqZb8VvejLY8+Gl3ksvsXOZOt5sZb5EIH5O8hm4yb8pv
oo5vEWg4WydMrm3aRhDkv+ZwvreM2JM5i+3SbNjlTbpLG/sDLnfsRWH3rI7Tjj7ffeIod1V/hQhX
dqGdeMLsl/PcyyWiSq6OJr4zQ1R9ow4gtdDdmuTPTVOCBTJE8yBrJMwO4HVOoGFit5Nj1VNGHBH4
N6MuBw/blgfubRu1rLy+cZ7lgvZ96rjIymhfz1IP3bwkALpHo2+J7+HMrnFWZ2277Mxl5tKzBL9t
RXm1BQaFsWZpD2VfY82AJaq0Gzs3r5IWy2HeawgZ47t0qaaNXGsI6sfU3/MGrfxsiQ8Sgc68XNku
Y9eMVDbxpIjLtw6iicVYedJ7giWLpgNsViivqFBfY808FgRAelJNXO6o5e9tU8fc7CIMdblgquQ0
CT0zkumqsg2JH2nYDPcJBwyl8ZqR5rAj6psB/APxVZabT+ObGKfQRS9R4fvpaa+Y+hGx3c2o490V
tkG7Nl7g8i+fAhj7JKcfGpQKD2o9SxX5i0MOEB+v3lMlaX5bL/eJIS2bzM6/6s75KFFPqBnZyLYT
7cG7tF7aha/WUp8N+i9ePGUM3aXwShcoZk0JnbdTNU+Sbu0nlLSH7Lsd6x9mB7tqMc9xyUtks1Z7
atp+T0rHhsZmjJtl4o4X19XtINeYixMu8KGWcWnrNGkbgqwMU+IGIVQuYCyhneEUe7IIBjcu24Nk
duyQhkPYcnklaEjHPMZIu4M+RM4d54TZnN9Vo3nunQXDgdXPe7J2P2UUivB5Tkldp/ct/jRPVQ+l
ROiSwrsV6XzXnkZg7YnqOhOu4DCUvi3IA8jtch7jZfabtrG9Ku+TbZklWCghtqYzUWfD0g6suyMs
kmgRnlyGpyTRZPYKPKeyLlA+1Y+8Ete9k4G9HvX3AruYSwb4YzHa1Q6aEbqm3Eg8ZyZWjSnz5+Tk
3FNlujN9Me8meXwFeLUbHJPtU9d9ZfVAxK1i3Df0KC0TX7CihbOL1Muli/hMYMqNJldXYT1GbmyK
R9smNBIU8HJfF4WnN9hnW1DpQoEh04fl6Cpc025IAuJmqTtc/Kgr3alLv4Vw/TC4izZAygjguPnq
Kg18RsGEjj0WrtJNuLRkwJhtyuhL3Vg4IzZ2N8+BZMguulrH0zPAgYnNotTlhrkfJzWIUYc3hvbU
gaaiA6sdh6ZMDpo9IFxVtT3bqqDNRkLpI7Swclu+yIifZiEnPpPWT5EI5nHy56hFmiujc/SbVFMP
uYwnCCn2cVyi6sgdsAHa3L1k6792lv6deEPJx7ynL/n3kA3ZhHyoXj0UJpnnrjopBs2NYpMXKffx
RoXBXqRsRitL3knp8Gbo6Zsl0ArVef2iLfZOc6YzDLSPdGggPqRrqHxRgLedHhredkYlvdWGcdc2
A17ZwnywxQS4QFGWjTDApsty9wHy/AO3VOKWCgtggxhNhz93mMGdu/jimsE1uudUX3PRkmRv24Qv
acl9CCCLmLsWnbO0qF+pLduBZJFnWnLh4tzBG0z0WLYOr8IrswkZSLKlmSw4BiHWKUZdTgMThi4y
+gtQ5vQMzjD09XM/rd2y5CZBXFQsBbBncR6XnlngnL85kQUDEqsD4LwvEALociHHABdazHrXsEHK
FNo6pdLUnCgMekvOtcaGW4w2I6wyenVkxlC6tNwWqXkjMUg202U7sYrGmB43VaOKTZ0oL+28MvFJ
CevqTS2i28jBnwlWA6H+rdHGXqU57xnEiKxe3sYOmqgs7eXYvIoLc8GYCDmfE7wbttqHTfIlOyXn
bRHdRgzGIWpyzTWiySEpQjym7XIr1ctZGGgJ7ViKfawyMkJjN7ac2J/hd0ZsK0vuLQUHqwG3o5lD
Ppbn0Z+T5VuVq+cUXkLJ5s+tikArK6wgIyFv7NRH10qqox2+Rjw9AYc/YW+PRAEcIl0iN441xOQP
hQOXbYTfmTiQiqYqvC2d5WUIOTbVxWtf2G9THWNJbwIjNxqXvVDM0i74ZebyC6vk7VzWTKgkvHKS
zd4oRM8hd/ZLb7VMc8KXItEmjGuQ+IYB9KnSOG8G6nWPhZv9ewgOgj3NBKh/M+gVA5sSaV7ceXHF
rXTQRe/xj7+6ZTplKCkvQ25dwr1XsRJwMLuTuc9vk1Ch0ZxxtJTlvYTTxDPILRltnbRbOUr5wcvN
pMyvmTKNXpEv9/qQHjGjDB6UcU/BhrKDjyc8BSBd1fCVx6yzCBrjBhohoVnJ601NsF2esvMqWlRr
U7oZRsvchg/kU15VcasciYQsyX68jibuooll300YpHNNRYFfkabDGgXAoRzze437pj3n4VZuuAxY
J67GeeFHKosGVAOZl+Alr8KwyF1ZIGNlPKK62pBkgWiXR7IHb8TcvWmTmBhnWA/lIpjGrUbdmZzp
LuoZHIdgSiqJH5yM21h2cjhSsYmskaS7sEP9X6NZB4StjIh9W5bDq9nqY45rT0tqLvdlxo0kbRwI
ulczsmqvQcqNQw3uYIuAs5Yic9dqRlAu7GC0FuoWssw4GHJMpmOjheARmsEbnKgj1cf5LNRIfxwV
pzjkCy379NwsTI2bpsLJtgp2ScRl89oI4WYKG9SFBD8FYa1Zov4DQyMqtAqyxfu8I+i4K0KoLqAf
XXU2vkq4Mn1HYGoKplWrsvU24xE82PkK6z7PzEsAQdmFknpJ2Z3zKdTdAtLQLOP9rGSl82ZOWyDX
Y9F802nU8nPbGqdUiw3LJJ1C1Yrgymk1TUFp0yHjd5e6uTN69qOAi5s02YVa9D206KgqsUVkRtfB
ZHY+0N2Ao8fMmUjcWotGF66xitSnXEJsPX0osXhC01xu+jXClLwljVM1sohBLG9kKrHRZn+8GXX9
RZ0RGQraNpyhi5vGyEjzY2YEeaN6lpCN92veRdbvk0olwdsGTj2x9fchZXOh508anFfiadCIsOQT
h7bLZCgxnYhdXSm+woi4FH55azQ9W7V8m6dxzdluWD0u81eZ5ZuaFAricEfEmmG50RDjb2w1ebES
bb3PVa8K5D1SRJjrztVeNqKBhZf8qjIy9krN7JswQN2TFoIoDNSBIu+2SefOCRemKK2XQkd9Xupt
+TCaXQllgUNJmdPCnLJyVUUsIbeo9iMSCESW0GIfzFGIZ93jPCVEIS3XP+mLcO1ihmtdH7jF9m48
HZ0FxnsiGaObWc79wMKlph0NG9neIyw/W9x73DoPv+RGY1DD6bmeymfOhzt6wdqmgwDHsS+S3SF7
KNKUo8KEnWUJ62dzolPR5TSIOgMXGMbCK/KxPnrUQ8swMmsstMY14/bEq+CSnn3qsXJs2M5yn7Ue
zLFHDsuQESrme9hytir5PwWOMGxN6XudqyLgUMwOmcT2KWGoPkhPWU6nI07ns6WwyMKLx3IxPTLh
g09CiJGpZrhGJGYUze2QqmyZlFl42DO5wm2uMNJ/XJbvZ55zsp5VMAbifHU7DP42yvv9giarSodk
x7Xvl9Jcu2FFvu8yvU29jUxx3Z8W9XBsRLMbCmVjxjSc4yktvNYSXg6bgHskVKC6U6PrYXg3TfoQ
xcD1Fi2Db81oT7pi3diJFyskkaK1x8kTqGRUuSZtdvpCp175gs0T2mdoUzJk9syqdplrpuqyX6QO
OEWmAeQD1mQZ9OurRd62SsYZqL6tGlk+hoZFW8vON2pUxJtwLFpGlcgTyGA6LJryUvItNwMvMrc1
fo0KeiUnRFuGGZAYetOWN1PZGeuOvfJOWBojIFJlwbAkZ1O6IOrljhqYizC2NrpvN2HkneAl9sup
+LKXd3lQpy3T5vQuwvanG++1VCNDTTgEmHLOPTGNG88ia4tIS2SbjcrhP/6uCXGXOyn6X+R++yRX
NupkKpt4IXO2q6two1l+iN7c7Xkd3DpMsC02eFdPNJIcWi0YiYiRNVyekYctrcWeWmNkcWIIB9kr
lpuUX2Szl5m7uuQ1oS1imrYGAb/OeDssNXtUZsOgu7jQieFZJorzxBGMzXe++mJtV+01boC0qlQh
Nx5E68pLpQzf2EC4Mhmi8iA9MiZacADqQdFmBZrF0+iIj5XLdVX0n/3Ysqkyk3utC3NXZ0YieKtv
43EUYJ/4dXQsl0Mc3SfmNWPUDISQPG/YjRDN4jsjxg2SNF+ZnGPb5wyhkVjWt/zEzVJyotczfPf8
xEVevbbAqxRjuLeH1ghqvKe5BlCJdXmTyzQbjUL6ID4VeWF2twDv3S4VZEfJCa/yhZAPyeJeqi43
dt10/mAW3+PI+ogJVYuXTOIEgmQ/hhhQjOCkIUmj1czaazq/nJ7GVnYLdlnzLNG97UyNbg3ioL6H
hcwviJFoSLdk/DK5hzgcokyYcVoC6s2iqagPClF69toy5Jv9P/bOa7lxZFvTT4Qd8Ejc0siQFEl5
qW4QKlUVvDcJ4OnnQ6q62N2zT0yc+7lBIA0pkQSQK9f6DWWZ6sbLgUFwhWyEhQ5Ylwcbq2DhZQFe
fG7Dp2wK3wRXz6bNp29dbb1y3fKF5N6MMg0OePZI8g1vlSIIjRVlq7eeoM4ju7QOqUylRHRjwcWI
4xCwBvNdDyPJsw0hHI9ozgpeFsvvZg5fsdciGH5gBzpzubPPhP7rUXJcU+ByVoWfnQKf/Xuis+BO
/ryqujJCeKlci6mVGwkwFIumKGHN7D/wSmH7UJELAX8czfWwNRrnDYXj1wI7HBQU4o2AkLjCRejd
RIp9RThtr4dhem9q7eiL+lSa9UbP+0PeiSNbnGpFCB+u/S6hTCzg0+mEYVW7a0v/l6WxHRcQm7eI
u99KO0bYpJyvwDVNmymyQqhm2aGvwmArTedTJlG20vRp68B+WTuiTtdgAz7j9Ek3UWY2fAKG0Rbr
ymSLEhSauY2IQxa2rTokbin464O5SW3y0HH8M1syMLWZ/gga9BQb+1WDEoxnKyHcSPYn9Eh72jKy
kezlgjF5Po4AYAYTQ6DKkhvNoxhdu0izRzMbYJC7YHuvSjtlQa7l3geGte541m/ywnzzJuux6wpw
G1q9cjPuv7L3fZT2XicHa0rpwmuTCAlEvrd3Susz7aAxIU0OViNAlYH1fOWn3VPsycdgIuGT2zmy
FSEeDAN7ON3Kt7XosUlrfulJfSYbyWcYiG3LjgpoSSxRiPFzbJAJw4V7EybTUkIpvtc6Hw8fbZTL
nJOfOvXGaiDNdq1/jobkMdYKb8NuP1s76dlKw3sfeC11pWrllyFipz4X49rKAzy+8rLf+N2mrhw0
NYqkpMwJHzPDF3ISVzG1DDgomr4OTXLG3RDsBOzhVVbH9WoQmr4hNV/H9rzuGk+sttnk5Rt30EOC
GO+mc/17s8yQtR9m7h9De8Fmg/udp9ns8WNVi/oU4tyHKWyA9eMU5M2E8DlaaJnXvszJ+BBq1Y84
8VGNRMcjbalbVcLCGhsNDLfAWK8yQPClYET43iSG2Wsbl7vB/tkjDOSn3NlpmfKO+cDzejpqJTt/
uxl+oLux7Vpi0slsPiLrVRv1etl4frhuvge18wrNkjWsHT5kaoNIBcczCCJXeZOOPVmnxvxZIfEF
IMXFdjDH3a2I7/s02eahH1+LFAnEtBvXMp6vQqTKV74s3pOKT4tfKoyhhebbwz+9x/sVAV3KCGtN
sB8NnOsKNybYYvN66NKHoB43AC3eW2KnAmUhuL55z/XLXo6i2RbSKLYNnfgx4m52noCUrcIg+QxQ
FVixZeOJPv4sy5HMZdV9BBkFPptvPQj1cIWJ2JXb8qUhoxSCbrWPRt09OcGDThSzmjqu1I7MyErg
4zbEw69cLM+CyKSI6DoHN6LSU+H4S9o/2rYuY+EUP0kj2qVl/K3OZ/iiFcue1bDrqKHB5sE7CmPQ
7GqBtmAdwtg8ZT7EzSjiqUpAiQqjZa6rDORHNt/YLmlK7JeilU42ca3FpLcnG05JQgWrdVI8zqkE
6aCCgAHvNZ0fmlj5AeOqM8G4tR582C/NN8vI7PXopXtXgrSIY5PrtDOrjTc2e6NycACzfuhUlMkC
BhqsomAn4QteOZqL9FFsI6Ph3aNzMqzNtjXWDUhudxhnAgvg5VCkHzU9+QijEPEZN9ngRCDIb7ao
GXsh1J61YRfPZc8P3Dr5r9ziJKoYNRO24Xp254T8GH3FjzahHTRBx+385aaQLKh6ot15XfLRuYtx
nclTeFH5bFKXrG50QybzlVL4+ev+sfJow94D93RqBnXxI8uBCPmtRPPes57HkTVqCFB0xAotibiq
x5awqE3vE/9XE8Y/00X6OYjMs1XDpavSndZ7j32YvSN8gGhhy98ci/6W2KJfEhKw3qGia2XAnTZu
HJ+4p4v4ln2cOwEEsknWPsokPMElbtZxnPGAgm3qJyXpH7sEfdyaCOS6pxYJyTThq52yqFuuQh5g
y49FJXRFWftdr7S3ybAB8xdDzmad2C7D0bSfynUndbGetWZnZCVc+NBfWdVyXQsUC/RIu5OiPugI
s8Q+T+uJWsMqRg589KyjRP5pyDJEf/g5tqJDPXHAR2b0o60HI3Pt40VVJzq5J+dxrhckPd7tY8bv
boz6N1m2YKUNZCbt5WowamTG8wrxSfu9lpSxGvzqy2UDJ6toU858tkjDcMI08ofcmdCcgNZy5T0F
Ubfv8DFdlR1Skammf+hjnK50L4iugozvWfK0IjPzGLUpGBmeWFXNYlQYwQ7430eX0cM1nM3WdzbN
bOZTtEjcKSKGcslccYJ6y6cZ+FR3ceMkTcyXUwT+T+hMAE3X6nalam1i91j0G6/NH31KqG4UIG/j
3HfR0KxSL4Vh0LY3FOi1q1kvMM4ic04GarEeNkhgUgKTUvtRZtwvo11eaRLCezBx0/uo7c7G2LEZ
98aNgZTJVZux38Fa5tZ/xymbvIMVId04b0t2Z+tGDiMCLNl91QvIAeey4CkfBuFzHuABFLk/9DR4
jLv6LMwSieeI8kbJPx+32rwtohAwFp/f9tgip1r44VoDnKDY+DSAqK7nUPtI2urK0/1FQAHA9BQ4
BBsV+ya4p7B++pXjhugl6RXQ/LZPyOsMn/3ornXqDih3Tq8oDW60+FbHBA05BrxYgKpdJzK+Dzp/
b3vyymy8dFXYECC15MkDdBZjpWUW2ieZipt5SE6STUsXp7BTlV8RyLXg3PrE2KY7oI1GxsqJT+ZA
Sj63I7Q0/LsYCLKHxctciX3RsBym47GNqjUaM++VKEilYC+VFiYIOWvb5PbPDP+qVaV3aEu/Z0Ij
jxs5a2LUd9R80G70X0RNVDeT+9HbuF+bE3dxxKbRw/coazQQcO6NAdxpxSaP35g9c2FWbBizeL5G
kY/c+6rTohwyJvpNAOiOpK6+N9SlNraTPM5DVqzLlpREPwOyHLZaV50MExlXw6EequGDTNK6r/Ee
gOniZuLKTrr3QX+R7O9XWl+d5oab0Z7dD6sabgpfQ/PCzs6jNN1dpJPusD3I4RWRGhLSYmNo4wpS
FIrs38FiEMhxmXIfEO17807zhwavRA2gIreM7NrppmnZ9rhxt8b8Ddk+kTxSt35rwqldI0zItd/G
D+AIDppWHlqU1xc1l5AiUI4TCqv+8szFao6Hb+w+VWAXyqhjq+xAHAl9+Ya5fU3qgL1jW3/HehKo
NnmQjecH2xwC8rbLqcVnccEOA/2M7YwJRGk+YwoHn7fU2ZALFE06A72lSa5j5yazeOLVkZUQqhj4
/836yQn7Ww1te/Aa40MSVrtqJmlWT/a6CPVvRR8RjRUutYkaeeCAmNMutY927nmySoQVSS2shhSZ
EvZgt61vvyYJGXxLQ9keH8RxlcbvXCvPcda64FVAL+rsH2wfDr5dIyE02V61kT2xuhlYCNO4Ekbn
NtRAmuIFNG88C5+Osj8iEsDtWAjuAK1GqirN2OJnzTYffqHQQbgbULmq7aJjDfcRykDzMifvgjjX
fDN5PAyttti4UmvJ7NreZhFNSMsGBM+IORx0JaxaeWJ3+Rdc8v9j7/7C3gHEK0Dj/R03h6erDSjz
f4bebfumrH7+l5d8oe1c9z9IAQNFFoapowywqIZ/oe000/6Paxg6erG2Zbg2/oZ/4Hae8R9QcMLG
WMp2HF3RFX/D7Sz7P7658IN4ARhMGym3/xXc7l8mNQ6JDkzNbOwTbIwsgdvZ/8TAZmFQsvcwlihD
R3RRRJ6HbExNeK/POWSXObtFCYAHFl1fo2rgb6fRjJBWayBqY4YNXOOJVNvKqLwTglT6zVdTjdhR
x/Lu2bo4+GPebHqiZbJkvCYeA3FQA2z/R4p8yxxR1OLW8jCrQpnqKmopbU7Ejff6cqiiwGdzOvLE
WZpqQPVZtRPdNIvTqzayv4hslFmwtoiX213shkXXqKzi8VT0GXlPWnk/dg/WjNAa2Y14E0BaX/tU
x6/8cfbuc2Hm1OIsCNzZl1Cx/mwbqC9py2iNydo9loTEouKs5g8ufBjbL/dq6GuSl2S3SRjxBF9e
E4Fs6ccBU5/Agt2Oco1I5qrAIjQUeDAB4/hqu+N0pWmQgbxuYmWJxoldlVdWK7cpSYiVeKXdGE7f
6zyGg46lEBtxH0mZWwlA7r7xC+1+tGeW9Mw8WrOkS/bOEZEaBOUYU7MqK6hvCdqJiP/0EWeUW7vF
5mPEAgPM50sXYwrsaKa5VU3+x3kzddV0o5pg63nI5/L35D6cHrIyRNlteakRfowOImmy7MSDhwiD
6tVIqR4RtHj348OiquytjIVw7MTwYzTsU65V83LwKOf7dpvcXbp6sG97sLQH3cucEwbZ7jEwnqjp
ALWc2MIY6SOqbvJRRilAtAxKZR8Uw+NSW75LWv0lGnrEBzxLkGiyx4Oam48w6KoW59/RqX9M7gi9
VtoNNPqmxQyEs8vBjUir141g6ahl90Muk8XS968pgYbsl+eKurKIfAOWqdggvAzcH03k7Snpu2+1
T7pXM9Au6PNU2wsRO8jwD2hKE0CNZW08TIYTPUxIWXBDPQxLj4Tnc63neby59BlO8NjYIaqAyzTf
Md39nI8fUUSA0krSoA9N2BiooXZIz9l6fzKKvroxatEcRouV1ZbJ/IJIZvIZcgsCOS7jVUlV7evs
0nc5W0bDKo3xKkbirzSlv6uj/Ehavz0ByiV5QkLjq4+kYntyZVZdBb3nrUo23xiV+FTfcy+5Tlvj
VzoV0VcXmX78fC/tP1OS5QXIVw54HAH1Ub8owsdoas0FpYzlx48XXns0QO1afm51PXSzTszrRDrI
Wmb0moWahyD8UFNKOyOUnBGRp+57GrVF9t7P6u9ej8Zi33s/kAIrVzLRp/taRg3bhPoDiMvyD1I4
uyu8xQUnGsI7FFWgUMQ4JdfsuUxBzRlEIpJUU2WcOoBYTzoXATFYONyoJsqw402ICBEJG7Z9og9/
pV5gHdtkXYi8O+rubB9VjzrMiHSSzBzLjRoYBYpAiYnzuJ3aFHyXw9xG5teZalJ777no8mp7mXKZ
lwkEE0RTy0069U+NLsxnz4jL09KqZWU9W3VXqNZQd97NVOH97tSjvXX5yqHGavajhaHgUTje2Z5l
1mArIx8AcZjbkrTVQ9o5+27M29ey9QEIDKZ9y1M+PNagRA7O0O300acUbiWhJJE7JjdKVm4mjww1
CF6MGg0mtK1jWBJrLokUNY2ydnCQCXtcqZ4tqoxOQ8Jq7+fp2kCw8kEdnJz4DAG//Loem+6rL6FY
FDtTfA5qDz8aX6A1yRXZcLnK5RpVLRIGEwk4+qrlWnaHChrp0D9GywWdLIc/YxdlvT/vo16jxPZU
159+q9mT5DIO6vMlHfJ/TdnzyJMZH18X06NVJzjYLBJ7GGbXeKOwW82auj7GFYYhyKxOqL645GYl
T8xvNeaDJ8dAozOmKrhxMlduL33qLCxaCNOxcbj0ZzUgNQu35DVhx69gWOBGiwZpQNFwb0wWRclL
W525Igv2qfFTQCU7JUMwnLQ6A4QnxulNL/ESAXiU3FSNsK+tritvgzYyuP47+6ZO5uFpyt3qugwC
4CdzPjwNboY5j09iXo026VSRlXxSY2Ado7M+p8d+ee/UKed120i5H8pOvsUr1WsbpGACI51fqgTm
vbrtLgd1KwZBYh6cBsuKv27JxnS5Ty/T3Gwx2JL6Lu0svD8qlNUJtgxK1cjLJFM4PQOy2ZSRNb2N
TSJv7a5FWWtp/muas0wbswcXMyNjMnKwFu4OZGLxUGtx9o1i26PlRS9DCq5xAiLygARsfXYAc6DR
nz6orsHpqlurMif2DcxQA2GK/sAkES+49P1v36gAu3HsK2uuSSYMhk/ZdtIf2gpYgEwD9P+W1aFC
mewECWtLyXfK15mJrGwwIVSuJi+B24OrIQ9udsi6th2as6WbJr9ItBrT3k0hT7ZVe18OCXBytApX
kZMM0boymv+7XSZ9vcJoHuRePI/UMGvjMQJ3fY5aE5JhHQfv+dTs+7YKfrbFsPPbIQfdNlvrWnfL
c5BDmRim7GgmY7nW2oqoKCmCE5D14ETxEfHS4gWokUelPJf2rlFm5Op0WNo6seCumHJxM80SitIA
83Ywb/LKZ9kT2dBRvJubg2qrM3VIeO5cpVlSEVY0bb/S8XLcF6Lm48mOeljX7uWgAZJQp4i+A1Rf
Oo3l7NJUfeq18AYxy+lmp+WnnQ1UB4x9aDTZz+UkXk5Cff46WXokbqwfEmFo/mHZe9ghm+z/UAa9
zSzBxVXb3iHO9ed0BJywVqNJizbstDiNqFEgB04fgfUxHLnJCgs5n+VQTXGIL0N+f+lSZ7IgbgVK
9JglHbhVtXjHPRZnZgMpHCHFaCuh1vvmbT0EASwcXz+og/hzppraNOsHvckxBuIasmK3PsKI/GYO
rvlc43J7TEr3m7Po9aMJPZKMTAFNLGtPZEVvkynM40DFR7W6YiJyjYf4UY/GfYrIm36vR7ozUNmO
TgB5uoNZIsmaDf70LQ2zt9EVBniYvjsMYcIKsNANo5wag08h3hfggNqiQkQ5bqJPQDdIcrhg0dSV
26cAMZamDPzm3p1zuWkj0W8ua3yJwg6qW8U39Ti59F+eNqrvn9N6ChFb9RlbR9aIlYzptl0+bQLZ
CNhRk277SHz4ZIRv3FjLiThsyqhADq+7fi7hR1BV9eCVENFmUFX9zH4dw9sirIFngm568oX7DmfZ
eBRlZd9O0g6vCj/pvgXmxxzr0XfXBTiuh569l36fkpoWjQu5lGSNVlSo6LcJRiHRLOG+9986RHU/
rX5+DywBBeWfE4y+/ZZFtnuKOthGIcqNANxJroz1TBEHnWfiRORT1NlMX6RGl3ll7Vnfl0vCEkaG
Q/qVuka+rhaRG4dL00mD4badgpQCo34WlZEfQjds773GAE5SmWffbfJD1ZfFiTzmOXLTYtWMDaDf
5TCw3YvtVDurVmeZGTou6G9FpRXclKTp1thodPvLq1QMs2wSvUj+flVqUgGoc7CnmWZ6w8M8NyAk
RfncNikRDoK+x7D1p2O2+Hz7FWpBOQWFq65GoeVreepyNzjIyAKy4Kbx3mgK67ktB2onThfv1X3g
pSgn144Zo7nAjTA61VOA6FaZapgTIGK4trKqPUVVkH0SQw9X7uSXm8FGoIitV36OzbQ4uxAXTrX2
pBpab5PwaeA2hTh6rGtW1526zLQ2BRs4e+NO3WNqVIshyJn2nOxwI6acbxqk1TQtJLgMw1RHrYj2
7OEzw74TPH2ajedGNvWtLaTOUq/Hj7FYdF1Ly/0xBO8I7GZbO0aVwtOLaDeKyQY4t8SDxLJxXzgP
8LSdx1QCIutu4BCJgzUm7kHQs7GcOHsvsvSWuK75oXfdzxyP4aeuqcLroJwdVL+a/syvu4C/guJH
hOxS1fwASZdCPZ3mMwAZfGYcLbkudXt8miL3F7lwOE9wS+cXY4zKfVOj1k4hNqVQCdFDTpB4IPqD
bVTtIOyx/tLvqE10iOxO5KGhzq29yoi+zwHeNpPpPhcuSf65qbNrMPPRW0wlO6sovwtRpbC2O+cx
co+5bVBbWxq6Q/I48RPzRo35hozWX2snDubVk7GLpfA+isZqt/4U6ruw7YaHMUZos7Ta6HvYBgkw
mSR7CEqwCiSH41vUGOZtbDfFug/H8vilXG3mv880vZ+3jTaA3+5EcdRSUe9J2LPa+GF6qHFXi73W
fyE/0N2WLioIEfzCq8JAkVsORF+dDk8QBYpHudjZO239C/B+xm9ElxM485WFKJab9ptCwsxZO05F
hbB1z760/OPchK+ul56ScXB/GIlxHlh1XrkyS2gR+Xhozd4+FKOWbKMw3xDCJ/g4moeCMsqj+n5w
tnmdZV3cqS8vpw6IhJOTozYW3AZjgT0q2NAM3efX1oKzYza2D6wttV9n4dvbuu1QS0oq61VU+q/J
XiwbqeRRd6+DLboX4Tpp4kwnn45MkzSgWTSeS7VPZD08b1gEgAjA7xWeyE52PWl7rek1GISD981e
NDCnJv/814zewvMsQmx43/tDSFSycFK0BDMs07OvYwtVwCRyrLPsIfUYs9N/mvKeGGU7hTkC5VFn
4Pvpl91ZpPoGwQBxp1oy1LtzlFPoICcQb+NkNklyIVh/F6WLdJjn1FtLLuW7cWBHtswundDbYajl
3mg+vgU9vjNdU5d3mFpHVGqWU3VoS728qxKQq7pfDYRzNFWfhrY0ZroiuW3b6b0zI/ZVheteOUYi
bhs9M86ZlcfrSPjJjzE9DEkUfmYBznAehKeT4yyCeDGebaFskvUsS1ymY+1pLniYrIzhSvjI8K/S
rDzaViO+xYK9TRd3yZMdL+hOEKxHB1LAjYbM+G1gt/UdQNJgO0/jdgK6u9XarLxTB4G8NewZ4Oqr
vuvRMEoTpEEuncFy2tTU2VwXb0LS8aUj34ool3AI2VJMmZze1JAZZIt8YkyUDwq2kW96jvOrmqR6
Q6yD1p6+LgA3XH/FPm1BNa+tUe/6f7XVNrEX873Ti+40zuKl1hL/5EZCewm4PSvk6k1j1s+pXj40
Tq+9pF0V7/N2qtb2MsmwqTc5IfSqJPVaFHaoA9ix7V1N+FlsvrbFaeRRm8rns9o1qlEvwpXha0u9
jBok21bEz3X6gWHIukWFew/uw9xqC/xxHqjgqj51qJfRSxNF8qpe/a3tPaaZ1q9DAqQH3ZvqTRpO
4aMkN/V1pvouo+qsNaFw5+7wUd/YuSxPKgGkMkOIrvM8/upVHX03e9cSOO3KlcZ0rh2jP6Zdv+6W
JNu2ncYYwsFIZSeoy2Bl2fB08tjmii/JQfgZEUXamwjALsuMHnbz0URg2lFLkOXI5zDER5ZMAAv2
n7nqpbqIdDU3ytGmjd0M/aykGvbBctACrd/DEQGWj9Q60JySQrHqVMOXiX5mUsnJBzYgsEliUN7d
b2tmFijtxpLD48WoWZ1dzJtj3L/AMUkAmv6r2f90HbzV1mFJ3c4MkHTy0qF4MIVL9REnKSu27mc9
57KRRbYb7AWkXPWUqmvRtZukD5urywt45h7Rgy7uVFdXT8lR1tGurYCdSb1Or3pdA9Ex5OVrSJ1u
l0wVTdGYEAz78QDuK96AtTSf+3z5qgGk/62pRtN4nlHxGRaYYTXejT51/dzyXUqdqEGpQ2vP5jWy
z/k1KLv6IQa0aiIe+axaGdJz1Jv/1rKWv6fGatTX1Exo7reZaOcjy86jbxTkNJacjuUhV9rHPtnA
v7I+Q4ihqUX5eTvDqjWiFpd3hH32pUGqoYzxMAx8fc+V0q7syirhmeNRuEfdg+IHuPehBIeuWYl2
W5djdHLmRfBqiWKcQL4BCYvvVLjoi2BeO126C1Ihrx1Z1e8D0lBgSuWz2U/orxYY85GwrtG6YZmK
hnG8g6YvHnPIG30Jtqnphu569pryaCwHRNrcuwIaIeqZxzozyyNq0CxP2DMRj7iYPxTVK9+yuDON
qYRc75avyDPhf1WjZBgvTcjy/jqzEC1To5MYHxsLflSU5cVBd+sFYIdKAc+T/Cnuc4lMP/wp06Ws
C/AX4J1dIyXOoEtxs7/rCUyKXWmi7iz1fZ5MbsXTuw72AroOVn/Dj1bDsdqIHRxzgFiIBiChulaQ
8sJOQjWdznp2rOF301h+58vo/M+mGlWTHS6KlWrqYhYswhq2Po7bNd+BZ867hrtg7lz7JtgGev+s
e+EEC9vQ2AMO8cEyhvRR0K+EZi79pZ6kj8v8dNkpmq3U1rUZ4RdjZaApq9J56T390OuzvNfiLn+Z
KtIghvMydNZwrob0wV1aIF3ZsgewANRLWMjs69ADQqxGEyMACNmPyZXZF8ZzUZvTt0baEt16e4Lz
IwDEznIp6SZTvGObpz8EbmUf49a6QQrAeFBdWYpLrUXVB+X45RXS9xY4Ki4+3lO25IapI3Bbmy35
QjFCJ6BLHSCAR2iFh6Wxxn2U/3+Zxw9vfw03bvz1in/3N/z/QZdMe93rxm0mQwNgh04qR7VLPzM2
nduwfhiU9RGBzXk6+4/qC4Bj3HNdiQi/WL6eFPb9ta1Rx1ejyUy22g4b40aNzvaS+Wkd56BGm7xE
SbdwkQlBbVB9AlLXmxHqy8FY0t6XT9ZXwtkWVodS9J8Bx5wpBhqUusdUbw5q8ldfu8xGrjpsbkVC
8DQkIj+rw5QWxblotF3jBEsY81c/L6iujQgHG9XXx+PvFyDytreLEgFjO0EhePY7ILICJWN2ySDb
Te+VJAxWxp4rb+y28l6Hon8y2oWhJ1r5qLVoUrj91smwrIFVtNepL1znWrN37b7Y28tBnV0Oalpl
ZX8fUH2XKWr0X32qOVnmUzBx9zmWyiPr8hp/I0gqKjspoNVIf5pOl9HRDgUgBluchAhr96gP1q2+
hAXqoBmINF+abMemveqz/GgHhae9UYMNrPAatGXs7yqf9FHS3FVz19y1dYlGymAiZOrNLSgM+tTo
5aD6wGLgrCznafOvgUtTS0zYeEnyZAZ4R4Ql68i2Cnbz2BunJddzrieHONpNnDU4yeQKM/vurAaA
DEqIdck5KJYXFV3yzYrqcudQSBwqAnhJleNqzD3x5gzZRuVLwEymm6rK8dLKY/fkLXyEnu3X96ES
90upNYwhr7rAsODzw12+DlEIBKec5JsQbWVjVTd9szezDHu9ug+vsxDFfb8F3GO7gbMfTHicA+aV
K4Rr+usWMNjvdmy3FMyHW+FojKYLy48qM3CyZbPXLQd1Fulhse1CXa7JO5Sk1tgAqgF1JltkuGC3
i52Kb4zKprgc2/mVin7gIBd3fTu8fsVNKH6u4UQ46ybOoYUKmZ0jrCTOc1V+trNevaMJEm/hI/W3
qil7nsTCfcPgYLiVGto5GQ/Dfc1nGqhAc4oM3UyUgFVaIFu0xtzcP2Nx+JXl+NPSl1TglEz+GcD/
V0JEjS0tlS35M1NlR+Qy88+7/PN1uY90u+aZclvN7abqRvvgmoV90B0RE0wup6qzWEZ67tQNbqMZ
bn5/TRzbiomqfZnoWtVLTL30+m/vFbjG/VeBNA/EtVtN07GzxHQMa/KsALlBvC596mAvZ3zPKKbb
b6oHVjYUFXUqgf1cVRTCVu0WDkFtXok4BLsn5adWee1zHWFin09lsBugQxyFxpWF/Z8gD+MaYB4R
bb0VEQQFp7bJqMNvw4ukgV5TUtfZ5ctBnalDhBbOLtALOI2X9uhEwe6/jlzeAu6P+fs1l7cMe6D7
fmqhg2Hrh44aO6Zc3tSzn+N0tHv90JTitbBslHmXKe1yUGfqoGaouaq5zA368fdcNx7mno0dryiD
CG+M+RaEaYGofXVuFzRH4bTNvepy/PasWqr/zyzMVdxdUAK3SgnwwAMgguOfRJay2627aKNKZqog
pgb80nuJvC7fzb6Lp5wt8Vz/yuDVTjHezioD7sxtcJ33DvTKJYmUzmF76pYzvET0jaeV40YNAHek
2D3NgDecpVPNUbODpbY/hEAwexk9ayDnuicfrLlMgSEimq2bkpJj4JPhQaAcsWltn6uUfVw24x2P
u/FOtycEnktk2JNxSqeV6iQrMt45fv3ienBNsYowXvWl9mAuhyL0Rqg3S83CW6oS6qBG1By36Khc
qFMNYqNEdMfRLHEtnPCX6GXyKUGbOPln5TXJBlrWdGfXJOBsEfwSXUSRftDZZCcd+6HZCu9Unzob
R1yhSOZkZG4k2eol5huq7lyJ/s5cAsJgaRW01Fgzk8BYxnITJblGs/WtjrBZswIR94T+HhDIwHH2
6qDPVdBi+jz6bPbs9lqJd7aT5lzJUhqLagFBC+LJSHDbawkWmjisNJ79yvmQCm1hYvHRR+k300Uf
xi5R0x06gUBKZTxXi/yXO2fpg1YAgsWnvNmoPnXIA8DNcxSVt5e+kWDL0uLyjNb82rcEukaYTha2
TUrBasiP2vZ9oxvBmYLuWxtFM3bO0KCRC1m7njY8jVB07jWsaFS8bpLF3wFeGtYq1qcY66DJXKKm
hbveK8zdETwjiFUtdGzcRdpqq9LPTZi0B98GfLLk7FQXgIUboeUk6Vurvzb0gIW91uN4Oy/bJN+z
X0PRx4evKjm0SbAG005tqFSXK4FqNnFcnMwRUZ0wGcpPr35ReT1XB1/q1L32gCaGtvFU0OBzv+2s
2OA3s2LCZivCzFn9XvnUuvumS/32SmMrvh7JVrFPDd2db2F0p87UYSKti+zUMnI5/GtOY+Ld0ofR
GbI1yHw1719T/ut7Xea4Tg4D0cWmptwgd+tsoGljuOiZA05u0KJXrYkBI4qLA5gFRozZajDxsG+B
PrPvV31qVBJxrlxy11vCEYRhU+Cq3LhiS1aN5nJQA1+jS3NEZHPXBu713/qdoAQNjnhLXcBqdQY9
Acirw8fwpnHvFDlbxmVAHSgHc9NXf40WyAGZvlWcW6cG0zWZGNJhFHsNf57KgZ3NLzloNdJbZnCv
pqx/j5iptzdd60WNaKXzoE+mfZpjb622S9guaQA3LO3GkLb+avr/Q3/hkhpPhncIROrfG3CIu61Q
iv3bP6tO1cdQowWjX59RnxIblgGcgHqFJpixQWOE/wGtDSwRDGoRqtmFDhcgA6CZuexdxCfmP33/
h7Dz2o0c59boEwlQDreunMu57RvB7qCcAyU9/Vmie8Y9/g9m0IAgklJV21Yg9/72+uRANYgTHoi4
w/3d71UYamXBZAIioMYOvsD3aJ6UtNpkI9Sfd2Vb7smNVXpMX7JdhETwFCjpScXnbh9SDn5mGTie
5R7x+m6PlvmI7RTvcNknN16BawLkj4Z8vTGe1Xr6D2Nb7Qsd1DItzbJ11bVU3bZ18ItfGOgxfrbU
BHoaRe56enAmNVxg9V4+J/2IdUYIUNA0o/I5GsVcyhiGR+Fr1u3o98JfT7r1EhXTO78p/2dRxTej
r3vfo0GhKIEK7/sISSiPyvEBxQZxJp1YZW2iXpdJ08JXJ2K2FDviewljykqrj6RdAgxtZZvCvbEN
k/d1WhPQH0oL8QPUfscQ5q9EUbZcgfVbDJyEHI0/3iUpqm3IHtoWATpGZPOr6yP9LFgN3+QYtEPT
ow57ftt9ZKOD+MFvXRJaFg5Qa2FaD3jb6fsB/N1VzyryX6SptvhTvoEf3LkeWJmwmlHshXAW0pAY
RsYzV1p1OwyXPyYX0OHMdRKAbZbTkWawZz71L0gf1pWa0IYsN3s5hf6rcd4Tc9/HnmduOxhlNqUR
DqQvTH/rqdxa8yIb1oGG9arPOqam0k8ERK30OfOX/LOZetqfo6WF+a08mOW1/ijPxcYLD2MXpt2Y
VO/Cdru33GzeiSB1FNlVHztzT64SLEd1geScCWSqqfExCLv+PjCxIAomsD4UxKJxHIejVw4jT/+Q
wbn/D73ztUCfW+R/IjtnPTS8k7l7JpN+XKYm5V2Wgb7ZtOzZ3u0Pim6R4+eSVYq2+LjyKspwoOWo
dxE1SpdpAsRR2WDrKQtCSulpBN6GUL/NoJEslMENv5UafjhcTT8F6NtidN8NNztqSVWcAdrlZ7kX
18kSJMzRionbdFHiLZ1uin5r8JQYzg+c3nZTadOhp0rup9b355Ea029EBaGsoHo95xYs/8DCMiu0
e+Peq8AmBFXS/VTbmzQPkv+4fY1/utrxa+FX4WgaxDzE37ZmfBFW55AY+OGppE80KjFK0BdAoQmx
avPla2j5s66JFgTPeFE1kBwmOcILi1EInTwe30ovI+c398lNyOz2kscmXi1lCMfo74EhdOpd05u8
FTrKL2FOWMNV0wr1Aq7djoawWbEMJHQBQ3Mx4j29UGI7O+dm76GjYU8R3u89quaz//Agsoyv14aJ
jN1BxO6oFppK7QuLu49C37cM6pGEIXymJkO24w50FuCDifu6ZbazjJJmpuuPKf+dr6OBkjjYP7uP
SMT8HcFb/1ZUgwqMiGo+2ZSbJojbBQJ3PGPmQ2RfVgR3viX6I2af1ULoirIaonhD5iD6Ng2WCc4/
iHB9KKIH3CxeCPr2736SZaC80vyuw+xujxs89i6eW2A4oD3YM6HTrwt7K+eyMiQum3Iy+zkqg5uf
Tf4L0e7fbzn9i/EdlxbMXRcVhmHbHjpq58vvlcUgoEe/aBawORaAFvWLM2+C0tIuPr9Naqu8Bqzn
XwPU1qhIPjx3RRrsnERKcy83rDVKELeoxBDkt/dhgsII2ZSDHrxSS8Sq5tpwS/8CVa8/mKn5Tv6t
vbg8Y3tdOesBNIK2xlTDyQfr0qv5rjS9WYXMhrK9x44axBNRUf8+VrGYqaE+rG0BzScQzi/o5+5C
oZb6FqRatJlZtYcxVdFPqSLbECZwrrZrKCiJsgFAjfljVLAbaCmWpUi9mXYZINBWNzGqGmPrIvds
MqE3TCW1E2WM0cFs8elJRN2/6FqxCuMp+074pkdIVd8ESueeBzAHl7QrmM23jv8aJiqZAywFr3ng
Vqc+jJGmzgO5GT33oZPe25YqDrNZ5hLqrf+KvgI7MOBIUQThvsrVQ0+UZevos12W6vqbQtjJKcRy
cVOWtn+CR2iv87yM8NYxwiM0u2rDithcDbkXPHt2CZFsSLydbDZeyM8Hb7ifBxUNSawZP+WNcK+U
inlUwvHOsOPKv9i18tEipzMeQxUpxhjMGR2EiThSCpzRO2VTkxmO2yu/o/baKoa2ghoYL/GPwTsi
TMJ01Rkps7NCuWXVVdzLjdszeQJ/pO49Ny3vHU+B34lu/CacfdaRIySQRhEjqbyisR2v1iLTRLFJ
4Ywu2zTHpjYhuOSCfPqhcbP7LW7WcZtkqxp0UjN6zr2mm/dJbIJqvc+1STmrafjUzE8HpjbKOe7j
JwyTaeX+x1gmy0j7oyUXsZ7n9TvbYnUvmxaACGx/hfYoAOV9ozagWrp+Vl50JY92tsCysSA4dFEE
jw8jpB5LN4til8mEC1rp1szOdgYpbtOxCO2ycwu264RlPXOIphqvcXoDGtm54s3qXHGgdq7T1N9b
wAbIy/lHGdrKcXGNvSTHZUMcvuT7LAeKUef45nLmTx78cJw2FMdT2Y00fuexNDxpNSV1BeyCu6zn
udnbivkct2lwYw9m+GMMTLAz4fT93x8oVCJ9fVBbTJIczFddVyXKJ90o/niJU7GXdEIFrQVaPF4E
mgHQBqM4wFV+G53lRq1ns3bF2FZzF4/x8EAkJcTY2SueKip88zpv78tiVB4RsgRkO1bKNJq8sabb
mGXLNzce662RZc3qo2nz9MBMmshpuQT6jXNmi/oN+teDC6nmiqjYu1dHde2EaXKPjcDJbKJgL0BG
b7Out+f66HAFFkd7iH0oZh6JbTczmhck9j9aVU2/B5p7IHSaAxjKe7SGgUEMpXyxrY4yV6XSdwEl
FIsgi8sEsyzlhbevj7KmD3DhRvlB2NA/9yOzeyLPTafWZFzmEHem6S4qcSQKH51tFx0i8EVbIrHw
Vmq3Bdll9LilNXV4+dwMEAAJVzXcQfhOIDre1CWqeCXy9WObpePaG7vsdjJw9GHG6hENgBNihhgF
fm48b8pOCKcU7QAxVn8fI+wLYkcxl51NvX9qWEGIAVscHeSmdCOEaLXCghco6jEZq98b2bSovbn5
UJniT7yG0suv0gjdhesHYkt9uPZQpr631hVLWXodORvfMa+k8cqtyCEeTrG7/PcLEYuTrxeirRqa
6TF1Mg1d86RZ8B8XYt97lgBVXCy+pQNenhJHbqL5yLK2e2wSpbh2Q/lBKc8y31nV3ngdIhEs5Xw7
73kZyaarV7xOEo3JUuAcs2Lwf7Z+smu1dHqNJ0gcRtyMVzFxMU2oF3eBP5gX3bJ9phuKDe2x9JZJ
prjamvxIuaN2bqsF5ovSY9y1CaN8PEr9jZTsaAhDKOp2vbWU8fA4ITFgaQAjkg2qSPBelMQXGkUT
rNSYMBnrHCLeQa/04ODnBbXMg5HZC7y++AsqZCBiI3nptHj8zp12jH2h/mobLMAmqBk38X3SNwjx
WxO4ZBzwZDDj+ZKanw6m9lRQ2HYseYrceNSZ3lHvBELdcy4frUBRt0BrokUhSvOuaox6rSnFW5Ra
9tFo+9+boU6sXdrk28HUmpXaY0XSxBB+meWunFbtN7Vv1kuKYHgJRaG68dQYeMDcBDe5skPbfEjD
fGXEvfOY4xx2tGNlXIjRKV9C9L+U8Wn2SWXyTZXGPHN1YK0uSkKFV+BYLFU7S30ZQ5BLATyKg5pp
gAf9FML1VC6bWol+GDGk3WGgysSKG7Htt1I5wLMm4ad/NOZQo91SU2+njzxOUlCtOitQ9OR7I3Da
VQKc4c3SHzTf7N7TqjlB7DgVRKCoBJmejUaDrMhjZmdQMn5bFhDonGJMQCBrV8ev4wNY7/gg9+Qm
KDN/Zm6sVF+lX0dyzJz7LivbZC7Wc26dEWTwPyMQ3P09PKuOdW1bHfJ5I9qkOsim3AMv+gqXt362
gq2hKsHPeHL2OjEf4HbqRVEQ3NWFDlgJgmNUYBTbBF11mDw+pPLKElyGFzVLRG/KTTdaORS2YoLs
IwI6HWog6jZfVanAg3Lg51khp1ZvrAJ4Sm/hqwgpn6nUx7bXk27n1vYlgQ6+s3U9uoSWT81MR5F7
Qg7+Ocr4cyO1KrYldMznbhQ/rDKsL5Yblk8FovKo7w825SMHt0iNRZipzRkht35MNETD2/94hsxx
kX8sSAnYW1ieUjBqOriUfFl5RX2oBWGMFtINlJ+hwt9WUGtwGrJuXBZxi5PP3BcKjcz8OI+YuoqS
ajxThxUeSwecpKvWt+ZQGGKNp0O1CqaUwGjcJVsvbai9dIz/evDxvPif/7Wmaq7nuRqgZed/3sDU
uGbEvak21RsdvoDZ35XONO7lHB68jH7JqrC/9N9lB7lqig2C+orbu3s/TFeRevadbES8RBbZqGY7
G1nIPYTiaOeSUVrI0Z4X6p0HXLPxedm7CVAlVm1EZU2AeRPFaFgODmeHcgUAV5Hi35g+SFvLfend
KdrGVDE85CGQcDJ9pEANBSxXUnF+EgscspzuKVVESRISfkLYwM9J7Uc0mw7oL2i0KFTGW0MpvLVo
PWrIXBKbj4pnvg1zBUwA0+o22kWRGt8B7Ijnii7syoXb3KHpfB8rZAoAalYaBftMuKkOuAFGp56x
E0AC6VPcq9fqWXbJDVh16PZNvfWrmU0v+KsfYEeDa0OSCDe7Jx9oNcN7PuEuIXONmeB3FaidB9yJ
uTUMm2hXEyZcfEy1VULyHWkYU1XFDnQy7GTRicdJdM9u09rfodHcT5SiPRmhyVO51Lo9SxkSpW2A
CXvoteG2r9MB6BaZj0sHQyYtrWj171e/Mfuj/PPq9zRyNzjt8DdT7a9Lw6ghERdbKbnyytU30JOj
i9wAGIkuHvQHMtcw22bI2EX2jVSfdSHcAR7SPOrIHLjHj12f625Lpe+t7KtRFR8zX0NX5CGl3fEK
7+9bAxZI3yjWUQSeeVGpasUOYopftewcK4m+d81W30+hVmDbNrd10jz7f/+RcUX7+jPPgRbNoghG
N2zV+xqComJMBA5YkQUL9mrtArkDjoqs9uA3xe8NKF2I81B/Mb9tgpWRNLi2O330LeltTMNFdJq4
huGU+mQDkoREgG/kOEMRlILsJeJLGpAbwm0tXkQKD5Zll7T1Phr1S9sTR8I3AGOvt1IdxpWIPXfn
9W59D2mlZ4neTFjQaBp1vxpW62kXrXxnstb43KQIH5r8qoyRjcA9RdY06tk1VEPi+9BCznYHhUwr
X0sb5e5kGfVd0ynTkt/Q7z2RV90Od7Ifghv1VFUN8JUREIRnjcM+mqX+LCGHJwuvpSUT2+gkyxIL
0hZLoWMn1WozGZCHKLm2AWMciHu/WK7i6aEnwb2lN8rdFNSvOV4xR103lTsdKNSeiTpLJ9mcN0Ut
HrQAT4AApVBVmTu5ZOOlcymNfNijLLOPeYlWF+MqZY8PSHdQyw7bnFxkW5mN7ZMCINFUwFmvklXp
OP1Ws1PrWenbJ9WGBzxUTrX6zCV/SS3rQ4QgsulW1Si8N8Qd1yTUE5C8+K4ls340DPdY9WHe0fC3
CCmBmNk3xkE4hnFVQmGt0DemsIPUkVmexTtwVlyIKNMXFeCqlVRXfFFcyFEBnAZJV00Zkt07CuBn
6GU3Sd6glu3dZNlhMXBSwr45yT25ceHmRfXQHj77G4A2N1QdW5gCDBRmN1l3CYcwv1HzEhfJcmZj
arx4/v2+8f7nUeFAMifoiMeg7dmWO4//MdemtMM1x2lI8Z3AaeimKeKfEu4wSPTDTHyQ2AfZLEeW
JgKsj2EXQKzDcroMPp6xFji+sh8c/P4IJMYlttiyibfrpdcpyNISr78kMQj5nNfFOTKsX8zg9Uuk
UlfXKoq7cdTJhELjZ6zqfXelGCJ4boFsLu1qim9JhGJiXFfDmqrdfF92hHaDKO3PulHfOsA1d7Il
+xHhkgnLDDLTc3bOm5CNxXXtAwn/S0b+qSXXEuTdrUoww8cY8k5MkX7Clu9kGkW7qvTe2kStFwoQ
cYG1sUrtW6iS7dao0Tyltf+dkhdBMJXbOizc76mXJqdxLLQHyi7cRYuacSsHp97012o7OkvlEHm5
ux8CxdlTQSPyG9km7pauKwfQ5zxK3XixtGyD237W9nyIiuwOPuyoNyqqKwrb4kmMr06efutU9b/m
IXJy9Ofrgxo5HqKmwd+HxBMOiv+8JgiZjD60UIiIMdogX8v8BdgUf01YrLgzAy2/6yNll/l1cp7m
LmDa2UHp8pUY0VLMIrtiUglzFx1+TmA7s01qsXBu8UTYty6QICaAt0A/8H6kQGaFOjdaq3MTpyL1
6GX13eBiLqXXp3zIM/VmdIzwrM4bLLSYULA63DAXIZibmzYhE9e7jm3xLUs7Zy9bKhL5azNiGhtO
arwxG17nTs/T47NkhqJ7b0u07kmW0kQFhipdh7Svq4S50UcBV2yW1Va2ZXBbs7qSafrJLW5dqo9v
bce+BlOt/q4jCWx92PmRK46RqYb3qShe0eyXHy3NbZF7NtRiyEECH9bO8TR7Z8xYNAylHuQmZcGe
IziqgmdgwgDOyhEhTzVWFHnDQQqBpHFbQFqNguGsWLlGaS7Z6cGtk5NeYvCeddUdDI+VkCWtIw+P
/5hX2HNI+euFYRvz9FSz/58IUUBmpmOZgWjMSx86q3ipfB9KEmZCF4OpG8YXeGjy8lyYgTn9dLX4
vci98qnuNCShGhVACJbsw2AVeE61VfhIqPdI9dBu0rTyuag9GzZmot0qDW7laejaHB/by0op72Yy
+JPbaKvSjot7Vs7OQ2MXN5qjqE+DX0fHJOucq9s7wdkb0VTImlhFMA3Ox1zdQnYK750s0ta1rmEU
wqqMynvlaRriaDdZFcTiVsP6EaH2pONT4U2hOJRxHN4RqYbmnWrTW6byulJE8miJon4cyp8F0bRv
gBAI0kztPRhMbRnbmr+p52DlZ1O+CGWzqzt/QxVoCEzob9zQ9eMP8Gf6zfn6EHdMrBiZ/PCqwtPP
+3rDRoOmq47iQRYJoNL6+fQDS6fy0SUZe/ED5VyVdvHIRC69CxHmyFZa2MZD5Sxlw5uPLghZYTSX
3pNI2QZWfS78vl0H+CF87BXmYG6zqN4JNxkPAk8RZJ9RN+JKLaabhoUvpQfi0KmoS+TsRUFlcXW0
pNnoGkKh1BfLkmk2OfTyvS8w/BpH3jt5DnEFFZZz+qNqwk2cPdGlzWfVhG+D/GClnywUq3JBsaNt
j0yte+7sbFlYfXlofJGuP1arno6eRLemZIMY3TlRremcqnljpiTrq7YxVtGE9U/ZPEyO8B7QbvJQ
D5Ec5In30PYl9QEzu6KwXv/9L2V9uYHAQGE8Au6Jfw7k1C95Usshzum2CReYpxTJ20cpWB4aefL2
URj+71+nW57+5Z5F+0UQjXvWs2zLM7SvUd1C9JoWDeUvc0yts+nfEx1Rvnf+GC3UThVX1bDivY/U
d02tRfrkOuODPIJg7iNZkOBJqPgpqBa6w1IZTk09jSe5Z2QFhLw+592Qd+aut7FT9sJseu0sn+hj
1j599qM0GP+//sYJzbVPynpNjFEQ/PJYp06J9sC8vV/7k1qvNJ6ZD/jVT3vTwhxKNg0WPxeIw4cB
WMDBSpHcZd6o7O2xYubFzBGF97xpNHPYVibuA3NrtBKM2HTT//MQOSJP/mNYdn5+zOcxpvyCAJl0
qNfobwunptyuj84FSfGlVojquTTFsxRcAA3BP2/y38n/wGgmYH43garc1B4vE4g5NsXCE5aDTrtu
qPM8kj0PL2GALOxGYMwFQE8MEK+IHsfzxmfuemmCXF37zuiCq6Tv42g8XvLjCCFf9n0eLD8QSdkh
6tPg8HGs/LzeYGqaeK1JVJBPKbKMnA81/v3GRL/OJNOhLb/PY9ZTYHb1GNqzE1caT+cc2f25RnSy
yEqLyq5sepySyL3XlaLcw2XET8HJxVsnnpRUD14HAuXrxmDGTUlu/4Rsb2eEQX0KDdwTPLchfh5Y
JVQea7x0blotirEZIEO/e0powwaHtFBMWQYjNhEnw6qYGGHL/B77CL898b3SMXM2sPO8GLU6EoGf
6hXRVoheZI+Ys4nz56ZKpuiMBcZnj/v3AW1DFsZk6gLyl5PgyQ5/nDlicoyrY6wS+fzHQKx2fAPR
x0Dvs8PnB8vD4EHqe7OIv/bLwyIjLlf1oI0L2ZT/kzaDougi+97FSeQDQ8VJwNaD5tEwqY0LFfNF
c6ZuTe5D2fiV3rzY7iJIt1E29N9j0U+LyLScM5Ec/zDU+HGlDoBhLE2W8ghdwbkPDvE0Jg9ZrlWP
Ye46G6Vxoy0WEf6DMTZPNlPxd0E9x001NfG92VbFLhkda+36avHspelB8TrvnfWUCu64xbCP1OGl
VLojblH9sxqWxVo3k3LP69e9RqMG6rVQ+u/9ZCxdwg4vrKYw1OhrjwSvCWVThEhU5iPiZhvjXv0e
dinF95T/nVTdDU8gLvulWfnam2P8RFcvvsuLpEURfsHytJrnEjgJxmP8UhXuWh7hUFsPRKGabqFW
WatAhyOptMUJI9Pfm5aczUYM3ftnf8N0ZKDG8q9DOnN8qZze3aiu8eepn03balLcOS4ZxAoMOpRo
L/MUeSguTIXH25Kl9oOda7D9Rf/s25538FKfShnd658N3NzWSV5mGzlKaBd2dK0Pp49R/ckd0+Qp
98ndq0b3Jg+i6NHYKqxAl7KZIuFfdFYe7y0jB+Yd6iNOi2Vx6MwoLG/KyC0Osv250WPiWNTy5Rjd
/H1gEiC9ku3S5Q/Ia5qhPzZaq4DLn9DDJeZZGaxuWdTMl6Bym+e26mxn+TSqiXHW5w55EAumfhX3
lrVwgia7QW0A0ScAas+rsd7K8tpK0XemQemm5TvxBeuMJfoL9ZsdOGAuSi94bHSwOyJJpksXNMZm
lrYdMlBmB54z1cZDAnp1rJ5adK8zHwNqPW66TE3eO6JLpUcomkK3Y9b39VkD4LRQpsaBSKI7mKNH
SC57MwHDnYyE6z87Pw/S584yrpJdFmdH2Y9GstiC1kiHW/K+93iN2gJjgszcW7GKvDUZTp2NdXo8
Tb9iDasPglD9qhgNsc86hFB6SyQU9XyIZgv/kyxhapkZEe8s04S445iUlzCdDXz1tYqBZNUOPOMY
ISMVQw+E4aujPwo8K4gdP0SV6K6UP+3V1PAeZBdEX2oRpgdtPpx377EP0QR8HN2jdJimEADvfLKv
xMgp2lhs5bEYMoIxyGLukflUzyGbTy0ofnDzwRZ5kGPdBVgxzl81TpT7U8+7lYPy/AmL1Amzbtkz
6NUZs7Dx44vddKb1V6Wx0pmbHyazde+j4hjaI/GkuZG0ON3mqV3uZBMMsL9tzZxH7TwqprG/E9H3
KKJwUvbUJaQ90639fTD3YSckNi5hLHiNhnLy9PK7XyUwqShvPaYTeAlLJOiRW2xBkq55qhq9+kkC
fYMCwnjFz90GCE8Io1RidQdActqMwh7uQm6zmy7ppx92D1eAc1ihUDiJQua+qWeh1Dhhz5dzS5Cc
LZcaoy9+UVD6clJswzjgLUERkK8klOUg/j2/exg5YuxhFWfZKTeySUgLjvkR3PGG/OLZJS/2q7YI
woIliG7gYiBQNCtq6IP+ONS99R7g7nRDRer0bUiycGHkjvFg23WztITIb1vhoJK1kotTh8GdiYFm
pVvZN16o1JrVHpx8fA6/JQ7RWuqZq30dNdk3oijYnJTpI6VM1lmYMdrq+axhjLJ1lFXdRp5FCeMz
kTKLoJrhcOVmR3lUhH51a1tFTLCEk/qO0K/Spgq8h4SHXv7XyYp3sLhzF/IoswA4N/ajtvv4aOI1
wVDBxsNV96K45i/ZHdgzqd1NSRQQdN42TdVhaspDWiRedh2DtD65WT875UDsd+LxPBZR8ijQ3ux8
mxVCZ9jNG3ANgObmqzDzfo2uyCZ9UVZPfaHv5Hldx4JaKH13hPWV34L4yOFYNs1bRVoU/zjVvJaU
dZNMZboiPxG3yUMseOiILklJqmhwKgqB0VnkKdTeTPDPKs/YajAoHoRip5uknj01o3R4wIMiPmIA
iW/fPIohnrgD73pDPiDuFn6WnjyrN85BdxfkRnwJC1bNQoWlWZIjWIisbp7CHHykl5G/HpPxMS+n
9OeoV6uw5qe88XkBWEQvDGDxuNR1/p1P6W+Oy2xs4DPb5mEzY/y1j7F07kPnveg85ILy8KEIqYOk
/GwhT+isESMRCAqLZOC3YXZD8KJwuX3sffaFzl99crSc4j+Pk6P53PflOPl5Xz7l/ztOsJg6WEA5
cK2qcIzQ0aUMo0bqU0ObdmOVMWESNTwlWCaaqLyr5CKHi3ptkIs+f/bIvTIp7+uuDvey1crPwAsc
nXI1NOuPdpAH6UVE0ewd7moULvBt8nA5EFYOOg+R/pBdH19LIjplXQSFef7+P/8roNGDlvuF6/33
f0weojY8zrUii7dyQPbJ7/GA7S1jrUF6IH+gj5/l75/882NwVACuqZliowvnSUx6/94BdSC65tm3
XTqqe8wtxlVjpMarZv6QB9SoFpZ637hHnjPJRSffiPFm3r+XxbDFYlt9bmyool7YWtsJdurD/NFq
YGNyhhfY3vMC9868lWEsuQmMrgVo0kMvx5jvvlBU587+GA/mQNjnuDxcnm9d5LFfzpdNeb53DxgQ
1ZphEoP9/Ozf58rj5Ad8+ezf3433DksTI6q2QR1ZtxaCpUPStE+y5eLkdKtmeb4NB025kX0e6NVb
P6ibVVuMwUo25cbEAoKoeGhuUpNbalGGzZvbW+lBxWNuXaHMWpZ9oJ/kZtQ6b6UPHg4Ec59e+8Zc
sKH+Hk60wrxBTx2s8RDxwVGR8qbYolrZXm29uQSYGyy6xwG9iFbV5YE7sb2l9qr+GKhb8wXBOnwr
23suR+1ou6F3bs1hKZh0fLTK2nDPbdd458xyyV7msyPxfJjcmPNeXETjvtYVCsf/6pcn+F7/SogJ
Ou3wRIyKd0/sRDzuKuwnmRGvjEh4v5IEs2u71X82tnPQvFj8aLLmCv+x+m6U02M1VOk73g1vEa/Y
t86E2BOnwsfEAMQ6q1rnmwgwmB+Gwn6udWABfllaTzVImUUKWz0CkYqklBcmjJNqOhLHEY94H0w3
XM3awVUc8RhMI+ZVjm3t5WilDfVigF25U6xieFQtw2IpiFO7HOUtWyI7K5utHG3yzsLXsNI2fYnL
jujmYPDUFRP+EKl9srWqWTSNlqzUuRl5DvgyhPfmCROSuUduPk5ITaXZpUH4U4N6AdTwNU9d8LXY
b27yofa/pVmBlDTwXo3W9XFgblA0e7EKl73AA6nzXsMC/1+W+Np+6uLmwcrya5173msyhMGy4fl0
9LGvuhsDqvDm403oOwuziiJ+PEwyTDv2ZzTItG6GNL0At0kvcq+aTAURpBYvvwywnLQ2QY1D+5cB
Y0irQ4OhXmZ0GpG5+fPkJo9Ji1PUEGqJs6Msjrpni8yMPtNkW8C3R3iu4XposHf8o1MeJIcF7oRI
MAceyjwO85QcX1ky7/3yrEuNqcY1tSnPntEmmyQ03W2kFtO94eY/S1al76qhIAJTeJe6Rrktc1fb
hHDKHg3Nu7NN13tHHYxVGTSdO/S95K9cT+zsLi4vcsMkCHZW0wXbqdOGYNVMoKB0ZsormN7aXVfb
5P5UY+vDpn7gzec+eGKrwF97SBCIrQvH+9EpXX2Um0H8hX+m5MtaGqxTFnJAKeaZqaQ+fx74eV7k
qsVqKAfsquZP+Bz4bLp2Zu8+IoAi12+DKsgWFjC4x1RAC3Ez13pMdehArp+rjzxu8anQ8+4xMERL
vjssHzujA+tq9fFjGpTDAqNKopoRjuteEb3oVI9iDhNSp0wxDuhxpZ2griNC3juxiqus3P3aVplL
rIMhIryziDGGk6jmYKIIrZhiTFVmEPMnoPmzSQ1zvTSMNsJ4Jmz2HVS3va1Wv/dwIu2x05xHPofl
nuxrq2Dclv3eaSdchAcrWLF0Gc45Fk/6vIoZzl7b4bke1Xs1aIbzQGiJ5VxuUOWtr3SIfTib2t+D
jql0E7e3RuRzw4XzLd846qNiUPlZm6V/bXNrXKu95RxNXEN2sSu4qb1EOapeL9awp6Jbo8NjYQhK
65HVDWoWTGXflNC4IjwvV7AgwHMXZnHnBahpiEEeddEUENzG6SxUhZcyLbnBGRB2+pxK6wfylAvE
t+Tbfa3cyWH5IRUvat/Vb2VPVoNxQcHOzTV/gezz+x7Xj4j/W0JK9ZaC4cC0tbMTux7SOn+eFOpn
Z96kNgHhG3Dyc97TWxa2nS8VN3axXrdzsLC4qJ+VykP/wLp74VY9a24bs7SPkTFF4OfWcbKQR/9x
om50Ym0arG0+j5YfJg90cpjtfh8ViNH4gs+vGuYvHYCg4TVoflcTNThVirHTncrflMxhUmoXrAWB
SP/SKnZxB9S+OeAu8101svJOl5tO8wnbjRiRzUfIAeCs90boDEfZBQoC5nYIFy6Lxelzg7/3L64F
6mAzqz81bRbg0py1vw9Ro6nlBaf26zIEjet0mU3I39ev0B8QHyrjPg0q40qVoXG1KjFXeyOYk005
AIX96irTPS8cfXqycushjiofehmgvYUVTZRHEmpdJhg5HFhlQmMNsxarTuq18BlPb/3Jte+HsPMX
dViRA3cL5z6wK31P3ZW4kaNy0yo/Ao/i3d89FEorVaQDMOd4u6ysXRIij3T7tqkXNlC5RLuXn9VP
+OSQLSI1OX8TtFBvWzTEMj/OBGpE7qneJInu7AGk/s5Ly+S03CSVgfXvZ/uPY5T0J2U90Yn6Sea3
lLduu7IcXvRqM5Rd9dpGVGI1mZFvosGtXuEghP/H2Hkstw5jafiJWAVmcqscbMmSszesG5lz5tPP
R+j2VYfpqdmweACQki0G4Jw/hHn2iWRdvaNGV23Q8y6/BART10qbd8QO231M4Y3HJEfjObQLEiFe
h7GEr1XiuiXbAxvQYxcrz2nkW0enqLDtnPV+RgEqb2hjiE1KGzB5tvN2oWMd3PKiT8YHPcce2+3R
8UDUzFzDJrW2tdDCjzQoIVME7lOe28Gz24Mhm5tr28TEDteOlQwpz+QoyboOtS16m4zscmm/YbCG
2XlRokU3NzNhMde8gSHOUxg8mr3unQsjK/ZDWP2Gca2cZVPSDPXWaFpolp0SnSZe17cNWiPxXo+d
53u70iIrsXAUnHFH/ft9aKWjOX0PDQ9tLUwOjvcjb52h3uyNtN02ed4t2oriJosB9X3IN1YpvLew
QietdkS8cMxSvEewlLZGaTlrGZYAdhfCJmMz5YZ4dzTQZFz+r07t+E9j6X6Oup2cJ2GUq4oZ5yUv
6v6oO95H5wXOhRy8cykSo6T0H+J1O7cZ/rhyh5wiTGbz2AUw8gBHXV9HOex6GcoOS4RbPzCGhUkJ
Dts3RVFPli54WjNjXDRtqZ2CIjLogXd3skGAkFFy9nKc7I0R7qCsiBRZ5trZmt82fxyLIDy2jYPl
a1BWzzb/AGooSfyznn40s+w05jo/dFUr3popxksZWrTbm92XOn1I7Ze8Z01tR5Z29IoqvHQ2pl1S
LSZtsi8UqsSziffZHnqFsm66uNtMhWi36P9tLSSuf+If+dUZufVaeDE8AyXMjrVvJycVJdMVlCjQ
7BG2sL0TgmdUKi4r1wTpHvxWAEI/RmlpvbZV+b0Zuuwk+3om1FofarcIhc1XYYwsPOfjzA4JZEMZ
b1FtNCeNPJmnL41qdDfUoFkhBXENOlgJEfzxhX5RRkW/VE356ANFfzRQpwmXhoncDziKJMu2aD/k
x95oML21/YJEP6JOXmybKx//iPfc7UoysQiBy96SiyOBZnK2LU99i7GMnY9BJcc8+Um+4qb7WcaG
96LlJaCFwmpQ5iuKg55X2tYPdecJRQVtKawx/8Te82LNlOIWbGKrDenPMEemfsSCbqMWobl3W+wH
W8/6VOsa206tx2d0DoWYlm1uhu9uIMpD2PLr+aplf9r28A6YPLl2cYAydjlAxhxq+zPNYg/Yo+M8
6m5TXvtyesPw1v5E083EkaXODgEGje8p2UkPpc8t6QgHn95kOmtWpC00vam2pi4aa+GoPY1pfR2m
AAtIJOiGWaQTvaT24Af1h4xikpQUBe3uSWuQ0JJtYaw0T4NXgo2we2sZz6FsM4q0geB29UcDd+Uk
cx9LS8TbLjecfaFRtcaNnb+WpdR3aErca6n1M3cQfAk80qRybK/57r625qt6HmtPNbnyOvinsWOW
uTxXle82GKRjMAP5yYKrIDlndH+FgCJOd8jk4STZIqlSMZ0wqlxs/7nRKVaRwTq2xIh9kXJ3vo4t
14iDmOEp8oXYmY057IWmmzg69nABx7R4GVH9AiMchd/Latq1Rl/5CzTnVwHUxqdJcX8PFawrv6vd
vac2PzVQGST16nDt9KHzGCizHiT4c5OpOCCqNlWGJ33IEF8Ksaw2Zon6kBoAdWTM0Hwp9K33mM7J
uJuVvvN+rC5jjWJajiHOqpnbSmD1rNc9Tw8WQd1htVWHw2uX2PEyxF71EGTd8AqMgNRYkqp72VvZ
g0vmwfB2sjc0uop5V1DsZK+CGMYqKAc0aOdTubDj1o5v+Ldwdhxae3k8O43SG6RajY5z6Kxvx/aZ
sgnEUK2tfuwRpqtY34vJO8R9ohzkntwUo+MdqnnTaCMrsHt8H+NZ/rhOFdhZcqDsqLxwIUoF41MD
AUSn6AWO57qORpFZA1NLk7OiY9gZR23xrarwLVaEuk3N0Nl0XY2HEwmxo4Zf57VPwt86P+o3Q0Gr
vnH17owrdYzEiZstNUwtvyWJzUWhiOeAtN5B1EWwzrNYnKsKwYZOMcOj7ud/NqVV1vuu7xAdHcJj
V5V4BYB9+tMr92TP2HQ88OXBShIX+UJ24c+LSm6oDv0m5JJD2C4OVqGJKnFlWPj4xmOzlyHQ9CcU
ELpLoWbYFwYdddIBU+nBj8u9pTfWNaysEbJbepCR3LhDiDdqppqbAMLQNSmN4jqZq/sAlVTyJk0t
/dZmmoHFxLXdGIicAu6syc1EzkMbkSOjfvKWOMH46BsGL4FJTd+sHGDDZCBKJHuNVB/3btGaS9kb
q5mzNavcXaVDybpEPCNYoR2SeZNOxZ+NbLuHcu+/tjmsSneC7J0ac5+Oapk+TF6S7pjEGg84882K
xmH52DpWuR0L13mscO/bkPXsTlMrhs3gI5rNlcJ9xzTzTNnEXIvAq54GOJRrKrI+dl1DBO1GVS8F
qazVFIPzQz8b5W3EJzeOhUqSZiCeNCke7nyMtWqh/JjGkTqGHfnvVKWC1VDDzFUN1ds4kPmPqJVZ
hx4xl+3o2+o5KqkkRqHdvnox/kVx1GTfkf/Zo7gE36rnJxszfsqk9U592jvPSuc4mCNrT9DwixNv
MOfZT0MSXpaSbmSnG1raA7zP73K83CQi2RadnT/JqGp5OjQF4ObGsJFhQbU9dKf67M+bGPWeBTRF
cys7yE0ClJuH3DvubbKjKLEhvR0xqQcnbHz0N5vhqtdoKebo5GyUKcfKWGtxMmBFekbCbbwGaavt
VcqjCzl4QE34BP3rzALJwK/V9H6WqavsBvxGzu2gY6fZiPSrcO12n7pGfBI4oQqs8VhW6u0CdTB7
J9wousg2g7XRcirUYSND2dGWdr1OLFcgf8JhcjOkY7cdcYsl9/iPtlyPeasOVwyt4Mfqk0FJFFEg
qQzU5RHLrb+hadkUJtEKxPEcavg6yHL9wAvDTnFwhvyHB3D2YEGXXTa4eT5RTKl2+VBH+wxdGZx5
Kn+lNjA//bR9RNKN36J007XmKhBTSnDqS7kLQxCHchFYLy5z6wdJ+VCF+EhsB33ZWYq/D/VbJAkf
TjreoiDPWbnlE3o1ECMXttXoR111stdGIBxO+lzfm3NoUPdflZ3ibmVvie7gOtNEufHHSqyVwRph
Dqb9Ah7ydArN0b36pn0eHCP5bIFgbHJnwvFrDrWp3NhRV0IuidUHLyIlHlNnRn7AUB5w+1yKyke5
tZuM1RCUvU8tgHtO0UHICqzrevA2v+2u3FUaTjVKpTo7lBojpnq42nu1dWhio2Z5mAtmwuh47nhA
RBc5hBkvyj/GrBxfF3sz13/6RuhdHar5lP52uqG5V7mxW2TkARAgSf63TS2/QG5OF3mIbnX6RtHy
etULVc+WsR9tYPZp594s3Wtq2x6VT9y/5eCh7LEo13WcA1tY7hRWtSVCcNp+msOcivYiic3sKHvb
Go5GOSkODHqgEs3UfPldop+MtooAnEanpo7VJ/TzKd7FgJFQ4ViIvFMebAhIEPnThWM7xisOAebZ
suJvstkYynEXaZjCyhAypA4MJ/rsG6MGrBK/ktxXP1GWT9ZBGw+A3hBDVKodYoLZ2kEGcu8n5rgL
gsFZG32rfvbV9Gj5uvVcotXz2AmMWuQpTD82MXbH7jnlPXT9b6cu412oK9tc9P5yCqp2DTkaS2Ol
KpozK2gEzfGgWGuRaM6yTW4KI6x42aYxoLrKDNYaOAdEM/1+U+glHuQITUFd1nxnAxKV61LDPA3T
jZ2RNOnvf9mJzTr73YztrlKcf+tq5paKLkzVUKTF3bD5qzMv9+pZXV7u9UsUMNPb/r31PqhToSKl
eD6sPFARAxSEfxx5P2W1up9D6tbfD78Nms+Rz+cw8xSGYyGq/ZhgBe1VZvNmjFhIT5pl/wKqVQy9
9btrBO+TLviIIjtaZW3mPyWFne3CotP2piLCU4BQwlovDi0iMQcdXtNCaKMHIqJpT7yrXoNK8V4y
R4hrkWKEEKbeixygaBjc+oW4yqbY5YEi2uYkh1eQdHCrHc1DZVNjaZOOgodIX7MRQ7BimJ3s51Br
sSjhliaxOYeeXZuPntQfJQpCt3pq7eEo+9pRT59bA+ZtM1n9cgoRkimSF/i2PJhCextCZ7zIkVbn
UU8JJ571WQoyWJSLyI+TB9mZQE1eVmbkr0B8gtiJwOXqY2xtAJhHTybqwE9I8SUnjzyKjDpeHc4i
BbW3akmarmRjCiUBoS4IRI1mP6ZFjWfR6DuP1mhH6DS532S7OXfeR8g95A8+DUMpdzLyipBF0+ye
XCkJePtSJWeaKwikz6Fs08vaWEJbmjZw60A+zB3MSpsVguTRsleM8MALoWetqeLqgAHOQzFv7L7k
/Ra2hXqEqoNjb2+vUHfTH7QuaB5tAdhsyCvry0cgHVJM8LNMcJJUkK64ulTWEK9BFkJYeFe7SJUi
9siQ1u8Pk+20Hxi6NVTiffNoz2tubOuUZUd5b2EkAqeGwbL3GKvO8Lc2/qochdxZlLyguuAdgw5g
XqQ68VevR78MpHIvqpkWJ+hE+CTO412L8kHnJuCzAojSyUjmL+uVZ6b4yjMUgr3Z1tY5m6MEhYlV
1LBqkyMcznZQDdLnMhyDyXgu3+W+5eT+C/bBeDCRMDrItlgBr22YbbWSJyuxijyPqX8UgeNVS+wY
LizO85P83DLUvRVVhGkjD+263aBNlAJHB2cWJhzojnrNG0wryoitFZzcYeBmTOsjjqrdRUYif2pi
qyQxj15ymzSAsgVzBHWfqEH8XvK9wNQr0VPAs3jrWHiDOSLUHwQ8gU1sRx5eTwNW90nef4VqeILg
B85KUX6x7G9+6SL6HcXmeBz6yFyZUZE++ZGXPBWKsp1QOyD9pBkkALox3vr8kagd0tt3ycEUI7kt
UI62p9RvLBv1Jy33z6kDSDIx6+7RaEG2yc7CrldJhTVE2sKErYwpAN3EtGds+b/Hc5vsyMNzGwfR
RQZ9Ncvz5ai2z8NlE0q7eKibSbrq0C7DsYeCCmqFLYavf88BPm9bTtBdMQXp+V873bYTUPx4yT35
ddi/5tn8ykvVM+vj/jWI4w8brwx+LLV7nfLYR2pDaR7dubbqOKg2Nw0pc3kk62gNDr5XH+Whnstt
FJJ8Oshjc7sbl13rza7rNgChKKgfiq5akIX2j9Goo9htBxUZeGpiiyLwzQ3c3plY7VlvM9t8mUFA
eAmjqqQkmzoXJzMaHHlL3Lq1VtvoCqlJ1enjXVWgnwOdUNu3umbvRySycSY04b+VooKVhXQOPJP2
7LKSXjtpqV5AhjW4EnTBC+CHdkmyaHqrJlVQtnWQGqDex20TeU+QIbuFiPqLKsr0l+VHW4+cQrBQ
gk80kdBS8PoLSkj4eNt5vVHhjv9ykvqpD8b2u9E1vyg9apsKr5NlGtjKU1R3PnqujbLKqtS/yDbU
McQWlpe/vLe1OENAfa0/Gi3x0bFXc+ukJcPtJLc2x9eWlqDYWvw9k5MYHyR57YM8r9wwWQ+gdCNv
5XlCZdEMrtqBw79mElcghc2tULvOz2YWqg41KPzqGOmXwOxhZqW2v+7mDqrrpG+Lb4pRCqBFQ3GI
psq9ukL5KfvlgdPfA5kbvtdt/R1L0OAaNo5/tbz0Z09iAkgFgvpL0GhdkpsX2TcGZcdFjUWYXmE5
pXhptfFEVWBPO49NAx9R6wlOnBwtz+mLYBfiAn+a5k/wCqs7ZfkE546PKudbw2zcAQ1O4UAcnE9K
vqNcTayUNrc4Lg20jnHqaZ3qKI9gruRcrP39MyalSo6+lf64/xUwpmKwQUG3urcVguRaHQbGTn4X
efw0qJvRFFhYzV+oQ6LqJKCD3w9ialzsHNC7kFJC7+Akza/bd4dQiTJKQurh75/idO1H6qbaUTZB
ousvIERlIE+oWvzeuDX8xuWNeaQWlUu9QEPKMFHg9doJ8Ena7pnW1W99Epi7GhUoLJIm9asINzXC
sHuUsqp9KRTwrqjcnJGacR+4PVJeZWCDKv03wDb1q0/0cQ27cDronbAvEjIkIUAz1Kc2aoBpSWLu
Cq6rrenr03vlkxCYzxA5ZkKCSyMdZNjWbPKd305deN98xzZhKPvDmqQPQKEZQFQ7w48RyZw95eYe
scpm+hDYGhSzyppuYPkK/a4+aX0/Pk4q4A9Hi7VlOCJ4M8Bpwf4ErO4jTIOI5bYWLYw5HBCye/TU
mvIA7CaInqbL2rbojxMexOVC7sqNWY09yp5/e+y/sV0n45I5sLq8jzEVs1+kJO7X1NUx4rVRvkLd
4x+bbF6l3sOx1KaDo0e3Yf28jtVDbvOuLA+qnmJIa0ePlmV2pyaL+9uGF2azV73g5d4k98KZQtBb
2vfCQqPIDZh5yPYsKsiLyt2iVH7GTlPubm33E9+65Zhc88dNbyL27in9KzSO4nPoFSamdq3DzUZP
Crmv5DFC8mVPUU3dlaY5nPK0Sdd1OlQvsFiMhV7gOJkCnO14q17RqdIRO52uRUy+HPqVB5kXTUpJ
7SXrTf42tbQdmVD7Q/UcbICy8XXw1fAROhZCEHP7mFHcdNDzOiq6aD8qcWsusRs8ZDov97ZQ7A+z
ryC9OIp4HKvaeiFvtJHthQvzWQshYIP52IwTNnBWI6rVWPbuq8oLdmEHZvK97HD3VGwQR46y6xMw
eqSPwmteVtVXTeGJeZ5RvvDDBOspy6KzWxv+znCaaRHiSb4Ka8dCLgX93BJ5zNsnWK3mvI4eRR75
CUjUHBL5CZ6ymzIzfLCSQlklote3VTZAsJ9cSLHzRusQwcgSf9gJe8iusoNsLGAoo32STXbYJsfS
0X/K8XIAmWt/HSDNuOaGw8zHiPM31+9e/VpMW133VAoSHVZswv0o3Qwd7mwE2jFwtdx6YWwblzoB
DdAbOLm69TM5uXGRFoG1zUI/ey/ivFkomKg8OnWTvfui5vms6i+t3Y6XNs9PsrlvGu9Q516z1HUr
e++z1J/lLeKt7B0LU1+U0GMeZK+Y0k1uuOPzOFkCGaF2346Wi5E9TyIfBfRDV+o5kKKqucqNXiEP
6nlocMsQf5nm6gDl7G3gp8kcFYhn7CEn1VTic8qNusKSxgTgsPDMVkW60G9eS09PNuRp/Y07hyYw
zG3aZ/H61huF+Y7EDopvfsMazaybvYYK5xI4d/3aQCs5lHqmIA9IL6xP/wHQOf+Y+VQVkjcLZu7R
1rUo2MrjqQDMGG58MBnQlMn4hE7xUUZmZlMHDvLbB88eOi+281mJYgJ9g6EC6dEXeRKf37NLcZ+R
h2HziY22Wl96XC5riFAFfKq1poTDFTYkFB4x9u+dwuOuZ9r7I6iCPfN9ZiWk/5hoKbOMWfoI6t35
VgFUhjRSa0/2lJ2xFVKWVY24StYp2aZpNZRhKyPapzqzqYAXBY6UHskYI9SfILCjWTyAINLLViwG
d7ZSTOoKMtbYn1q5iUP1sUjO3KT96d4sQ58syDbTmQHLMGuc/iT35MYy7YG1mYud+nwidBx4kMld
T0PJqk+GflXaItlXFPa289zvUMWWeBgnO9k4gUYOmuXKEg3E+kuU8KucnDl93XwPLWP4he3kr94Z
M3ifeboyrew3bzENp8Mg9jaGEPXV95U3v3e9TzjZ04pk5nRIkqF+a6k2GoapfKqRP2z02EIOUVTK
Z2Ju07pPPr0V/GIT3buqeuuytN42SVevZRh1cAGMssm3Mswq31uq5Mz2MrRzRVsYCFMeb8fG6Tc/
LJ3FFLcH7BgT0KBovck9FtDvhWMEO9nUeLVJfTzFd5v040thf5fZKzgB3bVqh42Mxga2B8WWs4zi
0htOMFW/yUgzSvMh7KMZkk3aKzfV+BhpIFtliiwI9WkfJTOLZE6g+aWR7owR0wI52Etbj6vBFGvZ
G0dwpYRemLdPLZAaXKEEGgCcmxUnqwqF1ipo9/JYCg2AEQ0kQ2XyrQr6ZlHAoXuQvY4z/iApW57k
t2iU9inTcdQpK9146KksLBKn2E5owPyuYT6Qlb/tqHMLIIVNvvPLEhMBq+GawDElKFXzqPVUpimg
sds0vBtvuzL2BzPbwZ07YhoL/nOVj513kHi03Jv+A6MmOwYtXYEIxEEwUra4e/eUHez+03AKannU
6ykbfgD3T9/IDHnrusJAMBs8mwwedJMUWk+Ff4BZn4XRhRsDGu/ZD8Q1EpHxAD61vuZ+2TxOXX1q
RdJcZdPYQHYscjQ2ZchbIzzyqD04veM/mvFEjlTuuo1yTHiO7GXkhzlzrnGebMiKwqjEiXrJ8Oo+
+A4iSpnWYvWpBH/2IH392ZO9Iany0/89rvf6jZJHIUnq/zyTPx//b+f838b9W9vtsy3et13cYtTH
enGha04Pks3Fa2CWX6sc6J3lm407+vdGqTOWMbZzwFQS3acam1bHhhGVoPe/qITzkJmD9jzqKFnr
U52DDiuKd72ADJbn6RWAsPtsus1aNtcG6GE/r3HvjRycE+IEykDSRZsxiqqndEqemMC6W7Nv/SVc
BkxZgUZQTZtjNPtwkJD99j12MvjJuY6zco/BhxhCpE8ao9110hF7wtMUupCP/pyXcEEIz94IQJer
qmI5OiH5eoyiIvxwzWU4201m7RAfxyEldN3xQ8Mi6DYqmEcpf0b1rfVn1DCz5+S5PEXhXphH4fAl
DwbZFh/NvPpzUGqCDBPaVO8w/+g3pfnqIl/5UHHlmSjjvPa2NjzEvV2aB/rSGt9B0eTlLpj9lS3p
r5yHz13R20cZYeDEewoJoIY7ZYsTCxYJYa0eVcvMHnRgpxurSuIXVyn7hQkm/ifcrwUL0Pp3Xzmv
vloq72GPI2WbOdk5TfJoX7oQgdHSc8+5wUR3vtU+tIgZiBjr301kY0bVxj/GmYHlTSraSfwsG/mZ
pDjUZdMo3lohtb0oZ9NM7GTd3eDg0y1DuNYxIMoUrfG5Nx0bZkBaZz7IEN/pXWJk5tUk8wM0lkxx
gNNmOJreYy7AENtd/dOyfIoeoIJrMP/MQ6zZSEtuQlv7EZiOc6z0MHgurLHY8Hwol4LU4+zKQsqf
bIg9bSfNdkkoO/1nFuTbTkmjn0LHjLBJq/aZrJWyBfg97kxQh1dVD+AizkO8EW05ShRfJAK7ldL0
ZCOjWjxEKtktkVmXaeJ/jo9vfGkcQNf4ik7fFBfPH21gme81uXHsEE5cVeiifFPbfmXYffHhVHa7
FXUCMh044jvZtI0cUKY5HhjzKRNYh4rXxy9qpHFMZFylkvUc5YCz7pHs0wKhvc59nafrV4jP6dGO
tAQJH9wBHKAoAMaq/BTMNoZyb5Tuhn97ZUcx+xveh5gp5OCMRf9sac3zwd4g5JQiG0NtFiAIjW0R
7SIhjId4jnhNGBQHEZOsqj4HPOq2Z4+57LFBynSN0W73VXXpEphj+mMMPiGQwdiYXyOkwuOFWiGw
FaXzOzc2KzxL5BtEbu7vmlT2dOFWMwZtOeJtsh47kIXrBv0ZXM2tf4nTovj0cDtDrw+tCbCgiCZK
xQkRKvoBY4ntXX8CH0+WHTLW0MVd2AJji0rXp7WdpkoD8Vswz4H2EUIJ+6W2zQw/ydNXt+JuE3g7
HKOhCh+ZSidrNMXC99Ro33R3an7Fc9aKxde3stfUpcFi+Wm0jGSvWG6w01NDu5QxgB+vjaJvhmEv
auNsNklAKTBW9z4X1Soedf8TSRny/xNJX1NxKuak6VW297GGjEI8TVtmuPxXA23XlaJ9qVHdfNRz
HBvlMOTSvCV+l/HR0kP7vYie7PlDose2FcZpxIwrHyrzWXqRYY/1XqHMe/NlHQYv3XjdmK5lZ6Hn
zdZyAEPpswuImD0+dKvQ0G7mok+DWonXfU9ySXHVaH2LwSp8NExy9/IQRy2xFUFi+ZQMuI1zEktn
8VF6gYpwDKZdypr0U/bkQFX2oqeb9+kAUXiVmhFSutIa1Z2l2P6MSGaVttshQQYJOy/QNZ77ZUcU
KfkGpNO4/DNcjvRmCRTn73DZdu+YWSNTdDunbJUffz/x7Tv8OZ/XTbbDMoAvKEfczyX3nDXAFfLk
JWY0Hd7q+xD85j7L8xCZFSSpnJC1DICuJxnJDcpKVaWXLzLAlfmlS7zqdBs9asVS6zo0DueDm8QL
ub8NfS1DT6DWPLnolSUF6ivxpOnvWE8nqwEfpL0MHbTikB5pryUX7HUmKcnm2Gzs/b8dRBkbtfOo
0N//y0FTSirYjXtS4xMEctY93hqaZ7UoUsN90j3swD23TlbyoZiF3iZqhuodkR5lm8Cc3tqeGD7K
iuXR/HD0HMwTFNugKuD73qVmar1o5o5BV5GEB85ppnGFTwA0l0VqG/5jBATuUe7Vbq2tgnbW3O+1
/sExzkURJ19h2F6mdja5vm3RjL/IDgEvcVlGXfccaca07iLNekyaINs3KS4IBq/pR9khh8jBeqnk
16B1LgBv8Qmc1OkZv8dy2/qZhrieFzxRm+pJ6zT99xChIl1L7Z+eFeOlk4Mgs/glvNY7J/UQv3CD
FkfMDZqVdPfBIJzXrhu/+I37p33IenvnckexcsQh8Z8ehmbQsaSbvO39qXh7asr49oD0SixrA9FT
R5gVoJyx7R7yON30TP6D9T0kZ9qTBKqbjdDtZom1evk6lPqfPdkW1LSRMGiWJsoL6Il66wZtNxTE
ivFLzRJYxfiankRgc4lzRS2CWVHm3zpELfCgqnjhFmm/7lPNJb0Ujl9MnA9tjeJFC2XwINtRtaTd
6hGraqtbe6l5pGCmHyAYQY2jH7uQriPSfwQ7YPth7khBCYZ1pB96z1Hrg0t2/ACvhmz0NG5MnFAX
Q1t2z30GH3XszbecHE+xTMP2KworHMAKr30OYdFvFQexq1vvrCaq4SugkWN9DqF5rZRJBUlDnmhv
gHZf4Fg1PA3CXWe5ZT4bSmM+jzXsbqN0jKMMQf5k28ks6lWnB+YzCbtsYU2NtXcEk1PWMTCv44SH
WmWXm6QcgmetKeL9pJTeTaoJ6me+ypymXqfw8MiY9ahdZt1bMD8hA10l92gm4YaLeqiOrqcPF5wX
EKPAs2aDhMOzFlP9KbLYeNe0b90s8uzVhrWzQXWvZegW1lvYtfYlw/vkHOJrs5DtnQYZQpkS/dAJ
1E/UoGh3Vmoa+8RIf8gH2/0RW8SU8VOrrNBn5WtZXWg95KZ2LJMmWgKQGh+6dJ7Sie9y0jxhz3Ow
8bRayYm3nfnhMtxg6J4892IkdV068XOG0t+qn/fGuU32Kn3zZ+//Mw4DhYs2whQqysb9VE3QYGGc
/ijhwVFSF845acL62DBXQgx7PSjFiDJVo79GfuAccWIeF3LGdQsH5qwmMoljNUVvnkjMVaRS+CKV
6yEjQ34QpVz7zW8M2OO69dPPrGMbZf3WZYa+QgxEQLMcSP8gaZA+gJxrECBkD6UXeJDznkIWYIUZ
3Qkpquo1RFZJPhtGobqrom3aAxMQ2tX+II2SZbtAm+NgFhkTUyPCPYU/M5i9ATWele5gDC+YXAe7
NsPlx53K6eXvgMqNv/IwGf+3AY3/q4266SSvX9wR41WGcdlWXr+j4RXHpm3zxf2KR5VkZXg5Dg4N
a2FhQMdgBtf9TFi07WNh8m6MG5JqFPV+y1lj0yBcpUEjqzcxc8SlYuHnFInBgrjQICNORShlvoRj
UeKdq9Ysj7CnkJjnfxZYqrWW/xd9bFdC8yq0b4AZJ158lSg9uel64Dk4VsL2nCF9mk59P9LM8vtU
4vU4K4AL1kzfMG10l1xr0bkcEY5QrFDf1HXBSzUwg4XMNsywbCOxXgxqhy+Jw6R+9o2SUdskC/Ev
UaEk0yYSRrZhSYkWf/Yeh2lymlMGlNd4/rsByEwtj9oNAkS8VIthWGRt1zzKdywHQdfAMTF5UXMF
d5LZzKUuq/q2idyxBM2eKls90P60mfOe7GihQ6/qToA6U2e/wSpwH9Grvg5zhNG6+exa2tPkTelJ
NnkBzPAqacy1MkbZEr1kba2EEQ6xo9rDP5hjOD7eUSqjG9I7Vu7KTWYp71XilruywoNm4J25iKVL
x32Rce+RK417h9zDMAlAi5NdqPPzCkbCQ19WeDyuq74iWZj7yQ5xI2On9Wl5MRPDX3IJZT8jUkjz
3VXUNp5SRW49hV7krgPS0W+lEkLjnZQW5a4230Upav7k2qurE/TFNteq8jD2bnQaKRmsrEk076Xu
vIWN4f1SbZYsxWh/lwelw/ClD5WylmkDX+vrM4KPwUOc++g6Eskm2SnbJ1JxvcxAyF5MBoKHuU2O
KMgewU/vsrWcptw3gkk/r/D2RxV0/m0OY6ul/oBrLpWLwh0+VLc4qLEzPRttmJ9BpCVYiFfjhyUs
sdbrqltj5KKhE/Wf4qnMAqyHAR+Kv33ObHZ4D705DLrcXioJM0bZkbtRw/zdy1b8dgvTzNwvM3CB
kaSottRYK56zCVN6XyuM77E3LhyEWXDGwr5JBTIZYMiBZPnftrjVxaK1YGrlDarMSNjpr45h/A9b
57UcqdK06ysiAgp/Snsntbw5Icbivefq90P1rKX1z/5OCMq0RqOGqqzM10zHeIRYLh0B/KX51+hX
k2Dqv5O/Plvl9sZFfeAiPQ3khXP3kPvq/VdPXRnmzjBY0rWFFfE10Oew6Qnuu11nhPY9QCC8DJ4H
cHBeQmL91C7NWtH7bZMgBa3mWvCMarBzyePouUEl/Fl2kSXfa0Axrrf57kQxDebJTg4aYjIPzmIV
LT9g2rX+iCCsHPv656j8QJ4Ls/EhbVuvBq6P8KXxO0PBNnC17HMkQQleDtXNlgrZrkDhASAQUp0N
VUy++yx+nlwEtQhp0h+CCAOkTr/vTKNCG6PXLxolumGhTJQLjUJ2AWb4u8uhq/t3Vp8kP6jrmucZ
oNljhYByUOnZsyni/Jm98T2H/3GRXWiZmeuyxrpcDmoYEAH3BoxHpcF6zFVySOmYrH0kV96aXFBP
NDrzUPOLvTmTcwbDVj6qDZlHLTdPspsfi2z58iGzCq9IBeECpM32SbJAgIt9Q5LHPBoLbwShzW3S
gO6T2TAFAPJD7hvAWuzK2MvkmByQfbo+GXs3RgC7yVGBmuIZONmMB9eS80uqDvqROYwH2YSoBa0Y
eqM/4Kv71zQthCIjp1HzXlcpfO8cDAQ4NoTnbWg/jQ3XvU0t24uJGn+0MH5GrfB/9ROqQBOgKVeF
6aKGYPSBHQ/HybQ9IDMG2yAq/Hd4cHkJdNOIAlPz/92NPCOKkgZPrNeNFwJCu8rNNEUX3IuNMTnI
phzgaK0cnDT8VsISvbp1jKB2F5tIIBPOrTifOTt9btWVjDeNyg2fHA3/t9AP72VXYl9S4CStZpF0
FaWFNSTob68d0LGzh++qQ6I1n/vwCUhwcAAxlOxUMu2kO5RrWWjVOukrysZEIHdmmxt3CALbG20k
1m2xbLr1xZgoUsTWFEjfTnGW86DPR6vUwovXRq7srNSItxM56S+yiV1if9t/v0blBlxGnsnrUHuW
zNToGb9P1FW/RI6izwpcerHWdHuCNEPFE9mC5tFVxu082mAyl5ZKcf00QWwrAwuXVQvPHvm3/LqA
+tkYAvbf19+95nnezr8UfZEPCUXhHKIFbaUObd96lhq4654AyGNPar0xSevHAVDgqqhzZS9zdf9p
LjGnbGogV9E4UII9YtoEpX2vnScr1c4d5aRd2xqfsiX701lgtCBvM4rhw6xMJ3vxf/YVtDhaUZQb
J6/Di5UbnJblCEoW/oYqdunxSsDvW8pMMp7xR7/bxDHUDU4N4sUYi00waPa3ynnwgXL9qoMp8UBO
2y8RMD4OIkQ1celrhzFFeqRH5+cKD4q8LXHMe+IHr1NT2nekWsd1HvymkoWz0783ivKbZ15EPM1/
hhTwNu2NqotNYX0adZ60OSSdjgJtyxJi6AdJ5M2aYt+KTn+qiO2udmB+yu4uGdpdX/vJtlnovkmW
1t6Y6cXdgq9+1aMWoGYyvJV1Xhx1BS647dokPcDE+pgirrMuso9JaxvPgeaeleX8mfeGxqmh/tO/
zP+rf9IJODPLqL43fsl3FuKrB0DNttghi6pJvJ5t/azHIxLS+aBt2iCkWrUoSpNQn0841VGBX5oT
ee49Tk9h3a51K+pWmTwE9u3CkB6Ko2xWZow+laJ867UKoLoPg9UzciU/gtVHPbm2Ijkq5wZOhAEq
qILtf4KNvjPWk2pUq68+mTuBUwMvbZg2o7OIvidExssbId8U1lJCMRtc3e0tWQZavaUUj9PDUfZp
uiq2t7cu7wodD28NJleNHlveWER4y1209AG7xsAZOUwvsGJnlYmw/ubH/TroOvunguUeDpsjddZI
GFtySngYRFFGTgTqLeRlvfp+0+NVhmImWUjqPxP6inynijPMUggge7stKXGuMYTmD6TzMuu9r14h
lIVPU8hZWI6WBmYsZJj3sUIJDNhf/u6k6LhbufXTqowHv3e7t7Kp680wTs1ZlL17BsCIjLGqeLMJ
YrgB7vWm/XtXzPWTT7HjYRx06750tKu0N8IP07pHZvgqwx6ftAJuyfo1LYpyXzUC5kZD5M2yEe/N
slx4LO3JCXu8yct2uJ+7DNBjmLtAR9Nnc7KLI1s80lr/xvJ6/MmBpH9MIBkQ3YOaAjYAxneZMGsx
b2Jl65sq/xm0dngJMpecSb+YJkjZel38rNEgQtESDfuvbuxeirtlzO45MqUs/EjwDZM6n2YN9JIS
TiUCOXhILPn7FimJlUBQFqEdYzjkWJesdBzFvyOGSzIe2rZpd08Q/eDsx9GwVtGPh1ERuocSjuEu
GTMQG/bZBdGxdaIy2MkDUhSPEAOdBncHbY7f5n5jom355lC0vxQC3OrtGLV8yA7J8VpdB1TNGW5e
3NLTGr/H8dbMKhLmc4nvV1jmXuxrCfhTlCNzK1BrEKeBnt5RwhQv3DmI9xizu830FOre8gaac96c
whHRkl5maRyVCDHs1fkw6ApuHzpHUvQGVRaGDA5Q7nL3P5o9/lxbPe4+hjBaaZPGHohkMiFzTTHw
9uxWZX1XqhXQrhoeUbrgdtT3bvkTBtn0E5xJ9sqeWm6yPMoucW4nJ4V6/NYdSV6mZTx7ADMAgIX9
c1a69Tk05vpsBaGyym1LrGTza2Ck4kqUv0zEUiQAprHU1YZonLBfWdLYVW6GOyp3ENFlhmm5SBcU
tSwOrEPDGeQYDN+puZNxJbINqUep2jgguNSFK9mep8I4RCwgW5HMFkzdui2UfWyY7Sqx3JysSSse
8En7RaYou8Bv9VeI6CmQNVplS5WhpQDHahPn8xoFAXEvW/gv6cdEzOTN1JCNPUNh1Rvt7C0NsF+J
FFWQrjL8k1BC5eSg0zseZLs1ehsYRlS5nunPL5zJp1Uz5uVbwQbNasWLI5vhTL5PxyHpLl78BZyc
DK1bv9puHVxb33+TvX7uT4dOmwApNHieaWDy94AxtvL76rPuOseteC8NYg4jh3hZLG+HyGcQLRSh
HvTRrNCZrftvDTzyyFmT+s1+KIOA8jDY47WZBusYZ62+cesh+sALfGslBqiRRCWvP0X1xvWxQmxy
zEuWXJbIgN7WhY/7F0IWJyeG9/4KmAz54Kh8rosuuBPLHmRF7bB2HA7CmVvm1IYc81A2wJ6lvwFQ
1QFpf/ATy6D8gEg0dGNXS91qbQFD2+Z5TzBoYMXz37YcH0n4gyUykCiASDYZ7vwNwcwHVlzjGXIi
ZCwde182jfpb+qSl/UyZCzVQNyINqvVpjTbLeOuvZ/KFVi/0OxVi6F0UO1fXDn4D5nIe+8zUkQwG
6qFSHWCty0i7Z41/LtAR2CaKaj4UqmGsEOvp3uyUF3dyW//HjCfnDYIoiMdRKKx/USr9hJMh3vE2
r1eD4zT3JZC+ObW+m2XKq79sqiQSWi+P/eq2A+eNg0OI5XyXi4O8WDMe1Y6e1bddWM5YfgZ2Etla
LSl+tplFlBUYv2NXHHXbsT97Cy9Cagfpo61YkLQbsyDDUtfndKFNjJExPvkteE97MPO3YnY3Fvp0
9nNWgXcv0PXqRLAZUjvG/Bj5Q2DmaXN2xrmi1LO4g6LlpU7xcWwSVX9j7dqkomX5i+2MnIpvosQL
B98atOkqtKq6Fr9lh7xILr8xWSp53D7azzXUftmnoP21E2X1u6BO0qXhetDtEfA53qIh5/uNTNjP
5bKUdKdmyd4ujg7CMcUjKrM3m1vYNdUmRXliAxNv8Z1vFPiQ/Cli+DWf7oBWr8mfSeT8vSZn+D5O
/A16PZme3DxNtjZb8hk5/OKEYoizbRHreTTHIfL6KngEHW4bh8RBB1AtAQT6w8Si4eMCr7RjsMUf
GQRdBYg/sX39jgo3xw7NECyn5HR48D8w4OkvNfvJwW9QV9Oxtn2bFDfcwPao9ubS9Est8ZKsqe7k
aJM9kBlOXgs/zq9ABl/Rvk/fzKsV8nbLOpyah+Vda/nP0mVmQMLheRxuQ3IcCvwVRZngPkywqAFg
HK4CPQ+PcjpJBrHB0j3ZyrnW1Ha8QuRZQpF2p1skZCsh8EroCtIxKl7SUvKuCpTqoqOA/9UVLoNt
pFUX+NpWSYWfde1OhqaQJuD2KRneF0ssCkMqOqi5USPPwkJg69Zw5U3e3cJaX0HTpLacHdTG1Es5
x65BAZUbJe6bh7avzOs87mTGvHGm+UCoAGFY5tMz+5/mglJw+li9jf412QFKcBiyKDsqRuh+Iw5w
ZnCUmBnu21RUCJWnFE6h8d6ZmNNtbdV4FMrQ7EYVSXW5k7tW+adZDaX+Arf4aWLDu7OKFngCZD8Z
j8WVgYFXSRlt+XXkmGwtv+u/M7HZyq5Fln8URSewCjVoLXcFotHXIIj+3H2NBvxZvaoKInbXa9ch
iO5oAP45bZvXrFOTg5XjLMCSYD4moh8xdfatn0yldL64OvKfLJL3sg4y+Hk+mh5fYAxdkEHBZ/Yv
jIZsKuO7oa7Mwil/zj6cYwNfrzc3B3GqVY6Ck72qbO0xMU/AWoKT2Yhp1zggEHp/4mRlNsmrvqCH
fLvIfwzQxRpNW4qlAH56teqeGs24jnk4XqKiHi/BcummSYG5XD3IfnnBkDYBw5wp2LZO4caYnQgo
N0WHyYjE8QvFXStNf3Vz1DckTtzKWEBBLGXfW9bHRqvBiSfD4YYTT/rghhNXoQvh5zuXAGGWH56j
xNOHEZLDM/BkeXEShdyPm2T7DJzCrU9rF8rP7JJiWeYpRjJdkStMriq5+aUHllRATXMUYPoK8P0i
Ml/QQFuyqr59djq1xZ6h6rYASOynAdALOErT+GlSyxo4IvpqsBtBOCwqx8pJaQ3yWmO2QvWtfAFw
qd8Hnf5ddldjFOyTNhg2slmEFunQ1P4wDedRJ1CHoxZl35qJ8HLxQJ9hh2MiFeN1DBiGZJ8LaL4x
jIs8cYkFdN3lpr7/OpQhyDKTxVgiJjniSoJa11VnNbMuM491hWmKoZ1ut1OEPVwW5PVGdt5GmlCc
/tOUnxFxBkMExr917qt45QJvXR6Ar+89IhEweYWj6esym8FXzIZY2RFGaU3evxVNbu8xcqsRWeZQ
RhFnwdHojQsHrTXUM8rFZDaiSDvLpiI0TrW6nRe7bJopVfIbdU27wPqqD9FF6LYZSn9uCAZeClIV
4TBUH2WiNzuMW4ytnEa58FjacDdVJ6kvgVkGK84RzbEf2hCr+QVfl6a+dTJBdDcLowXcUURJaSdz
9fJyy/CXy8LTdn8GvrL+ud+DPTObmEz3EmqxMUSXRq9Av6DruBNhWj3FJigWXBzzn0qHTDFQmU9L
DcdFbaS72BghoBgAg7kHWfw+RuqhRgNxn9RqsVPaZOL8L3zEHy1kvxRzZ3JKfqpdZ37okZQgEFff
rIRDSENxf20QLauZUeJXX7z4s4uWouJmUJLlrT2WFuIxmr8xKApe/jNSKEZ2UWx+Xfr7ZpFdlVNk
O6rLYqPBHSXY+78fkz/BsN2LPujqYU7tPz/067N+lOr7UaleZJfLzrBRCRR2s4YzOAicT0sMUMLq
qT4iREDI9X/6TVHWxxKJnheRRrf5eVQraw33yFv/Mj+vBAmapV9dfo6cv/QX/pRuSphNO6Q9oidY
Cr2f90/dcg5NXYEFIPzGXbv0uW7BMcbPvsnBKVZ74pUQMrqaXOSHyrJpdyTSYjSHmD9St1vdNEBb
YUVX8or5rm7ccO2KbjnRBRxU3Si4hlo/bOpyoBqsFzD6FNVaS9hBHljb3EBfHFUosUoaX30ci0p7
tMf+o5vn6BykQnsshqg/m1H9im2KCtDOz51VaSblTs71LwjtDDsYT+FxAiZ4l6kREk55kbwReH+U
+H7+HoHMBE6V/gyBiSNfXltPfq5XW9/1xSmxRXPWCDvQ2SvEsxPGlZc2Q/Erb/ZO3qa/Cdp+sRFk
r7OGjgKVhOFiOLF2zDk27ybXah5JISrIhmj+fWWQje0RXYawVZJvDVTwxMOYFns9X0g1FHmvfajP
17kvSxZd1mwaX929ljceDsmg1ZYBDrfq1QUcDPwfJMpXnwNK7a4e9LXsKpZpcm6hjB89bOij7JcX
lIgb4Edqd5sr+wIRKae8jjFfwdiPWhDYYkd3tqMVRy84f3wP8H36GSnpySJufw/yOd8EkZKfHTGq
FyxDEMER4UAxJt/YpVb+bDhYee0UGCQZBJg/ET8Kv1ylKPo9A45pnkHXQLH+kELOPdT0u2CqNDDP
HEjK2Z0u/+kLKrPGwnI2N7KzCKA4YsZ6apJxOmhd/Ab8IrnX8We5l3eW4Yd3Qf9aIWt/j0h9ci/v
lKj28c4trzOyXT/0WexKnF6wrIQE2jZO/jsLytcy8utXV8l4KAATUOsKsfQt032SFfM56UJ8OvzA
co4ZqHbZ11vjjDMHOnSIsh4MY7SuSuBahAMUEqCF7L+65J3vA1+o2/xOtsB1q3vsMtGWIWO7Bb4r
UFwzsjvLTHyQWlFfU+WEDCs7ndlE6hTPsXmTmTYbnGr2Z2HbxdoSSr+qF13jm3qxYaUbX6vGlVoV
SCgqwGmQbYgfMGvXL0VSvtoBCVFUiL7ZYWl7STCK+zwIwouqQvq3ukT5RlKAUrcVv4ssy3eiSct9
HyP01AfpWdcsn6rW3GwbU9ENL0qxV3aHGrKjkd7nsYZLWmAmrwY+iQcOq9m9mKrukueoPTUtCpN5
j11EYlZoFi138uK2YJItlXfgrwHZxGbc2nBQj1dysuKqg8cvbG3Tf38Ah8Fmk8NJuU3566dUleOv
K9/F8TH5VYBGu9j4BF7avs4n2FbOD8XKrJ3ss6NRXKyCkphnZLh1ZNVLEC1VZmIuKHcozkMjjr1i
F0Kbij231FZJGDi/RZyeqIjZP7S5f1PtUPnEnpKcGgK278O80OF1imYEryesK8GAZ1bz1OnOvMYK
rHmIW2vaTJxf73t91rZ9ausXF27QbtCj+IwnTnZwUBCEGDLjJdYFyaGEZnQoAtezU4Sz3OUi7/5q
4vn7Z8DJFKwPI1vbzkVvPGOEXobO+CIv+klro/Z27yfXeo76ZzlQA8icUFK/2DYqZXGl2uV7GqKB
1Mejvx2rDjh162NXFRtOs8V/7iSceGooZQzJuVwuqu7ocN7KH7I1o+rvQfcFt2DysT1mEP6J84dy
ElZCCsotDHJHo7YxB8c/1S7iCyyx3QHd5EkgsorPu4lraTWjCmRzhnobsvATPU00FrO1Idrkd6sZ
v4HbjK9I9/7OUns4zOELeePp/BWUyRhNhuuyjwmpGbinBjGIAja0ZXlN3aDUFQzGSz6/sSnGb8gG
i7ssgp4ZDWXy1nGYhlShdYR1jJJH9Nfs9vVejmJZx4EBs4eLHI2xhyNSnZ4dVBQe3VE9aT0MrQyK
cd2+k5biQTKUt9tN277bNVmsAhL1xjWreXzIY6BN2eQfbInPvuGwjaHChWmBrUvodoDWPakEN14b
gYmN41CYR3SFQNYLJL9SPW6uArTMGgiPhSoLa5mVO+H3csxPQcFZ3JvynS7IQ3J4Vvfk6jiZxogv
A7p0CoSyBsML1cJKLq0pdgBAmweVoHw1zMLcuRHKGuSrOePGOTlcxTV3NzrKV1sOJ6E/7kqwfZSb
Z/2RrGyPfaHmbBDPsTcdnkfP9TRO6NaMFD6XUeTBratIYhA9tvqUdI9z2kQH0w+7EwZL0aGxjPbv
O/1rdIg2ejRURxLQ/dZFku6hx5hvZSU9jqtO980Wqfg1jJkXTC2HughH1rLSLag92vdOE6lzyGiv
A8595yGyPKX3gw9zsJW9yZa2kc1uqH5XQ11dyWa2D+jOvctue3CdTUOUuB9D4ZznlqJiU2UdYZBK
glAr3Pt+nt17eTeq/WtDSvgou5qgME/OkB3x17MvohoVKHKhsZFNXdHti7Zc5F1Qh7hmKdMGU9D/
IWr+1WfmuXJQ7WQveWVf/fLuq1mxdG0y4/Z16sH3mozC9Q+3KPjOoxddb8wjxirUNUl440faN0J/
MXXwLBqCzCeZafhqzn6fP+vNc2u1mAVRfGZZDFNnR3HpHruqfqsQjltHjuNcQXO0SGylCVIJw7xv
oa7tYG4PT6OGzS2D8U94o7twMvqPBsbSGgjLfDbwHb5Uc/qIyUXilY5QPn2RHe2Qpx3hqPlgDTK1
lgbfDL7HKO/Ud3Ad/s6Fer/TRFx/YrcjP2eVbbfN7V7d94rVvkVjRkqOz6kx9m+ibpqjYUdkpPSE
ahb/DvItwZqKSXWeqDXgLix+avqvqHcCqOzgNZzM1VYcnPpXx+K1B8oH28uG+hDMWrGpJpN8w9Is
QrLutqamR9mckcz3cHLNLrJpW/N9QVRNhYx8c846vlaoMGyLzrCPTVJi6CTshL5mRIen3o4KuRNV
FD9rJUSh5t+p5YR0m5w6YcfzqbFsozYIXqytf45DvaQjQU+bCY4Kg4Utnv7vXdNgWCP75GhP0PJW
uOz243In5wWlLx5ctT3AzwfT7+bjzkTI6k0glem1yEDd942avFrlL13gD3TbRUL/4kToC0lzFAvm
/bmIsvcvmxXcJgFWaOOfGSUKJOea9/dmtCJHvz5f/zPap2gEUwDqdn/J/MtHPRJ5cJ6Md9n4eiEs
J589G8eJrSyZyWoZW1RAkBS2uyBVv3MAAsO4Ek61T6csOaNMlpxnuefJW3lJTLPxJmvsNkEFvfeW
WVDV6r/5A5lJEHlv79Ky+EaZsa9PRWVpL6cbtaceOnefpsn+P4RRNll0hBoAKgiMd16QJtM7OfN4
kw8DCacsLk9ml1tbPy77k16nKjBLJFxKcGh0yN5d62rVQ242YJ5ivSa19kDpIr8rlWjr+gZfRVht
GkiluDeZKFb0ApUtdKF90CwaDG/fGLZx0jpsOr0yDZ6TC3LHWlnCPxxY1REhIKxBFRjFYaiGKoiU
lW+od1FCthev1P6pSKHr1KbuErj+U1wVrjHtcIAuoYSbke05CZtZidPxPpVkmc74hFIz3UE1iG1o
JP7CFlfVj2qpTdZBiiR7kB6nJQuX5vpwaaYqOIxq8DD82/U1KPvKKQoOqho9yPlyME80sZ5DMBJV
gTg4gJVtK6toYz2qW0wP83WA3v1eowrlFX6jXOSlqVNxaGoDn+F/uuRdm+DrlhqRckFe9EjFvkK0
kK6eZFVZpdUVPRPy0L04x53wH5woUhZb8XxfGHW4aszKf5ADSj/2a8dms5fNqBnxBqycU5FGz7LW
KwLD3seUsW9clkhFim2CLbKa8Hr2pkGf7kKkU+8mLZowB+WrSkdTEG0ykIKXQtnXmFaD3rk7Q0k/
Ecp+jMahusj30SiT7FBVk8v3j6jl6t9RtYfA0Y/kepsN3swlBAIKCCVJd2xtqnTb6iTDPdnZjO5b
yvdPQEHtQz4iKOzqjwXWJQFPhHwsKi3WVsIf431KdeWpmvr8LFL1R06isWz3JpmPt7bx+2M9oqkh
2bKQ96aNXpvaTjYxpmi9asxaAORO+5wj+J+BHTaBY8AxpjLujibx44zI0VHmsao5mA5grBLET7AE
WYACTmIaT6RgCw/V2PKUOk51hkD9S0utcudgUrAuosUZ0wmSe8qMrFS0QkKH5zKnVF501p3S0LLc
eGJPwL5dzqit2TqqYQTlJc6fOidM7koO1U92c8Z1Ar8Fdc5/KwopF8NVs2dIAn6kzZshRGH4Vh5y
5wt41PhRVo6A/CmbHlTH5mYVHvkk8pzo0RkMkAgWbmoA77t1RwSzK4bGfO6qJt+NFXbkYWxi9NAN
5pFM6qKQQnOwoID3LbzWZS6K0c2zka6ihpIYWqjkZJf/ESS2mKKQppzk/6hVl4JnzwYmR7swAjgY
Ta/g/uKG0r1O4S0fruh16Ndhge+hIrCaMqs7ksMGyxWU6Sp0o/4oFjjV12jnz3utSzPfU+3nGf1x
mVhUQqp9Xj1F3WXpk9/e/+qTA5lRZx4pteFUI/WD4uoMd71QWnvb+dV7X+ocPii5Z5taV5OzvKCO
wKFF3mq2j7VHE66BzOegb9+z2gm2mKtYO97O6b0quovfFOgVo08j0X9g+z4mJ45PN4FuDiEfYZ7i
JauRIdXykApvywkzgCkLG+oMdjx6TwNn3FDoVE/JnA53VL+x0bASUm5pDCRDVJQXVUt7kGCzPAj3
PgEW4sAAB33sASUpOJnd+tI6UePJptkV/V4RtbXWF24woFy+bV/v95xTg1Pum85aiQ343vAVADFo
tpMdJbAxg38/5dp0AzYiCI9WIfTiG/QRZfnw3Jb6a2LFgLynqv8+zwNfj6K61abNNc6TAFeqs/DC
MHsGMylOPUKdT4bdAOPrxeJYBGg9xcIAIqP9HDrAwqK2Ce/LmSS7tqSuFTaRdakP/tHIbBVBC5wv
51Q7SRaDKBalfk4xx8LSIkrQ2gli4kxxf254usHtNuk4rXCI8LcIPlKB/2pXQwBlTqTPFSVugDPT
dyNdLKq7YXoK2T63Wa/haVTkxYlwiXALDTXT8nQ39BG+L7Vtrbf5s4k7wjHTqfsOVUjNDyfpR8VO
PDeIQ4Sh1X2lBPYptOx+m8DYfYzCCHu20NS/lR0nseV0Sui69/1s3NRZkW/HpfybBxNoH9W/rbNq
lol91yIWKZddipzzgxuaq5ENwy/67zhpdmsj1vtziBgcVu9WQPKWAXTjEN4K47fOb8pd2Kf9vi/H
4AWO11MGzlkAjz9POIQ+JFlPXD12Xk358kFduvLQIvfjtx4ysrNh8vs0/u1SCuGDXiFLGmPcK/tr
2bVcjCyzV2G2qKPhAn6KlssX8+Grb64tjAAtVH1kYblor7ULy/hWeo4NW0fHZwn8WRTfYJdBwVzQ
WXms4HA06msJ3bIVYTx0S9qIGB25g8nitLDI5oNXjw+NJgDuliEwUqeF3pFXAVscEE95kejO0M3K
naXMP3ONJD78kuix0mt91QiyYxI6a4b5n6aEespRxRlQvBrCbN9WIgdjvtQbgyQQWwzm76fcvsS6
8AsO6MNr7qKiWbp9scqps9wpAxrszlKp+7obGmUVZc4/fYkwf4ieWBvByOEbQgE2uvgDBc2pbFeT
K7LdDUviIn+AZQMrIZYG1pFaZLMFQp9FnwZq9rfzkh3E7rpBqt+82JlBsW0OomNSg/ga6pMsgEp2
iby7lUctX70UuAhS9D6DOdsj9XSieCp+2aV5Hse2/tA1jhJx64C3H4nv0hQYErJ8zzibWbt67MZ9
h2TCkxmk6PSTkPk+JpVjHWdjutdz9zR0cXCj5kmAVGJCXW5t7BdSq5UyeOGG3a85yQsIL3+DMelv
JSai98xyak6JNWBH4IRzCl6S6J8qvrKdBaL7Vt1rlwGr9k0YVNZrm9efdoJx+G1RElXnnlu0u7Z5
mJVbsVh3hBpAPYTgh5OxNC0nOsLEGh8VZNAKcw5PrYMuqt3m4ljrcX+266GELF6oj7ZNcdovwuRz
xLEbk1qSlY3gLLIQjnIMc8xam87DBOqHCPxPs14GUWiI1qBbm3Uny3hGhxqCYkIKL9WPcWmNZOgJ
mTABirCrn1TzUyuGGU36dtpXwxi+AfbYTnWaf5sXyq/hVPWpnmcHwZDyU/aHDdZmmPdNd1018kgW
tuXJgYg9jxDsOFdt+bM1MnQcBBbL8TrJOdl4qmPu5kaPfgZa+03nG/nIgxxsVdOnLyDwSuCtY/XQ
K2O8jRFlRBMAMCilKPtIUXHsnfsuRQ7diDr7o/MBEwHFCM+R46rPZoBiwNKfua27UbNE28vmdnAg
rqljLPaJrTobnH4POHwYDwbomfVkVN2+zcQCqv6n2UQxFLJ/m5Nbt3vq9IDOF1A/6wQqC9dKLCIL
+eBa676wDQTNFh4dh3SQCytS8OV+Tqd3W4CVzzSr3dygnxGiTEmg3CheQcDxpJI0ijDBhQOAd46Y
/zyu2zBlLW5V/XOaBx11xiA6A38k70zdznOKsH6Xd7nf/bmDHVu/Q2gZPHknR+0kjgAfeGWsundt
6havefvpL4XwuMvEmRqEReokCu8GKl1YUVjNyzjX6I4BvRtHRb+AEl98D2kmloPJVj5CA1ygd00E
BTdALvEoR0UwPapVbF/lz8AQ9PahwrVtcghVthkmG/DPstlmTlkghdsaZ6vynWeixb0CG/DDwTds
Z6TOn7Kxb40HJKj6Z903o4v8uCwnJ8vHM9sf1rYJTFKS7yQND+chfa81FmpXyyugigGbtybQ9H0w
UmUpgHDxBCb2+u8RydCLugF3Sw2bsThTgG2lwUIR0LEYd2pWthIcmsfygtddygIep+kxjx3zdQq1
4EINr/MmpzNf8U2y9sDc+rVspriHbQbLancRofF9a3cPKRXanUihDVG6Rz/n77bPknYb5xhe4tU+
jlRF0dAYDJPDRjZoj0AU1Md2AYSXM5bPS8uskxZoFLYrsikvaTai/zYGeMSkqH/YvelNSD++jWEc
bIehbXehmJMj6Mx4NWOZvXUVrdpIHmLrDtodzLHbQyq3wWlWXvyQ2FM+xYbJ6tFwKOQ3Ut1TNcEe
6DKNmkFcv/5xcMP5OAtG60GGMK4iHLC4tuZRMolX2aggjoKR3W0r1iMsNtn6EX+MsUopQft6VJBQ
w10U463l0WGLri5llHSc30HtIUD5Ec++thFlYu/lNFF7IiysQ5gb7kr+N6hmewlLwYP8ndtSMYCf
uTHrW3avxcP0/0g7s+W4cWBNPxEjuC+3paqSqrRalre+YbTd3dz3nU8/H5OyWFb7zOmJuWEQiQSQ
AFMlEsj8/xu1L6dbcDnwcbl9X+Yr6rMGs4ZlZv6xrTrb2Q+Jb54JN741p858aECATM3ROq3p/Tn8
o1dkrnPsL4BbejhzCG+5nGUl5oPt8/XH2/N8FQxVzB9ThX/2BH+vPZtv1cOcWQdzDM0dyXHNrVyA
GWjXOylqrdPczstlK6qknd9O5ZUH/ddde4z0sL9TlnsRyJ2V5hl5vVo4rTUAcFW7aPlXINVBa1N9
cQvn1UvvZWTJmc1EME3vJbdyCcOY7Ai5DYYsvU3A9lprNhk/mhwQFN53EVlqB2j18gFMWtrjUIze
owevxiMgo9O1QaYKawFm4gEiK5ISQz+65j331ojL9pZUgYaQYaVZ797JpEJdai2vOGQu57ckaQYf
Jvt7p/fGoxTkkiw7yQBPgTQXhR9WkWp2UM6p4K1Odcy3Qu4SlJ0CSrA102qV9clcPsnSqj729sw7
hDtF4fXgWl+mJvZgXEujey3jWRqlOTd7ue2G/KSarXWS0tjVvBkXanfg7IU9F4ia5kQfbjvXsDqw
UF1wENjM2i9sCHsHytujRAvJxea1q6wc9nv5aT9DqAdjZeubOz4NrSfGVs9x6TiHNsuyfQzTw74J
+CEbszQ5kbAf2F/npOGjs+iz4MFaNr3YHcgfIOxtr/nU5YB3KULimj8Q7KSou6q11es4cODTedMW
nWrRUW22zvn6hwJTO3ACB5CxGz+45sgJ/tudyPg13I9ZxOneIu9jQFn3ehv+ZcAOdMM+P+iJhjM9
A7HUHEZQ1Kqqmj8qsT99dBTCxWJ3Kgm3pDj7cXXSVSB4pGh74/TRAAsv56jpg7TSFn6aslbya9Hw
SFm8C0v9m1RmU2XegWp4Ey1kjU7evl70OnHOm8xO+LurEt5VSKkiYWDJFfCWrIFg9D4GsaVc585U
nf2ovVX0BXnVj842HHR/aaHxI+48BZJ6xTm6VaKcOjvKn+KJP8eO1M0fzFQ01amJrgCEsZ+SQelJ
zvKDaxeCCaeYPneJd66HMfrOHkZFcGgyPmidqfAarY9XXc4mG/Hf6d6pvAmyz52wjG2XvgXzx+p1
jskW+jHN84ObmrxzkjqBUSkV4rElcVDNYtAibf4dHnjtOnDmo734QVyf0rxtrkgv4mTBTtlLytxP
UpkCA/7S9atmsNSTx/A4AYgN3YF3lCBWo+yyh4Av17Ht8s+mVaQ7fRiav8yY3VfLxNdDds6UUuv+
nEuPdw6vNT+GefaHaXvduc1AXd9l7NU9KH58qlPHOQ91rRJQwiEHO59gsk8u+ZaRk33ISUF9HhWX
dc6rcq9Xtf8sF0+Ljjbggo9SqtQG6KiqVq+kKK0aK7wDT6B8SJc+UqKjblLHDpcvXsASyT45JG54
6jXPujMNb3jSl4td8d/ch0/gEM/T8CQVXtf1t6lpriWR924xPmHCI69/xm2csW3VOBDIToMClsRy
AdUV4LflMiazvw9MXnqlIkwCj+36Rac3WmA8vDk8ESX4uSis+KvfcKRaEi3x6PVxdTMQHnqybJfM
uYoj364KiE6ZMH/ZaJad5SJP+3uCf5d96E0695ZzqjvvpOAoZCY4Ol9qegEHemePxMsFSsFvvBfe
NCTt9Fk7f2rioPxYdITHLiW7q/2PAL/vpC6LYvWlc+6kSvWIUeDwEiii+ZNccvLpPTtdC3PyIUiq
dMcOXX7swsQ4A8lCBELRcXrqxk+wPzRnnhuAMPU8qFdym85FeWoG9reeF1CQ0dUG0MMzoPuW+Mtp
+qjHRntTxtDt5oMfT7tBCc9DXnPJtAGMgSh9UAy3IPAYmP0Dkc/1OQWEfudF07MJJ8TRr6zmqfGi
+6gti09wrJOcbboRr/lu/imYoBuK+mw49olOreZF15EZJYdgUc7T7Fz0HseP+nNR8j5AuKy7BLFy
EppWxaOSa8pjTaLoo1pWyoJMkO05fa0O01JcZQUbHZ7zww2+duPYvFgxmyCw9Yw7p1I4MLFJkuO4
1lMLNoIcvb9tx6QHLs4Gt0k+F1pHcQ/1gksgSYKSMwiKJgjEvamQI1Nb5CAt0ALvUAVEZlnxHSnB
PfnWaES8Ke4dE/5SPP9kO475bBNM/aw3/imYy/6L4vTKOSB+4kqKmQ1cpJ21/rUUGwhseDU25gcp
4l3zBzcnGB8ypYYoWXI4AzX7x4+AKkxdtb4f4hQA5a409pMzEKc0XQOC6Pxd6RWH/1NZfoZ40d53
nj08lGRun/gy6o8EJ31I4zA7rNv3AE88DTOEF3LAo0Sg43u8GJ5kK588V/jcev6oXE95CDkwGz6Z
fUw2mxb+CB0r3gk75ejY3pVvDEQXd1H8KUqSk7Bfuil5HiBONTdSBFWyIAPmW6bl/k2pEfcPsFx0
73X8tnMCcKeShfKSwg9x5/ZkDEG1oHxLwygmhmOanzTAhR5Dn/xepQdV1xzgigmDMgcMtXeeqyx6
MRZU3anM7L1JoOI58lXzIXeyvywMX8Dkpuv1JdllX+oEZP6HedAiMDffqiVzYm4alR2eEsQg3gof
A8D2DpHXE+69AGtu0bFbxSYTFakYLfW1hQBoFH2hEzsINtuQzwBzdv4Xvs3bs2q5PlFHQFTOxCDt
wenKzlKbh5wl94n90fRM8hLq/KuIa1f3rgcCLQ5SVPj23pX5ENz3k+c+jNC7thav/fyR/lVhBzxs
s/IM6jKgHVGj3tjA4T1HFqSZ8j+UpEBe2RxY5XSAQMNgCh8HX3HPTQCBnt+Nzeeie4jS/rFWSS4q
svATIF3h55i4F45VjeA88Y7zFPsGqVWLRmT/4YxR8Z1dD9AMOGbjtX5mSyGp8oMxhtE3p0nYGuW/
OGmABMs1Q/6xHSLynCNSq52xKPhhZCNKVMAEvVGG4NrTlJhwNd8FGlrTHuGTqE9mDWoywaLzB4sT
mKthGLTv8KdeuZFClro+/dk1Rv25a+2GBKKB95eepIAyBjrKnAz/JYPicucvuoChZ0oHOVxVNR/8
yeekBiapM9tXy2FQ80mw3Brb4SVBI4FlHPPkwSUP9srt2OwnGIJUboPPyW6AgkO1wgHAaDfPdznI
QGwkWvGzXMieDzWYPaQQKJwwuFH/l03A41r/vo/iO59/IBEtATthEGp3iVYROZ5BP14CqyiHhW6c
p7uihjsZgGnts90+rPmi9vS3L18HlgVmDUwiIEAveCRRAUqrbpEjIJkoSq7EazHjXXTX8j8q/gcA
L3eFhSLh+pg6nGaK8lKyAE8+gmXbnHW+h0hesDlNz7zYMW9cRa0+TWUaX1WDMTy3KqQgcJ+Mt5wL
R3cEi4LK6bnmc+UVvX9MvqcwvDxk7eg/yJ3rfKvbwL5/J255VLu8LLtjlYLZPs91eK25HWdsceJk
L0RkOARvcszqDmQclSFI85Zmv3ht2gBNpRzlB9PwgFuq28mEny9PHvVZ+W5afrnTNKDKPCUpHnpS
Nh9gYBlgFnqaahsi5KrSYIPmHwN5FjUMLUZRXXVLtcfJxlOkltrZt/M/pCSXkCiUa12r92HDTux2
cfroFBMDdNpEcjd51qsaVJFTyzCUleDHxNbNbdKaiNYK0X4V6B3hQd1fa2nrkJPNQj+acLWfrOz/
MtLaQoYDo4wDl877svUiFgDaYLmnNnRhEO903qQWs4oorqCrXiaW5BPoCxD7dvvIIA54ay53se0D
jrjNjfghWJEzqOchTHJccAN/WRxtGaJeBruYkimafG986QNew/XOIb9Qep/s7HXNthHiOj1pAQdl
je7/yNSivk91v7q4iMwfjexYee1AXPLP2k05M9Xqnu8a/y6CFPrXPt4Vi5gQ36AABepdhfQrspYE
1CMgcJdjxW+jih7Bu94dnHBgHQI9tDXdjHs3TqmBR+I0YczBVxwRhs2FL+Gi2PmjHa5liwDYq5Yc
xatNpxqaV22RifI7mVS8k/1Obx1u61qGK8rycrh3fVVFiYXS92bmu6HeNSm9+ZOj+cZtV9bQ1I4/
htQqXnKzKV5GM/lDS4fiPqiD4sVUgHhQ/DC4lsrEIaKy8+vlnBddMp3rDxHcrkqjhe1VY6cf4oRv
QKksIOHa2/3ork2BvvJuZjiYrqS2zx0FutLxJCUZnrC5s1NEzuPaPFqCVmNABaUybgFujz2L86pl
ZKUItQfo6Z+kJKZ2oEGrdpl/EH0234kAHFtnHcBptOiaT219L7VROTb3hCF9k+ZymflQSIBaeF5F
GsdnZjp6Z9FvO+DX4NIiXnoZvSQS4c5T4PQb8i5qrziXJ9lqXT9bB8amDfuI11VUM748D003slWy
FKeyC2/JJuvXBdRyw34eox++WzcnPTZb4DSs/GRHzUwU2NR+BMwMkhtdmf4qA5KKyfr9U81K58q0
x+gxBvPg7A8Av6WJOnwi+u3PiljNv7wpPbHjUX8byEjdu0lVLxE0fM51/ERHqat/KSCLt6J+/gtc
nWczUMIvDVCxB61UDKKKa/ten41un7Z68AdJ4deiqvXm37yveC+mDn0vgf/5uZz86VGxYpXvsrH7
bsxgwCy9uhw58XkTO8/qwDs3dCzODUftgKbahbdbbQTwY0lmStsF8HrQ3afeDIuTw396vmLyuwis
USgkA+8mK0nddIlyJtarn64rsloJNGImmc1/unZSVHZfW+8zLCv1bsiM4U817Z46axz/MYG3CAFs
BfA14WMnnpt/1CD6MBhp82dIUucubEvrs+a05Jc5lvrsAnx46PvZe8hr4CSAR9FuPRu6LY1d4Ztw
Dup7JfXaY+CWztMcQWUcR6r10rbsbhE/nX6zgul75jvKD38yrxNz5uwov1I5sGev2QLaS1XtH2Hf
/OjJN/tmhsB/xBWnQPMIkvfQWcYTSCX9sWwBM2CjHBCc4Ozq+CRP9UnwlgtgvY81+9OE6IHezBfN
ibDq5EXXYLL3QvDrBH854rhuH3EgeI6mOPtq9TcrqDN57mRYFfreIv/lG4DjPDCXTTrXSy4G6XtS
Nsu3QVrPvRhkMH1ilJbmMkg4F94ZtLHsK2+XMgjgPe46iJjiJnDDyyAlKeLbTKplJtsgy0zaAhBb
vS7ceyDogFMTfOplJjIIvInbIMMyE53Iib1ohf/rTMQWnZ8DGYQvPPd+m0myDKJM72cigzjh/DrI
NhN5JsTrP8k6uM4Q7yAcMU+lXeWP+XLJuiEhCYTzaReapEfVicEwq0AnPhGQ88UbOtfcieIUk5xV
VcZB9LYOpGglx8Hs9QfRLMhhIQ5jJNx66MZbR/oQtdbU/05wxJsLvcayOKnpgv54odirhFgRsjjy
o4BVa48mIDrHQB8hRliEchE7fL7db8ocCpZFvtpcusF0q08GMWC/6I65rT9wKL2JTVKx1s4yznl1
v+vupHJdijHTvuSltsSS0c+myycixD9g1V6LCavtRcxGthq70WFTlHYwWTl8d4zd1bsKlT/zm4Id
1d27ij7xNJL7vId38g6o4Hv2rNfHdWFobfOZPpftvcg2ayPDfLKTDjqPZQLrpLzWAsK5twg4fVsd
GYefQmNnDyeoKvSbCFj6wzzP8dfBJcfFMVztTluKSxpB/HUyLf3OilvAYBYhyerJYbQcjRwuitHU
s8PQlM9Gwd6EGrXPsG4kX7Muy27cphnWjvmnDkNs2Vb3QQDpJCNL41qByIpIlvRKGs2Obe4LXvvW
2slwzqWrRh9Vo7CfiEL4shpQ2DpZDrm3dk1ydUfyrKWQN27Wn7UpWu2kZX9bWSaMjItBQbPsdPCL
dpJJmZN7DW2N+3E2lOhp0HMiopiNx47iNRlx1VEWIHV56/MJ43tQkmj8xM843yKo+a7hnnu3gtdm
Keocde9Tv4QFcSkCenTwCDTnV9SrYYSHMknkddJZR8ebzKMUK59IkjEu6kc1G/SXrqjYEMLSxo6r
M7/5EfwI9KYQVwvmokpW31J0jf4KeKgB+t9IfwCyhI/pRW7qHQG0TpTDQ89DG8f+e0WGxZMdQTAf
kGErWlpamRCugzYmWl7Q9yTVD92t1KZgNet9zeez3wYP4LFwfCsPcwT/gj8Bfe3E1wqwaHLrqfab
GIwy8yyt57TKT0MDuq8UPb/IriwOAu5kKOYUACfzJQm1+h5gGG01G7T+4eAWBjioi9lqpz1nZjB+
8Ku+gsC4IiZkmdziprHK3qGsweamUkuCmhl9bbvYWN1UetJUi0B/ODwAc2ZRAfR60C3jwk1Fi/rf
u2msQT82FydpbDbAkombyngT+BGE25YZhPcYB8rEeeA1cXVTZQ6/rI/xzU1lpJwMqF2TprgpJOu/
c1NRKxyPZxPB5b5OHDd1MsP5CDJQ9NThpjJkFHNGYwVdtXrS5qbsaKxuus5ucdN2cVOxaHNTqe26
7uCNlfYSBzPoum9uOgGNxKslbipqs82W4ry4aWu6q5uKaUbXVGd16CLAKxe/bCPrygDe+yy1OTAg
79xUehM3rS0nuxaTfnVT0uFW79U82zyBGtaurkQkeH9lvLlpkiackfjVZyUxX91UxixtmJI2Nx2r
BTIJN4WMOQa1zjjLkJubikFRymmBBTn6ndT+4qaGXpM5t/il0cP22ut9uv7o9fX8zNjjByt2VjcV
rTBz9JvKJZZf7AFD5PXXVIpHcdOxLkFbbf3wuinz4OPk19OBg1v4iAi7fpZLUVwnZHKsBYvNmWPk
+4SHLfqiEBn5bnTt+sNQ9sqzH0MSCksU/C1vXcwmuEzwyQD/QSPTi4rrmvybC416yElasLpHacR/
G34PJ2++kqK0UvrktiEi80FEvEMNRAJFsHS/jYJTsq2SafeiPyZdBjgn4Tti1qqWW59Ss7TvpDSQ
DnGalX7aSVFaJXX3vY/CYNXIiNg56yqJd9soMNtwhqrq2a00mLWhvQUZKbhQGeAd5Y9r7s7SrKzj
/K6ahz+2Ydj95M27aI2TGKew3Xo/qvHLNozb2gonqU1wkmGG0iJsqpnW2YuaYyT1lWZW9Y0U4fuy
HirPO22jELQJXN/U6+T88jRdnaxcoAyP0qOIpsggSrYM49fHXzrqk5WqV9uSOUk678FEHo7SoEhi
9UPsf98GIVQrOvBj568u40M1/9wCwbs8aelm8ymntq4HTjFunB5+4Z700Ge5eGYS7Ku48Y8ZDMKr
jHgJjrxDjSBy1MiiNM//odWUL/B0tfYoHTUdbLi/a9UsY23jv431P7eauoAIgPR9K2UZSzp6N5b0
ZGvgM/3HVp1pseEZe9FNa6j2E2BT9V0ZuXe6H5UKn4SkLDZzdlW6NU9ZSsulgy1gBykMTFJLsSUk
+6l1huBgara732Qc7hWnpCXITnoXvdmbg0fHgcLyrTu5A677nq91srI7i6GzaCyulGX3ce1usa4u
G/WI60xXIpOLQZbYrWVHz6pYLEPkyovuG8ajFERrDtVgB5KRfdpkbLyP5LATMNAsloieVSvjjRYW
w070xOqIEIiHgsDvrak00AKCbgGTuV/Xqh9Tj4MqmEilJ1G27Sk6zkOurAaLzDBD82xozdeLJbZu
ErBznmS41V47gkfdGM9rX8vkFQiz9p3PO8gmK8zavda6wV4XUyrc0MjuyUW5WdWWR7PKO+dglZV7
v00jbLVp1wIzcrOtgMce5oFcsxZ8+Z+rkmu6ctKb+e9t5Nh1/cfJuxOJXEQ9LsaPdRvDAf3mF3pN
XnlvcgC6yUwdCsd04I13M6bpguau8/Q7rWrnfT9myt5rwu+EtTanKU7HR7kYbj8+cnJ9nkZdvXXg
rI8OqcMbpB9mD5vGpHYJ2AnAePUZgYnq0r7vivk2z/2zqJETTkU5DdWpjcbv70YweqW6VohQ2F30
uXQywusGlKdhXklFJt337ZDucwUXueg6mPkljeKBPRkZau0oZ3NK0Qbt5kJz7IZHgqeds5i5WtyT
F8aHWHm/No4yK3wMisNFV0ty6V2bBNdrx8u6yF0ccn49m+qn1TaRuX6hXOuqD3KfrNhk9elxUO36
StZTdFbFPFD3ma2pe6lYbYnnBet9LLPjXNnDOopoNy0MME7dQaX69oDkLlLaT14cxpBXLMu/Kvcu
hEBOd3chiw3gXqDU3JqPXViyGQ0xwdLjqkqoun0m9+C1KDVdZqk3CzfQ2vmqaPoqnA7QPqwPRxRl
Hq6hxgd9VNK123UViRwkVj7S1PWpbdopX8G7MXDrdWmlQh5NFiTf3daqF7gBpuVmMcm9zkuqlAq0
xFxILvby3VZOvOm15p0s+7VC9Dg5/tlYynVhhyebzARp+z92tfW86W3dv7do09na/a7r2e5/aErh
Hd5btXX9P3b1vsk20u+abLLW18H6L9O//ovRW7N33b9vLLPbrP7dZKccf9Oi5PRfutp0tq5+1/26
CpvOu3bqFPVXpTEPxO3iOb/TW2cSlHV5lYyGehVYNe8Vs2qe5U4uuR9dymLCjvhW74LUPWz1v2so
Mt+kR7lTMudPr4nhOJMeFNMMQPz41/3QkTb02j+QY9zHdpy5h3dmSJf/bi1i4gDv2SIurtf6tce1
r8v7td9/jSFdyEUW4tLOy9brSEW1n4Fcu7ns/d9WrX28W9etKFPbRtwM2OY8BK5tkBv8czFFh28J
hC4Jge18/veoWz/v2m0ji8o2ytZC7t41E5m0/Q8GizKAUsAUmnB8LH71u+7WKWw9y92FcKvZxtxk
crdVvJvX78bbzI8I0L8GZ4BExF98/v9r8NVBDHKNIM9wkmMRhVdQ9EFcDw3LFVmEJtEfrnsC8plN
YkApP5ac+uySBVMgZdvWttRk1dWN3Fp1Sen6l24CnLK76FqzCfTIr7p11Hkfmx4USIE1iOlXdP+D
DUu/vCH/v9nwrl+xN2pg6tWqmbPcBZF9WYd3NmhN6p0mfQTqa9HtFnv7BYZhWYf/0YZymduvuu/6
lfX9jza4dstXpQ4Y2f9uA/DM3kl9s1fm9mbvOxt+p/u2DjA2qJ8rhagtcHQIuSKPJmX/oMgGjzwU
db7q9QT84WxonqTGbwLj1jO7Bylt8qo2yY0Pkx5gI7t+kgooGJKb1AsJR1463VqMenWcwMe83+Sl
7pKPHBFoMEdDD+C117sPEzsem4rchZWVcHJbhtdbxZxnJgB57af0bRip1EP7a6vMNQA8P80vxqy+
5sTZB+/2TbYY3ML8niU9MTVv8iHXtX1szAHkEZgvFRHg5ORxOPtKVkgGBMOHjztdt1aTRK/qbftE
buCPzUqRe0X8oYNo+nadpTo68xHA+XZd9k25i3gptMfHTeKlfryvY0ddrZFVBqnbYM/eBebs52Sk
QUg4565yLIAX3yoAePJvmsHIduvDFUWrDm9JICnvNr1kGiH8a1x3NUkqfvqGDCoNRbz5x2ZmrZUX
/rHJxT/qxT82WbH4R9MBsrnJ5I6sx9/6Rz077X4zVXyEvIy1+Sb3AogldX1gs02eUhX15jnU60/S
+aanzcbXTnXr8ybf/ENkmy+/+cem+84/pMIAHlT8Y32+IhP/6CP/1T9E1ruRc3Jt88dmjcizMv2g
qXF1u7my+AiAzYDLvz3MdSxSkxYf2cQBDLL7IuANXxSk4s1HRLTJNx/ZZG4CUY74yDvlNz/Z5KFj
vPrJ+qcwg7n3NF7+XQVmbZz9AGwCgv/AZJXrXDrRnW+1ZrzXYuIKyOm5LtwR2eA141FuQxYx3kfd
5F0ZZcB7oJHEd+E0GvFeblfVGLwqGPPqx3Hpch1jvd26k9GsHAKJESA4EFGqZiddiOLoGPV4XNsY
1kDUXA8ghti2Kon+Rc8+qSCHSgcJGQgkpvTecGnV+7Z9npqMFJ9tuIuRZBmaov/YWu3r3MWEi5W5
GN0rDO8qMZyZPFimudotE15mKYpixToL6Xsi5PoG2tJ1YdZJborr4jqsiU/eBzlsb2twMap0CeHr
CFZfRYLJprQ2l9HADLQOQ64BlybP7v0EOjt2zna5hK8vz1Pa1KPhn1s/BuyjIEeu8oMHGFSGfTNH
wV6KUqFkRqSSqOp2BNIZT4Vax+puq/ZjNYDGYIAxOSUcY6sVFbdpHZJ89PC41qydWVVnHD34CHdr
+aK3WdHvamySbucwSNT1dlVJvC9Bw8e31GYyltj4zm5RXgfsnbk7TbV1afda82bzasO2CBqrs9p8
0Y/cbnZL8dLGxe4BiBSpCL08116XEJONcVRv5mV9V5OlHfFT48VSXyzcm8kX/a82LiYTG2Devl+2
AZRnoknc8Phbk02r6ncXBoiSU5bGZvL7RaiwWzVKQBkW57iwWwGqfZ8P+auLrFMVk2O8Q3qWy4Xv
/M5ssWZeVvq3ZmskQYPKB4uPLMJFZ7bC/9m3lZbabbz17qfpUrpYWDG9Wry7iCDNcSPoOOtReyKg
9dGvmuYzARIDiRRmCpSo1XyGtNU4g7wCDdJSm4d+ceO2oQF2CMUoJ9fNrYeBHAyKSViDBpuwuybF
lJPfq7aY0tu1rRUQtDvn4YMUK5A+Es/NOWRdhi3/UazcfoEIL32B3XK3ShfTeqNYTYutfrjveydd
K8U0v3deTYtg4bowjZOi9NgHxqVpwPFfmkbA2KtpnJ8AzLWYJpP+l2lR7gB1s5gW6MquL5T6M2mp
N14FpkKRKuYTCBDmE8HoPpknjbe3vNl8go4emQukq+KlgE8uRdELyV+GT2vVEon0UQbNnzyp5iwi
USd5cIBZugDlbRlglfl2cIJRkuihpUeRKXrdPkbZP1tnIu6Ae/DLOAHg6aeNTgKcgN+6HtiBP23k
jKq+IQaQ8OU3G3Ui5x4i0wKP9afZclfk1WMwVSBcvhlU5KF2FXREy2wyNakNcBrIFN6MVKNBvW/5
p/rOysxZMK1cojuWocTUjIC4q8x0w+tN5kxtfN0Cq7aaJBW8TVt39pSdpeQpQ6gwB/sYA/1wLzIZ
C7hFbwdyvHa9LUTrRePR7UjhFT0xs+nIKG05adlE653OAUIUdg+b5YTtkUWu2OXNNunK7pQDMfwB
0cA/n1bbq9ktYcgv2zqsdsEjOIOf9igluYBaAhm0Yvs3YqXIimrqDkkHAtNaXJ5joSvtOUnsP7am
0jmotVFdFKtHiKTIbHbmh0I7iapYJU6aNdOrk66yNydVuxzAGc/Uqic3vXBjaf+rg4qRZU1KnTLj
oJt94PUHJ3KVAOBYHqhcHJBpH11gbzeRjOzM3ksIgdutyFfRm4duD2vz0E2mGOWFh14sL2lbm4eu
Szm7vLX96qFF7+rXwRTxWfn2sMRDk2m6cGSxyyjHcxANBHa8TWjz0HWEpSKbM1ihoxCI8jdPnorq
wkM36zPDuvDS1fpE93YFQLCr04tZQ+EOvDZwNLst0JuXrg9rtRAPTbv61UNXEaRXu0qNqpttbYBy
vfRQMYfU7uzWj7qXbR1ErgEE8M5DG50c89mvgCx9Wwjx0F63Xj1UKt48dFsb6fynh27LkJfAxBLR
rJ1EQSqKCCROzgaINViejN0P9S515urO6bRdUmjOH7CTuIdOS4sTx0nqZxV+AkL43D9I2g8P5WAv
7N2AkfWley/6tt0XoM/G5q0OPd7Hruq+iHzWq2lJUozv29iqP9g6U5YKI9BBDevn6aFKR9Aekpls
Pidz/hg1D2JQ34qffLZvHjIliq+ixSTNn/5x2sD80Fsq6T45MEDSwCsAPicw8eM8gDMbuAofjIt+
OIYwmKn5J8cDpTOGC+cgch8yqqxsFzDyWrlpCCdap0b6524qiuhbU0IlYCxIo9ncq3+ELzJMNAYO
MAEgIrg6/KcFAFNiVjyDHAt73BISVWuyUqKfRQDNyEqRumu/RIO9rhQsftDkkpFySwzU+5Vq2xDM
3mWlRlN9XSkSNl5XivMpE+gnuFbkWSSl/bpSNWcyD4CBRFcyQ9XU/ukc1bhYKZEvK9UFZvvRsObX
lRJTqyy+s538daUacwIafnkUzmAeNEWJvoBj/bpSMmUFjxrhQ7xYqdnz1D/AyF18xKtz55jNXXxj
dIH6laiHHf8Fps9aQ2ghuf/dE/+e2yeziczTmAR/D+BXAoXCReTdMN/FgRbebfKW24PrEIIkGlKR
K8sh+ww7jdFoHqk9tNdy7tqy665FTy4zMeAyzDbC2vHPYRSPp7qLCIg/gLRMNK6Uy6X7Io7IxV6q
pbGxdA+7eHctPWzd9z9nsQ2rkBMvs1jbS/eQEHG+vRgq7S+GYDk2eZNa3g5eAvAG3nTfFktG8AFp
wqafM1hHVdO/eZmBZb7MgscqGZWHFua4Ww5XwIvKA4KAF5mnO8rDZCqkN7vlZYWW2fwEwl91EBW5
SAu3t9obgnTB31/a+smkGDtnuW3NazODN0/krsh1Pqh3yqyM1xdjhr6XAoDCFo1oioFyFxZ5QzYD
wFxi1WK43Mm4ZZM9u1ofnjd9qbSSBKQrV1f3UuEA2HnSDO1rbufqk9sBPTPqTnbj8NJMskgeRNdQ
DuZX6VItOj7wgQ+dxsmo6hLcHkC6KXdaH/wZQ/56Fi3RB12oOcwj6U2WdJeA23Qbu8pDMWo9Ox9L
27hKzqlta3friCCz8SrjpP7htWws9tlaCJ7WTwtkuCwA2mGoiNpGLJIhmBY01Uq/HsC88ndkIbGO
Xuzv1tFnP40fyZncrdqik5nWP1nbGxCoMBnpi61LoL6HNjoUyqlV/OAuaaBwJ/oXzvflIjKdGEVQ
ApZyOU/EHxdl4C780yp0Hj+VejKVB6C4+SndOpK7LP7OJ5JynjRef/e/01gHMD2FcKOMDMV34282
rcNLeW2TE5/vK3N72nRWQzbDZED+gJxD0tvAmskMFLJ0984IahnAekm7a+XaALsF604OiU3tJcrB
mvLyTieFYL0YvxalVmReS0oZkTygM7wp+2DFX7SVinUUaac5x8qOrNvXIVNiDolWW4ZflTR4KHcp
4AeH1UAZZ1WQ21Ua+4l25Lfm77XRv+ciVrTt321G3vovk7wY0c7JG3btLDn8zuht1ttyEB2aXCuK
++3f5m/qrgLiYrsgoLh8Yim+Xj/pU36Cyx181UUkF99rQFgrDQii32QAmPiPhXE1k1HLW9gij5a3
xpL39IQUmsesT6dHXU8hJ1O8O8JAp1UUNZ4OmfgDpAbj46tY+WKF4L2RQKDeJ3A33MvdMKXqfUeM
JdFeCd8EP+WbGpj5+u2czFchWD8AHv2q4g8VxBJl+0Pk0pueNNOrXtEUgHSO7ngxrOhI9wBjuXzC
gD5iuM31PAV+AT8qaIQqf9A3JSh4H81Ct0mwJG54cvKPIvKrJfB8zgisWDScea7OHXjAOymul9T9
AAjoCBIjrZIwTG7MWMGIpYFcTMXcj2RnP0mpUJIc9qjAhzWQBoVikwzlXHToW/q8ryd9PrqLwhzX
5mM6Oce19UgMZtaUD4Qm91f2aI3fwSvZ2Y0OQLkGK0imGONH3Svq6yRPtVNuzNGT6IbsQ5BlDsmk
k3LiZgZ/tiF0CX65/z+Mfdly2zrT7ROhiiQ43kqiZsnynOSGlcQJR3AGp6f/F5reoeNv71PnBkU0
uhuULZFAo3st3iFkBBrIEod7Nq/WhTXgDd2aBZgTwfmwaqIW3IvUZ2bxE2lW1jE03eri5NMPpx+L
te1x/YfRWqiyGvJfYEmMV4CfBxshCBy2gI/KT5mn8wt3QnBzlVn7BdVe1xIFs7+iwD6jjtv7ohmW
2ug7T2DEHNZh1A9HFNAJsUomgOat2BD8ueZgfEGCaT4ce9KY9T5e/6+EHFJDhuTCAbjmJvcy5G8B
LlPvx/ar1rl4MYxedswSM30wQd+9Mpil/Sgs8YxFofcUh3W1n+SAw2FZVi/AQLjyofC+W4kM1lmk
j3vbsYbnESwxm8ItwrkLNI4A6eSO3OWGGJ97BfQ88CrYlqorbMf2axNl1jRa4yW3DbSM+eSKlw0K
AdJHU1eU80GXHOOhARezHB2sy9sN9aba7B5crA23oplKfN3Q7TJpIpsFCOuWJsdjysEgNF9qqL8G
PpmSshKnXfOlQdKg4eORhpaGZB+G50saR+6fMNYuGw2wnttnz5nSszBFOSLrsDGBJJea57q19UPf
O/2+awD0LxJEz6I0DZ4rZNKvypTFb7ELZIoCjC6rtjYOjlfx71ofWoofN3jMwljzceTVXwBzah3A
GNHsmdW/aayx77sk82MQzD7XngPmE7CTrsu0rr4WKLoBcGzhXZp8ahHbj68k14Veg/RJODsjtqqv
ZqWhhmBKXoDci7VDFhprU8m9SfCVO7H42kW5e58HvmjLqdsUrd5chGryCNlvej0coixsxI4GEGFh
KxYiZDHJurnMMqUMmhvsoDqjCFA6wbGLw3vfOIoEtAqZ0e1JcdahSyCVjCrUL0FoX4sTyeZpkKcO
2kdZ6FsS0p3MdxYA2gCZrzpqY/7MzUCBeGliBLZAp5HMJolmaPsoEI9kG+bqxsiiSzkuB6SoTQY7
k+l8H8tMRp8BntkO//eG1ZQOMg7XwMsF+oyadzaeL9VwqaU5UBc1lDGoLg3EbrjvLafeAe89fphc
qz0FTfwdj8D4gRot7EPkbdrjZpFZZaD+OGEFmEBY0UCI42Kkc4c3EqVa/gqusFcs0xHj6JElBHxy
/YrQgn4F55JmrFoziFfYsUV7L6r1Kw3TlaYLcQIywyEYO934YNcgvrouTU/4i7KjbMnM7Y+WDsj/
RUJioPNE2w6FK+uhaaZrvE5srp3GCKxbdJWU1fvVv8lAHX0JpynYfdJduqBxmyqkQMHpv7nKplZb
GUDm2swqfybv1R3QlIDwPkaIIu6aIesA/EFtH4K9LEsBMDb3A7dwgE6KU6i1WXk14Kw5dEnBMKsI
OBuvgwyLy9I0dfXetTW8apkJmCgapQFRdzjKoj7vJu1kMQsAcErmpQkwQd/HvRiJZ631bvlRARif
s9Xik+lNCfY0mlcZhpn8OCUpBmHb4YEOKPcBx60ru+b5G3PKdZ4WICPyAKMLjMX4uwjwM64rIR6n
qoi3BoAuzlnejEfExXV8n8buFmUs3BihZr3WPfs2teXwWxib2Y8x9E+OZQVfkkxoayGC9l7rEa/o
W606dYHpnjwv17aidzKFiwt8tFRzvhpFfouGtr1OtpP5WmQxv3ajDsWHY3EA6HR9APpIfamkGW2x
KCgfdNMe16iND1FVxd7MoR/fcgNZ00RsqiEhuB8r/pY60VtRO+kXXbaDwkRrHkblGw9Fa+t2+ZOl
6dYtAhqkxsobdTQ3tG9h0v8Mc4RmSETN6AhQqVrF5C+yVoXO08YbgYULKxrweuZdtGDwSWQmcYNq
/D1qxcvLVHfRCaXYfGtbQ/WoxSMQ+hyguWvxm1Qc9IBK/Tnh+f9SSkDWLDZdUPJt7XnVI5cAoNMT
42+bQdnUykaAh/NiYk9zAgL5r9jVAdJ9KADX+kWygZ8TjbsAFGPxl6iwct9Eke5+iNL4iyWmm2Po
zj04jpKHYqruyCjiTAeNBEt86uqlZKuhzkGsolzinCa0Q/21HeL0UroBX5HYbHjnD/Yg9rPWVD56
on8owSbRmdi0nmMP1eiJjSwfaQEZUmI9nOVd0d9yx8z2nlGePVUpCgYjdhTSnXuWqpwlOdMM92Lo
IZDnVf0wyahpcpDMcvXqUcXGi5yX3l0WFwPyAOsw9EtVATupWti575hVszZMJ/DJJKAS4qID5XKI
199m8aONk71JvaLcsLy0tjLscUqq7pQamnRwxujgWvaPT/KEgxIWjEgHko/Cwo33YB2+tni3pnUU
znOXTeq7faadP30Cx2JPFSjsD5/k2Fx3IPyyux0NIJ9mo7eqLkD9AVgDcHKR9N37DGkX1b4mIwc/
OfV3MJKu2sUxKqHmfhFaWKl45svcnQBrfi49FDxQ6TbdZA1itSi7YdtY7yY8VY+DauiKGiBI8KNQ
SbH/KfukQl1SJrOlS7JP7v9N9kllce903r6ogHC5+FzuzOw83R+AgrQqpt5AdYdjgEHTDlBapYVb
kgGGHwOaAPb0hJ0DyeYBVIbcyR6U8bAkLbqyR/7NC1xA4Ck5NVj9W5teZ5HvgjV0luE3FBy6PvlF
GjQxXXFzC/yU5LZoIqOhWPVJHR8WVRy2Gr7VuWIzAPQxWDnSrU5NCzTvP5PSldc6aySBtdfl/poe
uA9WhkyWwgHgW48S7rQEB2hqYNWUSg/ehnSwz9PED90UtS0KCPkhcGz7vMyfpbZcd33Gt7MHcuYp
uvv5fnjVtNewdNcFYzXOLXFn4ZjVp1lbjPg9xU1l+Mvnpg9IH3W+B/oj4I+xzElX6i82mgb+dPS5
owY7F+DTg9CBPoksteYodffbPC/+O0BrH+7mQfr/aZ3U93N/TJwQGYZ6sJ6duSyxTy028MucJsDu
AAjWYSsY6dOLxy9WOsSnuYdFiXWKK9061S2KXxCkSQ8IJwOcU6GNayGq1swuVZma6I6qa6vuMrp0
LdRCHxsh3JVWyL1Wg+LJKcC7G07FqYrd4tSoxirqBCCC6nJMrbhcidb7R0Cqc58uqdERid8ak/OF
eg6Zf3Y3S8kpDXm2Zq/AI5HurQypTrrGHx2nZE9a+D02a/liulZ034TywrSgfUEqlDpjBYIbDbrI
fjsWAHNZ02jq4DuWlzbg7EHsGtbusbYK8ZC6SXiHQNk2jb3sgUS9B4o/MzXq9SLTjSBbi4Yn+1ZZ
kZ6rORuWWO0dqQ1ujQOhaHqa3Spvo2HgvW7wehNbCDC85oET+/0Q/siweriUVgeUJYDizg3JqAsI
mLUTRdppEX1Sk5UerkFPVvufBqhLjkHpyHdN7Xz/Tyd/z4VlWoN13t+3s8yz3Ownf55Z4Vw98D7P
A8h+tulDEW1KRWNimHW7tlE4uJPEKyMZ0HhqaYsdDae2l4IIIct2eaEe8X83QIYJ9wjmPixyUjNw
8NiuAP4BHC57eDcTLrK5qzJjAHqBKxogFepqZLL4cQVgw7GfqvxIy6e9y/twZYZHrQzzNxtkSgCN
TBLAt4Hcu0BxwwHL0fwGGJoBZOcD/95PWOEyM/8VN81PB4miz14sXayzgFASlM8eipQvdaHFPgqX
h9ciiB7TxCx+OdN4aPXY/hoXQFWuODPx0nWrY28KtnUNw3h0atGsyHNdHttwEPPdJKiW36YjgHiN
MejvWwDLbtsaJxHgq8wQxa51G8Rz4NSiYWpAmKPQHxPpLzIUEgJjUQbdts00MC0A9kKsBZZnO6Rn
DvekKKZ2wDERC7BQhIwGYuzHEQPPkRGSqbOTIdQfwbzqAWgEd0NN6liH0RLDhQz0xmlQ41Vp68gK
f4ymMJ/sTBoPZQPGI2HzJ2oyWwJ0omI36oXCLbAjbdiJutiPlBuQO3g76iJptdh53DU3mvIGppcU
Z8XRNLsL8VNH5bZ2mrixEoibPZYocLyTWfYqtTR8NYu0O5pJPa1ZzdlLw8GDNkrUiFVAYF15Tovs
r16rQPCg0JvNabTBVxgFEYiQ/+nPQlKaOseelXR11eZFueV9/Tq7oNEy5iw60+UsJfPQBCYEMG3h
U/NsS73OMROgRAGPWw82Nn3fgPyp35amCEvUWjZIaf8jr3twLeqgtN6Mf2TY8cuTHjv3YD7Tb7WV
6LcBcfmNZwGZ0EJJ+hac4s0eTOTma4foiajc8LsdubmPvWOOkFRrP9V4RXduCy5JB79eVMCXZ4ub
8YPIvDeSpxXeK3Ur+itjATKwY09bzQYp6np54gQ3xAJyMMwXis4eM2gAIWSOgb19kDR7zytfMr3t
z0IDUVpXCfy7euun60SuWBcRy9eIh9f7wGIGQFP68aYBiiAFRhK+owi++mbTJ76nW9C2a20Lmqb6
jpQ9XuSHLB5AtEzaEYKUOJDUgb2lfGGJMAEWyr1SDxx+/CFzK7GJYxOAzzR7/SrTqgd9CsbGfEhA
SDiGG0ZzpVYC0DRRXN7NgYcbcQAKzXNlYapgYrk337cb1eZdlalsWcxMTZnnlW9hY+rPFkDd3YxV
CVYPlBz6+YhgRY5gyYWuhOLW09IB2HVNeP4kJ40OmNrrAqd+76bKHvn5VwO1TTuHOc2RmsDqUShG
l3JiYKCnyx7w7PN4XrfvVzRAXRtIN9paKp2kkLAh9Q/mHy7noT/uqMs7YD83ldOsPijOlzQ+Wa09
niS2V6A7rJoNzfxhepQa4vS1eY41HBqWLKj1XQ2M6U1vTO567rehY6wRGgl9pwmqaxVr1VWvC+BS
dIpNrYmmajtrDnELVDFDt3fv/Vo8VECWOZBh5wLaZqMb7hboY80JtbwVKj01s16ZLWJ6FKT40KCg
a8Mq1q5JNgdAlsgKCUFNubK6LjgtZmXHm8NkR+ZeWmazMTWA2/bAtRa1lv/uATxvAL3mJ48yQEgz
q3lsgQ+E2KDoT4ERYWNbJ7YfANX8qRLA6QTwePYrQoaashYp+9nGYwO+T/M10lz36kaFeWa6i1dC
Dl4WB+U+G5RGJ6uo4ul+VMLJMKZL3wI4XRlULlg1wYAEwjzVJTO6KvngXUFVgtxmDUjH/4yRi8LG
MavTgdr90wDDwTYWjfqvxQVgLCqkQZftthjeMiDj/Rae9xiHAw6ha1AhZZXe3oK6DPeVPgBEfArA
ATwCjrnW7O5Zq4CL29ea++ZFb5PWVv5kCm3XdcLexszLkcPRWqVfC1CCOCj5ZrWbe3iHy9wvHQRs
jVygz3nO72QEpuXGLP0CMEegYxhdfx7F8Vty8cAOM3dR1DD4meQCOqJYGeYofgrGth2wqkN8ahRz
9Xryi6XTzyJqwy8psKPWLVgJ7oGA02y1ODLOneTxEXFouW/w5LuCOjLz26wtn5JEolC4kNY3J4jv
Zpfti+Y5iB6YcX3PWq/4VmZIepNTbT+Cu6HxIymqa9mWv0IT8cwQ+PfxsJOWrfs2x/8BUL3TCH4k
zxs2QKlLwOs04FCPgworU808IsCGEJsGcPp0TbsIq9AvZmAba56m2r4U3T4CbfWLo4Nprwgda1tZ
tvMV9K01r7rvQC6v8dyqK7wPdeexEtNzqeQJ4P3XOQhvr1jqGdfaNJFUg8Xid7ySnhsAtT+mFhY2
2CbVvj311Xo0EDrGuWN9ZMjnzIAY9aEZvMG8sqGQSJg3ix0qtUHWYra5ecXK+YMF6S22Tg26McsQ
X5rA5ttCaNoDsHVxWi8z9lObTL/XePC1AOngxg0QOgQsl7wgvCo3w1Sybwx04DjHZz+RloY3WQ9M
GQTWOh8PMFUOyZtdnzUjSCLrN/KIVIazqVvma8ZjE1+8pDgNSP29ixWGfFK65U/P2bTk0MRhHMC+
u6NkIN2YIid9dHg+AsVNTJsYcASPJMvdJ20EsjBJEP3g/hBO+KIrfVPHS9LO11MQp/jRwCTWcXgl
AcEHYlh0HQNQmk5jIA8OGmSDg5gC3AxduCNZwnTzrghxBPTHB3OCac0dBzjryodXF83VAvvqoiHi
ULFJ5AxYoPCbeWF8GRITB27QJ6PWwFPFTfCYjM02PAmdhSfAEscF9l9/9/HACU+DauiKhgtgjmOd
p4SVbgp7vQyRpxxU1rvOQ9jmj12e4Dma4nnNjERf2WU67SNLkSJ2IR781DfcRr73W/CogMrNxvii
D74MwAOpZpFRlwZAkffuh3Yl1Cy+57nILkNlNIhAkcyadnIPSPkAuOCOfWY9ss2MJgxeAjzAAMM8
IqaluqLJjM2A1JU9dV0LZ4dBU7UXDsyjFzklW9OKa5RKFvwxkrGvK7FR1fwSdS7OPJWPxq7d/YQ0
6A1NCHDXzC+8PtiRD2CFgQCpdfszdSfNO+RhWzwAABxJ7ImxIiPZ5NrVLNrfvHJ+Y4/tnOyiBmuB
7N8AHSRPbcuGh8xoDPDQDZdxckqxngDtscFrxPW5m6A/DJbv6ODpIGURIAKSx8itm7WBYs+Ajd+Y
e/LM7DS+bxXtSYZaszUzQVXaBXW60ckXmExeE6Mvzo7OXz02JocUsU4Er1GAu8PX+HdptkmA5OKs
wBIwAe48IpbBEad1O5zTWUez0EccrScAKEQs8iLwdF8DvaPf4StlPiHTp1nbLWBZqGtbvetPccf8
Ru09HGRBH6yxkIiwQTnPtfEiDP6NehJkOyCkNVYyKCPU5YORpwY1+j0NVp4lwLAzgvBUWeI8K92E
KEjbU1eTloeVQxL51GVpqB1127BWs3JqiDvPHe6cjMlN6zrmdkA0+8EBhfXGSUEnG8da8kCy3quf
xtQuziTCdja+ITMKdYdGl66jbkoOuhcBQPCPweIkBZBjCkYb+W8OFoP/dNLwAGfgQd+fDC0Cmr1Z
iPuEt8GplFN239hBdo9cKpzRxCOOm/7I6gwAioXJqz3JqMFZy7QGr4+1ndwKnKnA6EAdTpBKn9yQ
ToJ0ho2b3Jci0O6oSUW6RsmqeVlEYx8OZ6yHd0B61WctGixqUe1rHZlenwamiEd4+PflZhlwlW2Y
u3xlxUW5W7wDUB4VTtb4JRqq6VpaX2stkBdA3OLRWgAL7loBpHMXeFa5isNmsHZBmYJBBWdQg/0A
igT7psXA+AJROR7WhkSksUacO88y+4GaHlVTNguCm8gt60Gm3bQbipivwQkOCx40N5N57YVGLSAO
HUUrQX+rvJN9zcoagI5hfSQVbRTVxbBAWvNnBjvDOqTXhbEjDVPj9o03zkog53Mv8BpdaamH08Vq
OOel610btcCjJlPdwnBuaZZnx09ykxmRD7IpMH8qNdIllUHH3oS3crv4WExbMXyznSA6LPo06NVI
rgCDKQ4t/74HDwuci4nzUacCg/Zq8Vk6IlthmxjtF+9kiwRIYxu4iT0rLxaBWrFKZMr8/QGpi2jw
tMpCGQPm7a+/AQppbm7ThUjDHcCqGFbxqohHMNy7/aTjDa87QL80Xf1EfWqWLtkAfQbPuRKMcZfQ
9rSjYeKJ7PQegpJ2uqrKwnrJrGE8iNYFzJjq5hJMlDzDyZ/T6daL1AvkQ3m6PNKolXU/shHpkzSI
RCWQcDjtU9Xl2WPPiy0paaHjXYCD9z5B2pcfJwDixPsEpEwTNHkrj6MR2y9qAqsBSLTHrTdUAkft
Sh+14uyibOND4wFFe9N3QAT/NPBJeekio6Q56QNePnBE4rTq6myjqdTAeSIaqkDQsAJ5hvA/eQam
ToMcoD83Y8ts2Me5935XQYg0KTd9mEYzvk9rMwB3ng78QFB631PTab23bXKzW1N3UHoyq4tDmxTl
SvOSZNYb8ec9xa28kadI8nGX5TgpDRtEQcZMHqWH46M6xBEC56G8ktyxEb4dVNUjlAIVL6Erakyz
QrlMYL1+kpO1FhagbtJwYE8eyWBxixLHCKEPjc2z04CrO6AilyZOgeyY76fSTXdDbIavbKxP5Rjr
P9RPHTHysQImgT4hZlyFfhwk/PvQH0ihrMA8Guapfa68aWVGVuAbkWY861MAEizDA/e31fJnmVrv
XeK3wIECBxRehrQcpUyjRQIGsgHE8yTCqhDhKmVPBv8f9uRu8f5vtsutfJqbuk04rgGfXB2mUXZH
18m6I10NqrvIaKAp+UcVkn3SW1T+zZXB+Dkwx/gAGo10XGEZEV4KsYv0uLaO3Mmzc4lK8OpH2hfZ
nWxAc9Igs2WdREFFXQTUm3skCNf3LngHSUS9yA5BrMLyAsEVl8XYf1XFVVcNt4E6kvQjDgmk0bcb
zYmxqk8fkw6Ug/TOrpDdejIN9xstD0g0BanjJzhl2MzLgtgByWqfMuswLwGM/t/sZ91Q1I4fmz3f
gNO32ArFnl5tc6AtBIqajhpDc/NjlLY+T4beRvwQAyAUmRS1YVYcjQxoqdSlEe5ge7v9M0Iym5vQ
/mAIgDntiNNO0HKm+wIf7sUArOHREGnuN1k3fvOMDCmg1b/KayUH6vhnfQ4oS5CXRa5fmhoKHIy6
/oblz70+jQPO5Zt1Y5VJtHLMEglodvXddbDWnwDR9yTr2EHdfN7gsK3wgNdemkBfilzQSPBwF/UW
vwmkdaCONDE2rE3TDU4Xuwd9AHEBNsH6nrpNWNv33NzxJEWGH5gWrd1QZR2AxxBQrOTYPWgmUq8N
RICANweZLF1514BqlcxJo/Ms8MLoKCievXBESvNOViCQg0FvJ+Wl4todgN1/NBpSYsyyjrGtFt1T
HKNChjE82wDnJp9wllk+IFixRoZD99RXngKVSrHvdJhclZkn3+z0W6+54rfr8G9jYrCXWAQWCm0q
cS3GJgIHGcjqJZJO7pGMWQH4PxLf7TjaSxOlO4Fn11sWN8MGa/XqkE0GfzXS4uY5QrsPLC4euyIC
Rl/JXyeGt1mSuc6atBC0/2hUJtXNrpzpHil/1kP9OIaju7JAhrYf5x9TKt1ViVKIvY2fd7Smceo7
6oeFVI/mfrHBJra5p4FPMt1Lsp2Rp91vGk1NUYBnuchGieyhcBzewjQDWX2F/Fj2iJOqn8Oop3cI
DrQXBiJVE1sXtiFZ2LU75tTsRL00qNI7akD4V6oyI3x9lGwZbZEAwgoQb+jMWIEtcQKLaO+dZZsG
58ZmercClKN3tlRTI5/Z10Zkw5EOkGTA8VNXDN8hLDsESHZOhRzjPUCI8I2ACOmLerWynBG5Y6pP
V0uzyAQAxN3JSi9R34FcL2xudZ6zK+oMtKc2apN14wj3AERv7QkMzAiLscbzaTQ3XftgT6CUIlNw
iXpX1KjeaJBEOLSIzDp5Yp1y7fUvTlBFVxqyDQcsInaeHkjdSNNum1QxAlrqNnQ2TkdXx2EWjYYo
Ar4rcwQ91W2QBtJwVgBXDh+baJBXZmLPEaMyR4zM2TfmFD1kkkUPBX5DaSniOxKBxsi4RAOSNK0B
W4hcn5zdYLkogUzLPF1zYYHXSzPCHY6HMN43KfJ0sSImY1DmVrcQ8SdyPItSzT6UHq8+yCJkO/kc
6zZ/djqIKVsB87kA6bpyahbPOtLwb+SAT2N0Hkb+TL1K3XbJRh3RRC3azPZmiFiL5kTF/t2+5vux
a0EWprRZZ4Gtzuh31KM7w6um23MH9C4IpWf43yApZNOwpNvODsLCeW2mxAL7HP5A4AgpL/iHn7tV
HLX9jZnpeAsma7h1BfZBUx27O88CvfcKgepgF1s22CniIWr8XyHp01ga4k9Pum5XQrdPGx8nVk9E
by6E2R00zUEcNOj48xB0791KJRxQ1yuQy0vk50uXbCNkLR3akP+PbYGQxF2GB7NfAWX5MgyILa/o
MtfxwxnNsNmOfQGhlasTR9WA1hsnr0jYM6OxXwclKDnXdvUojL5+mOn9ArfdmCnYsKhbNNK8FHlw
Tz2i+GOj/G2KODghINI9cuQs7ckZaWTC7h7t8YEcknrB+btDGksrS/3zqmI1WthoeON012Czhz1K
5yZH/BufEf0cEn8MGeLNiKrPOqQoEIG8M/uo2/SeA+Z3VBMlvqwVOZ3rtbsPzpARfMO3Dqin5My2
72VpaNfFS215NR4ScjcrOAGz9iUgzFZzP24EfuDxMK7nm0MQc7rrRltfg9vT9Bc/dBUMLgBJsloD
GJH6KCRMjXafyiQ7012TyNK5g9KvxljXjldvzCJA+EWK7uyqpnRdUEuoq3+TuVO797pUHhZd5IR+
tCJ7kvWhV+6aRH79T12B8s51l7Jkw7AVu0Sujt1covW7SKv5hCwjbkyraKyLHdhEUM6glEakZ12i
SKmTUoVKO6aP7Ylk8WyihmNkSWA1AOejSIPZ7t1jWSBtJwk3712lPd+AuhoFCkKYx4PtPBXNQs5t
nJDuTMf+Rb0Po3Q5lM2+Q0b/kXrLnKSMenwsw8GSvqaJ5olJp8TG6qzwrGbZh/tQH9Tm5YQ6Fb3F
CY76k5Qo3EQtoIWcn7BKv777UZrLhACJPReRAZbDP597ueHS5cIP3Qb8rORqdts4WoXf155u3Smb
H2FnVbs6T/pzhcMJFHxpVneWquniydzh2/40qf87q3DOhi+d0iF10qGhPsFpdgsQ+u1iTKNLl/RI
ZuPNtrc65zTbV3ixgeEdB4zqkVIV/XCZr1QXlVM4ggO7qv9pYH7KOBMejPOw0qbnzWJMzyDrb5Vl
dHH4YZI/Xsj2wyQB0pn9D8LFT1OB1SeMMfxp+miMETZFCGkDjG0J/IqhPVaNa2QruqQma2wc6apm
kX1QpGHqLzp9HKLo7IPSYrl4y1yeb0K9nz7MRS6kkxyc1B3XpWgq8Oi07snr07GeLz/0S8FQVD+P
mchq5oCGO9B4kHL3RFejMwBd+IP9MsRxSLjBEWOxnoejtGHRZhnXxBsSM8YzNszd2cO5gw68RyAp
g+dn1VcWWovJAekFwEuJnda5SBVNnsdB7DbbkIxGubJe9MjWk8iLn33Ndn/PRSZ2WiDRTDdzRJzD
4kHTj33HsEVRHSMt62PetgJhYjXWN8VD5Mpuo00yB5mhniPBHAM2GD+rPEku1MOZN2oLzeFA+iRK
jJhto05675MoR4ZWj6sO5wEIhMMHNTz0I/wZ5tmtZEyPtWfiL/Nn9jBt6o03Dg3CXv/cUd0k16pK
63n2pi3YpWEg6hmGMFszJM5tg74A0+kfAxDId+qQZJpnps8x/cReIJzvQmdZcDADFdpUN0qGYCLO
N1XIh22J+KaZ6+VNAgVvO+gBOCyFDaKcZEAtU17252bIy9eUMAoC65HZefVQRtGJxDG4kxEkwdEB
d7XylXwABZ5tadT8Xx+umUt8NXLx0hmrsq6rn24srXUYB9MVUP3eacyn3J/0tv6apc5Wr0f+M69H
iUxTu3hIaw3wzFje7saiRnJ0239z+8j8ydP+QUxD/cKGSNuORhccEiAz3I8Z8KFIQzIkKVqp+w1H
QhpKcofgPFZZfwEJPB6QaXgMIi9b5Y1XIv6lW09Cxmw94CRZkZnaT7KJx63sPKRSF9J+wpoiOBSp
nSBcp5RbB6UhOF4cHsC43SL6GDvnsUStmzuCp8L22B1d6SjB2XBwkG5yLXQFQB/KY4zTrvOiAlpt
8xBW5negtQeokVQOvFovsMr+aZnjeEBpYvAocvtZz7rpu5sXyM2fxvjOCOv4KmXZrGmgB3R+j+wX
oHPf4bBJ1cimKDzHithdkTCxGb+jq0oru3Uh0nSba8IAw1IkbjrvveOiwlEqfe3UhyRXZIY6hnEf
Cjz93s00o9voTeHOky7GTWb+ApVbdmCu8bvIBnaKrBZkNLL8GjA9BEdsqd+7ree7qkcioI1ooZY/
UYeZ5SmqZXGjnu2Bk0MLVeRIqfMWJ95YYRoHVpXhcwugJF9v3XjHkCPwHCFpeQfOckA0qVG9qawD
KNxQnKNGLbd0UGoeAR1ejWoVDgjsXMexOQYT7tZPTG6BEhX3a2z2t5LpYAdSkwK24htKC1xsXWFX
eJaDOjcY0uAgUJgX6d7wgEB0dI7SrLuPiopfY5chMcWS99RUzaRfujpAphhEidIK8kE/20V6xd7D
BYpW0hsgpbSfSIP8BKGNtGLP+EH6JAISEraVbpJh6/uPIwmkj4ODHIFZRgOxjb0PiiCcFZmRTDZ9
t6uiqFwXNceMugaWUVT+4MRk5PEWVaF45E897izw4q3dmfmHDzBWjvRlVSEZW5YOwqoWVqa2QBID
TUB3iEV6tRG1yfz5I5XIyFxXotG38822yC6KcfK/NsIiPg1A0Z+bLgfuyYr6bfM702MGNIFgtNck
AgpjsI1xuL0yFMdwp1UgbQFr+5mrOGqHivhVUQXa3JVO+09XxWBJmUY/2WrK1QdlCsn+P20X5f+0
LdVdLRN9mPfPTYJqodp1GQ83ppUMgIlFUpbUPYTpcsDf9poHuiUPb/WVbln8ErYKoUl1XVkktz5w
OnBGxKjn7bz4puOUG4ATGGi7tzoKrCt1SBwLMWyTHodC/0fYly3HrSvLfhEjwJl87Xke1JI1vCAs
24vgTIIgOHz9SVZrub199rn3BQEUClBbapNAVVYm2R4Tlj+c8t5u948tBNJRWxuMl/ef8vBFCX81
S8qw3zw2kaMRHaA5sieTy9smAFaxwImmwCPl4ce6Xp/Lfg3hsORS8hT/hrK11bLOfFR9AWNzt9Gn
CGS+QpInPT6WNxAEBgtFCPTAtMFjIjLTj8ALjO3jX89LX+2KMvv2MJE/4lvBrHaGek0T9KPCyGRH
X+kFeTwWWA4usUUrUJoz/bz7L70e3oao4KfHcj8P25VyEPw0mCznCqXeS8iJs2rBIpO3M51x5JRS
y0N+dLJWNbMP927IOSS2W6CFWA1b73v+KoqhP6yT/sMpmwSJYD6jSVpVTEup95cNFeXNKoKQ9d25
jbgN4Cf2JOf756Dx48PQkBw1E/iYNFaoil/mMskXmcrcW9BpcxFJ11t1Zu/eLCQPD0VSQQLRdW7k
0efRysujYO9VOjt5o83YTA5udhp0uxe2X++kyDAxzQ5mZDE8e9KfEHEHYQCtmBpyocYuK+BKeVqu
zLQxsdW0mBzVMPC5AIJu8fC+bzjWwGH5gDbPR1pzXwnERLbOENu970GL6FPQbg20uVDs0t3IdN9x
+tTUG9Og33ftsHz4P5bzsAVYJhOnzA6iW2/of6A1OuwHuxQ3l9vWzsGNdkZDajQ8cmsc9gJxyZvt
cA08KvCkyGKGzsKLNQqqShthTdS0oWoXtDkLkAjgkcl6VEyXjYoXrAjYIst7pMFa6N/aFu52NAx6
X52owVdHnQrDW/c8K/c0aYZZe6JeD1zmoUCchFzvG9NEo/D+xon9Oy2n2ce+UOwul9Ln/dwNAgvK
nbF9s3SFY1IH1sEsTqo5N7x8hRMeA87cjdRZNB7QTH4L9ahpSI6eAAWcq0G4Fkvp3SfuS1xIf/od
K3aaGQjQmDIzVyli1XPkBjCG5GJxCTp/FQ4ARd19asbZ3SexmnqVo351jtrB6Ii8pDj6LeiOAWpP
nWXqG2xGxgFAiO7eJU9dhckhdD5wh/sA+NPa171UTw3YFU49ah5NRKKeqGmrrFwF4HZYPGz/r0Ua
xCsXo3ylFAxvEPSIKvxm7SktgxgsOzh6CMoFTfd6KNe9pb+mgfgf9kkrZioP9Dk28u7sKrzRTCtK
N2SjRk6znWrfVGFZqIvFyFN4otICXE/2OOu2+8TMUMwvrJ0fxAgkIMMLEiD0Hg3ZQqCvl+3YQknm
v/jV07Lay24tq6z1Yyn16hivdN541fwxgZCl2dy3ImPhJOY2LdQqATjsIMPC3fhhd6JRlxneYZga
GlKPbDQMRutHLkSx/m++SVj691UZiCccls541FdQ8EHmxhWFPqdgnaYRNVYjC5BKAAaouNk9ka0J
jFspcDagEQ/xMYzMvs+RSdfQ0e1zYAZo0RDmDOj1RIDyu0cIuwqico83KbqoAAYUxbe3ZKPGw3Eo
mKva90ETaeKU7yf+vpqavPe8vcgRdqwaKeZtpr5s2ooa3NV/+5AjTSPIPohFaOpfMcjhVzTx2Oux
4mFj9Yi9yJGmfWsLsvNXIZoW4SCEU+7NFJD5Y1ijKKbD69OZYrve1DwmySb/9aDJu+mxG/Xg4WgV
7R4r//5R/+5B9r9+VAMAwaLohbbc19SRW+E5LT6T0Lvc5R64m6dxSt3Ozfy5a4H1TEy15PepP7r3
BbSWVv3RPPzvW92nHtY/lv7xY+97JwkYOoMQ16Sp4AnHC4bS0KlLjdVUi06VchdV00Q+Tdy7NJ0Y
Ka4UXrzVLkpYzCiY/Xe/+7ZI97G1Z/UvtM3jh1Dv7tKpPpuZpYkMY81PeLxsDBuCbCHEpk5kosaJ
o2gBetRo+bBRz4R0yraK1C1zE4i4A86wiaeyRmoeVY42gmPztgXM9WF7+MVWvANzDLtUGmQ8nTlK
MJVE1atvgXulQIQx4G519XRwJnPUFMPOMVDzYHJkK6GFhdtGm4tzDIEta+yCKzWir+KdLQbgH37b
rDHNV11XIWJVBMEVOiHBVSWqmaumHdY4swzJHMrqL4ZRBfumyDAs6nXnyPLuK5kdAiuO+i9ytcux
2SQJ9DFF1eLYVGfFPAhBhLeokVE+IGabbHhk32jkW4VzEEhl5rtRFvU8qnq2MA0gM2f4H+scaJ48
8zTwVjXCuiht6KLT+J+NclZBlWlwLAd1t66qqpgZhTZXvvnS2m4yw7W1OYymgHAvxBQXZcc4CJtK
81lVHKR7Dp5hUWqaz1bW2HvVczByTrOdTtLrmI+rwiijZxWswHWANWm5sFojvJJPAUTp1/7TklK3
xQJ1vkAlk++0v6zA3KNmVZ2Bmt6Ty7YLwK2BfLQ+GmVs7gTvELLBW2EG6QlI+g0BUugp6udnnFrf
GuJDODWRp9S+7KD87IwKXCNp9mtkOGrJ7KdTGsg7J05wRc1mstFFCgLHXLMLVO8hiTbY+tOHBjyt
aRMdzxJn9J5L02hWruFE+6TzxUmjgAsA8yR6z8wcRPTYP8v6i2KG8cp9J1wkEQfCbUysvatQxG7l
lfsC8aZPyxuzX15nLLwCuhtOy2PEvxydnyVKnTe8F4BfKtN58qamUM4/nt8isNUBoYr6ofEwVuEL
jagx1cQhqgYUvEweIFFLrg0Y+Wk17SPwfVg6BgKAZCM3PylXfW935yKTn3ZdvTv96F9aqCqsVI47
tzcNZVX60HbMvZ3RxG80osbPne7iAKr/24nMeWbf4rSW+z8Wy6BFVYXwVg/fMWHHUncHzrN87kc1
6ICmk1lY+KjkCh3xfxjroZMrFMPgDDe5U4+8aYJspZthixp6uZ0f30qlxz1EJPPn0QbrbAAo9NIO
Wf6MGF9yaOoqmdEs2YB4A6+FfaOByiKJb2Dd7GnoQsZl1atA35cPTd/uTERqK97aa6Qd5ZPRo0EE
fNaW4Bkjk8zTFohAJJsAJpFPZBsr3KxzPQYrsnEnlU8xShJts0vP5OE1gQazdf9JI2rq6a2PN2Fy
XxRB5/Zk1fVKASbWAWHa5kcbRCdHC8RiRw+E/rsI3GVk+sPl3q1GlSx4Nhhzc1oCKEm2rOrBn6sc
KdSuRvoR7BjDNTaT8RrbkCBMhlqvHja/k9Hci1sBgAb8VOoMV9dOi5kZeIhmOdVWAK64tySqgcvG
RZJqiMGAOTXU44UjT0mEE3s6gscE33UFeP80jd+qmCWBG667JlsW5eDvyTnmTXOinhNlOxuwnx2N
otTpIM6oDB+loPmHYRgAgTcGQ7F/bc0ylEP/bBCYjoypigacuVnY9zfHQETZK4XcgVTOOsV+XS4q
M2WvfWBfPaAEVxB/QADbYG5wqFUSHsqpoV7sgu/VMZFFu/uQkZr7eEAKYl9CZ/3vdX446pmULlJw
0RnJfXFKTfmrzoHkp1E4majHQflx8qJeLkoAIBf32cLI2Yx8lLCKTexmnyHZ8GcuwLKrw+HYREsI
jwIpkSXlEzI46aKs/HoDeHj6kimNW4i0K/zD7eTFS0qELgTEdWm2zzq+VWNZzGm2UulwAGwtm9Ew
HVt9BjDuTKOeG/ZTXCLHa1liDi2kbj1ADnzHpgaFCfau7sLcQMoHXR+647EZM9waOuCrYhwSojhZ
D419DEDavX801ci+huEAoobZY4Z6NK1R77ZrrY/HHJnLKPp3wd9jhpf00jP68Viysbq68pMpE+Hr
vKyu9WSJEWkEYje/m8gOgDOAz8B3gj2xupKp4Okm17F1pBHZhwIvJNALHchEuzPlnyupXhD+79a2
keX49XDrGYfVYc9TnYk5a8sPq0/CHfnTSj/U/wzAAe4GL8ACUYEIjoU22yJHgnGq8K1tdButhtD+
QDgW8d5Mg8bOAMmzKTJ/YYGVD+mcxllYHmAtLqvNBahs5dOQ6gFQLdY/tVojDg5enKe+shrA/mqO
4iKQDuYyzm5AhuULL/TlLe5Q0uAO9XALUcmyyCstnkJcqwDexlcMtX1voWXXU7RPQiFFhG9BNrfy
qH3z+9jY1S6eKGROBHSvxzSsQDbIshejiFbg8wreBs+RG7ur7CVt5tTRD8+3x0tkOPKqxPj6tSlE
2XIDxA3kFTvWJur7+rkykHd6fBSrH+oFTlrN748C7iX15mj59VFodaFsRCx9lMPO/AzVO2BtQPy4
6nA4UAFeQDUgYT70ZZvqZ+XW/o+0r+O5i3L1SwLS1l3dcrkqTc/+hpLRa6Ya74dMi+9Gl/Ln2i+R
09ZBuh2KRDwNJqqAyMMDsUACPPiHW6sQ/ChRd4iAyjqynmVIT/Lo03Z+kmeEE8pc+EU1N6AqNyXQ
4puH3MqyRBkgMJqI0JCtKmeqx2udLA8HmuunSA+SqxG+NXcHJYY/d6hRVKY46418mUJfeA7UnTxQ
g3wQWA+MakkjHWQad4gKEJLcG1rcGqYuTeWt0GvLWqFECOx2YZdsqyQWb3jYHMy2GJ5QNdtdIU22
BAWyvNpWikiUAwbJvPXBvWh10Q1BeHHGZWPjKhfM9IVdOPOyhRQCOY+dGs52+z1OUaoMysa6FNd6
anwjiK68Y2vTd4ajz8YvE2Dgv5hZ5TtyIDuzWY6CCsSiyEbLA6uKltTc/abdkEmRa8WqnxJ/Dciw
8SsoYvnVaYG0N4M+2iCHzq80UWl+SiqbH8gEtAZUVbzXx5pozJDPMrvibEp+tqM4OkWoBb1FeICu
xZhXC9dvmhufSEjjI03hfKhuIQjpEIwda+AQ4Z54AK+5iXelSVqC6AlCCWPPZniMn8ETmqxDHvZb
vOfjqxtJyAVIEDYO2QcoMNRnzspgbiNRdDIByNuPkrFlg2Kv16iIjihZMj7NsAEtbGkupyKIQwit
5EM0pvHBxdb9iow0RsklSE4T9R0viBKqUJMPNRmCrZvcQQw0zVk0twaZ/0A8fxGP8fju5xHUohsr
2yOpkkITDh5DPiZvKH7rz7KX7k01gG8YDtJPjmu7KIgEGK8cEc2KKsO5OZGdX3DbWNMkLUj7iZUD
Ic95MOR65kZIcqmBvdcaFXB2FnTbFsVtb9pck1lk7oDSO5xx3a413xMPVxun9m5Iz0Zgb0PJcKkj
892LUhCkopj61EBf7uk/d23DsdsiHeNPu04VNivQAgdzWaKwm48O33tBxvc0fNiQ9ytQzHggiwB/
JfhBf7vdx2DHxaOhqoYN4mMrhJb4xZnwuziQmjO7za0dwXmLClShBbK8S5otGaiEBhTZzWhWApUE
SDJfE9aXTL93I8Av7QblYXOnNKiqayhOAuqCMyy+ftGJWZ56RXWLJ2P71QWmHggYX9+HkcR3gPcI
q0tf26+PRX3tdMemAVx4yVn9qiTSZIhPujftAmUUh/yznEZkat1qO4qKnWlUi9xbPPxLYCf3DEc6
IHH6lRxd+zRVEpyiBI0/gGQoAicZ2W1Am07Uo8YaKw9hZ6xKigqFwcFgOvMARJMbd6zKrYSs1yJp
4+FNj2qY2abLjxmOsS95lIPhOBzwQhBfbkDpIE/bBjqZg3DeWwfsm2fpbA90dYraKPnVoKA8PZAN
FM49fpG/p7P4lRaQR++byJJBT2CH+5lmmbo3TgC8tF2IGg+//ssGXlUIrAMNviXbIKwab+w/FkUA
mgOwPq+iLj1Q0xpgP4jGPQuSAWTxjoUWzIz4ODRd/HYUxQY8dwjnV76cOy6o2FvOgKfmfmAuRoXc
d6RZeuFgQrlQD+9+nfrJudLGl6UYOLBPKECe/+U6NHpthIiXkp0W2DXgdPGYgdV12rYskh73oY7N
jc4Pjlz2wREQ1AVq9IFMn0xGBTDkjCaAg7EXo1Ph72eUMMoSgXRbnJGwD4/g6MFX0rh7kvtjRxq2
HR4FCZKywJ/++6MefsDrZPsqh5w5cHhO+Kkdbb34bJJSMssfNQusl/DfEar1gU9IUCmL753RDG0w
p+7gokR19bc1m7zSMJyD0ulJIDVwEOBN/ybM6mlkaXoJ+l5987gzb0Eqcet1mbx0wUvZ2NCl4okE
jBvPzKZBsWJsg2EiMDMIipoZqgZz08f7FtXlYDbUSAP2nW+BP0UsplDN5W5DhgNkitxDmg5Bu2Jp
gANiHPEIp33IsWuCeFEWesrR8M8YAJdVOX09qBnp+0NdTl+iDCi++1RYih86AMMZmYK+DfeNh+hX
FW0NFxB7qlvxZKNnRdRHWxrShB2W4N7+bYvioAOgVDneh1L+B0SnjXPS/lNNDFBuUzXXfy33UmqX
a+Ms2n+oAPvuNFmwgqqxE4aEMQiLZ+Bh6t88nS1boD9egKjnR8FBM052hKPDhd1DeqUS9vBW6HTZ
8DIBVAeyG+kYNWdqIreFBOIkffTbpKbYgR8jTvrbTiY52UPYmUY1cYhMK6DpZbQAw4O1V8Vo7R3o
QyzU6EMkwqisfTM1kG9K5CqpfL10PIBbuADNZgxA3hb0oZ80MrJoEo0FPU/U4pOQDdlseQEXB1tx
bjfzYFrVBVG7BUQBKnvS8eZtFHb7JI6Hb51AiLKP63cQGqUbzosE4vaseofmzEWpLHzqIy1PRYg6
L7LrNPRwhB27fZfr+/LY94ONxY1s6fcjyG+kr97zpi2AkR/kwaoDeaAeNXcX0CLhXyurlaFRWC3D
MdxU4FsBS06LYpIidH9YeYlooTW+QzEK/ym1LA7Q4khPZZQKsBc36tNWT+TJyjifd8AmXcwEGkYN
F/mqyaPk1etKgP+xV2KpH8ATDqgnwE8buAw3cvppgIghEzwduxl+WmSn7N2DWsVy6LrnlBebRCbx
jZnpNy+KwGFe2+Kmi4ptoaFmz2iSbJWRoza/ce8eXd9/edDkb4/HHkktykWmvVfLlMZCI/zxbkrr
J/Nq52LkaXPpSxB3kB2xblTQOCzYRl2WvFfPZLVzZ9xWdW8s0iz9Y3HGIPtbeiq5lnm/heyI9+s/
OqVV+2QZw4Yt8hy/qNC28rVjoyiMvsT0PaXe4Ib5OolxhHhM0FeZVjwmUMH0XgHRfHXAxe25Ef/l
Ofq9G3zwFQhcJaXkDi62etz1XSjWBcM9sahzbybwxPvhYVHVd/yXXal32yuNb0BJcXwzsMifFo3T
Im4N9tPIlTeLWSl//O+fFEw/iRbZWRisA5CQQDkscn0gpaJ6H+Ayt6deZLaoZ3qMyajMPlzZunr+
y/7XWhoabVXvhUZz3+oxrnBUxgUVKfugrpyTNzWZz3EUqbK1ARzH/i874gpIuUokdcntsUAFWQqy
wKKclVZvLnjo4EgxXauUcH0QCNFNiq5PfmKbC4jufs2noZFvIwhk9eAwXkC3118RbGF0k+qQAclA
uAYydUa0aWIGxtgJ+fCX/zCiECyxrWEZZXiceW7zBMom9eQB7rgUghdLslGT8+Faiio80GhMRXmc
FpE/mfBXPTleeMFdecMHoL6oHrPCyGZuvLyf/1pXerhB2k31WjGomyA0lG8yhvihUQz2BQEo+1Ln
4P+GuiHw9Q9bUIh1NgnpkY0akeAtqux+G+c2Yt9km7YrO/21Xdo0cp4zFIFQqtoIoBR0LzhE0iLc
J86R7Hh7IZsN6p+vssWxrZ9Go2bL0ADeTteFPGfVoJaoB0JEDIn7Bao71Ettg4DLalL/bXBxybAs
iDIMOj21TPT/+IhVl7Vjoajb2NQA3oqZlQzrwczMD+6jjg0v2M/Ag24eSvs+QKpfLrMhLvcos4C2
jOPZOKdF7qcXhjuGZy1gqtAFqy3f2ADeaILjz/lBDpl2PpU1wVchPLZJVOtvJ+JpaIklHNUEIlyH
wFof86zoV8gL+ed4cOul2VXiifeqRMUFeCJ8t5ZzraT/jXXOMGsR+pvYCUyoU9x6kEldkUGZA24h
b6DFkzezzNS8k6nekG10q/pQyOSTRrQIZ9aPMSy7A5n6BlzycRiuVRIX24ipdsG9un4FC/e4AM2N
saHhII1PGQzyjNC7eFW/UE9avw5IOWu/6sFo1L38AX3IJ2gEje9ICRZFG5x0v5GJJskuLQ84Ceom
hgjWhQ5faWSn2bcqLc5lEYCLLcuMHaKxHJyfGD5sjyHNkh/z+52X54baxik4BJgvyxP+4+VzBW3C
JQ0hsV2exCDKEw3tQUP/I7AOEWCo/izLmLOseOrN72P87UNE7O0PlbaIe49jOHFFh1Ar6sWxQEUd
OTzsnaEmoeTKm4utEWWma8wK6f9j94zt6eaVlxAzd6T/nIG78cIH0FFMFzKNfN/GEKpa8jq0X50J
3By74R+LrMLCkzvS8d4MfUSPquGD99kAMqGw25a8dL79p712WbcN6sR92Fsowy1Dei4juxehlAr5
FdtJqh2yKk/0iiET9VjTVLuOj3/bwe8P5kq/f1KWWSGNkwV737LTp2i09+mE4eaRme8rG8WlNIRW
YLwKhQtwrNeUr3XmgrKmytlBTgjvqsshzMM52I6wB9K09z20MHMgQUUFClKneHWDZ7oAgvZj3KEi
Nl7QvS/w/WyuCx8saUiUTl4ZSs5mSpsfzSjlcxXp71yY2Q/ocb+ZnXCfGQ4567Ycs82I2kYkiJrv
Kk7z/78DGOzfKpFHG5SShjiAGghgrCINwDPEPvhrXiNRVRjuTyfWl1CZ1iu4PItlGzbDAbQ1Nq5X
cLXNkr+2ndo6HQj+BcpPF3Ep+2M0NX0hvpqvIcISWdY1C+QPkmFGRvImx05AZod2EFTFTjNl6/ys
eydBrXcfxea6RhLmOmpoDWb5gDCg9HL3iDc4GDHt8bvdI0eEMz079E7LDtQDOAxPW+riOy12WYBj
3ORCJmr+GtJa8kVpwIo8HtupODb/2L0V/Sbi3huK2utgD0Bt/h0Vl+fRL9ybOUT1LQnn0KB2b2Th
woa4G6hqtzQE1QbgoShnnzc4oN+gLFTfongB1tIQXIItV1vogsmZrnR58l1l7u0R1PDTiEzcSL96
oH0zwSxlLxxQF52F1TXIjRorNkDTikzUAM0FFkMEw0EUEis+zO2JIsQC9Hyv7Y8KYbIdDR5mNs2R
jRocrufeEHRPsQQHtYjKjz6BxsHILXMTuDp8a9yn3O+Lj1TY5TqNeb0upyFERXkNUcHSiMZN4bF0
NbKk+BAOUhaAhs05okRzPyzHpxK68FsZp96MhvfGRQmUkaG01Z1c8iFX5yhKVjTJi6mEkUuWuPPU
8T4HK/GPdeNDJcYQ9rykshky3ruqfcHvFUUFkx+yQ/6Reihy8I+T0NB9GU04rQfottdBLyTB75HU
tKrRQ68odonKIeSJsg7g3ifT1Hu4tXmZq/sy0QIlXxq9WjwcO5om8a7HGppGqh6kGZHzTnbQneAV
4tVvQOj1S6Q+MohUIREzq3BtBA3IvDGK4Hw34WI0MeqJBIq3VXURoKyC0hIkn8JOOqihioF3R0QW
mjkgiSrA6jf175ZImacxly6+FmYCyoxo9OtliTLOOSWqmdUNgJN6+st4T3ZT3ltbSBpUBlTtH3lt
mqAtaIK2uCe8PTNF/FJ2r7gHjguPI1Dol2X7miBPQ9HQyAzAZm13/YqGMlWb0UFkwkQ97qHsmXWP
hmZOgwiEL4szM3RxzWX0g/zBefS1bRwgbOhA8dQdVPcNVfOzATiWAwqY5AFHDnkoQOA8m2JsKMr9
d4JmqSEb+T1sucGXQ9OhcL5np9YKxudW44UmkAPYKlzennu7SMEm4ZjL6S73jLByvou54jOaZWmj
zqPyjvel0/rAebIKpm9kETin9XGnj70nipVoDejoOvplCrNeW7uRF679n03j+G8+MqdLMOW3m3HK
TqnRXeKKXryYQMMc7zmsyS4TE2GAwg92jpuOb+yNRYN1DWJQappJczU7/A69QaZbv3bAVtAFyKL8
PU6bLt+gCHZSLow/TVDpalXr90SCR6lNw3wLaIl+ZtJ9Fq0vPhkOjTPWsPIiTKs5OAypLgMU75+D
/bUSVGwIA4DnShbykLZhuemD7qunp55r6DfGNSp/JpJsHO3zTeS0l6zxFdI7MFHzGBa/J8gWYY9F
DuT8/OHcBZ4NkUA7hiKvGr1ZlQPqiFwH1LX9bnju+pSfPRHuXHsEvZoLlHmIxOyT4dn9c2igHCRw
qvxQy3R4HkxrWKDMXa3BGQxCdTNH7df0QqrS7pQDy3G4/zJToz/p0O8OwMnjdzvNDqjOWOIGq2YU
KQa7HjgWEMEu5qAhC5d/hY/rQOWgfkxBC9q6PjgooTIMIum91QHP19vDTXVxdTYCI53JKuzfDN6Y
S0hhlhsajkaDf04y3kAPFuxQWbJNOk/MQWvWfmagqAYxNf8V8PDZF4X7GroMyM7CbU6WiJJdBAz/
ugiQG+Q9JOg5KoY+ewVeeEfWtx44g5nJLSRcQUi9aaYIJR7/6cKfhhSwpNmh19ZGImf68hhqR+gr
VOGSWSkRl3PKJ4J2lwXY+uouTZcJVD/xrPyaJGQ4OPJQA+tw1KBTwnBq9Li1R9TfERT8/1r92JpW
k+/dJrdJ9Q3F9uKnO+CzIPvcPDdVEqwKyBnshGvLsz2m7nwEyfr33uCgNdbe3ReQ/Gqf4PeBAI+4
Cdmt86oFQnsa6T5nANuiBI+bFh4MBvBp4BzvF+kQqLkPJG+HKEOK1hjtCErAbQqGgg5RT7D1HMlG
TZ9tpUzNAzM6e95xJT59VCqKGn8o7mcggQtwqi4SV3wbkCUrzEB8ZnEI8ojEBQPuaAzH/1yZuCD+
dDPXRPFjNmtRJP2WgzBgLUIUF+Kh5H4cbOjKfEB9j68YRK/w3RZIUAXVjOyxgSw+0N7JNijy8Nvo
pPgPnC0SBpU4syrVc2vP7TAMwMWdBs9lOW6TZOwuUd0Hz2ae5rPMCOoDTdYhkiBWG7gbGhqIpK+k
FeAPbJvFDTR9M1wW+JrhH7xQnS2+jWzwVgjG2ijBwxBEpu4yUyPEfKZh08tg0Svhr+/ObSBQNmVt
WyvNFiHgQkfRQEoMxN+snyFGgrEPqJ1oRLcCm6it4e30h0lxEE9f/7vZ7BXEYD6aLotWmWNCVhsX
iecgS74VDnCeoXnkjpeeIvffJoRY4MKowP5FEyJDkVJpI/eCfNbRT6BkBPA+Kr8ss1jQkCbweobW
1zRbsJbNG539APzQntnKCq6eiMNr1w+AEaFYcTmA6yCZjx3gQkmW8M19bGUSulvMPpK3CWL+S43S
c9qAmsBOD7wCSbqH0pEubM8e0LB8DRK6S+1a5Q6giOBEnMn3nllBCG8sfbCNYALsfeNWWvqikaWv
UYOUDnvAAauvLms7b+EzE/zV00zI7cSYU/fuzzqwWcXa6z0XqGu/WLmi8+dyBABIQ5fgOQBuaqO9
GnpgE6Kt1aCKzCyQkevYBz5HS3x0qz7TZB1av1x3Cq0FABXZppmcfd/VUP8BX+imRhUMkmcwgk28
c3DT1eyA0N/dEVrAqbHILYXLbws2hypKz7atw2UCWbAZsyoH1wJfg/q0Lp5KRCQP9dQUskwg9jp1
nYE9V6EFDAduwInqvXMWhBUCBFAS8Szu7MlGTYA49T4X8c6qAu9coII5j8O3GnrbQIzlP2I+iTxA
9fzCczveO9zpl2Ufte+/PSTUFmfF5GEimbrH7v2UE/7Dg/ZgkhcXCHWC6ywvIUPtQ3wrKoePOhb7
SrX5CwB4/e5hT8z4D3vamv4CYmvDx3+xo+L3YFoyPqM8ptlnroQSp1GmN2pGFODYqQsVpsnk40aG
4nyorfmoGrs5hWehpILtDe8NZc38H2UEl0jZxoeFN+asSHz2knQpgAU5Dy9D7A4rWQ8QTK1wn++T
ogb/0iiOOc/blQWNsktqT0l0iJ5DKil5Hw2nA8gBZ0A7gHZKWiK5Du7ed9Z146ZszHHZgPgT1ZJI
iSUomkbGBU2QlSOIxwX0CjHCn8Y5gkSJDQtQ11kLMSb2HGXxNrCHoN8eh7Cb+bau9awZOu/QKSTP
AX3kqTUmNx0gV+QwBpqzNGnrBe4x5c4Et+yRGg8PrWY6BuAdKq+d6QMu979NCTPW5ECu47Q6gFde
aEC4aZFtBPd97meKGP/zm9pJlpEt0xKvjVLsAVn5J6hjGy97zuVFMNg0CzENgG+0dxNlrV3cDWIg
qM8G9DxXZgNILnj3CuQ+J2Mmgn7dawhf/WEMvXLYuNwQfxozEZnb3htQjJ5iNdg863M4Cm8H0qHT
fTHZQCseHxp/XMe5LsEcO5rV2XJFc2y6AiyQD1uGrHnQr/4wsYSlR6uHioJa5wnQUunUOE70iShS
fAS8sf4fts5ruW0gWcNPhCqkQbhlDqIkkso3KDkh54ynPx+GXsvrszdT6J4BZUskONP9hyentrSV
hSApvVZv5UV6jttPFeIgXAMMrsNHfvzvAYEz2DjAuJZy4vfauDoI04vvxiAsIUTFChL93TMGKAjm
9rV77edBnCPP1q9AQtxrbfk2gB6MpuRUqrTZLqk9vo7nlTF9oLONeapcK1MdJfwF0vbJXSViyjcd
fplfFQNZQIiFxb8qROkgpA+7tZv2rsyL8dAp9dW0FBqGlp1/wgQ7hFF2lgUcAMo0/uGkXuPCUXaF
UOLt2MT2dRJv2WAiFDtk5oY/jbiUY91dHDpcRSMuctBNr94gTz9Sxo9SNFt5900aH265PsTBbM97
G3nj5inqbHDZLe+vlbxEebBvgRcjbSEAlC5lMgQOZ230CHM1GVPRo2Q/Qq4zE8Qbyz48Gmnn5yvL
sgcMD8ffg2mC0+kbZ3+bHctphLKYAclaZn2LzgaCG6ODU5y8Uvoe/hbgUBrz89U8qyBDgfjU1OjP
qEjrj5aI72TkJ4P+mHbBHUZt0VJNA3vtJjr7FrtBFDXTcGVMs9aKOb4oRbmCKQWhYcZLfEElvkJ4
WEW8oq2+q8y5yT6vUyqH9pWnxdNLBq/61KbwGWZaAp08th18pQEIue3Qo4LuEcWuwMpt2qHNu4S7
DJz3XOR8HyTuxUTvdClSs97LycTxzU2RYvIkZ0UZmeiAIc0mZ6tqKi/RqNxQNGBhvMMYuggwsRml
+dKaL61T3NcY8H6v0yFfGH7VX+xRraEbY3gbhD99vNjA/kNv4cFWlPdiHvj+7dZ8DqqlzPWNUtyb
dVloC62BU4VjZ7rKZ4MKOTNWQ7KCHeKsx7Jq+A5Wiicd67DNlCvRHXUunCPSMdmEqqftA6396bRC
fUD883z7cxWx9hU1c4Qd2FnvLP6U/xX9uS/JVc5fYeTvZY9n0sNoaQ5ps5Oh1nFCi7UgXciTBn7T
BtWVZ4maiLtbQK/y0XPwW/GNTqxBG0+LMkDlVmTs+xZalviI4cyXEbXbjeVNBbq3M/exb/190iH7
YPVa/5Lgs5JaqvZh0btYt/wP9108uM/JZOzyOZ81QcDLp9WhicPq2cDv1PXdHGJ2UazxpuShZURm
uqjBvW3TseiGbZGDrXOHLEdbdp63Qh9WQKeO9Hz0+jjMg0nb+ChDE+TeajDQr4Nk8syerMP/063O
SMhV51r3XyYNrrk5QxX+pFrL746cwveTXmwyIFuH21Ab/7n675zORx9pjJlhN0+kbasc4nm4hcl4
6rOecoxiagjSzIcvv9Y/RQkHQUZJqaQIbvLkkQesHtsfoOiADvJg/KkNHhYKXfGtiHLEboSSnpM2
KHZlmvv7uDSSR7VrtGUGmfqD4+l2cCzM23UVQMHkht9i9NAOckj/XFW1cA5RWv2ekCHaIntBGwd9
O62+K6fq95D/uZI5tUKR3eJhS2kSXzewEjqgSCeZeA7HtEqbIn+r8MRY1WlV7GUYVN1uqkbrCilV
PGjp9NPXv7mBco9IRP2qOImxq5GRQQucEAZjvKqpyu9lmITBU+tY2qMxZtlzAJ5XpgPfSk9Zb/H2
68cazFqfbkeLE5acRRkLwAzQ3TbfeY4lPhWNlp9d4HZqZhy8qslr7xR0BY92rKZbKxfKIZS/sA6C
wXB2+3xRFgZeBGlgvLd4uBTh+BHWPjIyf6c5oP2/9NTzI73xI+iE99dq0nI1TKu/X+Q/6a/Viqtg
uuC48cX1y2/lYLgX0+6sgzIqNGM7Z/qsRgyIHEV/by3XgGaPlYc2qtlLWGoHuUDVEnPJCTY7RXav
PDiVry3kxEAPsFTanZHX1WF0MeRQ5wF/sjZZyCT7t+ogr3KlUXaB7S+DaIAzmtT32jj6uxBCVbW4
5VCu3lFqeK27YnhQGp5sgTMFH0VV8nzuw/Q0wJ+nKW0+yXznutoK8H5/sIaxfkHZcC3z5uDUGzsx
kh0+J8VmVNtq9FFuM568wvyO5D/7/5ZyoEkVEE0xgOc92j+iyorn1GmyU5ek3kLma633lmnoBEfM
A8q31l7JuyvehQfbpF8ScC57Q84SNbiwC+8LGH+bqZ3MRRCGzlqxzGivKxDB26RYJbFjv4+hEU+I
iludCrqbTrwcrIeKdu81mhNqSddbgAbgvU7o4GS69zW8+qj79hzEOYiAp85pPqTiGmteuhWdIfZe
UjgPtHTHpWma+bckstgAiPEhye1+DT0pmtLvfsUXdgJi81RZSXUamzBbNaOZvAdWt+xUr4ZJEkB2
CoDJ7LA94AyXFHTt/gyhP6Hs1hXxwql9fxNbo6D578FrmmCsyatsvgpsYKvySuYaIN53ph2hdQdW
ZTX0iG0OcZY9TvMAvVLcx/AKZWQlY/bYRg4KPWO2dwqMKxI1FBtM2uozjsn1Wc8xp/canGqhiFRn
OYRjpy/lOhnKxYVb6supFpSeZZd2SCP73lXt4lJMO/mUlM9GNGLjNZAKal0Q7jdGVqJfKNtgaoGU
frtB9sVETFc9947h7StNjff9qJaAwLB2kVfNnJu6qjyaIMn32nwl19Wq2u0oVWMY0esXEOjHRB+M
1xhN3EMUZSFvJ0LTySGc42C0l2ETG4Bp9egC9hAb0wlAvZ88u2konkbRiqeiS/d17g+PMiU8ugOx
blpHOdlnQI20zlC2cjbXGh+wO6gjOqnX2nHeQc5WBzkoaFAli6/YK/kQ52VM0jV54HlBPiwoZGBs
DFZyHyjmNh6CqLkkfqAuqECIZVbP+Lj5bTrMAhqpoqKWEVSPMgWtqVsF/MG3PoYHVyvvvSNd9dfA
fs7cUc8O8kDXVFWyF5oFpWU+0dlORaO314qNnJ308bH002+eM8N2I5Ed5QZGhko8wyTmPYsIgRfJ
Wa3KjGd7DtN5sZyVi1XoDhSd0j0n1fSeVQLwJ+f/1tkndpt+m/ySXVbbdvjGZr/EVEUvQfZLopv9
gcZqlapwwiScuQUUrsTtsJWhAVljYTh68DAAjpjZDM1iElZ/6qx2OMkr5C75mnWqeC1D34qHk8m/
DlEB+OthTAVPx8hBQaX2iihqsqA6Wf0YDWsNbyL/SLu4XwWZiwMN7IJgYbnDeBVGMl4DH3FfRU/T
nQwjJULhd1BCrFNYItdpU3g3xb59f7urzLx1aVV4fja6wuE+yTaxl+51alJnyxYDVQr7jiMVMlH9
ND6HdnI2xml6kHOWUrx0cWHdyzm/Vz4HvQjv5Zye9AEqGVV5kpOTjZFGW1G4kLNxjpGChv3LUc6W
nWUujMnNjnIWc5OQA0A5HQo9HZ+b1sA11Ylm0CP/IsDYSL7mVbWXs3ySoBIpJtYw8yx+8NWqPKpD
qW5sIeKzHJImdleaRfFMxQ/0lpuytIR7o7lLuUROCNBp20D13cVXLmdHu+dDFS3MmsbvkmoF9X1n
uL3KbZ0yK8CE1tp1bHA96SQWSoMaxrjRg9L4pEqjgUxHAHtIDOuapf5rYTrgMnO8foOEh4yPNCHU
iRT/xlIE3tKNdAv329qa2k/V1/tD0b0WRfdu6Ecn64p3nBcvFFbUCwcbSBl5BUdzzuuxCQN+hCiB
6Hj8moAGtGwXalCQRVugRuCgcwXahWNbrzGV302DvchmqFrrNbTwWMq8BiIltlEvZv4o0xYlPqwC
OWfLsDUsKsM0zzdeneBa+GewaXbfwqbHldXsYrH6yv2zLjUBAyt5hlsRL5KPWJXUI8zhyAWml2Ei
RXlZNe+nnFNllrTjCrGN7GQMenbKnNKOti+lY6YnSB0+B/OyhSs+gxp8wXPvvg74F1aAqm9L5V2G
Wos1HkD6QqnnVxaKe9ThcOxdI1P6hTkvx+13M2U2gi+ROty+1y01YTJscG1oQFL5KT4n8xd8zJ9/
C9OoQXOV3UKtjU8AsOxzZyfJI0ftX3JXYGhxt+6aVr/tKQJNW8UajyOqWg51K4hg8m5TbcSyLFEV
rIbYeR39E26D/kttjSsNcNZWxLWzMyytvRgGyn34RovvSgX8zAOkm9sULlFZd49GrQ73eQ42Fxxx
9N1LqVN45ndltJtlVzTdw5Da0RHzYzggjhu+edQbbytqarOs6K8DpYSdyj5iN6nJcHXqIObtw4sA
Nj5Cng9oTdrmWr6QF5jdAxtrDHjlCpCCQRV+V0VqL4dR6e89h8e7k2bUVe2+fFfjYCtX2m2Bq5Nf
tpcmcJxdwHfpVg8i7Qlg9Df5nzPYA9Batl8a0GebYObJ6a3bPVI2RCJu/u+X7Cb9SDc/Ifvh2QED
4NTUOaI/QJhXRf/Ue3W7SnoEGMpW6V9nnW2Oa/370CfpDn5pvHFTu3934vQUWdCDsKMvTrYOeU3m
8XqDxpaZ5IrMvCLzyDKUiBq0sfnQ8mGuB7//KFRapEj+vnTAUvYe+Mx1k4/dRxsk9GJ777nv3IQu
HehlmYd1fRC0nJ9LhASpu2PqLfNlkZxUU4zbPCuol5ezcuhNDDRQfvqebm7/zs34hzziRJO2Cm+l
WWx0KrBfb2p12rRtFMEnSoO7dN5IYBC35GBWP+fY8D60ZfRdJIrxalW5slUAxKztOZzMaMN20AXE
gi/AWeGQ6Adp9KNQK3Nhqvpw7pBo2DdtUm+nNG+fCsv/JVcosXtAmrJh+6zWax2SwbFAiBTu9RSu
dHQKPl2cJSajOCam65/kEI9ZcLv6yvWCfydgwb+WRX9u+B/LhFaeb+fPkBbXzvaBKSwKM7JOdOyw
oy1KxNYDtZ5W9GetUz0PRa8/+U1p7eS6thmbaRWorb60vJzPeAj0n0qOeiosZRUIJzsWcyRTX4Ni
l5hVme5t6V93YaGE/SFU+51vmK//TqDSo56E422jgjdWUgJRy5z0GKZTepQhUE8Lh7s/sbySa2JV
F79n4nlaztyGqTY5dc199HaBkRIAonnoXcRY/l9suCKAA5UsSlSO0LOY9ir7x7Vp676/hJSqbTg5
T0soy4qy6MLE2KtFhKzJZuRRfEqL+H2yJr4aFb04KR6DzH+FAO/bjZoqnNzmJdaUuZs4ElhqWhi7
CYBByyz00oeiLvmqt1WB0JPo0sVfSUH/7+AHEZIhU/rwNWQ24ClLu3xlivmVUCEF65I5M2KgnzaD
PVhXu+ZXUY9Z+ZMWWE9946fm8Xs1Kq198jWRw40T/RFIgH/qc6dYZ8jgvvR5/+nGrf5ztMNlpdbe
tyIxffzQTO8c81W4nXzf2MdqFqG5HqSrCS+u9wKUs/wBuj0B+lTddz308bKiEo/8S1nsTVMNd4qq
VGfTGSEHTjDqczTd6U6GD40Gvz0TXoHuSjQsaHoNj/YsnS+vaDulGuaKig3PbwGWGpExPrJbK5k4
h0ZdYOzgwGH1N9+GiBci5Gxp12E8TPCyqnLpJEp0j14CwqdCR8VVCzK4W0OYzH3C+NGarzLbPtAD
ju9kSg7a3PgIACMvvnLyairHV1EM7qxe8oS7hLHJMgM89zyoDnsBO2Y32vcIgsmcD9hvn9VZsJA5
H7rFI2TK+j5Gz8K1FJ3+2Xxv6fBkzOL0XkZyrTZvoFoTwwChV8mWjad98DkkLsHSzIZ5mFvX6awp
BIIbhNQcK43V70Mxt5QK0NaNcPwaDTnKh+M8yCtM/vxdbAIn8EXS3+NSBBtQb09xoi1z2/9RQxQ8
QDIOLkHlBChtfGqBZjzKTBJk6Z2DkIzPpnKja6a7kXVpWXmW5L0BI6SN8MZ4IXNDEu5SFMIxKaM2
TSMgHzdy4jY7L9bYqsA0mul/ft/Yh6AZgtcerdtUIK9acLw/DkagLFUey+9jzlYaHQXzUdh2+kA1
Fy0eHr3vCBBjooIk4Snq/OJqeNVZ5lFwiNdjUpiAc0JIujp2u/P6qTYayC98E8vXjV19iaS1d4ca
7bCrGxeWD5upJb8BWH5zaIWiQ30yS8dVJTJkO2ZbRzw2lb2v86LN7OsoB39qKIAnrrEz5yU2yihn
XPn+WpG5/TkKje9Wfawp//wI2BhDui30S4ES0HZQSm8/2I6PultIlx6s7bvZRUe7GrufFJLu1bbW
34y0+OU14UerDPF9N9Q8LxTEKLUiMJ+MKIwWCdT6nz5euB0PS85wGr+fKYQ54OGh7TZZsgP+blN+
4xGeTFn4w4hQWcAryDGNnN2ofzT01P4RusBhwHC/NLqlr9lfchrNy/6EcLO+wnI9eJ+XwoM/psqs
9W5awZUCkrv0EvpjwmiDK3x7/UFRu01RauG2TTxzH3RGusV0HlH+uDTfTKhYWPIGn7Ui1HXuCG3f
YmH9HLHZ6o3J/+SBUqyoMJtH06+0C4f1D5kPREvRnDoMTTl9rau98mwq4oAcYP0ZDZWyVEJzuhvz
KjxXlZovaDVWnya6RbwLXOvR5sF5F3Ydn5d5wjbsY6QLZ4WZYojM3f/f1Rtl8B12wrj9mvxnZ9+W
droz2uzlKw+xOcByjK7AwOP3rpE43hmRCxez4YB1rOeg/TPIBXKpLWHA/1lmwVGh+/9nXRayizLq
FN1uI71EjePdu5hAh02UXWSKgo6GxGRK/8Ex7Xjpw3hEYlGtdnI6hSe7VXvsTeKq/AmAN97ns0EG
Mr14UATYj2BcgCLLnJNDKWY2qIYB5ZxqqqEG5VGD/aHzjZeG/6mjZLnOlLbc6z6/gjgBMzHnqTFN
WDZ46dFX8+7alOqzzCcDxklFmpUno06cR6MWGZIqvA8AvasL3YymB8XSuvtOQdHDL7LquTeVfumk
fUyTV2fn7g2IrGb5h2cieeS5mKW1tZZ/dDu0bqOPEUb6rvFQl6znrIv43ggHHvGLskQdzxrXt5s1
deeZ/vSMWoBxCPNMXeHenB2aoWyWfDjTJ+cXdX7vKq+tWs8XNudRjMKi7EmJY0CWSUPNdA41/r93
gUXJToZVoXvLHAQjByuzOfZRWAFDiqePyNMfVQrEV4oD7VFxHTr0pT5+jK75GPiGcjVc2mp0lTDH
mT07W6SuH1rEzkzhRmu1q4dDYvVYzwyqtRjjbNlVjXBt0LGxtfcU+3HIovbbZKk/NAjY74oYIZJG
XfFa8jxYulB7ngz0cVZeO2iXUkzKKuHZ9qiUZrgRsRjvQ2MqIcDrxp1BsXDX2Al96IbiE/QdQON/
hgQ94v8Zisl7bcbK38q1/yyThgP/5niCVIsBduNW86bnr9vioWYitnOUQmIjDpdlh61G1ZY6oFZz
F+ZlwfHKNOmNu6p+bwm8XPSWbUGrKNp9I9fNEzLsJuu9Ea23k/fLSTmAdhv2Vgm2Z156u2m+3RwM
2iOj2o+b3lOVM3anebwI3jgItqfJsZvbIEPIKTsdjavDP/mvUPfDXUuf7jVREYCpHTjZOU41e3ji
1RbciXUBZKiBm4j1H72yzg2bBuWMfe9dx8cI18PXKKitA3gB/559nrrSPad645iJ1ZnT/LTb9qAi
1fSehsEyHTDn+ednjFhB/4+f0fnW758hCuPvn+GxYV9ValnLn2FEdSt/BvqYxnut1vBwAXad4hIt
qZkgGmv2fVkI59TOBFEg9TDbuiBZylApop63nhJS5a8UeBlOZkOvyRrtw6zqo2Xm5q/Awdg1T4xv
GGIbixIzjyvWU+EmNiN8bfSc03dtKhvPAusZF0BfbpwDXOQWSdm3q7LVAZTOEE8/rP4O61FrVxXy
0btyhnjKWRl2tf47/Ode0XeQg/XoM6sxKTMMTHejHqEepLTS3/HNRU3GTq2Uu+RrvjK7JwD1q1j3
7WOcm9Ht853k+rWL4/aa+eW/eVhrzRWomFgXk/sMdMWm+tjqWxiJxtnyUHfFcAQBnQnzgHzwfo5R
dOV8nrwZQdKt4mnQ7008D5BJbnyciCJa3+sRPY6FlpZAtObBA2LwmAflK+4v9YESFnK72NWZSHrH
C2EW8TYrgnBlzhQ2OSQ2TIV2ukwazDY2WfrKMYcRdTkWaEh8ABOwIIbAg1oOLX+xyfbtvdLgtW2p
NQDlpC7Qy+kbVOZt9bEdWvsk73Umq9k6JfDHALkO9NaAUeGvVWN9nICfmPDYyCTKiIbBf8Vynoa1
spEdjzwLHofYtLdmNujryg6UC8z0EoFiECeGkX/EMR+hzvUWSRznwcKdnV3Cyv7Ozi5cmOhBvpol
FW94acbZ72ATaX4JgdNzjL0oKDdFbumdxITOT7UdJiTnJDFfmkwibgIY/E/OqrTq3HljjvZIj5TI
HMrFABHyXSfXYRW2FF1f70VopQAgxvS7wfbFj/Lhxexbb2Og+b531NS4jKn774ppJjjKFa5h6Zcu
0U6USNaWBSlV6mLYiNEvsyoYd18yGZj7FhARL1IQA49jd9dPMVghejcbai05IGk1uAIb+VnUoX6U
UTsO6kEtwKVI4SOZizXxExNS7bainlcUg4JZ83y74yPbIDw/RgYzn3YhqJ1FPitBf1EpFNH9npBs
CzkhGRjyDndsw8VXTl65f+74XxPdptOt7N6NEyy67b5WN+gE4rA0U43sIUXoaQyB5s17FTQffWep
1+h3Fl6tIA/l2mj8FVW9DzXlUeba2FBOt9Uybjp71ygp9CL5ClpvKRtH1cu9gCDqKqWB6A3/caHZ
9k4dUL9GuxokeDyI26z8xdnzrN3q1PAnkO4cdJVTeKHx5P/i6X574HklD2tdf80bK6flaKlUBsJx
p/VduUdRcbo3bdChkzU2L2pBs1YL++Hod/BPNLzaW/TDtc5fiSRqF67Ijb2OyweCT6n20qsdn1SI
O5tpmrSXrEZDKQQos5ezWtUgdFLp4UnO+jmmi3U0nocZO4TTUKGPO5Qp2VmURXvfzIMi9OyYVspW
RrU+tfeq5yFEDqVhk1nqGeAXlgeVo6F9P1/KYRgeOoW+9jjvfquARvBt8rYuCwDP5tCDxlmVa1kM
dbjy9XJc8VkEnY78DBL6fdM8d1G1sxAc/xiD3l0htTVR77b1p1b4IPTIw60rV6rmThyrzOLau/1z
kqbiw1Np0cND0u/C3EB+Shl+yLyCHNiSyh6lslhRH6NqWDT69ATNpX2yoTlc9fY9DnzRLMey5KGt
lPetZzVPlFbEUs+zfieXTk6ibZXIKlfswJJFPjrDqVF8lNd4bu9xQY1eNWA3ygxUCOPs3zwt7/ED
LhzfVcZFCknHXpEf5dVXaEXhK+TVt5rNDEVrRz/Lweshp7uq4DD3Jxck1ofX9skxL568FGeVpnLH
rZiLvnVYrJouaV8S8CLHukqDFYY0/Xs2xuXCY1uy6sKiX5azilaesScsLSPZyDDIwv7RLaFrzZP2
aGdXXWjQ8eww2tWFHW9RZkXXEhGVc6FOhwSn2pOM5FDm5bUH6H4MHRWo4Lyqa5Qfnq+DRZojmTf9
vuagDJ1ODFRQDGw1y28D+nQbh4ca+tQzIcGRIw7nwal02tegHLw1GBNRrc25GR8PeAYNRbRXFaTY
NpC40+FswNrNl2lVj9TJMuc4FXrIm79L0yPuAhWQ9zo4gWXOkVTg3ZA2w+1SxnLwe74gcf9RNl+5
qdLTbgWpC6x/YGxr+2h5SrvSG7NH79LWXtsmXvSi6t4LQ1S7qdSVtQz1kb281cOW6da+54TvBu4e
5cSbtjNtPlMihb8351UVwd7a7LVD4nv1m4owx5yuLY4FMxgc5RTCuNLSRYVsxykdvWgnK9kjpXkr
sqEtlX0/Y6HsM6JOPLPa/NVOzPCI1na9lGGIZvwm8N1oK0MfQZ1FFgfTnQzj0VhPvZftBwWlpTGI
kG0eymqhzxocYYckLw2h5NBAVnr3traeK2+R0ZeHsPXblTMo4s6EMrrF3cbaqJQ92A0A15/C0bnP
h+z3ldMfVC9Kb2k5F5bYiFazcW2t+p8OlYDpZe7IJV3l2AslpESANcc3tSiVh1sut8p6aQ9ASKtK
8R7kMM7TVvtc9AYUgTktM62qiq1buiP2UBGuehFbkkUWKHuU8T3o7pW9R2qc7YHV0OWM8H+6M4bs
UaCKck61Kj63nT/ex3gzyEjm5TDdQX3wz+hj1WunwwYF1+LkaEe9luOAFiTHv2J5KZN+7PEOj8RV
pjAToFJBcy05yllgWGnpfS8Anp/8dKIQryfGsJp6PVwVHcZwt1hOqXr0w63qYQFhDGHwMedxrnru
QnTF+KN96RTP+pHrnViw7/EvbAvKnRWAYw1yIQ5W0nDWg93Qz4yHvgdt25rho4zsshuWsaeaOxnq
VpLvaKDZ0Gi4gWJFRdmA0/mM6FJVo90aaLC9pTb8AtdNr1nVgarkOE5JGq2hEN1ShCMQZBVyWYtl
SaEF17F3xAM6SCCSZq0hUCDIWSJ7vpV3VeNwcjFxuagVuoaDw0Yzw3Pd1q9wio2rA8V1GeQVhP85
DFwMK1wjMRcyBG5uXNUsZKdgJRd5l5b03yN1HB/byY2v1FBFWziXCF7J1S5CmoaN7axl2Bted0aW
b6HXWg12287vaMhG+1jBYHtCVONMiQnQJ/uhbwiIwaWx2p9J0/xy62x4RqnHWbul5R1HVDTuXItH
VZDF6ovrJO96YnU/p85d1Z5pfFJea5d+ts5n7hNbCfUxRjJ0ISsGoRdwpEsxkIbNpT4GBVxYWTJI
5upI4yrJ/dcdXxPyDg2rR3j+AQcvEQnlgrLQcmg05aXsZ8gHfaCFDBMf3M6AmSBfwaH/yrEOHGmk
2Fs5i5iAtgD7NN7JWU3LANDG/aWuJKNykeKVpWqt9aNqvGghJqd+Slya6k4yQD52gxqIPQ1eNzPH
zxqmp+KjVCPUTtzrbrdzha5+j6vip9E56hv+F/GytvrkKacds3JqO34UnedsUISa7uqgRj5wZmIA
Y5vu3Kx2N1Si4kdVZ68U6FX8FNLJXMqXml+zGMzpuxaoO3s0sfyK6T6FbBWxMtIqKrxOPoEb90Yo
AQ0NM5B6450L1RKi0Ic+B3Io5eRfS2S2wWylsZVx99caeSlfUCuwRSxrg0J7f2xzEW1ENTRLYOfT
Q6dp40M8Xylw+9jiiXwtc18TSQgPuOlKukfz4q8JKywueH/2h3/yIS48/CKiO682D7mJOHhQieat
ebUST3uzNcc/TuATl5VXUUQOS+AGk1eh+KJ6LwNPArnM8MvwoMLpoRLKXVMUCipeKMLrKPM/001Z
ydvLmDqcT3V+3dSGukImfVxnIrdx5h2sswm9a5cnTreLI85Wmp5hNQ5Y9QcPt5jnUOhxCnFr1zoH
/NVuKzvNN8+jFf1Z2Y8NNeh5JZjRYJHkUNOMHiVBOWh/rmTYDmZyDPv09+xXrogyHsAyjoyOUhdl
FEySxRHcM1oFPk+/o4xzLf19papDuERKol595W5LHJtb5KVKF36hoei40pVAOSqzbmU5K1g2ZmdX
FHH+EyvZIvIFMn1z5iuNYA67dwOYPE2sehUJpE1cdM7eKpo+gYqkJlbs6aOR1J8ybZt5TesrT/GZ
70L2gnNdiK89iC2gJJDWgZHO3YYIyiNoywHxxip6S0tTXXojEeaKWx6diLe6SDyo7SWuPRXDy6Tb
dn5kLm9zZSverECJ8Thh1nDN9g7uOiiYfkqXCEC7txfiFxfildIOhxKla7+133lfm1tDS4Kt3NP+
VzpW6wBbhih6zqw2DBCNj63w4MEMm2jZcSSzOGwe+UpG/fJPDrSfcpKzRuE9m7YhdjKSeU0ey9BH
D9BfjYalTLqxFq16DCYRwCrzUzHY1O607lCzaTt5cQT5S07IWF5NE1/9HFXyTRnlFIxk0qd2uXLi
AH7Dxikic1Vi6X005i9wJxOmu5OxHPJ5Rl6pSY3CipKghTL2FafhIrXcXW586JraHjx2hkc3AhBv
z4O8+if3V5j75k6xhu3/WiZz6eR9HzT8qe3WQxwfOCsKQHX3hHif/hj543aYIzkAP9/o2VwRnlMR
EFdkR2jVytBxgGoh4u+uQVx3T5bXfTZ5oG5Ht3kEXquco1b3zunkGlvNRJ9ahnKib02Kf5bRbWpR
erd1oFrYpyTIsmcJxJXUPudh7d5eaFAM/W5+WcREeR2YoDHMf19faDBad33euQutd+pLWebNpbdp
77KlhI89RVOyhGBSNdVFLpi0JFmCbm0fFb/3aWq408sIUG2ZAaB7kbl/rvo/s/+u49B7MeJir2sj
Ni2RJmYPyZ0kJyLOHUPPK+OD44fWszqIv/IpMikcw7Rz4472yZ7Kz8lpkp2MOG3ZJ3nF+R69jrQr
dlkYfvyTlysQve62cUC3QA2m4V4ONBXHe4iz7BQo5siUo6IRfFsS6fC0GkA3txm5+Otex/HTRZE7
GDe17u/Xk7Nw6mcn2c0/6RAg8FbVml+BBXtcgKk8aPSQXzFAvsv0Nr/QeY2uaaLuUr/pX9v/4+y8
luTGgTX9RIygN7flfbU3umFIIw0N6D359OcjSqOa6J3d2N0bBJEA2K1WFQlk/kaU8VERY7s05lkQ
7pu1DwVvK0fTogbxqgn3Qg3Nf6P0LO8V4iZ9sUAnLUonG967VKlB3OD6gbPMGctW+yBCH8eRxr50
WuRc5JVsiiaFDtVm9Q4lA2qkFO7si+6rmKVZOOlOfPCQHpwXAvazL5lhbFHanN1LCDUlbxE1ZdcV
muaiFSL+lichuhMJbgReZIonUbKDUnK1/+EGynttDeVLifDCzsemeNONxfSu1dpOTsgSNhNsUIpr
T7b6ZEIPX+Vt0iMH/SDGQD9Bfo4WRhsJjBArHhXzVdypv69kzB+mgT1Lj7k3emyZba5MZ9SO92aI
UbYZW9CmVRdsJ5CgVCkbjjOIygPLRZBBXhVToJ48HNqSXHO+FXmEkAEOMCc7m9SnXI2/yXg+dfWy
BMZ21qnJPpQDgEo5kHFsXCjoNFz1JhTXEqbfbSCdN5S10/Kg6EV/HqPgzN77oR81cZU8ZNlELaDl
yiLlFvuluPJIjTZJmsyy6nZytVVsQEWFVagLU+Dqz40cQI4635qRMrIb73/HTMvao+HlXJFAJOUc
aO0OSmn0CmDAAHAOG8hR2ghBs8baxpHar+Roa6BR4llUU2UX2J1yGu0KWMA8ORxQ86oQt5GD2RBv
W5wWF5Lbl/0h+MmuPuXDyZ6Zf303NEe/WpcWm0KznJIt74M83QKnrc/oEaqrxjDGZdtCvh7wSn9x
qvaaqrAabd9NTi0idMvcCsW30imCBWXziExyAATRdWE7pFrzWqVijSyHwHtD1+tN60KDKNIG6RG4
dNVlCES+S6smOqSJgwdvBmUsczLlLJsyHH9ftYXRHcMmXd9DX6a1WvU+6Lq6+xKXXUs14hWpUb38
UYdPjUjSGymxGRAalV11hoyPPq9EVXOSk8SIy1HZlQjy+2QJN793s85ZTh72R6XpuVf2geGC/UcE
gB3pNhmjKuDBU8mXzhy6x626KDdJjGCeHCh8tJfK6HvpjBwWtLj6EbbVyp6c8HOcxnoTVRFsqyTR
n/My+y4ntDoSQE1axk8VrjYHDVTEOkD29luOcN98h56DFUToqTp0MG2xj4n2GjiOjZ4W1felbJum
huKgBvG+9Qz/tYMcZ86jcVUEq3HUhpPqesmj4BOwkAsi3CBu9InMjFCNi73g2ju9DhVl6kX04MTi
Vx3UzVlA7XulLmDAdZ3iY5b06eug5uYyNVxYZfOoaKdgzUYPMGcwKx1ZgzUgyeeZA8j6sj1nsb1p
0Zw+2HLkNl5X4iPsK9iQaosenmj3ZuIJfKJoOl875zoeWzIUDMjgd0NE1mMokhdD17t94xRiKUeR
8m8fk7BYyZ5m9eKlqRNE7t4l8eXOceH36fHYQ4E58qb6Rn4J5is54NQWcONxmDY3QCJZFeTFvSUl
2/6qWZV3TSkTXOPGd7cGj90FSTHvWpG+d8g3UcCbxrTayqCcnbO5uFgUElzsdTi2X/iskd+z4/pa
zVdgHe7hLKth5zDTmmfKcTlTNvMN/LQ6J+zpwzkDRlKwWQI3CI4idvN3DEFOk4o7lVJTwi8VBFDm
cO+49klNCxXGBF3RNRk2ApT7kbXlSY3o0fA4KYo9Y9Cs50znX1Qp3qPsJZlpokyRi9tgPc0O0QiK
o6oeNI+BlUJR9oyHOKyzLTj05NYt9dwECzYk50GrdiIZscgVdrvvateDwzwvmBuDeUuS5NG2lAKh
Sbu8kelK9ppo3XhJvC7mBE7jDuOHbWSbxlCtF5G1+cXNE+mO820MAEhzmkbBOFON1x5A9h6uhb3U
5odAlVOH6oz296gRNNk+791j4MGw5ssNpdUez2TKikcH3dGFJNzVIC6XhS6m/xyI5hXFf6xQcs1c
pZGmA1DMCkzbTQvCRIFG0MAr/uBYQ7bC4Xz8wMs7XGauoZ18XmpvBSL7cpoW5+VBd/V/T1OHUMd/
u7LfbO6mBS0QOjUhDTI/TceM7RCYwmjZB4Ky4Ry7D8grUzX8bQUC6kv83p2oCvfpLBTzZ3lqld65
qHuj/OFidbFLvOxHEASo0WN7jakPXIaFEtTYCxUYfVPOw8EKVZ8TKKg99W7teotppbC2eZzzaZm0
7qhqfr1zYBth34KatVrrcFHwm5U9Ge+Bsm37GBy9jN0H7AC6j8FW8B7vQE+s0JcK1vdYrATeOSB3
3UOz8BZyoEE9c0Fmatre5zneIA4DMpz330YOJiDNwZs4iHiUbOQLByXaye3E8su8CWJ7UXXGBX+A
ZN8C6p6atqKSVQGaE0gdrD21ji+3YNlE8cWK6mEdu3a6dKGva9S5zOgSkg3ae4r2LHv/WpJk6FhY
mOfOS+X6261kf0iVa1Pq0/52Jz3HOGusqbGTf3gtLOEeXG1SFvcucjIKL8Lg78YcEK8JvmPADQSH
B7J6RLfjvfQz51FPFOeRJ7cKns0pebVMgOrmpnWmcWUJhKKshE3TMtHYPgQBVPpbf4qtvRrbsO3n
2Upfjg99+721MkQpaqp7gV5Yp7pXREkybr6cXHZZAf95suugOFiuvHqyTnGq8p2Otbeije2jHL1N
mQcTOSj7YWo4AAIQhLstlsE5Z4vaQOxZp3YQ76MFyP5+i9ut733L9qt9NNUH+YNl3Jl/irwa+ybe
JSNC6+Giq31nCbZIXzVRq25aP+uewyItLkljXcKuBZlSZpRHjGJqjzjUdTjZARer7apYyq6Nkv4z
CbeFAez/UYaSuNdXQaBcSlRDFwHY+xNSbMEJaagQ9Oi9z4crXrmcD1ZNQNYpdHqqPXLqbb4cv/fl
ylwf3wsYqFC6uaUM3e4r+7db3ALwWMpDoiCXhYlTDIrXenf1IgQ96UZP03i5lXr1Kg7XrqcGm7Ka
2AUNdbtAuZeNM9KEiyYRPJ3+qN+OsxjuTSXXJUXxZ5CiZX6B1ImhODovy0Yps4OWuNmhH6ffzf9n
zK9DX7BnnuoNxJnX3q77k9Ho/ckGQ6dBItjL3r3R5sF7V16NUcjeuMBE875eDgRhMNwmy4EmrN9E
l5YcsVUBhQJFzWQQlOUxxkBagcbAcOPQTNqPzvQpuUyWZZxyszjJBXKaodoHWy/b8ZfeqgbcaL05
6oP43XSVoiKioeFAebsE8AzqUbP2dYwD0eJ/P/1+D+Tp8jUZ+vyQJ2iUaH37bmmNcYRvJJZx5Lew
URVl7eQNOqHz6GSSVjdAnZ51JJWXlZfAddaq4eBAQDpYcyOvGmdM0BSztTTleCFob9e6vL5F5DpV
eAMu4vOM25hcLofu47e7yalOWV1ub5tqfui106fW6/pzPZjG3hiqcBOhiPStiv+aIjX8USKKDUqo
sY6wp5WHRuET2XLk+eH5/SfcVm1V2D5o0tZoz5qL7ng3OsWng6stunLkiDV7ql9rtwdSUJSf5DZa
7Oha9FjmaZnWHu26CF5cI/i7ynJQVWyrm+zBdjp2OC2o2ibslZfCTIID3lgJ9CW6CeTAGSv2U/bG
WI8endbcZobjo42Bi5jNWdcao51hJKp91fgnHOxxQFaQzZt+qBAfMZYyertM3WztoxdyDIe6u2AZ
jceDNQyfJQWD5YTZKHDWwHlJS2WHkNL4iSAkhIm007dyGnv3WdvBecP85HvkO3/F/kTGNqF2WQ/t
tyijzLyIM/IVSe9gMdKPkGDGuZHBWzMvsa1M7AbdP8uQnCHn/mutvHUxDumhUKhtQ6U8UEnOngfb
+rAUv/o+pm2w1AzbukQ2Lh2D3bpYXaGJKEeBbr2jtV4/91ZuHbzcm5Y4oWpXkqndOUtmDW14hJ/R
hCm1g/7eseEP9m6hzTyH+8ga9jVvp5XskkpGZ0/Nx2sGROHJd8JnGcfDoNogXgcOSMTPaFVjneJR
ZgEGYR5B83uryND87zlyZUGp/fB1p141JUqA2N2JKzAbABbzQOTVGwCw3UeXYAkTCyrMEb/CImIj
CVwx+oGcGR68Zt6dtK5OHlrD0BdZT3aOMvmPDg/BzwTvlvmMbST8ZzUgKjkxtk+JFYTripzxh8KP
CnP7IyHVcNA9HZsfHYSwLnhYm5E+HTCaVm9Xg+PP6U+aTl75nbY3w29y1r/CX2bNXTlFNChgLOTE
+xJ598nITMSxmn3QZfGx6vyITFAfg9b5pyuvEFP2QRb6JUTgWDHrfEFJNqMWal2/zPRbubBjpy5v
ZMRavZrapITpx2cSXDFf2vnwoZmmi3Fkik1on1TLNot+xVPL1nQexI2M2ruf8fKcHcDkXKMEJjkP
ylD/z3zTMn7Pxyj21avHgFx9YoTUaMIM6S4aBSTTg9L/FYWZf0EkBgShmqDxPI4ObIVRTx9uQRH8
lFOUbsKjUE5B/Igp+AlcEzAbUpaMuvrC4lV/dDAbRvzPSe3T0KraKkKSYym7Lbxvb9O17nPpR/Wh
rz5aM6ivTaoMD22oDg9W6YqlPwBevMf6HFOFdkoBAc9TAqXM/QVLFXYlCUJ/FoVH210oHWnCbeNB
4vVB4t+EkUgrxJupJ8VkxaNHNTfUOJnMpkNQcVLQZXNTNm52SXpU3tpAS9dfBu6jiW2Tr5kna666
ySovO0ldd05U417L/A/Zu4u+m4YY+WY6t/jdMOc/4qUxbcYo9g5JZvRnlEWGtV+h2Se7qB0MqLbM
muXyMqSSuHbn4ZZ/80jJH7FzOfO+2qpDBRGtUYy3e8iRSvjo/qHMuzCL1l/wmbPe5JVWlPbtavpz
dR+9X/2f5zXeNJGolLVp0UacnPwaYaxHPEvj56r30pcUPgJAtQGtH6/IXprARfIdEv1ajpp6wXEw
CH4V2oQUIwC2pLLHQzbGrfqQqXV5Rk+rmtYY1uLjoWbnpokLUKelZh3j1OIDMk7+n0vctRLKM3JU
neO5pyPEEufP/vyxD+YvQDpNL6EnjIPsJfCxH1IMAXZ2LL0hmZEpQYF6GZvJXuV8GPXW9QZmbQBe
kSs2rlKFY9A4rSiIUYC4KsAgD3lvbxB4usnjGA3J2VjfVralfCoAiTGe/WZpcbylns5eJ8/w8Ssg
VoQ5OFDPAZmZB7a1HvG7e7NT/AbmUnxhFZSIHet4y1S1bryL8fXe8NctkCTlxxqZG254oxcbKVBV
T6Ctv4xCyS82UrFKroXNiCnCxGEnL6A3D1lZsl+x0AAah11yO8cPsY60n5Y/KEMM36zHE2hh8Wog
41hxGZYel3PfdmDeBaiQ7ttBfdN4tuFMVLTbokE4pJpM9dGjtMfppol/4na4QCVP/w6/WqwMqxYX
9FNwDEwivGftsf+I6vbg1n70E6Dx37GKCkbqmW+lrs+PqtC/hE6zKUwODrKXUOK8xccG72QV5N36
y4Bd4BPg5tH7fS47i+zo32Dsio5gjBGFz/VIqgdvnm6pjRo40GLsD0mnwUaYKVDIUOOilxj/yyhS
09UeZZ18BYL1o66z8qHpB/UlqtRV2JrGe+ip3bFFlX5+XxjvlN7SdYVY206O5n6LLtTJHSbjDYmt
fl3knbE1naB4bwAmL0SZYWbQT+SyDEA/WRS/lgGWSK2jPIRZW7wbdtgcSvLKS9Ag9hneCh64Sl6v
oHwNB19pwo9qgsTGhq8YDAWwy9CsMTQqPuOs/tA54z4mRT5c2zzM2Q0Rh2oMeiRGJAF6O6JIprrJ
60a9BBCPblfhHIv9SL3kI6ooGASql/+aJ0eD3pz+ex4qumBaSINkU5+aixHR9RVPQx8rAgxQK0UL
r/JqcONip6RoQH8d0Lz00k1nGZ6cDqXGMHfeusrp93K5FpMb+sdoAlOedTUhnhfxPENhGvEAf/ZV
vKlid2renBq/RYxktk6UZotDVB/7WfizUTLvoXaRgmeDUHxWofdg26bxt9dSig3LFJIdmkCmV3kv
STa1yC2FzRnYTXGYtAHfVjN2l5aK7XCuAZSI8HfdK0piXMe0UJa2ZnafgcB5c/abGlH4B5asftO0
cgKwFU4PHvIBcdjHSIeb6HKHVRGv4d+zo5B9s8lMIMY/vTHtz2lneTigQUhBFwEgKAqQD5DL8h0V
5mwf86NI7PcR/0o1/Wzz7CJVubMu2pmQ/j4SDJ/yKvgp1V+iMXW3ZggmRFqptHyWlrWIxUmOFpht
wvzoX4vKHK7zIr43yRLspb0bQ2N44AjQYoSuIrU4d6c0Gh9yvMYvZWfcQsMckvG0o/JYB/h8ybml
isGRF2AMM9/Dne8h58pBNgu3e+huFtRrowL0An3h91IBaP06Tr+SPIBrFwYhW1m/nlrOdbPx6DBQ
pRYjfgWVoZ4sr6jXw5AhO9AZ2vHetLOTnQFauryNyL4c1sK953Xxbe49XPYpVugJmbC8ysWTi1cJ
5KAk3vC3IovmWc47ntXOUcOk8kmLiulBScRC9uQCpTW7fTJ53S1Ws4PZhmE/Lv3IgZOAG87Ocidj
oScZwhF1lrW3PuArFGAHdPfwg6ZIG3KA9brmZ4/fllHnxQ+DHP4yp8YIyXw+ZrRFvqldK34zA/8t
I5X908fc2apa753Mc7NGu8FaBhg3bSYPuJqa2N5nbFXGwh/K/hKnQfeYRs4PUG/eJ/B+HnuBLo6e
glCmW7AFDmvv0xbGB+SsiGoS8styao/IPe5Sn8A/LH5z00a8Rt6BRNRgWS8OsnLHNk5mTwfuUAYF
9qua0B4Mt8qvcQhPSA7oxlgundmn1gf69KwL41GtKfk6mQ6AglfYYaQ0Cq6cq3vzfxGLghwTVivK
FvfJUTZ2cC+GuP+nvd9SwyMgN8gDgb+L1lOhaystQ9Jw6kR31eamNqz2akapB60ZNKmlxK61kMGQ
3dLSKKpycwtyeMCNR1inzhhIiE+9euY1Kt4Mq3gZg3i8Ik8cvyGxuY9RGH9U5149iWXJn+7ZapFz
WsqYTv3mGSm5pYy5WlnuMqx9YD5hkT7f0FGj4Qpe/EXeUEEfD+gDrjZydW4UztFXMM+7Lff19FDW
KK7IpfXoa3i1Iq1uBel+mIFaeacZbMbHMCVxgGXGIkpM/4CmWVdVdf3qqVq31nxTABllihgfKL+U
S80JhlWVuf25yuEb365kd24MA8tTOQWm9r9HzbkrY1kV4IqaYIcs11ogELad5eBl3eJugJhAvgsm
NXiUzTRaAMDKUlsXnvI75ugWL61yVEn4EJMDWpQMy7Kz+gu02b+sdAqOuiLcR3VuolhbVKYbPjiV
5WCx7aJIYA87OXabVTXtfuyjdnFfVAyuhZ92ra1iSLgPuQF+CiR89ZFNDixr9I6UOtAeNEwhZVhk
mrLxtFDHIpN8LnxoZROM1PrCbjpGndteCwhkL5ljuksKjslODpaZgvCgwY5bjlJ4Vh/KBOn+Bkuq
pWsbD4rOP0rOjQoFQ/o07bdyLpqAxn40FBA484+x4kpboMBSYXlUs202IuuoIdy36RLlu+zxvgY4
9/VS9gtbN1CmdbWl33EKuzeOF2qoO/wJolADP1xPYCvMsa/DMujZhTdLQ6m/F2pKmRzysfnXvZV5
ipw3x4dU605+mugXqi31GWO1RWja2kWGbvF5kLd9t+pbp1p9HZhH+eMsgNamZ7nU0zoWzHG9VMON
g2TWUnbvA3KerokTpVBKg/Pc+08F4Qw2OiQ/rmsAQCj7X6tSL2fKhb8oU78gvQcBr56T52qZxgs5
GrTQ7tLMelGt8W8tRGxnLHLqhtCLKA9Eo3eS/b6ti9MIAfpPRIZlU0Xvqpf7TyNCFy+I9w8vBpp0
1AEpughjfAEeNy2taXJ3cpDKhbMxoyzg1MGCTDGao1JNqBrNXUAqxWM2zkcSerLp2PC5FdYwkYCN
kyYPZplqy8HKlW+FY22Mxup/BZhbZKiTvFeIOaG2UHNOLSF+ai0WLqj7li9qihDM2Dnp0kacbjuJ
Eutcu7Dt09iR2YNwyvZJw8mlCIVzkgP3BnvuH0lZFduU2pq3AR00bhu3/pQzArzIt5gD/lRRle+Q
XZzvfLuW420RnmIxif39fs2svS5/EFL2JAti52yjNrZUHHaMahC2VyvXm1tTRkOyxLC53nwZSBsb
iC22idtmcNmqyyWDXnQLJOi17ZfZg+MlM0Wj2mk6ey8R1kDTQ4T7eP03P9laU2/48zPlVV1E7yaU
v1v8Ntc09Ae3TKbDrSt/RlN2yBG49TFH53YV8rqFCs9vLwfDNt8GDhL+95vLeO9jrYI64vlLvObd
oOkWG4s/v4ycD3gKrEBJHoW3e9JdXPU42XZ2jZL+dzPBy79GIlgVqQVpZY47OioK4eQUa7Y90Urx
zHxe7byorjNuRONW62E07Re1wnRL9HW6lKN6FNpnbB8/5SAa08NTlZbocjF1Jsu+oMC7yjvK9qE1
0EvVv3LXKM5yrPfQbwsa9GyNrCwWAjnzDs3LKODoailHxAup5bYqopPT2G9lTDZySo1AJ18VUDGF
PwX4eDQNrokhTGb0n2To3iD0xj+zR2RZIX/WVE52FS5Se07YPaep3cG8HZpFEujqQcY81+94J9ce
5uNMCcO2exbFuCrB/jzIBaIwSTsl1ADkYF/3awHsc2k2qfZt1Cn6DM13f/AsNA8Rwrb0GjcUy77C
C2m/hyYssMnV1bOJgsgVQC3VhXlBkEy/KMaWTxqKt0tXHZ8rXvHHSmvao7yye/H7ypyv7t1IRQU6
HcutjM+4yk2jWz+90vJBiJhluOUo+iLnyxnybpodm8WCqgCtN1TmdpoZVRla2M8pFIAFWAz7J1A2
PJ8764eBMzZyeYjAel6N5S8wIQoJzG10US9kNkR4AqERPEPlXLT50VPVxLBHPO33XHnfP3O/3PfL
XGGcqJhc0rzqTpMW/m6GLPOaRRmp6DHJoarvPnKh19t/xe7TIwSBT3LeADB6HzUGp75/7nW/ta50
/lYrUNfvBIp3YkQPTod3h6SNguZVXRlnBKi796CDpEJYYECKqkYBTm9WOJx6fGv6pm+3nac77zwl
fwl/dp3kbf2KTNRSzlIGla/ioBZLJLqdd2ekhAl6gZ1bWOKkGSp86KqsXIsMpXGs5rLXaEAWWXeq
Zq3P3amfavYTmMvIKXWUFcsORhSnW+gtx0FeInG0MQMq+DIWRAjeLGpfQa6xRP9wG3X+cGmMFOHJ
2kZ9wq+Cj2Fj2JP4CPxoPIUmnMc6S8VHhUjymnSgs5OjHltgXFq1pxRNgsd0/jbPi/Q2xaANxJIO
EmtuqrIz9ybUPxmKfRBaGY7gZygV6roqk4CdAg8t2Ko9X/ZgWoQI6lBL6sKLHHDlaDyNfOSTtYw3
E6QdRa2VLe6+CskHKoZ+q1kbvcl98CxzMNsA/jRXIvWNo9kM3VXH0sOb0GWCvtfxxZs8AEzqMQvJ
GsmQnGXYdnup9WdNjstQ0zg2323Ve/ASe2H5AJc0NfKeA+4KDt7UdqXfes9Z6wI8MfVwafKPXMcQ
Ond+Bc++nJp4nUdd8ALNyT77Vf8SNk7wIkNB5VOuQ7yxStqXsAevmiBHdfXhPClJqhyg4kXX1OwQ
xCvRr1vGqVNvbn05sTO8eFPkYYZSMOvgIEZXuSZIKMw0tXnpYrgku6GZqcyRdbb5g5C0sZ1ggXNu
j4YCy+QKedWaWbOq9RRNlh5T8IVmJDEndC3ZAaahgp2KZBP2wjp7NQVHEb86dTS8esMvjr/Kc5R1
w2sVuniih96TPWr9a15bVKB651GOWVR1EqN0HuSyFHHtwHH9Pa9i6h5i/ICzph4jRfiPxtT7j5Wx
7NwOQunc8dE/O4mqelacVzss+Dv7wQBFojOOfeeiKB/WMLNH/i3gYoaLUrPDv0FiZwysvPJ8mz9w
Y1+9obXM26jRhwEfgO+3Cfd45MbrRgf8y+Fj2v+uSoxBSsYYDqyz7ScOsYaC4soXuvx/DURFNl1U
rV95vYscIWZW9e1S9oPewUoadwGsxka++WpuC+CEkI7bLVQP/L26DiloRzHOSPZal0BVIJXMhnv9
kJ76JM/fcFUXuxhhHHAx7ohqfUt1BmB1w/tjpRkKSP9IQw/I9s6yB8MsP7lT9nYbG6rmySlGfOQs
21nLGDS611rzHr7AJor0KVPK8izhE3JMoiZuVyle1Gp5vuEr1LRCgwrcwV1HUUowDk3yU5gZxp/z
a1gOynjb+E89vAX+SwVKBjPmMIAVsqs1qIAYzfXYydY/AVRudMBbr37fZU9pIv7Vy+kZM7xIjs0z
2yT+nvSo0uRAdTBKyaqF7UM/+toP9CyvFl6bLWGpiYMcbpzMARukx9u0j2GSiSGtH705w6MW3bi/
fRQcL11hcTk8BWlaPMESPKez/mXoddY+yNJ8NWq1+V46SLfU0HMBI6F7WdnGsaidYIsRUg8bOq1B
TIT5i4kTwAbfDOOI09Z40lwNVjEnj9c0qeJFUxf+L6SbjWKs3qe8oUoDwu5JCk2It8ke0psqBQkz
d1e5hrOQQ3LSMPCcJZs07Sw7AGDQWuGu6obugY3dcvRV5ynzAhfZES9YqyN+a75Tu7cYHnBdVWS3
Dqhjksml3azkfNlU0KR8oxfbCZLoQeFhmdUp8qwpGdXED5UrNOTmRRSzA51pqfssxOE28Adr69tU
yy1rqJ4Que3WiPSgzxOlLZ71VnTS297gpZV2+zod69OUNOm2gcexG1M180nPKurOHh8zvoMuQLUQ
NeikKRFo9q11rlfwGxrEJBZ960VHyy4PVqrbFzlPNqmcgsb7orEqayu7rV2Hm8xwtcXUdubRCDhW
yyvZqIZJrCphlt3G71GSyZgTcmTdlVFlbJUmV2E4p9QifaeAve0M5S7MNeXK3k65oo2vnA2KVpVr
B/uoS8KDVfRvFdLCB5CrzlU2gd7WZxXW8z2kisC9YsFBRs+f3meeZ24Ka5YD+y50XkqLxoNehZxz
QII+OTmeGv7l5fbP2LTTzyjXLKT/Qu21Ugsf2yWtnu0V67XHn/fKxy7emkr8CESjPWMBRIE/yctv
wp7fw3kSLMoSodIepSQjINGWWmb41lWjuaqK1rtomFHsTH8GtYI5uCBhG651Q21eFa8uF+loeH9V
oUV2yhQBD4QSxzH33Gnjti866Idx5bGtNd230MsviPvlj8lACkx3t0D+vbekULxrkYu325wQcFJg
pvVSdlPo6WiHZ8lGdp0+sJcpbJOD7AaT9ldZNh6PeG7vgsZLhO++eCgSPOlDubebyn2z9ME+2YqA
yT3P0iZDWZa+yDeYInv6Kh1jgEIoPitxm17Qvcwu8D3TW9NSn6OS7eL1+U/cHspk0w0+4BidvL4Z
N8BIQzfa6xBhdxW2d48qzjgAbzvzrxYeTNsVv9DlyTEYgII76Z62cVHbPPTs6C5A0VrQFZgjTwWG
p66S/+rc6EousP7wcJJcRW1unctCEVjwGdjFYOb+YrdYaci5Vgh/MmnCvzKLuj1f5YJiL1xRoLwU
JWaR96yjYBLzdiWX140/wpn4XPb5L6Sh+b8y2vR1UjBk9uPW2qJbt7bMNjs6cwOYxKNUD+T5WBrJ
76C8MlPM2Rfykrf8OXfcaSt793n329gueaYg5/MrR+X9tFjn1vf+ffHt1vLnRyTeOE7W2r9+h9vC
+821Mti3PlaibHl+jJRTHqGZhg9N3cWLelKLT05B6gqqA5S0sdA+rBQuA7rRFJorDpphsu7rwXvC
gApwVfBDB1zymAcRDnRN/e87VHBJDrrtqB/auJY3LseOamOV8EaP46uINEjUZqe/6jZJGNmVFWHZ
DUEE7stZSOvevY/KyeHY2g961B7/39enhd3joiCeFIj5Rwd/m2OSD0JsZD/CTQ37RB5aiA3NlzIa
BKAwalUt1jwaOJFb0cGep8h5coY/6Ty/ZwPPqbSLM4dUczehB2KJ0r9wnPUvU5FY6BdSUFPJfp9k
TI7KJvSxUhpD01rb8+T7wDBmiKSEiIZ3kXhqdB09p2ICPZ624qnwLPGEHIy25CiZb2VMNl1OFcim
plJnzbls7eLQNG6/9XOve6zQKll2tq9/Q+fuALi9+RvXC7hnVfndrKEH2F7lP9aNkW2bXuHY30Xl
WfA6WA8kEl4ThO0XWtqPv1wXQgyrzVj5gYebzUNbMVGF8+pLYIADLHj84FjcGA9kO/gVO9P8tCL9
bHRR87dt4/ycB8WPyHSRBfZWTQwyKbUilTMeX7E1b+k3C+z8AZVoHy3RMs6uKLR5MU1UYlTogb3Z
VbGWH9nV13DbXDivGQpawu2R0w9d4wpoP1mPme0+2Zw5+ZuJ6s0r7HGRd3n0rWjzTx7Q4mecNTvP
V44jpecDkCH/1OktMl9q9emnwjuiKOGfShAGvpOiQmj3WGY6dfOJvMMvI03MB1UNQY6VSbyIHLv5
dBS3gxnnknVhs/6uqB9yelUhiN1Ww9YMQmMtQzhUP6Vw0568cWwvQgQqtVLu3CFpTjW0UfY8ftdh
pfJ7VeiJNvgAbSCpi2fbc2Y8TSC+C2BeeE7wnhs6FTZGGfxMIsSZalL9rxSmfETAxXgZARbuIzCS
+94vOjy2FGtNdsJ+wJrY/h/OzqtHcl5bz39lY19bsHI48PFF5dS5p2emb4SJyqJy+vV+yJpv6tvj
fWzDaEAQyUVVd1eVRK71hsdemrgiWAaelC51gJM9rxDyw01MRhRhuByFIhhYXvPl3ymI3/rqbDB4
BKFyLTQqU068nIQLvL/1McX94ywCD/xn3xjtPZ440xJ8BkV7TnAl/uGBwOLRWrx7EVJmeeaKRzhN
xgFfBPdQukH8mOSmyyd7EgecmZd1QVb6Ei9ZctG6VLSrW1vyI1kRBskuzD1k2n8HZsIk0M9xvKLQ
POyhoeknbYS3GFSJ8Rp0hfPA4uASJraOtmn7KR7IjYNHNTCHbt7rzEQoREbykDGw89I8bCRr45jM
zfdW3tG0pgvuBk98V/c3u0iDu4wxDZsqwDItQv6x1e3IIuQ74Cz5WxAu2TZpwnmvmgPahBvTq4oj
/lwZWzf0JjW/MFBRyCkVq1NAbmzUTLM6IOTyFJaBDkhp9lC99z7YBo5di2e/RJnuvMAvKvjDwv6s
+jrMNffF0BcbNaovgf8oJ5RZ561qo8d0qWgMakmtWA/8ud+C4DVyS/QU4FCtyjYLn9MaNSIocCW0
E0KhToKyhM/8OzQ3S6glrR0827qw9qMMTcaIb66RnPywSc/qANb/15lq5lqSnotwAbV4izH07ZTY
xomtE/0qxAj1X9OuwarzNkNdlU+/siSt14nQQtBoMXxnPf6gtbp1pw7lFGFc7rhltDMH3QYvGlp3
zPo1rGJUn59S/6BOWu9vk+0gr+/G/lM6ShOABeNpqwrGo9N59rqTTfyVeWfIqm7UqJkb+R5zwm6r
RjvDYHUBqWMndQveQMcW+PF63f7arOdmo2E0hWgsLIDUwoQFGThn54ve2Hc6CuiN/SX3ZLGOdc2R
TQ92CLLbse17K8xdDH+06eJZ2bTWxyL4rBcGSAEMNkbNHM6j1qeXCXXug9VY96oVp37frsrOTi+q
XckzbN8T1HbxBxX4NVD71HQUaeKTag1hyspSnYZixBTF7ApvN+N7vCpsUgYbNaQOGkjHuxY32402
oyweIQuE4bfsVMOL1yfXs9nr/VVQ9h27GV4wLSudGyzCwkXT47kM+ns+q8OA1W61WxAdOgtPgP4K
jAPiCsSoPhWjt0m9S9M6hKxD8pKbMR9JKV/h5oW7HQrD2cdS5cLt9bceevdjjun8ixebaJ/SjXBd
dTQQaN2oSZXvivXoUYJWo1PwskDoeyudob94XrXSM4cSyeCaH6bJX6CroLxxa6pRRWdVo1VgMOpE
XwffGXi4dd0aSnO4yV0WjrajjXfl7zPV1E3RcR/qws1twNA9UJa2u8DArgB0zc+3tIRKVWCDbKKx
iEu3JHmodIU6qMEcoVs1qFpGQrnuyjdsUN0ozTI/d/ACX/W57beG4aPAAervFU+P8OhKQzQ1irha
9Bib1UkNqgPQ+Y1neNNTlaLZkyUJHwwjzM4VRRMkif2nOkI9yg4KC2pN77yl5iwTwtZTEibhB2c5
ql7UOdHipQCZmLHzZklpG812IjSZmBKXub6HgdtsF9n0iwGR2hbXYzWKT+1XjGinczpbzUUdMoEN
xEZAhbwYkfR0avJ9LVvukmt7o8NRS4TjY2fP3oOiKspWb0AcV0zFocUleHI3eokQrueO2gbRLxTv
sWO6DJDH+SyNNc5azbOSnQlD826ivLsZyyibwDXL1BYO8ZgVS4W+vmhP1LnaD34gVw5gnDf69Grj
xo60GCm9ui4+JQNQWOStHPyhzroHchAjVlKFizOsPXMuNhBtHfjx1ZF8dvCDVeX1JBrFHyd4A/I0
f4+cUToDVmOJ2SB5mczVEM2RTbSBvVMJVeBoivENl9di7wd99KQO4D7KLXQJewNmB8dkd4ycfeIC
0g1/xzRWH5w6vfjkkHt/yoUbPYXoutw3ibZWF7mFTliDoQmfP9xCzcp4Tb2wPt9etNYNe6XPRXZQ
fSo2HOVqnqLRVl1NyxcBs3iIdl5CNiqv7QZMeDdAqF9idOJ971xSANgtrodvHfeS9dRIR53F/DL4
s/tDD78EogFw3AMS1aJafGnrBes9lv2vjo5eU132MANROTq2M7zU1pcSrUGNS6znBC+QZryVKJCN
C7z4Tk89neRD/eoVffpTt7v3KKB2MqE9slHQcEODLo+gJ5U8iRQvCiCEvj3MGxJY5kM/z+s81XBl
maoyOXlBykIq0jAb484FAp31MzaC6XoWyT5Oq+nelpnh1mvZ32P3oVqpTB/3w9Qfa8kBHISPXors
m4242QbvBn8eJFLL2kxIAryTJOEhVRjf2PnwyI/q8LEAkHEanGTcBX1rvKFU8pgPVvkQIXexng1u
ZjwHyouRetmHwYdCV3aVd5xGPQdW5UybeLZsPhklzQmrHjP3w60adX2ABg3yYMDyk3CLafyyQ4Mg
POklZhqVqPTnRh6qNBEwGNn3oPwcbTwpJQTzg7uAq69Nyi/P1lIgP5EigYO3LEtz2VQDEfqepgjD
O3eY9efJXNxTlWOnpCJqa51Cd3oueWKvl2FoD6ob9XYqOOZPNUVdpeDrvxuhVl+vbMjLx47/GJpD
cacihN9P595zv90mRQI+j+Uh9hd78JyjpChOwNmHNYnBmC99Hj4JI/9WI2X/Pk4o3IVVpl261o35
PcVXkD7Te+LjvGVnAziC1MvRnpu+qPgMTxzWlrO7nRErT3LPO09SFJ267SBVzH+fDpXfnpDlWaVT
i4y5iryFW4ax7KfKe51NgAOph6URtjTRBtBVt8ntsUMfSTkbtQ2Oi9pA3oU4U7NAGfT15xzg6SHK
C29GV5EPIw6/qFiilzqzQomsO+qO5l3gCCgmvR5Sqau/F5kHPCDgX7BC9+4wjF8EXhc/eG6uoEDY
0SqISHD6efYVUMK0WpAU/kDFKNhYbRc9hHGNsU/YJydndLyLIDu6m+ZkV/MsPtlSTWPq8/mizvx4
8k6+g8rAv/ZPnRAsk1H5XvmTbW4rB+jpjEDS2jVNb9M743jXykPAF2SGo8apGSMImZo4WQYi3dp+
Yn4gweTsAqfBMFMmMWyBTij56uk6OgjbpzCUjtemMcXhTsu6BnXsHAXkmh357I/PUETepiyI3pcA
33HdZadhekXxhpvSztb66D3C3JkkM8X0eigPgww1TkNnuZ/ZdQOjZNO5UxeQZVnPFN4Hs519HNHz
fqMuAPr602hAb6S++BIGhYPDqG9fD8PoHj1Hr063LnVmxZNzV3WiOLhN934b/GP6kg7LajRYSP0x
oOaDHLcu4UBy/6+XU1FUH7T9KFg0k1M1jvqMgxjVBARZZ7d8SuscDxatfuf+XT6pw1IV6UV358db
V8FS+W62siOlUBBgyD84MLWRmJCXUGEx7/FjKq5zrlG1vW2d4KR3s/YxzmJ3rUv1FF+PjJc5sx4D
HBffsS+xsStDsiur5+itHhI0sOjPIRlug1nHeEdbxk+F8yNE1gXM/Hqyhf8ZbcFuCy6hPjZ2Ynzq
+8fEN/3PlYOHYQQvYIf2gPe5bLudYyAlhthGcvYS0sc5wkBScCF9nda2lLJUh8Wacp7EvX9WTRQT
9a2GS41d5Siu8g6qf2TKIm3hUUsbEPV2AXx4/lufCoxaHPnGIRrW+RKLi5s0FLnkwSmCqFupthpR
ndDEkdNC2RaWDTFqQB1C395aEVZCt1h1drselKTjYBb4ZcqZqv/6EirODLrxPLT31y5y72xnbc1C
o9zkTzJm/e8vpq4Azi/GKyepMZfgTVNXUXFiGIpNPObj1phSGFC1+8VyOuvDLJxCtVQtTLXgvn/h
7mF9oLJUHiu3XlNQSc6JEcbnHn7VWTXVwWtTlWxmuBTesJGogLM+mh8Hv8bdsIK21oRTuYuDAv6D
5K3ps2OesYr5qIBtV4zb3+Buup33u15I5T0Ff7tB3IYIysrULIdULNOFmwtGWbNeTZfaTfQVNWbs
J+WI6nM9f7qoZjkHeY8HIO0iX5wd1j0/1YA6qGvdmksSNqcRo+0PYs7fSmD43+rBQ543nn6kpr7P
khl/pn4Y18nMzyrqsKj1UOHU0v0MxhDnTBTF+WZQSvHScLdYhf1kCY1yCZvrp2yp0qeEh/5sO4+3
nrIq9pXR2HdABrpo7XvGR8H9SZmurI0iIKXtQx1E2dN8sDS/OTSarx/jtIvuyaIX2yQR4oNODWJV
lZjeZTa+DVq4SWKod3xXU+xlMDJKOq1/iyaNe1xOnnIa2+HNLeG3DGHrbdRoFqXuNsRLfaeaY7SE
aza0/sqInZInvI+Lw7LkZ13PsYSRZ/9lnxpw5Ax1hhvHWrDrOf6XU1WYMOp0E/G/P6Slnm+gWBl7
hW4o2jQ/oTOBLpNEPDhOJ14KjwqIm51SAw1vQzt3gc03cErcE6Dn5JubNZSaUMb75BhGujYXGwDi
jAbmPE1QEsDqrEy9eY54e9bUR0ckmqVPWViTaUsxfTwMHajrSR6MNkgojTU5kmd6h+kl29qCHM3F
9oP5iWX5wjKx3GLRYt+P9VDvE00z11G4ODTbC8mQ5WXUvfnF75Fc0SfPPatmiHrn3o1CbAzkaKiF
e1Ste7QWrPQ+rQygEl2AgC2HevTS40zRcmX5HX+Ondb1Ni/QuvPjJHhSgabUsC2sxjuoKWogycSp
agP7TrVwRqDcgAiDaqEzX9wZTgVyLm9OS9rlZ5STGyqP0Xg3Tv4M3qJKcAPtky0bOP85RxwFCdQ6
/JBNEeJsViY++2P3QyM38nVo9DtSufNPyjTgO30nIfeztdMI3VZvgROSB+mPSRtf5gpEmpPlCJvF
jfZxku/OMs3j2jRt7dhjaXyBEXvvDOgLqMMygnkogmGje3V+7fJb9P8DsAN/dajAVlj4znY+kgz0
k4fLwHoYl9RC0l4FqP40sL8gIsaCweyQEIQRJ8FIa2/0lvcIks+2sYT8X3ftx3EaIXjR7yYtrqFJ
Ux3RNk4+WkW1Bas43PW93p9Ju0uPmuinjygQlmjVF9symrWDyB9ffi/Yh6PQj53Z84sVU7sZo0R8
Yuf+XJVj9HOY/I0JQeMoxDzvhxLSnE8Z7zx0C/UCxy7XjVtlLF1omqWNzk+7xEfVzNi5YuanRwed
LOyHwqKmhuNpslfNYTLEtmT38WwGbrxxMV7aT3lhP0/8GwBIrFVjkT1LkC67avke+hm3zSnE3FUi
kKmm+aSryFS1YVBRiyKru+KvXYaVCkplJNg2cJwuAoaqzw6CrNmYvj+iS9riJ+wip5KEJf8++VVS
35gS3O7aTdxmf/0+CbAJK3LN5fHX98vzPhUZ/wM1RX0P/cw8dgnMBW5gfEtxZ8EP1csf1fXMpaoe
vebr7etY246+cYecBVppPWhzgLlTORxtAw5npvnmg+pvZjfZRzrs+E6GXfvkWdU3y9rKw2D7xww2
X6hWY0cVbgPo1RdPx7vYj2Bb/T5gKbVa3Ch5UHUA1e9m7D499JaObOqExsNKhBtglOFGDasaApgQ
PNA1A0tAFQM8JHrw+JaNGnjksRy1telgSSpRKdhMogVNC5SF9aGMyr+1fo+57sIS/GtfFJiVxFME
SwEu39bS4LpngVc9pOGgnXA88NdDPs6fXN9r2H/y/Ja6CR+R4Evwqf6kohoZNf1r1GiU7ke93qvJ
ps2O1/w+h4l26dshvJRYFW6Ah5pr1VQDAaUosCa5E17wVyemHpudjXsNDpEz2xgVmajT67idBAd7
xL5BXlHNq5McP4Aqt7cwHjHCbdJ+l9tp/t71+NnjNP6GMgo3ESikW9WfxwKuoJ2+uq0RnnszCdZF
OOXvkVd9F2E+oAQXpPd9mZEVUP3NxM4tBz8yGdbwmJZ1vsrN/AKLdzxhnDxBpuewiAFRdxSgEqec
f3XZNbr+IBK3KgKhmZ2QSjlFhZNn2bozKA3U59MkKO+BqbUvWtVG+yxEb1M1J89OXkBdYBlBqKPN
KQtqEDFqsPPYD4aJ86RaSaK1L/qQ50hXohms+gpcFFhmgrHM1WsVNgvvHhniooeo7Zu4R0ZmCm7I
r+bVghqEWDtB8VkEXXfpB4Fky1S+KWb0XEL+SbzsXlGkseIuHue0Dbe5FzjrXtcQDlBxTo+PnIxT
LRV8i1N9invdxpVzj5gipmgUyrzsJUUd4DUcMDbrwF+eW3ABr4iVNLuSSv9WNSe/1iUn4IdqXSd0
7DSG7MUfy/I6OxrqX7PbQm9YstgC4Veu7ZeYtMvZht9DLed187LMX2ZtcDZTPMLPqYP8kFkJuwAb
glLoaGUIImU9Abd4VF3BgpUpbxd02CrU96qZ8zs/tgG+PMJbhp1dze156bz27PQaovKqjZjwDBNT
9qo2pi7grdj/bm99sIzsTWqZz0ZWC0xOOdRt2h+bvH72MyfV97+balCFmQMgNOFH4yaTOiVOFYTn
SQqYONE0bOoIu+c/BlTzj76mxgNaY2u8gXXlbLGujR+1Ift1pvq0VMSP6owqIFVBCOL/z3EUsIP6
MRGmtwviEMai3zb6ukoDb+dIxqI6qD4/zWfYqKb9oMdifJp1HRl27mXB5A+qpfYmqhVEJjhm7nq/
I/028O/jADcZszLFyzgazc6zLXfjFbV4yVsQoxQ81JguA5BTHTeO5tg7FYDRW/Ogk9h2YUU/FGPy
bOE3sKfa4b5QYROrISzc74sHSL82i69BI5Z1VYL1TLLeO6rY2Km8F/Du6N55ufe9z4OVL2Mjl8qp
iqWmlK2NWqQrO/Haj3pc77xmtF6qJYyew9G+5IPoPlLnMlEv0xZQx8Wja2rjMet7ZJUcrEvjMN+q
ljpo0Huf2oPjONnTrbfAjra32gVfWqapQ+HMD13S5ZdbaE5BdYWgiXa9eiJjhY7r4BIDMrhN7Yos
XDcYuO5ufV4S2iucUyHGtPaDZ9lUSkNZJHXUaSArpOrgjeVwqPT4waAW1+7IFE4dioL9MNunec7C
naj88NlKhL0qkcL9Rsr5ikT06vAdywTrrajneFsAuTyUo33Qa7+5DHiLdavJ6qWYmswaOPNfnZ0a
yjo72RrSCjQMnfTQD/jDGjqO6U2z7Fn7oJIEL3+dlqlztySRfU/lBWskOYBx9CV3RPW2ZHhjGizy
8XLu/B2OffO7O64L14q/1PBpdhZEtwMuZMisFRm3qSL54hooI5UA4U7DopG7jrKX2ungL7VOt9Hz
fm7eciilyLNSCJ0GV9s2TWPvFhOyf0NW5N1cyl0OieXN8urlqPrTpcQko17exs6VWtHA4mJnPgFp
M0COGdm7oVP5DZoCZRhckULRTetUPvyC0IJeMbkTN7pZux8tDR8oOWHJUU+hTssWsOVrNsbaN9Xf
duD2XCSGzkUiytfEte7qKvDPqNlhPTe179TD3C/jXyfk8q89v0/+/2P4tSrQ+gv+RlVCzX/qcZHg
m1+jltHZxd9atzEZqcbUfeD/NK8hsrE9CmkukA68XZrN6FXBB9dJILdptvgqKgGAcyliKI2X2bHC
n83cvCz8Du9hVJCEjZruzmAPvG6mccceZL506YKkYib69CGxNpYY54diyH8dcFsDZYt35DVKDeQB
9ntd++YDlApYnsGCqb3q3FNWOvdhBZUTS+X67Ji9haitHFLjePMW0Gbk0NyYw6FNssM1/Db9Fq2u
pga0YnFOCeB3VFClgMIA/JLllGqKpIeDJQey2fCPVuS/gj4tQMf+1a9ZtkE2T4PbRdStXzUBJHho
ldyrxu3goHWjJ9QYb13qTITR97HqQkAvXOt2CHi/sfCDLZo42tOtX72alSOICCPSuf4G1wvJX2/A
RnXX6qJaq76lqQOWw2kkDpjj5te/7xZtaOMl1NETtnno3iVZqJ1QqGBbY8XByzBr0I5asfywInv5
IUq/xWDe8F/QitZ3Qapbu3x2c1LHPj6YbAtvWjzqDMbEdKf0eHSBDmJv/IpQg1rnLLtEoAXRK4ke
1ivXi5QeorwYtKLy83tuOAd/zVUiP7fLyyv7t1E1q0+DfSRtyOcChphvxeJg6/qyqtrcpVxIjgyd
bgzktNp81GWIOnSu/TEmuXe6dWXVtGx6FE62qk9NmNMxocKGlL2TkTySthY7YUxDd69rurNhE4TL
pxWFJKPBN6zU6dyZ3X5MkBynFoSVST3ohylK0GhyhurZF8AjR92u1nlih3sVogaQEQAiisa36oqH
CTnluf8x9uOwpj6DApQFXqSHVEB+MXyM3C58HBfggvbizEe0T2wM1yP2QB0Ce3gVynYXCGvXg1ha
q3Ah/dhT7AZOUeF/vV2moP583+VQ0ClFHENLOmyi4anBddUk++nXS4oxmC5pKI5V6puXAtEXQGsZ
zyh1qjozpOOoGnn2KpPDagAln7Ha3GI8CHzYn/ot4rTokWhkdm8XvE279SVedJ7NpjjerqHObrGq
GZLXORcSAS1f+jb9Fnbrc8ky7evM+36L9WOoQ3nGKtEt6uFOR4L+KBqqPLKVmKB0N+oUWT//XPI4
/HNAtefwUPPfvBQwGKdryPW0DerdiBPv9XpGoQ93Tm8jiammOdYIeTjf2AXejKDDhjvVrQ4qVvUV
U5fiHY3n2B8Dt2YYQ+kMO2Fsb1f524vFuoexVZZiYCB/g1uM08ESWFHzSrZa7x3SKUHTM6iqZ9sw
qufCE+k6QDfhkHpzlrNXqvm9F/1RhfgSumL5IcnePBTXGaCVCzZzWnLAljF9Vgek353AN59UowXm
cCq0+OcEEP463lGH2lb+CPRHPOqWR134tzLdTY5u8KiLsmRE9+4qV6dOb4e/df4tdJJX+uNy//Ya
V9089RrqNKrzv15OCeFZbvmZ0ijf1Vl/vA6quIx0G0Vx+Wtdr6vat1eM9Dw9NGH1ZCcUdPQUvgUU
ov5tYSHTytXOH/0YTOxyqYv1R39SOn/2x5k97PNOePzDOxBAyOPtq0b7FLUprd+HGEnRfjUOIgZp
xS2TwcWWLqDgYkchRVwrNV0OqAtdJ6hApNjXWDZ2+8muXhfjyfdg0gdIb76mMC9Qw9eSkyabwWAu
+3wCKZL0UfJqLyZMzLw9q0Fr6X80ejJcMGm5L0vYVarbhLO2obKLLYGc45IFh01H/U+NDsusvyzx
ugL53q6hH7YoZoESUoM16zK2mRGMAPnqRr/o8LrGN1gsc7cZIiO/axv0Ohsz7jZ21tD0w/zOq81s
x9+wbBsTnNUwuDaCHGabrq3aHUHCt+Xx2s41FAwQ54LWjCKyQ7Xmcbafr2N2mrnnyhZvmYlys+mx
d3DQxmoSQ7Kqs+C1EXF13y3927U1Z8azH2Zr3RuD12RBsj7sa4EbD+IkBSi7dRnHCUYRaJeMw2yd
2hn+K54bqB4C10UteHSf0Dd1XlCPcdbAUJODmquCo74gPaSCJ5RKVLC61C2YbNxdjxnRfdAjemb7
KSSLaLYfHDQs1ylbgm/Gum205Du7gAbhNiN4MDu7O5motOwCvMF3XhgZmz7RvLPWCh/xLs4AlcR8
HUdGkVqOr8NhHAItmFog6x6WBz2s6G1slzKPFokHdVADleT0hQ7p9nguj3bkY9SYQU+cZmOf6zOa
RGnU+ccsL74VvT/CZbLnT9OiT/vMtYBiVCAYrDo0633jdsad4entCpdcY9d5KCptGlG7uH3pfA0k
HpVSUIP2ZhBf8agL+cW9zXu6VqMzPK+nyp4k0dq9CDZAq579yWbEFuAMg7V6SQCWIWo+v1MjXFFK
19BPG4ZkN2ua2IRVE78Myhu8Sze1vwyPqgvfeXtTdRimDv4YPhQRerrm3BTfKqPfZFPqfnbMqKMI
GwCYKetPylfZb+PmvjOCrWpp2JsNwwevw+s5kuKGk1xroUKVzyt1WpQ1WlTa/L3FrwNhXLZMrT5v
8hYvlKwPbGpFRnF0QujHaV3A4ALJ82E0kxyOUhN8n/lTI4t1fkk9wXDmjnryMK8NP2ufyjgRe8xW
QpD8C7TAUqS7vNOyfaVPn9kcI/gkDw6weXxr5Ckitem5TvtetsMQZFByHTBUdO4gdlBU1ABTueSd
AmHuWDs169nCgfDaOVeHIbLJQ6PvHqz0JQ3Wo6mzH3IwrJiWUkPfD/nEbHyM+yl7KQLEE7llkznN
jOhsplPxmgY96TIE37adUlpMU/0yRs0PNSii4K1L4+oCaeId7tB8lZ+iYhw+zvObEp4ypCCVDQTu
OOZ8qlRTDdRmam5CADhSrgHNKnUQ8w41IA2FCfIpK6Av870HvxyOudWv4brPkks/o+knanOV5dn7
LHr3oPdu7m7KSc8viwv3SYbYuvkdlcXuoFqeS0IU1t3/diU1ql5H0+N3D2T6r6uZSZNfRse6Xk2F
DeWA2ENV5vtqHPLdWKUp+ilh/9Ljb/UoAm2tWlNfo8nQhXDQ8Vc/mos5vPSR55wyrWtWxbBIZfPI
O011Hz2o4NQEBFdZEW67QYrh7Gi91qGOj3yLovIZYT4cO5Qsl2w6ofd6zXmp0T+CZRPV3vxQL0u1
AqUukxoylfG3fAYSlRuDXPEJLkxzUdmPCLdKfHNnyR10KRwORfecoyXLzTNvt25uBV9QrpO8Xiw9
BTgLap+6MRfPQQcnKcPO9XOfYGYa+u+d41pvUaDH2zoMZzQrTPtkB06w07GKgr8WWqsG49Nv1JFW
SpEuGLR34YCMdNWtwNLHEX59GFxy6KsrRT9STRj4qKdIdL5qhr+bdqY/XOeKDND4lGbDutUSe98X
HtZg2NCtprgKHpU5mD5qAGpjE9Ih0q7mGlnC9AFdqfhxDuof8DaoT6RaSm4G3LtqFknNrT5L91rZ
22hvJj0O7ZTz136q61dvAOAhv5oWotGvCH6fSbEGEE/ue+k2PsqDOotKG9w5hmmO/yE29ag/Jg4P
5sp0cmSG3P6k8Kv6iNKdapqIKH1QzQTxhpP+r80yQGPAhUizUpYitdZl66iuxFHDdY60IapRlQMF
X41aUrm3PYSGrfN57HXuGf6wVnjkG26ZDY+Bs3j0CsIGkdd+icGFUcoai/il1xvv7FMuelLpVTC+
PMF1NL1kl+r3Q//apQJyyT6WUWri9TNrQUBDfUF/n63ZW7u+SO/jpsKgaelQk7Ht5qtb7y2k+baN
HsBwWgMMzjexC2bBd4218odRBjDqDI4x7OMFUYM/BsDi/9RR2zne+sGTRpshzXFi8pA2YutBwSKy
UbnkLIrbw4TPwd2tXwRVvo69Ap08GXE9TC3KGmFPZSiTrlGxLcKLvFzV2u02bNOvHbZD1L21e/XG
OWCMb61ocbPHGA8ghUpWY79b/zpvCZrsGHInX5XBmK9b8Mobntt4W9+45zeKeufMT6zMnP3U2HLT
GenBSFKzOynd2qnBdWsYStg1tv6ckWvasjuqsDnzsWtEdWUvQLQ+qFFTcxEAWuwREKIcnTFaRYOh
ZHspJxsuohSVrm2vwVbLKqFtmr2yROylg6LfIJs0zfPPVrZU/+1w6zOL5qUEgnZQg7f+sG3mleMZ
M1XneFtGs/VM3cP90ONGmxdL+6JaPnD9ULBOVS1rIVvRWdcGitBuT/l6HpbpAxJ/KkI43fyQaPbJ
QQ0VFiOigm5mgB6Xh84Mf539u75kQmDJbhpI7f/3YBUyOOYnky3e/jrB8dxTipexbWsGXCVWLshJ
N0egyJgoiLh49r0CO9R+zr9boLKcgkoUZRjqqSjlGyOJXN9A0yfx8JYXmd3h5xEkn/EVvZStWf+w
bPPeHcrpU4aZwCbwhvDOLBztlFk5KcXEpvKffC/yUmdv0ZlvbotoWxf14jVAOmqD/7z2FOeQT1jE
uJSRvWnnxImLt5Dj74uQOubIm3xMtEKcsiqIzuioGweWvO5lMEK8Qnt7VRi9/sTH9DImQXWv1mqF
EN0BKRcsTbKzW9ZvbeqWH5e5jrYaSyJSVF52NuNi3OFVlb4igtismmJcfsTvMVIbPwoeqqulSvQ9
zOFiPQ718gA05LONCuhH0ZjlqSThusbxXHubF0Qwc157p0bjtvwMin8nHbpecZAAPTyY0WsVt/h9
5G360mTzsOEJWT43Ts8SbhTNU+8jWVN3KaSBOqTgq9fGQzS1MNuM0LsfstDaGbGW3IMKEHtzNmsE
p4S7D0S+XAaAQesaS4OgDKtPXiy2Ccmc164xrPvIrgV0GPqrvAu2mL2BvmdDygq2eUihK53JE342
qhazA1ir5RZAFQqZKAU/q0MlxMfQ1aJLkJEQsNAkfJC4KdfxobLAtdv2gpryvi0d8zB6xlO7TOVd
SnrkrvCwbFilQWms//mP//4//8e36T+iH+JR5NALy3+UlIAE2qrtf/7TsC39n/+orgPH7//5T8d2
/cC2dfZGDjrwLsUXxr99eUbDTcb/tz7zajYdY7pu0Ro+zukBJxcos4WSSpYHeKx4IDT4At361Fls
BA7FGfJWKIf+NcUB/M9q7W+xlRRjRo1eljNI8C2V/XNOdOfgoUoTby0b/QODRfch6iP+jaakd7BK
GFddXUyIj9Cpk2FF9C3UV7rgXty5GXpDwJo3qqm5jXavznCOto5T6rzC3PMtbGD+GmhNb9uASUSx
Vw7YfRBsyAqam9hsDnYLaCocHeeJfJP5WFU4UDdkdoSTFVjNlC9qLM5y9wl0UH8oGyxm/CoocKto
7H7b1eOr6wo4R3Yx5qzGowfIiKgNdZP7YEFUeogDW7/8L77ObLltJdu2X4QItAnglSRIiq1EdZZe
ELJso+97fP0dSLlKVfueqJcsZIJybcskmLnWnGNqesIOJre/luRNc4iBOkURNEZtrog8Xn4izN/6
ujtgqZ2fkN3S3i3tBCV8A8ZLPcNqtz5Mt8+QHsFnzcxOv81B+DvKZ+ujTod2lUOy3as54KiMvwWb
q3Izqnl1EwpxidbYPgLzpK65BC92DeQ+oIPiKG9GWoUrXMSofJe7hC5xTDBr3uDLdLDdYqeJ0N3I
qRgD7W6YLXI9VVxY1INi5A8UAkbBv10ex8NeJ5VAWQWL5TVCEYOJVXNfENZht0hT8GpBX9LLKDK4
CfLya3XW7OxOF+UfX8z9KS+q/tRGE2wteilI7i1fPaRFPD2WRT7hjVHDjZy2I99ouY12k3t0N6fH
0EzeTccxKBGvIJYQHGOStwnVxapWtm//LMbY3Oqork5a5Bf/Mci1MPtwnMR5spUYZkdn/9IaCLgT
dca7sDZdHAKz+5JNkeIZWJx2clpFRgZDeciPcgp+baf2t0yrkwc5hFWaHiZ1+MNnzitmGzYRmI4t
ASVixwHWeVOmV0if7Y+xjiE5YZPyDGA6b+NAxmXdDY9CvZuUGIlJrGIWVKAAxjWMbzpvOrFDacv+
b+kvkRGqrqjMm1j2VB7FAopCP+YwVUkZUVtXYDEoncc6o5kx55z+x3ac9zWb9rc5eR6cPPlBME1+
KA1B8veyLET1hzOidk/nILlvNeLe22U9VYiO11OdcpBZdq9T16400fQHTtwEzhu6f6BQ/qed3fym
2mN+E0XibGpt4qlcTsaZusIJ6zZ9SbwAZM2694QNZI8zj9Dt0JvAyJap0rvQYbaL4zCZIN6SSe3x
FTH8noLo0Z7H4sMJuGnWRvXaWAJHv+13p6A2S88FzBC6JIzZBkx+OcyLoxnK/1OEk+vaWlp17YdQ
IONQEmoeTjHhPBfqliiI90HPgpPpF3G8wYtD11dNtxViSwtr0W3AMXnTq4rfMFkNd3Iqb8SiW2u5
ra+bdIkadrS8XQ2uWp4KP69OdpOvO6uZD1brl6egM0qPY3O0awlQWAMPLV9RFoYr17zGIoKzEhh3
dTCWP3Dqm54aRQH0BFNcO9Lv1j4N288h/pz6Unj4P9KjO8b3gy/U+17Xx5dW/DIsgjAdvBLswZTy
grYXPNmU5FvTKNmDxFoJpYYbcjA6ZB4iHskHAI6uqsOph6ENF3RM6SFo7cZWnea9t+pb36bj40j0
80nogw9imXUk1294qwavqQCgTDx9bmzl7G0vQpqimhPd5BqZICGG66nap0hkaD/H3c7Jtfwe/bJx
5w72p5xNmn+a9D58aIbwvrNG9zcZCliunPxj8HhYJtPwiA8pHy6VnmfUU5Du2N11HuyN4Qzlra6r
ZBewo6IEGzfELsD6j+eCxGcQKCRz2cUffPuhm/6ZB04xdtypz7nO8RiJa3Gu1VocdIBk65Ic8q2Z
DHs/73irjHF1lVeugSWuUaZgwyaquVEiRA4c2zX5taa7ShKCGI0UNkHVGAFEE3HvTEpBfg07oCn7
OWfC+V2Yza+pUtMXHm+VV1KBOKv6AFmhYg8S9OEB15J1CGe6tPKKfb5F1+y/F2kf7/LST/YU4z7c
GvPkZETBE4By5d7oYIcsM7lkEaTAPsM+ydmkZNaSyWJ4Yasrjy7H5BMd5veZwtttpgB8Naz0I4n0
4N2up2KD0jk7llrQPkPSgK+fhO9DnRHrQu1/D50yKpLmhd/iyTW68icpUMG6itzu2pNRd8L+QUR7
NhY/G+KHNR6/d6INKC9XsX6JbPcUuAYxrsssHs16p1pxu26RF3sAapR9bCbmDyUzNg3KtOewiqtz
qpJ4NERm9QpEYVMGM9KdRHuUQ1ynLw7v77OccSyet4QdWJuoqh6ncVL3CJSKU6x2+WmKzfzrKsIK
RhHdbk8DB7sdNK6104XFtoxIEgjUPD1pqZ98DXKa861OBWxZ/L5tFoOxcfNS+ecN+TojG3pyLHpN
oUirVOsh5QPgOFa9w58OIL+j9HId3emnQn/p7mtWNyxZrb5K63LcuBwPqOcItJwzxCB7mUojc1Xb
4sR5gM3UUlTA7vV3Kl3PcjrA8PzniyNamhuThIFdiqqFGHrzLdAD1xs6dWYTahtveB15w/F94jjV
KlkK7SmCnjtOBkilRJ3U1In3CdraR3sp2WM9JYe6X/Z3y3TCp3ogWprqdTXH9Xqc78usEftymMn0
JSsKI6MPt2D5jiSM9NXt/XzrtzH0PEyyF0W04wVxoNeAKTy6LiHA9PGWuyNH21hPH/oqifYpmYHE
pY/1Kxa2J91ocQ/r8/RM1AhVx7h+Te1SO5sqbOkIIu/VtdurIMOmxvHY+8f634M/mxyStOAqDK8z
LPWKAlp7iNPgdezs5A1CnumZOpAtOV2yHvhr9S/gPtbIxlp2Ju7yQOhTkruU/vI1DXUAgSkYpyNq
2JziVVRuLbjGZ2MZ5JWrOytYVMNRzlRl0oeVvKRmYmxtA/wvLL1sX4XWk1WaJG6Mi0s/B4fDZiuY
2m0bOguwlu0ZKZti8/WvbmIOTBLcaV/viWXqgjs8yHcMroe/0++7nUtog9o3JnGvbfcUd3oPgtDO
8VMxzTUzPpRAP0hHYJqMUYMGko2mNawBqYmHemkHdU403DUdupliwNewBDFdVIsOcmPyzIha/2F2
YiNYKUuwFRDIUFHueYQX74Dag3VeJdOjnneTV2AnOpPjJ3YtKRIIA8IbLIV4N9DyOvpY1lHD2LO9
bUy92/udc2e3EPo4hjb3olLABLFBKxQeDoJtgwd7TLnKYcyC4N4fkzVHx/CSRDG4kBTQ2r4paRZp
Ka06+PC4jiqtp6nYZAvQJt6SgWtfk97QvaFQhvsZo5Ln+HZAhTskntAt2vtqjiChNEm0lVM5sFND
7aKp1+8lpQPmhEVzr4ggPuULBmV0YIIMTqJ4U2tEp2EZ5JUcTKzcXos5lB12MB+UxpgOptpN5Bb+
ayrX5PC9Jl/ytRb/sHHjtPPsYuoNbAr7wATcITv1cPjecTt2XlYPzd1gmfGPDnZMR9/mXeBx2SU8
33c2QVw3LbPJuowwzgexv5+6nEYDHGS2pnSa7H4M1nJNDsLQqnvjAbh1dSrxpmyhDuySnrNRGZgR
Sj6HajmVxgO7/40wMuVuSFpKzshbq8PIm1vz5OXXPLJqPIvLLWQH+qZ3cbIcnSKZaHbzf4JS+T4a
TPGS3hzaEi/Y57HaBdCP1N5fdyKfXhNDwfugZLQnbFR66Ns2caG2r5xGEwwUke2ZhdG/hiJf+biG
4aFQeo6SkMSwuM+oibL2PfzvNX0Ynse6R2COWpCnaAjawQdRR0nSZlNcDIfEqfA10CMeCICH0gcw
quIDDwn8Uk7CPg2dRqXd9b08LIKdFZctrSQGkI1/r3TaeZTNco41rmMquz52j6rZx96oNGtjMY43
k0qLUIuHB1E08wopcfNZKd1O7yLxww0szdPjITgqViHuwBbOmyw3u8c+G529rWvQtAnpeKyjhjWs
4KGd3HStL89RbIhno+AfoRjtm5y51DtqEA+PABbs52aE85ro+VPFx3nXWhiafY6xXtFXw8FWFOtW
JenvmrD2j0wzylVvaQ2RCdF8TKrE3BAymEK544RFcAuUOhX6CKXCwGPzTKt5WevCiPDNWYv3k+xO
Q2F9Kq0ez6pdEFHpOz4tZPD9Wk6kYwdAK1btgw5hf9NMDX+umRneiObjUuXaRo0LoB3sQMY59U8E
oo1rIyv7zfeavNEvd+WVvCESKP9Ti7lfrvGr8D2DXcW+RNOEwCyIPpLUtqAdkaTS1L196fDerazl
Bt2KP71BprUyds46wrmBZ3HZ48lh6hyuioRFeRlWo9c6ATHYBGGsXZzYm5SW70kHpHoyl0FONSi5
B9Wp4tVkvVs4216d1KYcahPrKac0E0fPgjS7l9PRLt8LEO73A/E2Tw7QTbmsAhs9mrlOuIUa2a/O
1E50D/M9gAuDZg/8mo7Y7ddwRADWd2r5OTS8wcdMJ0Jh8DoFNSRSnPI8zonzUdhKvVIQ594BUCXv
ISjbg0pH4msA2vT3qp04V61iFF3prJj7UDOar5fIq1re/Y/Lvmwjr0C/tfLZovlxSTy6BsvQFR0n
2WKwYHKq2r25DIFjZFtSjej/Chu790iSDJzypzJTrVNbh9YtHKGhkJcYrmiVmze0feYNcSfWRVjq
d+zJzZso9foamNZW3uS/1byCozTuHNMsrgWQq2te9/p5iLtVnJi7XtfSqxFm/X1GGOU9/xBQTuPK
6e/llbC0cB1RC9x9r/EGB1vJth8I1n+9WJ9rL4PxzlYBzGJHx+rOmcePpnTSm1Adceooja+Lrpze
l3VwKtkNDKw4RYiswdPZo1wvsbF7GSc4IAw49YhS4KFXNuUdhWXrUFvtLbF/zkXkE47hNA8EAqgX
CYypGjr/AB1cNO/wZsBIEHHnp8YmnorsiSDLgab5nd115YbnU/tKntS0aac4utM10b4aVfxGNpF/
nRzHp0H2Jl/U6yTWxM7Ibnv5mSY0mp2hj7Ynf6YVJQ6T1GyPX3+iWe9JHI4fqakXayfrfofC7A7f
A/L8/5wOQ0hfLR7+v7UsPhhKNj0Q50XETmBkfGXBp7CWoew4q2j5TV8oE1qp6bt0RkMRk7W1rmqK
IHo0IakHtrBSSOoe8lj8rqr8VQine0t4oq79ohaP85BknjuY7gV1SsippTVJAHAUQEJNtzWMaUMt
QefZBceKpLD46Ws6CjVfPGqETnFaR+5jE1698CSiBTIhhzAYtF0jdBjMoln0LgkfGDO3P/S0TxYs
vvPQDxaOHjokG+ie0euYNIh2kawOoTdQBqN7jvSurXv3odOICnDMqP8RG3R7ZlOB5sr2IGSXfN9W
zqWnJrcva/ILZgIYMGIsl0nI/naYYqAr4UzimRHQCdQXs3tOTuIyEybM+wza7VpODb1RbmHU7imQ
nTn6aezXJ/B5cRn/VC2rOwymj1hzGRydo4FBZM6ugTmyi6i/eLOYonUI/+ylbdgwsPOLfqSahmbV
nbO3sQIbGrM7e8/U7HdD5Tqpq1sT2tWhWgZ5ZbcD+wZ5iR+eS3kL3t+e+Gaxs0dbSVdOnfC9JC9d
1e5BTBIsBpeT7IuwMo6EP15Gh9ptOwJIYDet24fAzZ0DoWn24WsKe3FfWoJQSepI0ksYN9P0YA9O
eW6q/Chncp1+aXJ0uuLddxfP8Czi9G60aErpiyFYvmQe+mZX0GvFD4IBzOhn8eTHz5lS4AlxMa9a
AeWhTnE8qk7m75jvFjUunZ8UQX4OvZu8+1OJkV+xxMbp6+AcNPuiKcWbTjbyri3tFAih0N45b1Q6
bgJInLsJf9+uMSflDcUXEJoIKXTzYBEGsjM64122Ar9be99TuTaq9eugOfFX808uyVd8twGFReIK
v/HP7z+DPJdiBU+j3vcdjkx7Is+zLfNNbTjzB3BMfW0nmnY1S1cQzZcBN+nNrewFtD/oJKRXeY1h
lAfz0iFotCcl7Gns/3tFLvcQBccBVZCcyaHucKbyjLNc13liL9N63TCMW3Ws3CcLkO++8Ot8E1Qj
pd9+bo6+6w4reZfA2OpaG/SSlps9MZqPAu2KrcBQawoMvAgEHr7uzXgIykSwn1j+X1Jiw9dJF7R3
RQr/I4ityYPEUiGfYiB/ozrSwP87Jf9Y3wVOc5brFWLTciVfp/nGD3Bpw76nS468WpD0sTQ45DBQ
wrkUeqbsrH7Ovjofcu37JeRmh9o4X/6xDE2W5lwbdrt/3KjNaNxmCXm48kYVI72eBrU6EjhdbGoC
tZ7mrCCYzIj71zLx+aofZ4zQboxFWfM/9Vy5ow0J9qARBFNClQJyUNGRp2S/svVpq25r27J/8kjo
sAlrJFXyNvB0JVcviQ7L2YDKdecPunt2QbJ5opmyxzoYsn0CIv6cN3hBVv0Cx4F+qGyFQQfGbnsB
2ZHb8oa8kmuDAeigUs29XJ8xu6yrsIa1LoLmIoe+mraNpfVHdc4u/7vJZtn/bLG5tqoLRzj02AxL
N5z/brFB7AdkzbFnDRponRh6turaIT9Mi8Y37evk1pEnrBQ8qF0nwb6lYxfxy5+tL3BQdUBOrRiW
tqOMI/Hb3AizhxRp8gf/aw3EuDe9Up+0RrRno+JLBiNy8G4ow1bPBZDLKE5InU5Sj/14tlU1Q82h
0o9QUmub9Fs1vlPKVtwnvbJJHL07YdSkMg+EdqJ3k4sN7fZ5HcUqLacoSHaubzf7yB5Qo/LBPE5V
P+1MHlVXJVISj8j7ac+PvkRLiS1ZBtos+ddQi77ftbn/rJAmcPjfv2Tnn31MW4WoCOTFsgTbXttd
7v9HHzOo41mpwVesmj7l3/+7iclZZ+dngwEP5d+NTUokGL9GUi6UFuAsBbNCm1Wv8wNaQsuUgxWg
S+K9t3WZmAdqDM6aQA5gSZPTPAXwOXhqdtNdZJfmvZ/XAMGUoPmVfdSuEv7STL1YN7pWog9J3DvV
DPxtoAP9Lov6l6q2ys1q+GbbKoH+Sm9TO8lhTh31ZPCrOWWOGFHTQy+whdXcRg0crDVACJFTORSB
pa/CC0DK9NTDmXqpQ4zz6hC8BbNr7GsN1bhRN+EbtZ5PYlE0RIFpxO4HvNDyKk5uOrx4KPk5zNA1
vdZ5n0fZ+KAOmb+Kgmb4VX90wehsNZFOWykEoEMCUz7qH+RM12sSgBUAg3gZgkdfA1P3v/9NDdu2
/vHRsU0NDorLlycKP0Oz/9Gd7n0/DKaxMqhdXLowzD8RrsCFd9vx2oexfgyKNvVwyDfvTUMM+vIK
NYw/VdLl08rBYBGpvhd1bnOucnsvIx10aJh3uqm950UIfKNzR9Sda/Bw+gNk5/hmTy5tq8D+Hbkt
6R+GeNWl1VaZCD8J3fA/WuPAvE2qIYO1BWI4ni3ySWAY1saG+NStVRn90RpTf1EnAYxd9QF/QZ5R
0K0E7X1riSiscMyeR9Kbhw0bMbaXYzRRH8+nFTDj0LXdUzm39TmjiHnu6deNpCOBO0gtzOOmOAZJ
VR0HuuWhpxjIrkNc3VawifSkoRxAu3Ny0nAPevNsD7N2RA7/ZM1GewIopz05orsh0dIu01RoT5z3
03U1ZUc7bqNN7yTT8Xswo246+h8537XPWqFRq+oSguYSQMBqMEGbtVPrSo3dvFa9cYmLgfS2ZTY4
UM1sSyFjYGzRf6em/pCwmd3rPNL3biuWI70tVihZxC9CieBFbwLFcTmWs4Ov1DiihrNcwvS12Mod
CoR/jq85V3T37lVeAVxuNrUws02jxgcKaf5JVGC5Inz2qzDLgG0MnXgeRPurGsfgIkVE7ei/dSXK
3wa0AHCZkHa0qjc38ngLDjB8PbHfqzcg8XGXAWg6O3kdngUI8LDUqyOiHP2kzfdqinIS6lf0XFvI
MKFVQPBappTJwm1n2Ion7yJVytHhtdkmy5wtIdDDy8gX5VwW5lYMIt4iVQ2uA+clTAdFsc2DMLjG
hYMEfOqSeqdR9199zeUtaEKkyKAY3ZngjcR65JmyM+f+AFdXpUDHNhr9pU6Nk+DDqkJiz1lfu2Fk
NDaFwAklJV9y6PheGgGL38sZG3N971fZtBKctACOQBGZuj8d/vRj2PfmLany6eQG8Uut43syCnfe
VHr/VJI3hZo2ndZWmyvXgh7Nc5X4nuDd/oEGlLiObHCOWl0ZDzQ5E3ay/vChQTck+g65dgUTByvf
STfeCY2FPe24VruSS2JZ742y4+vErNYIi0lkNHVCxVMougrfCDSfl6kDdoosyYVUPR0iy54Ogj84
W8m5isxvNUzdL/moRRtN3K+RWOfRF5/Twi2NIh7ibWnWfGaYprb6ZGoYz9TkYEDpO8mPYGpY1Tlz
aW7HRW5t5Joc4p6Md0gtu9bAI0Z1KoKhZc8z2R7LJTEr2QF6kFT5IUJMt5Hg7yenkt9da2haEDNp
HraK9gwbHyq8rT31tZU+Vvnvycr4MKtQodrxV00sVriai2bbNY3y6efln3bqyaeAxHbx/QY8HPUd
T+IP6micTqSk/mUazAq23r3W2BXkkQan/TTd5Axzav0A4CQEzNcP/hYh4ADcCZ419uAd1kH/UOPw
ofm0XH4PGWyl9Ux3ZissAkLJX3M8nWrcR3fk2KR9BMlTKJLuMbGyiE91Od4wMETe0k/YxrztvFRR
zFNd+ny5YRmHXNmYp4UReqI1BXi1iK3uzo6dvTDcnhhQI1CPE+Gyu0bj63uZAVdXj/JKDnGoR0Q5
VLgiMtJEcfvN6SF0lFNW2QATKifbzPT6NvRr0nNh2tGug58NjTnIznbbpGd5Q17JNTlNRa2vAIea
/N34MdTsf19HDdBZB01foSfK9TPg92DX0V7nXc15H09ubeJGiBKdKM5HULTBflTi+ywYEpptDFTB
7vugFLyj/XHDTnb60SuYhttsLs+T5QYv+VyxV2W9ywzrTlDqARSemKcmpGaVENhyTjiB4Gg69QRz
nvOBpIWv9Roc47DKQpBePiritXwxgKF8HWZt7VlTwa9nGDh1Z+5wT9H4IfBd/CBLjy/X69uUqf5Z
LuV19jtwbGdXmfZb5XI0Zv+a5Bt16LpTuATaoc9GcmEE6TZG4R+v+KLM10EODl5zs0epkF1mI6iV
x68NVjt93ZMK6fxfM45co6c6gC6csAc5bX6GwoUvXOdpdK4xRhi/4yG136IRwhenI6K9lqk+gfAY
3fplMBxEY1lcJluTqMtzLQrd44MZeE1XmQcN3O8mtMRB9IX7ESsISGssLZdxpuKVDEO+ljfAVR2w
z2w6pcoPIhtIEfyPS5TlPNat7LUfavdgV657kFdqq7rQDhnYPP69kjfirMca1ACPrFqeU43qhmsw
WdoGr1XmwGGOPxsaxqrr7uzJJ7M9ajCvImd5QioeObtJodoaE3ONkGdfQ8y91CBVvoYKvQ2AFuuP
WRfiQmA7gUPybkryGp2c5vD9WiFfMnymynvYx8ZO08RnqEW1dVA6pkIx4P1M6MRRm6W7QEuIeWEb
IL/85RWAjvGoRulLG9TFsa7G7LFMyCsQrR4d5HSwSYTNZ5U4blwiBafv9DPSZrpZAFAefdRcdwuz
qSvqHIJYYZxVBx2QvMrN+ppVekOFs9SPGj2hXWmlo7WqU1qpmnMRlNjIuLb9YxNaD73BA3pBfely
iEqTlknL9yFLSqwmD2U3FzBFLt8r8moEnYrEoL1+/TC7tV2km7B05qB8nIr+J8GTzivIwjVqPuUg
h2S5mkhbdMJ4vNoot++qzibux67K99L/iEcQxtkc41pBuohfPx0fxNQXq8JO/Y+5bv8kJanKmIFu
RT87K/YowSud3b9X9nJFnSF4lVfybpLEFRRz2tr/x2vl2vefxMHugLSsvINI4GVmrJ3LxfeV6pZ6
ltM4x9QUdenrtMRsyMHngPd1laaZsaNK8qapmXIylkG+goJfc+wc2ytq4O5VnGgngEE1zasp3Fsq
tJBpwk4FwDp4IeQa4uxYT58WVud0mo2d46j9wTTzfUdwy0/bDIzVTMDkE3bvGW19grGPtvaDZZXn
OhLOK0700UvHUT8moikvuRMXcFAcl6CloehXQQBbjkJ3u0PfOJzR8LS02Ed7m2jj56yU9dlNwKEk
rV5/FG54hZEePPdRqlFf0y3PIEKanlv8FJYKmzA1mfeSFAMaP6OujthBIiLkXaulqSHqTNl2tqOi
QEn7deLiYYwsHxZzxE41NFQCp2r9RSPow8zq8bEuxm5fJ3QlyG/Sjs6y3R6IGVOUJjnImVynyPn3
prxqRUQufC/28hVy6fvHv1/bqh+BcNWDmFoH/yZNGZfO+VEO9nJVAB4Ua3mJtBbjIZyFyGyDY6Yp
wXHW9YBgHabyin5CQAc4CDYzZ731kpqUOBSGpr4PMUgDaMx4GM5Bc/X1X6PSBp50g0hfiJWRRY8g
dpVlRXWLOWotSeU//QLcftoZHh35dKsuGKMgK/8OcspGDB8QJgy+Q1R6EYH5ZwbDlBWm+d74aNlq
M0tuHLY5FYdxDgtUpYjpZhj6IHHFJlyV2HAzj6/DeBXGHZE9jhlQ0zCm98QWd2UQTc9WVu75pug2
RakZjyH/CSvJgCcNZ9UQo/Nqx5zqoeYfMkH71BIahiK2zcDGHLfZyaC60qKHmFKSpVtcbea579cY
eya45Ab00LYdv67kmpx2BWC0Osg+fEv1ysIQv0wz/lMnSficBGLYtpXQDka/dW17fLb7e9OMyle6
eYB6+ugJvsq+zYTyUFnsUeyCFps0Pgd6+MlxVXmYmiE4f6/XofLz+/UtQP4Vykr6jrX1GFYlIoSg
3s5JmdEbq6poNejlD7MCytYuuCy8j4Zn09amTQEOa7ZddpWDutS17ezJyMZxFeQTSu0s6tbRaGWf
7bA4i53wuVWszzKsX8PFU5W6E1YGnlg7C5bkY6Cq+g0FXrIbqwGZv+NAaGnWsM+md7nszIa6K118
AUZsnt0OskIh4u5gaipmLGZB4NoXJ496gx29cV9SY8h0HSGywntSDdRXOc2VlJjOPnT8C0kQyZ8q
aQ7RXIa/UJm++J0WfbCNpptKnsyPYJHhNVjGnpO5ttZWQ3wPRSyxSSBu3DtgIVdZ23xSYA1viVEa
ayeJuleROxwa9Wn6NMdgNxYEdVEM+ZP3JC7hoXlys0Zht8EfPRhk4pIu2cKVVYi0LMKrsVgsUb6Z
KzER9uR2ypkNZXdIOhWMfxaAnshDmL6LTwkl9WkYfRhqiMjve2gUGwrufyxzJlZ7Gdw+T8/lkL6Z
amDv5FKtkOVqKXvT1N1byu700CfasBqp6eXrXMmpTjUOfTMz8m8W8SJHoPh/5IudcozI4CX9GQf9
So3U8Ge8fOmhhSxR/c3NPb0xlV48eKMxm58xY9dPuSqAS+YcMzjot5tiXvKBAlynDZjNBxy/9lLA
8o95ABAi5Jm4IzDbvrKRhV1ixu7zlEY1OYW2/1Mryh2iANQ+sFzXhVGQBB03f6bZ/E15bjorqq5e
gsbYB72IsrUjLN0zsRR5va8NZDMyKE17CZ1iOMsl4Vbmln0YaZputtew816jPP475DoUTLZ64aZJ
nHpF6dpZId/lLKt3CRGF8OyO0XKY1X1FnKoiebIdjaJ02KSEX8Q0gGM6bVUPwE1OTTTSD5XyS05y
1/CKrGjOGKkgFVI2eeIR76/KNPV/lNhdXL/IP7WQPaatBAHiKAgZ9KoiM/to+sjeuK6bneaspEtY
4tiz3CR7FWycaz01xk0AQOIcLQNUQdB3iXjMZ8N/DFztKUsG49wFSn8uCjgmjnOiMjG+KmzPT4JA
WhIDa/UlSKJ1gCSMMJjR/PF9FSPgpT9el7eAwh3wIOdUzzPEztS4pIagba6TF7eSN/A/0ybpji3t
Eq9oFf8YoY09BiYuIbIRrDNv33YdJWp7K6uivakKWUL1QA/B9iq3zdGrVtpTa9E2zYmN2cqpoVjK
Jk/7GyA6rBeo3LB1Y+GPzGE6l32kPZthhDEO5WzPlnmtZPZ5pDljsTeKU6/rqEuRgqvvqQVpPCYU
6ynCQR80Tf6j9fPw0GhhiRRU5D/c3GrXyCTmo9sGhNuUkX+sAj7alio4K9FbejJMPd0oVkakWdf2
vNGQjYCpL1bkGSsPMXKoA0oGzfOnsHu3gC/r9dD/HIoo5hvYdrA5dwZNM3teVa4fYwbPwqvSZInJ
idOdPSu8BjUa2JJ2CZgEBkWtffBa7mDskxFN9lRfOlspHuWA2YovdbeF12rOxSOmTv/gFnDi5F1/
qrr7BYkHHEXZQPLGFz6yNV+Vtqjv2K1/otB1ObOLdq9r9vgyaiD9e3ppamRusrqcOTjGzqFGXHSY
lJGgEQMrlNH16c51Bk7wVk9NlHCpYeiti6to6Ay0wdwB/poeBPqw9RQLFB1+74nZ2OgDCegEzIaX
MEpJ51yisvuBZAJqTh9ynY5sdhSuuyVbwrggpQv30Qyn5et8g2G43ivs4MXO6GNivojZ8pqpalcd
0FHMaHZ2GpdBTv+vtcbfUzEGQ4ADzVMkjHEhLyKwDI6xVT1lC3MRjvJ47/ZN4UEocsy7h6+ShzHX
5cbQa8Vrfbd+UK2mO6OmOkixR5N14UNXU3talCBSEyJVI5qlhFSz/iURcTC0+Lo5X+UPOXZs7/2R
SJavn8pmY4tso960af2zbOG9aiZehd5sykNeJJiV+W9/zDXYo+EYkkOMdrNYzvhGbGSHKoqrjWGE
+SkdrD+yNSibgYax9LjkvEhwHtZZdfBDwMy0p6krWP+Pr/NablzJtu0XIQLevJKgpyiK8npBlEpV
8CaR8F9/B6Dqrjbn9gsCSFB7l0QSmbnWnGPiu3Hny2XMiyNwjAPNQPIfjX0UGdH1e6wi64cJbre8
jB6UZJZJgmNJd37t1GH3SVsKYbhuv2G7lTAjavAQEdVXay4CI1L814PUkbloinGepPozw8T2S01+
9vFwYxHjHds69SsxUM7TWDUAilo5JHs5OZ2Mhc8exSPBgVqrdau/13mGGMbV7NMypNlpcxJx5VuG
5/iJBoqJh3XxPqz4Ono705gm6PQaVZZIifQ5053UUSMUbA64zFK0MyEy2zNWDijnY3hCF4WFwu7R
fS3Xf06rZatlklpUsbVNEmYhVGfBS5p5EXJ0AokVlxxY9Fy0Du3UPCx3g0r5hYVeuyyGn66j6MTV
00A2x0149j4cEomjUwSb1Fs30nFv/G3qR1GLkeIh8LAm9+rHcOzgUmbBcTiriWu/ilqnCJtpOZ4X
evSTC+BCi7K3ZXxex23TKXafc9s+uOKlEarxGSPbx/wts/uaKenYe23Clm1UXxQLx5csyi8bbrSi
leZLN2gRZtJ+1v5ZyYY/gru2Nc9b10xhP1So0mGL32nsE1woNkmujTC07TRi69H6mIT3+bVmSsY0
bS004qTAVZ5+KTQU4ivPIErSk5LnuGFzXTPX7Mkqfcjc7GfkeslXkKl8/FLlNUYwtzEH5Egp4Sf7
KGNGsaBSfEIjp2Xhide0CeSONUK+zxEQPYdKeYkrWXzmOVk8oZNMGO1K++zJLPONFHxyWjf91omY
04QRnGtPDg8U6AbqAYqPboK6yTykd0Jeze6uch9wpo9f8KOGldYL/bEQ4bB1RV/wYMcO2yRI7LB6
nhPHA13dkAi07qbe9pfB5XaoWe65JJqLed5oN0vSWZJYRQnvG21H5HibqSMWzRzbBICwCNb0B7Xj
cnADFdWvmlvqURtymirL6XLL+eeLlstw0HgHZAtThxZ6YaoknA85oOpajuu6FzWxwQ11jTxBe7zc
lmRjoD2xvONsotDbJOr8tGejWQ/K86K5GWt1OCiFRUsvFsofHY4xtBQ3g101D9lqG6+AhFeg/CjB
93MJfjnLm/dpRImaLEX60nXbM5G/AEvGir0nDcRDie9nHeq28ZxpBalN1ObW1aB8WV0Z7OK4QuFk
EMNcWHZ0Ujw9P/89GAn9Dl7x1SVufg1z/ESKraV+SOQ9opV50CILWpcNXl5DDXELuB1JN5HR3mMq
QH7mOsF2QQBZpUzPden8FurQHjzktivmuOR+OUxG/FOAEN2DC/kzpM1nluba66z66RKOt45mi2Ip
Q3Hq7BAlxnJt62svKtNXxRkOeggke6xIrbFk2D30ekSuQNoVW5d45eUVtpxteqn+044QQQpoc0wN
kBSWHPe/Y8vloAzyIZFkHiyvS5sq39JJGY9j8XvpbaapCrpTMkebnSfOEApNBFg04Kp29HZaQ5Wp
iD3kwCF9ykFVOwxfFM/C+aAht1iXLs/eAfDFWrOAWio4GJI5aZkiJ/+HVjxP5E2wyYh6Et7G9k7B
c4bBHv5E5wdtk5+Xg/fPt+z/uuw9ZdwJ3XrOqPrcFf9+6NQa7EdRN740nmrDs0Oqh+6RLVf+E2re
rxZUyBuOZvCjbh8+UzCufK/r03VZIpqzHTbmtuKOR9WIpse0SCL0QVG+joJmelzGugrBTTatvUwR
B8twWiSu5adVEdimp0O9VVWj3S2T7RR2VxwL4uZOfXtV5LAbDImqV7JR6L0qWA15HeyXOZ/3tbuf
77pOFp4MyRTuqYb2SHQJXUxCDD0p9EMydK1PmVk/IkJGN8kTdJO7Wbdb6t9ORiL5cvldALcR3f69
DLp/vHi5u/ys1REp0bfGqzLbUrz5sJx1LqmOWaKnZ4rjL3SnpwfpAKMQ1myr6ILwXSmiYlNk1jmA
uXNXzH5NmWrOu4dvYt2rin5qgGQ+q00O0SvQjhXK4V1lfyx1GVcdnvTCxZ2u9KxynLi9dDa5BIms
40+ta2emmf6i4rffKShfyP5zoS9q5FhUpfVCvN7HCGjh3uk062USwyoI+IfkBarQh1Kq5taqAGDj
yP1THlouYaUlQOStt2Rkg0qlrn6Q88FVvGK/jC2XekGBwC0KudVpeQrfxJO6Duu49PM0JCOwnmi5
8AwIZ9cJkIRJnOOCFpEI+EBZTjWQ7oiIo6jq9Fw08amsGn1vd3lwZDr/l8pdo2WvdaZ527/VuKVC
97eQV0yNCsAJj+lgtiquzpiGouv0J60fo4PuTRGTwSjWoSX5J7c5TyulyJ56WkeHxjAQhM9DVWb3
+1wPfxmshLZ4vocVf47xAu4DYBIpGtS6ENicrGwa76ln35Yq5XIVDfmN7a28N8v20syPRQEScksi
pLGuJpW5t42H/Go0JDCz5LnkvK07FGLIOR3T2DBbjbtoqrrX1INRpcVqfFkuk3jrtKN9deKIvM05
7UTgrT4ThzMcZaj7DlkS52UIjLDJvjMskXPF5CsTg3Lfk+cAPo6VeaT3QO6oDJ0DkkV8cxgzUMvO
DDluCAj22lmTTX81qJ6Uciz4Z0h5VlPWXXVfGRt2S/ouUaFXTTDd7sZGK1+NrF2Xo1NQHxjYrotu
OtCurg7QQ/Euxl6/FX0VXB38gVCfJ/Vm9jolIF1/jtOwYKmtTXvsfMbzqGhkGs2XaSzpFIW99JfP
RO5E6fm7S6NHCNKrAetv1XTBURDWo4W1eyaWycUWy8LG10uWGpjeAc7m6p4ytS+oZhMlnj1mVWxv
jdTxjkXdN3emh/4qRmrw4kTjZyOr4NcUk2leN+nnYKF1s3Vr+/djgT3AuWT1BAw4DH4s48tQhd+J
T4XqrrOsIOzaHrW9hanwpS4GUmHVXD0t8Txokz+ifojul5sl7iU3SYJbUxb6c2t8/0iqEWIQ9tgu
VKt7kU4B6NRFWWqjdD8uByQWFDH+/ZJlPPUn11v/Hfdw7mw9w459uk3lCVtkcpE2fTbbid332E72
0Qx168qCPRsiG2nQKHW7sn5EwTPsqhQ6a0ak46PWCuMyV73CzmntLdIF2kalygNfIo8hvS1Yq5je
bywGEVz3UbtfLpcDcDk5oVGoM9kctG6KN3qpEo+j1+rFaQbb9jM0zG3PgkgoKW36aApXuJN5EDm0
OaSFzkO4hYUoDD/61iHcwy/1lCpwH08Xy4xO6ggEd21VebtWKjUn5jnCFxVPAHcsBe0UFTOU8i00
sNiIZnEtSVpupaLyL+11a5BI3uLC9kc4/4flsojCA0CI5nGMIvfqlPZzYZEbEKrQa3OjM7YipyrZ
zlvUUM9JNmpzFF+mGTlwFMuvCNfVwUp6fOJjXmyGsqSfqCrdVhTpsJviIsKMnR10S4qnzsvMO+HJ
A0XBs/SidmLNLh0YTHm67m3+nIgWxdGzAwVlJ9hNtUG15IbVvkipputh9ayOrv5oTWjhSsp/vsCx
8AMwkV8pWvCaYsnZg7BQQafUn8HM/HOawoBK3OJ84upbIVYlPTI55k42Jhs2DfUZgXp9pp7R7gW1
0q6Yflj0soqyIoJJJwlGukbxBUMmx/0lk5cEt72fNEZ174KAg3iVdQfXmkMYiPRyo/7KOovnvtOb
BhVtXB9FzfdKBZxoU81O4lMs+NNRi4NUaEEsOMFevpWIxZ5TvpP7qK3anRGo5kug1xsnas0Xr4vi
ozpSKo09j1CTMgxWD3lu/k5NL6SuM/3rgYTSHwNEMGLxouauSIB0T0kuPntHWXeqmb3DvUIyZ40t
IKvKeKTN/eE6irkbHGOAzoTk/+8hY1n0fQnUngRzL99poVBPaodb3VKC6rFEAcBGSe32VFanmxno
DaX6JvkaRtMv7LD/8EoCrw0CJfZYeA8F7R5qLYPZr6eGhLtU1tF9zSP+ng1etNY6idYp41m3HCY3
pUIyOOZwtLIN+kes8HBrdrLK8vdUwFhBp9SoNN6DLlYewD1vl1SZwLK+r0ygmbCp1Hb4SAt0YlRk
LwSFndUc8hl6tvayHJZxqijNXe08LyNingsjvPR7feA5H+pqfiqyzL6V0uLToiVvy9VysBXkDK6i
NXtUYNqZtxFNFKtVzzwMRozu2Gych2wge8BxJ3mwast5GNLYeXBr89BFmn3XaMWvmg0sj9qBWGY9
f9Bbbzx8i0eECnoFpBRgTQ2PhmMB0ZjPTAvIx3LGovrPmaZD4ihSqDJhI36LPkueloPSAF9u8U8u
V07ISkQXpLUul7WZ43fAzOD3pRr44MnB2QmknRqUi5uXRtNemZJsPxW1dquLCjSc6XRfLC3oJRDZ
2VqNtU4TJfT7AAFkWGnZ1mMmvU+c9s9ZOHhyk4QgJ01m39xRioto1fKC5hKTZaHhgTNnJArRvdcx
qsaLZSTuqidN7ePvDYIn/9yghjZtTc9uj+X4SuEbsQcnGV555jPl70gIXulWlGawxuGa7pRkcu9G
NAW7vqa31A66x28wfdaegfC+KuDxoW6kN+LGD1MQgzidP8l6ir9DNp9E7KDXVUW+lhb6xpFuy6OD
rXebuwkt6GHAGyQQy+lpHvqZLkLWK3rAJ0pg2/kHFQ6+JuFaFoJM0/QAAhlgKUJFr6/LIQuT5IqD
jFTpPyPLcNc/lsg/Agqtv1OPPp/T/tJwD60aLSqfQ9ftSKoyEhwGrLHTML8u6d65TD3WX2myVZ26
vJRRv5KNviG3TSc6wkmPMV6IfVWYysXs7cC3LOk8YTGcgEWX5o8+DI69Pe+NUNTrLrjjUVdexiB5
8wa2R6POahx8jX5LQZBt6iGBHDOFfhIfQ7Owrg0V3WtYDea1VsO3thcVy5eovSgBHq4Ik3E4J6oP
rVUcMbMlvupNlynPftMzP/ZBE30CNsWP01jyErJEu3QDEbrLjTSND66uvpTmOFxBuKTxQzZi/hJ5
A9ATsekdVE7zgaXL1/IBKv853neUkzsB8N3G3QDANslR6dJXSAjr7rSeYEZsK4U6xG+jxuc/IILo
jje3ewUDk1aGeeQfgS6tDO3uG1EYTK8GLQe4wu1bAhdlTc+gfDTtOeoYuuLGjPRXyigIbuKaZpt6
aubOgjXRmetKbBRNw5ZnZlMtMKvWoole5RcyXxoMU5Ln8fzOGUAcV6xYvG0f048cOv1HRELTWheJ
ckrziVaDRhtdaq+a1Zj0bwN2bEggXxw4lVvXCPKthl38VTihB3SkFWd1MOxbEuQPCV/Y6ygFSJhZ
laSgUfMVkbmUCgfrSNgytIQ4sF54zsW72iGWqaJZfKdV00cWxeZdJsNwxz61XMWBQV8olYzNN+y6
+wVDPTjmQ7xu1TR8xWJcX7yii1ca0TlXQ4XEaNd9zkaIxw8iVvCrjeGOF13ByaQq58mqDCS7xg6J
pUaHyIrWSld09+bA9AkyNbgjK6N69dqQAtG0karLojobHEAQpuPL0anW3yIs2wuGTeBimhsccApe
MZaXygmz9WibyQ8kch8JVchbzbIYFQKomt6d3PtEadr7qFGh5qttefBqCVkGXTQ77Qc7TO9iE5fS
yoV+gKxhPh2slHct9Ma90YN6t5PGfYtHA+9/N6DOqqz+DU5PFdjuW4mg+gj6svKdg5n6oihfSMCS
96S902ky86IFNTbUTzTsSIDNzfKXodxGsj3XZjeU91aTNvDJFPemBAIHstaMbCC17BbbhKeEQVm9
GEH55KSEG5ue+HDciKDN1FaR4YZAyoksIdQDHXemJ+1PKyEoE1XHS+EoX8xaPOOzDEThbNwI+nxN
6Wn6YRIs40eR0190JBObhEygQyCz8o7aRbLpQjQMlEXKO9FPVE2SokMRUFiPpEscMtkN96ihrEfb
dhw/m8i1oLwOz83shxMJ9zTN+hhzcTZoT6HdxPds3a4QT8yNAwXtaJil9NlA1TvJKvXJVCoc6xad
4na+dEuH/pjrEZILvuquydgxqWhut1mhNtdAKYGLueFtRAt9y8I+AgIe/RlbbmhxCdkjbtJNhaN+
i1TFMve6R1hHK9XoUrWwQHTJWs6g7c83nSrEGmiBuEimqLViiPKTSjndqCj4xYzwpGpR8NKbDjOs
qvf8pkEdbQPd6c4IOlKcVngZ0VU92JhmVkNla6jP2v7ZaGu/MEFoi97d9/XkXozacndFQZVpjOhl
t6n20mUSXkuVWMewMmiyeu1PIxfmJWnIw5qsrNyKCaNzL/Kf/YR8OtHs9sFEJn+c3LrY5hDZfMuG
l5P2MvAn3hy+p544NpaunUNrGtftPOPSDvsk6Ca5oQZxzxO6A7T1EzX4UDyVpbr5nhVyG9V1ApO8
msCumaLjXZGs7azCTY9pn0a+nqfGa90SYwNaYzrg6DZe47rALyIuYjLEdfRkvcvGNDnkURHf6E3S
PZKN/bMIWpa+AJHjfmrOiS42C9a3FvqtUp2nkKIGocnZF5zw9EdTJF/9ILZpr/Xvip0fgaaYr8ko
SK3yJLwKag2rbIrfbdwNx8yl3QRPv6jXWeJEu76FLN3aQX42glq/loj7tllcuvscvchLqsidE4Xp
D+q+qk9ybXFy8754pEH82ilRCsIaIHvg9M7VQD6/8TpQd8vlcoD3YR5smzZwe62ALa4irBkvbKn4
09HPv2+FVu/1pDm1Fu//QtilkUsIyMj3eCHsLmNh9wuqwIZFrXypJhiWYsoVFKVm/JYDdVhB4bZP
QK75zBkl1XdD61lUS4yHNfDvbVg56ELmsWFSMSYUanLXkbJ1c+vepmlsnOwsoSAaJjRtQdjtVLco
N8tlYzTlJi8H/pfzXdHk1kypMp9LTJIo1YPquCjVR9X7GfatzdqVZVweD5QFPfJaTJCN28Xa4bjk
Z5Appq1JS6030pPpRh80877CrXFw0+JDJF3irLSO71rduFAk2nbOeeqnV37JL11LWr5gOXnxk0p+
psvGaXLbH3WL1EVRjOuUFQqodz78K83NRvZ882lgSBfbXvbbM5thk5RltektU7upYaTdmriDB8Ie
UfLXlGK4OkgZvs+85UyJjLuhS9aLJycSZrE1gqLxeRPT2zKGgWCmyw7V4e+YRgFNHW8e0vfDf2hX
U10tNqbBIjGYG9eyohAeVj2LsvnSsQRPNXc+rYSnr9Mo2g2dkft1WxoPyqgYD7Qjc39QtGprhxZb
5oYV+8rOJ2+fJ1Fzzzr2O99sCTWT0VQgHhP11rahB5gu7cfRibw3Ke1oo9taeejnS9XgYcfa/kUZ
h9oHFCx3pqzkQ+RG2klnueZ6sK1NTAs7M/stRS3vebQhglKpH10YslBp3tPwTI+BpVMAi73wQkGv
WCtUn3+MbvnBVG7e+AtrJ4fdub+Mo8E/lnpnPmOwHg9tOZwmi9zkzmqtGxlhZJmkJXOXaVww/qk8
1AEYlwZORQ0clMwn0ay9qboZuWGeQ7gwOzvA/7ZGG/OlDklzzMO08XtPY18PgZC6uP3VU11kaWRq
j2g68FZ3YAiLgI0Z2JGTUtr5r/mkkBZmB1q+vV0Vy8i/31L6+vs1y4uDXJwg/vIgQ8WRtvovqU4E
uReT8+SarL/qRNgUf11SfFPZb4K2Dl/GSHwtryWlbGVUdfsTWZBWPXzPqMu0Oh+WGTVxNnkL5Aut
Y3cGl9GdlzP5zaPUtBw3I17ufxoQklgPDvT99pqhN3vFnRfYOn0aC5njNlHt6MHs0sQfMv0rKfT8
aJPifunmfacRf+S2l1I8ZESPX/EzoRQaq+LdTIJrniFyqqbEJc4gyc8ktmXnkCyZs2vl9iEH1PnY
KbB9JPz2e6sI1QO0Xm1HBHh1G+iaZRqyS+S1dq3VD2UYZUdjiLJNrmZI+pAdZI4GHTeAtxoXXnck
G8FmAotpXSNEyJ3cQDFNXWvsQKXzqclZyQYgvzs86Oj/6FaBmNxBQwt2kR49WqKyYJnpgXbfCOI5
e0LnSXNV9ftWwxnBbpASmsr2lBmTUHEviu95iJrr1pnEp1Knq1gb6i+jiLXVWN67Is6fh5zPpNLl
6YtKl5rOipV8n0U9Y918V63a4d6QxcC3CBDkOHV+MvXjh9fo9iZDAnBoq6x+7RCnhRpTcDLMZDM2
mZem70DptKzhs7SOMbO65TYKFfW16jSdOXUi0Hi+6wSvbL/yC+yL9EwkrQrzq6EMo4yO31NuvcI6
q7a0tuZie+DtstTBzdWuOolSSYm2YRPDzFBq+8lytCtCl/h+ucXGgrJM2pJtMt90qfDxT5f5brlr
u/W7C7LhyEI5vRpBkl4nlhyZDpF7ubKDNr0OXlrsmD+ZheZX8NQeSVsFS6kjEEWkDLhOS+RDSpbw
JQyCIgUYxgdLw7X5CKZoneDT0wN9OtdUMC62bXUXnu4dv4gzwdrFLwM7mEaiZX4AUpBrk03nqsic
/MRjAfmolpBxYjntI83oft3ZPdSOoOgeS8kGmRokPgt6b0v3djksDQvXYB8CUHTcFu2PKqgJheij
jsyyqnG/KnKDZn6FSFBqRHHUAxRSOvwqdnQoEPOeez54pNoMx+VqOcgAkraYD1oTXeLccA5wRVh4
hJ7t923nfKSTpOEb5S81taVDFHQa3/CYEh/CspWM21nrgpjnlFMyPsVp2q/Vpif6d77ERSJJfBj1
n1bhUcdLsukEFIJsLb60hKvY8l3BdIApEzh1TLPLTXqyZwu6cHGhrM3AD2mPrCY97G5FXLW3zgMd
EFK32ElXbW9iPpCFxLL1AEXsaZHP6m4CQ3di2Za1UQcIEwb1UqJ1nOLPjbGoioOaioeZyrarsVfu
pqDU3sfuqk+2+5FQtmXh+AD8w7gjrCZAaUaHbdXXabRdBpUIAOCoBAlFd/FCSlX8KfBTr1QvK7aD
GmnrXiRXN47Es1Vr5l5RMN5Ybe6+YYRcT1MYfhY26UaqyfelZ6kZyZWO0OM9VVxnX+qYKWB6pLsg
a81p06GpFSZ/iSbPKeplg7KN8AUe5RwwwWxJAnNiTC9THfzQTUX5JfHFSof+rSWTn7qNZ60siOet
G3CBpQMkVqRgjl2KVkHE8hyh59lqxtTF9V4Xu7xBvj84snvSmzo4S6P6Wq6SVn5lDVU1k+wHLMho
U5NA2VasC37alvKc5PqhR+1x6kVUPCEvD7dj4Uwbw1PzJ3PMk7NZsvjmOWY96mE8yUtqpeR25pO2
j5XB3blVPz4GLROSZTbGFUxlvKkkbRIz7eofcQGav5em3wbS3JW8hbuxDymAkY59VUfgIJ1miy/E
cVZdqP5IBf9I/OQxG5r83pvc6RHv9rBpNc3cIL/LL6M+HaRj6CeVIuipTq5xW+GTcGbicxjeG4Ux
vNtQrRclHBYMRcHKQp6xgzUYF3gEx/BH1mZXJWucJyUc1APAIGezjBf0W3JT+RCRV27brp3XuhOt
cSxjeZoFj1k7BI+k1ZyHUk/ulyFSeSbfGyAzCNMLHg2a8Ic46FBcxmJVxl34tByQOcIOzx6XCwen
BvpzDdSHaA7AlIWBRarTtmGqjyyCZr8awn5i0mOoYErl0GNhI4bRQjeJNZrXWIbbfLY0CN50D3D1
clgux77/VJw85xmtF4+uYR+bOBNvJK+a+zhlhReZ/ByYbvik6lmokDJHZWy3S4W/7TSA8oZirOw5
PpkyXYAHkQzloppOZjs59xEhBRmVu9/QchXD07aEYqfbhYnoDpihDKOWRzNrGxj6sMwUT80uNSkG
cwqcpajGXTmI03KF8D7eSgoM1GoapoiH3jbfc0X/WDKPIngVD5mCijgJM3GpWNrtoELF66VjnuFi
sTMoGeSzy0mt3okMN7dB7l1aFOskWycULFxXHgpNEb5nRNVBSzYlvX65RiPAt0wlWGKxjYbElm/Y
eseoyOInW7T6GSZHcYsjlp5NL66Tmpc3S3jFKcrdn8s9lwi9dU2cE9Ru7zLJgDpha7jbKWotktjm
ynyllh9aGtcPLLw+K5LI3jWz03yLtNJj4Tnjqz2y2gV/9z7GyAvKQO22ep2nb4ghE0lGm6KInOrh
fOqaQ3QO5gPlCndnZPKlI8Vj3zgJGZ8eZaFNLKp3qfU7jN76fnFAw2607+wov1vczoXpjHw+ydYa
IFlfc1UPtrWapkTWcznNB4QxzyD0tRNb9ugpiLbf1nletSvi3gB5mAHAN5rYol8XYFbjGx+AJF95
gV3tFROzW2NHsdzo0x3IJf1+Qvt3pVSm+IQv4RQukv7MNpoCqGp155YZ7fusrE84KdnXE1y6KocX
zyInTqcjQPVJh69BI9FX2S3ScnenvYfklObbnDnEVtpZVUk6zv0a5bnBabgCP5K+jaSCr1zNqj+m
vvgUY6t/epm8jghkt1htQeIzf1RQ6McaeD2Hrnf+nDmB/khpbNqVFJqsOxDJ8uyV83bTi0EqNh25
RFXfvSgiTu+a1ho2RlpjSsP+/dQWw4OpQB4foxHfNJDOVaKH1tnUrdInCk9sjYkIndorkF0TfVg4
AYncbEWBclUwoPTKnKsGWZ+uulmzxhcuoMpeBldS9kJfd5sEfXlLMGfT8HFXNTGsl9vF/JpCqPJI
AsUbMkdfbxVsOvAEfCGlipzd62+6cD6XcUelOF02qXuxwuR+tAEBIY4Ej/K/5dBWSPHJrPDW89RJ
YoRNdZj90VAPojJ3oc6KCHsi+D7TyNE9EYztg9mXBHlV1rGKsmYtoCXBybFC4EwRFen5kM3hC7Fj
1bsUiQnrjn+MLWcp6KExE8f/y28qMzs8QGnw//pQR9nM9LQh81mkfVaWl9FvybWz12RswYI5jNvs
2C36CKa+b/eO7h5YitLeGMFkeboGFqvFhXdcDt/X/3Wvm/GW//mqrjLYVMw/miOaXPUZb1Mxu7HN
AKOLGS8kDgOl8DxkjysVnI2Iu/Es50PXZvPBInhXjM2B7TUeuFSneC8d64laCA0/CMZ+z+b1aTKV
X6HC1y/N7fI1VounbKqGq55jy9QnGoKe7iiX5SDSgTM1xBShIV/5rxsw0ofCI+Fz/gmqHE9KDL5D
jVBp+vD3MqZSA6htlbrBCZPNSon5lob0NLYOYiikn61+s2Ob1vXc60gaASHn//MKyP3Wi1bUb2oN
CnPKfw6Yyddu1rQXtZhAFvJhKZAOXYlESHiOGycxKtV1GSIPsbqmDl9AZgm5X8bUBMEEkeOzFV8L
1rIr5S6aJedKQrwkdN8W0xcYu946LNl8kWOMZ2xqr2UoQnIZCIyK6/g3HRLx6nguMvty1K+RJXHx
REmJOQ/0SkCcCmlNRcmEFKw7FjSbsdBwPlAZfC49HohBPK8zWp6KYZG35ybv54woTztGc//J0Atf
CLhPecQ3kF8WnYijNgAG9CubvozWdotjBRxBc7AVBD7U0x+FQ7S6prnfV5qKLhuS7LBZbqZRDOrL
i14QidSsuZ5ElOuXKjbec01XnqdKbe4SwaJt0isWeGFQnPsk7olP/KonZKZTZp2K0rYeoc3ziAjE
Kp7RzUZgGieyLMzvs2WssGh9TBEgh+XucpgUWBM6JmVUuSbZVEl6ASD/MwomvLEtDkDHbLs/YICF
FmATHnu3HKSnQv5IwKTWeKmKMClhrZBzsirkB2mU41Pj5m8GLz1Wici3BjzC1TB04c5my4PRL6+v
UzPU17Zjl/2/ITy68V8IHvg5umOopqNpjrsEyPwLWClNBk/xWGuuZK/Z7FxSDHzmFPuBnZe47yuC
7Rqn+nNdl1I+KOpPyR5RiKjbDphAbllC6HSqFeaPMbd2PJfN3xrOYC3Icah4Wbi2agpPowKITZ9Q
z/zv38DUZsDW34wb27NUR/Uc29VAIxmGpf0HG8qR3uiVRIvy8HPFVg2y2K9ax/DtRWv3t/2lxFgO
6zY8VW4xXpa7Q+wqa7r3NvG7erpSzIwgrn+Cu2i+eTVI2mVEKVveuyj4nXVUypYhir4NGapduvn7
M//x3wltFKVNOL5F+vAY6YR8/60KLZKEpT7UyOb75vfVXDJaXsa80SK0Km0k5cTTVVTZNqmCRI7Y
qXBtiCY+4s5w7kyA/fgimExItHPo0jLWCwshUN+gUx+z6IY1Dt72f9zteGJ8/xzzFK/++6Jx/jnE
3bflR77HBaoSAfWEigCVn5QtouImB4A78oQIRZ60KUUmOJn77yHXngUm0C4ANNSIlIZ4F9m8LQoR
HU+5kjqEssDLmm8uB8CX2AieatzeT5BmwxXQ/PG83OplQTBNG7uYj3l5nyfGgXbbdzMoL1j4jL0x
AkTAC55r6PijpBkvy2G5MWoxdx3rKw9GuV/GdYKFDlGclyuXGtw+qlN9y8ogfE9idAPtHJ7YiMyP
g944/z/Kzmy5bWTbtl+ECCDRv7JvJVKUbMsvCFuuQt/3+Po7kPS2bJ29q+JWRCGIBETJEghkrjXn
mErLTERXzWCHXGydsPTaiw5RRyJMkF4qzE+J8JhcIEFUN5NtUqgItWb2k0jHORr4L4mDmrpp2nVk
AC8K7Il+YFRvEAXuL5xKvL9Ioqx++zXyxzloaN5EHFubSlepU835BEOLOgbvLfvGHUHBHW5DBfJb
mDLH2pAu9c0SBmuJsAxo7SrawkwU/XMbIEAnmDzdprKBVBvJQslLlCBmq38KALVotfG5oaJ4bpAj
4B10nW1HaPJKWq8K72i6iv7oSolWAY2S8mHMo8iMR7xJpxJCCX5GruWkJXDYjEkSKRsqVPZcBTXn
jXzlO7FYlUXlLe9rQDkoT5RHWp9nXJFu++RMk1p7BdbCBBLM/sFLSuVz5P8lh22Dfm1LLWsT9JxF
2PlBgSH4HMHXckJ+sLPTIp0fwqpeNFACDtw09KeU2+JZ7YYzsIMAqVHUMYXSYneWmhpPzjgNT85N
1x0/WwJP1japklar2FeX0HTXQa5/iY08fM0sBCpelaa3EUIfkMM6hh8Ap20KEheInEtyfAZuvpza
/hpxF14mDfEl946okzAZqNui+Kzbb1Mm9JeZlXAxy/pZjsZO6B/ywPaWWl6Pm8l0jXXqsbIZkhLy
QaCKF7nbK5G55nOjv8TzUXPyv+FfRH9v5EgBk46Pd+OO3Bc839pYA5MluasG9nTwqui5TsJshSi6
uwyGVWwnvauO1tDRQYuLfJsN/njxzShdWaLRP0HVRDXTwDmrqqhixW9NFOY9jYbAf7TdEanYC80k
OPQu7ZhQCNAsNHMMiNzL4m4i0LiyLpb+w/bGz1MD4sOY6InUgFtol3bZnUrsTA2Ev47QaHl0yMfk
7I7591SvdkMJRUZWHIHyZIj8CRaihHZ2IzgxwL5S9H7IlmsPy6bobC5Qaq1XmSfd57RNMHmf5d5Q
TfR5XT7d0loyAXR6KJ3xItOk5RC01scG6WEMgdLpFix1q7PcKDTWB9hTY3XOqTodTaxa7bwnjyJZ
4qjcH9X0zdMppQdDGJ3lxiYvCzZJ+T0dK+XoVHV09uZNquq0V+U+oZXofmA7Ay5ee6aBdBLG8TrS
zPKtq7mYqzJBTzeR4pZ0anyUG7xzMdmzZNPdB+X+++H3c2zvRMYEALYe360V57v/eWbQQ2XCcvLq
+vSzjKwjjTJKnou0MW4+MoIyNbRPSKKcB0PXvss93G36QfPwdNgoUEwKmScviJ/58cVWoWnRLOh8
Fid5QDdzDZtXZrXbPqzto2mwTndSa1iPJvYkrhTTwwrbYZrUKZjZbvDlX6YRfxImmUUIQ+gW/Trk
Kqgl5Czjt4mQHaOfK23VWZdF4a7yPtLVJWgFkgSIduYD8jNW3tTN8eRb1cXLa7xvc3C8HJIbGSb/
viuPNhNFFZfZH/QIY1+V/qVG0hIESnjrR8N6zor6U4Lq4qGZ2wN5ir87d6roIHcjBB9EB7n6Rp6L
oTretaJOVvKootrWsY8IZKQCZMF7UPb//Ev5PzMrfieGo6ozpZG7nDWjT3/7naRRWY+iE/Ak7LBB
CNWg8WibUxXOZOXgVHmOeSgz5qj//G019c9Z6f2P8fs3/sBUff/GtZb4lr2PjeI5DuJiJciY3KIc
6WiJJd2ZEsktN+mHLIvc/1E0Ld57bAU3MiLiHbFC6nKYd+VYP+3xQBGoN49ksP9WTpva3Ir9H1po
5N/wfAECMl7JKAm39QAs2FZb7JqdszLoDn8b9MpZRSREosHI6htTgc9yPINduHRJb3oIAbY9Vsjz
FvCem43WKc3KrEb94rjnoteodtDg185GOu2pnapXuYlKzz0wA/9ODpn2c6jFN+JCTlvQ1iFapW+m
dhOPNGHkV2T1iBcR7/cSrIc1hxwNJwprXjAO0c1tC4tgezNcpe4oskM1+fY2yMVLp7QV/i73mR6M
hvSCGo8cet+MvYEAtyhaVmnzy/lk1ci17YdT5K5uQLhj6WnhNeETQZO5bhfyJV0VxMX5SX5m5Ij8
HNAMDvcKgSSgUsqRkB42QYZOBM0q/UScTI9lXf74lytJsz4uDgSfaAejkoqB2mWp8+clrLVmbNlt
2a9RuDdHzae5RXX/oLlMeOnDDIhv1earVtLRrVLkMFI8qZOvtBA5rUEAC85nUJQAaL+Ufo+5NaWO
JE1h8dxkrWvlKzXXZHnHdBJ0/2gaWCyoXjeHZlQcGsZMRSt0U+eeqq/cm+bJqnwlN4buxpuyUmj4
zOdGg0ACPgTaZpQTuxr5DNJmQN5y13cze0tK/afJ03wUP0BgJEbF59HwoKD2nhrL2HnEzLh0z+Rz
8d6TE/q0K/sRZV1QhftAJO0xmQxjjmr+IoUkQaJON7+9yB25ccL0nBT5iMgMpgImRsxbMV3jYAzF
lhZbvDAG0WxFrrsT+jswCKRaIfXP9XgD74y8WSP8yUeQB6B7eZuMbshCXrlt5vHsSgNSzbhFAEec
L2fDogqJWCmLl1nmNktvToqyUenswtp8c3HzYvlgwzSPOWmRQUZSB7gJclCefP8KeU4xnuPMLA5y
6P1rI1Mfj6Wjb97PtwqHtxuY+a8dt00o6a3/+VI0/oTdWqxQDVcwOxMu/h5UfR+uRMOuukC37WCj
B7jhWiV8jbSMBetUB+I4RRTt91OnZauC+AIcW+l3WSmPUyTcFZgWROI6wSC1Ih6MeaMqKNa5AgZX
FQ9yWL6yEjRAellPy/dT5QG56cEgFxEJb05tPjh9TvCU4QdHqbh2AzWHDkU/QxaTsPzcstRjUdzz
ofFF1r/IV+GvV5ljdfcxn/XHP/+2JPr390W9TeVAOLZQHYK7dNX68NtqtJiIALMtNmI2rzSrJn1N
ZlPG+0aSNWPub7s4az7J8aKnp3vnbppizjAJF8BS87PcDEWkLb0i7VfvY86srHzfTXqMdUOefbUr
1KXFTF0SXV9e3d6YO9zmzS8UY+6HEWxGistRjvW10Ld9SzKY3KUyxc2mJFtCNq/eN791tED7a8SS
hPXB14CyqPpQn4dG6a/jMPydk7rQLpT2P95kVKLlMfYnDMry5X/dt/Jzp5OHJsNCYHbxOHAI3mDZ
OS0qxa52FWEEhJDNwCWQpvUOvFbCqnnmr1RlEK3++c/nfHyA27bQhEupznCQONofc4cNOFszFB1E
rNtfHdX44ZphfH82q15O1Fk7kWwin9xWfSqiiIS/+amulSO3F7OIt/IxbftiOOsZMgx5quZqP7wM
27c8l/yxdBc57X/eqIjubyS/cprfyAOVxkqGaLUU1OAW67jYtw48Cm12msnNgBEIZY1iblEFNvex
XPkBMxgYauhnEI5ofUsoN5jc5inErF105DzIoWj0s0d/jDbyWE9/Iyl1dTwqSujv0SL1x8QZXqS5
NTPr6hrg0vlvQxlnyaWTPMsIcSb34w9/hnHBtTn7hgpUPG2J/W5zSrgqcB18K2SNEJ7gjZN6krI0
+cqThf+55I8eH+esZ47LHvfKv0wNabx+eLI6ILttpoYm/2MV+ThhLnM6OV1CT81WvnIP2kWdq1/e
NxXyFFsr/fNvQxV0735Uo20pcuMyYG2nwFY7KwDuwbXqxU1WHISjOrvKIeeunwsQXljNLXyLeVfq
AJhsyLSXcSVpwDPWIdybq7sVerKQSSZDwr99yUyw25gSw26Z5rjH690e1JkXZeltcJMbfwp+TFCc
j3JPV7X2YDkw8mLven+kSuNr3in9z0es3C8UsKt3cFGfsJrxwO+0mTuT9SELTDjF7w95+WhXUX2s
nUYtl7Gh4/kNgU0t7stIvObaPtAH6uVFZd7VTGluHbtwCF7kuGMkP8dtxz7iQrgBJAknzCaKcu7b
0D1mQ2Vh/Q4vU5H6j3JDrVd5qDHXP9qGWGNMzE9ySB6U44NDHDhOgjlzN/OJ955P1lEtYP7iZiRP
1Drca4tuGJxzNH6RQ4UaTmcYGT9vGp1NR3EEsHW/p8y7VlHYJ9UUys6Pu89BqZlHuYnROFSL9/3O
s7QtSBNEE0CaegfmoOSXG0Os41Sa2Yq/7WNDaY8ajr8ZNeSaNgFcShGRc6WgocuUqGEqU/7L08f8
uBh0ddaC8w3MdJEpUZn4c9bYekHlk5DmYDEty4u8WgErfSKGzD28X88N0Ai624ABfxvrnRKgQnJo
9Jp1auUa3yz9Rk89fXPs+gkMo7LgEUE46q9bEN/olNfMxOQdiNBbghtTNznUyAaeu+wvO5lxMJ5V
3XJAun3UOS+E2DRPGaHr8hgUmP5aEZMr90JVny7tSptM42CVgf8wZq6PlnV+6RlGs0SilK4HlZC0
+6BR/cv6zf149+fXZ2hCM3h08wjgxZ+/Poj+VVDW+IjL3t3bqT9t7SRFGziDKiSyQsIrJNCClGcd
xV8WrRNvjvOuyBWucLvu5SmjNTx51US117C0B1trBQx0YAlpIh7seSPH5cZNSWWIpsSCGsm5P8c4
JUNMfa7NY2IZ4MjkuPzS1KWVb4UIK+XbvR+QuxmkG3rNPiZW3o1nxs/vVYKh3wr61QvHq1/LsHKW
LpWAveIF6m206+/FEHTfVWZ0Trl1KgxqChHkdmicWOhjt28TxYJPBSET/YoTzE5dRvmBErIY5tNo
Y2HXIUdg/WbjKHtE8Cceg8LUHm1CT1cJDiwgh20aYxXRuH/2YYnPfd5HVbYeJhvGd9jMGYxTR3Ag
5AAoq4AzuUgWv5EDBMBEeuvYZ+ZT5MZnvYLw11tOkN+QhlTx7V9mBX9GpbAGs4SGgso0yK8zHMP8
cF14jgo7YmiIHXcJZd3wJMiR+EDBn1My7tR2+XKIRbfj2d8upyFb4xorXxV/0rfUKtuN3PWt7kwA
03hrIPacFZwgZQEvcD0Id+vCPjnqZkMldHRQ1c+7sjDqVr61kEctg155HPT8jXuCJll41WtwAsHx
vlvNtXtjTnDom+TxDhsUtmM8wrh9lnpnnQsqGFXzC2EV5mpChUvzPzkMBFHdpjJ4Lqg4r9RGR0cy
N/plU5/c2EMb5dFR7tWxih7fN5nxJ74gc62ye+ocuXqJctZZObrRhwar+8UlnfMuCqwbnQXYfMDr
8vCiTUXNHLcH1J34ZyEm1g1Vjm+dlN3ufr80rLQ7TY26IcQKzmoBahcF0vhlMMxw3fe6vx+SfvxC
n5eIHXSsjQpSObZxxudWo/zLpFCofy6B5r+/Y7P40RzIo/z17Q9lncYjc9NImE8huLyg7de2QqVG
UtitBtYlDk51JLKFROPDKO2v+BPX8iBqU/Hc9UBI9HG86hN6ijs92PIH0qJrzIVVEPpQIr30qXHU
Z3mRxLamr13Xn3aUbch6qe14jZWQvnaQV8tShXy4KNvIOAVJddCgSBBfJicx5bCleTYe057MG81X
v+B+36Nxst4gi6aQY0ZkWIFZ7Vwfk3YMXQzzPFbZdLKttzQsjrRwwy8hf9Y1/YZZRUupYG5hWocR
xvtiGhN0o2nmrbKwKfdpj9FvgYKJrr0+B5kRIPJQjjzpCWovX5kGKktgUsVxmGCWdQDD4EGXX0DB
yjWQXPoYWaVDnxqLlRzLWFmuzKywt9iuhjUL04FahuOT3+3CfBzV4qVqoAg1sC3+aoJvSlE4b6mg
md9NKvdc/Mbbllzvg9KBI3Ijr1hpCuiZfrDOfa5PfxHqcpDvj+ZRXxcpF7lOWXK2MGSS6/2fIfR/
co3BgdbAj8lZkj4sN7g460dXnXE6Du3QF7UcDqqSoIKiZn+Qk+pAE83jqDdrOeEug7Z+QgO7DIw2
RRcXBIRJlMEnFhvYlBIbMZ2vbpymsrZyNxOvBpShL2jWhn2hj9k6nM9ynfg6lW1+qyfEwnGa75he
IEZCSPJaM7VatlFWngHN6jdu22c9TXvoOoj+AMqSAQK26rWaE5nJyfo8qsNwAKXGI3c+rUAQtmj5
zF5m9dOlC9NwEQdeuYX6OeFoDo0tqbA+mH/VvE1VV12ZW5M+ZBs3SFKgmc6ZVQxUZUxo8F35FWxx
cgx6SMMAZZd8LH2U4KOaLCPESGQIGI/lzOgUWrnhFmW+1KqFJxabwMXsfRN9hGsuUDI0X/HAw6df
ulYPwWZm2WbmpGyj3PVXiKDT5zArlIc4Lh9yLRQPVu8+REmYXJExw7vQAyafoB7UxhpXZR8PGzmm
NyR725ArFJN8jX9+WvBM+GOFwe1iliUwPdc1EySm9XEawTdUGkof6oqHSrZrytayAYXoezf04qMY
W+MB8cQ2rA36wrMncpgG5OjlQMB57Vs3VcMDSAP+OTQDgMlT1RMp0TYP0jEpz22cepGTRL0zPJJe
oAqp+yKyUBlrvbonBtI8JOhgiEAfg+El9EKUzS7L8sTs1iMijeA4lA19eEqMyy5BoDtf/dKyo8/X
dQOVhbKUmq/kmDwqD6R67q1aVd0TBBiu3ESbvmkIoKqay8offXuTFFO/I7q6wWis7D0jUr81bmst
J6OJzo6bf3IESG9mEhs9jbWLFC3r/GQ0KeN0f9cwR729RWKPH+WLH+tYgOYyEyVx7bfNhzH0BSlm
UyuiJZUdBOip08xBAQFZZ2DZvGSbt1QplW5+3snB3EqIDMf3rDRuseUR5q8Hg9KJaYnk4uIz5F8R
wDygqvQAcCxcl0QIvNRliY+n7ZOF1YfK9n9SmN6hTL3dVWsfU+OiADZsvvi/8OOOc0a0ZXZPQ+pe
4wa1vaN0UALmmIuBgu5VbwU1/lnGreL8akpF2ybmpC3Temq28p4iNyMwLvLRmgvleBMtT8C9Gi8L
JJNJa9eaOnjU7ei1vu/WY8FMDOXFWk4X5CYm5GuF61xdTnJeIQeteSIBofqZpkS4LEInPYyTpp4Q
NNUbvdCCp9klgaV66L6IIfsKgN39yxh+2DMBfjEGxhqJXfwkq3KmWRXLBnveTtbsPKrB+Fn1kzzo
l8Jdj27QbLvuLP0F1PqsTWBECpC/qHulh04UxLQCidTtAsqtz6199alt3+qZH15T4V6MUKQO8phO
rgzad+A+mIUoOnAltMTHgekb8+coN5T15LkBRbCWa701q71b2w9WGv4NnLN9RqELWCNz073q9AO+
JBysTu2FP1Ry2BWtt75pfR+uoP1p63uH+J9vH5o1zybfS4iUJphuGIZmzchKWzWt+fbyW/dqxChW
Bag1lmrSCfst11gn9nahwEzN289AzFYRSQFfmxDzfQbTYe/aSHz6Uv0WDx5a/UZwrc/u6vsmp3QQ
9rcoMeOlWTizqyTT15DJ0IOzkI7If4SY488a7nDeTAYEaRBkCk9fN1xFMjmFmEOdVHTLWQW2SZRt
3BUvtPYOiuONX+W4N4T9oda0/MUQ9qGqTJbOxBUtMjwKlyjM7KUzpuS0dCpqtsH7qzOjQ6H70dFC
MboWEXnuDhlndz6YnNfLHsBo75OEHw9zxUlLy4xYOy27NJpibnILQyG8t3iDLhEJyMzbtd1wl6l+
eFbuAB6RpCsMsrSgJXU3nV5bD4DASKA3yYpYt1aR17eY6CHANR08Zbs0yB8Kaiee0yzV7X0fmD6p
VZr7CZ9Xzi2Qgpr89JGrMVdr1Yvcc4sAyQMRsJWtb1Rseh8og6SNBme0jlR83DwgxCbB7jI27kOS
5fZjYpN5KfkUWjfzL9WCa5pzcURYr5k6/wvnV/2fY6FK0Ena4Pso3eBG/dLf+VRhZhyjszKHWNlC
qNK3jSihtJNG+5rF3Vm36gGHmG+fMWZai5GC07EpfSqYCbxuJQ3yvdTb125hgjoNk5X8nAH2QrjY
Oo+d74yrqFPEvoZpwHqoFLtM8asXLy4v9YxrLwcV6mxYmvzbPM/8Qjqz9TjiQFnSwpi26lxEkBsL
baWV4rNO1KwELOK7uxIg+XawjG5H00p78Q3jQZp/qoLA8TLHfRcN/1I44VHy8UPH3FRzVM1FUOSY
mvjwoSNjecBVn/KLg+62tmbgkG4UJEvJl3LTRAYZU65uUgqbX74fUZ3PME4PgrRXjI4qC7jGegIK
a60HU/XIxcvGC/gYloWaqm0SZDeEGapRsZ9agpKNyej2Y0rVhiAQyHxAprC0E1zpv2Z0GykyjeKa
MXHdtIonjmCFm6PQVNCXg4kaXNfKq5xKy81vM2vbqxd2ZuVX0RNJBk3D22rIP9d5ZDSnVCF3ef5L
DYPerhSim09Z3w2XvAJaTPK39exO/Tl1qobbdgECf+4gACBE+596xsKgQUp6VhTS2eb2pAzGtE8G
D8SBhDzMd58BVrHWNLey4kMSK3Wxxg3lPVeYvjtLvFiF/UDn02DZ21LSBwufHwCa54e689nEMw+q
HuDDulFBfETfbgDWd1j8ejA8cnDMGnxwbfqgmk1+ISYJ1WvsHkQWqAdjZgVUXRp+zhz9sSN18S3t
gdbZo/NsOSiGYzvJmCp51hXq5rQQQMA0hffXrQlRr1pED0M42Ut9rNK3HH1gHukbELHjes55uAxk
0aw912FNUGXKRW5aehS7FutUHk+nokAiK7Axyk1c2J8rkzaYBcJhBR0N4CdAWO7qTX12apG8lLW/
cZEZfmn5byd0Hi5yNxy9H3FiVpeB4tS166sX1cFDWDmPlZZ2v22GTP1uJ2a+/zCeecUFSIQ49KSw
MVHkg54Y/cXGVLWjRPndLdslBJryiLOVNn3W7HlKu86dMfvbSx0jzNqeMnOBxyM+YlhN+dyW5U1u
gJXdED80Z3/yWwRmoBJ1LYKjjrhrKc8oSlHehiycCz/mtSEi4jzaw83vPB4MfeXu+mGqEEPjPUuC
fGKuk1YvgSD6ORuJmwe5w0JaJTLDQ+p1TQjT2GgIqU9pl6j82wKXv2gxPTKbgsrgZeML5RM09L26
GbE5QWXLy2FHYnK+EvPVp+lIFYAmLtKuXgZ2yRN2Rto5o2NtlII/fK2TocPKvd+OcB9enMqk9giE
776rDSGJ4xRaN8h71RdrfqK2haqsLD0wt7Hy1g6+f9TyMjqBv4xOpZh+vmqmrDj4+ricfh18Py0S
yWf6c8jWIqsmSVBu76/lSfJr5CudP9XSVLpoNfpixzotvETCUZ6zjNkpC4gORga7nTl2zL6jmpRz
dg27K9Z2WGH7lifXMRXO3JlW96NlXx8m1B84Yea3mhT1bAv9W0LdHZsUARlk6oSa+ZrplXazMKbt
k0pj/WoSdKp135y07Lexbhc7v+zpKvqlQdKIW5y1zkZUr2JpGf6WtgN53I19sXLylojEzGap3dtE
AKvIsJfVvB7RS1GcIso92hztJzcJOpf7q5qH2v8em6GMhw+nqEpN7KZK3HvwaBRwPRE/I7s4x8Av
AFI50yVIgSgy4xcbOaa2w3Tp9FDbUQxnkTOfgqGjh9i6F23qrgtht2svt9JPc+W7m+tRkWG6e+Zg
P2AlcWdW/aFZDk1jHrzG0KEtVVu3VrSbaYzJNTbtJxFb+S5Rsmrdm12RruTTv6Fuh2IfZsRAzPKu
josC0WdnbWyt6Z6nCEKnNQeTNiSTF0rZfStjwToudfLH93MBkdxXf6yxlZVUDt/lw0Y0LD2A/BiM
8UxtBeFF6B/8U5BqybrKnXGDZqHYuqRJ7BrHKG4TzjhE9vQBbPoAiH3cF8/rim1qIDydcldjWW89
22mZ3+TG0YZiUYOXPMjdqipqAmHsltQxECX/MlcW7v95bLvMlinPmq7AgvGx3Q5hguemUfCsaLML
Orv+E9P0YavlVbmWuyGpq7xK1a3cVSaKs2OMIsztg+I5UvUVeVj7nO4FuYUeqdu6+7eNf76x/fhr
VwFQIVUoevYKEa8Vj7laWlasDosCh/eQ+TjeJ2PpXKK5OmkNRnk0shghpVIkz51W0VvCmildmZQ9
xGZU0u8f3JrSt5lG33NTr8TjXRo+OSn51ybysKYGGvq+ThsjSJN14vUvYZBEa6Do1amNkAxEcL6f
Z3PHTXcQHLQej+3YuiJFJ6G4dzNEx4StxbMS4R0PKXdhMHbAhCbsab+4kRAw/DP+qmZXN8Nf0joz
jUjUrSY4uIHHBLkCX9aU1yruz5PBHAE+NgyHOa1TDZVT1cFWlsSQX0Mk3ponuSfHi8o9yaGGe1Ww
/PVF7++DqfT8/kV/vo9MyAicEP9m0p5klcIE6rZTYswQdxKJPaTVgvUn7Kakm3NnIUAe3zdu1Tmb
PjW/qFiEaK7OR1PR/R1ZDgJ+zM+EyYtGPcmNXuf5YiqtbOMa+f9nP5rlHuJM27J0TRUIbSwZIf7b
ck/DA02OGL3imufLwhOOBkZ9MA8d0K+NSZfjJe28H3kOU6pzAoI8m8CzL3gubaRMaAhCjWjnSWRn
q7Xrb6mWLYZowNDmI8icabWYK4cl5hbI9rGl7/uhjVZiplB6eqNcPUGz3QzUCiwcu0oINbPSih96
Tg6a3YSz1Sw+UyGp9qOjeU8h9ci+qsI3FFmgBTVNfIYK3y9LJXGfVI98bx+yyUNPktsuJF/k6NRx
fDR82932wHmo4h4SS+DiLwdBym5o86EwdOMsNyH4mGkRgX88RcbXSGuMc5qJOWNNy/FuFpeuEtMr
wdzqWolVe/dzdzH6TX9LQEytpiyuiIDUrWUVRuDkyobk3Nguj/KAfCXH3NylSu3h52qpEa6KPFM3
7ez1JFZeueZd/jV1/Pb4PjS+IRrUr01B/HIMWMepCvsY+uYnm49jtBS56W6M0ACqO78LEH7q62Ri
L6Mx+GLHk/M587nBW0ByHgGdAwbNQzScgkWeFqsXpxfWi4JcYdtVTbiburx8scuUyVUnvidqS0xg
6DnXuIfNlfYa6YfCm15Dn4yM+QyzosGq9Ur10Hg8xKYRWG+CpZ7uTpc/GQrZIpHcpTuY7oy2op8n
KyKj51fHf74nf5DQzNezrtJTUjGW0JNyxAcFVK96nj8MtbnUB3M6WGCqH+QGDV+yILQ0ANRgeg+q
3Zn0kfyaKO60HK5zyWWpal2xi6pkfOJGbV1D5b5zHxkBviUOsUAs08an+5gJKMdSik3lIyhUPGf6
5GkTSZ7GZJ/kLjM1pr0ivMq9Pt/URaS8lFGWP2mQrO+jfKDOqBbQjM3v4PejsmWCUF+00M0WbaE5
+6B0zGuo9+Y1SO1dYgEGTt3MurIGMS++uOjwFTBxrEFchc+UbY2tqpb6TihK99R3GAap77tv0eiu
daOxXy2ndAFjKsPJSSZxLgtKLhiKXTi4BGjoediee5UGCEQDXurhVtFJ9OgywY4c+bVBw96eFcHt
mhik/ftBOS53WyX5+5//xPxFPz52UUa5PHaFZTJJcpwPq+W0gahgIDNaOZ5B3I/CHShEi/8oAJlt
Bey0o05/96gFZr9NwWEQiZJoq6wHmpOMeC6MHuc1atutajzPH8Cb3OgmiRWVsJR9VEXhDShzfarH
8fX9DDX3BtRgmLjlmFC69EB5ezkAQee2N5avjsdcMze4f7bC1z4X5l9xEpevXiyMXYXmZd3NZ2k2
7RNt9K6trmePgliX3756miigl0p9ACapX5SSR9lsFKciTJhllijMlRztMuU53t/5gGahEUgHJ7va
YwPVD3bQSh5obX661Kw3UxTra9/PHBSLsPN6vw1enQKngIv59JTbbftiFup6nMc9Vho7wF/u2oz9
AI9o8KUcyvbqHOJcza99pU00aPtpLbM5AncoHwKrPFH0EbdorIKVfIX+97NSO8ZLpTXJcnIj2q4E
NByMoSAlWHj650Y4WM017S2bCD7PfLO5WbZV7uxAV7aoaJRbbBl/N1OqvU1N/1Ap6Mw9DwhRF5vl
IUcxDDOJ9pDhTtPG8QaeWr9e0dlSNwV+podMtf7P0WIeU1NyzUvFOFT0bk+wGM01dDHjpRT9j0a3
m78G4r2QEI/fWetnWOfb9KoYPgLAybF2LpDGI77lIzIFZUPjztwNhsrsWNifIoCd3wdWOotSSfmE
hqV6GFoFjFtviK+O+UOeEMJ8QijZrMAS9xSaABPi1/jchGN7ieAGP5cjhFea5DsixHBVM/k813mT
7eyhfs07X5zlRh/Kn6/krnBViP5uHa3kF7yf11MspV2v9d+yMiB1TA/Hf+lSa9rHLrWu4duDlEBk
J3pd9WPbqQoJFA3i0OAhSPn8ENrdzXNbEjHV1D+SUEzD2dZSotyT5tOgJ28tD/ynSMe6zPOOOwxm
nfdez31SleSgtQWhpL5zw0dA1m7YcXu16pBciSCsiBSZ8belF+oLqnvKC2SChTIvdpTEmdegmnPf
DY1aLGzN3co6kjKprBQFWgZZR4JpqlwA89yFqFKNmnoIznguNHetKgzIftsMDWAFfRHMGQ4y10Fu
2p7CodaYCpgvDqgiunp6D82iHsAwpO2LPVr62Q+wcSGZ79aZ0ymkpBXRSumIIUlql6A1k7CmbDTe
LMtoNvf1qJp6mHosbsLNvB6Vi1LZ/JUHhooFWu1TinY7Za/O4HByTlriIkXzUDXEhXhuUW0QrirG
Sh5RwuRsOmpxkHtyo89fUVDwP/vj/cuxb8zBRLq/4w7Mb9qU25q0KNXJ8x13D2gI90FHQhJ+HZL6
ydrJzN1I62VZ9MTHrGSuBERe1MW9F0yHasBHkMHaqFyWe75XzXLe3T8/HcQHxTimZpCwuBcMQ0c9
Dhb5w9NBNDnAir6lu1wnwbIee4vbOBu9sCzCNKIWftv8MncekEAHp7xwkM7LIXmerXdlt2CCVa3c
gALo+zvcj4x0kw6GXTwFavMlCUP3r0orl6M/Kt8p4eLpLurqqe70cjs1FVVF4nTw7VFtGNRcfFaT
4kV+kRVRXfTgRLsGxRZ5JWaWeamHOH2Ql+mYwIUqBMZFeXAgU+o8RtqTPCgvU8e0fzs/icZpDfvb
XMuD8vye8+We3KiWfiFfJH2Qe//rfBCXSbWcz5U/i/zmdGb4WSior+V3N4hoO1c+fP25ECuHfv3s
/+38Xz/7+/nij59Fvj+ZWz9/9j4anbOd6k+G/Fn+y7n/j7Dzao4U6bboLyKCxPNa3pdMyfUL0WYa
7z2//i6y5k7PaL6YfmiCBKSWSlWQec7ea8vfU363v66VP4ae59ZGwBVfZbZ4iCPzzxfz1y/7P77o
rxfn1/XCS6Z1mwOVkyflf2LyA91HBCftaXaD/1N6+9Ud6ktUx9lj6bTFqyVob3LUc92MZm5wk6MQ
IiRcb5JcFD2yX/mXbOuyMTGmc61I/WRlV0a9l8MAnzjqLgJq5MVKE64HZ1SfdSPS0BIo9/8g6azg
Yuc8Pu9flJowIeIhXskv6hBnr9MgnTbRtL/fUnC6xyfc/Vt5R5E3k2ByIQd2wbBKJ3Jj1VgrLoXW
iBdPr5YKyNb3MpumQxuib5NDwMz60tNZncmhHjaLpAry12wS1lk3EP0a8L3ffdjV6zJo0h1K5ey9
j6QcNHhK+YM+4od9BlmevWvA8rZFEtpr+c3i+UeYrKq4OIMlXqaeu8X8zep//gjd/CNQmjVZZHge
ZATNQsJnSCGXlLvacfTiey26sFn82uieoi3aMvd3LtLjxX3MJMC4VIbRb4g3JVkAuXcYGXG17EOM
gVY8hvA3555DPivg5zgWZKZ0FYK6eZwvvrNx50PyCwaybY75PGwdmlZVIP7+BQ2NnTGe46dhqVIX
mC/W509OEOrN9r/vf58sIFg/wDhZuuOqWIXQKOqf1GJosZ0wEayO0ba4y36WdJhl98DMMbtrOHrf
GNc6XdM1yWpXKOM5NGO93WQUpz7SCQAkzfVvrK3LVQEF64RSqKLm/8XGBLJVithfq7NfWg7j89QK
dyV1gn6kdPfzUkUoh6lS+GsLEOK5MQhEyPT+3GcY3OWeOhNiAjdQ1uN87NeJX9cVodCo2bfKWh5r
mkRdJvjNt6INzAsQrAURIi4Ri06Zne8Tj24wCLdVj0ZEHii6CZ11VGQ82BqsXjUocjrUIQo2pcTx
I/jLrOQ1Y10e/LDDTO0r/r3gGFJTpFdmvNSxXm0zvu+uqsv2WV4B9S7+zRQKR9M/1zVIKZy5nGja
lo4G+F/2j55napKo2Fh6Kx0eoQdGC0c1CkjQeXcTZkZzIqniLTbe/jZYxL3yF6FwVn6UyuR904h8
yYMW8cNgRpTOMu1bSVlqNpyrL4Ubq6vC7RwA/WJj1F36WNUOVj6c83+N5khn2uHJjm5oeGynPiSk
1AuOcvjr2P8ayuvUdODDSGRHbY/mGasZdjewx6wcFdanociPgU3ZXnh9dJg0mmV+EPv7xIpiIrO0
WVWl1+fJyoOtEYz+MkiYDUGpKQ8Vy1ax1qk3H/xEq+FTzkcBvXFU7przqagdrDX8BJcinAI1Ok66
zcRa68OovEvkxfEzFeqGAJ4BFLmtJB8F1MtV7dpHV3jU0IdhF+mGra5SHauAi5thhhw8ilwFppTv
A2SqoPqi7qyZTXcuBj3rVyAS0WCHXr6kEObw68+n6Ah2QCysTZM7N53ogoNTq8OhNxHHkvHIWG7a
jNV2nSYf6OfsbhEo5HPKzdQkR/CF9f7XIbkXG4FyStXcwvzUWOupMKiBEgz2EvaYpUkTeZ4ysAhl
PpG30tc7Efj2F9+lhEVkkPWg+1O/gf2ps/Tpl1aI2zSZgj83cgjuFnWCMuAQFA6Zp2pdXQc3IGq9
bdwD1L7xmDtBuSWrSz16GkaxMFVf7lEjrcHkOKqbcS81NjrJKifVGx+baD8imHjVUaIdmx7ArBya
Y+JzY50JkvPZKo7NpWpTRSVAGFJ7m79Qa4FHBCaKKvQPqA/us9UATx5CVd1mnvXpAh8NxMKxAvPE
AjFd9urgv/7aQwrynsPxc9R41Sml/kOb4h+AB+L3dmyGpdsIjE3EGG6MpG3PXmfle5DfFZl1tDkM
5tIHvn39FFugG4tauchR17NwgT2hWVvKNUS8Ga1yAMhIh2OmiM1mojDMs+2Q0p8LFfFHM4dtBKAK
N25OjSYe+mXepWKdNAO9Lht+RD67cHT0qht3FrLWgZl8sW3TX+aJ5p5Lq1YfyWT5Lo9PGmgQ9D3F
KnWMbE/PenykKTACKieOOhDR9CiPMZ0lFNDBJGIG/o9y6Ai6Ll1n48/5BEE3BGd8kkVMQq3ZvnIP
Osr8zgFOHbEkkfsoGt3ct2qx9nnVn1FL3nJEhwRcNwinKYadcx83XJ/kV4Sc+dVQuTUvhuzEoqa7
3EfdQJk3dv05Hj05qHxw6qUXiHOoBv7Vd4boFrtVtrLaaf5lpv4GCYLloEXouDACc5cbKnZsJJrP
alCRVdX45hvUkguAZ+IFuM9LgQhv1wlgcil2Uj4yQZne2bjYWuFRfJ7nAvdJglkWaCChaJXz3Drp
KNWnpkcte24gmHqf7QVtowUCQnoDU56J39zozU+CftQRusajWbgoulVKWbME6281d0JsMD8U3Y90
aoNNMjpPJhPK96Ts061vkSQkh1qef1RZ4jyYbeWQKOM8NRS9nxszfaWEPS7iGSBeB+cKM8l3xRzg
k7excRyITe5dw9kjFivW8Ux7Lg1122hB+iqPl330NRIIGmk9MjGKqGmtEUy3iA2QhsaAfs99+CI/
w0kUneKhqS9yxNryq6O5Datd3hDyrSHfJPLtMvK+KQYEYggISK2Yr0hgEKzRWIFf9DN/B4r9pzcV
pXmozbzbusr0U58lfkEb2r/R0yCb+fQkBXJGscOyXeA6YGr/ZaQkHZXmIFz+fJzM91oUX/spiZ7x
6muHSkHxJeWjk/GjobD9gTpQbAql0Xe1F0V7VtjfdGraD5XnA172FG5paTg+yA09lGYTDuq0lMPE
QQ4eVSI5BGDIlwYakleFW/GyMET+6kNLXjr8Je972XxM1M4S6QOm01Rzv7UoP2zFV/5Q6uzNrtL6
Lalzk2IAAUjotYxlbejLFHP8t1qhz6tlSv5kWUG1JeAiP8COSk7CTdB0g0e1cW5O2cmvgjVgFv1i
JVDtXGgLm85tCmimBM7rmUk9qYhplHnVIxPgfAf9dg5aG4odQgiMH5WosBAgxUvCIVlHTRBffYyd
hNog+6uSlmBdO1XPOVKox3K0bwPkmRWMiHCZgV8+l8GoEHDLntyg8i9OmsCB8c/j8qTvdwO0TzUm
qzYPFiYz2ltrCeWhaqytHKGZcG8d2VCDT2V7Pp+g4Z2Uur/KkUuxbMEdZ4SqxMkpCGM405gYKdDv
7MbTn6yBJYLwDBCOQYQTgV5NrAXt3gGtsOnjSXtvjBoeGRfgWR2WQ0BwWGBpJSI2T33ykAJtvVwF
PdiN6pM8xqrnIzBBKstDmJh7EMo8rObri4bnZlLtFBGJHa275IDvGSi90cyPjrJ5UIKxW1VVW7yk
cSwWfcozGqLYYwv/D9xy/qQMIwlvcdmso8nAt4otbqVqw5w8bpO9YCTGxaXNu1TxBm9x4bUrH/Ht
c0PZ4aGexg0oLfM5TbyvDlXAq2IrD2EQZ3P+w/BQp+LrxDJtXSLmXfssF8+TaeHa6cPDZCTBofP4
fxSFmharcdZAXVzvFcy0pAQ61R7yTLLVcfEw72emAHYFVFCWvlhAq06K3bLAIeboY3DIPXCruDhX
E2pZPl0HmoJ7wmPIzZpbtbrof/ORNz7XH7FICSxSFqGahIlaTNP+eVONrWYQtUvdNX/tES1gDCEm
PkxIRTcHvbkYUVs//DqhgaJaIPptL4hA64eqIpDaLEH0a3ZZHdps8i9OOX0v59mV4hcAA3ztO6G+
/mEoSwpjpoI8bXYclLr+LaAEv4E3xoMEuwtI35SQo97o+mAtDNqCITSqdYGOKKyGYWEkVXE09dp9
zedZ5/yCOciTdhOs3PUcqkxjnRc2aQKC2nri0uRakwDt5jwF0Ws7mN/tNFWafdyoz1aRYBiummpp
aFF2U9ya+5QRbeVonJr6QARMAkGqmyOjMpjONUgrS02cc1sNNpN024YQxiUOkJjtfSivQQlvn7VA
mGtrCm4IJU8IXquz2USgmeTur41TacfKLtS9OgAHWcR6rJC6ZgEBCvtTaFX9Se4VY0Dsr+qWROz9
40TWEHZ2v4QczQqlFY4fzG2la4VbSzG+y1GdGunSqlt7adZ1uvCxvn34DpmviBubgy7s7H3sz/TP
iuvop1bN9NstLpQsu81IR2MpWxbWUCoLpy/bvUiDo4U0+DscoZbH6Wg9BqT87X3ht5tmyP1LMuTx
cly7ECRf5DsBDThxNy9y1UTg+Xw8Su0Nay3/yS3Nt6EODJqgnf6ietp9VM7Zun+N5Lm/rsxLYZ+G
KUsWrWX8UVFWP/mtLm4lfNCl3if1bnBKcevdmlwgNXFXXsPZjOYBVt+B3oHx+ks4DVDH2tWgt/BJ
YZBMOuPWKuZ4TAYVFUlhqq9dP8Q7R+/p/c1D/MD12gmsYVu2qXitKzNfZthkDw2f2RBZ1ZYGvE7S
X7alS6i/6b1hHToLHMQw6sWC+nl7pF7tXOEB4TZ0kU6lU+6vVCOm9Dmg2ozMzFpIL0TnogLge8KZ
k9YI/Pgr14vqk198qCkmosXfd5w2ax7xBGJajkV9KqcKsrIVaeu2BvpLiEZ9kifkxuGvsIA9Up0V
i3I/9t5wMcUavhDYbIt8Tv7qALci0M4XCh1BFAlmuOC5i24lN3+MoGxhd+gf3L5Ia3SilxY6Cgx7
VNV9zu3Xglunj9eoKtSb1KIwoAOn3qSSjwF5dJjb/Jjc51D3n4w0PvbzkkY17OTU0sPkj5Err54V
jVt1VPu1PeNWCaUhKjdrZrKMDpy+7xR2O01si8xSd6qi1EcHWQNxTT49PAzi46tXtPvBmjzE93qx
FAWMdo1IvC2REP1hKqzm7KhmuW4NtX/xqxhSBaDDlekgKnHNIJgDPYr8SJHy7xt5TKs61D5qYhPy
U5TOkhwccFu01PgijCok8SV+sA7GIL/gx+JxCbhoSdjj0VJ9DJeV304Hu3u046zdhxJ/mtjWrW4z
e4HqwVgxX4ueSJ9MHrXuklc5oTnzkSG33T3gcvqfA5GGpJuMFHra5ikFJ7/MimHWmxAMFVOSOmk4
HeNC644shb6CSao3Qdx0x5iYtCNMWRc82Dy2zDw/9M2wtUEW3TVto1k9ITNTn5UkE0dl1F70blKO
baKzjElC49LWZrGb86sxKWbppR7a5hDObGBKh/1Bt/kDz0apihLK/HE2jcF4+mtU2onxVNmDg6ik
nYOp1JC5S/5hxl180hIEq6xLy2mdISc8Na4Tzb2Z+tZ1io3oX2QH0Ar8bwRFf0wRZrUuz6eX0Mrf
a8Jif4Rd9ICCIH6Dh07vNOwRU4DR3PO/6sugSXCv3n8PLUnWQELNJeXSntxJvVyrGCiXmkH3F1pU
dhFxmV/kHlMxtJYjDvt5RWoHGW4PY7IIV4IQN1hLicpQeE9DtunNZTBXNvpygl1GdXSde452KNSk
eor56xA8oCLMzI0bduyFNiuW3YapghYE71mVP6TI55ZMPirCC6YCi69H6ZACo2Ub06Iz1YpC//w0
CzWxdnz1e5ZH6s4aPdNepbx/dsnvKCuf5QOo9ZgjqJapIWPEA/e5QYRF1A8CYflLiplbn3pORrAk
d9Je33SYJPdDOVaII+1i0U5W+v3XFZQx4RSWV98glVWxjWE9JGmwCPsyXAxVBBB5GAZkUs30tRAY
dHvo1Y3qNdsoiJztNJF5qdbNRl6A26Rk9Q+CDU71aRwEETaWp/GKoIoXtvuMuE295Ykf7+H51fCq
DTQmkTbe+Hy2Cw2NAUk5IbTubNLvxg15otTtbnvX8amdTzyrUa06CbARlWaxCGes1sSGd1mEwxXf
0kMyG9X6Wuy7RG9O0rFkr8RA66RVWeNLUOikRuUyBVAOWrbwb4hrgaeZ6odlJbwrS4xRcqjz8fLz
y3+XtM1PMsv5D4YTVGNdbNg2K7tPmh5BVhrYqd4nFnLomRPNepmqAW05OMXXXKE/X4joB54bYJ0R
NQPwxO6OBoC6RVuhPCNgCBfyEmtMYJrYznuLZ2+NFCQ9uWrunPnI5SsayqX8bopBjNGUx9ER6Xam
/+QJs9Va9yiUYWeIrPnhj8krWX0wzMCTLAKv0N/iPEuWOJ20m6eQctYPrvOYK/y0ghcNNbHnb22v
dU+FFxiQl/Auqb4lDhYz2l3UNwBBlGietQ0EmZQq9Xmq/I+2F+C2ItZvmdpascORbwO18afD1Kv3
UY9oa1o5ha38bj79uRYtaAYL27Bs04Q7gB3sn9Npu6wNQnFiCiCynR/16NmSlpzh2rCyVTimybhQ
cryBYeP0ezcz97Gu1R+GWowro/AMajvueFTV+mIELgj/aLQKrLGs9PhbHQc/pceaxOd8rBM0oTDQ
5AaLz3dHd4KdHClqRfqv3K3EAIw0MFlYzxeLOMaTK2XOVtPGq5xvz3/mvkGS6eKlVjNtnmtTlLzN
6Om+MQGQ+iIPf1PNuZdr/uaY0zRVmy07LEkQWLvGZxg4a/DWQ44GM11Hg+/m4odjh3zgqdMiKTNJ
wCXZx14VTViistRJBUQU4xvkvFItsBe1h2JxCuzoofDtCr2k/bNN9WpfzVBY4nScXcQ6DVl9VD+O
80Yeq8t8WATcyY4ImXR821lCMCBZXDvo+N3Vcll+cg+Gua/7LBgBrK2EG02vRVz/zM23goRprcr0
F/yvzbkX4qdXDP2xg+x1UYjp2Bu15S6hicSLiSfwjkUoAXs6ANuT0jVrv2KqYIadshoca7zwWfv7
pjBJ7+mIkRyCdLwoRMCvwtCcmJ3Gr4kQ2UsVmWJbDSl0umjySGWtfpQN5WvfiV/gsLirCjb9ukU9
l+ET/jkB/n00AsN4sspRELtaiSWACONJm4/FWXmL+8k6ubPBum+baZNhCxw7xbmZvdJuWYK5gCHr
8cnEeb0wnFj7DhJjl0IteA+LjGAO3a2PA8acaz2KDpf8XFLDwQMo5xHlt1iUYE+WGsWTaw9vZa/w
UN0WYes+tx3ohU7xrB9zHnA3RMm3WS/r+tlLiq2AmHiQ0b7RbNOwEc9pRt+l1q0neZh6ur+3mH9g
5+QqrCna0opIcggt4wv+eG0H8oJKgNo2Z8AQS9cfYB9V3bTI+8IgOp0NYbYkCI55ezAbYTylfjme
9S69ypMS1kwWIB9a3Y62DTfHPXLMPF7TrXW3BfHmi3jyxrOiaHQJk+g0zdCQwKYGGZYk0hUsRGgq
96g641zUm35erGaKd04Ut3nOU9vFUBhS7XXdZEfrI1zS8FMOclNZqGgQHjIu4LYeELKzKKyn5FDR
qEqs4qntjOi7Z6cvItG7b2ZcvWuN5Xwt3PbrqFOyy+Pgj2gqtC/NCBxgtNCtds3gLyl4RtdomvhN
YzK1giq69lPckXQ+73oR6oxkKo9yJK+Vex1rI2zrlbtBnK2V3/Ki/hYVSr+piqxZxJpdmYc+yt+q
aNSIhXedq9woHVUWOxndxa9jcs+PwGe0KsTUXyeIIk5wRR3AtLlXZqhH30xJrI3iberX/qWVavO/
htLz006ttQ0LX4B6SjZyoaW1c38YAvJyjHi0GDGUKCU/oCegUS5d5OB0SOthNdXAH8nXjppzN0ys
YdNGGLfckhxYe4Yu27jSppJbZZbmpK/qWqLtsaJGC1edgkfCzYLHZgjP1lhGx4qP0KOdCnU7Ykha
yuGgxa8Qivt94NT5NzPIPaTG6ovWj8E5nMNESuLiLVvpbvlEa8IhF73qcvvF0p7L+cbbqwhqLR8t
uADRwH05NsCvpkO0Jcd1utoUjxZuUJ10O9CgheriiqNYXHFK0lgpajKE5hMYkou94dnqJnOEgbE/
bTe5YRhvTq7tG78Jvis4NRcqieaPeC2mQ9BSRWAttpCZGkK438LUV64und+bWgLUn6M2hKl4e9WG
M6BYDBWX1nJgK8emqYPjNFcfRmzpJ7RcKj7x3CQiFe1AaG/9Uk9vaUxfi8JQRVYdQyixw4OSpQSV
UkvolEHf0El0CcKyt7wS4Z6+h0cIHhslqfRqIcjgXtUahj0jHtprVBMo6gHHpmXQXuWhEEPXnnob
SaTBnjKl/pYVTXsIE4dF2jwEljGsBlt8tB0Nl4pem0VUoBIc23mTFD62ATkWfh4e5Z7cmJHaLO0w
d7F3ZMoG96K26ZW8eu+94jsOP0OF4REFKgDuKqbmlPEWVtCnz4N63nhQg7cm9fVF2TnKhUnBqzab
/OWIJ9/fRvM5MasFnML4aMNK2eJ6Q44cWxBAhB9uJ0EQdDRm45sXEdFEfnh7kmex7S1tJw9fhsGr
wQvor/JwhuJy54HaWMlh7EQ+z5Y6OhgAzw55rneUwstgAdLBvZvQaIYWy8gk1LcOeuWGWDiAA062
n7SZuUIrtlpJEPV9mJHIrUEwWBpO2j0ZBeaQuHWvAw3aZccTaxMwHbryf7lXecKw6LciTD34JgnW
blwea78tjwAvKEH+Gsu9dj4jTwPdWTW63xyNwWWxFWQPcuMRnvIwmIrGo6YM6QzNGnr4st6Wqvte
iXjlrMrvvuVTeqP3690SqKI7tUnybaLY8VsAQE1eYEd9sLQy3h9Rr7bKs8Bqt8vs+L2m13CahadP
vHwJparq0AS9tfM7gMmyiTYpEC/B83tHOURlra8p/kG/mXxt03UeCSHMMpCStPtJFn0mTPhLUfNT
sioYH3371uL3Tletb301Fcff5opm7ywzOoE9LJGxjjLpnV05VgE2F46rs6z//0Nyjz53dQ6IhPjv
xYQ261/+OVsjQcZBayGEPXeHPk1sSzPRKyZV6CJ870x8cbgcqk47iNmX6dZ0MVQeDzSJDBvpn1XM
gqCFbjjiKLka/03d0EtSd/z6C0zSzFG8tdJr+lXu9VQG73vjvKdEqBT++xfT5x/8H78YbUUXCQm+
B2xiBGj8c8aO+cUYVQ+GaWTw8Bx8ccsNZCEEyhGYDGI78ryEmAeyHiKTZYbcy1snvUbzsWA+lvtN
sZmG6eOe9MVMwXqeuSjT0rTV6vm+rFTacHiN+woDGMTeY+eMzZUZHgEE2cY3IH4M81NLcRoq6jZN
Wtfu0zcN56uCrlQdsHJmcjJJS+f03y+B87mxqmmsFen6CYGIxrA/r+zbXh9L27O9hcDDFqxyEbkL
ijn1NXUjHqAWq7UURc8zhki69MLXPzw/f9HLsftZhB8u+lVaRfW0s53I/tboek7Z55qn/XiS8AQJ
VOhC3d6RS2NE6/rJ8sfsWc0M86gQ2rAI67h7LjWnexYpNu3SAwQ59N1zYeTa+q4UsEckV53+xkVr
EdfFjSCl6QHAxauaA0MXZv9Ox4zpgGJ5wzLTr+GPsc7V5zBRQUsM4btrBWJv6Rby2nlYjlgKCSMi
JnoeQq1Y5BG9HcIQMvS7UDtVe2HEjnjSnGrkFjUUH/fquBs16pmUCvOm2lyi98prW+ftpVT7AEW+
p7w2gVruMy3KV0k6fhvdLtmSGsfPFut7tSNu9pfx3+9Bt0Jr+SYBKma3D2EPfKQJffs+jL0NTYDf
rLusT4Jz/tYGTFMAJTMdGh3Xpy46xaEGGoXiLto6eDBsBCGqLXSgRLa9EYOvvlMYWXFHDr+lc0vP
Ik/lNKntdG2sFDpEawffckV9mC3RL3mc/vmVdksXPkQksXYiROOJHoESsoPuufGa+BAnkbpQ/LZ7
DgI2wAG2SdSQdTmPwliItZhQPsqh5YzhQ0yASUoS9LP8Hv/rWwqDkHXVhWFaphoerbn9GuS9e3LL
4iSzLe8pl/OhXGSY+LmgnCOlVIx6u6FrNgl5oPfKm4n9OZ54lmPnCTaRkdeHHrzz46crfhOH9ZkZ
oxm6g0sQzaE5ewmdz4TCpinoKIiwWVbUnqYmPXY22jVpknHibtzfl6iOjcrVbbW19MSgSlAx+g4D
9ws8MYEnTlPedtcit5ONTKqLsoaQ6Vx51AH53OreXMnDFJQJzrAS5jisKXZGpyqbcOzrd0FahDoX
IwO/+y6MUDlKOLDwhuQcZc6BZTje0d6ykzPlwQOl2QHWwdzMvN8uatH1G1ZQ7d5Os2EbjWH+zP/V
LOymL3D0Gc2lwITnj8VEH1k8GqWe0ef1BMGjgTgF84a1uIrRNHS3ORkw9lQv8Jukf6TaukE09YcG
inZRqkHzwun/vvnd3cZ/fwBQRNAI8nIMjfrgv61vFF0MvxQ64ifdEAvZ7dJStV+s7jOVsdqSBcfP
Oc9g5KbvneiAMRh3oD5dNL88WHb1bNGvo+xTp9YxKILd/WahqC9VS/a1jMK+7xllAJ4nZD4wp2BD
JOsuck+eDUPrlfzaiCoG2dlGr3+l9Syutm+vRpF7fyiD+ZwZif+eaIiP9a7+MlA4v6ZVGyHvcYsT
JGIsxUk3W7ucGHOF3d1ir3d3Vmcj2NK9tYC8djBp+PdwRpziwGdiL99yclNSeNvmY5mscyg0gTLW
uGv5q1hh89Pv5+KMrX/xw/zMOmEp67wd0ZPLHlD2NQFLcxxLK1yzeB5JSyfNbcpIZLTz/NpZfneU
S7fJz5QdcZVI91AFBks9wX+J8AfNIpKWIqEIhUESGJaF02h1HwfD1C7b3Kq3hqJGRMP69h9hO1FP
7yrwq3q49yrqlsxLxLaJKWixyoRcQkU5g1Wwoqvjn0JtFiEr3OmHhtp6wVzzgAw33rbDqG4gA4/v
YF3fk8L2HtA+UUc062dBrNM1MoDpmA5lhjA23lCnmMeQPzQAZtYTxkDjpx2DdtuAZ3no5s1gajV3
M38myc/H8j47IM4OsUeQHNeVqclCoNFe5LDUmj+H1O22IUFPAPnD/ADheHyPCT9Rw0Z/ra3GOA1w
+pbyOJStfDUo/cME72rVYRZRtwmadpoa7qlyRuKNS4OFb0qXbFVWMIOMtn1U7ElF9fhaloX/1kdD
fDXNgQWqo7z2deducfYuYW3Zq3Z+6cLEXUyaGn9Ab0dbyjRg53S28Traxo4I6vJLUALRYNJPTFtP
Ls9IPh1uq0ueKP2uStL40IeiPSVeTaL5lKfUhBzMhybJt2qViE0UhNrOypgu/JrLV7r94GjAbZx0
GIhQEcPJbF134wMmfUAPS14mAJsbb3iUHJE1vUf+9IfWqcP3odd3edUqweKnU7YqhqOm3EUzvCm1
DVzpf20KMao7aKoP8pCrBhoYk5AgbINV5rwplILbHM5rOZLHwWvl29hpm0Xn1d/acvKvED3MV7C1
S68v2pubDPGzVdUbeXhKcxfGPnkGTlbWFz0Ng4WROuVe6cyZwMokYRRes26aVkCpqfw3dDEG2ak9
ELwsQVoY0pAmemWlRFia5V5Y8erJPf+vvV9nx0G1Ln6L4D6ywnRBz9qh6okcH5NytJa9JoyQ+NGb
3ywM3M8LA26fBJ04mIcNGw/TZwNbQZMYGcJIxVG3Gro49FHiQCmeBcUPfukq/8gd/+KbonqPeodq
77wXzHt5Wq71yva2MjWMRKBmWuALImEwo3MTBl68VlXv1qJDoeGNq6DNnO+lBf1c2klEtBwc4yNw
J4xlkI2v0bynsKDfEaQXYnPv/6zq9J0DRkGM5T6WGDoS2rZdSKitHMYzbsEU02Ewv5BhVrx5QnMO
llfALZqHRNjbBHohHlPoBT3UdpMuRjul7S9Ek31VoCrgSuxVcAqzAqkwcXoAv/3D14oPy0dHjQQF
r/mg2c/N6ETrQDjx1WpNDBLzpldmvWvv7PvC6Q9yT/GTAVk9x1jK9vc9eUye9RXFXVaQeghZbjP8
cHMCHZGUdMFZ8kO/CR6YRdLFHoT4aCIrWDlU8o5hAapTx1F+Uqv2g0dtf+5souwjoYerBg7ZbpiH
KuuALb7HGJ3E9P7fz1rxr8UWQiN6IpR+TWFoIKc/LbYQF/R487SGO6m/SQuMNTJUUBeWs6tbd880
ID7J4/gxfw7w7g8DLbXnjsVJMA7aoxzp+ELj3Dp5MdlgYffC8jN9shJ974nYenWQ+p6xKTSE6vAR
pQ3m7ITakG3p+P6z2dhnOrE//CCNftTecFQtnDa+ncFAKBT9qMKAuQhYTquUuvGh0CZAOn6QTFvf
hKmSg1H4klMNW+TIys+WXr/1Tjwef23MsP1zaBej2Axp/CFPdm0ZLWrN3TgioCdgss7AnWiGO+jQ
1jrMCHbUQoSTXe92D+EokCUWcXZm3Rqe7CzL1vhTR7v1zp5db+8l0TxxvquY6K9u7WVr9JMe7dUh
fHWZR5lBqWzIyws2sn/to606p81jEA8AWB/lcoPblUsKoZueEN57T6XWvnKrzRdCHe2DBH5YRYyb
L/PdNWl8PKrlODFrF6pKSvtKJXdXL7qGipm6N7rc+nl3UiTBhA6wsrUnlaznDRDp1b1bDdK63I2Y
Vwke/6nH41Nad/0XK9J10CS6coMlPa1GxP0P7Rxa2KaNcgwhae9Hpit+5Q07BY70Cce2cTZttzqZ
mccbafAJQJnrQWpXBpeCqqAsNYVJwBfmrAfmudt9OleK9hDk1s3PrfE36+h/eYh4d9sI6Sgo6BZC
2s8g/zhkCViA01gqotlTiFb3SpVTRVMy6yZqYZznlPq8ts1bEar6k5I6+LZ00u3qxt8ElDUfox+p
iexrmkuoBaJ2iqJTS8UztYOlFHPJM3rXiRPilWxjWIO/IeXcX5ji/xg7r+XIlSzL/kpbvaMaWox1
1QNUSGqV5AuMEloLB/D1sxB5u2/XnbGeeUljBEWSEYC7n3P2XpuGcLotb9pC9m8zzkU4bJxNg0O+
t9TOID2MM4VCna5vFUyy65buNvaLLDpWFNNuy9T2IdVqJ0wnxcCpWSxXLDUIeXO9D3PupUDUKcuq
bABkJbA5vsVQZud59IhuO7+GjCcAXKvlDY70Ty3PlOO0TVkKAi0fMBRWQZ3oeVhIP10xLW8Y5udQ
GqRmrzELv4kq+gD19HO5MPs8nkMzrdi/CanAgfD7W/pxmPnlxtf/eVXS/0IRVOl4MIek9jewgSnm
XyWQmqzZ1ZqapZeqcjwehAJprhuVtL1dhNbsLCVV/FmM6xUrl3bSqREBU9rzM2kwz1Q25pekA9EU
c/F6+dJyyvlSh4COcYCaYDj5C83B4RkVlRmMaiefFDXRriQO174eK82rosZHRRnNr7ypXpKcL43M
hS8ttW1mudwt0/pENZ/c9KWqPv3XI1gp2uUR4ovx/4FDZs76l7aYDiECqZVjaLw4KpTFf22L9bU1
kz2uMzbqnEwG/Z4hmbGyiojNQgLX4sg/sxIt0kFJHHU/JuJakzSWVmudfDPDYjHFubH6ZVZoe8YM
qkk6pAprm9EG8+3tn8zmHMm5Ynd5BMi3AUmoLAsAm+KVARR+qz+f+/3h5SvVqVr3uGgO65Yb14ls
r2sQ8JRhmgh5TMlTTZ31e+iI5qQDVF9dPpIz4r0Ngebtz090kprCe9F1dMvaiQ47BYDepHs2PjO4
PEw4P7rWnC83Riw3D0UZ9vHL7Fj0k4nXcqVNBHX5p6ya1XNYXF3qjfKprkkVLVRhHAd4eb+K4ZxH
sB0mIeXnSK0Qlcuga1raSzthMVciUg7xNl2fq6XqCg/Ek02neCM8GH13l4+M5Sa0TJdH/TbfNiAx
APsf9nOTpuQWMH5knNF6Ub6uRLCk6ZOwxp3U2stzM5YubUc4NgopCKZSygfOcvMexwR6R+KB8zlq
PjL2VHgNpn2Td3F6GNOxCC4FYSfTLdrpaNx8pbfuzYN8kQpItSWOksaW9ntEtSAyDepyw5+SFRrB
9Nc7QlJZpKLNhNFcoQ7Zlqzojg01umO4Xu4Hc068y3MSXkNPH0b1kI/VWCP4fZMmcrp2xKgu/iU6
9vfxsNtCZTW2yGOJxNXWpc5jbIGTaFxG7QS4ue0Q3mzfqSzNx59I51Sd7taugF8gWwwRMqFluwji
SX2zFFnqYipfPbBU1llXsuKecIb3C9Wtm1cXmGS6PjvYcFypUXWoF67ISRq6gLfGYkuxuIwOZ534
zovK4vKPaVogP+iQ/FZe/PmJSzYdHKH1aGTJYbWNk5GNR1EvDpDRqNSZs0Ka9/tOn3dgrtG7oYno
q/4sx532rmdWOPJ2vo9j1HmbDOSuUekPZRnnWQjh6X2cS9G+Vcnq+TP0pd1wXRY9un2ny9drnQ3H
S6Mgreq7MRvU68ujLGJ2Kpl1tP/9SXNsXdMefnIz62+wJupnZVgRVYq2T4AGEzlsibEIq/wFgalx
joYFwX5RuhfyWVtmP2kv1MPlaH45pFfoDHKwt2e6+kPQa70VTLlt3RpzbvqGLFOnrIV1G1nCus2R
puyxOAjosv/53Dyqy9W4MIhkDPW7LSzVZ0lKfCHR10J/n/iV2vJRaqd/fLQ9F1eb7Llf5QNxrNQY
F0GQrAy5V0tCBJeHtq3sTWCr+77TmI1dIoEu/8jbDCMbxhMBFsUBJc51KlQIR/+XwvLy3JKvJCbq
8VPN8kSBB9NLzENpnM2+TA/ZZIVmMiSzG21RcZ2mv7VAc3eXRxYqkiuN0f3p92FJkqR4X6X1BkGX
tWcpFn98dHmuGoldaYV+sjbH3MU2d/mHLhpk1C5PwPQweLS6m+gy/O6QOPxu2/3P26e9NYz/pX+2
zYUYnWxtYvZK5S8OApOhQpo5SuNZDIl8eVPH2OrKALtEzHcRy1weoonnoKOZJXO1LNpk4GtzNc4l
K+1Sfpb2LLnYjKvbrGxQkEWoBBW5q0+LYjoubYvJNadBPCagbUBcm+lVYTKypns64qUoh6M6NN/0
+GZviBf9FdDHNVWl/gOhlonFRbnCjyilFI6kLfZJv0Z3XOoM0xz7jGdbusOfHN011VLuBX5I7/LQ
VoeSc6PcH/8IlohInhdTe/rjYQtiRDab389p0iJOY0wIp1a2mq+3FvZFgePE2tLH1dr+TspZ3K/D
ObFq+adw1OcJ1tMrs4EObDVBGJjKszCnW3DlrMNzl0maVyep8qomAWHxyas0GP3BFqLmKMXTEtEv
9FuWe8JM5mNLw48ZlkHnJ8nYpXGkFevz5b3+98/5f8Xf9e3vd7X/53/w+LNuWNjiZPjLw39epZ9d
3dc/w39s3/ZfX/bPf33Id/3xU/334f1fHgQVyqflbvzulvvvfiyGy//H/7995f/vJ//t+/JTHpfm
+x9/+6wZWmw/jcZj9bc/PnX4+sffVBV93r//95//xyev30u+D8jAsH53xXv19X981/d7P/zjb4r8
d7AonOvp1Ktkc21jT/G9fcb4O/Ffm3CNkyMqcnX7TFV3Q/KPv+nW3xmwIH6yFb6JcQtVLhOgy6eM
v9uqYTo2QYUGtwzoy//87f7l1f/z3fi3aixv67Qaev4c/XJz/bebj+OqZsoyv4alKwwSzL/cfBAB
6V1TX7kr+j28VRhShjrxDfDfLp5cLF8fw9CR8WRHyhG6j+aCACXbIcIKOcnXqf4Yx/V63UbqTBsD
gRjVNugAvE0Ub9nAam5UuKcM6HWtjtA/l+0vO5ufVyunpQXuazKj/Vx/UvDJQTVpo6sN6q9+WmEa
N5B4SCCCM710bt9YjNvlNfPlQsBnA9THKkVrWbchyilo2gydI/YYryEaS+T3hW7tUDnspA532VQv
Bjpa2BzprM7hhq/2JlN4DRznBifBflXG2LXbZU/7eTj1LbnNRXrVxkoeTlIu+caCVbNuh5a9Asuc
opZPFeXJse0z262WYsWd10M3mGafvm3nnlQ1x3bLwh+ucfmByPZGxNGM0XSu/HlFxx6p300bFUEy
jkaw4BoxS9Uj2c41G5lYhnnzARfZN7D5z3JDl6b6K6c/BTN24vYg9tXBxhZC7qlQbCloJoGmJSZ7
cBAbLKmMj42U02lsFJquAnW5RFESMROK2Q8cDOZDmfG7Ier3jK4I27F/njPmQbEGWp4XvW+X+Chy
UlsEq9nQkCCQyIoPgvB6zjMwt7qovGlYD7ORYwmA5MNo72xY7xyVtBP4+IeY7dCfc+eK5JQBd2Aq
4yLKfKEU5DdJ8xAkXWMGji2ecNqmHurVlihniL2rhtNJ5FjDISuqhu2K2lhvtpSt0ST0tSwXLGSm
HSzJh06mZJCjwGPrmD1kUacyU0On3FZOhYGAnNAtrbQwaUhc1LXkKVLadF+Ugjc8Va7ZXh+7PlWD
ytNDA3xaEP9qDcNwR60/EIZjh3YHNrGt6ge7n99sYjiAE01WoKv5UYKT5caLHHtRKfe30lS7Q6Gc
gCA4cEpSYwe6ApMPyWBuXzqnZq4EsXHLtSYnaNfw3jRCS8J8C1CuOzvZ4YAmPEO8NKOluHJkJMGg
ZMg97aWFqaQ+KFpTXbeNfN0nsHZYqYPabPgNcLwxaYYtX+SgNnJiKrCrgufqppd00QgHxq7rJnp8
3Ru/LH1+WEHxnPBoPcEEm++M2PoEQuMOWEl3i656iVYqfjuohovwEp0VDM1QA614gmBwJ0vJG3ud
uhoLkzX5WZ3K6Ezb4kFaprBvKnFK4MZ5RWdei2oZ9jSGSoI05sYzf8lF1XscvYlKtqBPG6O0YO4c
7D3Sf5gXHjDiU1qSE9pjjg+Hsa6uVCo8pcyhE5NBaFtGHUSwUKOqWe7Kqnf4qxQXg/PqJ909zh1E
BJkAyudAfjUizZNb060k29zRs3iNZM7sUtO+Tjgu9Lyf9vrQ3FlZ/z2XQwXAdNbOjbE2IQc7ZEJk
qgTdpVO6nBVJr2650mi49zHZNFV9VUDZzGnDNevsYzaKvcrQ/Mgc1V0EG5mWBSpWBwOO9tUAEebt
xLTT9ybHUSnFlFuwhgyxSjYnfhw3j0GctxR3gd1jNbLwQZuMbCd9OMBjfGKefF0a0rIfFBrNOEUp
depDL5N/g5zekKCzG/7cyvN7A7FFtduYI4OIAoMlK0ZGvCdJye30Kui6oXXtZrAwj2hNqCvjS5k1
HwnfckjIDajjG0IPW257x96ZRnlDEo4D0mB4gxtU+yw9mkfF4CXOtPmbIsNHt5Pg2jB6ogaqXPPa
dK44bWZ7eVSf2/xYzgVlnh3hSYztCN/D3IfmvNi4yWR3NoFmKSX+K21bGwRvmzKo2d4atS86IRCv
i3bjEgRWhDyMK4x6swqwdRv+ogOOs+b6BejxXZxbwlOt/kohkAvJYQh0gD/YcbpdCrMxTbGJJvUC
16GYaEeuOMNm67brlGSXON+kznS7WTFaPKjrO6fUKSic7oiQZQqkWM/dbppfqmifLEPpt1Rt/pLa
x8qyUmaS0q3FYYeg5qJAsE0kq6CcJnk1DS2SWQOd8h9g/LQz2B6jAv8pTzhcDMGCzh8De8SU21wD
jadrY+P6Sq1faKnDMk5frUAWiUt7t1QzbJ0ik9xanlQ/svQuSKKIizstGley4BmaBYrtrgtIqLE8
qeyMndwvIwYGwPxxQ9fN4nycMfx4NdvPRVqOSzxtMFPpnqHRWydZhtdoG1ik04aHnNRmt+Jga6zA
Sfmcj4LiiKqp2kXLzlYthYEtw8m5UTrs2sMv25gPLIu9L0fsv30h3U+K+Nrud5XNBfnwBLwqSnZ5
nvpSCh9gVvTHkiT6kETNK0vKha8vDoD6qU/cWKoP+LImd+kVy41qDcNuxS209E0ISzHDGFtt2ST2
AYXMsGhXU9kXftEOXFUlvMWhXoBYKNzNJMehfbV9NWtgWpnp9EvrYN933phbL2q3yt6cgfzqkJO2
nWZfI43Etbz9Yb3seERAVQdpJZWF/Lt3ArnCSq9WvLoydFGipyg6h8gWfp0XQRWBS8Txp+42PmoE
T99NVfGc1Fi2FnVmjqd230Zrib0oMaKlxk/WDXeGtewnHkM7wbvCB7UxrL6iW6s3zAgKEF3hLWCT
8pIYYh1f+pFl4JDqVdqrnRZdMxk7ycVmtNdaQtrmivlG1vk45xxXGYZdI1Xj46JTs8qr1IbWUjCS
4nqF0jc0ZYTPmN4RShjMPTE9EKfcq5LAxc/Y3jUV41DWsKWoBx+WeH6deLlakF/aonc4Z+sz/3Pm
FULlzYtaw5uFTERiwpkoHwxIP7AfhtRHK47M1SUa7FjasJ9WW37qJ2v0BrzvW886kLK6YN8zNVT4
IiFvDsyqcSVL2baxt+fWoO6zG/XKLu1bZ0FzqzgnrbftneidjShEPFmi6FqApXs/rontmtsGWQ4O
baB7IysFstD0XZHW2uPvTXxL3Rul/FGAL/U6PMyQ1GpOCNa7gf3cFU1ebvv/NbCJ+ajay9lUZyLo
l2YvJ0wANXRKxLV7k6WFqkrppoiku8x6vLVkelrN85VJW6GV9utkym7UmEBq15mfPLHeWzo7PTSE
iWVAgOuOYSAyoq7WW+5FlljSumFrCcI7sVL25UB6at94i+qYblGC0ipU62BiEL6n27d5GT/GSBek
d0gbGKOIPKMqWlef+ttm1RDhFSYvfvuTjZZ9bzUSqT3IScFcOHxNUtxxxkNToC19CEJ2WJL8ysnP
zBeTQ1rXHMU18ZWk6y0E0a8FUY23zPbLGBXVToZSnjfioU+b/qASbBPFxYverNVLKk0PerXTkp2y
3aUFFgR5WnZmZBKErQyfitG7LYhczEGvrc1cdco0yE/qdZYattfboOxKU5uCvIIT7azK2bTaYOFu
cDO1Aq0fkVNgmUiORVDRJTFEVfvC5Ls0c4oZg2l7yHaKCzD3Wo/eTF1mE1ZR5FL6BIu80hydW7RA
iQoJdBg1T+g8N4Hzz80lP9mI3Dm3GQcZRrWnNbyjSxZgrDF2HEZLQEGEksaR/d7XZCYpilwBsarU
oCZeOGywn7oNNfFZT+uViDQUvuZKFIeFApDs5iRYWVnv28a470HbnpDSFb45EboNwS6+0sR6wgts
30nXg1EemtYAob4oHJnqcTcb4i5RFhgXlnWasUBIUykHkbYudKC1T3KnuCKrX7YpfTtWsTPKrmEp
qt8VKERHWIA3vVwsJz1azm1SfVitOe4y2bnt4r7cr3P7bo8m/BjdGHbzuDwOhoS5a/QSscrBMOIy
bqFyo0g/rmUc37ZtqwacSu4UR37DAjK7NAPYlwQNZDJ0oD4/TCRm6VZCckusUHkJYzmuHMHtTOkP
Dn5CtxnjeM+Ollr611YujvRqWt23l0rc6YBOKJJGKhoIYXtZwSrTDD13pfbVomK9NhXOQJF6Sz/R
OhH8aPlU6oOfCsGRSFVeSy5zF8IecebYfb3SVt1WcViFR/7YYo+8wMJw2ftWzJx2IWmJ789Du2hl
dxT5bVfL+xqCopvUXUX7Z16REa1PHZcRim2Twld+ThTgsVGF+JQWjTtSNLuaTUAIKTKqY03HidjP
fGnbfVtEDKs6NegZL1TG9EHbZIubAXcoGBonY7L6ePg4EUBJHBF6k/rseCmi2p0yrXQfjcDo+8kb
q+wnGfhP6G7hcJ6slonIjKB6mDDbq7YRZCZSmCSmrEstUr2Wpd91nTiOnOSOy684wzM7pzMJM9b8
MsriaK13asGyR0YzHAHH5RYlIbzwUyW2YJAzeO1pcJemVR5IDTihRea34FU36B2HowqDsqzM7pws
1jM2TF79XnAnSS3eWtGSDsp1oa7Ra4s87jyMJg0DFoqx7WDVE92qDM2NNssJ0SlGqKnmvS0nL2kp
KKJ0K2y60fbreTjKNtwsiskiUXYGTT6vKLKjaQsLu4f9OUuyxE5SrO5acSU0xZcUTxOogRbQdDcc
lo4LvSvsva0r5JLKTzH2dHdiR526vnFnWNOuwFaDOwblBXGnnj0YLfn2Fn5rWurQpGM2zy7/7Dt6
azVQNeNbgTOUkfOKtSeXKsIbFhJ4DZH48OtyVsJ1ZrvLTmOn3yAgIEgwlX915fjYoVPGvW9xphrN
HwlAhot7qA0KM/klRQZEnloOkTeQbMRstGKXls0rswIsPrazp08KdhO4tcWS7ZGLMHFVToVW9Cen
tt7y8r53vjfuQ9eLA7QOVjzEgG4zrFlQ1esXASIwGNGT+uQGJO6oGzZF/3QY5Sdn0r56W/sh6XWn
rl2CqSX/IVdP22Ua23NCdi3+PMCAG/WQ6bKNO4DYsDV0GBLI0hxigQF5OTiPvNxQTkxFchUbesFk
FVe6ms5Y1zNGa7PGDGjNbmxr3tdNfC8QezrGcKW2+rGapK9FV1413IOjsS6u0ikU/vR73H6JjnQa
w6YcPhe5fHcwliDOqLKBXEy7eSsM/RbJOeOc2G8N9bZuJL9JpFDtu9My2vxCEqaa1Pmhkk7dYYhR
wkcp0rSlDPSxeeC+/Bl6rG5yOk0+AvqQwfbqxhYT3Sgtv3vZ/BRpleF9fCk63uFp0chzZ24eq20o
obR0ZTZrzViHUKzRD1PNz77M3lpQzDZKAaZuERUosykzQWHSwIUSHcj7jNOSpOVeHEdKsF73DX9r
brIbjGNxkyzgIFOW4NTsOQlLCUY/AYhB96Zipuit0ifHRjdkpUS6aWXxPEH0DBC9f5nxWvjI0DZg
95vWa8Iv1PaM6TP3l9gIu34kfE6RpSCTzu1ommf6YTUtRz6rPAHpe+t0+zYeqitwWmgPcDB66mCp
RCbihq+4acCgGWGufxaoP8NSG8+6bCJRZFK6EBDNpq12oe7mU6HftOoXbprHWVLzMN+Ap8OCgR2r
8lr3NFrQhTAtciviS5BrjY99gOfh2BVURVosBRBTdxDp6G6gB/HiLjuIjcqOoN5d7fZxLcrezfOp
QghUAFi23th2v4sOq6LZ670njPimGVRsm4lieWY3giQiyrU8JKngJAv4sJUkBh+S7Ke14Y2xVoTW
1B/mGGWkzCArUsgFLJ5HvaPIGtd3IxLuVGrKmX7UTupzV2sIOKkNbCyFMx1xgTTH3JAKvCjZCZj/
cByELrnVymTTGt4SvVt2Vgo2gCitxbW0nBJYjT7WBL3ostPXZnzoSDbztBngTmVgNCagz4TgqWne
hD1oihQij9C44oOtKQnin5ntPy2Lo5Wn90k/2rtZ111IXdJe79ZDwp7vJ7DhXWSXKNXl7r6do9tI
GaPAmmg7tUb9o7Fb77KPlkijI20/6II+QpfIR+5WuWpbw8Zhmaok56Zcp7NTjK8W4q4wRQrqrpay
M6vHrB3WI2B0FZnRFfZ9c6jyIEE17Bmy9mudidpB3ABOvyMPdBHiZ5Cst7Uy7xPZpsE3PlT0W336
Okq6vpQR1tsGpZTelgQlN4QEDva9s2UOaI643XpDbjdrBpT3eccwmuzYis1HyL2FlE33kjnpOC+v
3DTcbo1hw83BRupXcxuw0JHJ6wD20or4sZCQ4NKCj4+VkB8Sm5wG2I5uZKeRH6V1RrHZGcRvqsp+
kPS7VLwkGhmpQ1OEtMAn75Wqv/ZsqxaX6wqzV+sPea+5MkE0cYHDyVqSawXO6hmAA11imHM2bS0i
1ci7qe2aoJlkvolzim190MlCSxqcu6tcB0pWEREDUsInDgr0LjhFlLQjsdKyqgbT1iBUdRF0Ik5D
LJGAjJoAnXsRNsjPQmeWBoK3Us+I+vu1SR4VJz2p7VDRo5F0D19iCYooJdS7ulXQgLNwolFzsm6H
U5yjTtw821H7WSbmy6qIcF7AnPYJNfpSl3tGCVdWS/NeRZjvxpN+VZch0YS/aP8wMmjvR8ylSmU5
HiLhhd5f8mrSUHPVab2H1UrluB127BvOKuCANB1rlPJmKrSqmMgSUi5aHzkwEeslI/Uy0X7lBF1q
KFpXzAgWom+xsYXEpLFdWj/z7DSeGkOWUKKHpbc0v5Bm2Chy6SLSQ79mBU0zEw442pw45XB1+mNF
znZv4m+dyzMWTd69iaiEsjdgazpPzaDU+yGzfvJF8dHp0YW3BxIudelljfswMpTIpUxN92X3q1zt
N72v3puFQFikA74sTa/t6IQErGXhzBzQTZR2oDq0jnNlftcDLtWmm8itlxNBsiRIFijf5nhN2V7T
6sAEaXHvNwZ5ftI6ZP66buF8bR+s7MfQ6pMy1GQ620I0BfFO5BTqrDyTQiY956Sm0Cu0htAhpKK4
7+diOsWTfZ/XMPXFyFFF6BFrzczvpq8ybycq2xgPXpP8UgbrDDt2dp36qFWntp64YIUNtUdbfskm
Yvgi+2o728LXJAGDqoRgTi/d57Fj+ry3tL8yFTTBID5ooI16EVjsGVGRtedJT0jXkjp6ARWWbKbz
z+nU8iNi9j6bJa1a37K5S+ktiZu4bVQyd8dnU7aJcl/mlI2DW16LTeQKGR0lWRoLl2JxvZma57Zo
xE6oyXOfEceSWn1+T4DKU191pA7KiRV2TYH7LQXErJXnygJItSpNTK1MpsnCgoinvb/rMHeFBuIg
Nq/h5IzjS4fl+ChRDAZkOIalKaSXJZ1PRPsZgR7XelhJCc6DXhdXDYKbWiNOLTIEGS7zClx+Uum/
SLTQ9Xicf5Xw7fQ0fa/xLQi9+F57lQ6YsPubKZL8NW3fylrxaX2V5wape4p5u5GR+LdIvK8KvGk6
FhxIk3doJutgU39fFTBdtZqXBNq27eWaMN2ONpbbMEfbT4X23OGpQUlzxZz6kJT1N/TjiMKM60o4
ke2XnSJTufRaQJJFerCy68gaEKi0wjxWhLN4c5oHRdJGtOkL/dBXeBGrd0ue9ZtGpLSA3uc6EiE5
mB9GprF0gaTA9VcyNtKAFrS54nXdLFOS9HtTbPI/X+h0axplmyEpyw+9G8kVRn2MKMU9NaMvLMtb
7G1BjxnVvxlCpt7TPGmvxml4KBC8TehhfW1JZo9++TOq90/0blvyaq25RkaDpbVRLrQ555R8hqcf
sebOZv4cFcuDNkFKMTJajCYCXBddsMXU5q7RpxurqR47bkfXicj2YerQHDUGqgB1qyVsSHMFtaI+
5cW+w4XrLyVp7EZj8XaxB1cJMWJOE71OEp14aYqqjSzcBgbzpIqbaeaUliq928v6F3knC/ppTbDq
VT48qtUfy1ZhcT8kY1Tu2kx7VEvM5OW8vmhW03rtD9aY+8Ror6uyrFkaMW8oufUhmq9sa/xJE8sy
4E0iNO+tyaTfX6Gi5GijntW6uG/m8nsCx1cNNfOfMXpVal1hGsToU0ttVzaF4kKUexydQrjpOg7Y
e+yzPdA9ceIJw4gRtBYBc68UIKpMjpL9PSp0FSiUl+p+ao3P1qw5rEehTDycYy4Hy8z35NQhYuv0
T60MyNI23CGALEJqil6+p6P+i0t6WWpe2I72knE9yATWp1P9HtnO4HeEgyhNoDsS0eTdNUyRD2Uh
qE3OruEBjy6k459inQ329lsAfre9ubKgkpPpalV+AH+pXAuLcpnpDJZQIL8Tcrzc6Aia2f7IwUbs
IaGv72zHYDVq1mcrOs5TEzNAngxa2Ey950ZejnE+vE5N66/ZlB0HIMULrcqrkV90h3LuwAARNq2V
XOl2/yo7HRhaSoxeLE4omYnjD8yGqOzTOhTJ5Me6AH9Sx/1+ciKO8b1Ba4RXSaZfduo6uzohWNVp
+YMzlwhEOWpT3fhWTzSPKVn90czMGsQtBKm+bSW6Xw9JXL+jqlnDVmsfQSIF8parYCxyH+p6SvlJ
Ww62Rt6j4TG58KPxhNz8iuOqSdAeUU9bkBQHIuJxRlJ+8mO3zCjZtDtd5mwscxY/tM54K8zpFQFa
MpiZayS9SZuHHPpa48boiUhaGakUhkJJVZM6KJDY1za6f5X4r0KOr3XQQUstrUGiKUz6DG0KO5nS
s0PNUsm6cq6zNqYDao1HuGgVRwVOW/QP9k0tmx5qbC5v8x7vZe4PCsT5OGbojXv2mGnDk5xERw5T
cihLKGR60Kd+1M37crIkZAwFHMIZftO0jCeEDwuLEffTwtZw4jBYu/NYqX4hax60TY6sDfPPiDg4
NC/q0zjXTA7yjmBQ8myxHG2phbOf2mp+jtWJ+QIS+AITqNuKgYmNnQcldTVVTI2hVBDkQJR1fO2M
rPqzKoW1XT6kUNvcjrxJ6mclDnArRH5qyB+zURFxCJ1m8zpaey6KvbZxypHgXcHAi49AtnRO2XuY
ekq4iQss0IBgAMGr9mP7XCwWYRbD4wpF0TcMeHAvbTkwZdXsiWbtjHNNpuYu8g9dZThkNVh7nER9
RRV6WFmnIvjCjHz7BtAv4bKK9EPcmO1PXbpwk39BxnxhXpAzA1rfxt6OAwsDtLs0u2SMGekka5go
JBPlk3Gnz8NOG+fOV4dM4mqYgzTF4mVmHAcxlSmMM8XXUv7Ubf5tFvOTwqZOBDrBINF7w/lizRk1
mq1JgTtmIcdNYv+mnnBJXuieBPMDM6Bn0K/vxlqWR60vv01zOtajsbgquj4fUv/K38NfI2v1U6RO
tK8zurBp+0JbhipXi587uQJObz1KucUSkkNHjjCJWaApOEMC4M3oPCGEt2KinSQ29M72If2VN5WK
M81k+4oU7WO0rWOem9+OvupBPug+bFd7T14QrR+Qg6Mu+frW7l943SpIzrLR6C5VC55olLqCxLL9
aiCIrtc8zGqJ0pJm5wAcCawHKA5rNR+NXIcLvlpZoOBbXQC57GlBBXoyMxfBrsxQu6doy3boN1Ov
NbCRVzGzf/Jr6FpFB47NNg477W3SuEWlbAuCdxiL6gzhRZ95bYlWQVO/BCP9I3o5d5iXH8kBzkPH
1u1GTr5TLCtXQmADSsfvslbf2oizZbX1XKEgMxxE75/BHbKbj7GK7mgUXUlRTlB209OrY/APcc3L
1XF0MV5mSpHuLTlmQOdEYUyR5HJVlShosy8gCKTgWOlnbBUyc1jSdTM9cxMyoc+Xfzh3Fed+wiiH
tV2nlVTS2h27HlFl8q2Sge2uHbFexqb4G9LxTTXig6Jm2jl1VF9NlW9HVYpQxiDgGiNfqE+M/CSh
5Od8YCorC/rozMmGABAPYWE5qJ63lMPyuS0xzXTRO6cZd7EnODK18S6PqNjb6CEhmoJtbuZkEl83
2v9m7rx67GauLPqHTIMshiJfL3lz5yR1vxCtxJyKmb9+FnvsGamlUcNvA3+AYcOWeBmq6pyz99p8
rwmRJnb2hBqW9WPunxtH7paB/tIwP/Wy6AlQGe9LYaW3LQ+c6uemS43lbqyrq7BIsGLkGG4wO9zh
g2HPEQ0u+JnV2JTRF9exCTAeFZZZzkvB0kA3bkaU8mQO6HSG5ZU9DNHZG/k/wfrBW+QkNwL8+8o1
RI5lVcs2cZE8qCY7Cy37hKooPU1Ni9HDWRjOS4oxb4GOnlqSPpHy0B4rfF3U3YfBzm+7ZaHZ6Zjf
xt6hY1qsqN4x3TGjpsFOFMHcb5jts9A1OY5tSY5XwV0besohZ/6EfpKPY8kiAJOYlMxph4uGRdmz
P2E4YTOx9Pvc1JnAc8Y6NnBKOnsAl1HOQc48yS+EUyDtV4L2SXR4zcs0vVbFJ226BRJBW0RXQVzM
30KdPlLeMkpHUor6vPiaztpVozWXuor77WDE+ZbBzM2AO9LHsUVNzcy1n2nvGD24zTiB3zbnLyoz
N61bhbs6128xm3eb2tS3hdKGYzXQi+Ed5YvWRwvYYfSagtfxLXHXFKaDNDjB6oClbrvUVuiHEMkd
vRk+QRo7dyva0tMjg1PwlGF0Jtphbm4oT3806DH3XmKFG/rctKgKEgKqJf7ktsRHj+VyLqbeRU2G
5VMg1lqhYiVrGs/vaWhmPegR2flxP30pTIrGUeYvaODMQ7hUj910VRgELGRNn+xB1GJgcMvXvpt1
Csv5dSH85iINceLUaO8TAkmhIJ8SkbYMwWkY+9pa1mN9PEiMVoxUsl3fARIrveVSsKfqAok7mUQ2
PMY+JvSmOKS1JXZJpz/1s/t9Up11Wmmg2zGQqcdv09BkFUbPJLqwjjYGM1wWxPsWKx0Y6fZpGPH0
VGWiBTjRcRFdgmi90BCO+KGaGU91rCBZQ2oFf3vUVix0WIGOIW0G4Mx+7p0rI05eKNJo8NovaQRw
fOmcfqfNmwaYs08f/7r1qD27wf5hC+OSxGtURiq/WGRJjWbr5yGBW57XnEFIY/GaPGiM7hbIOc83
nw+w2dBurWP0f1R20SwdNsVN1yDL0SzvW8mw0+zHe8a76Jwc/DjuHgwE3btRq3wT14Y0H1KvvFii
he75yu2e1gFqptDjIrf4Ry/TJV3WnK3IQcUx5ZTB1LO85onfc/wDCcn0T4+ewZUFOFJoUGjJl1ZP
7ws3v8FoOxPLxLM0k+Ik4ZiyMuIvZ6q+wTBD1RNHNISnW6Hn3Skrn/WMCIv/XOX7UBX886um91dd
8P8tBP5FFrz/Xq1i2/b9H/WLePj/h1oYdvLf1MK+ql675PVnpfDb/+NfSmHvnxYqUNpn6IVtmzDl
fyuFDfOfFl4qThCSLAUO7HBa/60Udv5pY1xZhcCuowOhQET8b6Ww+KdJzgmaXmtV9qLp+0+Uwusf
9ItI3yBfW1iSv8wyIJqLdzrhIaKxMcgp3Fgk7lQD8XWpW9U7bMPkwjAM8qEhFMeyEQ7bdFr5mTtC
RwiH7JB2yWevZnSoRIxZj/FuFXvGB9bJN5f4TzpmAavW1sEwcSsE/2a9s5shpla6mtyQ0tXLL3sq
67N2NzqgaNyYg0FE+FJ8dLpzJgkQx+MB2YLYoRLj76Zr3Q+YUMZ7INJ6NXQyEHVj4kTevVJef0qa
oSU8WaGWaDSxvxiG8c2MpUnqcH7NQpgHkYBDEVZsIuSlVpuBYo2u1nqQ6dEx1Y8wRuNTHZc0COqB
kfiHOS2/PUzE5fBiLGZ8K5DZWy//p8sbqj5jjt1T9MxbZZNMuLS0alM9+pohYfTbtAzRarCnhxD2
t30ef4F4tnHM5jg4HmqfQhyqNLkdnA9cg2+mwHdPkTsgpC49wcWJlUj804WVC1t+qXHMGXth+xWH
a0FOkqGnhPMs8lj1NEvAUDEMktOXhZbF1tXQbFVZcjGG9K8AwAZEa2UveUtaVscSHkbDB9QdYbz/
FOBYWzTfXZoEDjiYd6+ajSQ4Gc0CyWzRe8DmGBNSF8bcH7RpOIjInUUXAVix8MiIDWcqsfpRMJD5
XETiYekqdaTF9r3Ke4Is6Wo8uwXqXayAw6Gxvft0rOfjT+vMv3T/P+v8DX29ce9urIVazLThKxDP
br/zzYfC1he9RKZqoREn2aJwfcZOqZ8sGuI0U/fKY2Vpj20fPZJ95e01Z0J+bHHM0qR1109aREPA
QrPaZt8mMn6AGhDwnurgMwp2mA7MlIvoMoDJXgd6TzhKnKCdMZMyPk3g5amEoFsRzqMOlQscXyD6
OrRQT/yktfXbKfhOySR2eYLAGl16sp3MMjq28B1JJ0PZ6ehkD+aVDBbTzG/GqQSGVdi7opHTZY/3
kYXQOZoycw+c8QHug6T2bK3clzNnLheV126eCxq2bnIO7ck48/YB3+s5hWnYUgdiyTZJ1jp7GxPP
rp9qcQ1IiRgAYjxrSjczShrG7VW3zdqeU19RngGA9sjSqlOxDiXiQVNXTBriU29WfrqI/IC1Kju2
EdlvRtPPu66D96KZ4gIbUiDh6J/xxTI5scZho2W1QgioTqQFPhn5ysYEQhDEHQc9Ixe8L87c+hGu
RRgC3t6leYgyjcqrMHMQtfN3Nwe6kGfLBAku6YOZEJsoN8qn2K5wji7hWfa5vfvgpVrfmffvlMD2
zPKmY+B6/x2oqU/jgiACDp6+KAd1kdudxRFTnnAGLftwSktuQi6CoZoSDP/Tt2pElpMNo/H575fy
G1xwRcuzzQnpyHXJle9eb+XixuvAInNyVv0x6akBlkVMger7lhF11QaW1RzCWXd2gxe9dlp9Lhiq
FFbp7XV6aWHKLIss7OFQ6GtsPbsVUZDdtjQdojIH3O2gTnci0yRtOY0exxA/ZvB5/cEtidhs1AX3
/QPQmvmn++vBlmKuKXX+WdehnxZDxKSIDNwYW9vSHXXODvw6D5w9FFbA0edcmsgAIJ726Cx3fM1P
WkI7fPSw7xgOK4rwyCNME3whOPqnq7l6ZgwcnYq8xT7Qyx9QEqNtBFU6pmjfFlX60CzjsB1HpIpY
8bb6jISjWhuYtPjvE4JA9tqoPsJnvUEN3r1GkBZsE9iHwwrlvl/zIT64GbhiKNefnEqZnJ5NNJzu
cimnPGWsZKLrWZ4dmHoHuQ4pjNqE+TkU8faNi5wa9lf65zBcUELMs6afOqw7h4Vw02veQb9te4Xq
Fm3kVI3VE+/x116Rw1C76eUEcgX4aRv6WWvfxO3Q+xrz9QiEGW7c5291RXgsPP/zkkNUnWDiQDja
ZFWVf3ZlfJsI6EpqrNQGwMePGY7HBhvxThP1fOksB1vh1avj3AhchcqYuUPbWdlBJtLY9rTEQ1Q9
UaOFpyaFzoZv87nqUK26jCH3U5bA/hym6FBPwxeI3B5pMPf8Vdnpv+laM5LrKcGqkqsU9uRcxydL
pyPAMBTVdedc1GtcvT6r+ZjWzk06DF9TCtcTZx+MIyzJgQA8hPJjshhYJwdaB+3Z7ZsHWSv1EHrD
ZSS9Q62KS72M5QEOu8uQAB16Eg2nNM4/IQA3TkWL82eO1MLB6sbqSIhdlqbfgqXTn0h6keD/rBto
zzYgK9gDGce/QJoerQSX1kM/tFtlAfy0zBmlbDWhJ0lI+whzql1qvF3cjOFzPnaBPah95fXyAF8E
tbx3HEuv3XayRuI1oX/V7jWAYNedWr7k3PVdrnvXSVPCK8eiT/zdV7cftUdHpmeB8WcLQfgTOUuU
Tlk/YQUC8r8iG1mtHrvSuHb1zjgjrKUz3PH3CovkyI5fFQ0O9G42zKLV24NY6hKmE9DLLSEU4ZY1
0NvQmXWO7FbYDNJXBLEVjWis8yNRP7g0GqJHOtoEY4zmsWgfp8q8q9iuN2XIQGfSG+UbRTMhyxxC
FBV0irhpbmN/sozhU2S3mNH4E4WS3/NQb49RjZ8jVC2c8qq9mYwROQIYwr0AJmCZDUdbYejkE47R
1h2niB6rxn2lxYByNZ3J2hm/m4V3jDM4wxoeDOR6kJeZTbBxx+Cc3XM3z2jzcvpIyE02EB1+RLrY
FjOgaFHIYuNEyXdSFsQmhNuAUc9tkARo0SkaXQbwDGcqx88RzY1UCGk0VSdrcG00FMkceIawiZCS
zWbIC1BKmlRH2Wi6Xy/MH5dIqfuYH8ytNe4G1Xj7Moqdgx3qtu+ac0B0JIxnxYysjY9qQgGSVsOd
4anO16R7zLR+otETWhsPdsYRWTuyexwA323mJGEM8HrqKNX+x/v5p1PWHxZs26UIsSmQAMLizfxl
wYYHQAyo6DQKd1B5A/oXqDm0fGj1vSU1O/wuRT5Plna0/2cXGib+Ut+NKeQ/uJT1DPpuUXUoLCzs
o5zxhbV6rn/aOwblGeB/WVTHVjd31ZRypKZ7vMHzQrplQhJeTb/FDL2RHaBEGC9RVTMB3wMCvylQ
ogWNO+6VkTJmjgWQbPMlTBmz/f0y/3iUJmGEbZuuOub5d0dpUOYYTS2XnFUdI0U9Mf/oc3GZrinw
3ijbHRr8eCsFOmHbidtt7jpB2Rjf6xZuVc72pfFno1No5b5P8I4WsnmNhqyCDW2YOzrCSLGd/svf
r9r4w3Pm2GOCohIM2fjXrzfXsdFYTg38QqseJSqMUBy8ubtcvQpCMomYLb4yG9NoG5FSacQmA7i4
ZDwd5Td/vxS5lt3vnjPF0puB16bsfStEf3rOU15qs8z7CBUV3fNsUkRxuTAf5iYYFsKPhtXS0ndJ
DWBqMny9HOubRMU23JTE3NHtD0rw7Pd6635lue4eEm/6tOTEb5VCpfeMnu+IaLqojXFVMPJC2ExC
GPC0x66uDmkSLrjyGORknp6QVJSdq6Kb/Yjch6o3ykC5Vn5A2cmIduxepzhC7t0Qi1FqdNlHd/mR
Z5Gxmy38oAYDsj6ajrrjKRI05bb0ups2wXMf9cxIiDgNT/00BFXdq1O08L/E9tj5+VSIHXFMFxUq
/gIiN/bQ+uvYsJa0WWXfttNF1ug4d706e5SRd8zNiWm/dC/IV9Z8AyFDLeqP6n/zPfyG8yjABxuc
HWW24Trv3pCCpr4pWqaK7bqQmzkjMFISz5B98HvREWeCp4Gks7qtki3m/XL8YS248j3UYwjxtmDz
zWDp7eo8IpZq2VhY72S2tYutcFjbQ+tZ9tM1cy8qEmfBl2jiRXXHjje/YD/qSlyzyK+QmorzQs6o
MXZIFtBLXPZZSG8Q3cnf38Q37O+7N9FlGMowhRaVyxv560cRKnJnE8xPvhxcaxMBw96ISL/RCTRV
nHGv40mvaLnCiB/w2G0na42PiZ3sEjoe4KYSfUOYltuJZLUTkXNATF+iLB3uUf8ccliXgHHMK61o
ItgFyOAp56pTOiGhnofU2A4Toz4Kfms72mV8xLwMbLPUP73B7ZrxqY1Ec/n3X/yHZcAyOZVbNNfo
BxhvccM/fXtuDGoJv6OGt2pIEM2ziUZIyAEUMiO1aPFoGgQPdnDGTeZA7BU43i3T/3tz5ul8cDFr
R+nX28/FwFlaizE4Gm+o4J8uppiVLhQWUsaOUXLbuDGeWeFDNUz8UYs48LfjwRBkxtm0xJjNBTE7
Kfj674UX9R80495++fuLQajsMg3mijzr3ZHew2mUpRUXs2joarrMbA+qUHdQJJE21AlW2u9ohwdo
JiWxgChBkbfyRVskBD9FGHNUvzw3cKFuYmaj54SUlGDE/r0ZEzM+e3HyoEV0MfJhCU9j6zg+2RrT
DVwroBVzJPYZ5oa9nVfkn9UwICHZQRYK9RvGWsalGDipjTBW2sQUmxFtoi8Yyl93oLQ2Iz50t+gf
q1aEJ8QctcJ5YELiqhiCjCocg5JO2LYrujOQRwO1UBT5i04yDeMDT89JQR/DDf5E75DFomW3H/QP
C6Y/PWlurcsKo9PzXZt7Pz3pXluGLu9jNvT1UDS3acpiHem7fF0HyrgNT8vqjM5jHAxicvyEhJZ6
KDvfdsrlXjfWI7wWRtztHnsu/U8iChFfpQYDZNDpp7rR+byc9rVsSc/SUnC8GpPeNKMq+ftLK35v
k771pqlvsb151O+//hSMsFpf9To8gjggl/HQgTO9iBxScGmS39hj3Tzboa93enFw0AqDxZMX6drX
qBz2BuZzgIgOg0Yb0IMgQA6UrZ2aOA6xqxKIYLYAUliGtK4UO80oqXM09WNCq/EMEf+Dn/J7S9Va
O+SGa3oWH+A6Cfj5qQiLJDmCijXKsb4IZt0bd4Rk2Bg0smf2fsQN0bWKmievHsVmgocQ9f3wMDol
HTD6gLZVariz4qdSKe9UGwyrmFPtASRYDOiBn2cd2n2OdN4uL5kee+V4nUnoGl0Yyw+Wcthpv79i
dPjfmKyGBHb1bvtyariwY09/OEGt4As4Bz5Uzyfi90KGeMWNYDC9A8uMuAXgL5XqvCMhS23gEqEr
M0r469M3iXrV6JsXIeZ9lUYGe1QrfENHbsC5b9tld2X2UMpuANJaZRwTGJzORn/z3TEN5mxhC0k5
FkzqrYLVNCqOA+TAO8g9SFhSk2TgDmdANdndYZ4HBCmFyUojnEdbwz5NUlFe5A5Bkiy8MKeGgHUK
e2Vfu4ixl+ch0y4wX9eXaDFf3KFS9zI2cLlWWzV6zT2G8zTghKN0q7xylmm4mBQuaITJFRL7eRWY
U/fQq3SX9qKMqYZwcel+m+vPmhy9zTAkF0Iqhn22TfWvHU3sAltyoZH57REPpPWN543Kx5mi+2OF
GNEi8Uui8Sf5bt57LooU2VEXOmUvdrBSMFVrc4IKtKODS9MPc0EVeOvgwGoW9yppwRRp5OMFZPOh
x1364kWjWZWXJNKHHbalLvlGq9wL8q4arzmLr14/nEuN9YK9i7ZFVmBvbmkYJbHSt5rlNjdlCEO7
BE0QDHHdIfTXP829rT+32VRBMGgee70DZE03niTZ9KItmkfXpj8z2VP1QQPb/f1AxR5LBqHLLgdm
0Xl3upCF64ztzKInMeOhFOvxkavePksL9yhu7g0TVYJlDfe2I0cirkX+gKjLPYV2OtNJmAO3cfUH
dDlhkIdmstMjeKMrnFcWw7fRjXEoFEl9FKZSdGxgvXr4x0aPJOvS3MeGLsCi6dTbFYSQSbf2UY5m
K9PBeiR0Y/3So+HZ5HCm62n6EZVdems0hG2ncLDPhXYAzBQerYk3Qye/2xpG188H5Nh4UfG3ipPs
LDS9VLFkXCKtd2bctZFefnFMRR8VqW4dDvVN5+KnFDG5lZgdW18b1kweLHIMZj71+BUvbadGXLai
aHGhPiyLZd41/Xq/lu5kxa32PDUE39jJqPZqZIlZsto6iaT0tmlCSs0cPy+gCd7wmijym40MHRTs
nUqDEP3kebKX2xAC/4VJW/k/Xz8dW+fsiN0c26x8t6uxbaHtFoIuYA1VwzTpEiB78lhgmBb0w/pi
t/K5wa8+yvicDCA/4QFASq5CB/2d3RyM3EbuPaNZGCi/RSXtGwqnZYM8edyNidaiLW5rPHppQkz9
ORu/C4IMt1qv9x/sa39oaVqOSz3rmSbi7N+CMxXM9qFgtLJZs5C3aZdeJk73qUyrz50Veiz/Kcku
CQmvYaMSmkx8bEvbr3yK8GU2tfjWbjt3AxZh62VFe8ZPWl0rL791NXGEYTG/DLmk9rXz18gYvN3c
LdlWTPW4r/oYvsJEUarK56Ezv4g1UV4Y88FbQIiHvfysReVwLF3Wlol+aThm5R3BdX5XEDyNdLqi
xljsBxBGu6YUoFoAERyYHl3QyypuYWdDFyCJT4Gl3FZtPm7//h78Hidv2ytGlY/dsuG8vi0EP51u
kpi2X5syAbRp2/vj2F6mrf0caUsWkOv7YFripEV0ogfNvgzt5LbbAgl8sPrpJdO4+MIgmuKDS/r9
aM0lMYuknJP03N83qOMhHkZz6IhBNeMnNQ9PwIRc2r64ebJE86OasOZozLBseSPRulpMF87Diz7l
NReGMv/v1/MbA5u6EgvlOtynv8MZ8N3ujGcATleW0zQx6DNywa1fWeX4FNGyyz6XmATWPC99y6/B
VAPwAIRKtWlTLhqrVHMgfu5rDjtxQnS4dzTksFqy3K1BurfKcI5L5lGDsv81RZ5uIxiXwDGwGc+a
Sb8SwnqZ6MFQYlRwJo7wIjS38P8D1Fq3nVC3byFS4zzef/Cr11/1a03Br2bs6sBSY9RvvdsBOkeX
8+BSX9pMdZMGBJhru6jOE5RoXqlz1Cdvj5CnhskPImRC4fLrMl7u+h6p41jXxyrLHrrZzq/yCGV+
wvTm2GQJYhkrhQUGpOvY2y9GbAWD21lPtItDnCd2hxkFTIzVW8jVZtAwa1qWOX0eOD59sMn9YfrN
TyR61oBkhEfsrVv207tPGx0wYw69R4XyRScGHWTzeD3hyPWTtUU7L/alFUI4shu2e7XU3xHso0Jc
v28yYY1N1LBtKfwr28FZCC7b2j3K7L8/CPGHz0EK8oAFWV6sb+Jda7FVjRN5Ay2n3B4e6UDsY93O
j5nAsxtCyY8kwQpJwhCNL7EUmHj6eXqI8vTJWKesFEx7rUJ+mqWotcbM6oKSIIltL2/TSsp97gLm
HT3tMxva6e9Xbvx+5ZJ1ZR2orSszcpFfz+h6JBcPqTHuH9SMR5yYJT6i2Nu3c0KIsBrL6yK2L92l
wEOJfoCv3tqCz0MBgScqVuYHH/LvmhoOMrRKCM5yHclDfyfDKJLcFrrNAbX3lNwQ+aB22WgBuDNE
sGRExmgxI/dRkw/5pGbOI+IFaaVCE0aZ9jYJ9hbGQ2tuz1r7fXC31uLr1w9OcnlCXxU1FuPFd4of
mFdjUbpIEr2RjKDV3+DlkjDqyH0OwZfvqXZCkDQAczn4VMd+B4LmkViMh79fx5s04d11uOgsUEDx
u/m3d++bM+upPUK82Zh98xwuHl7/Flo0atjloEEw2ot2dYbYbhEkAx59x0pLQj2pwsYFh0uiG+a2
tbu70VhHDRRv+xpnIPDQfGtnU0mPwvb2mddghGDcsteNJ8mBR2LNmNhS8dyh2jYbG/MF0GRUpeMn
uKo0l+3JhCwAZciNqjPu0xY9CAGuS+F5x7Kw7gEu387ryd0Yo6syQ/Hvmm7tayFWRK2sH8Bn6VSw
stvirO5wH9lO0Gh1zHDJ1E5DuIjd3+/kHzRSEto/K4tc1WTu+4E9sowwiQuGAg5xAEf3KZRiOpGf
qFrapbRZIXYozFdmedJH3cIbUd2EVBxbcL3hObSwRPz9gt6mEO8eLb0z2JMUzLzq5vsPoEoAOeiS
nTUdmHVlqKKRQy5eD/1UMVCXIks3SBjRyOvrmp3NFeY2hXtVN6kiRY/O02nv6sT5FjXleKR2i27N
xdgSI5idU5U7gaQuY5hMAOhUFqEfD5M6ZJpzo1hLsz47Gd1MhgyWFvzYXYsm4660R6JPYqD3ZORc
mC7726zJ+DHRajJK8urV8vQieIs3KNBYke46EMsZOwVgynj+oBb3fv8KeVbCM4UEBfp7Xy9NJmNO
FXmYc2lLaFTEy3SGkZx122jnTVGzZnDWWMuQ4n6ZHQY4o8U2PfVHgFgKeMOELgYnSivrOzjG2NVV
km+bRU2+iZnSE6/ukFt7ji7QrGb3B11M4wiE5otZgq5iOqzf6imbagxgNlBZj+p0Si+HTKaXXmM4
u7Bd63HcI5d6LgXcWQAUVnc5yfaMKKg4xNlQnKEokE2mk264cac0SFQh7gaHvzGlHXpNAvUT4bzV
XkZwvGJ8J6217HvR37TgfneRMgLTmmvmiHMYOEbnYEjqnrNuC3RNbjtHFJuageTZEN1TTTxOnTkb
6gxwZ77mTSezcepbDFEYxqOnRdjWqVntOmpCHgO/eus5WUKUkD3tcw4RZnovOssP6UydaUChFXSb
Qy0JNxbZ52j5kgLpQACgqt3/EpM9z/zgsf+hA+PqqD0BvaL45LCzvhY/HQUqCypdLcYIL9GdHjPV
cctvZqVdE63QwHjyNmM+auelinE2dZzCkEgn1ZxgieJ/irv8LUQEaZHfNdW2b6f7ZMJT0YvwFrQF
YbBzfXxrH7pF0sMma1vknNkHJwVj3U9//bzXGQipaJICwUSH+uuPQJghssYOOajGXrWn9zIcVd7u
5STKSxwtC9FwoXvXz9o27NLpiolpuRsFZ1X7Mkqs6YLL9IKMdro/LaQAFS4O3tT9+vdF6A9tfOYz
DnNSDpce2tF3+xy2trIEnQCnYcqIHtCmx2hGhdL0K1GniMbNnCDhC8nj3eQ0zfclX9JUh2BnSkaA
f7+Y9Y68u2PO2nlDZkucKALNX++Y01igCuoiorLQ/MZrdzZEgL//FcbvwymWEn3dUtfhhWm9LTk/
vVuNm2dVRgyj7y46kn0Ky+7ASWO6aBKQE/Qtmm1fJtbZrGxCfgG97dcmiQ5Wp0nyuQ+MMP/hDU14
kZlReKEyztaFyE8orIARxmUtDp1p7D0OcWA8+FQvov3AMefCmadvdcJMqosI5FUIhtdBlKCTOM5f
eT+TM0Ik2vVj02zauhk3ZT56ZxI1WP7hou31jnlZktJx7/WlfwJvFHCsMk9iuG/DrL+Ypw7sYtmO
EH3Ml9GiQjFwQ+hlsvg4D14dk/6ap7gAyAXkkGY7uEEVcJGWYM85DTrdeZqSctnURX0SC8rFBv9z
PBLpMTfjF7PRjUOZ35goxwLLTq3LKcfbivAL/EEBbZNjujkV8YljUnQ2Y1DjLeIVovCCFdXdSt6u
OCwkxr9OHHtNJ42eTmWhosuupGZL4y7be7MobnJvuW0Uds0ljS5KNcNVQSHQAwPZVQ0XntshOiPk
RNDvL4dy1KBmWdlWZUwXqyFj/U6q+C7CRyraGozteai95GooGEthUb7XJr3wrSm9HtDaHKuw1S5l
RvXQ6KHaWhmgJJKdaS8k3E8cFqHc2XnnXfBROAdtKS8Z/xnnN7b9iC3BEXlzAqilQ5jAB2GZ0RjQ
ULNPJoemk2IBjlxL20/YsniOY/HR5/v7KrPujIDjDZ41IGv3Xed9GuDq9jIiXMixXk2AdtfWMnxW
UppHSiysPV87J5lPQ5qZ+5AJJYbrUrvISXcNmmzhcaWryFRnlgRgc141ZdSEQk5M7wE7Aqq5YECc
HkaEFoCZgOCNHdQSyy2/tqtvmArR7QYcQKkDr6hWco/e5CrO6pZMdlgoy2dPG+BfVD5t/BejK+Kj
zGUBfFZcJTLRD2JSV2+5hppnL/uhOpXCNrArdpfl7PepFZ50u4pOcfGd0UcGzWiqERDpYI7j2jau
w4Y4Dsyw1pj1Z6Ar5Y5tucQQqInrNG3M68lLgWx0V6nS500yx9WVAbP0ahH1l6i0rya6hIhvJrLN
7JW0sbzq7TTvIzx4KR6YI76caJND7duzK2+akYDseqb4Cz2UddExtTk4lxMWRHDXWgdss+UXhgMd
ZtGubbsGU1mOMibIvGU4gBbLaXhDiYEfvihOfHZNji4Ef7pYtMAR9ejbRVlQNesaw55jD1djLe8M
IsnPoTnB+uHkQ5NwDOza41CHqfY4MkqOG8M+1xSP5wIBAnK/cz46BRKQKKcYiMoPanXTNX5rSEhz
XaHpDJne2rd8t1bLJurmLOV9qhvIQqk64iHDwG58akUx7PoW5NAyfyUoIA2w40zrDCPDE0utYhXy
CU3w4psthC7X64FKEtyljc3OXOIvoqKrVCfGVwnnjbCc6LUK4eFENe94FWOPbPFUZxUjcRVrGJQr
3U+75sbIwnuOod/KcLqNw+ixJlN9s/Q3bGR7jeZhOw6kZJOlSOdg2aZm/IkMNVaTZxpW2bEDG0kL
jKaOx6vPlJCg7jbfazNPIZpwuM0Wpv3c6MCaaN/ado3XXFg0HCRGK1VC10tmzymZsFbbHnLo7rs+
HgBSOPYt51uQp/PBbYt7/NZ9QGoAjikHSyHMY+CAD1XofRczub9Zi4cWWVK9SR37K/yczbyaz3Eb
cPonTCgzGyrlxfwCiafnrcSGx+1BMoAxHnARR44NkDUsaNX9VMDvJRBlY0gCI1FQrvdSf607QtX7
lcChxd3ZfUhQ+u9KG21Tv2R31DwzAjTi7Kca7kCGIz9TeKkVbbzYtJ7bog5ao5nIXDb8zjCnYKra
lOar/gID3iaKHVpco1Xbxr5XvBxksM1nt1SuP4PnQqGMHo3JDVDqbJvaFdau3N73s7xqZHpKAIoR
UkbAqJ5GL2jpLoxYu9RcQH9Wzc1BO+NtmMZBflCnfmQgOsz0Gomr800E+OPqI1/Y8gOj1j6zAj3P
hUeEosotv5tQWzj8p2yWHApTGaSOc82Y+wqMY78NUzSsGmDFFIg4yFET1ooWX8dCe2VoeQ5xy/cx
fwy1XLuxMex2WhX6nkTODbZkCcATzWV/LFqO3nXRu9shyp+jQd4vdXayiILWYnGTzyCyWwSDmffD
arNbXpJnz+XXhsZOeRz90yIDJiDNx7AFB14URclMq/kGKgQLOMudE5N8O2AuMh0PUWn+STfjw5rw
RXk4wOCtQMf0zo3bpa9GqhHhx0/tPW7cog3fnXQ4ZBOVjBPx3xg5QSke8WU1GK/SpOWZRNmPUVXc
YKt8TA2/ldElLkiQjDP5rKS2pSvY/zoy0ldvqe6TsJgDOTBcaXnsJqwGnzs/+La8nRKLv4UjC/GS
fC/EI53CifMilkx0zYv5TdT2zp3Uue9EjUBbAO0foXEZVXqO28bydfUSLxgEoa4xswhvMtO+i0g2
Dxz3nOlNxfTKoGlLgvKOGD18jtYhwsFLKAEt0KYglsl24MHSKTnI0f6yIBzh/Noz2gMsXHhkPtbX
C2viOhQDFefRNCzD56XBFKIvFUK1skMpWKCwqJKXyaCtPCcPb58rTzAGCuL6BI3gDnII7Yn5kkp3
/ZST4YcHda6XijveuUhZ4VRvnPAO9NQDH88VLyEEgbZGy2Phx4zgQCcWD0PLFdyf7rVGpxio6TtG
C8RgBCnhKU2/EvdU81on9U3Vud9sE6crZC+5jcDAOWbRB1Wql6wm2kbZGR5KGAkDaY4Yb+hbe68a
H6XH7/kvjs5rOVZkC6JfRATevDbtWy3vXwiZI2wBVbiCr5/FvNyImTlX0lFDmdyZKz1OanFGfGJT
PnjzYG5AVm7CzPwrCX+z3FYfAtonxBaYBiU9RlFpbSkuzA9jWexgDzw41Hyy8WAGwRq5SZflXzcs
6VYfMY1QD+Q0J126/GUS/WV3/BZNu3kDIXjRQn1pRnSb3HmzjO4LjoITcyrnwDj+pi0rVmfPEF7Q
lhuci4TokdUgvoaj+89rAb8SgK4rwYKZlk9ma52DOnuKqvRJho5L3JlVPiQcW4AxjzmH/ZqFfhRB
91ov424MyZzKhTMtftob28xvwKfWRGr4ra8p000S8e0t41W2jod7Enm/DcH7t8FxnlhuBT2l22vb
GDy4ZrjwpWLfltY2TwoeccTTDcDSs4vhkY/UZx8q6ypeUNcqzDEWE32DoVeM17SPk37biGYgPMYK
vw8izfgZJEocDHy84NYObpk++OW90UxkC42a4fVSPbWdAQxajBuqMuTW8O6MwSu34Hrg9Yb1d1as
kDqCWkTWg10T6h8KJ4+4okkCjPA/loGHzSrkvRGqPxXyyJpgaSx3xPkD9s0VQIBnntQimJ6Ski4I
FnyCti1WjJYRLXyAGG3oh07ZC4GkvfZHclMQ/uDKv7VDRLFQhbcvGwxwVuDVwtl5qmv7nbwUZQDY
/GMKli6tW7K5gJuKCorfMp4ZBc8lDVNS1C14xnHEKRTqaAcghS4uuQElyqMapP5mxstSjnxYqUzp
RXDfDNWh19nlL+3GGLhzFlPgNJMJFZ6vAl8hTQG+rv/D97K7yqESiyPK6ki1I8zQFs8An9IzJ+kf
P5Rl7HNgjlNr3mk8/SSRvR9oOKT/JuLQGXBcbNkzTogFYtiqFIjhFPUQe1zDpO2iif66tjtPlOxm
IQ9Tj1HFM1gLKlCIm7oH5iOGm2lRW+11WK6zuyAxP5QJhM4LwFoao/eBCIdyWqK4BhZUatW+eV7w
bs0kUQgpAF4zwpZ36TAUA+HsDLyRzwEwmrtpy9YV44PglIPsVJoU1aL31Jsmqu48W/I8W2kdk+Cu
FYJJD8IA+bd4dFeQYv5WCUTG5DUU5qfSPIxWmk18EfsDpDsfZKe2Zdh+uehJRqMI+hAWGKPuvYFn
vDFnunBc3W7kAhpVsKq2/VoaIp23XlBcDpRiK+b0HWDDMwDLEBgUrUoDL7aZ2B37nObjQkKaLLM9
Kj8DblCkKHNuClLRgEpa+Ihh4pjU9NFgE6mH5c8vFfBcaJZ2y6XRB+Nb+IUbU1fDxMuWF11ORPs9
0mxdPtzRcwHpR2M95DiEC5W3u1gqTmgcEWYn+gWH8wG1qd/Dg+tCcijVknF5hphZDA2nuSike6x6
FKOixKA2fiuTyTtmfSqNBbucFBdImd6BA99TOTiEONTXMrFPVlXzbriKZ6MzKRDJw5e2J0/E60dE
ZvoKp0xsR8+r9w5z5glrRlkCDvbvhjx96qDyls0sNtkESzd1Gecy7t3bPWe4xi+eehwgsRj+tZY/
3o5R9mvPN5D/1/ODezBtVjMegTc/gYEBe5g1hEe4ZOJvZfAhElCVgocUjw5wqFlgf+M5za3oLQVE
Nnhk+82Zz5Dr7CuS67Wuoq8hwoshBECcxeDcE7Xq1EekP6RdfU0RtjiLvzFQfk5VGLqYh3g8OGwS
dkHxecTPxhW9TQokSuAukQJsGZj0QgzI0AsMckv74LiExTaVF6dhUQtgh+LR6ugBddhDw9l4roGT
ZBLuec6pckNXC4hbMU+HtP1NjQnztVM+WqOtd9Hy40r5B1bE3DsCAtrsk27xamB0U1pij3LojGSc
sdRdHU8aRipnRX8GJ+zO3nbqM84vLeAbWtDVvkbA2Qc5KxoL+gYhBbG4cT/pIIFzZWMZCRU0Boq7
496sqVVKh9iaIxQAC8xEa4FV9rgeeN65Q1PfpVPlbNpmPIwu3ZEw8bxcHh0UddvMDik0yA2YsHbf
6T/LhM+atv5eEVcB9U4CT0yfbQvwz5+5Ua4lM2LEcET+osAV8iPTLLuTrQxJBkwLdkt8rbqst2CE
vLgnbiEzdWTmPV4a2z5PQzhdZ/3NqDjduzT9bchJ7C1gMUdDB7BOguYEIupKtTe8ytlDSJLERnxX
vScLBR+EFJq4A7lqLWDf/nekJvYDc/G3yOc2B+wQSH2a3lqF+YqqdvYtEbAiLwg5QR+bYfY+F+Js
KsQIm4cur6LsYOflj5A89Oj21DJZejOYP1MStLvZqd293XjPtc5/+wLcoFqiGxfom5d3N632ObGD
0eLkUx+mpf3lJnTXljYIOwEdmZQSR0TVv/MHgYqWpQuF6TmpYGh1BKliX/JENASq5kS+a5EY3N+9
Bz/N0o2jjGLjBu21TzvcY3zUgYCGFURPxhBNVHewQEj/kmUExIep4zwy4wKzURIHMUCpw5oUpT0j
uZkVizs0h3hW0cXsfgn1AY/hVLmrUQxZzbKSSTXtzzUv+7NwaeZIm+CTUo4Z6N4mFWCXPDu70qex
ayQ4eDAna3OBf6KJadwuXgrqGykbbOF8bF3gzkX3NUZA58pafEKx5kS0XuEyrQ95L8w4jUQsPOuv
yFAzqzKXqFwst+N8QtTag9e1ENDkX9dna09xucWxDX1+ia3KAh0a8osU4g305ZacYb8PQp9dLpk7
bmanXpI0TkbYRFH7XqnM5gpYYWkM6/sUfMOeF0TsR9f97EXUc5/k4LJY1jco1xbXMtR3myqSrUt8
i/F5BnhV/5qaCHUFbEQNdH6Nco2psRjhEAQhM6f/aCrsYz2GR7EAFR5E8SHL4uh7JQ0Qw9Ms1aP2
HFjJURIP3iwZ9gREO01t3BQA3ueSKUiqSDBmmXrhMukDG2oI0pJg1+Jo2vqUypz7dNNfg9oqt3mQ
XBVM63Zg/y27fr2QbUf4wZuORrB9OvQEO0DFeH8qWNQmawux9SbnUnozjhIrpBCr1Yd5nNQxx5bu
LUBpLH6OkfbpyuApLRPCPlK1E+dMAzb4tVoKMx6tqD4LO3Vf2yj6N/BobfxAjWygDn8vUWdHPruc
KfCEELW4YEkd79Diecd9QLTAZDuQFMgx16xw6Ye3RmtFV9cdN7USJsrxG0lKPm2nAKJkwUhd/pcr
muZ20JTBDHqvZ/bSzIzEIYMiYRQgy2bL2A2o2FvHntYWUOMltSXECTt6BlhAY6Q3fxdld09pKBVZ
RXXo8b5ulgzff5IpwegyuA04fiFxM6QbZ8jfrpdcB0EbG7U4CbGQiBVBPEWdueVYHvvrf4QrX9Xq
MDr+ozFxus2LO4IA8ITzzrrIub+Nni2Hm5E9YWpHCAc2Kru9lMNL2jCpS53gks8LAPE+iBuFzJnx
0sqWvDCgT/to0zaSDWB+3VwQ5FmeBF7x7QwkqIRz3Jkp7o2M9q5Kiu8CSh1oaftkWKiRNOaeQ1fX
HFzyR9nylUeXNUSXK0B+omQJ/6xT/A1uNmx9qSqsbVQWTdSZDG57nSQXcXc21IYDUrqmeqw5xH6b
pj9LFs0chz06Ydt0vjjBFyVD+Rk83mfH7fOUMLZxDVZZ3UjUVzU8sGF+JqskUXpNzmXD45LoqgOy
5XNfh99t/bV0HJbBF31ObfLAyb7fTH16VhgD9kP+zJzz4OcgnZ1lxDxQ+WxfHLVCdOLkq3bkxfVK
qIduU8Zq6DjnDAcXnNQG22qsDOfKpeqlNueJ/aUhWpfxO+PoY+dYlblcZv0d+P98v9jcSB37EuTA
/lKPWUxQWNeutx4Qzl79FJcmjwlZoCyg44+XvElRA4OcHcL5dSm7H9dOiqwmC0Tx+G1rGie3FXdt
Yn0LMrUw7n+jhtGH2z+4JijhECZ5xvWql/Hkd3SA0QufTZ8NSBZY6XJGK1DrnIu6DDbE0r13jOUB
zXPYiyb9Isw5H+w6OdW1cadFcN9aSnK6DqFDWQ009Fwhw8RwK9Zj9nahqGJY9C5Mg3BnJcX3lLf+
tivSqwpE7DBeYp++77V7ERP4aCZz14XbBT7y8tRGZXlOjZCISnqtNRTpgaY4laiDYya3NRzCbRdi
u3aSBzNr7A3nIaruw0MxrKtOdwfhbzyySzLGDUJqu+AGhi6Nv1X6zvNVOXu9WNziJawF2cmX2tJr
tJ8W6sGrfsNI/uZeztNrsebD5sZYUxPX7DpaksLgkTXsW4IRHfVzAnOcXdVE+B0Vp/Z6+C0qOi9F
cGwF1MMss29dt/ymyPob/do8RjXDGV9RVVfVJQfsuo4tzd3fUxwf28SUMaf1Oo741S/iA+MeVxBj
Hy7DDxfPaW+74yeFVYr8b9peGu00l4rjJl5A+1zSWrcfnZVjYf6p9U+b/fBPDj4YRenwkSqMJSb1
ujbnW7aTz6GSwdWDewbXTAVEzAB290LfiNH4nFbAixOQVzf6XpJe6vyYDs5XD0NZIMSy9R3eXYND
GxC0kkYOkzm5CnHXvRllmsOgdfNdRYOWNrr90MovqPPVtl9Cey99B8U72VmRhHxjOLyUFJMpm6oO
O7+xJDqY9oeX3i4RxEDBkFwJTKLQgERxxeRawWbvo3Tre920gyxSxslQ6V2Vj9Om1fYDWHTjQpdU
ETea7cxJPJrj07nc6GI4lgrFuMiilY/NbBW3f8sKDiETPfZqzxXbasZZ16AMwZV0PHCpW7mzT+jg
0lgjRqrLH+2i3bp+8OIaKWywOJvCcefjomIkajfbvA2wEE79IUUFM/BO3Xh9d5PjvV4EiwGOEkLP
xciFpdLFw1xjDTZTA8MNoyYlPqNES34I+qbHkBK4wPgIgKbggi6+OWWbZ29SWnCnN/vtpHnTLM+6
DVx5W5l1T5cPDoXGBwmxEHksKnQKLobBRnbulb90SN2bEZxtW/5qv6j2vSHITpKHor2vRUrJGoSO
doUue/a3V9GGBMmS4+shss1HtoqbZWb4iHNdhv7D4OYPeUaaJsSiVGOWQOfb4vCpUTqYrfYgzZUV
HYo8mh8jtz0FFiuxo2nboGmW6yfJ9d1cApEGkXQblMjVRXo3gwzfG6Yn95mq0CHrpvh0a6+I26B6
KVczENTIdyNODCE2jmFhf3c4AnrRPg+9Ky79k6eDH+CE+yYSIoba/U0u41H37kC5arhuIurGIcHF
6fnRaiT+j/Ris3Pkvdv860eqYOWurMZPiABip2YmdowanRtWyF3oKR1DAu+NTzttfmk+6JifYLVH
vQbbW3XqGFJ70DlciIbJd3dZv+tsmbM2e5CdNKURSJ1N5jIr6THOBcI/+0t2V7XyvHAaYQIipm0Y
qrPTj+svGYWM9odb2Lr/HEiSUc5JTVaUoRrmfER6f815eG5tlb+1lf/JBuFvk0jdASDkZNnxiq2t
U4aDrht6kEQxPqJ8dRG5DsJCmTQsHJD+a16NVywmIBjGtRtSXvMuO4CXRIguWQt8hJPBuJd1+lIF
P4lrbiLyAMzDcboFwiWJ43GCIMGLXkxXo0yiG3O6C4tkYTGt4dQV5tFN4SPUClOXCoyHduyaeOz4
DuGc/TSzuh0dgHahyQCj7sitYN0qiJrXzMIG8Wc4RJ5Mo/hKTRTuGkQOrwE9HzVgacDru34y30o3
m/e+CL87KFycZbjpLznfRUMIijlg/WNi+wxJ3L5g12FnKrtdtzYAzfOHnKlPWUp2Wck+Pka0NzRT
DwzXRLxtAvTa6pKo6MnrxxuqdkGFcwTme9uG0BzkaVrCt7OtLbELMVKpIXhZ0pRnwh2YK79Iv39q
ytU4QpErfwoYzTTlISsnNjomeIxCI/cT6CzZxCnY856elTcYr1iM4S6QUyYApqgOcAhWbSySeJu0
N4/TjHvVHAZ58lqIU+3IfTmvSFp5NK/seo6cm8Yt0KtJw3WuXW8zh7KL1jZeZg7taVTT5JjRtjfV
FDeaLftauYDb1sglrN42XxC46iwkSi672jj5046M98FikYHIwSRU7ecQmIg2063lMwvzVnQVzMkz
zT8ptjxib3qgkYiK36RLsfWufMKMV0FlU3JCF79zM+tqOvZ7Xg/tJTNSvWm94NFQ8r7q3JGIW0Bj
bVuY+2Ja2NoCsZ/M1tixBp9G60qL+ba10hlmBTsmvt2rEdEZomZU++nTM6LiJp+hJs7gbqXLNKeY
zG+FLHi0dAjE2iBsM2TDmSXuK03LnBSod2MF01avs4oEKG1Mgd9n6I73g5y/qNmRsHIApOEA2/jC
TW6JT6BGUS/a9MV+HKI3bbIBOM7n0BnGhkGreWFKf/RF6h0bssuBXI5Q8aLz3Ic/fV492+FV8O99
rqt5g3ySBdyk7PaUj+YBO+gJOzSFd8q59D3OtrI/WMycQEqgMaMa7RnGZjs3MR/R2HfpEBHzOboL
J89ahxffn7OrMS3PkGBvehEYh8mhiNjj5spd7p9HtwXBCv9bFj4NX8FyWybph1ZqS2UmNLiAV5bE
cMq5IPyTmWAQ7PLTMbxDN7PZTkJ8shCqG/OgMv8hoTWh0sa0R+hiwuCbDsahggv4fMf1APAH0vW2
m41y303woKtuoNEsb0kdR8ueojgSbN7wGpHzeQwqmnj0fOqU6d0iix4HC43G85Y3O6xmToT+BqZ6
velmTs94tM7UHmHda6sXUN3Boaysl36hD2tEnTWajnv30vy6pXPJG/pTljVHWOrPxXS+IzFwbARp
ARHoI6s0NcDITpSzdCd/KDxmXu1XOUMT4KBFw597ovBuwwjtaLfcJt3UZ45RT89laNwY1GBHOnyu
I4bGYW8gbaE9gCHjmY44BmHoJycisxveL5acgiG+hiK+15HzQjqP7JL/iUcCEWIsn3TGVaXiYeEX
Q3yHQ5PV/Att8Qr1pmfTapxTXw73bJ4MlTOm6TIJb/2hBRwA44hGMpBqcD4Hj2UhHE6NKCEOO0iq
dsn41M/8rQeMOm/+Qjweh0x5KdfY4ccvSnmTNBCu4OcR2YeCPYzcOZcXDdv6WKQ7J2TA7VYEQR3H
IOMS7nsXhYHQ5OOAySZ2e+duaPtP0oj3eGBIt5oLmtusGYVxTVZZ+GsCxrSCzypA8SUct5+b7pfx
GNNc6A2Wct4js4XjH6R/ECduImIZR85AKI/0a8aeHVKgUJ0CSn927cpP1AyGfeBW8ei2dHnNaAGM
W9mI5R5SyAtJPTD8g7hmqaj2oJXY90qfQjUSbDZvbh/a5EVZQJhQMAek9nLgi6DbBkDEkPXYfvJw
aRnNp0dGZwCZMrd4hllAjrm/wzqJCvQ/acx/qOt1JM2kcpeKZd5VcnopODDkLlSkJa/fWxcrt9UM
9KbZKF8qOpocojfLSLjO1YhRhCZ3ldW6pwpuTcDYH3i9s8W/sg9H5zcvDJunzaZZNHnKmfkRQ5Xx
0qxbXaa3oZG3tEXQXrg4xmPeRUcrPOds/cBLyk2ZMXPk5ncMhfcBr+IPCE/GfJy6H7QlzN5QyPPY
CT9hRxANk0B+nOqKnPXB/xvanTL+uoVGqDyrj9FaTczbPlveIRjTgfl5vhLzYf253ENlInaO5lg9
K6wgQ8W/rv0X3rrDYOo2ZgBGYEtTI+68d1n3bA4I0QV+UUoRGBuJKvhIJM3wTfZXN1J/qNk9kbx/
7uXsnpPU/uq79Ax1n9tLo7+kA3UwKE9aXpe1fQ/DUAEVClGISVWR1p9VoaEiWY0TZ517cuZHYXRv
GNR+G/45rsShYzp19AvYLK5jMYoiNcfKhiI4g6fmUx+Pum0/KowAJyenYV1whFu/hptH5SFNjYNv
jzeBZRDUdL8tdzoUyH6d8nosJA3tvz1/PivKX+mSPBzgoBtl96SiC6WVRq/ALzQkOsyJvo3u0lnm
oVjye09ntBTRqLvJAlrqaJddW0kdIPZW9aCMdDugcsZgR+s4WLi1ZKGDpWjsftnEvnGO0fFVrBoe
0wbvExvQRhTGrocruPNs45B7im666U37M6Qvi5vZsFQH1X87E++11XaX3GGaSdY63aHZPzHCxxAf
wgAfuxvIVU1ekBc03SxmJH7Ko+V5FuZPUq8JDCukU2QyHyNhXFiqOO/lxSvsk/ci7H4IR9aHrrnC
iXobw+ihHJCLTCy9tFM48dLNAX3z/Cbc9YUTqnWQJkom7EhdDCKoABgySqWdH+ZPFqpLsk5FuCbL
ArCbXwnUFeacUFiKLfOBE7dYrjxqTTEnayPhTC4py+pdtijeo8mF7KZOpVmhhTPZ9Duq9nAvbvyx
LQ8m5eU2SogbpczuF+e9yBa6lRkKNkbJANMPH4KJczQ5BjTLielhREOzj7+JuV+24+sw43b4iFtX
U5w6yqMrsuGwGPMPdo/eK/G7JSUN1tAOCnpIXSoCAbzj7y1DBKlUEwwdZu66rC9RBdEkmG2Wa6TH
fNUImXGfCcCtZPSGNLOa5XkW5XNljR4jiZq5XOI/pNqir2dAQAsd+N2Bc1hC/4boNI7ZqY2dSfMB
ZsuPL5o9bmckARxAW8fqva2MFv6UA7PaROWcXALoeTce+CDMfVdEuMH66gNsXsjzBe6xB5zoUGa6
wd7KaLZjO6XaI+67CixQCAMpwOfGFZpTNIx9bZYvE6NwdCzrk/uR0efsVz4v4DRU5whrEQ24zI3y
2nwVeSL37P6bWbNWS+oyNqC6xCYR5Z2ZOK+sv4fegiRW1vNn60Qlfqwl2OIAbHk8Wc8nDy8sdOsc
pSV8HJ1mPiQ4RriZdjOir4+xYGgKBomIdJjhvcchC7jnLjxabXjL0Yy2bV1F+y7SV+1LWHWKE9sU
vRDjAgKSUwrTk9x3XmlkwvmUU/MwV9yJ1tztpWun8Cynd0E6KOa54k1GHdm0pk89Al26aWDS0mhY
6zdDHO8+nMozdm3dHJrKa/E0iC0AOPoVHAyFo5WzHIRz3E0L6n3H5NpX/OH2jeFqSrcrk42Z6Xgl
X62oafYc5AjgLRQnVwo7lfLLI35UHnobP2Xts5f0BgKUixNOybk+UPJ1S1ccc1MqIrYatA6W7Boa
al/FqXZQijM2+4QUq0AnpKyBSknKUZukp5p14rNNh/qfY6RvkxP+EwlXIqtnPCWL5rnDLLPF8fvh
M1/QJoJKHhp7v3De3arxd+WsdhOgCCbwZkKFCv4xAX9qlzMHZ89yUnLytNtCQImzit9fuhYYiMxe
3Xg9/eT1uNLRa67JekpW+CjOF+y3hsyPuc07mIQsM+Nccqpp7qqMAlPmYZSvYN2v7Aa9h7c2A6OC
P4OxqhqT276W70GKYyMtbYYGLQ42roEFhg8ezROTN+jxGGT3NlPJtW3d3cH246f2gnzXTs5RTSiJ
NnPfhIEw9ZE8i2E+8d5HxWZsYWZnmfdvKrrj6JRM1ruOrNNCLQBtUgPFWhWC2jTW6y5LBZHflu1O
lMF+VNauZtYJBdN3zprlsXEY3QA4BYmVU4IIFoVx0XRnc/3amIGD3MCNn6Wbk78X0FaOP4NLGh1W
yYBwuYbAM3beC485Bz3E+Y2P0Qo3L32DXt/ci7y86TNvvlB2QHA4xePg4MmqG2NbCrbVUjEZw+9i
HPtxQNz1Gtwo9nJAcMN6lvfVqbaa9TyLE7s/4JjPYnqUaczqrT3D/+IGb7SIygtmhuRI4v/JH2ir
sysMMhMw5XrMUEu6XN2xywOsF4BcMahArKm4SntVzVybZHrtUEBsp0hQPkUYJN24jDvyzcC7yu8f
9aKxu9/Msj+hFYzwhGlIoJGTA7Z/qgcWAb3x6SfACO7ksZ8210wX1kZIjAq9TT2Kxkywswb7bk6u
UwItMc9GAkN0wuBoUJCV8HTgVOiOJCe6ba3TrwoTljCIi1oDd1jkqnfbmZ1dVXNKq1YhJWQmVYS0
z1m0BKaBQQWRi9DaWzZTD6xqO6L3bJwNJEhs0tuw0+rsGeaD6kp1dSOgn/Q68yIz88ea/m7DdmzC
Su2ssOtOBJ55l73PJZiQbSlO4QHSzzLn0gE6j19joO/dUQ9bjdUJ/GfPNcQ54qd/tG3sDDkb6cGn
L4s9gWM4PCaIQpqWWJaeNxFyMZyt/imiDKlX0fcKrB7KnTlhONSmM+1xsJI5XtrtSP+kmaNUZLVC
D2rGs2FEI2fkoQfBHHG6slBZ9cjXg1vBnYLTwvOkoxsqL3b2YDwvzB69YWIiAXSjhDkUNuPRjEiN
Qe6lFpX8eYkP12eKTe8rDjSc7i9lV7714BVofrDNbUkns6Tg4taAtZd6ERMNdGgOutnBCJKKIfzJ
Sodfb26xWa2Cr1et1iOr+fXF8pAmGlpUKXdTQzh5cZco1mQX/j/eJBGAFwigfVzU8pnHcYFbg5TT
wLBmu/IxVajvoJs/wuSu97l3KbG2ji53tUojlEDmuk0FlJXywT7Pnsl3WIdKMgaouFlkmYWgkhs9
MCl+rbCLuVjyTxU5jmru50PdgKap6JSgX15n+zIYOMMkDKJFIg1sbuJiGO1HmmHc97m2IpZzAmQj
ZTRV8XdArqmnF6PLjy4n0N2isTskldufWz9LNooxtjEqHAkRzXT5CT+lG89OSqEmSpCxvAR+VWw7
bLWSxBw7ur33+tYDyAo1vrGcfldp9hW/BKSHCeihC7BzCIOK1kXknHQFTU4UvEoipkdHNbw7jviH
0RpuSpn/oMM9hxj0B8x618Bo76QO3rnm/cG5xcnD4C+2h4WQIcVsu7wcdgigxAMM+SIy67nPMH4O
LnTWSngPYV4wZi26K26xnKJTX3LZQfK1NeITrUqx7XSHCJv4SrEdYn6B46Hwh8ecsdAROPJXFXm/
gW/HWe1dZDl91xVFKDYjai4IxHMsdGjM0V/88Oqs8aFvuNrjiKAQ2eqsP9UO2U2Vi08/QX4McLbh
G9PLvRlVO3VB+wjv2iq/z0aUszAHdWqG5Xsy4yQehQBzb3w5Cbz/PmIvK6p1XEtDa1Z43rOf1beE
JP5yG3XGIxL6NYZsgR5oQ/qLgTYb03kx2uiQejiRepXfyly86MWUp4HD7eQbv1lniZi8fr8DmoMi
kLefk3ScC2o08qsZ0nJVepcalo5RaP/ouidopiOeR0aVoz1SJdrVB3PJQCgi9zaFA4AGJBix4Mfc
o++RF7444I5hBYFvsm8L/w7cAWH7NQM9AnW9c4b+bsKAtCWJ9NITamDij8PKXOHGeCV2rFrFvlf+
8/9fwPaGW7T5aAscZ75kih+D4eA+SJzpRJS43S09DQkZqbOdweF2CRP/doUQNFWHUS4M863tMZ0V
FMlMQHdRqYeROBM/WiPZbTvt3pZlZz9EiX0aacc+2Awh99qey/3i00vkwtOkfguarLG6/PFyhKhs
CS4tH3prrgX32FUDCrrD7DXBDrfGlqIW1JQWfHjKHakOze5EQTbTJFX7ND4gEwXOWzrb3o5IEh46
7mxMEdUOr39BXmKhfDdPDv9TNltDFHHAl1obwYAqQWiKE7N0tyrn3GxbeXZEb0YRK588QS9WBS0t
nkcHO0Pf3EA5v+kdbTw3Xwam4B0uoOT8P16ylLdlVoXHOZueMlQUGt+DYO8ryBp5btonXKLXwkxM
jmELzAHZF0TTMdJADg2Y7rILRVJxku80RsZac/IC7J6aJNlKGqH9Ao9Ym5sne8XWL7mD86pnkUto
ytx2OorAusptXjHzI7+wWa1jG49sD73otIUGQ8+eCJEHGyTw0tbm8J8tNLsnSYVW4lpiLxsF3agY
bxp6YJmyIOa1nc8koTWO3uSzQjTTsnPton7OIiOOrHvVT7zbXfSZlxb84SJ9jWrlkAi2PsZ5NPeh
bF8HwOa3pJRRf8LgvkSex654nfJZPxH2RjyFd5ZyxHh1g/Dpfy669MI/8A11bDPlTVHkbwbbJtQI
FWTUIWtCysdqpQRqeoWgVKS/Jfff26XhWGAPPC49bLddMmHNn62E3Zzj7Dsg8lNlqdtZgwzGYMoR
euHOUVou48NMFZ95Ja61sZ7IFxlewhS7SOS0x8qx/Lepo3ANvtA/t9TvRsFN0nceXAdbiUmMejMr
y76L7PqfWAnRqKbY/ymFv1XEE/I1ho3i7x0D4T32ObUbEgXf4mRwDlbrI3uYdYefycO1kUW7tl9u
YH2LV34y8xat72Db4CWXMHxXjGg5qW+Y9zHXwoZzaehjisfSea2HwI11aae8ZHyIHHb626Aju2Df
UwnR3QtiqVt7SLpdJsJ+5wtql1EMm0udpntMqi3K4GQzz3ef/ckdY7i7HTax4cZwJkISk7GvwwzV
bwiLndM8klAYXzlBQtMLFGkDv76ZbAbTEkO42yIKDS8ATtw7cxSUVXBbTLX7Lgcmpy2cyU0rgmjL
9Vu8Lp0XB17SPOZY4LqsNQ/Sziv6WkfjNRP2NoKpvxR4CBKTmSN5GKZ8CDjGkUx9+LSU3OqHfj0D
BREshTZwLxYmhZmb4I+xRgcCqmMjtzNv+0jkd1mD32Rs2BymqUmPAuzafTW49TZhLLNLF+PRSo3x
apDfO6Q6r7ZUSZUBJvCEPfamhHuFYZTbx5R4465Jaxzuhi22tiMfg8V+W7ry1qpltR+1BCa2vqUR
8ed7q8AHR7kqInYaDdYltf6F4E0vHW6+ZcD3GEx0OFYeCTyWLnXK4REgTX44UeOc6YjYVWMfvgtc
2a3FRNOshdwnwv3X0rt+H/S02k+Ba+z0RJuaO3r6cSg4SY+XKUI3pWetuEeEISlebiz1H2PnuRs7
km7ZV7mo/+yhDZIXtxqY9F5eKekPIUsGPYOeTz+LZ3ruVFUPugdoFLrq6EjKTJLxmb3XDuID06hh
55CiEegivkcIcjL8pl/QkOjAu7rH0bKPCZ3MdlBsTGHDEeCoGaS5Ru0uBXBgi17fIpLeEW8FR4VQ
G5u1CpqOjJDIcXyvELCf8ccXO72TzjqKWeR3Sn+VNpb/eZroOF1yR3C2uTAjPTu5DQnXQSebjZeE
yd6Ef0UdFORbGrBuHceyO/u0YqXma1tWQDSnNourWu+OnYeytKHzMUzSn7kXdiYieVWLlVc68ZYo
AnNtzUp2br0N5gaEdKFXnn7RPJUTtxtPDARZhCmCdCOwqKnK6AQCal9O5WvePffdKG/DrLu0BkQj
tDDoVCmfQSd0V26GRMHNyNjM9HJGAc4XVyxrhFdFYDwkWrQBe3OIm6o8cvfthGrVvrbZDTiBr90O
bAAJShrDG7/lCZLbw6uVdDfgeA/0RaD2GxjmWuN43ERndFL1rmAkeWQA/xYnMVeBzGykCbP1LHlT
gWax7uZ6wrfC/NcvPlzdeAJGx+2apS9qrJ0DiHhGcOIsjKo/oxoZ1oE7T98aFOE8WqxbbY4sMznJ
R7I5ThNn9s4ZZbiNm+7C9C855R7pwkQ/Hka7ck95gQDcZbbYRlIdSX2chbaAlWCBEHsj5EMSp+O+
6g3UpkOe3+gfYiJAhRneeAoHNkSMpFizaTg4SrOLHpRiw2zJ/s62teTgwmE6ZA5bLqtm3mjnqYYw
AONUHFQMEruOCqM9dRMyhmjowzPxk/7Wb3G8UnwvANm0IPTzuPc3UcDY3tffqiRjo1Elw20cePsc
m/1znmCjxAEwH3u4aroyfiLlb1z/ismoU/Y9ljmT3ASLvnDsmjMjh2iZReUpYhewEAw8FjlWzqTu
KRAKke8mayqPceZ9DhRNKzDUmFr82F/1PlkfAG7LFVJ7YPyCNg6W72fT4WqEBLOu9TZ57+PnmBIL
2xUpigB8P2oL3mwbBfZ6ZAiL7iSiOrfiOwKBsCnS23ErASAJ6+YZ1/miHVzmdrF96/j1cGlnzFsZ
FSjxKNZd+tp2GgmWBFeOAoXpqzcyoicXqjtkT21aaN+FJg9SxT++b7YUJBoi06zpX7WRyyxID4kH
K6Wtr3WVDiTosPKAHfOtY6tgS+JSdoxZuNLw7XFXUAqPZJIXxYOrac6dFAMzEpN3iB0pXqSOW9x7
MxvA20ZC1q3toQb3FZM5GT869tDd2LwCUXU3fHqPoWJQZDQtskcLFKjhXBRP9QUQmQ+UcKsRQ+ab
zYFdh+KDLbfxpI31R8RZizfsGmFfuA5D8thVpX9wEKDhLmjZo7veC8t6YsfRFMG5n176+f+NpUHr
EQTtIUwDyP1i0rH68ZeQtPI41SjadIwcXxr9TTfh3s17L7mEdfch04nCeNT8dcu482gXsLRhmqw0
V5pviHD2qVYchrQfX4C+rRngToyC4gRmw0Nk+ijznaTeFz7r26LchUGZnXSTqbzhgiWTITjesnPO
BYPLu4n120kHLSMY1LQMEsOcjeE8aBScuC3YK2XPanOHOnAaPlMtIeXeYXeqlfO40PEPpSajfdZh
WZEHALmckjVYvYnibhEZhAOYTftCMx6hirWAvI1VuQcu+RLkaXLA11Nsq7ouNijeTnT5vOqMDGWT
PK6F65bM31nSaPmzdMqQKCgeMuwHcIJFzTUOJ+NkQBuXVDZFWmR0kjbtflkl64mcI53RRKt5+7jq
/aMFzhxTCXEuUXhf1I54bJE1IdbKyYHJRwAC/nTkXn3PNOEeYiTTmZAab2FxzoLuoQkCKLEBd2zT
9sRh2PnbZOTeGn+sCkZoGAhuR5VpB42EJdSmrsu7UJeXdNzaFCx3mcHH4dpwLGMA8jljmZ3MGbCG
sX4eJpYOfJTuykoU2jbD+cjNFonKyDSOqI2FbhTYyaWHaddNHrWKmTm9J/rA8sUnmW4bcVjrEoKt
BoB1kxGqrnDooheMDnlifXJdsM9l7B+b9rhq6nztJJG7rNurZ+MuBdzElIHfZAGVmgSSNvrxKCR0
FTgX0X2ZQCZIBk6yHZR/8ECSOC+/RoJsecheBpLloRFuMzE+0a5pGwfT1qpng7KE/I7PF+D9Zuxn
wUtdzcWUcWpDorFJWp/guaAOty/WWI+7iexieMvYX0z/luOFMYyn2m3YcLkNxuAij0+qo1u/ujju
Lh5J0laRjQeJHHGugglLdjQkDdRJ0AA3uq5L1CUwE91ofNV6+eCNs9qiGdiRMUjNiF+nShFrS2Tp
oeGw09UE3KuHOv7rSE9dFqKtDg6lCXaT/qtloixEKfDs9VxEoZvHXGQsXHTBpCwyuFx7xiPbMas/
eg+8BPPNg2cUj1ZACpjeQbRlHs8kXQ+vwqOdgueWPXpUKEzyZr5LPZrBTmZWfWzL2rzXC9QbbYPD
OULvQEvNM6pgiyLH2j6NTsyoFIPAQLewGmI4OMABfn1sqiVJnIfDQ1Vwm3DrJnTGgNlFrHFLI586
FnG/sQDt3486750+gIGWCKPwvi2tuM2Xig9+SVTX9KARLz7Y0YYxVIdo8DLoo32KS/QRSFOjC7o7
VhU6uXr9FGnryPBuSB6aZXSueqocApiT4ClS6sJzyLcRb9eSJj+ii1mWQkPQ6gSCYTGBang8kF1j
efdpm3zrWKaEUiBfjQfUU8SDr8fGITgeIdfWmWpxqtNk35EOo1WddafIklqW42EUsfvZoQZz1Bvb
wfErw109kyrAMVHqUjs1JG4E8EOiKDsZidZtKnWVVdacA8IASVYitpfDlHGehQqLaHlxX8z45dFs
wEphJBsxMd67CYZQklzkCYaFb7x0TZPf6mWU7NLBULMc87YlJOKhdyESTgOapYop5VnJo0fyOZxf
tN9zHWOKA7kkxofXs3zS+IFo/bS7Zn58xLpRXaq4r68u4iiQnaNz20VcKFoDPtes7xMZsloGSEZM
bBbeamF20OL0Je/T/EMG5kGlwHD0IbwzcoYmpeNDGybKcm5U/jWl6J8T3ZCzG65OJIxJz2z8Ckf7
A6QIbal0XQycSzZ5DH/Y94e5T7EUrQGYFQda0WTbIatbtggcSuwbQYEpQY39rjHELiJubN3513HS
qSLRXZamt1UtnMlQjga7N/vigoZe9HPaBOfXqqHyPpWIMNZNXXPSVln/b16R909RLS5CImF5Jhwa
39fdv8LuktY34oKx5Kirh8F0bzQfJwmLThvgxzIZXIanHN97jeyyVMs3PKrllpdW+U4MJEuvLj4p
IEG+NofYPhsxmtBAMmSQLTP8uoa5nU/WExoW64DYDsqINmjbMDOdm7Dr5iTC4gr3u8ZEwT80m/W7
lfEUGGM7P5EjePD2jWMVd3UWlofM4jogQCY7sod78xBXHuhM2MBU4FS6xmdwC4U+HMWNyvAPW0jO
Vplrh+dIG8DB6uBgqkz/6Ox0QK+KRDQF4biT/JYHczSPv75UWG916tX7usKzy3L0TiXjcEHqzNa6
8MXthN/EQcR/ykLUVwbIaXJQ1g3dyDFzCuPs1pO3hncml4R/6DcO+6mNZ+dkoXnmvhqhCo4tSuJ/
fV1a/4TG51OExWebEAutORL3z4SukplPzIhSLoGe3TaW8nbhnLKHheSkhbgiAjJBT6aXb0FoNZsm
4tbPDTLDpYV/3NbV3XxmFB3a+5S0ANiQ3sBzNCFUOskuASEYoSSXlsEZKWhTBJmwf+1z+xEPV7eR
rYpWg90+VDwzlAWvVFgNyv8azl+NOs+esuZGN/stHELv36Wd/L8uX88l8Uh3dKhuzl8uX1GPdgzH
dP6w8chT2hTbqaxakl5GixOcx+wUMVt1U5sCtPeZfDu0x//m3fdnmNOfAGmuA7yMjGTbEKZP/uqf
335sk3ovwh7Fm0p4+IQa0FnUR0B89adZz4Ty9aTS9uQOSr823fSM4wKF2jB84xp/xhnuv2Zu9DmY
pdjOLjvo1xUG6x4Q4B61YbVoJhN7GtNthOHZElwUlCiNAnzS2mdpFu9iwlvr2uRA9hDFbXKo8HZi
Py3RvGEpZy4+F361f+TcQzQRkC8Y9+AG8u6np4dfU/LCmmV2k9sY/1ACUoC19QWF0KIWMe6QXoIt
G9bVOPZ7K8Cw0qLSmrBjrpyKXCbHxwpoVMwcTCZ0NGJiiRv9KZWvY4iW1sbyuUxinDmNb1+9iJik
hP8c6LOHnkVaMzGIcgrtff4QC7KYFi31+QJ9WckIEiv8iKV8wiaY8BQgeuc+pHwEmQKTd9JvGOCx
MI7YR2MCx+vq7FQNJ7M1aI1YFweFTifg2RaT2ycdLdXIC1hnkrDWNosQBgUA03Lhr7tOq1fgYOZw
13ekz/G6VkxnIr9/aR1CniDwM68v/bUuxSNubyRDkF7kHNZc19kyqcdw08zVfBiWJ4StJ0xh95kB
BrkOCUoFD/fieDiA5icL1XYDqQrVYEM16PG8bz2EnEiCFAC8g5vgtxcDc/jYA1VhZh+lqd/ODXVi
th74HvRFge0OXAodpnZNHCYzv42VN7L26XfOJN51BdEn7Mqb3iXoVuXPtl69Sg3H3dBDEbZQ+Ydt
L5emw881cfEg2y1vTOgcE51wjYsBek2+hDP7UA8G2jkTge5gXKosG1B2RtmGTnRoXd5aMW5JAyk3
eJOQMUJyHWyIAJ1TsUBumdP2RA/h14DUU2SR2rJgRU1NygNnTOPdFPGTo8psm7VERDF6XGcNSuW2
4nfz/GK6pxWb7j0bP+6YxvEBNDPayOgxh4u+K0tUWqWmB8fK5PMcmD5t0F0UZHwHAxxHE6qQTLZT
2PlHfKbaxTRxZtt9sS+Fn53DYMrOXXwXl6Z74KLXj01hAYAwLOpUkXB5NgMzjVwyfEmjhK2LY5p7
xzDDix9x2Sd2+RIbYB76glFo6yznx6jPIQUUVPCp0n6nBZKr0p61X4BaZ6sdZV6PSS72b0rayZuo
cx+KGg1AMApk17OaQk8EK7e0vvFthAISUcw6t+z8KEP70TL66MaMsp9uzLy9l1KYhU1+05DqxwQy
WjqjeUnaqNzGmgDO4kT51jAQRUigCHtstLM7G4m3DxxWBGRS5Cgu2Ledx1SH88xqcsNqUqw9q/vC
xo/sJmeYRBSISWDjd5d1iF1aG9y+XQtv4yEyMHKyTkiOF93CHMbumAMwgECA3aClgzAkIxUyB+5r
j1HFEImTac5mK5RYS5GZb33rWGegI09an3qHXKZIvULQWllkqz3ay6Yc9ib7TS4FioqmG5ud51EK
IZwJyZnN3wahCAdCsQcjgYFPNgXyNlds3wJpGSfc6J7TCnaPNlD5LPupW0vuZaqVSy9obmOLfgxF
Bg2amB6xwqtjjgoYc+XQvcbFxkV3lAbdeFsGAjl37GAUTJv4KPtmXCRtNdzpXrhuEE48AMloVZye
OR2eICzWt3U13U8wiXgiNnutmOiFMZnMrnPeQS/IzrIrX6krwIhKJ125evigmvhtKgo4jtabNa/H
mNfiaojKVR4LPrA+BpIgFYlEnZEyJGIM/AsKWSbDuSypWRKS1gY2nmu39oAAVsW1qYz6DkbbcVRc
vrmI4lU8MLklISdftkOe7GXB7hblIiBtzWEaVXCs6BBJttNIfmEncKShwI+uGK7XrgOSXB8sf1eX
zM67EuBTLuJrLjJrrVUuVzQsCRmj1wD0Ga1zk3m31qOKzCsve6zmOPJ51Pqvz9/5jP+n09eyaYd8
xG6EyP/59O0bbyRYuIsRcYMxqUmeBGCd9nhClLHDtnQnJCXQr5/5Pz6H/wy/i9v//e3rv/8X//5Z
lCN7xqj5y7/+/bHI+N9/zX/nv7/mz3/j79vv4vKefdf/8ovO8lMVdfHT/PWr/vSd+en/+O1W7837
n/5lnTeyGe/abzXeg3dKm1+/Ba9j/sr/3z/8j+9f3+VxLL9//+2zaPNm/m6hLPLf/vFH+6/ff6Oy
+e/w0fm7/+OP5hf5+2//M/14z+X7X77++71ufv/NNP6mCw8uITUa5Rpsgd/+o/+e/8Tw/2aKmXFr
CVcnZ4CPLy9UE/3+m23+TRC+bKAiFTYHtEu6Ql208x9Z/t/4T5bjQjnkn7Zp/vZ/XvSfPrz/+2H+
MYnenGMa/nQJ0afqumAjZBItZXh/YfCPaTv0YmYCW2lECrv8xr0IjNM7T2O2MxP3ZFnZLUUex+Fs
fgFZ1CbyG3n4qZPio7F58qjxxE2KsTnBLzsEwMgKcfLlc2+JlzxNmUBbTgXxbnr7w1v8j9fyx9/d
8N1/onH7RBAhTBemycuwf3UHf+hKgfIPcFxQhOVR9mqHwN99EHguK6143PU5D9jeCFY92hIKPrag
im6ToFIGzsG3NjKWrLo53gccxjBpN1Ub3s3jHqZ230Hpk0/uwmZiWaGHebBsCgclMJEY1DvJs1cF
9qFxA1qiEG0RXNsKFERe5E9YSomO8gBmWZ3+iQ6y2tIMcIYb7oXA8zPN6IdtwBCwbLxaZQKcru/A
zzRp8xaJjKPWR3KsNI3M9AcFIwhVyFzveujT0+SeJRpGm8RBxEo9X4TsR5uKgJ1ovG09kBcYEWB+
xvFXZZjAS/rBXJcOEqPMIysgiPHzGQWKIs7wkb3qSfjlm16cYINE80RYrFqXw79MUsT4nbiMMyqk
AhW6Akl47iZCvpMybHgw4szTPswkV8uuZb6npSgSO15m1IEb1MLgAWEpU1FV3hd5cZ5sdT+MSO1n
bhGAHCyLEH5DM9EXbpnZOIErMHJOBfo0VQ+9jZpCg7oaZpYEzhKka+BPzNBbY1vkwRlCMGOR3FvI
Qm3juiGfTrBDU1hFF2qfz5YwCDCYzYZqI8zXMihwxs9nSK0RyznR7OGBgu5638wEx6kCIW6N7pH8
b9RU82h2/rOSxsPWqq1C/sbgZtolqj4CbWCIpH8nTn2Hxx2SqL1jQvGhsyfi9dvs+cSmkdiZSmEh
e8m9Z91uv5p6gDgUWiwiDRA7LYsfX3v0CrICu/4aAP1jBG3C65pXJtbO9EHjy9b01oGoJcxaeHru
R25hNgw7hza8AHcgvOwFE9V2sMy7soIqEE7jQdhJtujfNd39wsfDmRl85lb/Ln3/vg/lInd9lpBO
Nl9bSvuwQ/8G6es1bMenuMPSQUq0McnraGGKIvzO1To0JkPANdnoR5yMhwprShrTRDlFdxI1Zgy3
Vy2nKISKAOsosgQzM+4t0vf4cNgea0zJBucY99WzWbJDmhQeCm0aiYtj5IrmKcA2DEDS/ilHHK/m
yDxGWbCar4LcFLjT0FxgaMwO/eOgZe9QnU8jsBDNEUdqAUAVTYoVrD9hMDglBuv38bmrg5+oN/jL
MEN/fZtcEf3Qzx3Sui+1t6rt37QyQBVAfjvqRxZLIXMLKernwWP0XcZ3pXHJGzxh5qg/OGQ3ovS+
7cMbjZxzUIzOKVPFJ2bJej262G676jxbj61BxwQlUD8NLJ7WrFAWnQUGzCmCo1MmR7/P7wGWXYko
hgLPZjEyuzt2reQYyOaF+qtZlIJyMhtIEjTESXdB8DLiREDaoWvrWKu7ZovWoH/yCDReCITflhh/
iGJmVGuRHO5hzgHYwg3MFdKXzzpxKlWOvIxBHUj9Ndu7Y1/Vdzrq7gUVDz4pYPtdfvZMQAoTK312
JP6iarkyoVday3IA8FMEZ/BMBwrvgFAOC3WMzyajHW86N7hqY4PPpNoyAWSu1KAMjFr7Jx83TCGf
oNTmy7iP76Ks2mIPjLB3jbeKzOBOZh+1lh2CLnp0UrQPMkBYLuU5V9qVqKvXiXD6dWjTlCf04bGL
AL2M7EPWQAjC6a94mrnHSIiKVR4PIRHHO8forqXlVvtR2zONQjTE0hnDTbTNlXhHKfCS2EhJZGQ+
0c0iJ8fjE5l8sBqK7Fags1WeC+GCEGJLvwQIABy2ajMaSOB+FI3/ybvDFW8dVQcvuaoziOoZy73I
YOoaRfSierrTB8IuULfWa82yEK5b4suT+KAd5WzZS9EfpuEIopuhfBone6Jtynup3cfsYPeahZlD
p0MeNM4st3Xf2DM9dkSQrAfHuLPo0cYmv2ddwOK2GhDfhmiyCu0wKPuz0W4DByR7loyr2bwg0wO+
6LsC807eBi1B2KwjeKsLylwoTF4i5MIMJnvVoyDVTfc2EuonF9V7DrBg0TArX3FGAqrTr2noP/pt
pw5Glq/7RJuOVTN+uWxCIJFlNkemjfQudQ7cl+8uC7A9iXcje24oLCwCGARGUDNZy3HRIUSQJdQP
BNor5yK7NR/Vl9XzOMFlrAXuE6CiaucwH1iRh1ogQcI3X0FRbWJMDLXnHlULk9KybI6Synywne4h
FjVVb0RR3qBWaRSPxyhydwk2FF3T1hMbH+T7ZRFSjeQkGXc3QLgdB7W3bdF3QpipIE2xjMrtZlG7
jLEK0/vAejSt+xirk+nXq4iVPwjuV3vkDogqxE7YAhjy5V8BWqisqh7HQIJ09NxF2Zl3SS5vCIse
jLTeNWP/rfkiJ+GqxfbDX8t17DdEiGSs+reNCHeV9R5bvb+og/JJC/ZW3v5EyIkAyzevGNQ+W7O/
OHrx5tbhV+l1GICNvd3FH5NlKzI5uHOnQr32XJLL3kGW5xwEQ4lOd29sfTz3rrq08Cxxx4AWCFPo
vA7Fi4nuzXYjRMMM30NBA+br1o81DtmyuPOT3jr0U/yO0A5ZdMHvagzmix1jZpdDCwG7JrMlwNdn
qHRTt8phlYdJI0nFDpmiviwqyRTSdu8VFekaEXONpMl7NRp1a+uYPRRuIWwbBHKitVlnY5avCl+/
A9u4Lhp4Xtireaqg4CnGeOsy4WE9gV860XZlZW9EaD5FRvFgWUO7mQG2XYC6fYzru9Zyzu0E8K9x
7qMg+eos9dVX4R1pOzwHmZEqO7vXRutF2u6T0carvOnv/ZaYBwjR+qIKr52Z69zZoYsUgq93EjwI
esWcyIVHzISntDskzwPOrm5iSCn69tG15Q97k03FjG2JjrPHoJE+qhc3ybiXoojIWPpxTiDEPKJL
ztASzqPOPjLmCZsVZbNSXXRMu97C5VJWK/HOVY6FxtefhGb8ZJCplmOpVqWjbcy+EQtUi1+M4hmR
Ei7CJqBkvMRWz6zHr7KqLsqA0Z2PD1VJ7TrSFnOuBhh8gYr5vXKXTS+f6go4hIMJGMZkTRlcl0vz
ya2x4DngKfD7ADaMhqe0UO8UOOvERu2tR+WEfAEBiY8wBRXNLhfDD+wlDexwt+/Z1SOBZktqKxZe
ASZJ1pZY5QeVbeKQFfMUKBviT7JtEuaHTg6vjKTJT99iz1q0TJ9QoGEtLB8SI3sZKIeWahAGFX26
TBwog5bugbejs55MuESRplgLVwz0HRu5J729M+BsciqgH/iTnQrx8ZyusRx8PkdC7G/g/eESQyFH
6OImcrVkVzNTrIxM2yQJG8ahcR4GPzijf8nOonmNdadel11y5Sn8Qv711RmZRmLlXHsTOho8wbif
b500RWjFfDdKUd3FP9K2voY2gp9HXmY6EZcFtHcH2xw9SqkxM23Ro3gY/nPTXpaYdUpn3jX459JY
R3W8k7H/ADzyDb42LHdzFgqAy/OqL1JScYiOhbeqbH2XYtNCzMG7Ya87yUY+CfqfoByxyriPaEMg
tOt5v6LsXYG7b9dCIwa9hvvNsqteNgFC8JCfoz2IMq52PY5QfaCmoopF2AYLQwCCT+zikSfduppD
7MnXhPeCSmsReDXQ5gS6Av0OjkTY6WZ5ZpyybiPrKhiOLTJcEYndHtnsQq/Iqo+01YFzzl1kknQH
6Z4yVzDByeQbgyc0HnV3xSQCthTUDdanYQ0c41vLq9vR0X76wb0G9Y2Yg8RlBvHVB9AXzSt11gjL
tnQeQ2x5ETzkmbACldiZ3kkWR/puJO8DuwggAB8MXvd2IvXl2ED6fI2xfAXJsmybg9OwIJia7sHs
jE9jaN91u+djah5oJy5xUz80dl4B6flsEvHVlRSngyeb9cSkSpjAqRsPPEiv+yuNkI84aZ/YE24r
C9qY4FlZm9oP8jU7QZA0ZuY1gC5gVqzcGaWR6dbo9RFm7ZHFHyKuSZxyg0AyuEtd+53k5FrI+ZsY
yHZC1/0qg3VTdkdLJesEg68j7GtgYftoS+8DLa21qxNSFg0Y75N4K3Km5ayGoJDnyAOJbD0AYXmo
63xnsDeP4K9wAzJcVj6TLUec8yJ7901Ig1WVvkCoOfaxBN5OaGuOxJufX9HL5q89WS1mb3/GFrp0
s5M3RtbspXSOemTvu5wggfmjT7hIbYBViyA2qoMLXm6qpic7tS4kon+E43SOVLmbf5l0qK6e8C9l
AklveNRrKlToWS99WoarURZUPtgS0R0/Ed5GcSuQE7it8xW6DCdaukPfMsDdqC+fsNSlMtznOapW
k+kZefd7H+E7YiZICqfDIC/EQ492/JAWP0XoEQhcm0TmAa6q7GeyrdKlJ3ISU6YXAySmyng3cegh
IG3O1MBXLe2z9VB854Gur+LgQmCcv2fvhVs6mziIMPrqNd4v1/WOQ9N+dQFP1jgpETZXt40P9dZI
r0MZfw59R+gWLbbDdbBRPkEy4CM2SO7RiUTqLIj99EPnvW29+8gA96CRa5PCohmtnt2FlbBWhneJ
rZHa2a2eI+uOOQe0tkznHeJQAb5BTVPBMECT3a9c9YGCMXLwLcemgMbklxu0q68sICYWGIpJYjZw
gRrEDmeZIPenNankQHvaUXxjNC70VS+dgy31p0ROd45dc2M7PqcRewfK7YexDbb8R/Y8VkfF6YdE
s2TZqyBaofLkk5TJm689QBcIsGinD04JcZnCuz47eYUtG0nAje7O+Js6D545IK6K7usoxdxKlqR4
D2RHhyE3j5vF3WsSxCEcn646jjGHYCGolaf41fO3o0ofvKh8KezqaNb1u0q8V03S6bmddzB1IiWt
FPVgA+tEBS9Vk0F1ynktfRXN2ykQ+1h9iXVdRKJ4T8GhI+cKKKf8U+hwm8QDoIRJj79F1t3RkqNk
mlZQMl3ewPgljxhQp7x9ZWoR6JOx5umOjGLaBSu1lpwKsqa1Qn9gzSQokNJL10Ql7zXzJgDtTzRC
SJQiyENoiCQJ5BSFtrOuo6fQ9wOMzQV3LnxObmrUvPlTFbAOq3Q+6F468Dn0m9KScGdFeZaDw9eF
m1KBEIvyu8xud2PpP+uau2ulc449KLfZ1SvbVRPIo7KyU1fFX9MEIGtKh28WA/0+1opd24s34qUO
rZajken9eDMCzGL5A47A3kn8MifZz0HzdDGYsNxxY7P4htOIMJoJDb8aIvmIWRfeiWwxZOTHMZF8
a+z+mXAU4h4y89viKcgkCPaGsle+WxF1qb5UcuWrn8kafCmnYec505vLM34xAW6ZpL2bYkogrGjx
UmKRUm23S82KePaOFqYIZpB4HpaYgWi0Qrtaug2r8AkIkj6CjmwVKRWUziqyL0agfdupRxqbrvaZ
ya8aaAqJ39DmIJEIfErIjKcvQ/HU8dlno77wCuc60/OY/bGyKrKXSCAfzuVqiDJ3bcDV9PxPrxHM
4QwZbrSpRj9bWtQx4cPQmNX8Flzi2LlTLRBExCjEAzca3VG1CpABr5Ryz74BUEH1fAANrbDDi2Wd
CN4+6PdjO64zF4elS3AjslranxBj8pJldsnGWenNTYCRxJHJXT0TTnhIAwizPsLAxQCphXtd3BmR
YIGuQ4RTZWGzmI5ApvPu91ynwoj75US3spxccZ+MzHcrmzTZPijgZGjBUg80EsbCl2yE+dYa84Ys
1fZZQzQb9/ALUj/eRHYMK5hUKiY1pcLXUZXyLhfyrmacWvGu2J12oxJWUukMAkp4oLgZ67dpsJ5T
tnKUxZQ4YVCcWtfZh1O7TkT/3EX1xqisfRc3N0k7vNRT+E56x06k/qNwwZmb/XMlh5ek7XeSn7hK
s/gbVPaGheRTb4bHyJPffhcT1WxhCsX+jpSGRdaQPAyVOlu0MG3d74aa91ROYFX75mYonHvlh4y8
7Gsb34y1Ea1MHf+jpxOuoPefom62vivviB/Escz0jxkXvlHz5NsrWdgeLKes3UoJjr00WBMSh4VG
iJ+tIY+Ys8ezJeww0k0zDvbCuNVKjhlNWNXK8S10hu5TYo9v7bRxon5nt/ojo9gCPRLUFZz/Fzfn
TIIHUHZWtQyVgg2+ayw4WT4vhToMXGnuTg+YPVelGh8dqV/8dHi2DVzn+AAe4/5VV9dRAyYyRd9+
bMCoB3S6lJhVvUGePN/YJD5rgdzSuIyZbyQix5rEYMYy5bGESg7M4tG2fYDuToPPOTe5HwI3Wmsl
U0kXs1zqtseRzQGrv7DCr4ZMRa+HlxSsFlVhtUoG3ivnJ86dgw04fq37GgNdqHeaw22j9CdqFLQ8
mbPHBSJXYycoCVKQ9Wxm8dlAaSqT9lMpXIymGSyFEz9KyBrwevnzuAzoWpiw9yQtbbTBYZzHnrNo
1UlrEXOKh3Li87ZthKM9INAFwKrlmHYQga2eGXMTorHCnrgcKwbMdY+92ub2Kvoe3DsD/UQOV12Q
7NMPjNpGM76kVRmePHfaqBaSSx54t2rmIpixQGPJ3X+YbzNTfzYDG5uHOiEY4vJnWAI/gf5LC89k
+S50u9mikTiTd3Ay0+EF1Y91Cm8krW+NLh7BGB6hflt7Ld5YOzI3pCln9v9i7jyWZEe2K/tFeAaH
wyGmEQgdmZFaTWCZVzi01l/fC+xH0h7N2GbNEQc1qqp7MyMA9yP2Xjsx7wElvaLCHRnRl38YiJ9D
k29vnbiEh0HM5HZ0NzJAHthpKJMpZNPK03pimH4NbildmYH81W4El1Ci6Gal/Zg3nocUBANbtrhE
c96HDm+Xp/1HgyEC7y8RVmOxPLViPnE5X2QNHGpCBwC0oAjQsdlbA4zxhtmPk1CTGtkPPg8mSXO3
ESNHsZtUl8of7sLsdeg53h0YGubc3saItLPcu2v66JHVDTtnFhc1z3SKC2Jr89cl6p6QwEdnkdg7
MCxSH/HtdPMNhNrGMgY7ICP4Y/BjlDaucYeQfI+P9mN2oYmO5a1jvjESD8bY2K/3YPAfFi8eQD1B
KAFLUMR/ersldxlYD4U/L1WXbZqRR2WaosvCW1P68iSs+aMp9AX2KKMkfUGfSdnuHHxbmufKz454
Sj8znDPEAKTM+Av1RTry+gf3MY8eqS79h1lMjLDHI9hTOveErOKVYTrlOB6Nl0REj0VT7QWZs6M/
vjlVMQSlORDrLWjx4pDFg2YonBz8wrnDGEg4OYcFf6Eu6ud8eAHJ/TNOI9Q4YoeAOJiW+glN9SMy
8wsYHIC09qZJ3h6TD3cAF6JwHbVHaMxf7LT0tkq4qgDmxPCdoscIqomN7gsGt+9RAYV9u3cd/tL1
SdIcb2OX/QkbDvCCFr7wireeN4I7hQNJROtXnumdTv39aI0foavxhYzHloIfQWP0CCvjIBC3Zsb4
Jq32yhLlJATeQYxnocEU0eD4C5Plq2vNf/50c3kyI4gu3urMY+AHAGBrzGy0/EjJTbofUoUWp+Vf
GUX8yRT1LyBD3GVI7DZgKx0SeiZ6bxWT7XDErx4d4oTvGQk/2busWAqu3mQ9SekysQoL+UoAMELW
5IAP8csZ6fMnlf+aU97Wgi/UpVyZUtZl2WsJRdyqH2fctUGTUAU4c0b/rqIDgUm/Qj8+mgl/utDJ
mUwtgyib5cOJnd3Yg54quAo45IqOPexDIdhH4NwRfvQn93ELRYosBgcDvbc+lINrAoea9bNnWXcw
CrCLpzIOjO7OLxXYmvmPHy5fec+HNyw2I2Qxoz+R3HErf0U9Lc4SdMh/Njbyqs0QrVz7vXAkixyJ
BK5+63gcyZtY0h/urTuJ23f9ZobR5Q+vb0WymglvSn668XCql+Yqyuiar5gBv99VPe+QMR7ZySII
Ht9KYjGGYv4F4g+nYvxHVMj3i/at9MI7ALg/4YrO1K3z1E0jjJrC+Wk6+2Ng4MFD+0zi0V0bNjdj
+ey6cmdJ+6lJunen0Uckj1dDjUc35Nvq4unY9/PbKGLcUzawZeb56LbvYkemJyNh3EGj9FCE0cUE
zHItEOnxZhT73qzPCDeo5DCfbU2uV7Qf+9rFsJ5K7yWT2RVpEZ+5hZy7LIrden1iiOmOTNweI9X+
pA4CZ2yGfxIxvUFTfNKkpuY80aB27lLW0eYwnhhTDKf1o3F0e/VqHpx6Gd5MvqONXeUP8Myesojd
klTlSzOAQTTMlwIwE+MI88UlMK4vxJfjxvvBgPGm+10580MhYebK5xSCdPjJFB4GHvAzEWFJjGbn
DvAIrivsEpPw7mgd/sS9PPmNemKZuI3y5NHhrGS/zY/qSzYwzav0fJQ9wBqijOTobHzz2XJpWsQB
E3EBRMUyWSmsh8Cc4VxXL6XCoYz43xqsU5tU+NfNHCWQsgIv725NMX6sB0WiKPoSOb8gfXwJ66No
o8eai7Dq+r8xf3KLWG3XJ/bT+ptli/m1TOqnzaxD06V7J29v/Ca0K7xzvhqOk+SEWv94xTI9mPXy
hX8f5CMr9nyxALpADUJOuhhHCoMnxeIgUt8GY381xY+qTR5phl9cbPOzx/xHj28Mu4K5/mm7CWfG
YD+Bwf3pmrwE1EVDZy534TC8WdjYaMIUrj1CtdbStK55aLEiMH7/ktP0tn7CfcsnynqBi2qb0oCn
E2889TZb+UhfwrAkXsrbYggvT7VGoKdhq5uq7PYNgrldYgdtTNE55P4HGZqgpqfz2BG2WcSeDjCY
HQhP74GMp6xZWqdFlM6toTSmxrGAXk5FdXP/mV/8T8XNv0hK/kPr8z/QA/23Up9/0RD9d6qh/4V6
IIHS/P8hCOpboB7/Igha/4f/qwgS7j9QS7sYKQA/mgr/wb8rgvx/KKl8EDrKclFVOyZynH+XBPn/
MDFgUOkjdXFZIv2nJMh2/iFdlAamZH5ssRSW/z+SICnVf5HVmJY0aSuFlJavqEzc/6IrS3TcEc20
nrEaOQFRovm+YmS0GDlvQJhPl2lKdp56tyhiO+zbJz0DX1TTJRwEtEvHOVJcre5RuIId3dCs2y+J
sPFgV+jVM684e1idXLftQYBBIyBMMCbgQZ1sHd60yXvTg2YulfVGDMCLueqkWdNuowieBNau9XHu
0RqTBTnGMcSF+HGw88dpmTWSEosXKO6vsx6/Q2/lrXJpbKYh/fKMiuJuBHVxoWNTDwiWHYrtBmAg
BvMpr5hYNoU6TCkLOJBytcaeWPbvWb40m2bw/3oWQCSkTt2pK28sCrfAAMQ9Eq6I/tQ/qRhkoC9B
7/oV7svZ9lnzuV10nGivN75/jkQPtkq/sk4QXvwEMwG61I3NeLOvfMehRolQBrO5cLv6rq2Wp4zN
neNE95QUb3lRhwehUyaStPGy+8BSv5JqZ0a2CccG4dWEuqBxYTS0jxsc9sp8nrRaAnduikNKu5WH
4Q/qbR9c4XhVFRJNQ4K278y+DwwWVDCNSphSAIkyGYVbNTp+QEkTborCQZppLeCSovJkdWsCMflL
oo+LYwzxKyF5NMihBmwHbwR0kjMDnNETmDIh868jn2jw5sfBzEkqlMs1jrCo5d3vAtwiJDLjr1zY
FTNyp5dLsQE2M7FGjiytq8vYB5lfQuKXLn7FMcMNuCsJwF3Aij4Y1yZkWky7BzLNaBegp+c6CZHr
DNZy8mPzVebE26axB2+9FFwsTCZ8FHnQgVE5DI4m4LltjaPp+cfG4k9ComqRTrq3SYaCNHAqO6io
3oAww008IyiIhYTQ5k/3IkpeQEQ+5Z375EYEuHAjpo7H7zOkw7FfoGgwWRsYNlfQDvgOXAw82n2E
v+mTKgz8RUp9bFE3blxGahuzw000AxVISNBhKOGBuXfSP6HlzxCyarzeWJPxIJftoYAy23U+3KqU
RCpmVOjaukHtWQQ/mHJiTm+la++aEZrr+V85tyMNYCde/SV5j9aKuA9jsSOVYylwr3otRjQ51cEE
yZrMJTs7zS1AGVevaa24l2oqB24rJtVhxuO5LkAR0JUBmYQ+ZQW2C+7mwE5L4wnZNrNpB1qzatJy
z4tD5VonwSAr9lVJww806D38Vh+o1koWnAX1g4d1TgGqJSUymzwBEQ9mR+G2L+jCN73VPTL+9g4C
MFjHMh3gjvxlWQV+PWc40umkxwUSR5JXDKyYRBvOlD+USDpAbozYQGEvbvp42ZVmSGxtN4YXv+oI
vLAgHJk045UBK61lpnWwUjnta0LWPaSCc1g9TUtDgJ2ZviZ8fQHlRHpozPjRaQZGHqjlNv46J62x
i/Fd3evUPk4aqVLVq+ZgsJRbNWrlLoSIkS69xQYgZbPNMegobQFIZWdReywEa8iBDAfSjzYT35Gf
Zyu04HdGuc9mGgPvlLC07X14kdI/J77R7qwwFNvEYcTjOeBbBvM2N/XTQAIphQTsOwAkd3XyTsbG
IW3IXKms6Ld0ostQU/Ix63G3eU3BoyglXZ28WEaP5o+jAfOO7LYYkAmKtM39iv/xKLyDwgcB7cCR
tUtCnkLNa+R5ANAJ3P4OaZBwkW0tke7xLlT3sQWfJQmNC7YqhOQJ5W0rbsm09+XAUwb1bCPY1DJP
GaoD18J7Bnt27VG2oR82QSGn7z70fHwSLoTzUr/X0XIWg0Xgphk9TX1JIyd0TNQtuU64YhgYAIVw
tgOm06VvYma/BVTMmlF5VI0MHahQz1PYXEzPYO7LIe15rEu6KnmgN84PboGYKIsl+NcuQjURgd0p
YAs6UtwR/EaAo+2+C0YGB7+MXN61GhFJlZ8WxagWHVcjwmNWI35qOnGHG0QGXjbEdyK/NU5NwoBH
MsrMDKDxSGUybLIRQ7bxMRNrC8rWW+y8K+bMNkrZjTTr4jR06YEsOtxqs74SI4VTnjEMvQ/QYame
1kA0kxy9IO5igdjCvBIXQfiNL5iZGj8lkL1Aox9rE1D1lSI5WOGKKvz+Ien/7cnKzqZU7EAgexTN
fDMKrk1LJTeSoDY1hs3QWO41dsznsbuSo9GfuwSk9WxBvwcHsOu6RPEMsXL1C4Z8HAzMeCc6JNye
qB/kwVIGEFjTTfbED4mOtcGE7R4D4MlvNVoTmd94HbzDFMq/nZ1hvzbEJx6TMZBgV3RbPcZ4ckSd
DiB9k3CryVek8DmkJLwHnZYeNHRubgUNm4P+I47XueFAGo2MsSmYRgQ9e/WLJVEOlMWMgpUoWHMI
YuvH9NSbl6j6HPvp1GXqKErDP+R4iVpSHgK3l33QL2weu6Rak/FeTYF/LCYXdgOT6CkqC6IVjKHe
KwGlPIwPXa5b1JtkpPGwChANbKbbR2vEUzDBvSr1g64TuvYyEHn/alehsZcRjgw3+pGKMLEQ8Sld
Rl8jnK3zPYMyAJvpBC1FXV3ffaXKSo3kfQ7xoo98AxF1RGXCcYe4QGWmvqXKIHOE/bfbogEl5Gby
3PY42cBtavfUxB58OPS6cf09RBaWTaN8cNvo2pXifW4SHxgIIiM2qqdq6NxdOhkbWRb3kt5rF3fi
gmtyxObPbHDtsdIVb9vY7A8m5L3bYZVmzdNtsvp+mwPPDIYkgMdjB3MJrL1bJ2yj85DWq0g59iC8
zO6hjtDf8k1YWM7pxsBgNmikCP/BHDr2VnxCdLrnUoIDix/mGLpIaFkMZzDox9E7+oAhN7BPwiU2
r0pj64hH/daEot8nRAjsRoDp1DAJgBPkl1USvy/UQPjQ1vTqgmTJVTQatwXFY/HXGoZnwnnJc5Lz
q9li3BxNjVJneGDss2x7CzFEao4fy5h7O5lKpAa4y+9IDkKiQqLEzmaKRaopuGurW846do3diOaE
ZQ7v5ciM/ppPiXOUIic+y0ouTYYE0lnCbd1EFa6jfKTeyNztHBWEqxv2cMic+J5hn3W0YYHASmU0
MXA80ESQoN7OPR58NjMW1v2oYvhoaek/hUgY7J4W1i70W1eYr535ZpKTcJ5c4oGLFd+CjjyDLICG
uDpNBPzgliM5rnDUWUCC2cxl9QIsY7pUDRqBjOXOnnE/0hLO4CAbWCi5+Fkc/83X429j0lcbyz6B
g+IwgM0/RU7GBQLp+JIYAI5qB2WLZVdkP3TtzQA4WeTtPseYHs43LEI3zQQXv06eHtoAi3t2Qj32
R1d4RUscNI5poyhxvvPODJmjhM8WYSVEDAOUMZ3jbIYsJhr1bqLi4a4tHrClQY3HkkNgzUKxgVo6
zI6Lyt4RixtUp2G8MRsM9rY5HHw9kXZdwopZSIvFcUdE3Cq/JXx84aiVbb1OqFkvAaoi9dwXHG8Y
/46eDSTBlJeCy32joRpEIydHaHD5C91a5wy0iofTqKMmk4QvBak9cTpC1dpaCcfj6LM1AeXL3+M2
v9ChQvRblpFxGaAWhyDfhH+Vj7o+ZgxAD0l0mcnGpiBmUh46EAVsB1reCLooqc59M+rT6PdHw6rQ
Org25x5Grw3af0glebLjTWGHMUQfpXlirlnsu7aESV40fxNVko9J9PuJea6/syfrr0LUyV68nDcI
JxlBcfSlvcm5jMaXATaBsjk615RQIiDoH+aQj4h/wq3blzejhakeJ8uLJjAIkSUoRPx2gDb4FPwo
PosYkS4CooMuij1GBjSq6iW3IJIDI0MgYfjvdtL9pDW3IVhAWa+T6Tz8u9bZTd39zQoj4qwB4qFK
kibKyFKB6x97CfUZz3yxx1f6tHRVeLRGk1IOmUBke29Wzb6mCJ2zO2sA2NVAxyaeZzbUu9zGizb7
8iE1/mIF+gKzfYL/zjib0xwt6L2bX+p5mg9efs3KIT3iXLzycZYXrygOeYPut5P2t0GHvHN87+Qm
2t63o43uXT9Jl3p2aLKtaAlX9pe/XjgdWAstJIiUDkiS1XpbUoEXZQVZkf+wltSDMTPrzdRiV2be
TlE4Sy6J5SsbjKOwjWw39+KMenObwkw7DakXHpKKt6wJQcgCV+9GlnzG3ZCuUsYG2GXnyp0/wMIg
IPGppfQJdFfdIkgux9GKjqXjcgU37LXNT5njCy5ktQQIsokGctWfaYQHLPJ19ieIQrJGchz8EVmf
UzHdy+eog89Z9agRzade+ONF0dbqtodX7FbbMC+W06ST3w3UEbTS+Gonl3QyMRsfnkIzkOAPwX3I
VQRfJB8I/dXdYyO7/hh69jUtnXvtu/0tk6yNQbBuKw6MrffCaQi+N4IYNS9Ykby0MXapxqPnKi8Y
h/E1nJIiQEgEr8tpaN6aBm3FTFecDGZ6afBf7ax++o1YvDw4g3UvyAC45FW3twY9PLRU+Ld6eAER
uQEcY7ywkTB3dpxAjJLTr9717g1bPLRoF1kz9d10xnfP16pLcbVc1BZzOD5Jw3z1uvKXbEBkRzVn
Ss9xFg5Hw1wgBKgGPw8vjwfqC2gLVUH2aiwEthktZvaY96GG2wgH2cO24E7ehoAT1PeTu17w3gkD
C3z7Zbr10L/JlQ4POMe+DdoMtt1HFVXHxBakBpn5vsn4UvMl3pAWf+tJWQrEjNqlVdlZmmWFyL9n
DaLD5GLpA7hqOqscKehs07saqj1PVlGdtV1UB7jT+NsRGaDFsohP6L1nNIFEK4AippQjT0akn0I6
FVxbuIlJ/GIQVnDUnXy2EHpoQYaoK6ccxnp6RhfUEu3cspmuBJRvsAC5ca/vErfixymGAqaTfwWo
XG2RqIp9jJsZ5znD2cc6XsRdN2Nw9GgcEUoSHJamdyiMEe3xnTM9qk/mb03U+x62+GwR+Avi/uhE
RsKg1gVBiIt0V6xfihPD6mUMtR7W1PAepArKbwwTMVKHaKzuzKq5yM65JeWqJUzd95RYBbDdrHzm
koAzAoQRpBIRuiPBYUfQk7uPMAYslbzajneVifXmz1RSMyObpqcWH2qH7iBBkoxzv+Ub2DuGPnr8
syicpCHbSlqJGc+FtL9Y4O0EJrVz35MHiMoTPCFqvIX7bmPR4Q0ofdIMzlBWGzZqjOZjYU1P5GKc
HL0BfrUOT5O3N5R9NNCxaqf927L8IXgUWp0ead9KptJujjtruCP7+5QN0z37Pk59e8Eg0BHiMyTh
h0ZTtIkhJmyHcSZFySxOyWxcMock9qy/IywExPw0nfuMH9mgbWfcCQi3ec/RPBnYkg3vTwpBHScA
mWY0eqQZM3TJbf+QVfC1fbTwIGsGtCSYItAIglH6t6hJ0Ld1ax1p71/75X6lZLdebgT2EnOPDy6u
1uncclxhnzDy/dLUt5ECGI4LlbCLRH2nNIRGlMH72k9w90b8aiGXuRE1hHUX4qnz2AmRifaTpuTA
RTEBoGkqnotHbNEdy+Hkyx8JAYP3XhaeQimIfZfl/eegsbX03HEhwTo7msSVNg9MnJyHCwHA+9B3
+Z5851up0yj7LxBbR3Drrw5tCJVafE5KsaZ2BvGCccAnZLBHR7MZueJT4bDWkSXdofyd00jRmxBV
+cG8CBkkEDl04md+vD3WPRwktkdXPP148+hzezg7hQKQNSCsf8TToZGRqDtw8uIn3EJguoOmN25I
yr3xvAKt8Q6l0+M+MnrrQFTVx9xGf2eng/VnZL/zMH5n7dWflaf+GrYLccgDPSU+Uj+liES+vWkN
kuqAB4fBVOF2yP1Q7e2+u+QInTc5AKQK/pYe6vshqlGc2kSgeg5hhqCV3U3GBWv2UGrmNH1yYaYB
wdBnmTIv9KtquJlUxwtYU21kzVYgeArsifokcUzEW4IlkKtvhUcnVyHEIhoWHTM+HqjpXkg9bgeD
BhJWeeZ3MoUaMDSPJHv0FtW3bVovrgEYdiw5ABqbLRcxE8fMsy5EeeUsiiGvpSo6qSW+qMF/JN5I
nG1//JU+QPcoPiRFlRM9ScZRSGjMMCCT7bkHsEt9n576OXyzR04Gy8PIU6wsNm8hz9Qkbq/V1bIr
2pQ4Gux2gt0abppghL+GC8U5jRHzZi46vGc+2keBSzFB6HIOlY/eh/+G3Fmzbt+sFWsFPbBntleL
9fV0ot+uWzzjT/yxe5Q9DmwKnK7nPnqrMZDJ0DzMtYH+SiHrpMK/M/2/U8ZaWRvWR0UiQcl2nUee
AA3d8eyx85LWYOCQN3Y2D9WVZNaVzxXtXJekVA8/LFMVgoa6XhD+ObawtE+8xaiMDO+TH6c58OUH
liBBhajFjdT+zrXFSSKahhdlRIjGTQPPktGDlih8JagRxkun+fmwJ1+FTUq5WfM0p2X1ayk5kGKr
wx02cnGK+Xeql2rr1xLqrmOzHO3/IgqZAxxMaKRddRiL+WxOS02ynWms4Sv2RnuKPzFBHaUMjIWY
gt300lWZoMTzf89asvQf4AePA6ViyPo/5RBwI3N8RIhonXnLyRUp7Q+P8cK9P7vYFu0JjazT73wo
24LRYKuG+pyTP952DpadEqFlOn4SDvblMKM33up+6xsjEh3MAscWuykJUwOpO5xUq3o4edXkWZH6
EQWSH4IZ+IeG3RC53o9bz596Qm5PsONr6rwNnaJ8N9HwZCrG4YKOrpf1brBMppF+AVZtAjUpp23n
cRpT5PG2jtZPU/0JI8ieumNXkJusaocBbEf0CpUSG9CIeTFsPvvIQoJIbIPOW4bTGJTxm5IzIXLx
WHXm75p5fW4DPRUoPcvk0BnLdR7Mp6gJ8YuW75Bqs2DoUxL+EKFMQhx12ehThXaoLjC2MLS1eF7Y
+HTFeLH5NF7szMmDXGWrv+3MjJmVernNUMLu26SGqRm1X/mk6B9c6FylT2eD8n+UMBznMTxznXIy
jCxmU5TFe1T45ty8D2Yhzg3+PlNY8aNROI8qTU9hsX6/yvI5/KZ7BhQLvJk8CyyHuHJ0BCmZbVae
c1VwnGwVw6MpLYEBqUfveSpZ9TJd+/YMQZ8yf6lkvpATgjMoOiibk6vwNZ//84hwql7kQybGI+Aa
bKK4JXr7kDK6KVfTdunU920UgCFBbIpMqf6LnWHXjDk0fUlDytwFzEpzsbizhPRvZWr9OGgKRrMB
Zy+6Pc7SvWoVuWAxmJPhfoS7qNL8gOWmfO6KFjNqogc00vdZdByznMmLZuBh5n8zb063zBOucbeG
3+k6u8Yev+oIWQTB+M1dvM9w8JHOjEgNMH+2x4T7w2Ka8lxYhNoxWTvIGUUin7whZwBDXeqfZv/m
2LAyI4Ib9nYJW6EvmU9pihs8cpQcGzQdxaVtvOIyUKtPyeIxyJwfEtZ/o9/VJIDlr0touk9egX5D
EdqaWd1DzZD8nMVYFPqcpIOIdEw/JxrK8NxPy5z6u6YUoPmju6JALpp7LESGNvkcIZXX6sDBwko8
K+Ul9/iazPmlcQeJ7YJBCEqZMGj5MNrePDpj9BzWZk4ujrq5hAijWrWvkF4eprZ3dr7VgqADNBrm
fnLQn0z8kebj541Y2cFCmH4QNf8thYUAq52OeTi+e00LS1r+8Yph73sFP38NN2/po3uNxjWoluTE
rklcl6n7dNvqLh1hiEA7/4L+eyUzhkKF1A0ryY/MNPCVaLZ2jd0gG7cAJkVpCYpgurUtg5pcjYcK
evkuTxRsmTp9mQo/eqgmjpiJG/3IUBtE5kxOphs+1cbEqqYMlIk/fUkvmqaNBSwAqD7NVYDhAPJ2
HAbsRm2PAXiWaaw4vr1rZg+mZLWuV8EnmgrxZPNqZ8b3zMpD9PkfXJsnDHV4OLYI1cvoYJojIi1J
TVXhITnJmjArXFgqWDwoTvlAvH3N8zqw7fp5thzbvRiAn/alHM8FAZxdgd2zquK1NrKRVHik9ZLQ
uRm53sC4RA9DAlSc5kt+Jv3VhaGqoj5/rPKx2MiJ/1ez+EXEizPEi+7c2XnKeqPZlZ3m4u4qclFr
bGdpx1xSGH+Lvvz2zdk6Otgqkbb4jO9I4QRBNNBS2a+h2ZHeMiYeEXIxsXQR+m/pWL9kbYDNz2br
gBAt2pru1N6E6bLeixMEx8Lb+aKnYmvJR2eEvBsaXH7mBpovinKHDe0y1sNJqvTbp34XeQOwyJ92
E0P5foi/BwXdref2pjVI3i1G65tRggf28ONzruD/0OavuXQPVYKauG1keaDcvtYqLnjyFcoPkA05
n+IJ0/OxUz7ScZ/fhLvKAICxjhNyzsDUPEbgL4+IfIK+d/d1Hcb3oeedYi98Ecp7V7q+igaGU2Ml
N/Znm77X+VOnzPscbPq1mcYzZ34TeINQAePa78IZ1dWxi7vSjtCXSn570SSskjVGC5viPkRo7hsn
uOb3SMcZphvtlfYSPpFmBNKb6nMUPMENgvA6TEl8T7Nv3h0XKzBXyijkI/qC33ZZWzyrxQ1rSlfy
/MfAvM6QuXnDnasfAfJy8OZVLuayVXctWRGEcfKriBtr5xHHhOAUe0oh4md0GgSbQvEKRqCsvN+Y
u9iUnlRmnwpl5oHtT4cke2Jd8e53GLejiZGbu2iLJRpjb4KPSMYwUBdVBcPaKIdRDFxtXXZQJnFL
ZwjgU2vHJtrcc+gfhZBXi8iOxzxCav3YRDdfo82M6S/MNPniXRi2gxtDZo3DVcvjHyb1aCj8K5gP
tlJkHgJn0E+s/t4Hj2yVlvixjWZ7YEexT/dQZmzYUQdThgiA1XtPpR9zhImK5n0KZgmSKi/cm+Nb
H+wS/V0nzKvM4qdeJajJepPxEpnt52ImOgS1+HWQOqNpJdPEjEL54JM77E3GZ+NzTjRsrQh9gxtN
I/FoMsF+iEeKPQyc8zbmVSKw6288otMMUZKMnvxyrLy/Oq5BcaeL76Ff1A6DKFujBaUEE5H2RHpG
MPHxYun7tfhefMz84RobFa402SFAq+SHz5PR2tlbBKl+G/sjOSboPSGK2hnnb2DYHit5tzeD0aE7
MEz20UWM8SnSnxKzl8eook3OjndrY0wyXRXpIJpngpLq34VJKYYas95gMq92OMMZ6UXTvA+dAoOz
UXPRReHV4u5ahnRHdglVLatpwoqji0cVA2k83BGqNm/DWWxpiyaqrlnv3KkL7ITG062dvZd9pqlr
nrJaEjyQVs8g+VlvF0TomdBLiG9Sx4iZGaCBMMTYOL/IRIgtP1++mov88lej+5ciopKl0iG9GfQv
M15T4Sk3n1uHKrsdDHyhGEtyXCNsQ0DCpDnzPBOczxk3NX5ikjTp+Y3XpWHsWENAm+bMYQcflTv0
KQw5NjLsfreo/Md+IOFwpLCq6inepTAwgrpj7O6EJnMjD5KvlWQnmNDOwZrYqisEaVjP+qQjj0LG
z3PdLwcnaQ80g9aRq1AN+c4kFzGwUSnO6rHv4Lw2TcqVU7QrdWSxyTIrlsMSIf+2/N7cZ1ove+G3
56wxxGESRst8vjoC5vg1kX1Nu0vQibYr6t5e4wnAN2DOhXEmhDjdlx4yG5mtygibyWOEVwdxS/UL
U4AiumhADLsKioa5ZZ5s4zBhsIqSfXUOsntMI/IRbSpgN+f59Cg3HPo5jRIhtMU7em7wHegR9vEE
U9JVMxT39E/niPEsFnvd7/2EC8/kVC6PJSuezdgpcTel8yNGVgrySzRlF0pgBASx80T2158hTGF8
a3G2unOxJHgIM6MLCPHCPJ3XtOuZzm+Qhn4j6Jn2RfgeQw3aGr1x9nBR4v7u7H3dn7qm9c64Y6aN
HAizS7VfoaABHtEKfYNGHZ3qvCfinKpoiihvCEAcEkBxfb5S2l3mDf0Ub6t1Qa4rdwNYY9vmLmdO
Pf/4mHEjkc13xlqUZON0XQrj11KU1s6VVF4RujEgEkhXLeOer6C+mKcKggLbAT77ZVjOc4r/cRCc
yYWwd1jSv+Nlm+DKugNNFwb+wHI2zWdcS9P74OKogY5zjKoKkSuJL5tpteBY02St1qb+4HcCXhPM
4G1bPkLFRsabAkVUdnyYslUzMiDUASIJp4VMH1Kj9jxH+2F2YBOYMPC1bN8jboPACxO2nFJiebgr
t7OBIV0tDIBRBjPnYL488RSk8BM6tpgSsB5jeOdD52w5s4pQYW9JjomiqUGg7yBLwweAp9hncxM0
GfQUNl75ydfUVW3mBLMP86PCjbKrLWbaT37Yts9l/YpX/Bot0dXuE/KX0JPp6jZ7uTr0Rv+XmVW9
W8KKabCk0E4Ta5/M4e+8sS1u+vE1xVQ42Cg+atYiJH5Runhsz6HE8+XgQSPD6MNyVHNxM258iD3K
ZEjTEfPCNbZ0lxoU5zy8iSwkgtWksPYmHvFExOqEPuLsHorFpBzTCw9pjHFAdt4T2U9PEm9CApSV
JE0R72zUNUwCXc6pfR1htU0aHyU6A0oHbVWkq8exq1hQEeIZ0CkwYSmTBz800Jyz7iPLmK2gZAtp
lFhoaqNKN+xVs8AEzrGr5h0sCytgWtwEoJcRVTwlSUqFa4s7yzH2Lvty/NTEpvsxXzNCP9IDrceB
lBMmGARbxdF8ERxAoqwvab/c6YYUYUDF7llFigjkOXuqLUU4TL18x9BfYPBHO2AIVwJE1D0aQ7so
xu2Ymc9j749X9qgndJUd5ksAqt3/Ye/MlttGtnT9Kv0CqEgk5lvOkySKsiSbNwiJsjHPM57+fCnv
Pl12166Kfd8R5QpbpEggkZlr5Vr/gDvLoo7nO6QKTBXq+iXcxd2kkVf77bBuWnFIzPYYFKQPICpU
mxLnG0RRAZ1wvnIyPAdLtYRMnYqahuYzQuDRu5c5L/B0cAmEhL+0tOIogvSpLIMfU+ckaI32ch3r
UFD8DhQJD9b15XAFpXXTtPrNrBhkZJ0JlUlNV8cooLqn+9EMscJCwNUqre+NkWDNhG0njOP0sfHz
aFsziRLiPZV8884ZfxSKBkHKi7Feq9FJLappU8cJ7E+7osAReliNVofeGosHHwLtwnZ5+HGxS6fs
MvX9NvHSDRTc99Fs0AaPoi9lAy6UfHXJvtFDYekPlRVC/Gz8YxLfo8xI2mvH/SrVMRuNbfNe0lbB
gzNC0kj0ZG1Nb60BOVytbFzRwUXVqfDG5WBQWPYxvmvtZOmxGy+KMkLRx6yJvHb5LFFFXeSZ9dTV
3Q7LWXgVivejxFjWCEqhLIBaUZBtUErL73tkpihTtuU21BzszgxvqSc8Axey/TGpBtY+xrCxeKwj
niYtaGpEZeBsYVkeKwmna+QiV76LPjfNAaIvMgwgIujqUrUPNnFk7mnmdpggTsmxI/r1JmA6v+1Q
YsKThLMPMPZR8LMZLKwghVxZ6EMiF/rWD/q9Z1HjD3NjJ22cOXqb0p455MUqM4PnvBjWtn3AOKvc
9ohprqJOZGDoSqRn8deIsSnu7LFf1y6/BY+fo58h77sY0TYXxgA65t/sKj1YYICBft0mIbS1yMYt
ui7okJK8OfbGDLaVjWKCluavWOK9dqAsEeRUAp3dE2DHjUT/E3CT/coMaJZhMn940Xh2sACtHMjs
qRDhfnSOJfvuHYczDcagGJwdKBlBfjDcxVgGU0TklChp1OnmjJdflr0OkX3gLuiUI8QI+pIudJuc
3BrGLEJKK7omDxrGcPxCdEJAqIIoQ3E8zXd+EL/HWP1QGsUZpZjIztEpQO7JIJcpV3PpePsItX2q
3cT7PPRAjnLOQJKk0FeNWY3rVB0WIACRqtJLsmskwYoaeLLjItGETeGjBGI2h1O1d6ZyN7Eedro7
sX2I8dAa+ORx9Aa3oZpazltSF+RgKLkuaPJylkaz3SZR0vJwJTQcS0sveqNAOqDAf0mpO1tNiNzc
HLqIcTm7QEfqWesI46YfgPOzY28rvKM7hRDzMvfslPJuqkbmtm5Wp1mL15MFz24+V2kZbmdbR2ql
5lwNnAGiThAemtDo8BudnlGCgQRJjkbARRZs0yuoROS8lUnLUwh7eIxC38INsjhUymHVlPRpW7s4
ycmsFwiOJWvkS8Zg/NZH8xOuQf3W0oF7Y7mz0DHF2bTE9JjT2NbRzWwNuBYWXubfqTarUzSKKrVE
Q6UCMkQ4K7S8+1KqbqTleQsoePWK9O/RIn6vUKjm9N9HR98Ltfsc1N7O6AH0Wek74sqkpDZ+4si7
QBEkjVtK05lpQrW4cOssLNrHq5o8x8vFTqv7x8xzfqgXkF8edwlaHKNE3D8oXHkIJfSXGXTIDD+2
xX5lO+MYrpQT16AXwU0mBA0XyaTC+A6Udt7m4whgxnmLdVIE6tX5nu4jIDozbVe2QgW5oXdPfXyZ
Qg1EqRzTopbWo10vkaje4o3Vf9XjslH7zQrnSuijvn5qCthFEEgQ5cVmV1XKUipbxh2yWbXh0sjI
0xXqnUjrTA1e96ClYY6Llwinj0VVcf7CZWtvTCUnVbT14UOyWqIyuMMIIN0MuvnFj5QSQBAY2D3K
I9X1AkSoNKgtWJCBEY+rUEsvAzycQHr4RPxDMsZH07WfghqJndm+n1qaA35cdfS0u30IuHQH9oOb
y2S5KUyhI+jubkmcHVCU6UeEDa+sk307mhvTMoHXzuO4dXMlTtMtoJBBhzdQ6heOvhvzXmyNuP1i
+yUbRRXvSrCKEJZhNPe4M6m8nA2iWuEF1xwnvZM7p7IOsaVI1iSgi7D25AqZB2aETDd13z5ZI+Kb
E/j/jWGhRYQO96KoaoxU+/4VDNYu4AA3NzlbBAaONL+x66JZe0uQTdtXMnhJI7QGfe7OwoVMo4q8
ROOSVp7rvUlfyFWp9QQBHRvEBi32CbIc7Rov2rTyvkic4MT0fcytRHKOt+2VNXmbYsjlruzoINNb
gCdILZKzuLesbbu6I50FCgG1vh0MDGCsmO6Mx2GjxXpmo6TdWqDWFR2ZW+xczD67ti28KQv/mrnT
Hjue4ArY57zk8DKtWOvSdndRyskWFail5/bFOvAyk7DpgxzJ9pEBhqx29jgllfdd1iNS72vhNsC3
O+TqN3hDI7KfpReCWLou7X49BeXenstDiNpYO8Zfa6kPgHZcQlmFAqhBaRcqo0BuKG1foOkBknFo
1SELhC0sih4dILLSko/IRkBBgGdF0xv2PTxhr7szJlqoKpGm9G6/dgoeMNd7lJ5O2N7hv2BIuaNf
gShoI4a1L+i9DAYRzq6+cc74EGlZ7isHpKyQz35OEzrKxgQIyrxCexLxnRCUAUGEjMAsW1Dhs71s
vAJl2QD44CiAFXOAPA0lnSh6d9rBwK2XAqj3lGtw+ctqz7lO55KGDwDPAMJwaJ9ciqaUhHKcsLDe
gN2SDMfBsM6llq9Th+LuJL8Y4GcWOuLz9w7ScAsHwg5ZVZ0DemwBLymIz+Am5xrkMZaRrCWbikeG
IGTQArsM4uHaYmqzdQwQXOB8UQzpVr6hmee4rOR+lBZVAN9go8qbJ5F3aKzckjCkfIHV0KZI3xJk
/ahbVNsyaU5oh9aHSIyUsYLpDj7uuy6Sk18gjMNJ4T1z0QMbtG5vN2OypUOE5IOHO2yRUKuZE8Jm
UQs4GBJUeKKzFWS2/Nb1oGV9IPF2YSCyGF+LEG/vBKYB6D0At+08haC0fXCk+NohAoEJxbgpWxxd
52esplIy37CmFH2PBna2gelxrwsdwHrufo+HLty6kmP0PAODCaWXrlqtPqKlg/5ZAYXHwIhtgqtp
CqjrFgVDqrmYhlgpfvATfhmraPQfJgMjV1pDVt28kC3JHXsgCjcu4HrCs1GjWurrpUaUSzmrR+sw
AJKpqIMSB4fFaIy0ygZZLouov1HEstYp5mopfGdOY/Ub/W8Bmv8tnVP7ccgxiuxnVBhQ8CLdTN5n
DYlV+i3frPEROSX0J4Dw1BPBlpCCbolXPlA8fbFRWJZSPiC/8i3KquQpsTGqmlhj2wYNyEF/DXAg
oOjJMcl3NxL9zGUUefUGTcMapVS6Hn6DZxEHh5BjaxTZd44v3KWXodaJ9GK/sgjcvpXtK6oMqyKI
dwkg8XFomNUJehMWdcpVO3vhjvNZjvmTqo4BQAUq1t5r+HGvdIHBrudWAZRtI0IPa+w432AGQ72T
AmzfSBa8lqKWw+jmAxXkGeg7rJFx26gShze3EN8nA3Mwk820QNxlkZsI4+UdOODRaZwVR+GCUtK7
nZr2Glo3hZWQJlnlwb/SLdHucy2/ixIq54mJHcFQWRxGUWkAtkAhrJo//NrARc1s6NF6Ygud98FM
E0RlIlHfzcMBF/eZSArXZ/Kx0m22pq/WBxrrC3vIy91MSzzT0BQxRnhLud4VG1xygSa9y7Aztk0X
UQ2wmnhpxciMmiXlZEPHPhzzT8QMwUl1zqkYjQKZNJq4vT/QZ8KnIuNwH3ow66VXe/thmDb0NVlN
Y4+DYxn/cDXwiL3yScInxT+aTNUhch7a2nmtJHbclV1Fmy5QJ7uGiRPH8YsfwI2yRwxvBkohMej9
tkPBJR0N5KxQRtwnNsKAJT60TVcdjQedAhPcXXs1ZGW2q1VNySye3MpFgmTOPiwmqeWivpHrHse+
h2nS03OAyXOuHJwyPV7JKDo7YrA4z3jXRkuxTEIih62Abkn3oqOpO6aiOQSo8K0CUd7MCFJJ7DtP
6AYi/ZDEazEIY+nNGLaPyPGAtyOqmy7w3ElYH4LoPQxUCqaK8GLCLV5jeJRQ0oc863yY2N7XqO8s
MY1HSQCT9Nn07whj+Bl1B98EZJhOleJaAOQVAjtjWrEc4pSIXLGhLFkj2RAeEp2jOjBRwMZeQlm9
Q0i4srBedVO4RBV11RApSLw5Rn2XYl+GnoV3yLUPoQFbDTDFwtSkzy8DekBuV5HOJ8gLtF5/7gwE
IfIJuUUQRxlN1y9i3tep85gZIS5oib2MNdSXfB6x9Ip1NIKSgwtDtx+o466NB43Qhfiej0nrKejp
B+beKKAqCpr5aANVotMIwFV11LV4Q2OVeNXgJtJBMdt5fr4JMfujJILgO93ZnZz8WxDbmPLGNFUN
XMQrZD7yGXcfvIbRUBkVur0GVS+cIN8kRXNfOLNFU6zv75DpClZpStdG76FyuZW4k/qIlpzzHNTR
uSxB3QqqVIiVQ0e20IRJsq44V1F2Z7YuqABEwEAxOFtZPGWxmFaTrR0x7tpC4iKHGoE1jLUXYiA7
kaEGlUXB3kSrVxQ7glT101jh/0jN/2ByoNOs+lujg32Tfv+v4sd/3b39Yo7wr9/7SW/WzD/Q4LRd
2CeORW3MMHGNGr4rxwNechW32HNMabl4F7iwmP9FcLbMP0zd1YXnegZuFq6yoOPsrDwPeAlxfz6U
X/rkS+v/CcFZeVL9j+WBZTp0vD3HMGxXl5bgU391zaiNTnNh79HfxhRzsF5dtfkghoGI4M9pBGX9
37gr/MVX6bhzWBKnBssWxm8mXZ3UOMJBRKGNnR4NJMkxUcEA0DPPwQTfMMqOtHa39dAevDF4iSvz
KQWfmoG94jB51J2KVBNBwwrBeayMwmR6nSH2VAbbRJIc4daRNtJqbooHW9MufyKs/4W9AvTx/z1Q
NJwNqOimJTAP0X8dqJl2OgrEoFzcqqf4q+kP3RhEytYsQtlvmyKH2WXTycT8JL7RLEPkiqJREp1p
gF8GeaTH/irAxGpDfR8n4ca9msDKSEeCvdERS7RWo+7lljuwHXvL4bg1TLtUOyDJfEEIq1vqystb
apjioGRY2+hm0cqZljbabUEQXoe8gmEikCtzaLuh7bFxJu8Yp/G5mlCoyu3rhFgTchqXKfOObJBH
DinEdYvyN9WFhV6BZ8ce8q4kXuO/UB8mdmSYxCm8NXJM6VHCTY3vlHxx9BPh0Qm1J6/Wv0MIPE7F
cFdPmDWCHniQVYMdOBiAWPXhIDe+OeDMOX4i9hdoj5CXUG5nOwwKWogEvERoW80IvtkzIkwhl9La
1bFMnLOPdFObh2AG9AVUm7XokQdS9WnyjkPf+48DxNvc51g8zvo+Q+LcxCmsc+QJh+dzGMY4QWJ0
z6k/keF9OgCSYHLkVJ70Aqm/wJpWPGc0rqJw69XJkVPyemr8Nxyfdm2E6GMXfvFHI+JcJ9dFc+0F
/FM28+9uoRI1DJzjCxymLTiFTRSM6wH2QhZQs8vkU+bN9zHZAHjzL8DxYHi051lWZObjqkzxokoH
rsY+VnOw5sz05o7hIwJmF+hSloYSmpFsY0moSLijdgg4SBbBhfPuJrCHhyikv+1HiHZU8uqPaP27
03IwsYgYIVrLAmmiYZ6QKf3GYeou4xi+yGvKwLAN0EjnCBj2LYXxhN5lV8NTp2E39Vm06G1q7UU3
v1th+BTYSHKYw8Aba29Z9amxwM/w2Z3qe9/g0JTlTFi2l2AjIf+anqAw0XYQyxQ7IshgqM5IwFk+
BmzdxME2RnFsGyXUmXzgnCucv8FqgbnQsoRPZu/c23gtoQalLeeq/TY1wa1A0DSef9QlB/xgeGq0
CNWE+bWaYLu2wUDbCkAguv87WqCUaWO8Y9HJ3dgI3yFcj6y3WqEeLHvKOzpu8jCJF3hAohuWv1Jv
OtIfu0K6EOTf5X3WwmbhYOdV9y4VfhEzIUbALaLVHvEbvgc4c0WcEY1bbB+Q2QM7Il1aXwBsO5R/
y8H/WoSMhBjKr7ZZ7YT0vhQ86TZLgZsDeiqkakO6Ls3oEI5evHJleQunLUqI31D4OaPq/9BN1Iui
YV04VAv0cYUQw72V7IoStT+BnHNivY1l8lKH3qMbRi+BngAxrOA7jKvAbb6CmgOdOQ3LjFy1wMQX
dOOjb/o/UhR3MUpfg+08dGX0Ms3uxXKSsxNbb4BTkDJuT/4CrRvYFYn71nI6jzznOCtyj4xuU54e
Gt39Xg/VbiytN8fcDJz/fUiUcZacRVt+0DFdlnST/KxGKwqTscQ5pi6lU5hnVfmYWvYu7ZMXAGsI
2LfJg6ldsXJ+gli35yy3DWZzM+XdnQQc4Pj6vmH9zT21aeRjAcgrS1tMfHtFm00fkqTa2ZhrdRMQ
HHI4yrwcgmW4QShnXwT47zXRM9Kaq2AOt3A98JrQzs7QfmVjf+sQSq4QnR05pXGtrt7gF52cmxmc
+ZyczSa82Ha912ztlEVkWlXb3GdZjKMZUpJZfF8a8xUi0nry6x1p+Kpygue+CA7uFFDcZccq0WTz
4tfmPTUA3CKZiZ2m396lendw6oT6kPUdN41VDp8efHy7Nny4LhRvlpWH7yOFbW9GE86N7Me6c8eF
FZX3dVXe+759LBEMoC+hZLOdtwlI5WeU+79M7x8yPQ/Nl38vX7PtvgOw+D792dBK/ca/Ejz5B7gv
dDLoFpvCM6XxPwkexlWO6bIH6qbuCZse//9P8EzvD7IuUi/h2KZuC51s6V8JHi8ZmIh6jqPr5IC8
/J8kePJXUysyPNNxTB3MpY4uoaNbv5la9bVTeJmXYAGPfGWMqZ4jb2WESqR3nhUJVq+Wvv2SDKfO
OAcu5X7/LK13REOYjzXN/MdYiT9O5znf1ZiC2D7GIBTNp1vr1Is/jetfZFkq2fwlGf31Um1l8/on
B6sAZk6YlOxBdn9t6lMzX3uE02MDgYoO4bToH76OhPmvvtB0KYh61ImkUGP3py9MJ9AyUxqCg2Jc
WtrgpqN9/h0+M9jvU35CI7LHcxVnHDO/1eXjSMqa9ADqsON+bYvHqbqhlQPaHmAaJjv1CdtiIKur
CYlZSmWvnMgXnjz5kOLUh+TyBQgxAK2zVoVrhLAmjRpm+OoAX4dZwTt06zbUNyzEKpJZH48PD4g5
XzdQvFcbovqUrnyRIWKMpyrFkA+r0I5jaAbg9DZmj7F2nJBqnsHlPVVKLGs127d+RO1X3mT34gJ1
AK6Z2+dhfFENEz57JqWrVBXXHzatf+PqkvEW+GcupM7oTNIGRvRZ0zC+uaXGC3A1IznNFsxuLAx6
JAbL/oYJwUKowplZLiMdvVPtWAI+TIsXGwpq9OgCCoH+jf4MVkGnjp+ByB9ODtYyP6wW6bsz+Hle
TKGkuMO4isuXsBtXrX1E03sRRzdXIM1Svji2xpZIs/WkUm7mpUlKPA0vAbj3IDjlPAzYWTiSM61R
36lOtVuDAmdgtRdUz7sMWJe+sLB4GNx3vY236p3qkJHO7SI/UsWIp9tQntTaUOPYWzgZ7PhGR0Bf
qV/qFP49X+y/+NhyMTKGUPmy1E+QTx19Oo5m5C1YUZN+Jjr05SmFqs0xv3EbMttjriroGbTTsxox
g+soEYQfqLPofrw1arkc6dhbCaZg/KnEi+vFi9I91u3NCh/VClTXL+z33OO8FCw17yy4TL6w0l9a
xbOz6gWcGr6eQxgfzHAZt9o8q+Vf8pYCweFz3d3UV4fwrBIT1Y14oa6Ldw0BH1nxzHzQXyeunntg
ZjJx2vIk7BubRERbPbUWQy8X/Djxj/nwCPumZLfgw+Pmi/ycMawFnho/kQMNTLQTjIVpy386VCpL
69+3DFc3JBVtR6IRzL785xVsaJGbOqjRcS6ASZYhR/ssvZMvr5T5F2bLJeSsL3a7+NS2aK0g7NqD
taqya8X8lbW/MyhB8iRiyp5WfvLda5JeTVSl/n5rU7vs79fpYX9qIhRgC86Rv15nKFFob3u2tp5j
FmcJ/hvbi9ra0J9huzNpS//9N9r6X+381A5ME4tEV3qfpu9/2t3atoqGgdm0cMVBB7XgU4sXU4bb
ydbnDEkFdoe1AamfxZkyJwpkS8tEecEFz3zRAbRk0+dINFCX/IF2ALAt4EyLrsV4Z1ujc1RMF/Vb
/CtqkHfdOdhSf74biiaQJMCDF4Q0V/TZVkOLqyhlZ2OiDs5nV8hITRq9+M5aFFS1Mo8iLJWsvLlG
QIb6AYO69GlGETOVpwJgnVNeB5+PR0N0RfENjz+Lw9+lba86tsv8Gm9I/at0YMZPF07CsH7EEjgw
UwOeMm3ITGbYOCtNEVoHPRVwOtJY16pbUuMRGJeWg5ZBNTiIn/geR+d492ZFXI0LCZyLtqyTxdSI
qWXqsGFtXppQii1BmranuQj3PhVdXRCzxgtPWI1uDfGYvzKUMbflMkACwBY739C2Ks7xAsjLleiu
6gfqshh/ndvOqpPlUGa/1ho3DrhbXKL6yrPj4agBc8srTUEg0AClWrFRl00qsvHhGPU03Kzww9Xx
VWNzFAhBT9wY16Unzn7mMUYj8Mzpwqf18+ejhmzCU7SbrRoN2wPJSYORgkBCbZFB4fIY1Ip74V2e
fQcZGBwkHuSfK04xCEGIwZGoKSbw6X22DAAkx/idwUH+vKtwQFouyMD7vUE7WWuIPnJvatwNQ0e1
gebc1oDvr66di/mcoKi1pgKLSSho6t+c0JYN2DF1Qern6t9jBdYw7bb5dC1H90vYgwCDQYCA7Xzz
y0MdbvOPAbcinrN6ajWQYca+CuH0kPFoYqPGT90Jz1t9j5qCA9bIdGRhRfLumckSetwX81RNgUYJ
A8Q034cTj7VmI+RvDCJPLUJpDK1Rii1LHSyOekGvqeFe1dio9CUhpgjVfsghTnGfzBIewmhf6dYQ
pS8sLDU5spi5yyUlOhgeENPJxLpTwXzH0Tu+Evp6upHIRdFfznreY3qL4G5kjqgP/tzieKivZnNV
F9w36uEocU7Oj87FcZl96XUGsu/pJph85HFZmmxG6gq52JYR7lG3502Sa+Un6rID76JoTyFPNod6
rR4HvTHBbeIypDYvNdNS1rD6lLGr1gV1fZwvP+ErrCwQzAtmF3YRK7XxqnfhdLNQc7EDQqRG1S3T
lVpRaubUTbbiYlNsGxlYBUPkrrHVBn0BbJWOKvbP+CYFmyHDabi+au41gHBQs6mou8rhhxWusWKt
C3YKnouGr0zqPnAlNPcXQP+N7qIuQH1mKVJlJ00d6OpL8jSevBUp+zt/15F/hnRCDdrUTYBPO8OW
s/h6C3JBdGVwWBnqJlK1UPB4INwkuv+5CtS9dExV9XKWMoV5lPyOXgPLtmHvkHurfU8y9xhyTWcf
nC6F2S5GvHfUfuUH72m7SWx9qQZTXS2Xr16oBRaFP4SWfr6g4hrTyBCm2nbmDK2Ba1hlqw4iQl2f
VLhTOxSTq9EuBRBx9QCYR2ooNXn1MNkhBoEtYOkYK7V2uvkysmm4iL2ry1RRKncE4j/655zxPeye
nIxGmNioR8NOJNmCg/JJ3ap6XqwKpIk+146KtNnnFFLPvPbYmRgXrgtpFlLSai02dkJHnoFPTsji
g2FUegQsIWKIVW2ZBdxcaZoLVzZbkCOxdoa9Qg8XqVcuSv1iN2xT1oj69pj+IuchhE++WDRoJP5b
7MPciBprFcDMACUMhMBEaqzUTWLtu+T0DZnrAvd5pUZbxQs1x1T8oNmy5iW1K8722fRXucYsRcTe
DuBIA5Ftvla4tboF/XbmsZq7agLyCNTVTHyR2gQ9tnU18pEPYqS5qD0Suwywl5hIwLr8XD8JBoBR
u1Xhky/8fBwMlAoIRIna/LkPq9D1M2h0pKsqKFsjD4U487m/8jMVKseRGMvaVdEorK+sOxWv2cz4
Vejw6Pkz6DD/W/ZfbHhYEyxlNr+pOak9UKnfq4/mBYh4/J956bAg1KJQPy8tXquvE6s8MLhEWA0D
oAtBbopBxvKF6WPxRcVJzSWil/pmlSYg+AKdmy2FEK1uRO1rSYdaIvuYiuF8mXo6PDDgkiDp4n/I
iP7quEdB16HTIgA9G59H5T8lRCO888EzgxH9AuSh0EdTIUElItyjIDo2WJixntVwqjRNzSmCrfor
48cdZ5yEkRKfsXckfKn1/Lm2p1QFZ9bXz3Dq6YqKQ+hS23Y/X9XCVXtHFbx5mFrRYGGZukMJ35mv
y05qFqrtvsrqtYq3lg2vh0ibsmfU7ItDfrVIZMeLGhX1Q+QQ1CwKWqYqg1TP6ervU0dDNTN+y1Yh
f+iuZyHjYei/d4VkKHMT2zBYi2GwUfdPgGPuqKCL7+S2r791oEntq4V+aa1yWRVF1T5kE7LV/Fd/
F2R7n3sTA8xu60U0NlEqUCFELUi16akUg3F1AJwwaf7+JnT7L0733IXr2I5t0UQzfzvdy340ut4G
0KwmFk+bS430b7m7dZzPvI2njmCTGlESDnWXmtpynOvE/qvSFlI7FfV5G5lK+aE5lw4o0ud00C8q
3jk1SQj7t0poODvwNXJC4kZe1QqxGuNzc5mDp7wJN0bfbMkx1NtxD1LPWdGc1eRTf9SOqfI/vkiO
tHAm0nBWGhmEirTqFRUhmV9q0x64CpVnsDWazBX1IxVnPvdgNs80+YLy0ije1SfkREEwJWuVGagk
sGsE3Bj2N/uictHPu+ZtKpkkm2HW8TfSGw4I9VpNQhVuVGxUMfRzpH4uTpWmSKeh0sEW+TPBMex7
if0ae5YKmGriqiDZZhmAI/Mz3KkAoOIGJSksAz+gvhOKrmxE6thAkADwA6SHicT9qTWoxSTD/PGc
dYx8DlSIRe/5aw4V6pPZX1Ri4ouT2uHZadS27YD/4nqQuFmB0M+cs1onxkXFQLX/loQfXibZKWIT
Si76Xp9HB8j3ayEuRCV1j5CVVNTQoicVidWzBGC2U3elIidfz8apHr/aK/mVv5+2fzVphfTUnJW0
eT3VRf3THoWOrNH7HSUpthz2Iv5TEU5FDL5VZb5//3XyLw7QrjBsy3RNhxrh7wdTswoDt49+fp+a
Zyg0qhnPVFOPgGONyiFbjJ6NNFxVzcGYdkXN3s3Qu8UDiRQpjTrqMco8yYnw/4Ox+/uL/KsxcYRN
95zSDbuS/HVMQr9T9vAGeCLzovL0Ntio5EdlEDx+xuXz6/6vDP4PZXCDDfLfl8EVge7tNxl39Rs/
y+DS/cMWKIW7aLHrUgqa+z9RDlKix65TIgd+7iLorjOh/1vF3fxD6pS/HTAB9Aelwdz87xq4/oc0
MUjwpGlSV3ds+z+pgf9aCHH4JE+AN6DEKwxA7BTUf1lT2YAwogQdhhiacXWFd0kig7zFaf9h7VL0
/19fhXyW7VLZN8E5GLb9W7W9mqyp7Aa6phOYW0Pb5N3wEUQaLgge7t2ouICq/YE4Dsh2kX/HJA4t
kxgSQmyRBHjVWavjuzCyFTNXd5ZojbwGs7YNxxrYYbRvPQJXPVKiK32g1g+oS89gQv0UvSflIWxf
7AaRITvzHvCeVRFCOZTpX5sI6Xp8xjjf+gjpwMaqerQYEwfiJYC/17F4RHMCaHDh3uYIHt0IsyDD
U8sQjwAtj6Wm36fN1O5tA83TLOk+oo7A1bt4iKXoH2OB86WxjZvRq2zUSM1lXoxLq9RsxcPYNZLm
cVbCL5e+/Zw6xIm8I7lObR1puWDaV8bwNa/6bQQacjH4Fuwh4nWbIktbop/fJd9KYf1IfOuhQRV5
EScgGi3/a+6itInlFGLXYzAv4b/CxUM2F4PFUxdzmGrKNyPIDoN2RDSLAliGMEliRw9CT54jmDXS
+UCjGbTpu/Q8Y2mgkUH6gpksaqOcAMiw1W+gQXCXDvpLpi6qNlCijvToGhabAsEyJJ5MGurArqWo
H+ap3tuB8TY40JWwuM404owwEAVLPZj4d4klId+nCsdQZN8hRitjPXFugb0DsUStyB6/DlkRbINo
/laHtr6C3H+r++ylQdiHsiLs0DpykLmna21jhHZnZxTdncQc1xXiNBp25BBtIXc14bCoYthYI8qo
q1I/eTYA6NArtGWr+a9Q6xZGBh8Y0BHa/Vmx5EvAzFnJsJqmZ81rv9bZjAZ5HyH3kHnDRnJ4LWPI
TVOOEAGsInMefuittp+bzF4ndg/xB+VEROhXRoS0cae173XtLQrIcAsD4YOVgxqAQZIL6p0fq+Zo
Ok3aOqeeXAzkJKD9tl4zP1dABRatBsq8ne9tSADLyg8OIqyqRdQ5EYK1yCFWXnmI9RkOv+4pS9SD
tMGbx3Xy0Qgq9WczAwUR8k/ZDMCZrOeyrKIVuTlCd05+4imOlDicjvgOVrMBvZPnaAFoYAaDMdo7
KYiCEFmMxn7S6hynrOC54eHINt1rQh5TqBXZmG6tECxSk7QwQTrxw6nde71qflhO8zSqOgKaiyAf
ygArIyJlBREbXYVyHYThweSH0kRsswRGatrtRzGysJPcPWACB9I0w/90jLYl5fOln7cI/oBO7Qfr
pa2o6DRa8lh11UMzoU2KJseHpE2d99VxrNLoLus7eh6gdmILodVZBwY8aoiaBHg/IfaERAfHrZrD
Z4h4V4wFxTBcrLbfGIO7zNFtW/Y9Fj7our0hJ1CizVlOSJrQBBmc8hlk7g+dGlfqgZgUBQChJA6x
ffb97xIPl4UxYNEbkFBN0VPXRncBwJ9hJDnTxgqgO/LJHt4Hg968I5LxXMSIn8VDve2c/JE977Ho
y71hiqPh3TIJmWNOOCQgMLCDTPgAgnurz0++GK5eF3O+aubHYUjPfbftau/R8My7qRy2Fa5lXMJI
Dh8hjipthLbqApfs0toGgblFIAINGxDVjY1Xx5B7N7S6DHAcNjWyoHpC6hN6XozIQzUxS+MOQ3Aq
OyWStMDW63Gdo+ULNZzD6zCWx1bz+i0cjJ2fD+7KxvJZERrvBAroBe2qaqxpNXgy383+Xeenaxzi
lrF/tYzuEKUWjkZb7OkfOzx/kS07lWb/nIcTlLt2i7zSuvQCoE/dEV2BTauvG8fd1/O4tlvcXg1o
MX53TgqI4k6JCzQoCmmuSuF/s/ABGPFXz4W9EWJ8r1rM0eIMlW84SSL2dmAPX6swWrXmzgWlGoOh
RqGsW8jMpaZqUQS10HZcOg7Ioblit7GVoyMXA7rtIWfvZ+sNj12YHQeXgBejVG3YdCfDGR9MJ0Uq
z3jPtUEgJLENPahnXR5SOvXusOB4aFAJQpn40CCGGeDnqAd3mHZsbR8pexZlYmAhV7fbAhMgKRDp
LFpkg6tU3EacJ9pEp6rXID1vfDTK/26otA9XdTGnzH7AGhTb1ntNxLtpAL/TGGhAWPp9IaIK39z6
Q+J6GybeNWvfxJQiXrSULkq7CWKiSDMjzDWntILe2rbZGRrGD9NY3tt+/tFhJiDotzVF+c2u5QsS
QpcKxUnZz69BWe6JQ/jHfOtbD/EfFUjKbRMu61K+ynu/dRU+BmHMLnqV0YirfDN8DBx8+xnNCEc+
Q1FbQ9fvgf+hYQtGX0PLF7haqb/reveYhs9jbRwir3vAGhnoL45acFHakD8k6iJLz6GJU4rMF75i
V8RSHHIz/UD1cDVX+V1i+5caIeoqvW9M74La9dqZLPRC5jNstKIcl01pbSInOtrIk5QHjFQ4eEbe
Nx3XbxRiYwcfwAKXFqdov8rZAhxFrzLHq8HGQDRqtjMyKbVV/j+OzmO5cSSLol+ECPgEtiQBeklU
yW8QsgmPhDdf3we9mJmI7imVSIKZz9x77t7uk4sS8rMWzieSUz52HfoBDoauPsxxGrauFzat/1Sa
9XXJZLMBGfbSewM6KPMTTMUl9boPD6bMqup7KZe3qmSbN5W/1mSwjp/W22ebd82j0+AQSJP5DY8/
QnmVhUQ8BnaaPcet+9SNB9SJj1bfPmhEBY62unnirrLkkxz9Ly/tO8yDLS7u/CZKfVfUNlC05Wxj
U9uATLtxXe7z1g6lLS5mpL6dUtq0oP6XUfuXH5+IndhijIuQ9JBCudAAupj61TXHYKEE5N5MA6dh
weHNP3EUX3RH+8VIW3Ccsdb37BtDqs0wg2CS2QxSb7b3VQzc2BPP5OthxW8hTcj0GOM1yMvhIPM4
rNqnSgFAzfA46xMyPqkIKDfkmy/tT1tTt6UZkDuB/F5QIORaCUlPvkc6x+Dks9o2VDhl5YksrjOc
8avw4vs2dna97r428a2QH0NJogMf3zBH/3xBcGPrgdlwD46u3hS0+hjP6pj1zHwi6MKu9WZ3/V6s
5Qjm6CrxDu6Up1BqWCRxxuBpp+pr+jPy3JtnPct6fG5HQNGGBQGoc3ZYnD54zCXfOP3VKJDViQJy
odGOTC/hYvXbXHlX2xTvxoKLG64vxJczZIrjaC8vVQMnymwsCG0sIoW3K/v+cerna+X8b6E/kea0
1Qd5smcgWxazeZVc1hQiJHmw9qTpXSWm83SR3CpAg7i7H00hA634tPvoaNoTsX3tSughQrQ9rV/P
0sWMU5iU4zNJNsO9AFCcG/oBr0TQ5O7zukVtgBgO5fQudLkflfZNOk/G3WM/2KPak+C0Wf9DtNKb
56/lyIwJmTgE19nrMoUN4dzidr6qBZovJ20zvc0KfEx6Np0FmZr/ZkwssE3rYbRUqJPJNJEUQRjx
Q2+P4MtBKvjmk4GIxdIA46/Gwra6wKdAPShI0R1v2nmB2LQY38vchz5jIuAfiTnfEXcURPua2I0o
t97zgrtMVLd1+gxDKfQxLyFY1tsg9+c76FRBtVQvveLlR/idLWuXZ22QtC7QTOe+mfjTeXoBXLcV
srkzR8ySZhEo8+IAeajcJEBOzWFxt4wisPQsSCUaDJjDvhMHvT+fGg5A0n6OvX5tsxGoqwMZJ7rY
Agz01J3W/zXdGYArsZ1YxRilhDBLQ9xcp6HSrwWpAPNMlp5X4XsX1/WXa3h+2ebsS6NEqM1CqC1O
6z+H4jgTQjkV+alIjAfG8gR/Dy/rp+BRMWgwDTF97lQ9YqptaTv8g7B/zCJ+apUVepAjCapD2zn9
vxAHmBaOjEgiW9z9P32fktukkY1L/q4pqSLUI0pWqIG4A1+SVp5AklzdWrzkmvbAIxmuLCHpatwE
aj86zck3YYk5ICNJbCV3+Ifj6eDv8p6cURBLbkzSOD+lzduPeZR/PFKmsvd53R/aoSFpSBziZMG5
C9klAiWJiWXj+epL+PO2tvPQakg+pNxr6s8slOYYYu4COfvoMTxTKg4o8wJTDuTN4svUmy2hB7uG
N52MnG0LgBvTf2h3yZ2ZnYwOrzEfsjVAEaPeXP/ORZRYwvmM/REAQ+tyRNJOtVLfQPsCUOLf2nzZ
x2xz2C2G2bjsWzJXZx4bCxZNyWoTg91sAxGwqxvG3YO24CbsfLIakguGTy6k6NhFP2Kqjo4Vn0uY
EwvNBO+hBZvOe+j485FVhdnc7+KaQEoCoXqWXRE3fL92wZV3F81Qs8R09nvYbwRYMCcAKI7huwXj
HUM116dLR71Fb3gVIGoydLe6bCGZqqM+2fe96V4JptoZth2WeXLEyBWsnrzems6axYYaylDuQUTr
nH2jw2PGI8zNcNEjbOR1iAk1jDufarO9Vj43m2YSZFnvNL74cYL9nyen0CjiLY1QtRd7WaWrb51v
hkb3TmQVqiiu650ZCeRVybl3ygPpU/D3tIdVzEG03b7P/XMXj5f1eRZ9Eej8hsRgB20lD1aVsLRE
1dygpsi3XiPDWULITf3VmbYxh/nqTx4R8E04QCHLtVAO1SGLxmsG6t9TcCpn9+pyYHZrhk8j9roz
hnEv7onrJFBvVyfZsdX8WwlaClclAHRGmb3DdDkpbl6SHwejOmJkOgFG2petw/7aOjIwCiNIIQz+
jm7TADIFsIRD1lcuzxGIiGEKYE8G4PiD9TwzaHFHsCptZIQQEBBBfKUAgma0vZkQwfpGMK0Jzbw7
mMh9Ct8LSx/f+qjnr6oyrvPy4Q7FqYxjGGPZdv1RsZgPwKk2M/a69U20Mn2v2G7Frjy4Fp4MEtlj
fb+ehbWdnBujO80ErZgOQcZ2Ao/TuxEkQDy1oBVuz5D7nqPOx2NTiOcJAnsrvTuThWxHSKltscvP
PTwGqJQ8CkUmw8MxzoE9TrCEZhwLbtmc8wYeeknCiXJfyjXZDeXZb+PPpNMlxsXp3R97bFjk1k+V
bSORKMxh3UBQ0UZELbQpeNJy+Pj/3yFUQyqFJ29bjSx2pye+Xea2WkBcDNwI9ZgloQuGdxdJmIcr
gtkbrRep/SkTBH7u2YyHDH1NlSagDXge6vtGeyzH5SUH2QcPip6vRTLg5X+Lu9eM8oK3h62F5zGn
XwTQOlqp7ZwY9WbhN232jr+8lNWCat0gqalO2kDQnqSORr5IrJ0hJmtIhJja1V0POnDm50zDcN9o
XjDaPgs6vSkP7jjs0V59LJnehNDEF5Sq/4y2+kMjuBoe2S9Uc18CwzR/jY72fF69AT1hfhuNryag
dY42XT5K5PVta/ypufhdmNOBGtGQSGBs3M7COtZa99kg8WQklBj82aTMTS7SqCD6G2pWgzIO8hyb
OXfAtC5WwLg5cJbgDSfwrwDpKQ0Osqia83un6M7rZyrMmLvMyn9jk8/fGcWj4ea/VYpCylyYGUEG
/rMGLWxiXsnS8EblyI2aYfqr6/5+AFbPfMBlWxHzxzkvWMUN/nM/aPfUgOh3eXulxL2AJuxNAFXZ
guvEJdJZL3Yc8cvTv43Whz8P97rgt7GzX4L97msLRUePM37DRmpHvtC+0rvPbs2Q0ZivMBiKnqRt
rpj4wJc9AdpWx9NoJHdFdofbTJ2njMxarfoso/ZROR1Jwan87tylCRu9eCzTe5eCaSN74EVs4X9R
AB90Pfv2fS4BN01OTHTLwwQsYwvdnbXn7MEu67u9K+CYp9BAzdTDZMrKbaLXE7w4poRoE3UiAvqX
hIEZb5QtQ2OhI8PUlgTaGIfuPMPBHd9wh5qs+zFqmmqW21tE9BANG2F4dSr/RmlbO5TbzVbU5W3Q
nudM849th/9Cc8qTVl8rvkH7ypqZLAwgg7JoQgJguG+aJCKhwkpyhiyxS+PP2UoU239egSoAH0dC
nbUeW3nXfHnJ8m21fPp+U++RX1pBujcaghXGrLhiqK+QtbJppsJ4QjTKghxqXKSBWrUMgjywxeIx
R27sq9Cak78ZrIvViZuGZWHT+vbRFljce2fZRKSv73UPXd1YpT91Qts8SOcZegUveWL8Vss0YDT8
NTvah9eGHqjM7cLuBSoqb6leao9JvABTyyntO96yjjoJ7k0Yk70WiK4hfFMKQryI19qtYDnaL4k9
LSZPM2xr8Qjgj6dW78xg6fnjcCNMavf5UMY0gQB35q1VmD5j+frNNZU4GfflZADNI4IFH3zJF450
wg3kPe5UzxmAI1BI1czVCk0e//9oW+yxO0cXxzW3blfX6ldT5a8yh3tVsfE3FG9Dl8r3xOqBsDca
WRQ6+tWWzFHMZzpucEaVECNOZpN+64QCFdQ5k+QsXU8lEC3kNsn017Lh89We/ZY5hrgr4IKtJ/NE
xIDWxN1Wb/Nr3kHcUt4Jtu9yHxWpOJk9kkAn/SwQ3O8B0MQYdlh7TsDKoWcYJriRharpFsf2h+Mw
dG287Iy8dSNtcIxZDkZs/Vv6jhOhwoqUNgr+gLrTwE1swfLLLYCL7ZKUV9dXFxUTTUiWahtEf1Gq
wKDbxrBrq/QfdHoTsLbfI0If7nOsxof6u0Ovtu1rA5gfpUTCD0sdjj6A1KzcePk+vOjdbPckA5XN
hyILDpw4B5EpebhsY308KlaIYA8BTZQcLJ3ImUC6ZAR5zDJz8myGIf+WDSeUkQ37YZjOA6pU0ibz
rdk3uy4ufnsdLruNqws7D6EeS5CXfIthJoVm7K2cZ33bJ3Z5qLoGF/s6FXSjf4w5uMg6uiLCWfaj
793Do3PuILZYe6eDjbukK3qIhe+6NpkZx4xzDe/ZZ8le8S4Lf31S2+qU9v5dNFA7WOX0G3vCBhWk
YwhH5ZxZcg3xZh7WpQOXv3sYfKDy/x8erpdcZiAKRs3bBPm239Zoym2i1Ibc48Tj62Mv+t2UZ1cc
a/eiwneVudwZOl871+W/Cmu68Xlk4ZIIl2pXvtDbU3f8L7ObcRPM6FbuICTN/hzve5Tm26geXhNm
+8emZUoHOEHEVqgXpPqNmSDQ3qRWm0kDbyZBAzN9rWuvhfS3jZvqZLs68FT9CTByCSMiEjaTWSt2
8UPihcTeF+pspdoktd/9YXwCvfc2AqELSY2jeLVjAMzxky91tRsI3z0VYoVkAi1mmtF+YldEut88
wRYrd2J0KUDc6erVyzecJNYpbvnbqnWRPlv72eZBgZHDRGIWr0vB/mca8OYrQclSMf6CmwO0VvNe
K+mGKYisfuSQXh8Te5rvHdO1adt4kE2Lj7/rdICVKr7rtezJnQWMPV0jsgzIazc3CZiAdi8z835i
i3lAYfm4aF9ORQapYU8+3Dh7OjmOjhI/Kaog720c+iMIrc4gKmPJ08PYP5HU0Fy8uHq1u8zeN4vx
pv0voo/cESWkTFmq9W/5yirDnUtyU9N+RejH9gYr00OviVunpH7hLdIvSSJebWn9G0emqys6ar8U
eM18qyiCZI4Frn6GemncemE2HGeGIwGsOUapI5Wwmq0sJKtmuvlj4Qcti7kd8T67Thkw6sykvxlD
AfPXYwxQUmqascFExIesqSEVqZui30qIJUR8ZD953BM/bGXXqs/f9GWwHsriSSxTxsRJI380IWfK
olsiJss+Nfq3I4iTtnzkPaMNVCEB0VXLONtNXofbDmp5Pa6hQ0NPz9OCjRuA4TO33BQk790w2p4J
jrd3hE5AsHXwdwDLf/KB6B+oxz6LbL7aCUsC3KAsfer/vSfTy1RxecZdMxyQVj/GM22yNiAeiSf8
z1xkcGWiOOTZwTgkx1taVkArFggQnXC+PYu+Y0HJAtD20AxMm6KKNKW2nlZ6iL3NcOxua6fmQSPE
b3Ft96CPEguUfe/W9tuUaXhZCKPeGo31BD6QNCaKpWaFfWY12Y+JOKg5Ss6DzeLM7aoTx0Cbkg6d
m0hSrSjMMcCOi1rIKlv4iGjFxvwZK4C1mVV3LEiXpiXHAWl1n+liGBerZ5Voa0sYJcMdueNsiyLA
QXpJy5lP7EOa0npp/DBmAgmr9DBkiqjdlgvDdLSz9hIz7tnKZyAqye5RLqWx66k5AK2X2haqBe8V
sP9BVus3IZDm9E4dNI81wsDkYVYDhRzw58DASTJU3bPjj8YxHp490l+CTNNfrbYZtnSPnELZ8uZP
hhuumQ6gcxJ612mNZtV3mpN/GiaboThyir0tPiNnMUntVcwI4u7NakYziBnNDVGBU2n2IIjlNaKh
mgcCeFRI4k6zHSCB+WCjOUd6ljQNcd6mJIWisJc9Xc+6y6YoXZijjg1XZ6JlJwpM7FToZQZG4Nuu
hafmcQYNOvLyeDL7XdLtVDQQ11eaFnDplqfB1GPUJNNbtCixG7UOdkqfXjV26RUkWfbX9bseu9a5
4G9jLcDTqylJIiSN2QIC9Jq2l6GrlguDU1QxHd0FTJOd0f9kLhSyQqXxzuMR5GFqDjh/Px3eWdfO
MPX6trvxnAK+cOft62a6cvXEB8J0YaFQsboELXF8WEerIDZOl/FuTFt72ybmUelLdQbc0IaiYv9H
wBeCLqM7uGJ6U/g6KBn57ixpx54AdeasqAYUY1Q9rQM01YRs+b+LkXPFZor3qf6SQ76EXrXuuaR2
JEINXq1LteQOZxMgwKHVu3Nutjc2LxX+9j8j7d7ZTmfrh4HiqjT/qd6QITtEmvSu+pr9azOysZl8
wwrqOn0w0qG/yGPWevEpieYLgR0upVVCLB/jwE5hI48057XzlLFLzdPYQLe27Lzeyj4lhrEBOBlg
tCuvDb1dICDFGbCUKuqeXZxRK5AMdfTt+LGpyW+jZTtUcdHdJpV+lUuGKmmu14xoa1+RJ7sTC9EK
pDay6XVJs7eYt4uR/4OsTJ/tNHZo5UfQ5fPlNZn/RcgYdnWFVb2shb0dB/CvSJK1upxIxMjdUMsO
ZsJUA9iGHcwz4tu01tlR4pQsbXkSq5mL19KFvHBUiHQ2JonypISKcw8VTnDzBRz1VEEr5lvV+i6F
Ah1Z0r5GS/oohXXvixkYVksaPSTWo1OLpzhm6DxmE0BUX7skqhKbxOa74E1NgOgAqDUMwC3KCxKA
yI5aTKRruvwmsoh4cHeCR1u9cI26gUn4sF57DCRqPIKk63YGmE9tFC+1Pr6asjACSOvuahBsQzkO
iEK7Gf2zWbwPfaEd5oVD3cvgCnImkpTCcTlUNaMbuN/Mx65+PZzRTbKD8JqMV64HLsg0voAOcNPo
zvPY07UagEAFfJo+nrYyNwWZ8clyiVyc0IVHIGjhyXoHyO+pLt145wyCVXnc3SMrHg/1GjhRaAmr
iGY6tysrw6jXJFB2iCwULlj/U79oL/bUMmpXzPqb1QDbpsiXC4j4orzzmWEEJTNWO9WfzRYtaNLR
YoBjp1aJm2fNyiQIOZrUCW8iKxbePxC+O9Xz07KaK8tuMkL8NJI+oyxovMI9TUvrM+lno8E8qQ3z
FKYeSRQsPHVcBZ7Ug0ZrJAJus9ibBuPZuSWcV/nc6JM3w9qrWSvZ5map0jhoXIn2tpMnN+Ku4Hu+
zrkiUpFMsJWgm9VQ2ue6MUFlYQSKGdDtoumBtRq0MzEeS5EQZd0dQebCohiKBicSGTENaI/NlKl3
x5geckc+MY1EUNSiRi0ik5grMufjEaVQsxArQwl3HZ3y5ssGspnQ04tpqgPhhwtrSQv76Io5pTqu
Up3gIDJBN3ns9yEBY+xTOwDU2axIc8B/wRTjC3jwrizJBPM086dC20dKo0//RcVO0+W3ND1TBbmj
chhT4PUCgVkm9nh1/OrZby0MsXK4c+pqO5LD/g8IGJ2FDOXa91YRewt90YkSVtcEpMDj4IPhINWU
yRHrVDucnB6DWuWRDZIdnLS8uG77RNEMy/NDNC5H0HLnxQu/kp695qQjTbmpLvaqYF1cxEewPHdK
9b+JBIJRpNPngNRosA34HA6dXUE8i58hAbI4FH32XzvdT5KgnB+bYVCB1TrfsWU8pIu/pzJ38jch
2il0emixwihhsqJ4mmrVo/skpQ+5crZtyKvhu/FoIaHaFHaNLQAUoI9qa1dPMSt8CHITxfo+n8hy
5ML7Z/oUO8aA1GwA5xaRa0uCkMIOOvJnyqq8V1IDuSozNFRU7UUlkFTSaJMpynjBpggSzRnC+7HQ
Hf9eAgSqssEP24EQRt8DctPDm/NniHtF9tQvRJDOmr6GRxJ86jJZ2yTewCTZc86lrYjp889wtsXO
0nAb9MgGtrbn3U1pfQ9fn2pbOsc6Fz9VWtcYzdnqxEPW7Bcr+a7NcTsoqhrBu8nxyYSpMpERWcnM
O+ETsuYzNNH4O2IRR0e7w23LccoCKoq+2tx/Ay7BYE8MtzTx6pOed78Ss1Hgx3aLN3E+Mj256xeU
wh7PJCk0rejLYDHmV2TOQWNYRGW1DshWdzy7zoyRrqBS9PIHWxMRAEXqx5HRb+HGgdcpEYL52/kI
O44uFI6maHaVafPrxsbzMhIa1WjRTsuJMB/c6rf1Y/J4vdg9GfPMzDzwrQGm2QoWIy3ihg99IxzG
0ZSA1iGqbA6BluJpWfwDcr40AIT5N5r+qfLq7xak6NCxMliVLZxeZUTMh5cDzUxniYkduU6syTFs
yheVNGwv+/GoSvu4kOO2HytiC/TAc1jT20ilqJlxzHhNHu2HmigNVyP1e7a947zobCd8zAHNdBld
mHERqw16/zxjgOOJrTVrj6rugqwiStLyvDCf5jJEaWEyJMYAQ7P6MWGH3dlKvuRDfM4707mMRfYr
khJu2hw5wJPks9VhqMm8VBEc5f4z61+Ul+WJw/PQgiFR6fjYqphTkyTzgKnoNrbtNCgEkiGawl3O
+bwxEJkFOYsuRap80GT+s2O7DyTGIMprVm+V3xzJcx54r4th33T6c+d9TdiKTtLQ9cBhG+qKvz6N
aZ1Lh330Eh/1zknInujng2UsZ4ftmOWyVWqwUkceFZ+oSmIx6jUtaolvMblLG6NZ49xr4tllTEyN
8z+8emd7XEds2oawke8FfEudMjCPlU1ckOGu77ULy68LU/OT+eAcNEIHlJM3xnlO/Tc1wtP0addX
+OL7UPLmRwjkTBc4tQvoEafre0Z/uneTPtlF/gT4Pum3JTfeBqc5KjrL+WNh+uA6LKvQ+hEQuJ1S
KzsyBAnqTm2dKblq8P5ARPBXkTdqoEmPoehC5VqYXKwzjInaj3ucOPsD9lcuM6z3CdNyvGJ5oPee
s7XJJLdYTtWu+QPECbNbT2JCpW7MfzH5mDrxzjWNh/Ye5XmLxhCrPuS+JxcNIO3qvcEozpLeSyqT
e6eNfl0uRLN6nzSUQTqWM81NsBEsLEON3jtXFsTFhiKUyoMJgKxAIy/ws9RwBDi0dxIipvghEfma
0lmCRp+5Dei9FnEnfIcKkYrTAmOAH7faRX1rHQYQw6zstLNpkAxU2nz/CVVZOOb6JDQGjS3tzIQh
Pc16TaZHNIXopwYcA+zWY///v20exHfRuNMuZyHRE+hRSsz8HnEqFoG+C2VBF5mQ/1Z4kA//ishL
PkiuRMsnWZpsTK54lpeFY7N9KgXu+trfioi/kic10LWagPjSeCvdOdTqeTU7cGFrqmLbQJRsy8eS
tJOFShB5ByuGPZxl1KZVom0jSsON1XSv9ESQsxjmpwWiOJkZaEvo+pVkPDv5cI+NTw/oE/DI4TzP
PTe4rFtozit5XUc6UfNqs5RMrgj9WAJQnJk6CWEaiReT4e8WTQ1bT4u+2LpbwUifGyqMKJlHaWEk
3wXxvDgAxSMzigt9B6NOAw3YWL5yXB3Qgv1RaNaUhS5xgVA/Sd+Y8CzgMGIHTEpIq5VElBAJ5i0X
ixhsstdtejwVwfTM99M0xbse2B7mFAkpQaLkG8mQXwxUhzxa566mY7KS2g3g9OBIn/P9kIOvskam
jqlst2OZq63OoYB2CWAd0yaGHAd9yJ8pNP9lvviIWwRUIq3fOhdhqEsAJiu03ULEPa43rvCI+gpY
1UKvfMw8NhX5gE+vt1EQyRZqpQGOl4CXo1FMz3qnfacsXUhfbXmP+/wgswj5tsOrrGkFu7m8MR0i
PU0ByhdonuVP4zJ/UR1Yolgm763D1GdeVh9aYu4nNcY0/N5DmxsiEERTbAhHenHQW4JJHliatg4b
gvm+cq0X1c+UYre5YCxaRITlNWPlbummg76z/qDbvvWpv5v1kaMRTBbOkJyplUFM34i6T18sk05U
HIYRH4+r+gt5WdyMUYa0OC1/7BlBIlqdJ7uVZzPaja2VI4AqFKIJHxU67snaZdbL9EEjuoFPJbZv
gz0bO5HNn+6QPSMwAsKaBaqpr6Un+h24+jczQ2k34Y1xXO8z1qiNIoBwUU+8EQO+whVXIqJ/HOOq
5a9u4X9oMXI7u9+gq/uZCcrZMiQCwSJiFOno51IeIYjsr2Jg3EjfNNEMLDiU/K9xqcO5IDbGH3yM
iuS/bdM/hcQ00FX0Po8sHWJ02X36aBJeQOYXIT6jV59rZKoSlu+WLfKdhwCkMAgNtgipizQi03VS
lAuysmkJsXHVxms2Vm9q0N9G3SMHpvtyFMGb+JCUS40xr/9Q0dkuTfciHUQ87NfPUY3qzFR8OzwF
NmthMMzXmNtWB6+mW80PzsgjvHR47MY1VmR/VevvoKfxeaV7DVOErCttQzthqa0zrpeUAB6Tu65G
t9EYpET1rNQRf0hQhD2XHj1hUZWvbJueYiCEQPBpATTrQJtKRRnHj7pGGY4hAQGL+wDTGfcoa0Gh
mdfeLo9w+74tD52O/HF7nAl9nD0V0MfZuJM7llhfYq6RQ+ryZdQhKbf2fAep/7VcE41bhxnP7JtH
2xziXWtY82Z8cFeBTUbsJXQPMj1lbf5z9WrXDqSAuKQHulby2mj1myAifXPkQvwqTJLfZyBhG8Ia
diTSvJtjPG99i0WHtqZTlfjFiiZ5KUfnTCTuwgJC4JRoL/NM0RDnJ6P0Sb1bIDU6+jHiZcYJfLPC
oimhETZU996487eq1KfH7emj8E/A2rZz/1C21tGsx0+IifG2bZcdsTI0nOeoQzPK/hUlyxBh+GJb
WLfnSmdDzRTJ9BIk6CD2vYTaPkVF5brqy3h3KIpVIx9BQr9JScWX6XTz0J2Pg5ifOt29eg7RQE2H
D8TMDRuV1yX25THJq8eC9MuRrsTXCaCNQ3Zf11E0dNXR3jXUt2a3jzZiDsLNnXi8MZl9rQaWfS5J
BDQ+xlyD3/bA7JjPbjneA0X8YkBUGwJJjvhXG91daQz7mtG6zNrHJU1bXi7c/7FnOmbEVKDDnxsN
RykmlAVRycHfmP/m1flvFPcoSigiS/eNtekdGsybSMZL62t3yUhsa+sBC5IOAiakom7tfg59j7JW
smf1uZUMUsGc6Go6V74z1ub/f5niTWC7RetwoDx6QcRK/HLJSZ+OmADw6QZJRxJ9nvwumv3RJO5l
SP7IbrobDAsDNxQXXN3Lu5aRUmevS14uTNbTd7XTIRtPj0lD1diO7DHb6VNZWRH8/5LHMd0tdPt9
mxyLDvqxyLXnIjEP1fCn2fNVlx2JfPq+069zRDGHsRj5f4V1IVH5v2IJzUV8JrQlfNKgOViEbdcN
ARl70Lo9HkbDa9KtdaonE0h2WnzFjQrNOi5oIRE9Tp1/sCCeUx8yqJJ0M5QM/FiLQOES2TLnBvZ6
Y7O2ZHPHJYgugXlIhK7WNv9YZTEH0NNTxW1EHBYPEVKRD7Lt5IbxzydMKearXvejd/E5Sow7b3oR
Oaz9SLFPnwdyI3vn0Sf1iverwfKyjiD9qXokadqwwiL2yBCWgWh6Jmbx8mt1ZHj09nJqk+J1jt2f
1jbYNSzsqFc8+hJLHsecmxKTalqwuPUspl/V3GyUNn2xGSGDC1XlyKiAboS+w5b+Eznfx3Fa11Tq
3veNp9lUX8C0+LYy5NA7+RfZ6X3h2e8deyCAY7u27LGIYNzhEHKucS8fLPmv7WN40gkBtCUJmmWv
RfhuynsYfm9zWisGnIRRG0Shqp6cN9esHwuzvnQS2zsjRR7ZOkUsaZPmI2gYKHYVqKr8LyJ00SyY
F9XOFU44/o5lHja8PiizsB3b1qkJgk7/YEMicngZ6+xHIcot7PRf7y/frOXCUSdjoHAnutjuR3Gb
lIowgBI8hrkgPUe9FQD7wP960Iw3wRjXM5a9IrDc69yj7Q8ng2i1HHnU1oX+YWU1Sa5N9eoXzVVO
PuNKFxt3ldATCiClpknlmnb3qdcjBcZTtxET3yRLF4gRs/3gNoRXrPv60mPznrxGsXimV7pZ/Njc
xlJaifipRJgfdRAsR6Jo7JOIl6chtl46uRyM5XlEE438/grl/7GAl0nmhPnbDdMLfhb8UxomqmoS
QGDvY2+5OrW84BdxCapYnqSzVcVy9pzpoxc6hrCWgTEq0XsoB0FdQZmwV3f6QheHYraCg9qi1Msd
Bg02dVmZ5Gc0tAbzE833fnw2tgRpKJ4dVuRJSwwZQckwzlle9Gv+F/DzbSXbLBxt+843OHYceyCx
rXtKbEvxdVuefdP5jD0ncH0+cfZ5PN/uqDZ0tHf2QP6DUUWUlmA4lgrxkMXv7FT6zmEItC1F+9O3
GYvXuD/E7fTiNeuZg1xz08X58xhXRzvr1m8qLhdXyy5aPJGKUl+KDtu5zziQwFquuFTwDJbpj2eX
T0mdwhwQCD+JhKPp4K1sY+rG5aVt3/0U2mXVPzGFelWWQiNWVR92kVLyzWmgZc4DnrK3Ut5bevLL
2CY12+9WTJ9lKS4UURey0pkqo84mheGCm/kuqzOCUd3o2Zlsohv6nHKd+90XIEQpOAExLfcMpk+C
wcOmGvJ/lMOYtSMU93TnpNcsEd/Qt7wnp7eFrY74+mGs4nfhRMbOqrWnvucdmUCPbicivYLeDy03
Rhjij6eC+VDXjPuJywmNxa2W3F3dNPMGLxU2y3Z6tjv7kiNACYXZvsQuIgGA/hve5YrBzkqOm1uT
6XVCdsvws/56k5LPcz/9GsriAFT9XbIWbn1P6YGuqLGg7UwZEUNE3qNCqs62ySXUdNhbdJ3vL4N5
1O2LdvSKYyVYHiMeiABy5FtZY2+Qq0tJy4e7Qkc79h9757EcOZJm61e5NnuUQTgcwGI2gdBBRjCp
mRtYkpmEBhzCoZ5+PnT3tdvdi7k2+1lUlVmlIIkA4L845zuiGKKzyXDulLHyHKRTXeLCa3bRBCg+
ldNL7KN99x3sAIxs/b2pM+vg5i/VpHFQkFrJIgdrSJJfB0fI0HBIL/R5vluNHmS62cYkwjoNMbU+
xjj6tszSH7uh/hw8xqeyY1ow0FetuWnN2qXBUdykPKwb4yNPe1SvMds0kbS/jDZ/aBn3Z1L/QE3r
Rtm0R10V7MwzeiOgyB0ZZyIZvdDMucJOs2gquHEOCS11d7HwJ6IzZbWjfGjEVO7GMfqcBgxrTI+M
bWITUW315rLz2CH6DZsCBtABjw3fu6J6NNV4ybi4wUA6d0wcbZBjMF1ySWSRb96pSPAEkH2xx++4
zsM4KlT2iILpltuo2TqMUBttjnK7jO4QWsL74WS0xI6ciBu4QwRohlYVXQab+tCcCb9lDcqQgDEJ
5gGEMF7xTXgKc1xHhiJ332XND0QT7oeN5+wTS9iHsirvJL80odZZibDfiePd1n8Wi7f/ErBqiGuz
Ovgz3SFtRLVqRlr7rvCCHN2e/8i5ck9PQofqs5rrUCPaMDgKkiE5t5XeDmWyt0g5lT2EwCpeCxsb
u4WDaT9YwEmz6LfnPWot1MQ27/hGyVObzVe2P+exM98FXVriDncoZk2d/54V22atEgAOJcwUk86b
Xmmbs0ufSmvajDafgjs5yU5yGOSj+iojDCt2/OlH4ndc2mdaqi/JyLxQ2XM5wP5IEwQysfuupktt
sFOvreVO595dlgx7Oyp+rF8WnfZn3dO6lf0NkxnqKBLDx5LPZ2Tz4TZ+2FmHcdHghbIKtOIsvuKK
SZUqPuv0jA6vCEVLqWYX5nsfC4CLG7u1v40lefHS5iuI2ahl7H3Ri67fY2vYf1KVG6zKfigG2ERJ
vHiCPSsTpmPqDqzviJWyTfRXtgMx20n7m8F0HV8CgMEoWkL4421svmRMYGM1PydZ92U3+pBVNhHI
PhMYC9dgk2A8bfqejaFN2L3zsOZ+d1b9ySNMzHpxCkbznvXpLfbis9GpJ7tcq6wWvbyelvuJiVIt
wkwNAJZpwxJuhxE/CMcr6ZB2i/XKb4geq7/HGq6ZVQF+jHcVSwegZcV+sUjb7Ov5JwaLTzaRu15b
r1RHe2MRTwEDgbZnfKA4WksL95R+X//b2u2Vp/vY1cwNlwilto63dbRw/y2gbWanex9VAC2IRepi
GU8x21Yk396B+ECAYVgBQ1Ok3EY+uVrR/Fh55YQav92WjISt+Lr+DG1775r0u3X73nnoguZC33pv
eBU+ryIXtiPxv19UnphtC+JqhragVCnHDWWHZgjrwpxQn00pH+2aw4/SzqT/jbcx2eB9nNzM0j9n
1B8kq2Eusoi+8zPkcyZv0paE93pBbbpe50BPclNo3NhjV96BtX50Zusu9e1nFDsvDpZVw2qvumlv
BWwlYmmyH+tPNMhhX47JZUiWL20vh8h9ySp1x/rns8vkE6r/U10a98PwQ+j5BETwo5u/GrO9QUR5
73y27W4jHurEP/o2ak0G/SSd+siYAjTYOvoQAdm6rsBjHknIqjp/lLwymX0MP7MuOMyabDqJHg91
PrCamboC0UtHWmMj6YlizWHi1/I+NdVeO5JIwl+eh6uAgBSXnaC/3tOJUb1NLSDIHt62B5TUwg2e
dWvEz3kgVWyknYgoo6TZ3di3nFRfoNxj7+NNV/bqFj64vGOSmVjt88hOqWd43yf1QyxTTs+UE3Zt
1VMnIVKYCJtwwVeZUDeVjXFnTehS6oGZOSKFW8k/XWN71PggXXw2rDl9Jghc+0H11rlYsrehaw7S
cPFJpiap6oiQ2GzRt5f3rk8BEKwkVtqghopBvfNGO03549KN7LkzSPh4APmoh0Yw4XHxl/3wkUci
Fnq2o109uTc1INn2fEi5JM2geJhGZCKSIIr6l6JgL9Y8ttEmRct0gqPNRnmjWHfufRSOOMC/cV19
mhV756aFPjd/pohKwpjAKxOVUYEBPSgYYUUkXUS9ualJ4dumdvNWMrbUrsN000PLnjGf3Rsaazx7
duZdLmfM6wQnmrElA2li0ELPIdgbWfUzMa3kJMxncqbwVmFbqGzq6rRIiHswca87zh+SGn9FvKd3
DL+XMEDzpfMYjwkZ44YgoWvyIcSqjrIgRavjYC8gRmJTOdUPktzX14lC0rIwIrE4GerWCLP4XDpI
khxdsHuS7SG/+UYZn9OaNw1QDYSObD495zPKEwb1jnE0+9wJs7UJSBy2v2ku9jRdL3VgHf9jpZH8
L7XleVZ//vM/vmpdoaF+/BOn9b/EzdjQTP4basufIk51+c/s8vUP/B3aIv/CnspOU9o+ePIVh/YP
Zstf6B0tGQQmpDTLtRxoLhV26zV9xvrLNV3hAAEgvIYClL+so2bil+CWizWtxnNM2xYSFvr/hNny
r8BcmOlU/4ErApdYHOnAcPlXZospsqngxQ7ErsC9UybeNadOHNviGUPXOcjEk1u4bdhN7umfrs/D
3yln/4dAtIc6rfruP//DWWkw/w9+9o+vLC3fFr4p4Lj821dm9ViPmb/WuaOgH1zy58zInl2yzqzl
WzkEJZf9nQsNKasFydPOmznMv5hW3KaYSjI4l2dGTBHHzXAOnPHBc8bbpXvweVn7HfJMcRTNeIr1
gQi9NFyV/zCTqgcEKB///Q8CQebfL6JlB2h+hIN/lORjx/33yB2sXNKMIp5EgeMPl9S+mrySjmB5
ywZ2J0IHnwOStrDzhoBRCqNJWRmHrnY+4qn/HNETCZKmQrl2paFXxPK4TjqygTB1Or7voUen50aK
LcyU84IxqMMWwjkc5R8TJ0BoHnm/4oh9WoeMSDjFJXXknxixCL1HFm00SxK3DTqaOAxH/oQokkmV
C81m/DkEiQMuYEd45y8S2ooNBYWH7YR0F28gofLbeUeLwmz4a7WDpkmL3lO7JunyYEZywTfc95re
pIWOXXqbwQi+yfiDfsIuT0fjA2QG3BkiwyTS5jeR6ZvuPqd+lZMXHIJpVxRkk7BhYYrJkIMFbltf
HRV887ihVFjiQxUbq/gneANn99FoNzsbfvowPgqHqXFXIuFSGMgWJAedqcewG4p7TzthL5jKucq8
0B3ZaEWI+cvLsbhlHbQxn26r50UQMpFab/vouPQNn1+WB+e0HccrWmdigGNgCETcYlXh2EP7hsqU
pF+Ri4Ne8Briyl22xrpvttuTm2ucok16pwlfOgZpra+xDTrLQI52EAj4sG8Th6smc9Nk+bzLsRtV
9oJylX2VkQBUb+hNwQwV7zMIhK0SYGNwMNqbplmeVfrpNj1cE4ZjQcP6zyNznmPUfsgTZNGdh0qd
I6dlVIUICHtFnFzt1jkYtfk2pkT41sD5t600n0AKMRBpB/+0qB1pHHtnGrM7qzSikEUEbvgkuDiI
urhGHHbZpAxqJHUk6U4zQ2PFPAfu3hS0DrXVkKWkwtYNu3F5rqZVneHnP9D63xVx/Jnn/sccGz8j
l+DgQUBizDq0Qu58VO63Qq+0ddeU0IGNCS7zH6Ltzi6Fk4Gv2TRy5+o45AAH1cI30BcPeppO2oVs
IJzk2qn1hExPbhRt9TLN20g2T6pk+p/YLoQmb/4mpGTncaZTsgmIdTecue8T4wc6uhOwBuXULOji
CFn/4JEviT1/a02XGXLFplJMeqdpyY9Z1ya3uJH3pDlx1eY63vWWZmkp7HM0L3eDwWoxrVILnxWg
DWcGIRCZ+76ahocJGwcqKd+1zn6rP5BYdMRcT9NmzpI30EbLBunmL7cTgu09cV1lifKJLKjZM9/j
vt0mFTBBc+xOoh7s1d1/36AA3Y1O/V5b3m3yJNQh10dquibwlUWC4X1yv6oc651sYntretVHYYLn
lZeFap81y8rrtZ6YNaLn6M0RJk1zhz+jDZHUWUdOKIpBZmJV12q+nwE/dFHsI5oEvHXtUy2RzOR1
s8PEsVJJxN6ptY9se50/Gggf16cDNVnLHhYxT12Pe48wGXkHwWvZWGuupNlSDGvWWF3tXSmWcc/P
1RNpVGevir6XmOieSVi/C4XgEgcfM2E6ZdZBbYxgaF0jU7dNsjfAitKqTQS5Lth+GJdUHV0bri8C
G5yAZGZK+ggnWPoU088Re7WOJVqFHW98iChoPZPW0igdrH3zzkHzzZ2xoNmmkbfQbZu+6E8oGKm1
p3XB6lA8MEGFSLIVgf/JwrHF5GHJN0txj/2uC/OnMtBKtmUfHbKyJ0a90zc4QJ+OE31EaJt+mDFO
sNiNuu0kozYUZ4Hs1ekr8s8zk5Ar4weqiU8C5e1Hua5XMx7rLHpJBR9wSbkMA7K396qVe0uql9aQ
3b4fqptR0XgQXIUkkNhWDJjb8t32xLL1A8hUMZmSTsOlUmrkU6m9HvF4YkEezt/p7bNLazLn96wf
+Vy/uR55W3HrW4cAF0x9afuB0UaC3vHFUtxcuFNHK3hlL8tnO9e/plRxcrAhRgbOFpuvc6eFYpdf
+vQTnmS/7L8oXeLTcOGyykSSQ269MpYEEbbW9dbUWPvIzQ5qaeYwd+CIo4vaN+b0WCESLwq0wlNO
9dH2bP7q6DgUikWfT9R7bdy1RAVF0d5KGtLeK/MFWcA3e+4b/sbTEjPb9yKGGRBEHhEVn4ol+tBG
4RxxsLmHPPW3ulpwrPvG95gG7xlvDfSjy1M1IA8oVe0cgqhbkGOt2yobME7nLHgf7Iu/RPW5iVS2
p6xjB6o/sC1/aNM3Qj9BEWeU4qR7hNR9LhtYVBLHmA1ygXF2WWMLLuuJpWjyg2W6f1hWWxOKjJ25
sB3xx3Nb3hsJuGVWNFOYNunbhPiCN0HD3GCM9llMs5Sv7RV51+aIatdsy73tM5hIDOczLeAL1fGl
xcfJsTUY/jNHJXYdIniL4VTlCbp/1lkWgNjQV0SIlDNumGr0DnErSPb0HeKa61A0vvwhup7xtxb+
pu/qGvLEzNhLIA+cu4yHs6Mjqh2xkk65NRBz7Jz6wZ0GtviWVTEYboZN1sA4oF/rE4gJcp58RFTe
ezd5T9XsJ9uyrC4DzXMwvFKv8bOoGYdQwu0CLssei2C/NB1jjOEaYdg8NfX0o+5RM+Vl/ZJIXiT9
/JWjYT4VLec9ZxujA4z06cR+qx1zDMHJSafuOzT+X1Z2Vw9mf9/E3c/YtJih8l7JveS61F0E2RkG
m8rsr5gZ1Zlrzk534no4OroSKXFndOPJjuAMJsIC51D136S1s7xiJ701jJxsuZHDwh8R/A7Eh4dd
lvT3Q3yw7QNCj2vj6/YpneyXyEwWHN1r4WITrjWiF0MGKqZDVXg36Spq3GS+Jz+NBntVs6P8JPf3
2XYC6GgwG8ZEvSJBLyCvKyaF/au3ar+WyP0cPe9iYJy0K/dWDh4ksP7L8qYI6wkh63FihQnQOfZN
UI6nwAOPxM59HANkJYtVb81BPYJNCyU4BgR86Wr6/eWTtMg1EnhHTmaMyrATyFYzIDzcqvmj6zIj
QXN4GOz0un4zth8dWJyAwzJfB7ZAWJvf2t6fj6yCmocWlzAKMp/ue1VleszS9yPe13ZW8cXjhDx0
knPMdJ6IdFwuXRVB2Um6l84xpzMgi2OAFxEAeZIfzcg/rSuBSel9NCI6PWROG2wTnzeLYpa3H3T+
Po25fMLrm640Ddc1xr2aWvdJWMjc0ymz73mTPGV+zAvZYtcLZeXk9obcU2y/dYWp9+3Scy5YzXMi
0F9rNWVQAGsgeFD5LnbwuyauaguObIK9kQznVAqNCUA7u5bvZtNtk6WlwqARYUoAl8JHX4mf3LNY
VU0IJrdOb/+207F8maPvbpDdoaoH5h+ErB2pUAdjiYHWuPq8APEwelltRYv5zZi609jjH32m4rWe
Oa5P9pByq7nTzAA9Z5fjLs9aOMabJ+UuZcj6LkTpb9sswF4pdXvkkkXAHWW7JW3+kmQRrZSLgxGQ
j5pK5OQGqI6g+qjU4m/M6a2HJnZNlx4TH18tCuLPQC+MwaLmK3Oz4IhzDVD8GMUfTqn+5M3QPxQ5
pmwAiSgbbWZ47fLedAibF9aerlpTd1cOpB9jTpG9fS1rc0I/JoqLtRqODJMxFlG/xypiODQn1sXU
lk/dV2MSNJtfJugXOjztnwqsQ+HkjE/EzN0rm6TL2G0xmGgfBgBrrchAVYWgkAsIgpGjyYNPxBIg
1cw2I0nAeuo8Lbpjr6lHOIf2z9q39+mKG28AczNLwTOV0oIfG9LbWYaPwU5EhOAt8DljbX/NCFBC
lcUa0bb/7gjeTmhyNfU8S26wbTR5hRHfl3327kYuEm2cZLaDAiAxUYcLg6Lub/+Ssxj3iP7Jmxy1
DEdTPgy5WR/6FWDduHvRke4tpw/Rd/POi1lOpOkxMOuXYsbsX8rev7gSBIibL4dhtt5NGod9HkFF
XBbjuV3pJ61wEeLOwcGAjqY0a4K5Y6w4WzI+xzHjOIuvU7c5x1zGWTCalEl+hrmTqXFzdc3oZcIg
+jjX7UtXyXM9GF8o/uyTZ9zFVbFcxkV+GQXHTmzUeGAGnMnMkhfe8ugxhnpAvz7/NgJQnmxDqemW
lNHn2AbnePHecWJVezUuyPPG9m1S6a2kBQhNasxpBZ9qtwR0BfKCh0dVC7ny2chHqAH0GHl9UE2E
DIdU03BcKQlR8FC3DMasVHPO2+oiNNMx1aG56szlQ0fJ998AFfWI/MRfBW0LpULddsGuGKY7xayd
VRNJrEM3uiCzCSkopsYIHaFIG/XUdu6jAcINFNbGWPQlxzpzMExbnRLNox97lXNxY3XJ08p4N6ek
OXg4KfeD47SnPgF2MyASR8LCNFBnNGxC6v6SoX/eqaWVYWPDbS8r5tY0mOqqAdzFvI0lH6mWuIMa
M2CZC3VoN9CZtP1IKTVbMB/j+uoOw1sXOA82zySuhOQBgVlGfAeVvbmO0Z2ZBrZvryzcn1np1qEX
f1rxhXg9wONkzQ8ieLPm9Au/GdY5LBzL7L3qrFen5qtRDQe2MZsnjkEeYfRd6AoejKBOjgyGL/TE
4BXymMq88aoNEiEkOHKH0p+9Hu/NapAH7cA6t1MQPv1Xzgdv64SKb3h2ROfdKPFSaeuLng2UHzYR
jUTdkF/gPEifgXaAcnBwG6zevmU/Ydgdzbqjv0bkhPHQdZdrbybvbt+vJRsk1qY+jj3wmFIXd6Lx
fhNvVbPvovJwm7zZtJY774RCbzosp2mA4Wskg3nNWf5CJjKLfZ1in5Yw9Cw3jy8ERAah1cMeq5A/
9HWgkHyyqhFlgZ8fQZ2oqBjSVAG4q/RHeQBhsx8Gv3qyOLJkk5D2Nj4NCQAxzZmdtN5ZedK8r2Mg
muDbHQfNC2Q0hEbWuz8UTEQapDg0eOI4oNVduBlQCpcZS2uYvF5l3C/sxmojS68qA1yaJl5wtGDx
LJ5BnBvESV6kR/Ckf+KEDk8k9DZtg96roVX1KwIG+llwhVR71B6lJAV0e/ShXEAqveXNxPGQo+9L
rPuoI9WltlGZ2Qgf7ezbjYxni+E4g0KeOVgHBo9qN9ylJ7NLTHSAQIVSpBxnPInXFj7CrezdIzE2
bFhRNW61NcQvSYE9sGxgUdgJIc5m3MrDFPX246CsI7Y7tICYmZpRicfMkcPJLfEIMxan9C/0c50O
+KgmTFrQWppRP/jQQk5cLDbxZYcXuV/Q862/qaanB+Sq4bs6lg6TQZXXruqAYdrGtYbIEFsj642h
1HuFHgmSDMF8GDu3UZb7O4Xu0muD4ALQamt2FY9WiXOvE/lBxO2rTqfy4e//isRrr1AZKlwP7PtR
uwofN4hDcNvo31DTc4DYxbAvButQByYaRUcQZTU0f8ZcPAfCQ2oYuN0h8pvHDIHHxmxy2Lr+9Mwi
m3HSvLNdlMVNkN5Tvjg730C96vDwuyUUx7nu2ttU93dzpu+WgM3vgLl+6ewPOfb3bpITvysHFu84
Ra08ZTFPvVNfGIjYm0yheTe8LcG07eqFRmoEWjZvHvpWftc6QVDS4WdBP7pl1ks56DzopcEeHJuP
XXXJFCAJAAe/cxzQeDKg04GjxapPmziifTWmcht1SNyxw29bQRFDXpFZ//KiFOorTzj6+qM7Q1Oe
u4LesgepOiNAoWFd9rElzL3fQZSJU65QOYKeMiznwHa/D2OpPMIzjO3CnBCaHnNk2FcE9q07K/zn
VNGkYI8DyQxVD5xJVCzKgGUGWiFIG/JzWdC+CoXRrovmD8VwPkzKtt/ACeIbnz/5FeRjY1fsPIIk
7XkidRKUAhF4+tOYKRN0NcJWKp/tFH/CVCFK9JocEG/nWOzrkdeQxOIC7dkV8/SLOT8PHrWJapN8
H9gtAS7NlyBMlJmq2KVThVJgxmFE6dvaari0k3kEWWdDxBybXdqEWDOqo9PSuXkGRNgUxWLusIlE
qfu7Ur9Qu4JCkkioyspHN+dl4yZfaL6YeTwUcXZmwEl2GaBQXs5xj1K6Gbt6d7EmyMoAydGlyd2k
eYwFN09rmcYeL9e0IbvkV6sBwhVItBIRPeJfY8plphkrN/QvSt8CJ0JuzyYaP0f6gKfv3s3W1MVx
dg925m07wB3SLZ1Xfwq+/WD4RBxjyI/MwVrIAPnnOFn4GkArhMnM2xDaS1YOWCyribX5epHbEglP
p3D2qkH/qBnA9X0tzgr5FQNV37/HQ3NUU4M1VDGRrDyM+fgoWvRx9ApFRti4U51G0gx2uIiDjZQ4
Tlb6qmNmNTeXfUE0SO1gVTQxqEVoKFRQOluJ9bATTXNHCAo1vTbOU/0yJ0l59hYuNHP4beOTC02C
E5+k8ej3EXY8/CMShu4q3ssO3dAf+kXou8TBgpwhJFFNc8rSYQrrAkE4K5IQo9e4wOPqs1cQjR1y
jBWXk46HciIDFD/YSpFL4/SHBug0ePWwoe88B9IfLlId+mn6HEdnAOY03w91R++Yl/PRERaYBfFz
dfkUicsLLM4fWWRSR/l4z1IHrmIxAjco+H4VJC+akvgZT0RqqM9k4q0QZNPNiyHVoIQG5A1eQKSk
Pa8f5CIR16GNEHnyknuALcmivjZFV4QUkhCQ7+qq3yVBhyQmqQ5tJ99UiUdFdJSUThORCHPn7NOU
SCcCKaDU4+wdc6KwIsjL6I3eC3wUJwnYoygdNr1dcpF6xlnMSwc3o9cXT/DLxLlb8h9C+sWPupyu
Bjnrce9+WY2+Zln1AEXqbIDv65KA7PiSElYAzcyXe5XMxn1d/bZ7dz74boLDaskgb8iC9seb8BTQ
/zvKpoFKAIUtNW8QGz8btqqERW0AoY4pYo8ZoORSjV2HZTLSX9oqDxhteQsEwT6g+eFEFykH4vAw
LuhOPYflcG4QQ8q8bhtM3Ft1xngon7J17BrLg2zYBAwF+S1olcncxrEGITy91BYeF82D0fvXynG+
UtyMoRGNHaMYlDGuVEfVLTUu1tVaLCVJjiV76tJHko/Ntt2YHpAb4K/At8eNGyCLdaJShox69ySh
gE0XEDJpAVufyUCR4oWt+N081sC0hnoBOot+D6z5KYN8rqBJMRAsP9MxbfYcdG9BXRs0Ly2QyQSP
8YBVbhNX7qFRFuca+F+OvE/cnVE7YsZZrmXjHzHJE/2bclmNRKMSW7Iw4GRqxRtZq5yiDsacrBLf
rVwORpqnB+59hk0xR4OfsXka8ElaCw1qubLnrQzTn0BQ3DBN9zDEwYmbnzxv3unVshd36eO8YP1n
wcerEVH2zhT10WMcgCEanwb3chh4w3Bfxt1b5aozRSQfX12E7G6tcMYva3hLmK+5QK4rGZEgQYXi
k/E617dZtVekPUmIvO8D1/630wWvbcseR47ZzvJoDuwABU9cAltwhzeAH6+w6sD0Fu5hxCfa0ZpV
ff825ywSZ0TsoVrY1sTTMyOko9TeyWLJQbSDaMMS31VerBCIBPeFW7/k2iVR2fntJ1ZHsEAyHnLX
fMjW5qLu9Lh3zFdrKefzZCy7YPWsZtzULtrJPqFNxsESMuA0zrHR/rRW/RDYMmyKpb2j4qHGFIPe
995s3fsh4ErOPDS0JMfPor4uZf++KGs+aRNrxuKOx6oyP6LUUXea/2F7fAwzPbeKsJY1dv8A4STZ
pOQs74SdfSLXrLaW5wRbwYh4tolu8Oazk42nJQsqRNCgKoHkIytOQTPUjfFzlmaY8BfBt8CjQxxH
r5PbmFGXq9yTByQ3n9Ibh8skQBIJRzMPiTXlRfKCyzLZ4WJ1rPS7VVZwE5U4AnqghJ/iq5EPrFtq
sBFlLo6WRyxHxltRMAgvDSSQ5hpr7E+3uGcvEkW6vfgz/IcUzm7ojFzolLkdQj5i78eO+RDPLest
AqvXTNjGt88zWMZLz5yH46VgGLtLVPY6TMtVLYlcrbPvBkD9m1chFR1c1otxlmHhMYodI2sqH9Pe
wa9/zmb1mLX2EqZe/YgH8TEdqPVt09gG2fJsT621SfOK/cQgPyOMzAZzEb6JmggAlDUOFx0iy/hd
Se8BCwTPYjVxoejsx5gGJInAz+eBv6MWSQ9jjh7abBYke84uCmg3plr2pwWzmYZ4DEDdCEf2bzA8
4ILjZtuSt653qSybnfBL6zxTXWQxD0zST+O2bZ1Pu2leRuIhKIRWvRuJIvw5eV4gKU1BdF7mzDmy
WHhIDJI5YwKRxmxiCBwX47bTg31ETnca+vQCG5ZUhAJHVxzDamruVIkl1/EYx43OLoV2c2hbdbFw
WWxNQNJ523vHKC2eGGjl3rJziYMrc9RBtWGvSXXZxcPcY3VusmIfHoKxeglynBRG5EyEGMxYuPw9
5uuEAvtYTvMjqzwACr7+MdQs4vr0xfXlpwn5fCMnq6PYzhiEojpUBVEdiwM/Ud1HJVKdxkFnbRgo
GwYNj9Hoqkfu48/Uj7+1vgY1P0GWQACscczVTURaBg3dpmrqi2qQwc92UR/m1oS27ba/vaItNz2i
BnyDfLB+/Yj/y/T7B1sPSM2q8c1cJrVtBxdFE26n6b4tEcT3wfg6NC4OeXhZuuDie0n7u7bt58JA
k10we8ln+d7MvNCwBq2w9fKAxBCcQ0HNgJjPgOuevRbLkJyqgDi6qa1P+RKvQNnS2kPePzOaZ1LC
2Y6+C39onGHHicFK4bR3Tt4E7xE+lbf3M0JvLOMWvO9zTHlhEWlImSmbUy/nuaejgj4VdOT2dN2r
X+o/ZsY3BIfaQ6w+/WyN+alkABXOgY7eYIgxurEoycjHJF4mvU6mOMuJZSu9In651sr3rSMD/D7V
+48lhrXdDxa7tHl6NevRwYANJXVKwHeoZu+2xsvQDYoWwR1gAHvtKYjVYz/1ZBhYv5r11P6bmuR/
5VX/P3mV99/qq57+tJ/pr3+RV61/4B+hWM5fSKRM3ESuJS3LsQk2+7vCyvL/8i3fWn/F8yyy1xAZ
/UNhJeRfVmDZrGuFJyzbMhH1/F+Flf2X7UjsoGi2/uepWE4QrGFy/yR1svkWTN/2LXRCCK4s99/C
5nTPrlFRg2CC4YXOCSM07xzfhyzq1/B2CvI9PLVak3KFvfjstAAQ3ZLNyqKXrV0bOM4XbHsluUSy
nNqwIl4jnps0NMELbAqYI5shoC+vkdYSa/XGiYu3LYth9frWLR+7IWzTR5kb9i648wN5YMQ4nVLF
oiE2NvYqFGpalofguJ4C1jMhm5RjVSKOYIyCZhs1Qil8zGn5z2UqWOwuMfARpPdED/9xkXK75qB3
SVQeS68dt74FUqaK/Hv2jMvRXcyDWUzXaPrb0G3+PWoP+aYaFoic7WNQrlKpHoW3TbSyMU7+xhjy
ZxrMZSdj4fK/lNpWJIEiZbJPPnom8sCoAF2F/J54KSHpHuqjAZNqDxoKv7FHFZ9XSFV4eScAekrC
GgFTYNg5cv/s6IgJUjcCWH8WtVT1p1YNiGPPO84244JFwjFEGItuJaNX1JzvC+ITNkRE+FajM4a5
iO86iVk8liPgnRn/fbQ0f9p8hkJIPk0Kd+5gVmfZjedAZW/B9Gpg1+vi7BLM4++c34iyIv8VrWAi
1lQ/i4Yhdy2mgsDG4rw0RMRAmfouV2egwCI4cYpBAgTj1I4wA/iASomaocAdOBpPWCM0Pj6in8Xq
PbRkdJSrG1GvNtRgaJj61p/NjG+4vUviMWO/i9CdzoyBCK9Z3mqEaK1+x3Sod3YZgZHbE2Pz1OOS
YgeJkEKmHeUgqTqjdfALzZZlvlfDd0QoAx6KVz1g0eRqnVBMbURHYjBqt9AamxLP9PLL5G+YExy8
KspPaTQ8zfZ4Vaujc/1zGI0PC1bPbPV8jqv7c8AGOqbfsMvuTMyhRm/8Hp3k2GMa5VamfMavGc6r
o7TAWnrKV5dpvvpNsdlRY3ZUtI57Hxn+fT8QGsZOYXWqjpqZh4d51aiX1xlFZDitvtYMg2uP0dXH
8CoxvlYYYD3Lf3dH5GOxXbK2QLc3iqekRRSDZQyFOzbaBjttha0W8xab9AWHwPoji5I2BgtubTHA
wZIrEbW1dLG9/d3H5afM51tVuC8xLnCcgjfH+CXlfBjB84YOhl+J8XfG/4sNOHa7Rw9b8H+RdB7L
jSNbEP0iRMCbLb0XjUiK2iBkWvAeBaDw9e9g3na6pyUaVF2TeRJR1zrI242I06NZRqshvJuMgnjz
8JNXVzjTW9EdMh+JUzbCo0Hloi8ajMh1pL2zX9smvgDTOHmVQSV+VJiX+ajn+osp0bce42xOJ4+z
gdnZwPQcNPg4CD+pG2BiFts/zNHu5JImiAmGxF6Z3NMtNupi8lMbGKvpG7YtRusonli/GW5KIpRt
jEqdhl+ye/WTSwaAI4qJKXjCPpeFvkUxtMF3ZuA12tkBX0ZDZTiSKReg3iMKB2evq8kjJkOithXU
8yl5r3rINho88yur7AU5dLiYdWHO3SH53tiT19xo2o8oTp+ei+AzSRiaUfgwBb1Fqe3TuHeU6CGT
lf5ST052Y/K0D5jb60k6T4EJ2gbje40Bvpuc8AJLPNidiaZvfA+Y5dPJNd9in69s0kuJSf0dQ9rx
+Edk5VahffYm2/3kv1ct9xxV8PRZIc+AJF/FSM2VNhY7bBczIwe/zlgZONQz6iEcDEP/ZlJ7LlqN
yXVpI02wHPfTgBMKCwamW+5uAuw4cQ05wCmCY2RmdKcRYRG8qNRKMXy0xtEHO+AhpmuE+DVqwAhB
h0OE9Qm7rYxvATxFhv+MLBpV2QderNMJdQ/aE9wxqEy0PoiWKjOwtnYug/sdTP8x9fSPxqs+fN14
yqFhVcaPV7H9oSC1Do5C2Mr0O7jRsHRIL+xbmCmg7S4dOAYLFc6SExVE1ZBe8RtA7LAXqhV8apMA
kgbJKbSJ0IeYfZhwDz0Q4qr5keMkkKh60E29HjB8eXalVc5DaOCMtRR8/HH1pCim/G4GXmk3Y3p3
r0wisMenpxxTKBR+YB9NqBQKdApl1LZOJeAr5/ZXlHmk2TY4HCBaFBPaIh0LktxizDrQeoro7sLA
6CcYhgkVI+Jg1idMBmoBDp0JnTHA0AgTYBrDhNUw/IUFZaOEtmH9h92Av5GEocfwGhmKU4pDP0E6
0EvCkXYQWA00FSwiakbHXLh0QSDUe50cOQ8lowdZyvgjDnpJnB4JHxMaZJwgIQRzTMgQwtmQVkj8
H8BEEHR0mOLziw9npLNbObM94Sx7GCSks4X0JPp6nPAk7QQqYXb4qlrQJdBV2kUR/LrKVpvQJqEO
5ERAO+HpXcY6QgO4djBB0CGkFhOYZIKkkED4o0NNcZBH6VBUwgmn0k1gFWSCFO0TbMUU25iv/EqB
whJPOBZ86jADEB87kFrEhGxxYbdEDRCXFJqLDtVFg+4yQHlhY5HP0TkyIK93wwSCERMSRp3gMD2U
GBdaTDZhY8wJICMmlIwJU0ad4DIDlBllws2Qns4vpQrQSzgIFyJduxOcZtI7YB/TANaMh0Z3DI43
IC/mMrEGbSUnxE0J6waSHrIc+9RNEJxk0P+cZtioTgkwpZuB4Kbrh5ujwM9B7GjC7/5JJ7BOBWFn
mFA7QQt0x4O+o04YHv5pZCdUBs6E6DEmWM+AbFdO+B6Yg9oyg+hjJPUVICQ1xwT7Ada1Vwu4xiEc
oAIeUAUXiDgDqgImNIi0pxvTf1cmiJAJTUiZsEKk6ijMEAc87TCHlAk+ZIc6IZtZggGTUXMH+mI+
Fhk4BsHkNFBXimp8UA8lM5aSGvgB+BpaR803cazd0WK6AunL5cjlxhNzA0ISOkK2HBM0yZtqzcEw
YbxA82R/46XMGoqg/cmDHIkz5mVNoWVN/R8Qs/+49rcDjCaBV59NRIovsmtO1Zjt+BZPe8KNOajR
qs7YGiILkGRoOGTu1LWyj2uQyhW5X2pNd4p/jCUGhxhh6vO6805l2LHMl98hfCkFztT005gxbEls
hT8lu63ra1eZliugBQwHAwTnwRgsqCH3JLk3iwqQFqlk9a0dhQ9Iv36BpHXS8C+BgDXW/mMIsp8g
tN4cZucFpCxr+nIpEzxLWuGno51ZGRsrBa0Cx1h9oaqGsYG+RQ7Wb0zUS9GW5yYL7bmh5RiOgHX9
5xeN+VgAxKabzLC3MlGHeT5JSyxUJblLAlJukNPZ5faPF2qPMErXXjmlB7Df1SyQ8nZZXio3fWfT
NkG0QdZVWn1s0+xLzdlbFayFZy56/K5geInKrmBO3b1XQXKmgeLrVyFgStxHNdg/tRV6FPA1zO5g
3MWs9JssHonF7b9Kld+57tuT11QG0w62Q3qivA/VeB2l7ME+S6ZMVTeJjbI/HLxHSPTpSrfwODJl
VsOu3uBeeGhCkgWYtJ+Oz3HJ5bswcwkuodY5AdhZMN7m2s0CCwxLrMdowSZmispOUzfZU+aBs4IB
yqyzYSaaN9m4CEuVPPu4mTV9jIGBXe1cw8QbJgyhUsA+62YofmLYMXuyB+z6V/oJ9ElJAdDC+rMl
7u+6dLJVX+X5hs4eA2OZGtixfebdLfxe1iXEbwTGuJBeefFi6M2KSOAaxjhZZfCKmecsXSPAjKZw
cCB8DzYNGruWQnutRf479MBhlWkNK/E82gOlzY6VRY4KlkVqwgIL6lDvImkB79IIcDIo9rhoFnKI
+DYFZc9/zv8NyDnK3jgOLQgPJQQIPuQodLIWWVniXOlBFYZSB7UYlZXIDHZ/xYaJMvoQZaOgrT1A
1qdXTHSyCoyQHtISfxorylOnIFrVSQ22q8R8slHrmz7lcsO8hmUWdprtN3ODUdFWWVplt7SmDGWl
mF4gXC9wYW7EIi82eONy0mTnxpo5rT0HhP6vtYgBkqDajFQyANax4xkKaiSilFCSqbASeuZWDsmY
6CPAKBT+EktAjxawsupNP1IKlNPEFdgmFhe6Qy1WT4VjvVSbODsrz2+khH2WNUpmmYYUIH18k432
PqqMl20cnXOhUNY5H+jDIi6yGrirYM3POGinNxuotclSj8fiFIRsTeJr0sfFrWiNC5joZueogAuC
DKN57yELzyWyBNAjllKcVbjOcDfaX4I+ljIPWZS3dbzQdfVt4I5dEHvdsmMhzMvG/Y1KzKfvCUED
M/DF5V1x32N5R/A9vNRmZEcnTYeEC8GFMnUfmv8fhItuo8ndlZaKDWHx9WYMDaJtCm0fExCEeA3k
R++ab7Uobv7g7EOnKLaIO2+SKShRewy6paZgFgSEgIqkQHrM8BnZ0pcIhL1uOzKQRB4fnYr+laTK
vWbFhyrEy1H5f57uODuW9Y/QTVHSlMwiVIcvZt+x4tYguK5N4N+zzOTfDTPWL6nLmaw0zlYE1VJn
0bmtzGJn8+2alznuAlwHRcYtiO9M55hCJZNzMNl6lOKKNJizWxaWheYeep9uWPpTEQEKtKVRyjYC
WU6l9gpR1ikHWTtCXh31ReUrPJgmw3QzVM+yS65+aq2o8c0FMvK6ity1lk3aSiVFiu2CBAhFf1Ri
V1/GLn28baS7Gjd41wfDwjcVlrCDcXRzsUHmQvqE1WD11MB01KzGXK34k4Lcpk730FzWCsAutAPC
6pG2aQbYa1KGNK9D3RQqD6aeZWThzlWpWyTwU3h4HM+iIrKVWGWRJiRxu4CAKwdJqEbzQ08r0Gtx
JPmO/M1HkLkl2Q5GC4Qh7SJovSp+sAoy0bxxy26VZ8UHERAU2poulygbGCR091RpB1h1KZVnhtkl
jOHs83s5Gj2TpRt7Is9bMqzZqa+QasPo6hH2WY79UQ8mu6ZhoYekAnkhEChuy3ln8M4g2+jmKbIN
00He3yuds4kYGcSeZCHnFTulpeg0h/wyJNq/XngJOQlDhX/8P7nhXNoI2dMAqS+a533jI5cJNl3t
fGRD+adWPB4ZKWTLUm8XJo6xhmkSaQCxRuqU/UpzvFjSQhT0sL3uw4Zbv6/THqSmVZxiPCFgnAi1
TNlozEuFbVoaflGWFehEZwkur1lS+khS9XWZ9nffRIonoKkv2GucTdV5/28o0fbqDAg+OEMgb7Q6
yiYX5Q3ZrsrIaEmEzN3NEOIBKgHzk7KK6R1+ZKQR8c15uLJLfTe28UWvi3/OeIB6s+GoNVmmYUlG
fAfAz0/2ncAcx5DLK1ljpr3LeMAhE61tHpi7idPFY47QcRd6yb8w7IlXKhRaXdXZgIdhSBGO2gxF
5JfqHvDAs0J4tl4ccit5dy1pf6SmhfOR558sIaimYfPZCNz4QNrt2TT5ZgijFoQAKRAFGMsoCwuq
ED9vyhC7cPfyyGv+U+ismGvtB2LsNwN/dT6o6m/ihfgHFb4UFPGcaWQ8azzTtYCtXBcbO+T4Ghsa
F60EwKHwfzkW9pI85qwSBVsIzwKNbSWLLMcC4Y/+Jyq8RW/rV7dIP43KfBnJBSkEyF+4J31Q//Zx
fddSSRSJHt2bYlYbbDIZcv6LWCw61ISIBRBptNUtFDaq0Piv1dVvFlPsYPnJUZj/6DJk6Ygu3zCG
mQ5KncSAfk/06Y8ZgBbI1PdRGlcRBcuooJSPc39TkOteFgDpiT7DHFaZa69obq4RP9Wazdt/f09m
+XdtoqXlfEeuTpadisDCEwhrYhFshp4ihoTGmuYHLnRMw0VIN9PYFJ845m1nnprbWoNaGrfezAhJ
C4y6uMXuw9dhkOOSiIMyFPrBZZjiG4sx4pj3Ay5Wp1/lcYsspid1JScApqgeVURKMx5FcJqGtpjS
tqkNtRUMp1ckXbqFzoI5+az8ZjIodhye/SXRCe9yULJXY3WL0+Bbbe3P0jLeelCmZYO+1CpQvqmc
dwrdHmDxEnZrAdSPqdQ+a37UnNVh0QX6TLGSn4jWgiTd29hrN68IHPayrCUxmCx8lancQNrgQu/S
haqO7t6Nl66v/3RN81kl3KP1CA2KmAoOBxEBYWa4lqPunzVWsNNt1i1SfDc2o8NBL9ulWUFScoxD
zYQlaFir1lz9qCKIVenrbZkFp6ZYE86A8p5UQg/M6fTnlqJ++z45RlK8l225CSfKS+V4MzGoTIWF
tS46sHiOh2lDZ6pi+eZfz+dgcdd7fct7jaqYISJoDvOetYiIPMalcG+aD4XBPquoSWnRF6/ajV+O
/Brb/kNYS4ELeqFmSDSjKGR4zQS6D22U+bG66FyNnbvNRFBvmZdNygXkbOxnYVQWbGqN0PtLi+yr
arpdwLjCHwtuqJAPQ8KA0QfjGyw+2U0g77iKNj0JvQuqqoHlG3AI9tp+j89Gb3EoWXV+SfPhw4Qo
maocBcJV39hyt1sHp8GiyOXOwt06GtiaiBuxiFHLXi2Zba5Pj23ExGQa1MpScdBKqOVbW7dHLRPG
QjiHpCWUPud6R1TSzrsE1zao/naeRAeXO2tli/BXetFDNPyyXetCvOJum1r4EJGhStZH2Q9LrSGN
rTPWforHzBWcOEVRrxWFB64dzPMYk07BEIZZI4OLsmNbAMnlS0ntS+qE7U7zYdqO8IzcFPCKzMVv
PDA0Km0djCielTmpzZ9mYd+dQohFBnWCR4QjXk/os4eMmsON3lIUfn2fHIkFRXDXuTVul+Fk+CS2
kGr5nrlTqVf4F7Xj4x99cZJDYmFcYH/SPG1CC4eEOQt7SuI4wGZ2yNmLKi+A5SaQczoC11xqKLqF
NRL8cEVKhikVZeM2CnqO/KQ6RPD6UVzhHlMXw4gWMNXk046AmUU5khU/UaoFOp+VYnEHN475VgoL
N4LMi2WHbzQts0Xqm1+pB8bF5MCaUwa/Wi35CmCpYGNU7q3FPqQ02nZyW2F7GHtqOBzecEpeRaZe
hga5o21b+lI0LlErebLl5HwwriBsDbvJpHAKYiSGCZ750lGxy2iI2ATJ0yvNim55aX7L1PTmVtWV
q2LCyjmdwqE0EmBo11a6CCF3tLb1zwj8lN4tRdec0Svij5vrusw3MTIUREWUzuQDMQUJi4V06GQg
WOIqtgil7YLqodZqvUga3nvfr8a9rfxGFW5wneSKfnKv6+hUDReWlAcjvvXYoLNZq1hqISymDQ9z
h7lCUc9LYWfLTpUoa+x6RWTcLLR6VNgpgtBAKthn6SQtrdzpWaZjNH9FkTgmfU/ajo8bhsErFLiW
t91K1Tkw+V9f+aqTc4RsvRrZ2iTpQYuNe+roGK18nYWSObCficjwc8doZRwb3FLEdvi/I/xrDANk
jibPtqpSSqCBSbdHa2XUhDf1ITRBQi5BQkQzXcGAApx1qdmGNrMESUpAlz8xzUGkYSqJ9KOYIzcB
m+CdfaW/9739SFp1ErajkmI2AxPZJhsqiYcV8UBJZBDFjGlKtnPExstBF+3SMKakgir+8ac8dv/V
sCNQ6/BuWGQhZbXxhyD7W/NV4k/cAgY/yoUw4MRXXe6ZEAA66hDvYNo5FE3ZPU1KXUoH89JXvChc
Mhw1NUuoBvNspdBc2VPQodcwKolbZ1ti3dQtZoSmh1CiSiF9N+JC3k4EAg8HQVWhmdbLZpmFO/jY
6DA1GgjYQgS4+Ttc1yCIaqTeNWZ9XcGdJ0j16Oofr5QvdyhjIoRIkhljprEE2K1dEyVsYfVbFBsA
gJ3sxNH8p0OlWqj+p8wp0Aly4VIR4h/1G1hZwnqxH82DoPkaS2QAQybekyr8l4z9hoz3l+eA1qFg
xrhhMl0ZXGPZEdZ5SMQFD/+rrLJwI2vp7Egn3kSTDqYMNW1ne18OOTduaHb7uIfLFUSfSS4QWbrJ
RBVqlbU1uWRdL9qhP2T66mS4WZRsWIUUF8ixADu4O81oD8ggbmG6zzm0a5V3K+8JmKUqB11MMSWT
zJiVEo7jIF+1A+5TEi/DchO2tND1ven378kY/vO8CIFb1FBWlzx0tc0Sx8rc79hk79H06pMbsV8m
Nj98zNVzVtZkRI/mZlTiLwJ0rJUvsj+yS0hSGjUGOo1rM7JD6C3wmKxzWZ8cGf4AfkJ+2PFTOsu7
YBAmxSIJuDF1uRFVoKzpkgE59G+l7x3KPGITQSfMtEKXjMf1q5ewzhgqy16IBJNB82Mr3juy5HPa
YQpWi+Sgs+ayiZDpgqOiynwp2OUuw7Q7Yu9+BBX5CgAyF17jqcsxcIAoWATo+gbfLIvCtmoafykS
heAgu2UGSPgIhodPX0+elehwWZT1Iw7VjY1wAD0sqFsqjRfplP/MgjuE2oubmPsNM+Mu7bN+Ibl+
6ciqHf6iN+Egc+JuXOchXZjIYBsws+p0lQk7jH7Ctqdxp7lsjTqCIRTv3bTBq+cmNHVGGSwDd+RB
qNLfzHU/xUItc0aHesASezRw2PNGQaDIMFdiMq6WTceUrjWLfxo6mWoIGCzDPjIuDiBEvkldfaBP
nbVCimXsD1ccot+FAXWUFcTKc8yfMDe2gDSPprfyjaZb6AqaJiJH2TDOm6T5iGuU3jhR70bOJKup
uvgzmOIXfNWqVjARyWKPgzc7MRa66SunIYmWA2XispxmXvogs6VNysvCNcstAeXyWmneOmzLcVeY
5crW1Hyvkg2ZtTy+WOJXlQ5T10wuhZ87l3grZYI9R7UO1iivjo3oln41JQjGsvRviwN/FYfMuAJZ
8uZJOmm8/tz7dpzi2mp/Iy/n6bF6lzRs+wjIFqxtivdSNsPBhCWK+dKudiSntevOL06DP54CVXj0
g11LFozFfJJMpXEHXv3bzRG2ZY7yAkC+CEMFc5EFiztx4k8MlmplG7hNlXCZDTF7GoTWaCtJWlVp
g5fxyPqzbfDP5e6Bk3HWWX27pnXAbKwXOFEcG3k2gaeqR1BAwMdt36FRE2GLlrVUcE/2pDoXN4I4
SC2DTTWrSV4P8NLNRBC4DMwxIQ/AeJGFkm+XgvjoppDuuDZKUs7EJg0kGGPfMjY5MXW0oUxjhXCU
fTHolyQCjuWJdGCHByqZl9UvvdYjCWygoO+1LJzl+jEqe/Xc9ViaGh02TW+LO23+yBlwMCw8N0XB
aT7iuVe9is+QJ4wd1rwZ8VnqbLYWwsi/UuDXq6wFX2dGy1EAXw+MR+ra29Ssxd5R+mQdg0WNeq4z
jGbjwrbHbVLEj5wMKdyetEWmUyezPnX6he65n6Xt9gcu+FnaTgIRAYeyTSv49G30aesWimawJU5H
AhE+1c88i2ueQQody0pQm1vbOhxxTrp9vAtia19aqE2N1H5G5F0HjrEextDZdik4lgJTwtI1Jbp2
oTGDQExuBFhGnNSYD7Qzaw8HzmwaiAUw7tuqW4cj0j5e71/CxmwURbMWERVqq2V3zWuISIFbsvDa
nL+e1dDCCAcFlID4R68GfAW1+ChzIkVDdbw5U9I8Sp+HV/Uck2p56vz8zLn3gUyKGxLCJVk6JcM0
chI061Y2fBTGWP05uo5rK3c2vdp/tTnOnLFC1e4hBgkK+c/i31z4tNoLTZkWvY5ablQjfeCvgblt
a3AXJ/x+pb6ZdfUACEIdljobRYwqAx33oEd8HXOrwWU+8ooaxm8rmBCbusb/UmUCuK2VugxRuc46
55G7nLiKr9xxAXfzDnfPrF+gFmgOQ1IDxHG9dOu3u6Yl8c0o/PiWOdpBtZW3KvX+uTID+eeNaHCt
+iNK+x+fCHMr8tNdCV4/o23xVeJeGLY2A2l0dnsJi2ZX6rRNA6CCbdvb6wywy0x1tWghCQ6ZV5M5
oxDjclC4OUFhwyoqSaYesEBQDfY8J56Lpr15OW6DJwRHHDrHo4Ur+0jZ9Ws9NL9vd77pbN2yfrY2
ux2Lux5drneSNoeBZ1pUU05xjFv/S7ddDopeIQW3F4t8iL7L1vtN3OwvshQaj2q8FYqxSq3hCUyD
FThPlZUWrKQ5bha9mvwijp0p0fjPb6KRAHTXWnRmxwYQ6KFqm/vE6M/YayZBkMWoNR2/Q/pUt2DQ
MgbNGfgu91Ci1QulZWUt3Xp6aJGqlyFBci7/KRnyYJVOTEfVHKNDZ2Q/ftUqixob38Ku3T154V8+
gkisUxivBTw79YmSC5/x2g+qcjvUvEXTtlIEyYbneVpmhju/Zom+GXsyeSuD3XCUMnICLJAKJMDg
rWk2bei8XDx6DlfFU1dQBfEphqhWXE37ojRi+Y5BdSY3g45CGXczSQxO+Ko5ASt6Uda2MakgKSL0
Scis+uqirb0PDY5Li38g72IGmg0amFFiduygEdKTJPCmGBm42mE0oFBC3X3HjIhBkR05KNjYnJVl
b24s/yoQ1QX1sAAeRHy4LcajDiljcAfAg+LUBSYSHvtGduSmr/uPos+58AAH4HTZcE1vRn9EoGdF
i8GXN/SkfwTDblw/fuuMKQymii5pXdyryA957unqowRQZIfLiYPpSCwct2THYHew5hDWGPiX0cMK
wRdpybBkl8+O/4Qz/VfG6Oekx98oyc1ZZLFRQIGBXMh4pmJ1QlI0gn8BCSQ29GqnPFSrL7ZO0e6I
mihY1GZy1dIgxrX2j2SiZCn16oLxTqE6IiSt7IZlPLQ72FqMcpXWmGc++WOYJymyRudgwFIGQZzz
/tEdw66qUBXlBPVhNphFY5YswdUwckKVFEpRHquQU9kYbiaLSkLsbT3+LFUJRSXN/UXgN1s/YBDV
CT/fRQld4iCaJQSE6kq+3EbN03+wuLNvMxuvTi7UX6sQWyfNXw139AU+Iz0nmOWDp8yGYFCXbROc
2SPAoKXr4Kvr0IA2ZfloI2Nrqu5Dz/j6SsUeVmqf7+pAxl+Vkl6GnIbdLoVDu9oUq2qwjCUTO3b6
4xlWFYroYC8qAj8LLqTUtXasIbjfZPgvgqQXaU59muRl/kT3H7E8jrRTg+i+3JLoDUdLtjzS7izh
NIWKkSBSb817YGP7H0smO83I8xuVrrrlRH5aXamsvFi8awkctI7De+vzBA5+k7xFbOhjPB6LmqSH
NfNYScgMj0inLfEw6cwOkewXgfjSiBOu2PW63rBWBaEvWdjsHVNpeeYycC8C35vfNNUSJLucl+xp
t/OiNrqT2+Xn1LYLon/AOo2YwxiuJV+Q7ri8TP838o0/oVeP6SSLi42UKgZOI8I6HKTfSABAtjBi
p/hioL1KqjxkEyhn2G8NROeYC1xeqZce3Z4RNtlPX84Ucxiprty4NAtSr8d1RZwwWifxahJo6NKP
85PekRxtWWtGEj+5ri6LxGYl5wog7PR3bRXMXIYKc+Lb955N2IzWfSFWmna6bPEEqp1Zk5XLTHNw
KWo1b0TKyhiPwiowolNDWPmo+PWhKhrJngvLE9IAM4w30Wi7q6zAmdXk2SktK0wIdn40rP5uqukG
HSJf8gDjkUdF18uQOXp9N7kEcDdKiHQW0SJB9ZLWW96DM1XxL0/15kGU+YFg0PlYGhu9ZADslQNk
hZ6hZ4k67yCs6lDBRJ9c5StAAeAbOkq5SMG12CIOq3EiKlxtQJgYwyYSD33MANdy2FkpQ7QbcKtV
eaXv3GjctPW0KIimjcCkDwy0uaepbNen9Oa07iSsr/paJQheBOMdyJYo+kNcBEG7wTp3NHt1i3YL
55BzbAx/y+0i981AFYQtMPcRC01wUt0uXZprh/JNIjeJi/C3E5taXNI4OWaMHMEpuLMhcS9TjDvZ
14ccrb2o2G34JEhghH8fkrWkBECBAjEjUKQ7s13zCyGotm3Nn7gkxTXpYeGSyofihEVOL+56nJ09
ffidfknfzla2k5zTUnsapn8DCfwuUZFy4W7LcLwUQfgett4dl9nBljCGVe6GPHxPzT9Pio05hlcz
knfsTA8j9e9ZY93wDDrm8Awq9wTH9p7m9sFvb4wbtsDkzr7mnmKvPkk84WOj7Rn+bpWArYRDP1Hb
m1AkZ3W6UnR+0b6BuZ991f61LpuDy2QBAtCbEnibEDSkYutLjQkePJeZxAFu9290/zvihbmc7r6T
fOsZyQuoAPGJ4sDoA54/AjsAdoVUM6a4FgaBnGwzvY47MyzADTShcqTMfjeGYN3i1Klg8HbhxndS
Xiv1ro78kQHQls7/o1biy2CKG6Atht2kO2h7rBuO0a3K9DtO/U/ulD97cg/1pnjYUQBumtFQ6eQI
hyD1M8FOAh5WgyekUsfdUMpjMwUaJsU+r/plJbcWaU0udBWBQm7wjlRxdv3dW3slMD4UwgDMKlh2
ZbhUzBGd2gg/Bu+2i8gvag46x3FYMJHtjPzoBsqBji0xtXNqis/YS3d2TbpOOT5wTB26Adh6Nfxh
nPyube3YAK63wMJQWtfjvjSGzcSLSoNi79VTJKb5z5qUmop1GNyYyfTw7F3lqhRyx2szIUCSW6Hk
xyZp90FJRvJHB0W5asij0Ez7BbD3GZbtV9KeDLO/Ipj5yuj3khjVcQlG+TWO+b+8KN8EUesBU4G6
Xxq8KTyCSzeIiX6m3wjyZeEFDxkgR4i7a1RCQy2ji+Oq69FM19WknAlW+JnISiyba6FF68jfwqU5
jqVzsNtuZXlyQ7LF1iewDuHWHJXC0m8uDkVUOziUmEDHSIoImWTmWb2OprX0l1p4J27CJZnsVYqB
odTDL8kwACq1vVQtwehNe7LiPxd+yyR9vFmGu0xSbVPJ7hZr+rmplLtiM3Zj88GfP11LPl2aMIWP
cRi6uyfPnqxOhTSeGg/k9ACiVXsTeoOXPlkBwLjqjnzmCRxX+/9/7iGW8neizQ6DXr2sN2EGFy/P
z7mMr13cP5okOsEsxHspbnQjc8jSW891DrXW3NDjXcN8vKetf5GsKxrzpEg2UAh/c1VgF1SfagxP
WxAbpJ5JhV0wJWBNYx/SAS9pyC8vuxM6rlPEJssQzaqrlZswwiuU1BMQmdd0jLhQT8pOm1gu14Fs
yzK6R314nU4SD9+4ZswJ63Dtj748B3Xy6K2MADychjB323vzN3qITOQ84NGgDk77kyzOjdYd0da7
zdnK7zQxR5KP8X7Vu8QecLZJRg71aojkQSUvo03i80BUGgSj3X+ivjh6FIF2DjXSlIQLUI/LsGy2
mskzxQoyPCtvpJTDqVq4Ql6nY276q+y23tkA3Y2uu1dIQ9LeOuIeuVZNdmZxc7XV6AppApR98Cjr
jz7qT5rNydhGTzbIZ9E5pzSNHrFnHs3qF8rVKQzzc+fIc06Y5PTCmia8Gop5B9JiZ8pp+n0Ai9ww
/WHxYMnf35oUKGvHmqlPz31xS/3wYMRfoax3rfROYRM9jDg4ZQ1nND8KnOUiBoFVlKdxjI++bTyt
QZwA096mD2D69zOjOSrd2jaCK0qiPTq0e28MzyqKDgMXnQ+2yZDBY7DRGnPrfZKm/gJ7dpu+UVrn
HgfnR5bpmab52mbmmymDq4vC3ssyqsDuSvNP84HqiC8fdPhZzJza8YeL4Yqr6vKzhH2a/iw1/U1V
Q1jI0S5HDxmNz7QYL9OLGs3oTPvW6NXakOOFleM71KMbCt3Xf5eO6rx0HaYlFj3uIaSht8hxXhW2
UKteWoY4S1F85/Wwc3T/Vvf6OnS7pcbkmunfBLlXleoTqAHa5F8jhg/kpVTu4fv0K2RJCg7m0Gn+
a3qieK9OmtCeXde/p+QudPFJ1ySexEtjdLe+Nr+dKD9TSd3YDVytMd4IX11J9FP/fW3U7j59yIE1
bHMgnSMTXNdU9l7Z3tD0fIxjd40VFcav/SosqlcnO+N2fCHXWA8xACyl4YIggVP6d73IzhkP6HRP
9ma2nvwJCU8kWbUXv+3eRRtdreBfx5FsGsHDVKydq2Iv4n9j8fnf9ZonwbtQ21MPcFErCJKFoDZU
ybdpJJ/10x3ri7/ywW/W2Z/0uzcK3Zs5KJfQb0hE46db4n+8ncdy5MrWnV9FDyDcABI+QvEPWDBl
WSx6coKg6Yb3QMI8vT4chW7Er4HMRKNzukk2q1BAZu691/rWC8NDWNnlhcFW3yzIs6uL7cgnoJDv
I4+cYljnboGBJ1+Ubn6k3K0ZtMEZ2I4h28v652OElnTXY0nSUZahrOX38wU3ev3ndVriqMjneFUJ
64gfaSBwzvvc3oU1VO+swDfDOrpOfM8Q/2mO4+fMyN9For4RaPPRzRZq7/EFtAaGEehcG03JK/r+
xbDFtWPdarcBY764T9DpT0SaIHDfQ+F7GWzOWLqFamRLE3YpX1+MOHnZNi8htirL17vqe2j6H62M
PUn9ZFFRMTyKX/WShEtW0FhXHvu5Cnq0ZjWAFmLQurIPy3q92K4V6Ip6aY3RN914n1VpmHEmtanY
M3M857byjLDiUNr1ifHH2dRWOAoFoUzQoKf8tu3snUuQAvEfCaTFOrXDyYpfNQXRlKIZ1wheaNyU
F93enCxD/TBV71Om/Y6bsdUULIvN82xU32Y3gzK1//STvJbFdVbcRytKQtUCwWbI5wwAicidc6OT
DVRrd0ScSS1+NElBsyod3LC9t9viHSDFfm3nw+JMxxRlJYzkGME5/jPNbfaO6tkzLa9x3TuIi9Cx
hBEQBVnyA0id7GrxWlPsvAV5JZRo1gYDFgH4nqIiBG1rfVlnqA2X+B+sz6GzxxB99lVlkDcXQfLA
JpFC0a32eGbPmH3Os01uKY3qQT2lKvGcCQln029DDLGaysfCfOOpT69tGhich3u0KY4Vn424PQ2x
RAg9+Z0KvUcshwSxjEpbcrGo/ZZXLNbnqSaTTBnuN/lf5IByHKJnjTQtU5SopfAuFl7X/mGGyvHS
9KaYIwxaT1WFlpqqxxm9RYPCs87nYLvO24kSWaLqxmd07UfS6O8E0eVM7o4mmQgxZw7H/AZZ+GiN
6eOYLTfMBkhem9A1WdMYhMvmWlT5g4MIEX8Yw5wVVWfCK4kZJaCT2BkWQiL5E3MXiYwVaZQv9SCf
dAVZZNYDd+k3QTP0Iz27xQXLDb8ufy8XpeTDwMelpCF4y4tMqv1qoBC72h9pbKOebk4tra3Zcv8Y
fXU06U1YphYuNNBqDEmu+2uft4Mr8TcMoJ1QsJxJ9U/WO+dNXTnYYeZehIk0x0oOw5zvCoaU6DRo
JUAi5UkUmObxZRNVYezaEfod9PGWuA1BfDwhJ1vY1GDPeybB8Mi4vXgxMT6RXLxUDqFbNA5KNLoK
tb4NA2Ymipx/dWcFuRSBHlkHSAq0sJ2jrlT7RFsv0Eb2Ue8cMEnNy65fhC9sIxgWLEE5nZko6b1O
FF5/bTLpO+niddECiLE6RdH24Cq7ZnaOoI2hGgsMOpI0FvWKQey4TuVBb5OwX4hXBfs9JcVh0Grf
AGSHeg+FqZ+3grkiskOCS9Ys6AS+HFB9HEkn9dehBjd5gIi5ZS9m5/7VkbiiFOA+RerqwsBaHh3j
sl0B/m87L2+fQhkbNP87kuNWj5EeCNr5Vcn70HbVi+uSQuLPKpj31QzoKoBIKdJHOSV7Ra9Cqv6P
KtlKteQGBuIjix4zpEwS0JA9irf5GsEGQNn/EdEwp8pqpIrOJrDVk8mjvxLu3vXwumoqtrh8kKgL
Gog0efNWtMWBTM5wuwsKVbmw3pDTWv9MFq0aU6DLMZYbAnmG1JQ822TU2qwji7fd3y5HzryGlMiG
N6DBjAH1xbN9IOHjLp6UYIo6WFwM17tHJwcfQ5V7iTV2vokovj69tzeQezv/RKrLYHk5arxqyHkG
cY7AXqjQTa/D2qJRrroy3+PwwHN7baPpiYHJg5YrLIHEJjXwXhVizAzUrKxOIPJ329G0jWlwrLCJ
OYeaICT5Mju6Z2bOwYZqpWF/KW1W0zIOFhwYy0S2eU+hwJ/TUgujjo+xmuCuGr6V7RtDuVCR3GXn
KfLLJabLkdzPAGA2AFfXzEG0uBCwWE3llsIMXYLrNUQ+3CFPKRdv++uVi63YUcijec8sXbIYbJJz
a/neNBULQkZ8weG2Ec5pfltk+bD0xnmuzWB2YXbS70tudASOi3Hdkpng3Fza3rkvDXufac01zfSr
cLpQjdwwS54aJrh6HJhxgIPOH2hYKf3jFF3XhWrQbMJFWUNrbT/AUN0atr20O+SJeUbgSQcNMEXs
HColDju+1DcXwVWFX7JTyMA2SRjXCOfBOeVJhKF61nm90oXRLH29tM4Wg/GpNOhuTb5QcqKGULDO
yTnjErgTnullbxGWjG3vtcn44DjgpUjkt2qOisXLXPuJkf5buubH0UAp8r3dVE7rwrcWCDMOzlxe
liQNDeQo2WL9yQqQiwznZrgwVbPXZj34pzo0hqeYUiYv9Pe2UU9DmoSK9hFFycGYKr8x6eOJ88Kt
UlEkOjicTflVmsqlH5kAdQXpStW+PZCg/GAKHMiGudcVVphRBvxgCaIQ0xrLjh2Vm5rpYJduCD7o
sF2m4W92Xyi+AnWEQZuL1/CfS87v6oGgRwzl6C16Y8ZJgRAIXuRCsmmRubAb8QpI5ROki6fnSThj
qaRBHUSdwBLFIYD/ZiBmxDQHTv1R6EQH1s5hVuKbMPRrrxqBk8hbqoznFs8hHTJ4ShYTBCNIDcLh
ohcFWNaYLN6c1HtUMneEOuyGUaWV0ATbwixHuU/SPTUk16Q9/bNWq3zoLsRKunvVbAa05v0xQUML
d56rAdoPyWYVTFZyNhvuYIDIBJweBuLbHeK/inQMDKmeioEYF9KmcyFfGsZw+VodbEEkOqUyJn22
a3FKIlIGJzeMNMQ2Guyydg6WyrwvGI2jVTz3qQySfv0duo7vK+nIpG/bnZz36eaxua5NcZka5Wa5
nLWIj8tQrhCWcF4lNx0xBcyu9yjG7rS4OYn+XUyMqiSMY63xyuTbpq6DPFCoEbRJsuOqAP10SCfJ
2z5o6KH+mJb7xayOxW3lTJIXz3GjMVQ0rqqi+wigjnbnhE0t7yu7OMIa2HeLGkYpXrWInEaTPZoY
MaTd16i4dHX9kKYVxLXySMbeU5NT9DTgB1L30BnFAb3suSRkJNP5TYhsVnydBdIKlY9hRpMqVme/
VIxMOXI763lY6sOyYvzuC1RbRmv8FiLTQxRGddZAw6dPVpkPXVYBV5PRiy4UdPuN3gcn0iQTX18b
BsQllUCEpv7/Lz5k45T81A1AsTgZ+n/HQnlfw9d/+gO4xHRYbuigiErqx2L4j//GT8Z/6u07/2+/
+F/+/POv/J/IIIA5/rfBS9TF/X8ig/AD/wMMoot/2eRnurTuCO0Bw/FvMIjQ/6VthHHXsFBR6IbO
V/5n9BJgEBvilKqC61N1Epv+DQYxtX8JUpKIhTNsXTMIYPl/iV6iY/K/ZiAZoG4cdncAJXxRM1TA
IT9fj2kVk5ik/dfWXaeE1cL0GD/jrvXr4onhpn2JxuXqACC+0ycjpoxYySxVqptdiJ81nRgd2CtJ
2mZ+QvirhbPk8DhqnTgV66YuhVzxj5zQnAd8KXfSmaHHO/bJZMbsOMrTALS3WCyTjIhHoTsSBRSz
g3LzJa/paenJF7R64vBWU/mGZzz4cfUtRoTMK+CwWhlCd4lsz+oBaquw/Pt1EKT9wuibtojQWiCh
dZsNM4EnSclUHN6itBCaCl+Z0KjYWv+Gqyahn4f9RbNfcWFjEipRcQwt5PNuQYybq8ZVjz8r1s2I
4sQvbPnb3laGsbu+rw+t2DK9iY5AABqFg0ctC2OtD3p87hQtw29rZi9L11P9fU8Wu4ChY3Y36Yib
NBOTqQZAyiw8gdIJyfeoT7Coejmjfpn0PUBwebdpU5gUHHWDo40sXwey7eGQ6ue6tf1BNcI4oaMz
53qxcycitFUUNka2HGNScXZy/dkiUTPX+ZNGreLJlvCnRCUdwAN9RWJMFB+mhsgNPpGiiP4aFQBj
UGAo3oyUKeMId9eePg3npAumV4p8rQjFelcVYkfBAjpMru96NFRjPf3VZtKm57G71k3/0DnW1pd9
mJJhCqy2jDAkd+da9WkGt2GbsDxVVBN9SzToaykB3KO5xdFqFyhwled17sZdezdu9hx7NNEEkv97
h2TsLbKax7mOsJ1h/jYYVO8cDrpQ9PZZiphy5huZC+nPcwe0Te+BOSy+OhLGHOWMSrp2czySO9LJ
k+tMkoqh2YDDyoM+81m4NA+JEoBxFu8m5l3HmF7UXVE6lyjqH0A93OtQnsP5Wq/ELCtdysg87TZB
UMx8NM1+mgi2sUoQRZSu3+jJr6SVE3swmfZ5AFLYmBTkZvJA/ny2G1obWidYYXYT5AtzBxPONuzz
nPDbhTaEPHJH5kwpHOHa3UVuAhHfKFDHT8R9Kli54vHViSoVeTnPHVjNDz1y3jXutjBtVYBvnDAc
rfliPI+dBTyEhl4t+507jFWQY146J99i4dNnjekSfkran3J1zqlLtjABS7BIJ9P1E0nvfciYEoOZ
RXeNLjVz1/HWJ8NeAQ+JMgPZfrO8omPDVJLi6FoRxt+B/ktQAgDHiLA2MLPaInRWb1LTn9Ykqdoc
aZTIXBWBslg/2Oick+tyHrA+QfrRmxin+YgQ3Y+w0N+3PewIsSpuUC8qGpVWZ8x0ZJdTQ53mH8FZ
uke3qb0RjD4QRfnQdQvlnZwy/AbaToeQfiYU9cYYpsdOmiE9K8AHDdvIqB/MGyiTDoIqzhClzoJ2
0Z9Va5kg1CdkFRPPoO6m3mIAgBmUWb+LBtxfa5NDbvM37+PoWhEfOmcZXVSmECW2ItO1VV/240lR
lvhUM/Zc1mV6tirnZRlaiPu1+Z2uKw1BM/d1OoNeLqb3xq2sk0qMxoklv/dsx8hwFU/KadBHZ88N
S0xQNpxbvKrHJdM8c6DQyHWjw/rJVEt1e+EBuzgquXIDvEPhK7Xy6nZtkCBACUUJYjSLO6/KeUFE
eqq7Yf1rthpzRg1BhlUhl4oyfDoTRxX0EWbdZn5B4x4iOWqwBLUSKnZUqNutW6Xtq7koX3HMCQYs
0qnX6HM403iOJFZ1jZFq1dHRzUq6u1YBUQNRyC6n95QSHpoYQQ8Inlyw8lyPNzOakfDvBp3UpzKL
/kyujQ+w0JF1wFHnLNptMmVSdvgOb7AbWr4JLjXIC/1iNh7uS+JbNIJdmEy/Oy6Kmw7zdRg4phWf
4qx8VnWtDbTuaOMy3OI5W8/MEc+uCWQbQdrHvL7hAGMBLGvPQVfFpPJASmhCCZkaftKtB4yLNnDP
zqQNMFJpFaQ8CFrxGcIBfNpkqznjGxnjb0tr9P5oouyD17wbOwcvUQuAVSNqQu3jYutovKlTwzVw
26BFGgNdOAP8yQrbaDr6YCs9RUOPnysxL2x+97UUDQyBb1jK5S6xaV87QnucUgWHYoC7iF3CKXEH
lN2d/t3Yehz2oHrDKWt5DQr5oXHLqdseOf8bxrUdI+vB1azftPBR+FBp8VHbylheysj9whgMW5fo
AtxU1V1O5Ab9cdFcy5RjQNrmr6iT1bvYNZJTq+ukBU8I6Zdy9MxvKTiLInvzKw7fJ5Qg+a4EG5Dp
N01W70wo7YDErlPvdtioXWAxDQuQsS4Uztmk0lTLL0JUdmia9QPah2FfY0dDtbfQeUXAHC2LP/fm
/F3i9S6G79xlZAfRxQjzqnzC6V7TwTXCNtqKe5xj2B4QUaw9lCBdxICOuuZQfyrcAKdJkzsivEp6
Cy3BCkLdzzV+SJrkNwNu4MMILdh2Cy2MUTV7BprxCUvlTlOcP5ZDdwxz9FFvGhECtdiLKLPDTiTk
azUIlJv5xv6GmRyEsV+NAzemOkLkl/ngTw5Y4J6Sl5xGOL0tjHyNXVjT7XMPz1xt0w123x5mbfrT
ZMgyxsUenlGlPU7bGyL8ogxjlF67ru6vampql8pGDaFayXtG6l8Nv7NgS7lrXajKGhCJNaK1MhWf
mM/PMmVPtnEXUAkTqQlM91JaETKxzDkaGkZ/kWizD5cafqMOFbIV0Y9DK4OwQVueCBMgzmCq4wDN
506LxS/r3UcXoRTvN3dLF+FPEZYn7MHy0LTs26p4JU7POCBjbE5khRy1ZhrvJyKJQr2mMagOCEh6
IzOwq/TvGsrAc53mWFZkySi2emwcwq5hqrSHRI1BGhTGA5GRRA+uJSyqONM9VwqBORnrDRHahd9U
gtjZuoTey/ATMC33X73xa9P7Seq4cq0WZbaiXiMwfHdDDeRZQcA74rxccrzDjoFuPSc40xof8jWP
91XveprkYFduX4aY93fOi/HgLup+hICkgHE/GDYmF4PUGxC2betFKAnYeZP+qCmuCOhWcG5Y4Qq1
5Pq1xbHQt5reXJ6lJEYjtheUyUhe03Fhv4e0puktb7BdAkO9YTWBte+UzEUtdfVymX+NOtIOI1PL
IGZuc5daoBHsWUx3TozRFwgEUtMp91dCPFiP9MNMc5oK9srhzLrDcgFXItuvlZafZxLsSPnoz26s
+q2JnLKRqPl0SB6ySJOHyYLU2c65lxoosOraCRwwpcd1UYtw7vDtjC2mzDZhIqmOpAk48I1REbBB
yuGnj9EwFdgcUrVtQSwAztHaHrWMLXRsdYnNt4KNq9Hg6yuMlLV5ZmCHENLeC4DNgV5xGJw7OgG0
0HA9scNggf67peZNeXWOO+vq1oxR6ND3EdhrdP4+jVZr/Jo2piqP+EHRE9IUbZOcoNLm43p3ssua
RiR7qFDONMwsA8mvnssAvegxMyYpinmCyRBr50OHusQkxHGcv1awfXszVfarsNEzuLwB3Cp+0a6f
hZaC9302ljZCJ0xb0BlNBIma3zhErTgrgVVDutwmhKYQGbyeBJQj0OjHmBZU0Ccm0PhxtPwynb67
usGWyWAy0AcAioC//Mwie1Ct5s4H4wdQpdTQ0aPQbeXw3iF/hO1OEN+UAaqoceatkcPs37X3c4/z
bHYOSor2FmOIG+ACdS95WMk4YvLWIJOM24eqqmmp9ujWrXIZiFpvjyUUKKDyUMiGmJlMsknFU5hR
gjCiC9RyX+mLLBhmx9fRE4cwqDYTtpKeSzc+KAmkgTLJqZuKkR1ZoMZaU3T1SXUdzVUPVEkjee3s
HWpNI2ziHA6v6Bl3csd1ZoPGJ23gNSBhV7GZ7FaZLruoJBjNmc9gXB2E1dg9O4l6JEbmRh5nsOi0
6zEXcnfY7WcXZbhCCsQxqeOivNv84oIsMZST3FiY5KWzxGGulT+mjdKnRJueIVjwR0AhaG9XJyq9
nk63MtDhkUteYWBmRG/Wb1Gcj2jlNp/vmH9nPd07kxtItQYg6qXt6wNlWAZ3ZYy7l9JUqyB2JvBK
s06YKnWBtxI85lGO5bixI7nPhLhWWI7CiBQl3QDDZoO8wh09Pa6ruxMmWrkBRgEGiZkuoTu8dbTV
7mi3fY2dzpmE27GsWmWPHRa9Zp7g1nGG5y2+6uBWD1bX14CjLa9PNJ4LoZB+/mxSdHjGanL2tNx7
hPy3xnLXu6TvmGso8j5VApkyiC+p6e/WpX3OCp77qjyac/wmuhqUnWPZvkVyQBEnMxjoovRytbiq
cC+2BpUj1jEcHA63umtSxTrlHlB4iPWmx2WUvrhNwieO6WoS9q9itrCGaulJDdOzXuQfNpaWKF6f
Erm8DxGSLK25LFUTIOI8m47Kwrk+G0yknWzpaGcOj47qbqg+bh6pH8H7Nmy9Lqq86t7NTVTQIDYq
s33rY8z4PIIh+POwH+HuLAvEl86LM1DRpuSYnaOKcEx85Oqk4keDRqSXzMwmh/orJe9JB4vDsgS0
rnB9h70wK/Rj4ZDlKVUb7yaaNszQZGc6y3tEID2hEVBD3MLkkXf8hb6upRnIYYzX0h1eLRtKpjLp
2Hac8cB4qtq1DnMQBf1iU+MMLLP6a8gUlI7VjKkU/S92P0DzCtrSki1Fm18aQAJ3ei24oLJ8s5z8
kWXnfZLnZHKBjk3yzabC4N2l7l6VIFWc8odHiIKr6SkYNsIqB/r9P99db+yXaOBWTVUwW5hAaDik
dXNxJNtfYadyB8hvyxozmMPalbXL8sY/yBG6D+ptDPeqW+wViaAV3BQekYTCJJ1ZO3D27NwVMlJf
PxsqBXnikC6BHvhCCww+kyzvo1RhPFwY7yrZqoey7n81B3tOmdEE6qdmP1WYl/uhEnsjl08sLKEp
DRMdGEn1QN5vfTPkYQ9IC1LPZkjkN7EXyHvmv/I+j6flAWRUXmTKxXRyvwK5ctaIG1WyZxm5AxwG
HNyZ3pu04HmbtkLSWUZr16IcTJBLe03M2CMvjJvqViFdVqCTY/kLyHfcaWl6rIFcDoo+ewncNmJA
K28o21vdMo5N3OFGfkrlQwy76Wg1XCdnpkDy293EzpIlWupPoxb7TCp6X/GJLy/2cbt4OCcxD0Q6
zghV/2hyRAYKJ7dANUkyG4X7p9kmk6uGmWees9hfOqkdXfmbQku/XxXic3OCIDPj0kt2wFVPP6Nu
8fiZ+FygDclH+s0ixYBTZ8/AAto7RuQI45MLeeH3kSleyKlQUN25L1iGyJfGTDPnIwchztFjgzQa
ap6Fvt6Dfw1PRGQXjHteUUJIVGOtDoxpCXlGhkxjcVxI1UaF+BzjKpAQYKOBwxJBaRwkTx01/TrK
D54O7JxGe5z4Ql4aWwSHCYZ2BYfdf9noqNGOtQTwDNY1z0/NjFxEovTrMvvVEdh52mKXbEG/MzxC
UN+mqvnJMhNKACahhudbubLaFUJSTzCjMuVNR7qLJZ7Usdw5GAkyoE5nPTLg6NGltDHII7JtOi8d
fLMmSq/TRr92cm+CgiP6x4y44EEfuDnXjnlYdV6UA6EG0cGgXzd30ounooNwiTxTOPW+JsB+TcmO
L5ujQ+Nxb+f9Wz+4iG0nq91j09rQY6MNeibhnEALjEE7TDGw+/TySbqkjAbEam+bjQauv6+dGwVs
cm8YtFCMaSCfpY4fHCBs96qwT8WIjmRSulsBwWKxNOuyRiTgCE7QJ8tcD6po1hPA4VbkdRBPF+yW
DvN9ssGINNcWDpL8c92OufS0K3lNp3F2uZVLGSLpQIwd2cB8tmjCNe2+x7wnqM9hU8J3TpJSOT9B
LYeMua5eOrWGp1nGvRxASjSdMftTH81Ey8BgGhtdHstluWYZdi+RlvaOZLH6QsN2kyLhdnZXrMcz
zjC7jR5klSlBT3OXlnBJKiUTpzLnbGL31hecQHkuhhOJPgwPX5tmixOx5us0ogV2Tb3kdpAlGjxB
mbI40bGwX2lvS8QPyXspuEVNodwMiqudZpQPGtsir9PZmfSmAzJLYo7+ZDvr9EtywGb+ssLQnHtg
UiV3hMzji6NexnlFMry4aHl57Aa5jfeILOfiJodUaBcgLz33XOcxMJvudLtJ96VGtEDRb/Ncm6SA
6Mhlsq4ar3IdQTnZXdwGkoxIFFDTFyuye3SXdZ9KICICCSKcqgw5LAAEXfRkAiTGdCranGU4Fm7Q
ZRBBq5bMJEQm+y5ChV3EFgjXeYVHkMYQO00+UnL8ODdzO903SnxKCKtigeZ8hu3oq5blOebleNxi
T/xw5LlGTIUxgTgrDJN0EGU2GSProVUO6ycGpnu1K59a+N4XJS7oooKlNN1RDdbMeJSJpAvsSmzA
Zdjlphuoa2vRT2pHAgrKk203/b1plM/t8KKqNpOIzf8plXSflmnuKbrYSOCnJa0J6kjxtEYuTJ6m
xgYVQ51a869FDgjw0kYQIUV4tmAHBrEAeRHr7mnVYhgRZX9RVQ7Ygk5vmHFs8RcbbsTcdTupuwQj
GIPprwJJirY8RLPmLTp9SCsChixX8BGrYBejaiOg1kHhjexIkcmrQ7qDHxOoPBX9+AB4j4puwIha
1Q94GWN4O1AsLFz8BcN0AQ0pHAUeGockrDsTRA9xfUw/VjO6iVm9tTdG8NNBoVeYMXzFUFmt3orl
sYzV+Ngo2q/bT88ONXEx6X8VDjtltE4X0xCfwt4S5Vcm1GiYuq1oxVnVk3trXmwbzfDSzd/K3D5m
BlMX8so4lEKRZ+SvPC5DzKGz01LkG5kb9OKdeKYRHGBJd8+aMQ5ntEI6MuYZSePdF9WzqFT3oOoP
sZg5YujiUBESAryYDlu3ENKVDuul0Iy9ymDfK2VFmEf2LByhHh7A+UkMHtE1wWdQlPEJFyuVPz4e
jaIX97/9Drbtb0/3lkyPovVoprOJ0R0wwAMQukuOZrUZItF3Zp4jB1pnKUNsAsJjbzUQWM+rmhw7
wkM8sOSOTxVNsmwGAKfoX2YbqNREfduV+qWbxkcC2rEB5+a96MgwMezJ2sFfBvAYTSqJKACOhHjr
5vzWSUhWemMdnaL+dPSJ41hDs5F9bw061zlCikv3+oBTpCYf0IpNOkhTy/q8Dru16kKOcpKlb8C2
ZwE6TzhdLE712DGkMSdBIp7LWKjp2z2r3J9iECdpHImihHHhRpm/JpzchG5Ib8o3/ozpvNOEogDU
8juECGQdkpbKuOsuWRPS01veLoDRYbF8M4etNuo/uDmVA7/HqPQ8tNxjRzLZnaGyLlAoVnuTKME9
PszPWCvkSdoNtvCSm8hxfzLCYvaceS6yHJqwtGoMF1bD6a/gTi9QWaPCB7ieOlHgNjinRUZzUyFw
ade0eRI0FRshQ61LlQwn0KbNIZ4INrUGNTC0XHt1h99RLaHeVVHnkV2iIGvdOSaMy0zGXykWPcCT
8JtrzKN4YeG1w9OhEwLkmrMMNQrQo7/z+ptpP339DbS6Xz44L+XlvRW/AZG3d5lDF64iVrqvQdZM
hGIxzX+z8xRvCx51ndQnzq0UsbPIzDPwqDfkPzeZ6kD9CDjpK/BTZukqkDtiZIa29VK7PN9qYfmL
xDkMTKjhrfNIAzCAi6HrqO4EQiY1Dx3qhxgfBmo5xE1fdi9/GrP6nE1gT+i53q1Vz4I/w0RW9bJ0
l8zVmV5UeK9x7Ft0xWSDabn50NJ1uqENbDYPkqLF9ISaYt5jiw+XWLGPdg1vEnUj/XbxDW8Tm54W
6yH+7ZBj/ac24xtPJ5vCY/51Bg7NpaVP5wJuKsNQOMmyafSA6QhLN9T5CxJVf1zEG3ccO1Zn42np
so/sizYP5GLzFgvth9Yd18H4XMbsLR7lnZtBU03Y8zRgrp6MgIxAuDisXJG4roszy8mupih4Gtsk
qGwoPluuObS5+Dh2SbtzY+WeBjqzlzhGqJ2fFqy+DFCSv/gxq9DsyaKZSZcoMaB6ibKq6LGGP3XX
P+q5cV8RQQVr0IJxvoBvaF2/1DUEhm35WFSYzZom/kt//JmjsR5AoopPjsHKtkp334+Ozh7QXHiP
N4UDsjcKPSixeJKIBGmJGOCgT92O5CQGX3R849yofmLGjXXenOc5gq5B5svq2A69riukcBr4uP10
pQczKShlZM0hYiNAD+6WnIXyRJ2Q0S32RRgW0A1z4Kin1t1FglXfjH2mL0Hpn3LzuyDfhmFOs5yK
nDFuBdXHc5X5ccDIUU8QTi1MqYHbl4KhWIIIMfanEjpvRY/1ee6tx0G4+2praYhkSqGsmcaJi+J1
WxK5QufiZCNWLaoFsn2vesZswA3u2cbmFEiBAbvTze1bJOKJoRqlWQcr/d4u1EsBPd424ktf5pgf
VvJaFUc91El9wRhr+BnofjDKo/SIF8UwR08EvclafdJsOWs1kvkBbhX/6mjk5yl9tbiCI6WFVQ1B
kWDaTsrvZMK+PcdI1mkTMjSaLzaxgm5FemRGNt9rSZe4FY8kHp+ZGXi1/mjQFLaYw5FXObaICDlx
YWmEIZFwZIFQkC1wwdLXPP7usSBDHmbsB6eGSazGlL6c7sruGlUfk/VZA8aMq/weDUeoxfnTzIcq
dWu/dvSW2UiBo6KN15SXkjQOdcp3rZKJYFSZ23WQM+60BetTzrgcSfiWwwWWn/jlrH1QaXTxpK1s
Z5jk2+yjcqy/bkWiV26H299pzNYn2op9feur9DAUoNHV9pLM/b3tDu2OTk646CtTjD8DgASH7DoH
e/8kf10ozptIr2PWwOgXCT2iKEe99bAblB5y82A+1/qDRSZeg25TNeKfZfnb6hZX4m9ffRY0tDIX
xQa01Vq+Z/KsknaoJnR2Y1wCLts3IlKwUJ9VHb2bmyB3AQFtxLTKXjXa08gp/Dk/oo6YJHpPHJdK
gw3OQUVCPJJN+yavnF2OCm2NVBbS6I5bZaeYetjbzCYcP8l/xEig5uaUPXC/Psx4XxYnDV0n9Zc6
uyd9k34JrUg6kps+nI+UIqd7MxhXYkmoyKkdGL60YBVUwPE2EjuwRiwDf6FXeSMETCFfQYL7PJFL
VlBuEPwFk8VcxCvjuIxqlvEJcx4CiwM5Cm/Jcyyac1DHJLy083MCikczYzDS1H30W8BZQblGhwFd
62FRbzqa/1LfY7EdwqZF8bkNonvWF3e6DTR7jP6jY5KRJGSF6NdFbykAo5NuLCEHEFY0SHumFhjx
PfpH9i3P1F6sAQ1bkaClA998g5JP3/5Bb+5zBd0C88qmPbnEVwtu4oGrWu8r/cMk7QHbgdPeShvu
mk2MgoKunsTc0XqctrBkTiM2r0+JidJEVrumF91yHnJGGhQRdy5NR8WIvI3CXY80dDfOWIXlKP8Z
OHvxTAeG+WVO8BQkA2FbRUzHW6BLOByl5voK0ErsBRrsJ4Ao/SRQAzb4F4qzlYHpd2HQZC+MPvx0
Ai6CbMIqVVzRf7dRgUWHOzah3PbyhQMwk0g+DoAtnbn/7xyd13LkyBVEvwgR8Oa1DdCWZDu6FwTd
oOAL3nz9HuyDpAiFhqtho1G38maetL30WE75Ur9AS9d5KKmeg+rEhYQ/dB86KAJKekyL4ojnROgf
msYfZ5PhbkvtyiVuoO8c9PB6Af4K0V6kweUxD89ghc1bw5l4L+iVVuFFPsnCdTdzQ0hoHvWzXLg9
xtK63GYZSLiCaHbl1fus68kFeAuev2yNfZpmp8Qe4icz9eJ9lfTB3H/n4Ua3PsPoa86BRyESzKRG
TG8JYCCrYEiQgapqZBOyo14zSVRDWK5RvPm/O2JdF7N6YmJio2Bp1rbRzM94xLKfq+l7idS0jpdO
Y+jyvNzbBe4o3IviRcjsNH8YdjluZQiZIcPtrvDA2Gr3z5mT5wEB3Y8qruMz7Dti4smh4m3SYakR
ZXRsHtnY/9K2Cjjjyyh40j3a3ozqpyNH6IY8KwAxIw4mHP+1RgswrSFdorubbMClyuuWQ4YDwpjH
jdQmPxnTLwVb+GwAzSNdvxWJiTZbvRNJDEJKBZK02Oe2sh/0zoQraqGo5sfc4QKVvBiC8I4GD6Z4
ZASjrGs92SZus/7kQb326BhaoLnY1bm9KSwrCAK5HOoE8nmTOEHjeesong1wQw44Q+PCNm8/kEge
0YUobgpEr+zj0XkbnWghjCvsjPWzAveXsRez8Y4r7LesiQJTDuCkGo/SeKQAwcdZe4A2u7Hl8N0g
FI9Jc5zc/KWpx7/+wCKWFGL6ahM7QskrwRWBpcIWwGSA/bT3GHW72ApYxnDVJF4Y1c64Fd1jdF0Q
qNEOHwYqsrVttZGmiV47sXkvmDCX/ZAH6oV672ZkwhtZfulB5rh+JPQNH+vKdfDCyLcOP7ozjXtJ
d8ioZxfm8ieNy4Mlv80W08bkfFWS79tIvZDXDUxwgvpTivzaPME0lm9s9//GqEvpJH5eTUAoO9g0
tlfshdE+iGX6M8hRYhicZY2vJsavmn+Vcfmlz/QQLvfRwUFMareZuxRKwqnwRai+jyYWEMeuSEnA
H3eVk8UZbHjhEc5cAWS7O3Vxr52xT7D3bgfIzpn5Vijurao02Bxde8xq/Bhl9hITHgvmmku00/Cm
VPgoYXpWsfaW1/QHgWi3aQLeTin6J1Ezq8ckT52ozmstfbci3OC2TvQq014Lifoj7nRm2kTYmRf1
jiUSsUQbOGPPZ89FTOkTFzJnw2Wgx3fR45rKUA7oErCIenOWDcW16fa5vkeDXFtqEAEfZNkK+eQy
ogAq6XxPVICXjt1cTXqjjFAXh2qI21NRyHNmUH+d0La4FD7SMJFYycZcmCki5eEwNvDLFN6fOfoN
1e/PdoxDaJj2g+aw+YctUMPRzbGE8c+uhjeLYlBqk/AjJxdj+jbobWtMxR8pugHtuB6cjMk/H/ws
01fjaO+r+r15j+OrWp+zQeL1XNsGUfN5DbpyFVLNgRdaHkwbbkL75swUF3ibdgQNqSaBi80o6s5T
/5F04KkYwDJH9XWLNXMyB70GCbHHzcUE8TkxGtYmALhEH6/G0j05Q9/E1tZkzhojfDAg/XKJDBk9
qTiXNnjBhK0ENSRTptO0YKvbwQZX74X5T8dGIqsB5GAHyQ6VJHY2J4yETfNFR8prBsU/nCGSAcxn
9RzJw8ganOhP9FQAG7CLkZgzOOUiumdzelaW+mDDydxDOaU/GobMrVEBXOCK/FRUzYcMJ2hn+NNt
vm+H2lHctV5ZI3EHb5N32mnIkidopy9TbV29Brd4SD39pJ8dHEBFObP4buOjHlZ20CWfpVseUD8/
dCbtygtssyHi4C7pJcvl8yU519jznc6CtWiyQGQveufsMGCdl8tn+JSW3wR8wO5oZetjGkBL4+x5
zwSzPg57wHq+6bb+MLbXkj0Zh/msOTezfSQalfXUkiuMes3gUUd6rxdjXPFP7cLnNJq3GrnL1IYh
mnJ51YCLoN31dPbOPcZFcw7gUG3t6qYq9dljv9dq5kNyqk5xfk5Ry9ZyYPQqf0aKxFE4fc99Kfuj
0rvPMS0tXoI2331LFglMGf4cUqY9s+xsKdsZ3lseuYwct/JS9GOgWq2vEquKemSOmUgJty9J40r3
8IhexcDOBxRyPbbZCZLV6ycOztd5zrdqG9QDNxXsn2UX6PLGm2pVp9Q2411TIwvEFh6vLjCJvAAm
Rig3cMOByWSoqEWyYsTnZ1DXgderBwHJb2AlC0QUMHvtrGyo+oKsvkspQRt4SFh+rmt8Bty9HB9e
GFbLbd2BPIOWi086ZsPBiF47jwhCCoulZfjCt1w0IO/UdL9ETxlb1yKpX2SfPdMahdLP/oEAl1rv
cD9vxWwHEetKme1707n1TrXGlbm1WddSRwgnB7QEpRdt9QHYjxT+Ch/ZXx5TLKT0a+Bq8EnVjIsz
OAU2Z9ssTc9simy21AynuYU9JzP/MmU8NOMz8zEqVUEk04uZvLxNEnN1mwn3NSFXS/6RUl4zb/S7
QT6ViYYzONnGBW/GWbulHWgqO+qrDbxZrG2tBR29fk4ISc3xT8zZKY0K4i5eB++czC8RnsuVaZ1b
e9o2wGU0O9vmdGBXxSJGGIFTDttFloY+IVyP9GBPcXC7a4b2XNVv09JC1eOrFdUidIqDNqd0t9ck
cy16A6jg2ehRd0w6jOQyJB9s1NpJKfHvcnD+ZikjgyS6Y7n30FBO3DQ2VKY/U/7TZJgQ9OjApDr2
rHPwxmWh8/BYpFHjo69ETXdS+pXrmI4Mt3xJPYZVFydJRd4XaIqHxzKpQ8xN0UYWLyjfBNGf4YWd
0prpgurjuMZfXXLlDZ1EPZUNpQNpzRxQJKzrJqq3lso11a3/TF38yHS+Kh5P2qyxqpYOGw/AKe4/
AZUlYZHrg3x8pWuAzFz9TnPjcw+ehbrlPXYFADoIBkpiHYYRlqfZVBfRqycpWLHz6Ee9vdQ0N9cG
7802ih92z6Utcmh/pM2k2szaQemk5esqVtvYhMnak7JdS2/EMMzKk3i966W3qMYb6eVE5z+97N0B
dqvhNYHk70sqDUMFuhFNTy7nOhUGEUuctH5PE2dbsZ7UxWszCeDE+hkP2mIlc5SXjr3DThe63JJU
/IqmTsOH3Z5zlOawqY/Uo98zF11BrUtCltWP0XXU0RE0E5NYJU0DqBKBOknm7940eePFQFZdK7mk
s/sr2ldrlibpWeU6p/lacb6kCkgJ16TG5mr6xdTPEw9D3SYxVDt06hj6qw5nyXblJ1HEbWpWO5MV
hF0nbOJ+Rgf0cp4G1rx0PQ2JX3p/QywU3votA6b25EQOcqzfhmSFSTVHAAaXRO0ZcR2ae+bttBSk
mTYG2uDcUi36nnqKM0J1h0fsUIlqQ5CH8r4xC/Tez6b4mT0QC2G8ju4QnSBqUZABuERRU0o9wy46
KhpPapseZshJSrS0QY7Es3ozcBqAAtCRNyk/2Sy4nqlCORuYajrFzoOSVwRrTf3O+/adikjmniWc
NQzKi2y5lVm4sFqAqIxEKCXiOJTtsShmkthDfRER9Z6JlGeuGHs9L6+VKXA0NOOqafJd7qofimFy
bdZ+spYDP+wE9vX6XV30k2z0DUs7uqJ5jlO61ManuBj2UaQTep6g6E+BUUk/LnEEzDoep/iI7ZlU
u7GhcI313vhRTNXbUGXbqO3UjeJMG2uU947UmWHwjBnaT922gdMaD/7F5NMVvhbZW5aNG3Z6h4bN
zkrTMbeUdon30qm+dfhVRyyx1xZUrysZbwgTumr8OXuutZoS687MfLLnX9eOw42r1M9kep61NKTM
wTJe+FgDG/x+PPcE0tLWT9lgqBPYrylpOY4NdkrDWKrPbM4pwinWVuKdaiE/egF8rCA9hmRyj0SG
OOo8t7lGEMV+lrI/FniMS3ORX+lgC9nMeVXKsLwfaAigEtG7zAOZsMG8xuk3foBNQm/QTonS39Ws
t0Fh4v0suw2akM+U/YQtGKdWYxwjl7erZcFM89i+2b1xyfMSjBEB0/g3lfWWlvlVrb5O2KR7CM+O
zsfPhVEV8HXpwzPlrVTr6yyHp5EVs8nFufXCq11pK2yhpIhozOz8lk4okOM7CqLWlUZrXxVeDYax
Ee6uUn9jkur7u2fnVOAORLHJ8QIpxtXz5eYChwWmQdjhxswv0HozUIByBGFDidjtNyvZn43ulMhs
bdgATMERO0Z8LBVxaEy+kPyRAx4KsJJm+Ogj9cmLBtB2CAIUYDgs8dYprSNVbO0blrrSGPfMMy/G
ZJxaMqT81VtaE5D0UJSSetvBAXDBLUsnfo50JEF6BNq+obLMuENswFJgXgVOcjGq+1g8Ehxxa94G
rQMyMFsBBi1DAk9h8a9qracZNWhaxkjbvIIW6rbaXJKRf81icx+1mhMQi9yZ2vcckkyZBrQ4y20O
wOfjSfhRZNp+YYCl0sW9pyIUWykryqKHQYPpnDRifFHgw2ySi+qmHwlzQS/Kmz6071oXnzR7Ln3Z
zaQcaSpjBXyl1ZU0P8CI0LtHkMlDB1lhwjIrTHUbUf2EQSlh9WJO9evEyhf24rYNlWPd/ait4of9
O4Yj32NzoAklKEOXiqRh3VFoqtjNJo+boIMGY+D+nef2y8khOuNsPPCtRuQBns9d+mgTFMaKBorc
jY5AfrZOpBOGtkICjBN0Htm+e63tx9gMm9wK0BTaoOV/0sPgFa3h01syvmedC5dpgQKkADOakblN
c729VO0QkTY/KONjXiTT5scj4OJxE7Ld5BRmWP9kesxz61p54tA32VW8ij4+euGbHAnGKyRcIsJW
IzViXH0HrtSD/kNBDqaTikz8bMtVMXjbTgOOR0dDwXRNumoGQjKEPFLe0YTkTC203ErwDoyZC80W
Mxp7P8cvOkXZRI774BlJwxdTYzqQeLa2odVuOwVspKMjTbUOgqSlQzPQgoLmSeIRMbrcHG09p7o5
YtHCUvyQ/e8wmWszzObjZHmHJul5gDvj0M3ON7y5n1wmG0OBUutw4rW6Lbca9hP8s0yOOP/mnkXK
uPUycfZKFkquBQ875OUOwYrfCfuN8DaWmrU2tG5j4uCBuPau6TgUZ5uOQ5vFJWzTQBsllAkj7fYi
s6lUWzxl9hq77brQajgSFADzEciOEiIDoJuhE0V3tGjcOrLa6ERT6Angtsfyl4rS9mC19nh1ZfVw
YNylLvaIeN4yIQjuqbjhQ0oEwJPPEMXM+R5irHQAPOgjFkDbsL55fzz6hPCV/Bxtd9uHXL7yxo8p
OIrFsJboROVSukVQ+xsbPEhhBlYX7EPncBFO4Fi3DZtoV/zWOAHZtn0UZflsWd3GDSPs2YKvycQw
7sFQXPQuiVDGnCJNHRSpdw2VaOfkwRjdxCHP04OXeecGyjkFLczz7WWyUM8MOozz5CFtHVjfvXGG
GyiojVuPK61k1O/haA/Sn8CsaKyBKWJ/yOFRO3SRjPvItV4GYABekby6CnA+XXV3ptKc6kx77kbq
2Jk1GkMAIugqnzQ8CI1vyzyLUuOS+pe4tNBmlJrqf2kOnxzJh+qp0WR1MjwUbAI1a6cho0XO5MaK
kYCbvU0xRazEiELIU8Ucb2NQ+etErfHmGvfEqB+pnn+EuXfS2c2opX5OTWzcXcWaQlTp1k1AgVF4
W4Tha5Rd7cHZOxQ+cWDuRRP+loB/YS5vjI79mJHeuP1jyEnug9J0q3Kh9io9KQl2LkFe1Xid1LPW
2EFKUKi/CMU9VMn4t3KfCYziA5vsNwV5aKhLj4XlYq+3TopDa7wzlcTqjV3IPay0yrtqysPUxLux
sm62Bko7wakpjIiERAUnPrJ3beugWyyVljhpiL8ToDM145i4kLIL7ds1DFzPGWYi0ZZ+C97ZyvPN
bJknzU2OUa4RncpfI3qxSN+m8Pj6NzTTk91YX3nTLh74bduq11DNt4NAQuXGzQtnp7UZu1S7wayS
gadA8eFM3WINh6ojzhEFRLWOo8xwfoTG9XIs0psahgHEPDDWzc5i1mmUL+oIR6w2eC6Qg53m0FFh
kA+sKvhqaMUrKiMPfnan8oSxPyQ1znUi4mY2Wr2vNQ5S70cmpu+0DvQZtHNRiR+Emz2VxGfG/391
yB0AaBJ9VIsoC6un0cpLD5xQkc2/np5PwzKuE+ZBTBmB1JX7yGjRJZQwSAqdoC/p47zOtQ84RGRq
3HifaAU0dNCbbtTvQt3VMGlW3ziCvzBq+BYtF8jm2VaJuewqvXFFOdFreYji7LPJhnnVpdWNLh12
3KwG06H4i7r0PZTZn+mW/9yx/jBDYotN4xDB4FXeAC8eWIM0VyFm9kosuGJih3mEek/cgxY8uAob
mWu7Dkg3m883iBIHAOD4Z/mckHvzwuISoNP8nlCKSZ5gkxRaoNgxBoeGb43raU+QEwB82d8Gq6Sm
X4zUpXpT8F/UIEX6NDyZjv4emh2Mw3j6iNPyNLEAHOL6UBCPIzDMLx4fe9JuZoOaa44bQt7rgRMm
QXgTdMx7b3k5Hsj4kdHl8pvNXGFT9RjqFm43zSE5pouLsxh48V7W/I4NA/cJtpYIQKsCW1mwTiiJ
ME73jIlPlPuw5+yJfnWH7XB5qHk7DPHXjAQKvFaAce2pf8szmMFuK1d6bfw6NrK6RePAxr55mlQ3
g1HD6uQVyxBbwzfA939CF3hFFqRbl3lRj4iO6esegJWhlP6gNl9AJefW2+VQGyjB3amIJiX4B2dw
ITgkAbDQLeuja+rkD/wbt7RU/WIiZgYAJIsKv2TXVpstV2mHyqayutZpetGU6Q1qSS3bdddU52RM
9rHzQ7ryIM3wKk1BA/CyUio5rSPlhgNmN5dEyISgcWWyKmzydeCE+kcleKZQGHawD7dYCCnLza1j
5eysUv6QWnkit4ZbJZNf3KtupdeV25bi29K2mnXthT91DYlMhpe5+22wF2yGwtMYrFGuvKW4mmSX
V3iPJu7BoWTrsQeFReoZf2wc/uIlXmvd/EGL5FeDrGZJVj+4xi9kk2uy3iE5H5M62dowzoSaTtS1
/TnIFuQ0Mc7aoXd0iteCabgCvVzBRFvnbvXa2AkKXrLW3YdUPzphLJswvpw8ypFT7hpPf9dtC686
q1sFtlhrjRcxWM8E5A+phw0GVnndsWgzUSyiVmw1d3qE3TbvddbIhF5ms3yMFra6RhcxBeoWFtyK
+M4cspga3bvO5ENO3XmvWFxkOV9FO/7/bfrbTj+FBw7ZrV4Ak+w5rL70xPFFmjGElk8u3YoYJfZV
jglSRjtGt1pTMKt1DxJmV+mg1xhAiNzGfUTGg1bPZ2928lWOz7llS2iV365kB4b9M9dn7haaDyhq
maQHf6xOXjbcTE1sercMCmpT7Iz6jbpad6z2Cj28x9w1iBbf3KQ9E2knotLwNTDwYlHiGbVKiIcL
u6+mQnePnuoMr6MCZtUgbG1cYp3RzJQowuEqIRIbmdjzydfuciU9FHZiECtJP1XlM0a6rqw8iA2a
uMLjOAwbF90D89Eh80ihQmbV3Ppi19ieDOd5GcNgpFQ4xT1nfkNYrmsE7jmB1s9vccoPITOvVF3E
X0vdZrzZYqeg45o9nds13zGl98Jw2KU095hPtlHheUnQ8i4/Ac5nrr/SEkAeYq2yRqxpZKkV5R7p
/KUt85f95YrP3PWJ0hI9zCm/7cHreBmGbN0XNaBpQC3ETAjGtVjLM5XNd8xqm7dSRdmA62g3xXiX
hn4vebNhitkAmOQ/kW71KdlTCok8ikEv7/wJ6mnr8ZsuuivpcL8UOUBJJdoUUQI+lchPC2ImQ5FJ
WEyy95k9E2V6khe1k9uBPLdAeQ47JlHZUDriZtU6vtNHuteogHHK6U6087stbHDc4SEZ6erWWlDN
B85clPr8RUXtsc0eh8K4jSwX+4+Hio4vToNP4Yl9RSAxxGpgzQ3PkoN3vlupfprnrxbhEVZ/SD3h
WSGf0FCHQyH2XprNYSi9a69dmvnFtKjh64yjjo9KOXfQ/HNlXY8e41ntOwuiQEEZwFxhAM5hCF8b
k8titA5sDbJt73zVusGBcYll/bAM9b2bUYjtsAsq+SGycDUt5lRTduifwwmCwIH5JN1kCeipMbsb
yNid3V+78KCVL1auX60WfJbqbOrFIi6I1Ot4KHU+Z3emGbqDtYvrwXpSaBsHQPLDmtnPWyR2RnIT
44iZZweKvF8qyXWItjJXwnGo/1qY8eCPgJnL6UTbs28uO9QsuhcmvvqBPDeXcoMKMfg+DgeJ6gQs
6b6om1gp3NEMRz0xIdxiQpErNMwvlwFaY9HZxO9zrlFbht7bjZG3GIm/MEBq3NTWQ9s/YcsV6yyx
UUzJWQCqqkThJ8xWmsoSAlRSkZWbJVkGLfY0qbYamBZd0NKMkcyi69w552zM7+WkfGjU9yr1AKVO
uytcQb3oKZ7zfUqNQDb9dLX53lhAnHHIJZHLAj21Xiud135Wg9FgJ0K6j/YKajlcjPF2eCzsQyQf
kqOiC2l+6YtN6bDkpme379t121D9k5lgiDBQToP3gHzL27Y6TowaojTg3cudrfixih0knBI/wqii
56c6rf5VpvLmGWxhUgaVaDjYIK07rl5pRMdOzLgz1fWZl/W6pfGFAE670bzp0Ybi08ynF4l+ofCl
EXr+nHEglo2yTz3J/oyiubBHhGZ+kvDz0RPti46YGUZoq0mJUFXN1MvEitJuQbaFiBh4ZGgCCiJd
340kVrjrkmLXRtB97iWL7cvQXwqNsEfaeAik2YlizoPREJGngmTEDmsOPIbF9CKU7Is05fs8CcAB
y18NrWgqZp4o2/y0KTgsBEBQMIoZG7fWT9jIUpeFHg5GrlEUCIrRSjNo8nj3KmaZJP/y9IUC0VE2
IjexqgcVEjXvqPm7sLXnqfH8ESQyy4NSO4UDKFvkzkynK8B2f8EFosXqvPgLV7vEtA+t4cVBgqNA
06a33qGiENAmyYLKe+IR6XkRNOzojU9YpcYC0Q7SBBS62rMuSi0WxfRhpqzVoxu3Br/OmHPL8EXt
lZ3g6ppGALWE5t4ykQcKyFqcvBzrCy5EmVCpGrSkt6UQqg1JzOM2ItwgSafrzQ+aJ60GCy6Hze/y
As7N/OwqQYcArAjzLMf2QPzkgL+UUsmEtFTHI1y9hO4fvrUFaLghtMNQCd6X4QoeetwRYDM3rFdb
dnmT+k+bcPWH8aluTb4MHvf+aKdqb645ErTBP5UESLk4izBHUfsn2ManiyEzehmR2SusA6vaow2k
sjdMYFb9KvjRc3lKsp88fDgQ/IT8ixmZirS8qcy9MaU0Ea2FyZg/U4+RTNTE9+JXUYw1htP10LXv
kVkfSHjqE46YorDAkkCcQxPdVIX6ChLkBfrhU5rSIWPKh1vBHOQQVKjUVCL9M5rqLd/5U2fIrR1/
RM1hJOcZcsQVJIeJ4YjEAmJ6h2vLupi7iZ/1AWsSRkDqlkhw9KWyvsbk3fG5UYDWboEgHuzRXse5
CRmVlULTHCZc03Rd7GONLxPrrjD8y/Iu8DoaEqxflUxTHl2d+t+IdGpBlUwI01vaIXUhgHv9i1pv
dbvcRXStdx3HrIM2zdnb+Eb/NSRfjpdua75WaC6RHWHVWiCOGj/vZvYfyqSso7rZVbxh6vLTyFTA
P1dNVA87XeZN61lJCfJRKtPAvq2wP2oZ31DT8rjceXsDN8lKDOpTE6tYmfNtofLuMunKeklGstKG
yA89DTlss06Na24duGUq/Ydz/MQvEZADniPvkwXGUz6+quk54khWlkgw3ww7vSkYhAZz4GaCgkVB
cmL1WxAFu2S4L29BSujXQpnWBo0BTvbLAU+IYpx30/AvL4tAYdXb5/8qfcQfIDdjmd4N+eIkJFr/
xew7dWPErXIsi2vL1TtRv117B+pgLcxbaxWB5tXQ/DjF47sdXhIM5pxOay0pabqADY0uND0zc+ts
YusKHCunELZYvUYewMto1DlU+f8LwQW5F1ppvjEXfkT0x9V0ZgR6bN84b9btpbHYn8fw4wgXTW+Q
3f7ptu5ACm67DfgTajBQLXZG9sPNK0rXPZkK1Ah8rezZ2vZT7xPrMYzuE9SCoCfSdnIGwoNDpz6J
srxUXWmvvKh6r3vKbyKaF1/7avrVqmjEZkxKLIy9ja2RZQNts3et57SzwhuJjI4cBr9bXTU/5mz+
SwDNCKXlBy7t8g0pJZRHEdTUpPlUL5Tbgi+v7cYa0o6VweHWKKZAIENQ6X9UQuYgMtVm55RXeELy
hWJ5tu20+/ZUBptVre502eSwFR4WL9cp/B54AUKtKJ0ftOly/qz7nQICOL2X+Z7+CoJ1Dx2TIs2a
qyTMfZNktYZ8EXrOqlD/UTVKo5KPWlbDAocNZEPjs8GGpT7UEUt+zbz4e9YqEw5a5kgeyGbrgNKZ
fQxUrIRbrJmlibGRX3tkQ29/J53oJjs9gcRRPdvwJUJEyPIy8DQrBlxPy/U1qoVZEPASyuQaGAot
iXicSp8wL4PSpR5QB58bLvaV9Yen2IS7mxMLt/sHTlEPnyuICZ2iuxmPhPkoCPjZ4Z7GFN+KIEEM
28bGf17/JdhD4rkGt8pn5P2rlc6vwB6keOZyySqr4bn9o1YLTGqAsdkUfMtVv3aYcfHBUfrQLTfa
iNcxNp/R+0uGsy4ebceoEx+kAMv4olTuxnS/x2Gb9LcUNZhMyQHJCH64b2tAAVxalcJ7WB+rEKo7
m8NyvsrOwKBA1/1wjIa9y/s3rw+kVzZDc04I2XRTtWqfuvlF9H+VdvT++okLr3bgm7JWkn0p3yn/
xIIVnwo2eWWTHNv6qUf7Cbs3Sp1UiKRq0vMWBWlU+QWg2Qwpkrs6vGiauNQ3gHgrR37UZDlhfObZ
yWPsNuPKb9HtLdFvEFvWi5dAY1Ntc9Ut7aus0DewjtcrFc1fj56y8KmT3sbTPkAeAIVZRXzj2ZSR
MXQ7TNpcWnQAsnzC7df/Tw5iRjiQLFTLQMuZGtwlUL6zKYGL0G3KduvQoECgExQufAqC89rVtj6j
xt0MZuDBHptTvgccSN78zEUCTJ40TrYWmPYlvZmkEasagw4DyJwcAByRTaCJyV0nXbJXOKVZHnqE
jwlfsSOHlsOOEV+Xhc/voM6EvfnV5ERrJtLbzYz3wMtpkNY3Dr+atHy3lwBvePdGxF+EtIh5NCnf
Sn3Efv6ZGaQbGBNrcRHOqVCbk9Nwh6t4Vypr0X+0/5NUUaF5SUkOq4GsXudcIqCsUwnpy1l1arN3
MRMV8g2bH5qL2z71OMhz6wunQKhyQlRMnQMksZiULwGPFAbEUAU6in48+LEdhEyRlblrJAsnPDBc
EkGvEbGzeRgu7fAIARPUcNRy+VvQx5URMxiszzo+4HvZDVayi2hKmKnhHDGO4oeBgBJBKIn9gu3n
8sCYG9qeNmm561gxEatdx9aXw29N0isnpy+VQspuvhY15ektsINu15mPnjN5THhm+n/YNHGaYMFl
ycQeqOB1RT0ZX2q81mwqddaoRpeCYwGBOIEoag9OD3KRPf48YqyK8ZdPW9fies2bJOY7vBQuZiyY
J6Y0QkU6orSgA8TD3eaV91IU91pbnmtipVbBEKKlVEcX2P/Y1vC9BhBqpsq9ECCFhihlwe4KxCu9
+24VGyDINL8MOoJhuZnRLyXLHUmBoaLfLHherCN8xru43nqhJIdShXDAySutKWs3QToR1SlSWOQe
5OnBRHANxf/1VGPn0zQFa2PKjaBKUiJR/EXZEmwUuL5FrARVFL2YcbGpB9XbjEg+gmbSLX7s4c1h
VY295qfM4M7mCkDaMrXip7hTX8NbKI2O1UaivkaUlIRY+u8d16yj5YBbx408gBxcYCqJjXJps+HF
NYs5wKoHBta31BI4gjXOvQThCNEZP3c/K4D96NV+LujB0i0nMPhgO3Zw3PmQiuR6csct1Kr90kDE
ywQrZH8U2UX27x1BxlB/MspfknGr6NyFrzjRDyrNdc5MfRwqjoE3jKOO5k5UWI3YoGrlb4YGGSR3
RHr6/98MFr3p2GtHkwucxpbcM8gfq6X5L6VwYVPYOIQjtRaQDbXvaIgo1alYIUUhBCRr8K6qbTHd
x/Wvx5Vv1RXNZtT0/rKMZ6wHgiTq1bXRQs5QKmgluofhNS2pC6/Ei2OkTOXJR2rjs5AmQUfCdySY
O2PLY9ydcw8FyakV8zOBXlXHTDxw6UfiIFE5y1tNGzeFhPnokHtqaXOIXibJwkit+QK2qJvORFpA
BSvlLNGEauJl0eTTeigtwIY9cce5eBNz+D6006nM9d+Bx/dVIbsJRS4K6ASIj4qUL1R0mm9OBRzY
VNITdCSmgWDgeUow+JD5B0u4IC2nOcPqfOg6YkEqya1m02DV4jvsGdMxNTWEN97IpTi3c3Urs+ml
Yi63TD67jopDIG04SVXhvgO/oWIVPt2s5LQ2W9btH6utJ3W+1kVKYV3kwnZsvqfwaFfjZzv1fpWF
F2F058Lis6wylo0O20KX1tCBQzbCbFemxqkyhL1gTp4zy3wlMHqpuNiZvBqGEkaldu6ZGFr+Uhb6
eYMTYMSBTZZEhfwm1OFj7Jtv3UqwyrbrSVfXJlEPgtHYFdjE8LBG+XDUe+tWCAPq41eDqbKq+K97
Dn6Uwkb5q83u0nPHHsmKtyTeC04MzmlU4788+VLK66Re4//IO28my5H0iv4VxtrMDcgEYNB5WtYr
rRxEl2iIhJYJ/HoeLGnQYgRtbqyxsz09XfMekPmJe8/t7sIm2WWG5CKLjmb1XHhfPQrD2i+PmQEb
ujjic7CjpxpTA46/jRun4AWtNRElpmI3gY66ihBilSyJkG1Wm8pOAWa7h9pVD0SyLc4piBcvGbPF
YGKgZ7CfipEkdgiM9tR4JYf8Inr3CdRomf53/astfrXzNkf8UACQpPHeIcdMC4fm5oe3/FTGsPwh
eLzm9DaTMvcNbhK3SV7yqYFmDfQ9/ClUvc07apVJpbul7o93IQFIaewS+IEHOpuI1sZzWo72zsnc
P2nyaJv0oNyPEQpIq0LBoBiP92o+aK7VccJUS3KOBaGknrpTZhjbhk921t6+z9imzYb7kXj6sdAg
zB0UVrUbfpddcVI9uR+eu6obQoHkZkC7VPnpa2mdzZopKH2Ckxgbzc6xRsxHTF/40ZTFxwD62xP5
UxNCqvFZ8mHuYUq0KR5y3PKZHZHmnaxnBqGVIx8H2nF2pjBoH+YWWpzq6lOIAbUxX5O0eU9c+FyS
lAgObw8sRv0VkLJSWsWtLuUJjg0JGnScFKyCsZed4CL2eyYKA0WDh4I5wiuMCGH0GLoPuyg5xmK4
pQoO3kTIPc2F5dw1DLMc1vIODk/iY2TL0WWOW8I0IOZtmki8hmw+rLo6lDTEMQCqQHobDz1FLxgt
0O4ZTO9QSmcwdvouvibOg1u0+9lk59RvMv4r4tsYJLB1d30heFTA3bZ4+tqOgsr8GHDMle2It2Pv
dgybQGoS3Xiw3OFzcKZ1uodPwbUNPjvwIPjSl1hAvW3ku4V0XhVfQEEb6zYLMImVrwjWYiaVQgx7
ZaRXmyacNklEcpOTzTg07SslfiBiPpJzbrU8VsQ5s39PB5aQFuPnYaBSyELcCUuwGz6Y+WciBtmB
oG6EKD+uhjkckr9/49TmN3MTtC8wCLZxzoK9tC85UtLKOccCcjwxbQ0yEtJJCCf4cftxOxVMxqBS
TekL5/+q9aMrSvGPLn0aM0oQdIx4P+5DehZp6fue6YCj5AO8162Isd3JEHM69TpBM6GFImNJ9OtD
gTaEbamlPhbZU2+YR+mF5BVXF9Iv7xf7pAofKgiPJWfZ2JhHJLQbfwb1ZPwp1MSfi0jXEPNzMnAc
zAQjW+a7SSmUCjQTNutMw9vVVr4vAoGlvH3UEOa4U2odrBg3MSZpWXDZMTM747yopI34S0MRkAO9
TVw/+GAyhglYj/1QYgzAo3AkKoHwdN1/x0XztJRWJoKTNannxxr/TSCItI+qaIXqfmNZkoAbkwWi
A0D6bCHX7UhJ4HDhuQGYKEJ+d877PxCxx7iQd7iARejF59JFHAQZpfSdY167exc9Mz1m0zd/BYLB
tGvPyjKfWnqBKbxGxc2H5KqN7E81FzvnR8c3p+3IPejvigLWIfYkjKQjbxxcDXY26MKs6Wi44tEZ
9Jk926XFXJG1NUQxok/CtKPyLo/FSEijcfOII+oMGtoeAKl+smfwCGrwf2Oa2KR/kyQVpUD3YEO9
4KM4JAglunanGYy6NJEy+BFOBe+JzaV4ZKZXBMQtWNVLOpKk8l3a3t7DAIQN9yitgI9aTYdWgon0
mo8+YBYzs6151cYhoCfJnfocmyU0DnuXNA+p9t/SqbzWdrBylu8HLrLjn1z/NaSs1OZ88xanzLLT
4fXwmW+xNSlEdxP+uMn897gkwOc3m/LdwLZCxkAY0vw37Ytnm4df4G7gxaNUPxoGlBS00TGIGzW1
+4kcrsrrT2aHQKsT3zBV7wEqdSJ+EuQvS2c8mT0aGjCY5pAcBgdR7ZDddZk8mCyjI2SrGECuJXPK
JTglY+ud8vnUOzsWz/EIgMgd9oNjYQfDEkQWYkdOi0l4Wc/MsM12WJDYc8FHOJlcAvZvNC54iZVN
ay5FuFXpCx5C3/YOqoJQhEfFC+PnYAz27VDfDdW3T2CHHfPq0x7U8HYGdbSYfy3BEnb32FX1DXgz
3Wi/lQQsK5PYP3u65Wb6Psy3hkF9af02/YuKJbwategQOFP3VlydOgI42rhCo6ARyHJfo+c1VHUo
6EtUFf1EBZU1xU+Qz2/RfOflxq/b7ABf77NkRh326g4EOlgolr8QaAAQCu/nrAf3HP6k0E/K5oNU
5ITtG/bkGD3ikBS3GD7pmQn9oYvydVqju9/RSBV4oJPqdTQfgEsBWGVdg/rIij68aWm4oq38Eqrb
90B/DHRlEWFwbsKfbX5S8n3W1OgYHzH4QA/H+1gw6iRhZ5ljs/PjKrojwmM9EkOCco+cIobbn8qB
rZcTbYavNPXeDA+S5vTehL9tYW46GuewOwTtl6r0XvQU1YbxSJVqsmiCw3305BtCrV1TsuYP0BBT
9pbqUjYPs5c9CvlEPOcfIe8zTUAlqqeoRxjj/VWFe4FUs8JdWdXRnwKZrEUyvVEJYMKAtcW4mjik
wvmvxTWvs6Or0e4A7aHc3tfO3ykWuE7FUWKjy60Xu3wGWAnFT6CEDcEzsqwF7QiTCHlheRzoQ+Gu
oT5Pd8t6fsAJEtR3i81NLvFvHGYEcoA8L3b+BI+uJdbQgkafj495RNy7h7CIBYSoduHISmHCXief
2oLbzb+3M/dh8S0VNZJUdu4aJIRRtjs3qQ9gYE76N6wAVfaANxLdbiIsCb3bbAxkdCuWkXBnnB1S
rqOKDEZ943cCKINeDy9yEyiUhSDKIQoe0uFqOMfmhUWLoADNDsMDP2k4G2d9p3EFe+l9kj0gBEd+
KmqXccxrGN/SARDej8HELdoxsx2D53i4zfN+VBcyCukVvM+gXGBcHyXCvL5h72nVW9Fw0p2gFx5t
Thr519LBzmG/7kDwb7mx/IlYwn4tQSwPLc/WLU6WZX1AnA0DKa0ubC+nJj3XTrAHv3f2W+ZJ7g9y
AB4e9PcB5YGwV0PDULKVD7xT1McD71W8J12AAU17c4a/hTBQbVwd7jSYWPQe9ktsxsNqbG5EKnRR
e/a40GuNVXZcW+LWxdVOd+LOP6fdiwTioayXiLnmlHtHtPpefgK4uElzk9XRuWHlmLMS9e86/nTd
6G9i3cTeja32VurPnDTlUejoDplEQUBqupZ9Q7DbmJ6HqbFOSdynfD90KQVyPOhdVO0egoQpc7cG
CpZhmrrXiJ8Eby3jechQU78ZGA3BCULHodLcOphj8ewFaIeNOtnMqiluc9QaD6jqNuHcwN7AcrN1
04osemVCSnR8h5Us85GWpPGVwiW+8ZEUoF9Zi6DYBi0K7jxz8fvDxpoAb70YFUlsfQcAnBOh9T3r
pM3orpfgxzSUNo5s4SSbOKr/dCjv2Lzn75YZzrvWPcLWSXZhbP9lJ/Sn74v0WkCl5sCPTgZ49EsI
SZHlXUDXCHAddcMpAfBF9tDsIhGvqmss3JwcijZb8l6bjR0O0ZvrDLAA4RLt//WXrQdyLAkqlKHL
r+INOJjpZD+S3ZA/o2uXVPYt4pnvtEQLYA7pdAP9JM+qc9BEi4L3x2UO5i6RHV5XPBBmpo74Ygz/
FJuVvPkKGlfXkWtWuDNiZVmam7mb/X05BUwwCt89MwL+SZwJepztf5qkNFBejf7WsA1xbqsYCKKa
o3VNGgV8MTOFhVK7X2OTkbLEaukclP3fAlDmru2NfNObJP3BqsHlCa0J91egD01FFzFZc3sYJ3Z5
OhjcQ+Dl94Geav5QF0apH4W7wQXJ39coUizUjaQNZ1TFVY3qtlFn2aYVTofKY/JiixPhrYJ/weGh
sXW5y9uBNCkAj/EymzN80KpZN1mniPTrQwOOTuVCnj28C1MPObn03HOOTJbHsL0n7r3E7It/knoU
9Ewy3oAO+6euYfodGjqh9rCcfR5HySVO7txxNs9l/5r4srqAYLT6BNWMbff4W5mTmQVQbM9MmDuE
M9K3vq6PRXSAJocbCLPRzinazyAZwKty4coUbKQTJc3alzzYBrvI+7l/4INzz0az1knSHGceYAid
EPUtn8EzqqcsK9yra/yFb8IhVlYfyMxnFDDivgW+SQlIQmDSW/5h9riGMAddZ0w7s9gpM/zWRgUH
s6OXjKuRcGXFUV6VnwlSq2sjwoM5N/kxkuXvODGRR68NMShMzq0WJ+lh8pNhXW5Ty9kWsFe3tKqM
1USm9l0+nLjanjqIOCKEmREbrM7iQcVnFnswb8DgBHb4Slolbk7V09dWi9GmnwJUUfs57MNDJ6jY
S+dczy5se1xvbOJdVFh5SGWgEUKA6yPEfJEVQjUgtesY45HB9jVe8UljeKJnqI9NxhzMKZZxe4LZ
cPQwdmSBgUWETfxU6nkF1skwphDryy1iV3nwLPA7uffRLRRvf7EwOnP97ArSvcd8sPe6bl98GzNb
mlc36H6sDUptwDkunAvpxy107OMgEW4yYNyXGeO1EvxiXYLRi5xr1hvToXKZINkDpFg48OQmcIuS
cMFZlTvsXwWA1HmmKpI9kAgN4BSa6Y7dGzjUKdZM7UxkoAla8hpVZuiEzZukoDkYMSmXixE26Wn2
VJ4soR6sbiNd3lnZIoLhSDZicry90epvQ9wON2TF306TquMMmiMqrGvewHHJhynBSoXKK+HK8rP7
mYdhhU4rWOczMt42gSsYlP63a3Giq9hcOseIUiknTCf3oFUDH2IlK5fTIXtu+vwVbBubTWzzddyR
X2aN+O+9mPAOMb5ZcSphtitjF/TPVWLUd3ac/DrKSfYG3lJUrcLbtL0LkE0xqDBKIAB94h0mjCsv
CvNh4I3zxhIlbtNEPgaCJZq9jCy64DVpG7m1nP6nzggSTAeDMJ0D4td8bSvT3RhIx4oc/z6osmSn
Sf2gdgp4ffNebI1M/JDYwLjAwksIrII0xxpBSjsZAGFDiGyT7b9bfYddCMj4MZR4Yxn1rdKTAMp1
YZC+aXoWOEEB5NDprBcnlrgyglGvXEP/mIkNMS4pJGru4mWmCcsY1EI14rsqCBwV89XMadfGCqke
lCZc2OT+2H2ADb+CTvovpn3R1+cq1n+IZcwwjdOeNDby1Xwxh87l+DP2UXll11xeU/OvjrR/Ck0t
99Xs3ZtaqZMnQdmKPr2IpmYOZJJlBjx8lcywfAcWcFTGuLj7iWj20DlPDL0uNWKEJYMzbI2nmNH3
MejUuqkwuFeAelbOF+YlYuN4xkls/FHC/BalebIj8MJ+K6vjzI5aoRWKlPuE9MNV8MljDzOQFNMj
ojLnIag/p8g6MMdzMH/CfIs0PVsfm3KVWs0WJ9YI9bEJt/ViXo80V1Of7027k8DujBPfmbENjCLb
+MzZu7q8C6sa1TqXy9ZjfW7Z9C5x3hNzBY85GZEFQz1zaASa4RRL2Bc5ojUvnYNdlAWw4R2Boxxw
jK1USU6CbtcJEc+xLE/LQ343u2C7BIMtVGkt7r/HWtjRgWT6jVcB9y8Vh28mLqhBP3yvYrScBes5
Iq+OUeSwtoNbErjZuTZDFpJTXWNYIN2jMWAliDepnVNelD52K4+7IOr2YJppBUS/DSYSKQGaVnS1
jY9BpIey6Vm04SXapsAzumMWoBXsPrvKc65OSU5Ni2It9Kq72icc2PYpzLifyg0LqJx5fBRtM1GJ
Ux4mH6454PTNODkTsdjFSgs+HqucRnefcdf9zVyPCrpwAAIX7cGYqCwEDqQtyHVlgSNrg/aUR6i0
zahNtgH9vlPE8c6w5W8VeW8pcYb8crzmzPf3oYHqLctNXJysZ3GRfmSNP57nzn9EgOdiX4M3Kv0A
xLrLu9QTYY/2oUQNzf/fsb6c/IrLEyejE7pyVSsNrgIaBz4V3PK+39L/xfUPA6UHlS0AJR25hz7H
uqZERaht4FXMFHG4xhBIvyfYW4unpsmRSMZqvB/6qtvHynpuK0XKPJEKIG4QwsLLNhgJsWO8R5d/
BW1tv4QRm9fRBYDct84XTCrzWLa4y/UcBdd5kWGPNA/uYB2yKrSJaY3I4lbjpUJ5snb4+4lrmbrD
xL2JLDl/BUqY72qYvzjSoptRQ36cFVGxVgVP12q/jEC8R+lAWQMBUJZ1gx6COWRDfGJt499IO0SR
zC2ATPc+kHxSBZcowXZwu0e2DkeTQCwsTMEpTgHw2wm0L9p90LO0jps6l2Qwp1rsGt9d4G32xUAT
wqa1W0GNoZP2zCMfIeKzjjW5lyRAInMZb6Qmi1Qqnh5gvxgAnZvJ/GSVZIla8LP5zsxuTV05L40P
k60EsJqQSridKH/elfEZu1p/MLoXpApsjBL5WZMN9akrUEs4lvWKKeCppq68zSo5ufQOd4Dx79j8
DDtKtRfU8iS5WeiwypafqJq83SxRAwDmBponvZZXS7IDaK+DXV5mFzvFBH517RnSpBfNbFTR5B2n
4Wx/wlT9o6e3odPy2qVet6F2r2rrp9C5cZ0QMZgu60vXiK7QI9qzC5HLlPUSMyuBftAYJDohiJ3l
o5sFZ9MQH6FGtUeTySzRXAwJwcvU58uIcISuOKlHxjwMNo364skQLiK8OGDrwamKjOMg6FvQIfdb
K+MmGpV91rpTNzat61qEHxVkdfQ421nC0huhU62GQKBzJuDvHg5bMARMK0jFu/fmAYV7En2MY5hf
gumBZMIIHckSjOIxacppyFMVWBun6XDOing4JmToOiCx0HldMAvA8TGHDwzwxynJ7F0bTj+FIdy9
l5wHUq4KQlPrzrdXvStZqxf9X+JV8LQkTJkGdL6FRLKT9Ch/+fqAQ1j1JYe5incyHNfKbj5H36HB
KENAZ9GnhVmAu3Pf0owf5MTZNfYg0eyO8DerIJUW8wPQrQGD69hW4tqwNSy00jCu5TFrJk4sRL2G
Pz9JswxuubY24BI9LvAJEG/HMB9gCZFPVC1R0SBigmuFwDc75r2/aCOSj7iP7JuHwKkSMcC2xpwO
eNcglNjja9Vhykwc4DLFonP0TX30U8C7hZ+PB3YSP53BQB+BCJjq1JQbhbnHjNtHNoBAkwBFHka+
aDz4eet1Fy/sd3bCj0v4wNXprX4/926K2jdAQpNW00HkoYmt02Zh4lLz8SgTvmbY+6JPd5X1hNod
BQka2JWq1RdCcTb0IiBiLg9ujaue4gaZqs0hs4llRnRBY4AM1BAALa8hzz1wfyy3YYwZF/Db6+BC
ZqZHfp3a1NoiflQS98A08xzZXfWRoMlTQd3QBGQlIoDg3hICL/xRC0wOXQcOZiaTSTcoCpnEbhLe
51VeLOQqFf8l5Qh2SYpIafZg9mrcuOPY7j10d7Xt3FW6fTUiQbpPFT9IB22iihwWzmh2iRsf33xI
+x0c2DFin0ITRK6F2WrsVvG4QyuNvbdoLm2PfsWS7dGc5d8GgtsmmnG1M9jZRMEwkGVJq6J1v9IB
yd/0M8g40/M4dbB34vIOKGQIZGGvJheTC55NnO7fZHcFsAzLM8+Jvft3g8wCMn6GaBubj6bwLhX2
RKxzmwaD0cabO3Qxyclp+nE3ckoeSuRlLZT2TTQhpIQ305GM7Ot1NgeHfy+z1AKqQ1YwnINk0wYU
FZUHxNoFUy7R3+JI7TzU0ir5KMRjFSJMKZOWAELrOQjlePh/n99qGv9rgOuhL6I/zfQ/A1z/9Tv+
K8HVsv7pB9L1DMtwpe87nvePfxt/2450VPlP0yTRlf+4TuAbDr/y3wmujv9P13elGxiWZ8DRXn6A
tmQR+R//cNx/eo6Nu8f2sd0ahuf/XxJcbcMjDJZ6cYrK4vjzH//g53IC25VBYPC/LNd2yJH9nwmu
UdqmqVPABKLf0aupsquzkbnvjqS3YxtQjE54zGImuf7UcfKR8arrckdQ81mUSu+SCmtMGqqTkytE
GzKvNkPvIsj0/XujxEqqjN5fG3c1zsWUdmJbIOeYXDhrGHpQJ8nUWjkRIv/WqLd+OWAdmVgrGZKD
vuwgn9f8DYiDXk2GDRv0HsXGwrc2DlWK2ZgBVpAhfkszL93UA6rvjpYX/IpVH6MZMRrmKxLaWDQ3
E8ZPG9A7muaV6avwyN6rdnvxWrXOqRhZ+iRxjVcRPmIr8IfairXqmOBpNdGpkemJHlAxOkzE8IRr
HEsl6z7q38EOXkg0XadWsQXfQd+HNkTrGqcvQLqVF/Am4xfikwUwpxRMAgN8MNjF5DMZvYsqmPnZ
kYGV8SuQAdRjkGurTowHjSH1VNZ5fND9+IEKm/VweBl9G3wH2zEbzReVOf5Y6Lwf2QyhJVYQAMZn
e8SQU079H48CeR1LoLBLjm2uf32vLBlisMVR3Z88rDgqkXaGZnnHY4iepJyOxBAnREoaGPXg8HhR
BI2eefymco2PWX4j1mOfnMeMH4m2LgPYUIJveyrOUBMpuoiKWEM0S9cAR80KInldEmNH+MtKSda9
Rts/VBkaoUBq6iDspdSfqzLtvKOmEMH6hh6kbEDfsoY3e8QQcx6jyrHxOOnYe7B70irHaXizJeOP
mcsmwm62nv02Jk2HUtUqZ7J7fXy1GHXX3TR+FY39FyE5bOUG+SmSXTP86JEtmCL7Tu0OFJxhdMBj
ydvBPb+G7mSI/BR0e8ut9E72QIWHgIrfXNCmnUG5OrL6EuMLR/h9V6nntKZDnDQijrynFNb2ZyZ6
VLkjCT/Fv1TzFPPKIrOk6ehh+iy9BD1ZbnkcU8xZ01k3A54H/ZYUbEKLgYylJv71fZCV820AmwIS
I2dPYXPiW4wA+EbtjW7dl8ph1dcMoFXTXatAvH2luvmJ25pJUDIR14RRN/dIlTPIj0b0NGCa/7CM
xtqYSGYro3QhEYutnbEZiNxxpCQHMKpkswP885aVETZIjSB/8lmJmo2Xk01QkyJBSaPHL58xj+WP
cmMCEhm6AIeCVWAUqqO9K36CsJ7PaQsAcG7YkfRR/Vq4Ot/l5iCBQzBOtLAI0nMwjhsSchc0RkfT
moqDF2PSzAcHqUWFyTNnbl3N/m+Gs6jukAFjY1jiyhTLc3dml+uBPJ0iIJ1zIL9caFJhilFQYiPc
Z7VLyi+IjrH1EVljnlvLKR5OaAMt236Fk66OHWtiTmKL4rcpKNzYHujiw4hR8s0YMZm8U7KpiQcD
rMs68ONXIIaAyIriTyayD/J7U2YRZJrE2vujKkbYafxWTUjVSwZQcNucW+gyvIoxDAUKUmXM5A5z
ook5JuZTXh5vje7Emqt61xJYsDb1ndfiDLEnIQ5oY2eXJCMzxfBBPT0MRPIWo0IvUBeUiMNymuHZ
rk2DCTEy9WFEmjUwfXGS5tMO2c/Y1QSUw2cZZjEWm3oHX+0IUk4tAR6jkC/CBqzfo9YcRLpOQqRJ
vl9tCGyk1knepyJBcZSUaKZz+m4LODsTokWg6KFu9iu2VcMFAQIghUF5aCbuOy+cLmp4UYlEMw5V
dm36X7MCi5W0gYuAtP5JenPbFN69a2QfXiyWXUl9Ib/pSIiXvU5achvigXwJWnIYET7DEQcKTu8g
482D0ANcobLtQ2/BwXb1YsdVJlO3gZiqQT9HPWcAwM5iVdmwkibroc7EnU5RVVYMIiHPJi92jsat
IL7Ih2IAV1y8mVmxL3hJo3Ez+9b7wErF7AFELn2d9r4JiwMb3SEz9Q6iw4XQuagRQWDCyC7932Am
nclyf3rRXpnj1pBi27u5PwlKYyK73RryD4AY4tKqDoVwHpaA4ayO/Ehm7r7pnwOPTrVxNVQbmTwo
u0722Px5Xd592c9bgeSdYJ/svrQ4F2woaKvAtd5VNhCCPszbwidjToye2puE/OiOgPFpAKtkF5gN
jXifafk0VUy5AeKcTDZ+3JPvToGvpu1/dJhjqfc/MgGuxYfnjpexgijYN2sseqfG5rlRIcIZU8c5
iXgJmJbsPWSMC3cj2gyjYKlZENDWSzzBXHabuqkerQn9LXMde3mFM0Otmb3jyWlgFZs6f/XJOMfe
2jKMRW4We9+TyRwkXIibRAesI1hFq76NdoLhbewz0hl7CAoBd3qmkQe0LQaeStAzVuPBcBawuZ4w
U/ft1Qz4B05d8mMa/rarZLPtRgPialICFQc0gqz1PYIxMuURKzf1YPFVskIfLkVZvEBsxKnCy7WK
p+YERMFewqrJ7F7aFROPYO0PeKKQcUQlHCDJGcuWl4AZbllX9sjUTbQ9ZTDmwC7QhJPuvvPjDklG
8iRm+zdgy8wYhxFQc42a5t3xK7EyLJ5EFXTMAfncDDTqbnMbqRN4C7JdEENL6kgE8gOkrzNTn8y5
StepkRLDWlJtZa61/wnEFGk9Uw8GP/FXwpTQiyiZZq1t+vnhOChw2QQ2xGkerhoHLvxI9iR0j+aD
42A9krKYS+PY9mTr6LBrVlbTPbYRkQ0OEwUrwm4UDvDz6JPQl7x6dc4gy5D7MiZr3Z5m6HkoC2Ar
kbLXPg6Lnhg9C0sKuluWJxPElXoxqiDsccW96MhXaxrzhOaGTVfgnIwETM8keWiK5DGfGFqn7bUu
KDHY/CCYi7dZqOuNhzurKDmQPcmKp8tC5jo9/1zCrLFFk04wgg4MxbHwSzoyPkd3bN8CQbbr3Li0
UeMDIHhEWil4BMvYIIxl4zQ/EpcLZIVGN+nd73KRuPqEgISpCSrWv4IPYXaIwCNLb2YLT8SuYb5E
5cLHDPCrDxDe3ZYD0RV74unjdSfViWEpanzgk6AgaEbrNTOUitzqjhWL1bIFglokcnGFXXj0Qp5S
JCOg4Mm3nSyMT8snMUIAdnTIYIdPFmwhxvcJXIAPs2dMyShujqURAELyCWmRNijUFiOFYz7XMvFZ
N5cHe4rH2yw+HU6qtR9Fr36fH6saK0Kn+xw1mw8ctbxoBup2jx5kmH5k1PL8to8BYHoLzSfUrF+i
GIGGcYYENR4UOMBD+DEZ/MwTw1/wAyBNBkmgpPYsZDTVUzgmmyr9w4AE8Kc9AzagrEllelfEGRFO
HgJrtLsTZTHmd3YaLsK9eOz+BgzrZQS8SGA3EJU+u538ogSjasW1FI2k3lmlyaeJdn60gosOnyVb
JIRS6s9MEoo2rEPrTW+G4ZabGHYihyRKpKZpmROzz8zc4hm7dmb/TnE1H4KE8Ry8L3yS+Z7afZeG
IAkqKNVhZxCCVfqHRMUEiOcQMaApHlIpLh0bokNslO82VoHWLghdXWwpUZl+BxAnpyz+VBXIfgop
CmhSYW2NzET37bNd5h9ZlSCyDTLyKGpr04NEgCap9rONqjyX78aAyBwA58qoBgStlveNwZU7E7fC
GMGTbc0/jiLrkgha2Nek1nwYBC0iiQj3hsfZWFdpyfuVEGe8TPcxw11tHZ7blumO02KTZL275LeB
Du0YFuDg0XmuLzYP0LEduRbhLUoCfNtsIeJlHA2i/PYj4wde9oJdr8ZdHrbcRPxtEzQOM3HnTZtk
d74qkl05FoeSzf96zHHhmPIL5KXBx1jifxH9Xjm9u65yBhB1qcYtCTnQF+J6Q6BMtitZjCrDwmMU
tRiCMmBc9mYyExORDHgx04svJXu7Qz/rZfy0aPGXLUvf5udYY6Zj02q1eMJccmB729V7J61Oo/Wc
li52Z5PArb4dyn1WeArT2fzHBdY0lDX1YlWMoKbMTT36bzaVr5tE96Nwt5ADGBHKB1O7f9HhPgmB
edIKiAy1Fvog76ibMzlr0gzqE84YIvdQqkAaWalh3FX++BOif9xKAgLwIKUbNOe7vIfwBk4i25To
U5x6JvacmPi8UGxndchT010ImgOIg1me9KQJCU7CdpLmMgbFnZbZ05BxFpDBmG8I9nvyHX0f1/mL
GgNzZ87j0Wfgy6d+0XApVjrC+Teo9pDlwwWdyMUiMSsFmZtWAipYAewhwdvpB6twXYUeXVGci11e
hYdcLcHDPe+GmyQXd5AYun+Y/0rw4/kPITkIf7z5CULVNoV4hE9s08jxm8aXc1qVz7PPnlyq8KsZ
vS82YBKpr/eykKpUV3a0bdlmlHTdOmAe0JOTe2DZK9Zdenbr9sI6JD4EPu994hQpLC/kpAJJ2IJU
J1os6vD6Buz7XDBZM9a7gH+/VeXKYZdaERQiC6HkojCwJstnK+Ny69kXKJygmdrS2LYY0XQ13IPQ
uWuayl2niXS3I04EnOsBdHMKEQH1OnEBeDO9eTBVwEVAXOgK8VoxcPGIGFDkggPAGGPeHCtF155G
n73F2r8YAShS9G/ito83iA4/rCL4it5s1ivU7XGCrqJ+d3oqnFaOD2bDUs9rcAPm03AESUFxP+KP
cQwbkKU2zhGLPoC5LsnTysXhWPBEFOnwYM3gqub4EVEk7CBGE9zV80LPSN954K9GEr06tj74SX9j
jXcgmMu2bdZS2bVBqDjwesSPVogup6QlL/DBth2Bds6ez33N+feI8JO9bA2C3qHFAEdi4OmQAGcb
7R6uR0fh4yvIo59mJNgQcmqBqLEfHkYCp1v5ZOkZ3r5/jdz+L/4m2LWP2RKkFjgygl+THOcxRvR4
8g0GOohhj5Wvho2U7bWJguccc0Wg401rc68yaH83dPkVIiksS4xvic2QQNALKQbJa18EX3Xv23sz
PIKAugEcubesFW/l1rBqCCnZtp67c6Ctz65mEUcr8NDb+pxF3rlM5d+A2pZAlm2t+7P28wckqydR
ZadhHBAV0l5QE85Bd7+E001wnTzxXvf2rc/aX6rAO9crSOjy72XI7KlR+SvJVddkBHA+/Cd557Er
OZJm6VdpzHpYIGlGI62B2bgWV8dVERvihqIwak0+/XyMBBqZ0YVM9Lo3lYUAMsOdThp/cc53zi5h
itBbjpZtPZJmL3gP+tq/4YxDtlnhbQOVee/5I8mPdfhNaiwgUNvmqgHhG51rXvy7bCJqA1WJ3V+H
PH9i0XP1Ioyf1MEfeem/OTJ+LGfnGcnUdknHUyXpMGU5rEtOC6E8PTJZMzDIrlURXTOKBNOgpT76
LuKxEHBxLvoGiR3lkWuhVV3ff42LNiG2cP/kUW7hlA8PpSzkIUxyMuEcDvWWTKie/0dJnV6dcExP
5WSe8luOfKLp/PlGjk9iwXvs04D7ZXfBgvGSRjCDww4RK0kCWN2TJASgwm3U5NZXO7G+jy7vU1Ux
N+g48hb1vW/FTVROaz7xwRqI0UUccjOSwVDbkdgGiHqZsV+80P0ycfFL4tpE5fa8hedDnPkHl4wv
fwjOS1Zch04eUv7WOg7Jz8h/LjYDHASQW9viI5NNhhNDbLwnQu4ROAGmpFS7VqtH27WcV2Wu9ixi
tOXBrWotrhUV1C5U4TFHX0ja5GNm/G/Ygu6cwjrTuB1C7LYbFEmfScE5e70+o0sDXvQyAafMM9Oz
JRN7UXTHOV4enMA5jTJBORszq2/fIg8PGe6skxWwHRiH9GRJcWusH0v2HsRP5H3uB9d/83Uwwk8f
dtaCmpzlVcCyDP9MYQef3IrJ5CAeY+2FtzWi1DToXycV3czqIR+qmwgA5z5Rmblk3nFaoAB1Qf66
hFa1FSW0gIamMC3yXU6iabymBgu6LHsGXCsgvOri0TXWK+AkBOv1XD0EJBFtCFp1T2xdObdtQBGY
S5vae4Nm7BN4w0S37NHRopIET8AUJpje+9UvG2D4bTIs69hgC+CXLXIGTRvlFdWph5BwiBbqT/rE
g0mhkRoOttYh0oZVcFiSiNByrynMNUPd4xIsF++8TM7ZpTgg28HfBmxd9q6o7yzsZDSNQJOy5E3V
3mmiJCBfaXyqID+VDuOitpyHL4DQStURRK39x1YkmPtRg5CMkMJ2pxpjrJOhgfOZR655e2xWYU8M
H2YCZxZqU3OAbpHq9IdEYh9PGyySFDUoiCb3pc31XdHTfIbeT0YoVzsnxLZDVdUoHrMIZlgkqSar
Enu5nvJ+z3vM37F9mnYhjJxdSRrFAYgtf1MffVWwLRA24LKFE0cXBXSkKckFJxDku2OaLymj29Mq
1e6bmROMI/4hI/lqlxTpB+nVD4qUFW3EM2oXulCbGXeu54bkIf8tKubx1uZNR0jFTIKXB/2yKa70
erJy6eW9rUHQqMD780JPtigeSBINymBnGz5KlLv5KW5QPPNzgN0wd14GBsLKICDacUjgEODIsRvg
WHgeanLHme8d2HGnFp1TwkwuWur00LS8iRuvg27IDJUtMKOktvpGVqo4Johp06W+tBTbD9XAw9tn
9he3Sb6W+Yo3nRgCE1nzHRPNoXZ2IwrurWo4MyxFUxcwJxqzsLlDvrsqe0Z0QtS1bdp+n23nuW05
uUKlLmVBerOtIBJmpgPKl8htl/CALARgw7TiHeK1sDozxUX1mjXuJeEAK8Jo2wEMhJaAP6WG3wTV
dB+q9JYK7WeKc2ETmAUvW8EgLwwRowG+IOumIgJeZCHOMOKSEpRaaygtJkBS+wgTHCmBErQE5QpM
NEz/J3tm+OiKbK+nBQdjQJErhhc2pfLR4gavFjQ0GLotHw8Q3x1fhsFTz2CV5BoGQxZTmeMoeEfU
JGNYHRmsBF4q2h0W7J2jDggvPiIgUqgA5kNWVR+uzzzR5u9aZjEQnCl/9KrC4btE5HslMYuP0iXU
A+qdVyXPJTnMp7KvUNYNrFBdF8bGzKihRe8hWu7IPuv30kTf6pV5KxRZJDWNbBv6gPQxOWPA/KrI
xGL4gICh6G1C5qXYArdB7hAw+lApR2ktI0xQSP8qaBc8XtycMzMyr2nJirPmeUvb7NGMzN+JavGp
3ljwuyEczZKu0PjmzGj5LmYBwMAD/a9lcDwUKWRoeG9F3H93lLo1NXbAmkJz7Iuz4u17QwjXpa1G
QERZV+ORpMVBDXbXSvKiNSO+PTjU1Zh7E6T2vQkp/NrG3OUepuU1bCpwsJC0PNSMfo5cINdZ5MY9
5SCbD4qGkMAZLsBkIWzu6uxB1ONdiQM6agwLCk54OllAgENs3zBVIY2xekvq/oIwEntAZK+1tj5V
zmN4Dxivf2Br1kO7qyDX6+pZ5WvYRIU8kgLypvTMt6gPkBRoQNDZvFH6MamxYwKE/mwZqhd0oQB4
EpAGBJ8sfnnxEpJAuhqu3aD6XYes41Ir25wMKrZ71uZPboqhrafUhtCrnHPrJ4+dhtTBDbNpo4KR
ZfwlCYs7xJz4s52rCYrgLiJPr9E8+t3MLoXBQrN15mDnsc0nO5DNusI7ocsBpOZaqgYBMpUQPCVj
V7H1EZ00TlMfEdqDa05oj5sI44/XsznCCkt8/CcnQfwg5vlC4PamYqoKEvXW6fJ6K6S3R8pobgPe
XsY26grZGNMwbXRSM/X2Gf5vydO+9yxW8czOHlpM9q3MyBeBOEdwMKKoo10045atXUynh+A4tWD0
1wPPaR9bj57gWR0KV1DgWodBN6ABB5apMXD6nqX9hSzRni/0EcEZIrWnnk653ZwG1x62aMbY8k18
JJG/a4xHlpglDpw3WwdQLqIGf7frg2hGRu9wE2/qKbvHKI/2wHdrFv0fC53c2hr8MJ3CFG0h48BW
8WGrho5H9w8Z4ZybbCz77VIzIUUm/T2IJ5J51pOcItD4uG1T3r9Tg7130s0J9zKuHhQdnCgWI4NI
7xEbDBsHwIvfovnFFU0yjxkPnfT726HP8a+wJMlQMUyXrprqDYLdd4P49Lgsjt6geNyUOcZOiBf3
umT7kLQx7AyoDh0dWEOoWA3J+xI2Z6c2Fg+5T5MnWX7AHyTZifjXNG9I7pij6jgG8UvkVwwABxEc
+srez7N8mtWKcGhyTRvuYs1Ym7MUmqtbBl+M09LchdxKJcA3glWw4NiktLGSZObb3GIcJiB5hQgm
dOxIUuIrwK1txShh6xUdqYdYgmOH9Xc0SAQkmHsWbBAVs65oqOD68DaI21VnQxPZdzb8/ab7VgBJ
P+QMORnctC8JqsYdYN9ys8jpVzQiSbUUWmyM2VMOikjXiA1F3mZ4cjvyrYPe24iYVoB7lpBqyb1Q
0d1EDOa95lE4qLGC+rMes+4Vfs9zQMR128MxSkhl5eaXa5rMuq3m6T0hob9w1wF4ywvF29Vsi5DT
oK9YSdgZAjhF5aVz0um1spwDO2l2BwhZNiYD0e8O8afGQuVfgiuzK/mDUO1iW/vC36BFuKRJ8SmI
WnWq3eDLkDGZRR1YEC2IRaVuuq2ZlWGo5H9uKWDHoCSIILzH0k1bEry4KUtKOb9o2d/PhXmCfEZZ
d8jdcdhzCfb2EALD8Dn4rdU3nOnlLqx3CLSfopVRj8dAeHTIVpI8GQrOvF5Vc6hPAZwQrrNPEKwB
+Mo9Et2Xg49TnSSm/lvZ+mcrQS8eBK9WwaCcDfBL1Q3XfjFXJ+uehnyNwkgPWsenGv+D6xIfkuTf
KjX8LNsGUFj9mfH0plPLJ5ep/SaymGlJtYA8Z+Q6kJR9GwlGg5Und11VYlNAe72H4EjjRpdBTQC4
oOY0d1ihxRkBwFaT2ABI01ecH4/Gjl6npTrFgbmOzdywCBgVrNentK4Ng+AJVvOsf/j8ru6aw7Wa
WNH+7+a8Rim8Wve6T70726jbqcGnCfN3OUOLLWsSVIhCHlm0NKzj84rGUZlT4vc3VlAHZwwYRHn6
hgRjJ1U+NgoEBW4m3H1sD8S1EKf+3NbucWDtchH5oPfCZ3meM5m6dwqWvaVVYdCc5u66yr+VHYOG
aFe/xtwAmq9gjwnStfdR3L2nJlU3fiafbagBJ6zCtKaysg7dnOi7CJYEf7Sz0MvcqRHcX9eNUG7J
3O16aNOL9O44IMBTpcW5h+C38XQYHhK9buACXJR5Dk4lNdVBYLxhUEsp7oscXmjSLBjZ8OVGo61u
fftlIATNmY9qnt78mTqp9UO5Y577xJZoOdiLh3x9kSfFLoOilNyynOJiiaHg98M1Syqk8r79ZGL6
+NEfn9C99gQIoJoDrApyCaxM12bq0PfHFifQkfE9e6qRccusB2hazAp6egcs/pukFzg0G+sj9RVb
WtIDXIojv9fkGAqeno49IYlfu6ACR2U1UuxQqwFzzfFaslqSu4z6F9Cqltgc2rcmtPADSsZ7iYkQ
lDSZOURB/64ByjJHtLj5kuJhLg9MkAqCp4klbRH7OnaYHSdSgq86xhOTT0kOYoYLFvMm2fq9h5gX
yie706HJDipxo+co6t60g1w5xc23C4PhsUyWiGHR9MxShjEMC4QAN3keYwwUWemdwLTcjCD+T0Gh
5qsL1JmpdnVEtJm/ltEP9PLLpSc8DtcXKUtjQYc7SmQE1TjQQi+MYHW8H5gPbOtRuvSz2cJxQ2SA
HfT1KZiz89Tk+4Y39jmAe42O0t95lr+Ng847NBZJ84Rzn0JNydr04qkinylbBZejxO9f+cRlJgi4
GKejKlI++ILIsNlrpvo+xCMJaXle7kSPOUPXoXvtFt6mae+sBikHgO7EhGCKboJo/J6O7NPWSHJs
6b1x/VUiBGTdsZi6NAxny3ycrlNZPRPI0m48xm+XLEy3WkUoqOaMyRkUN2vE0DvFcXogdtUIaHFV
8eqF08sYQjHsJcUTh7oTCf0UVQ4vbzf0tqOC+RISJu8pCQyY2iFLWxoTP40hbYTOCXbUHWPs4TjF
kMuchd45BQizJdG0OnhLuEVfHmN/AHLg5NFtbvsAZtiy3qSDv9xEEAkZqqyBeyHxcQNhpYRpTTcV
Ro09zGDGUi0bc7+w440NJ3Cf2eN73jN/TNNuQZL2MK3lrNO2DQke88vYsIAI6+6TK36oxhAY1eO/
022UntoQtkJBclMmrVdjkVvQN8wVp3D+bPIsBKrugI9C+qkiqmRrSeybDLaewrs6Mq89ae62k/Nm
+cFrG6kUu3Zj8fgzoe7d5DxEWYAQymGEwdSHJBmwDgGWbR5/Cn/sMTFu96yGmOaM3oMHLz7xtHUE
pSgZouzCcCAL2u1x/Ob3HBBr9iYfnKR2yI8142lM5xF7H4xkSQeJsnOufk2QD7yIO1sRKzTgGVps
de4wQYNx1FQWwcxAGetrZpcPfm2DjC0+8KTuIYWfJ7YMs7ROc+AjHw1uBBUh4qv2A+YGeoNYfERQ
KPi81t6pA3CjFNxrZZha6ZvvvSntM6UCLRwZknZgIUVDDTYxogLVq+zE9ch6x471FT7VEbxJdLTz
/kXSUVbMwUUZPQTWRBYklpfcaR8xm5A2iNShGpHREOuikyME9B7KsFsfMm9ICVlInuKiEuwDm+JA
hfCCYxMChJtsVC9guvQBlDm2+HZp6SPbqdMAZSHz31NOhjqJeI1wCblrduUCCy0m4PCs6aCWFTLj
Jvhj0gEygApmNsjxu855ebmSrQRBuDDL8UvvWDUe43k8hkjctnECzkOV835smHNJvNkmIb7Rcj5T
9QPUCMVPOysgv/jmPp4Y8BTzEp1Tq573HnMXRnGFk+K1U2anOveIYmc+hAV3qJ0w1lvgQOFQgW5q
g3h0PEZ4JE+SgDyzPjVpf4kItZ9n71No5rtmhuiISk546T3CmwiCqn0vbCQ4jvAuRsC/Hsgwxmvz
wJqIYrHyQJum3dGC+oGRbN7Nk/U1Y4GB9IcP0M83syQ/3WRBvZNO8bMT3tMAyNFJJUI4hBMA1qKb
OCPKvQdB5No1MWhr0KvkeIjVm+Nl7WuMzywwJQ+FPUnKCfeiGrT8ErW+VWQBAcx3bZMltxmb3t1g
L7fTwI4X+2B4qkmi1SHZQuYsABxv416D2St969hI/w1nDUNY4dzihAdnHsfeyXTxxSQsjFURIEmp
qvzI8fNgRyWxkdR+S4AAJaOcyJXrXnTjALZmjEp52kKe7qFOobdGBsNqBADuNcduzb9lSrpzR0CW
amfrMaai2KphugRaY/SgbsXJSSdphg+tqZp6w24OFd/GzeO3oGORbzfY3sAOYPEVRFYmE6kmzr0V
+8N5RDkoVgN0zbyEwqO6gy1H07ENJ5OBiU0/ggyeQpjS6IpSQJRK0tccyNLJ79aUUI4AO5f2IQ7U
XajROjg54xZXNrzRVfRMXVxtc4CHiAUQAtTg36SKr+Ckv9sEiqEhLI+J+5r54a0TE2XKYkugfqif
oBLfZ5yoB3bTF8FYamu01e59+xL2yt11th62ix1QVbF223Frfe8Mi1w6/I+SUMgmEd6eYrFnsUCp
lLRE6khBoYeYfZ8uSMg0W1gNvH2/aF7iupqbYxZiWhzpq9Fr3FVMChE0MMutNOu1nAlBYUePipT5
Y9G47S7pkhenDqO3JCie8DbBlcPxNYzTwe4gKWgFLtNme73Qie/J6GMVHMPpW9RqzxeYXTM1fjZN
jTErswFE9qDnROyNu5mKkAxpnrLSwJGINcFUJFWYvFxuQiAItkAFR095pVTpNvng9js9DlsSN4Zr
G4I8RZJWzfNtJ81AKi2z6Rm/Irx+2ohIHSfyurB5IrdhTWD6bueGPGtwD12UPrG3l6ViYWPArouF
N8VYeXe532c7oAHp1hYZq4wpx8YKPyXrbEbk6buzCo1bJFMAH0/LANIfrfZqwbnXOQG4s6JorEJU
dQZU686R5UdhhSt7iu2C45T7vAlYNXH8jSRVEqIxIJ0Rn0jk8nZyWqPFzKCwhpRXJwZWkXPShpW6
qiQGCwYdcQrHL9mSAEoyiEwhxTCbT7CN1I8yurNBW2+KST8OitI2G13UauREygbgCEyCFMBGd6zC
1yLO6xs/YUIiyEQyfUnMk8NyjYkJwLaHqgu+lkbesn1HGADWYKcaNLizQQ6VwpJgNW+O0PdQl9Uu
8wexn9zyuWHGjoqpYETKvbTBIY3kYY6e+zmkMXYiiRSmZ4vkQJLXzoPsJ3YO0ZxcZd6nT5GqHiuB
ejhKzDGzAB4NnUUWrd25bBcYSyRR8cXzKSQSrRH9+MwOLKwh0e3Qpee5mt89p/9oGfZvpiC+MEL7
aOtZXsomeeaf57ysiZOMf2rCZHZZ5n8WZYBpvMWdFGiQOkHRPy+oHh0kD9K4x86eICnE7nEpFPpk
LjzqzI3fVSCza0bBkOF2DLy4+/iFBgR3UOqJfVfxISDfKI4LEAWroKmxfroCyFJOweNmt7oG+Ogt
5M7Tcc/eGu5WYt3EWqRa7taRTlQEPylfP4dBhoCOebcn6P7ihX0Y9IdWn2ZhPWVoVzgIwnJbpyMq
npFdFB6cWGeskfLwU1FwfqcWpNdBfLcGCAVEjSs75cla23qnkucmr/di0qiHhxC0RIiObGj0qXRX
xiNC6VJCZJiT4j2WoEnwQe89YuytDGBp4qQk+uICxerZKGg+RPfgb2ct090v/t6PZfrMDh4SUxbR
B4NMGNDT88vj5c/nZOFkp8rIu54nKubatIE7HEeXhPGpyK6hUQ+QDkhbi/KMxI78VhadRmprvais
PvTK4iCch90yogNl+uEia4FMqDG8q4mTkEvkNMhkhFu12COQDAY1R3jk1TfkKvwM7IpkP22/W5Z9
CCQF9VS2362cLE9/nEGQ+F+W8sOqoLqA3edrstMZyU0UY8TkN24ecjV8KRvvvvPRIPtD+dTK9ffV
wSFdFSIzEoEmK9I9482uJLihz1+6weY1TuhPF6FX4MpuvBRlbTv336LGAweqhwX2z49sMlxltNv8
AQHxvGHkwvBP1yMVJgzZPKcNMjC11uPJ66ufiQqB/Fd42JaJ+sD0YFZLcQ56H+lBVL2uE58WdH8e
k3FZL6cxRvcaDuZTu1gVuzfxJeS/OGrxMgauOUy4kXC5t1jlHN6SpkBmoGWylz5Od+w0Z0MfwVel
yAmI8glJzLTXaDK6+rFEke9UCfUklKuMDsiWpLSaCmncAiFYNR9zyc5nmbqzcNDrs24cTrkTfbFG
3BBoAFh0ia+hmWBHuYh3KxJ7sEWmdfM9hJNPMK6zYf3jXNPMeUFsQDBIlb3E1lTuPUKu0QAkh1aw
/bZCxeqSICAYrG8d7NXD4NinprG9u2CazwoHN4q75Cnw+leNLmtnLM2sYEiqo2l7QsZRKjazZch2
ZYtqrDWKXJNJzW5OWEqgYmREbSYLHQRPex2rRzxzNm43XZ8atwbeHrvo6yXKxSrOp13JA419Fbof
qdCnaGalp8t2Z7fpZ9917ipmNUCq1FfZObQeFcQEoEaDSLxjm1N8BWNNDwFQzwniWzSizBoreTv4
p9GxnnPyP0RoP1ljE+8FvkFCHhsIEJhqWtpWTNDrivDatBBXypKZ0GATwVGdO1Sg84DkfK6Qbnfz
KczvprJ4nrrgW+ViUlXcLCV/jq3ZO7FuXNtt0DAEaGxc8WXEz7Tre/1m2TBo8APxMmPv5CXWHb8A
knSxHKnOYW/X84cvh4d8msAxEcs8+uhBPW/atZ66iSzk1HHuf7jzcJEWFB97CoBa43I8JaP9tZIl
VeSs8afP3hEcY3rThV/c2AOXoZe3BMPqbWRqgjmi+ZyASl6s24VJ2Bjy4AaCgJdkXC5xlRIZZoGz
ACtLc9/UD6XnP/2v99cp59cl+Db9Z/Sj3H10H//xA4toN9995D/+3//Z/Sjyj8b82V63/gs/Pn55
6HDX2bjttM8mw3UU5rU/zHXBv2zftbXtyEADVw4c97/MdZ7/L9/jFaFdH4+dlJ74L3OdJ//leYHr
4IbTiomx0v8Tc12AS+9P1jo8dYHneFp6uPUcHH6av+jP1johSXOWpNEA91zmS112r2OaCQSqXrgF
5OCQh7F8ANXmLgsRQo9Ev7jOcxG1/qnpLBZrKrx0NpmSaFDoldFAj3l/Q8wNFk/fXNl0dZD6cYKz
Grr1kgq0YI21nXMzP0SinE99HYxgUNl5fo1xAW5rE1wGXYxgTYmEpMrGRgWrqme6PSOIH9Z6HZTL
N1G8kqumZhzwblB3e1eDmBl0eTU5lqy2pVeQ5KzusoEIK9OQx5U0wQy8lcUtdsajPdXhxcNNe3Yn
n1ZXtJeGQcyh9vvhR0+DvalYccq0ezdBH7CjvtOJcIBlW3dMCCcYXMu0WZa+2w+p/Db3xfhglodC
v7qGKC3OITZyTEFFAmVhXtgGW2n4wx3FOREWITSZ26ywu3zf01lBpHrA4QVoxdARdu7Dn27Ghz+M
kv9R9PlDmRRdi/+SG+lPP7Jv29KDEaaEHWjMmK6Pi/PPP7LFHruZF7DJfRVcoyaJzz0KM5ZexyhT
BMo6aXrXlaZkIXzNY9mcEUWyczPRyaN9204lWSBiqq/OXKf7caCPicIAlibRPWkRvtcij/ZLR/Di
kBEZWbThU1+tjsege3QWYEE6n7p9Z9IbZRc/AzRON7qyvnQxuHXQFg8oRBS9Qqtu0yDYVrDvUPCj
ofPvEj97Y+jVbP/+gvj2bxfEsSVXQnuSkafwbCn/ekE6pGgICzAy+SSmUVxgNPAsxmTZaGEaW20q
YvgREHC01XFOi0bXtJ0TnJULrvo6YPxAyCaOgo713bzAF8xZDONc1McRWigtuktD2oMhi2dKiGje
5CTn9gF4Jgw79sbq0ZP0OrvxJIVnQL1QEme+/g+sFYyj1Nyb3OAvs/23ZSz13mPrwu7JjTAEzPkN
rr8dI62FoTVKmJF5MbUR9lgjWc4F/tEo8nX6YWmPIuZHTQmAw7K2T6J0ge5cb9wlGw+yZrGuUVe0
E/o/6pHvzA8anPTQzsdk3vIanW6wRpkttPHjGE6PbeQ3zJuz8LMaGnxqNbvsv/9h3PW4+eMG/sPp
u/4wjlZC6QDelOetTuBvH0+gHLivnf8rrYjPFyvEK74h/sBPrH1XP8ftuJyqHGxGl7fORU5ZDJGs
RbBGAK+P48D3Yn2MEGj4hdZ44MceSlV0O9riUjOhfpDo/nYu+zxQitzaIpKwx8qm2//9x3f+epr6
HPNSu64IPF/5Elfnet/96eMTLR2inkkQrq6/jhu55Lm1wManggAM3hHtvgb6B1yCW0lZy3Q3Ooe0
FPoE1ZDzLcwf6joddi3E0zkFOZZKlCgRli5lD+e//6ze+tD/9VJ7tufi23Z8L0DPuR4af/qsaSv6
KeiHahtmI08/lqegJ2tClCXY9cx/Rd+MmANR/t5VgKL84MSi/nNY+dMD0T/PYVxfFoZmB51UJBUv
lthZCSc1DF+8H1g7hRfjaCjwHnoe6B4vNtQkDpLwOgcdyh4PrR27wc9ZiLAnUWaTQ4g7lzmjNcsq
hyN5XPYMDIz6ytmMyI8RN+njMHzt5vxLVCt1iHX15KwHqSOKT8OU4MYxbCcF8bTIxDo2gf6rUg3x
sa7qTlZZfLeiGOq43R9xVxc79tn55u+vqvv7UevY/PYe11RIKbSWv90B5P6EbT6GkILL+hYbMRuN
ImjZ/9agRdg71Na4r2167FLY7wnDCJxD6Uzdioo9s5z6VI2oQWim72yXKzBnPrHusdIHlb5EMepa
gfmMWNvXv//czu8W+/VzixXKiFvRCVzp/fVuGMa259NmI64g/HNza35i4MSDzSg+7PH6ZaiquwaQ
dsFuKlhGc/BC+pkqC6OjsH6Edjzv/QlxnjvO/3BNndXe/9udKnyuqiuAOkrn96cqWLylj8KEocvE
jx1WyE3SxSWb1mDYU31zaUkKY0tL/mdeD3th0KkZsXzJiBz79fsHgoMPK8B1WUHbaHv+4eL9m0dJ
EP/ISo0ST0vntyIqkWqKwEvCDl4/Wx2yIhs9ojxCfmyLJYYlGdWx5Fv1tjPzEMjDnicYA2vYuEGY
r8Ir/ewHBWlnyecqE/94MFF9/n4JA9cT9KXcmr6yf3/hMaBtw0b2ONIY2jA5GbfSd29HTZ/W1xk2
xcod4L9Z1Uno/ufWE7Cj//4quf/mKgWSq+N4jGeFUL/dYnWG/HfoWdfr8nnydA6SifOi6p3n0MvX
HYp76fo7a3Cam7oUxyrwDuM6WE4ngdHPxf8FzjWD9BS/+1k3oRgbkYNw4UqdO5fab6+O7KEBj2B7
ef91YpXoosUjkuQfvsl/f0txGQW/kLI9Sqq11v/z0Vn7APEWsMHUU63cW2QhRBGgvrK3ceOHFubl
Ej9jHcwHW1aYeLX5CEryYqM2y4E8goYTkXhhbUokc0UwQPBGCdjtdcNgPWF1v2m18a/RsLAH6MQ/
PE76v98LFPuB5EnnfnDxQf710y+OP3ZFxqMepM45LhhUgr3WR9n7d2NffqNWPquQP4DPRX2G9tvM
DNwaz+1Yh/LnJHaTeBwRKdbH712E2KqIOZnxkn9no0bY9doTuBWGciek7guyrsVLxxBUNqvUGuSf
M2giAuWRQdm3ju6HCAwknSr0vzXs2w+IeEEfB/LGXrFEqgPtzYX5VV5lUf1N9hGme1QtPn7p7WDn
+jjXy3M4t9FjHDpm302tZANV/ejZgRcJeQOJMYy7C/v518PGT0Rg8WjOPoN5nIw1nw+oCCAvAOzW
hIi1cqvlkI/La8gkq7ENbCEZLYd5LUqyKoK5hdyB6KPHkhngwScX1KJ1h7LjIvoKvS/FIJynxFnC
z20UHks84bcRoNgjjjW2fHTkm773auSst79u1YaVOAJVvqwWzWM1AyrAKur+ww8v/80P73LOC1dw
zgeO+O2Y4tKnqdtAtRAGFbmdW+WNU+urRXN4k/+Ihuip9mt5lxfBV2+UzI0n4HE9C3shhgNjp27v
IRQIB7WcC3t5FoZRkUEjPZAtQyx7+Og5+p0J17DNbX5GwzegoBt39Wx/d4aVB5Dq25kN3Tn0sC/U
Pd7jwV2YFuPT24egFJf1hT9UPvb+FR4Gf2g7hIHDVkOO/3A1/k2tpmSAY51zEUmw8H+7GrrrohIN
HxxbM093fesjaUZ/Hy7YnNfvMI0rcX+MPgj1Qpkq8PWrCR+jP+dfg5wYpWry3lkzUsmt1WeS+0dL
1vACE/8f3i/ev6nVwPPAKGeI4DmMEH47OjO+gGQvh16PFRFgjRkUznrG4ayAMOnJjxiB8bLCbQNI
wulIyLP2ieCqFp6NtL8nHP7jj/emBFmcWbjjstOvHlTgqyGK41YNpjkWiKZwcZe4D/3522TJEsIf
rLvF7qNDKyEnhLXPQPal9Dp+ntV6U03Rp1+P4ELi3pHZ8PfIo4HEnEvBm2xEU8h7K+kqRBpeRSAV
yP4OSwPRNwy2PlTQVcd5ZuiX2vFFFtYxot05pikOUDtnHZ1ZLIkII8u3ts/eWKGRc9sEXapHTOdq
lLbJjxk9yiinKMYzyk4ENuuvx8DXIa5tthiKya9+z5zbct175pnODUohEc3EdqLdodcASrrCoGV2
7pzAuVE55rE5H+9Y8NCr+IACiq84uPpLYsirCZDgl2qCG4gPesNQLgfqECJ2actPsDNg66hsPJJR
j9WNF4ChICghc+8c13yNU4pRh3Ue6gFpAM9bX/IilVdLEI1rDdRYrfGwUzJexJn/02mZDcLjZzsu
2qe4pYgZU7KKMvPNpTYHWqiOdZbMhyUDo5YMY7cP4+6NFuJlNHi5J3z+CKEbLNCj8zK4M6EBJSs/
Zqr9Tvgda4A2vMQMb+vEkTura6Kr6taAq9B+tiUziwjWVxuuiIC1SClcwl8AqDXRQATg2h1PCwAz
n0kRGFlhDdPr6usZUN2auCopfxFJ5ZyuFtQOqOLyfWhqfXQ1L4RfdVlpAnvfQXTpJ3/l5RH6N7PR
IZeHbNCJh990YIbx2mx035D3st7yv44Wq2D2Cmj0YVkPb3Ruj3XHSb20WOD72CUmNknZjqTh1Rmp
xerM3bWQxHeDxbwG325Lv0v3l61pzw5uwl9PMGs9fp2AB9zk+4ljA2b11zLmE4j1E9MX7zuVfI8W
vrhjGJmxPTnV68ds/z9h59Fct7Fu0V+EKjQypicnZlKiNEGJCsgZ3Qi//q2G3uBadtkT1722bB4e
AI0v7L224z2bBYRunSNZ6Q4m7+oPWTiwy/GX46jiLAunxxBTCHIHJumeGaBD67lsosMPFJsm0/WO
hOa2uoUqM8+tyvkOZIJMQD9KwWK/UYSTFOCNzQMQue/S87+KRmg4dQausFN7J+ExkJxWSFxQh2tr
BnBY+82arBtsdWPXlXzolMv5DDemfmh1Qt0YPOReXD67MCxIqv2OEvZGB0vL7Jh4Qwhw32dhPRIu
CZ7TU0/xvNg7fvFi79j5e+lUIVGh7X2uJBArB9dH56KIzQgdklXCrDol1Gg9SZH9LAebHepgIVA1
ErBdPaYdA+j5TIRhrmY6t/lhHcv5E6CTEMjUlhBtgqY7MpVI8fiY2eegLuA+LwPAXGD3mfTp62qo
Ibmhdmq4Ubk6PgC5nYNhFpMB63sjDDyQTYZ9N8TJq59axjFrmoOYKNGnIfa2HIr8PC3RVmaM5YNV
wc5mDMT0B9fXer+UiX5UmvTsRskE5cE1djF7hMp0v8cIZH7/jrLJCLGMPsOQCfYyje/yyHqsLFdA
U2pgC0sefxdG45bC98lflh9QRBwIBvwB5mkoiKfnpo3DYxRhrLN6FkM2BHgCLhEqdPYijyTNNZt0
J2nCD71+Ckchuatt8+R6yQ9nLuqjyVuPTVz/QRGorWL8Sce4+ng2GtFFFyPoLnJp/EvYtMyc9JgC
iT+rbGvsH1ix7DKnjJ/8hsWEQcZZlvvGIQYM7g79cjJnplOG4oS2FUbbBmUdaPCTlFwWhTVtp+r+
Nktkm5OO8/TBPeDFNbubmOwXW4oLf3Ar2u5lnVv5+gOSio75eR52DX6DeztgwGoCtdCTqpJTEDcR
Zs8aH3tszV/x/yGbrUgWGNLoOZzqa+Ky/ImbBRpSAhW5m7DimzEsNJDcB2H0P4PKf2bxsfcE3pEU
m/E28wahN6mfUy/92hdg/PUXWffBnWMV/P767ZEu4ow14zA7XrBfRxLrEfB7buM8VEsSXAc/BtiU
4GBYn+iKc8DQ9vk+4fmuBHbVxCy/r3OsqmPHNUHUnjWp9hgKXgyGVYiPXmugUIh2E8/4etith2Oj
vFcspywjc/WwlidWicWpKOz3Iqnu6lY815I0HMjN4RFUK+bo6H5ykayu46X1xHA4Rjh9xo4wbXoI
3SfFpIQVDB8OvWD57cI6z3SJaubJa6kYKwz8GXPghltPkjbltPWjiVFFGTl7p61IsiegdmwbWOKZ
f+Rxl7uyM9BlcnNjL+p30le4N/Errk/l7wusH9f1zFRWdzAb4W/XL3TADb5BlwXRpMCbwZOxHs6J
x70ei+eoC9E66a6opf075+BAzRLtKTDrLEzY6E1LtZuNHi80MUaVmX9dv+S1mDd12zFlsU6pJ6OQ
pDT94lg7kmm2ASGM+bEEgsCP1pt6yzwFBqMNM8t46hLQMnPDU5U1vEINjw6h6Tnl7ADJa4ygKKsu
BoczmbaZPPiFDyuMGQRUAMKgi/quCNvDXATlrQjqG2ez/2gN4mQr9g+ucypGvrP1q2SWMXOozeUe
xMBptIiBj430AK60OwcUXFDl+/T3aFwNrXMIJG64f+9jhe76/zpYoaxk3CNcVkCCLdRfO0FcEYNP
bvqAyLOwXhtPvDMmZIrMC0x6kA7iFp7HGIfID8qB/Pcs+2JkcBaRxSHZccNx75Nj9x8f6u+zeY9t
BZstwTxMf7y/figMKJEMlYBAw+B6K5gKnW2aJWL2xpDlSDITDyw+jUHesaVK9yCzp8O/f4R/GOIh
TCIMlJkYE12YRX/9CHYTu25WEq0ZKUYMWRFdJ3/+5RTOE4rHPRzDljADKon1POCcmNA+fRoa7lM0
UOCVBuOXBBWITfkcO/LToBVO1QKmHv/2pRu97Nlf5Pu/f2i9LfzzYjLXYfwUMpXwgz+HEjJnRd3i
39gSTwqIB8Y1gGEkyZRiR0OgGXVx+1VmDUqL4J7CpQ+ULGlyvPPb//gofx/YeYFghC98pnUM7v5o
rfo5GGdnHuXWVBPF3cwTJnM8FlVQ4fUv3WTbN2a79YLqMTKi8sST3906s7mVMr3Dw4HJLR2CPWB3
gq98iHyZwjVqTs///jnXEfcf93/gOMJyQ5ur7Ft/tFV1OjipJOSHZNcpPS4dJQjUiRKyTP+7Mcdv
e+VGeUHWxhzKM+vdSIwh8+mIFO6ukcfRx34wsxhglcIRPsGZYgxKtShbwDHBIuHlMR3wsKOup17f
EoUHbO95aDkwnMb53nrXpqPmRh887NfTtw0wEY65+D05IcNhb1sFTlqy5jcVwBxHEmIe1hxDOSYl
uwpem9ICxKiQSvRIzI/IJS5+sfNr2uglfl9gwcHgT+zLuNhXhxZp2xNkfwiJyurxLXl592l9s+Pj
lSQs0+MHGJONLqa8qJKTQqu7bpR0RLJoAP+IqTiidxS39W9XzoYoZOv47xfnnw4nsCXsx5lKuwLa
5l8fwkiOaZWEWhulN5I13sPteoRDeaZ+pjYlR+lhBMpZfgyuvArJMTWSRboHGvjVytLH//g8+mb4
42bhSBK02hq65fzZg7MpLHMm/uwAp8XdhfVkIOMnZIRG5ZCpCAeMVbEpl8NJpki93e5nP3eUnL7c
JzWjVgepOaiR5r8OcfPvH4yxKjZKqHdQd90/6bhtXzdTYPbkYxDHN6Lo2s26IQ7EMWjRZBu1/b4O
+JgaAPG3nW/pVDPVKrJnZHII1T1HnkU1fB3tHCaAUZFbU8x30TyihVZpfCzs8pi61AHTuNSfcwT9
wHG7L0WM6o+lrbclbInEkWw+jHntfe7SOrtn1rcTupQIsrLH+d/9kkyZtr+7+7h7Lov5c5HRDa2X
VEHsYPCJszysEJcZ/XNpWBeElfPWQ1C2Ldu7ytBVX9v1u7p9q0tYWO7MW36tMyyjQqzvIPq231pW
u4RSwB1zzPo16fyfC3aS/YBvbRO1lKiuMXAj6R7cSVu1ncsF7h3gPNYwaBzy/uYI8pbwr3dnkhJw
E1fLW/Fz7TonoEhHW8RbQHmPbW35e8cbg5vvTycskzTwVGNs+e1DLKCIN/1hLUmEAyLIHeiAc8MI
LjQp7x1AfEJ+y4eAjmKXuPa3lqn7gQXXjxaoz7FNtAdcI8Hz6Ytdoej7j3vZF38fxvs2+F3bQUli
MQTTpcH/bP+8JqMaDADPVLX5STA6CSmSdvFYeDts5vJGlzhpuBNLuHD4SE0Y4y7RXfefTCXkvZ9+
NSPsb7lya9bKw8kSpIgPvY9hjOrXNp0JU94u9GgXJtC162YwM7Ov5oL7jlyNs8TVs3fb4ZzmrGxW
hQj3G2Zd6GT6OO06OASggb36uk6LGsIUvAUxshXR/2Qnkll42+p5bGUsBk5Kdmx6FpBJxr280s69
UwbHccgvJCUDeOxxDI9xdSam9RdkowBcj8NKy1U/10bIVqUi+NJPaG/ixypmHLIWjc0oc0wl47MK
l4d1kl05pDkG6K8TOYHXY5bPy4vjm3tiZ/Xx82C9rWvLzjfv05RIuVIPoNevBY4iRCr0L7eJCLMx
I7dWxjCkxxmsRmPdW2l9Gmh1w9TByTKIL2FtfSl9cn2UH8NZ0FVsk9HM9Xh8pMRFq5ifBH41b02m
Drv1C1hLloVN8kT9ullGJr0dkQzbKuw+9x0Al3S487LBOCR+fOfTsdxGH2SlET4RBr1XjtgMDX2i
uSx7TAzRbp2wFB4ygEXXyHbyQM0rbiaCB9jb0YGJe79tcor4Wnc5IyzpdLFu9D/keDUGE7D5gI+S
DCIbkwhKlf7z+jkdt7lONkVIjdXkYOiNSUji0D5Me2cbT2OqmSWIc1pE9JK0oM0Skqbluw3kyWb4
6rYgnXF5gGh2IC56ExbHuFvkLqjIwbQRrmJxNuCmwHGo43RvYjI58DWOgLysw9i0+S4do+oKp4VX
JyKTpr9Pn2I3686wuN9Mv4uumtoNqAOnC9UonI/ujGGcun+KnyzaNYLYUflYC/1XoDIkjVrlgqmI
ocps71sxmQcyEljd5wTWJuI+QR5G4AQWxSVp9o19skbHfLbsuH8ZiRPDIoEiVDAd1YNnIhCbzUaG
S3HobKaeYFo4hQ3caITIXF1nBisNiGmxsmaL74EkTgr0BJOc5XPguh5BhHQtWI7poFxF0hVMlmrb
mHj6czbq27UHMSSSTEmESUnm1wZILQnHHcVturAFwSQ4sJqqyWZZn0g5AL9hMVLsckLEFps6IDAI
O0K3rJZuq0oeSLp5FCJNci4bnE7mOIJM0/fA2lDpFhRUZr6lUvZJkQcsF/bYktbRijFLDLN5s09L
nMF+aAsmn0W2X7+MeKL8inNeB79FOAEqf+73oku/rLcn3JT33M+Kna1HYH7vHtRCuDazj1PuZDSw
ujazqo7EaDOkmnok2ivcDZZp4ay2jzluMD6UczBjQIkllGf2U9i69WZp0JowhurIqMP56Ax88tEx
gIXKEefCzu2b/knVGIvGfjPGfgibs10OSxY9MXQCqcJbGC0UDgVgce6C7LluCAQydFNsQd27tFhR
kzalagwiJk+K4iwz3JB5OGbZJBuoMRbjzKz5sP7q0SOVVrNb/30gOpzYLintuMkooKptQE7JOnmp
cd5d0+6jn7GCuhV8Yl2TuhXHctixUmXa5BxD1DGgXwoY04/rUHoddGWYA2A1DuWJVLSNlU0TQGe6
Pb0pZlrENsjLigOVa4hPDANj+UtOHg4iKP7ccTMRpqwI8pa8KXQPcLzSpNyv378kNhw0HYkOrtHf
4HFCDMZbxRw9+Ow1WJyMXmCrSwggYu/KrGiJd+vLYz2IW70YHBdmfVXVv9W2grjf1f7R1CybXrde
yXzvzk51iScf3nn83V08+FAkd+88C46rNmLaLJV4KULYw4sal6wjm2mi+whe0XLrC8L4CLzLZtrU
fU04TW5+oOfXrvXEvyyS3pjconK3lk1NJJ/zIvQOI7NozHxghFxA96YNC4YV2W6mcN8ljXfxrLRh
ZxJoJVguttbwIEqShrI6AomckHEv0XA5I/CPumTQrofTjbBIQ7SjB1vXOMC8MaKmyX0U7NOc5zkP
LCAEbvL7jZdMbXoGLNA3pLpPuVHzFid4ygV66S1R/djUkCIe5/zHkOK0KGdvepR+/xxH41susWeU
Fgu2bPJwzuq5ST5FF1UK0rSaL7FnqtN638HkZHegflTFlJwSS9lXD/Ppb/1jw0luAZ3ZDXrylaVt
zcoEATsAq3tpDSmDIh+c71rpEaPKLEqMn3BbQbXSz+V6dA/siHBmYWIM6Zn1pqPxlnHfmOQOOiyL
GpcQ577BWNpa1IBZkn6LKn2lIJWul8PACNFjkDr7aQ4D7z0roH1Y5AZvY2+52Zl98ZuB83Cufqyb
bLKRX+OWnO+S8mR9O7tJNoL9Af5HungL06WPT56fv3kGf6uW5JjhEW3uHJTnIxTmbaXMizOW7XkO
cTcztvT3doOrhe03p+PcX0N8XeuD6qnqF0BOHGF6fikkNVOJO2VjRfaMeGbXjDbDH0hPTzL8peDx
n5yYCmWewndM2fdYtLtzFmb48CxsaWNE7doFuE1wLTMsYjH25BThe4596GLVb+tGYn2Hr79WM+HM
sFxzxGljE5ZWM1UtjZ7oYKPA4qQrKMz3zRnMh7NpocZhEURYawzxY4T84mj7sXeK5qAgaqKAsJ44
4Jl8OOWe4bPQswp4kgz0F5+ounrcBxNc0ZTmdclQzeqsRo9i+14V2JZhJF8KKsUDURhIunTzkaRj
edLB2H3LO07P/sCb7Otg8Dd+BxxAVMifyMHu9DByJLKtTVV0Wu8bP+TKracdjQspPAxZtl3K10MV
uJYOayuwnmlj4ab7yI7xtnvCO3an9SkLHzokgcc6w4OaCexO/psx9d73aZxIx9Fpdnh6PIbga6++
NqDrOqKpBp2wwKHZASBcYjLCYdptJuR+CCeNcft7hzF/zH7LuqNmXDo7XISps9XR5MNufGDgW1fQ
I9klNMiK99ASVhvyeyEPagmR2bAscW10kLIOr6YrcKHQY74mFdpCWLUBFYd6V1Lle99nSubgFX5Y
f2kcqZsgq7BXz9EXBDfJ3ln7pHXGDcpxsi0W9p3xKVlv/Lo5ub71LeHB0tNfwmFKyvP6VATstdfn
ENHptzoxvqdQWM59yeAYIori3E/FXo3JKbelv43m4QDTsgVb/rtJNzoeYSa8QBTz7rk1JaQOXb7W
c97uF5Jb6o+6bAl7qjhu1n+SOP1Dm2KliHGo7OhdjtanmMX6Tat/shSuVrKLfDqsoEye2JrqXPqS
Ca8qAKSoieBIRCn6v7bupNI6xGmMfWt9GsreOGL+EvCRHLGLo+rnwNx/qOEZAkVn7DJ6r+MsLhZZ
lTSS9atn1JeUAfBusfjOoJdg/c/9s8dRQgj2eIDldVJtlG0kYrPDemuEXf3DT6Fo/v9VZLtijm8Z
4RDbXO9vkDPrdrV5zetffQ4wvtHSkUnMv2QyW+fJ5UXum+OPCh/cJuTNcmxYcG6roXkRU3afDykH
rxHwQRZ+ySBmQeHV5qHPT1U7cF/p5icv5MOER+s06bXQOkz63cX4YIHdsb3PIN/CgqNTF+5HPVgb
XzMg9R23Vk4g/WnYOEmbPBhws9K/h4u8DgE4ZE9Xt7GvPqBlffs93u+RxPiuuSFSk3wThyDhpcw7
FPRJeVrPHsLWfrhl/yWzTDTlfi52nSV/ro+kbTQfvgeBvhnhCUKls7eN6hlG5Btau/guKid8N2i+
FKfGcYAgqQTcjaHpP9shFb4rrbeZyp9+DZeOHtAjLcVQaVUHh82u4VKFrb30ekLYEtAZczCM16xp
5yU7r58vT2CiBYYColZHNdrciphFXWiQ3YCMfSEf0Y9e1xIz1bXDWow27ESv6H4YsX7NmLUERo47
iDdfnyI9buL+Mm9cMcyaLLSZPUDfTV0zbMg/jdIPzqobYRTTEnp+8xClVHluH0SXMFFolnoPZUJM
9gY7jagLeF5SGPMAMhEGcMsEWvHWjdlzUdLSZB4ThoUFj4za98ysmq3VJlQhOgDNYyW+CpzTctg2
YG8aMQS7dWVFZHoxoTDsR0YcTp8c0gWYao7c+7f4FtpKcCyWDifeMFzjMUAfUg3TNiOwofOtAxy2
9BhENlTynpyVxeoaRHwSuiSh6mlRfyfIhBnkaOxId+7PciCJ0QCd5HXChosxvvhR3NP2o0whfXAu
kXX0neKSmdGLJRrowl34lkqGma7THHnkxmtd/TIc/gVjnI4ewnsM0MfMwq/QME9ueV3BFQuOMkGU
4pL8eUAZiPIPw976HxYlHVGcwlAQaGpx+fLKW2sAmeJxtIh+3PQyfgtmtG1RIJkoaAJrao/o+5SJ
Z8/O3tdnZMlhn0aGeFsLpcaQ3yEAqnOgTtbMqNoYdE9SZdmpzcuX352K2y+038NTOHKOkGRGMzaX
99WoHkZJf2glKe+BQDw7sDq9JfhWpHV1BOssbvERbyQplybF1qYW+dZsDadEO+kVSMaN7sTdfatj
lO62C6CBEEcfqBWP2OyR27BfuIX24B2hUTJI2imPFJ1lKVjhScqH2YDnVwTNE4mZoCXcDktvAR/F
HbjQXf4KP4xyqkUEZyT1sIkmNvXAB/DpDpw9EkpAO6Pnyjp8z+t5S2q6cYtddcplN51zDr8aRfDj
+jUra6Ca7bzvpNXre4yNKZRqKlR+vf1iq9e1bqyb8gXhQ8xmhWRoO/Kmg1JgX0fn1XHS5nMdhBhm
CwDIy6z9epMikBi7aNvW7mFtXxoLkKLFsb3rgPVh7YBERE8u+EFoMLDHIA1mW3FUcWDAzShxhrbI
ueqJDXqQp0fSIYcCw16rl7GjVoosERgWUcKMjIJKXDtoHXvpTI6eWYTEsgT2J7dLL7gpkufM7W6Q
Q+UdLlwUtpxMhUrbY1a3wcPcu98giCATLQ3nzvX552WWkFcp+o2f8jbNR6u/Qa8gqic41/Xyox+A
DQSRg7mf+9mEUweFMbD2hp9516TB4onSMFKFuiyldauZqJ2GeRG0vOlPryVaLzMLtsFLPR+Tpbpl
Jn35cAYw1+4sj2mpkbePrV3zd3xxGDVcwA4idqHGFO5jNT8EldsfRjve1UX+MWrZtMgG5xyyDZ3n
+TUXZIS5SNgv5YSkeLyzRZcfxmB0T1UEDG4ouZ+dHuZvXNXjg9GTY8YBivl+rK9cYLUb8G1hgXP3
9mIU15WpZwPccCFtMU+uX+j4R5CrvK+I5iQEKmjgKVbD0+h0TPu6buRqhPNG5JU8lKnHK68fz/4c
dp+aLkWL6iV7K1qCk0vfBYXP/czapsw/F2E+vC9tmIBD1TvhyDy0JH8dQotMisEwUY3I6TjYiN6E
wTaEkefJMNr84DcVgZ34zNB47OWclCwcDELjJsZQDt6Do5nVtwEEOHEcy1OpB59B2b354sktHBIh
lhEdRTQsLyZ5kyjXbzll/V0SDRiiW6RqvmtcC3Bpp1IuzusCrHvJaOi7Lj0XQ+G+8PZNdmkxFVtP
+d9IokyeVMBRgDYi2KL6Sh8hmjs9foPCXIgiSjiM85yDPWPIw1ZLRdcqtL9X1gI7S1XZVZksohJF
xs843cehhHAJCATypZbfMR30puQYdInxWmi0W2Dz45eheJzrKjpbVQ02qQecAX9vs8BPOzZMbkH5
uzx31tyeMtbgG7VkAQCWckFQMCCsS55ryAksz8e7TEJTkiaIuhGRlp+dyXFPb6UgqASW0BeTU/9G
I1Xt59o4WdWQPBTRYm6012QnlGMcxh7moQMM4WTWQ3me8vLo+COJmPZoshICAxigimHT4d0au4n2
+WzNLzPxIHgEpI+GbjgxregPg2iCi1sPX/y+CF7JKjWPgIbnU1AC9Yj9Zb4SK3Ar8Do/zAyNHpYm
ug2KchkinbijLVGfRpXc4rQIHqsEJg+Dubmpw5saM2NL5jSMNAZBxzqnjtNDcrwdeX+QSTggjsz9
y/oXD3uw1WXw7yFrXVrHSkgQZ7OYTll6xVdMvGzWFzu+Azgi2ayoqsfiyJaDw6SPb9xB9mm9WIsN
KaGIMVjnbV+eSUUab1WTPPcLroeR++FQ1UX5khe4xYzJV6dyodyMZ2s5e2BiHlnX6BcAGUI0rE/g
4qLreu8op/3aWRNKwdgVh24wf/Q6kZVce+fAVtc7kJksNgYRbffBkE33hUzA5Gt3mhdLkJzcA9Kx
jMegN2rwLeAPs4xoOSuKXsosMN8btmSwZQTxxKW4BwnxSEZYfFb4FdmYasUKHz1xpMSkNLjEBSye
vjXORO/2jwyPXgdM6qjwM+vZBqQygxNFn/Gwighl16SntmvgWkR+9CnHCAGn4yXDVfPSOyadyUh0
2eLByLUWSiXCccobItzkWtChMKUT29YMrLeJmI59DPQ0VmReNFMHLAH6Zh23uKlRnj4wdQa9YOYX
5uL7MaUolxbJSmkJoXQworvJN89DSD5c53bGozJh/jTdd2bENg4IsTVnP73zauOlqL2fSZbVd+Ds
iPZwBkaI8s5X0XJXVtAFMbCPe1ei21gCnofWMa9+lVsXxgEuwI55eowrHSgXFbeK7cFt/V91RePZ
FcCwKk/rTFaJyWgitA3aXty5sGXvrPJVIsW5Zq5X3lRnI6yrJv6A3UL+TRJi1YZZcHbTD9xoqQ/s
1FlVe/CyQ0YYV6OFPKvQ1JxURy2epQQeFuP0mDGhG5wYMMkQ7b3lu4t54l7mxnCuYuutlp1zEygx
QAmNmzCW3xqM9A+F8omuHUtSf1zh34vQJTCga33AfVHEhsmFj+j5043d5Rj0z5QBwzNQ4p1vgGEo
5Ms0oSIy8MIjZ2G52CJB7uvSv8MBlWzwmeZQHJtx76RjfRiNWCvopnTfuZE60mDkD9zVWGTApAJc
rU4lc+B7pAjRva2AOid5PZ2Ja9gNXls8igm60VhD3yeFSkLwcceD7SeIjdmXNnn6Ubo4+Ud0/eyI
oZGCjeen4X0ZJxyh6cjNaYq7dsLCVCVgyAeLWQvcqk2n6nKLHJXOMEY1v1ZTY9yozSCvWK1CWoKs
KQGuC+afpWASmnrVjhy1CdEFFTEeJLRsrIx3rFbd6lZpDb+nKIfX6nRd0LIIfG3HzL1z5uF+CZma
IfkyEOebHxNcrM8jPl8j36etaT0nHuCAClozWW8TTmBZ3WpXTvdhmz/6dDK9FNkP3szMJPZmhzyo
1YrTdWLXNPM3J1ABQLsl+L3akRzw2y58APSFQ7ti8qDVa2xBjXAbdc0XhzCHa1ambOhoUOs5Og9W
WX1jTZl4TJ+7vgwu2M5hp4TIL8ZJ223JgFV9dQoN88zroKV/Y3qw9razqc0iOuenadp31lQYWbLy
rFKEb8aC/FaAS982yUlOiASreIrPjH5369JtMbxXEkbZIYRmf8qb+bHGPb6tgkf7KRqE8SCtn27w
YtdvWR3Ih2yYKKrMcAPDLHpVgb+31HiWrl1ekoJtHk0d9qCG0dYwOwGqQA+hpjI+I2Jtd0SzMchw
02cWKslDTMLL6l5rDH63wq1DjgluWxzAgtZgEBjfZAm/lcChiCP4XOavCDiOAQZOe7IqQtonAIL0
TZY53k1BdRTUWk+tac4cBiAHa2UGm7CO45vhQKuy/Ac77Juz3ecPbTf3R9NUP/NFkAGUOPgA2MOw
9dsWkSmuE1o4sJ8JJLpGZURwFu9lkA+Qe8ndlkk6HYVRXatYprf1L67Be1BM9A0qZ82GxvIgDRS8
nXDK+zzCKtuB1Yg927xirqQObdyfrLWGi2T8YnT4TSccY3t/QPsd9W5zGaT4FIgifrQqYM5Mptu9
nGR6BFOz7FNjhglojMajQelcvOVDme8t0ICn/9ile39fpXPMmQ7aKxH+g1ossxi1mahKt+tER4ya
EkwoQqVQk0I1OkdRfQ+Kenrsc/uOdFuCyKLo2UhhyVTu4p/jKAs2cLpR46gEfYNSyN6oNXm3V6+i
w49iV073bCcpkrIir4hjoo+MOuUAkGle1pPEy8xvRaC+VBNvK3ItgpMQPWropDU2NUvqTdm15i7I
i1+dzttElTZcKkEirYrhcXHYqC2I9AATQXqKCtk/GPKdcgX15UKF5wX1wsTRJhy4rkAqJOJLFxtk
DBpUaexaNjGQN/BObLbAehXndei2mgso4i3lWW8ou1UvvhIDE+9WSQhuSerFyn2se/eMUQGtP1C9
py9FQmxgE10aO7jaZM9w8Dg9DCzs0QzdPpEvyg4fl8rckVO7hAm/7ULRiOBJQmfIYc2S04iwSZGb
ZwtbAplTXwivZevAdG3v4QjDjbwg2Y95+cONdrzCefArEHllV1xQGcOA0byKiCrwQIrCMO8dSLTX
VaLaB9ZP+PPv6/8Ju+Xdrp2f6yC7yqJXSMX0Bwj/UAmiuzGmaLcWIJBWmcYRihSaUGn1kiXOGb14
0oFkqkcCXv3FbcPHfO6S09gYJzH5b7yPBe4bkDQ5KavIsjqW8/QFHpP8qpFEEPBaLbXoNiVb2RUz
M3t9XwA85MLUYke41UQSjHwhEa1HGBzXeyLPPqtMPI8zcdF+ZH2PMxxLq5RC+c07y5QDY5bLeuYZ
mkoZV8ho6A9yMulGGwKTFgFbFdRO3+l/gBpy/uNpsv+m/vQ8O4C1pNWDpm+Hf5gTvcQbksQhz87O
uouwIRaS2Q3DqPIXcLb4noJs+WyLqKIEjl8sCEzrSolRc3QqMhOcmu0c1svDVduXirBhhcDRpTre
BiEKejM+j8ZFoNNCQsG8fVXmU4cwAyytnXLhUUEae13X2f9+Uth/U2h6LEHtgNl16HFc/CmLbBMW
MKkdkzHgq7umSWYapil9SvPsR2QZ8mTahDeieVjXG+tYaH1Np4yLttgabmnqj7gtPAwY4ruNHDrz
u19TFH1MPjjppmbiSwSKJWownXoATBhGUalLDa+UOTf6uYLQsU0XqmjDhrH5D8Ge9Td7Ib+e7XPt
EBPbXrDq1P5HUlSzgBFJP7BEa+ZPeeuRbQKOb5dPS3x0GqV48PJpO4By0oOldYS8arh8KIDIH7v4
nOvhWR7nL4TAjthXj6t7aAA0t0EGvC2W5Pu/X5K/iwz5zI6PiwvNPd5k/w+RYV+WIe8ynLwJMa15
tJzlUr/ifHB0/mF3apYI9wOrx9lmfGqkMtyPzlxfSc/m7UM0OM6m/zQmanXsX4SGHkwSIBgayoA4
+09VdmuRMtSxvNqaZultBvM+aNgvBmJ6TOM+3Beo809dZGEknUGrN6ZuO+3o1QDJxsPRXf/9K/qn
u9bGqeHxerNMZNF/EA2KopPhBAFw61VgOAEjlnbyfX035HjKLzUpdXhMWJdOZGWw0qB+4I2RsjTU
qAg7Db8QhcGuBopJlX0yfIO1KtptBjxEGGCCYs1ufUnLOUN+QRxwApSBc6YQh2HJyUezyIUZ3O6x
mMv8Rtzc5t9/vd+u1z+/bpzQ+JkCYTlIO/+qhHNAGMFDtibscv47UhY2nMCpzTF4zQRCeNz+1kGY
3APBAjDG1nFDhencrTV3FnKyIxK+GBURvoTuORcjMJEpdQbS1Cw/T05/QEsxPPWM5hGYwb3okuJg
UP8P/sVTjOfmwT3PCfZkEMHn9fkPvOmp9OF58TMwv5TBzeyuhC3S9kzkKMGXXUksVls+B4spzkNZ
XVEX13sNBUelX+xMSnBwsJ4B0ce7XxxJl4U33dWlralKebYeIa/a93Im8wf2X8a8kMlRCfKtVU6y
GWLZXgkGOmHRYsNc85apcdFhpVflFZvDrZqo18n7Qy/jyfxp6om2Jv5oVUoprMCXtvdejTk8Wezw
TmHc1tveluFmtXcETFDdiGF3KL+uVuQ84et3upmSVvXRbYJAkD4gTCvD8XlEjcUklEwhHfAT5/XN
SsZ8byvije2suGssCzA0hpaN6pgQ8WpQaMAgGPfBfJeMAOt4vbr3SI5ozmncTzJwPxD6sULStyzs
X6SPOMIE/S650UO2m4UE2ZBNz6lyjpbd1EzTquigQHccs9hjFFj6e1Nl0SV2Io6qot/Xo/17i5lq
l/cwI5wGqt3W0zt9YP5f6k0AJ/9wRHiWBWVGhLxN1mf2f45a4Q99n7EI1PgAC8+Yvuy8ny+G5V14
oZG76g7pFSUY+RYuERtIz8yPlUmziilh9ra40lV4iF30PSMpI1iF1Kf1YGbydVcItCe9/16LCshV
jADDRewEACsBXw8ORrSg2nvmLuduMp5yrbm0o4/Y/D/mzmy3jiTLsr/S6HfP8sHMB6CQD3ceOJMS
Q3pxSJTk8zz719cyo5AdUlZmdAH90IlUBIQQqct73YZzzt5rU5AOSX3N2pkesIJe4qIz782mOttW
+T1tIzrP6pLCr/Cim/YecSA0CrujliinVZntFBll6Zv72mnC+5k0k85BKVAaVM4hBabK/ySTfJz8
HdNoMEZY2Lsq+5LJ2LxOwLo2mV0aL0vgfWCAihFyDccTZNDutYynT2Dq+4ue5gx2Ye4tlZe5KC9H
KutjKp8Afg0f5ib6Jtu+ZOqWVleXayQNKO+i3zvhEb4xjFaNsKQWl+57EEHGdZxp/MMeuo9MGrg9
5s+ND7MCktEtDZAfM6VOK7z+WgVOSdFDQ8gMsubaonUocme9mYuxvGmC9YzN0jiQ4huztrzoQdDD
qBqE7dXAnFfVueB1iJybnX1JJgCthkgelwq5EbXHm+jeIPGTnBkpcaYZpVdA0cAqZV8QrGPgs+gF
gzSTruFkHyWR59nqBnQJSD/skFbfk02zd6wxvmvd5SHGlbHhNwjloghYdiKCXdPYyUWPmteyNfZS
wHzsaQBg8rd7f3lfA2brYHjyz4jQt3E7HGebeAARUbDaaUoaETdjphFKDVjZdBsnJvcXF29PoaTD
/M10fFaoyq5MbgmOorOiRP1sfJiS0nF8d9vhQjojvOT2Vxgvo1N8ijsE6lrNou0CU4e7LFqq26kX
X60qoTvMHHOmWqWfa9wIe+Ri0jOtD+wbp9uPhKeh6hDUXYycS4bTm1G8C4WUwE4r7QZzhIfDNRrH
Lbjwye1eG65ww1x3W2kE/dX+mBWN9S42JMT8p1NVNx+0ep3WbHBsS+M2a8u31sIq6vKrDVQ6cV+R
A5XYj+Maj/vaaEhlBs5EJB9KKdRcWy9v7vS10CAyl7ir6cINgaiA2L7x4cVmxCcetEwFCz8/jTNs
2nZdHyLzEthYDJk8f5KVS7bNPJASQ+T8PJpvzYThOLcf8O+ld7JuHqJhMC9WjE0wMeTBZNS6bQyL
Ecm63q4ZdVg5k0G7tM5LY1fHjMHGg9NWN22HXqruM+DEbiQOQ9ucJtlwYcCYf6YbcRoH6FJR5JSn
kRCVPboeLZFObILtmgjBc24T5DaIT+DMwUWhMzo2RoU6aRg+xoRY3DsifCs4rpplPbZj1xxkRhO8
DnJjO7T047x2OXeqdWtjpWVATbilwXGXxk8OkWe7JZyPTDSTa2pEHxQ1sBXTWVRIRNtpeCMvtCAx
p7wVQ3KuJiM5c6xQbB9FQ3BxkakozDV6RlIwndWnv3Tihqgk52zh7JHFUc9ngG68Omsc31dM/6Ja
lf4gJxhvxutzY1GZOpgH/Y54UjsFSCo9NPC+CF9btKU0jG7cFrhTUoVIBkKMYh4Kpc1okc6A7fwm
asprbkfR4+g4zaXAkitAhxSxhdHfWibiyeKP5ood2Qr3DCfA2tXIbARpMNdx+KorHH3wjko65sAm
eKIwYs6j3J968+7r6es4EPRtI1PQk7Gmbr6va/2ZTBag/GVJcECd3OjCqgnlm2l0LpQb6R9P5Ypg
lynPF102NvRx6fXK3ZKJ6jLh4kqKYGNV62WxzPrdFxomSgNVZADplc939lkrEF1fAFXSx6sZ2nE6
m8Vg4Pg32721twqyyswGrfIwDmcR9edY6SALn5R7txkxT4/znT2johmjD0OPB2twBhfnIvnHcbru
s3plc1en1D+Ea/oI8CfvMZ2YC4+CSefAaghAR+ma/afcxzq1BgLQTu1KyDKcCd4fEUBnXb3oNsfQ
MyskaYZgmADfS4pQXvcrdelGJ/+4Ilbax2XH59l8N4q5O43KwUx2MIeOTTgdKVXVuXSqz2FjzjvL
JfYoSK0Lpf+OsMpml7o2LUqlfxjq+UZZFpo06091+m1oWmI74J5bUXRbLH536SHN9H05nmK0QRP1
ytGw1X2xASWtIEtRgJAemuGmD9pd2nNV1E1lLV1PYuQQWUT4gcpdT8fhk5ZsNsFCYC5iXA2QiObh
ObMpyOKI5kinkAka/5HacXE/Khy96WA/zFfYMGli8Dmqt0tPggwk+ii3GY/561lfA2wIXhdXVB7B
VCA48yG5t5AclsreU9L645xVdwgghO8cCeJsNyutLirJ8lMhEOTnBqJw8JPM8hV7Lq3ENqmY9Kx+
8m0dhLvv15rUydoXp7ZMvy5mFpBGiVwxmdenzCexllXOlg8wh1lqwAR06rtiZxfOFZBCQF7e+GAa
TnIlCyFAE4La0xzBsoVEFOOu3KzpHAIS8QgaUqp9kYcYX0R67icLQEXP0HQQY3NSEkYH6xcDrB9K
x4evZz0MHUB5EYW7aQiQDiiZvOICyqVGtrZG33uX9rT3koUleUJZ9a3IooE3g7Eg3HRk7mbc0Qce
PoB/MefR2w9rjKkB/ZW66xQFpr9gXppr6by1zVw8iMfgeTUN64YgMK5T9vpipSE0DgVq0gdn3mQW
MdKGdV2S9Fh3Zovgab3WSnBb4R7YFX7x6jR2gfevvhT+vWQSQJ7qfM+lZLpYFvRxNIvF0Vra6FDa
0MRJLjnkqEg3Vp3mlxrCc4nza1fH3UldOHaaYQDc/bWrrZIz3kXvsvanpiTPscadVZlO82hO1ZtB
Opb6pRrXtLEcnyq0+5rxqzGz+cEkqDHnWGtXMpK0Rhq0xicDNv9B69a4q/PhylMxgY2ZpzOa9+A4
L8h5UsbRmzZUoX1K+iNJwpxKf+XN3CceeySCmO9lvdxoA1hPQsI27h2aZ6JKz1OUvkxzRDUlzZex
4yo11QDMFvFtKCwbtvRSbBvLV638vS42lhpJGYTAq2tTJL6PR/2E4CzsL5qyoE1oyI9cZiveQQvl
ugmyPwli8R0pp5dxWV/01w08eRe0Z84Z9OJtEvr2iSLlpK+VcUS2RO9RoK05U5U8hq9Bsx8kmmng
BipYU0hX4kNbgyPwPIrxSqSPoQ+mfWzavYDZekhrgicD2jzHMDC+REuueE090CuZ+4dMppzuHnpX
LaNzcZAwXkCcFBruyd9bSSoeyC07vftItBZZF7aQvZGBIpWSCfBH05CP8RJXd07U7IuZBgDIA87y
KuVa1sdHLaqbJa3hgWfW8XdsQgzGlDAnmhG8w+KojJ9c1mys9+NsGe/OiKAG67uGDRGBC5MyjnNL
lYt6ednwFT/PfXXSZxmWoSPxP+jrkEsBlSR7UTAj05yaxWfq6XQGObhYj4tz1XBR7ZvIIU0aNbj+
dEoEr0lM+Ln+3v3ALpKmJMqo1cyWxiy8YsQI8z1mkK6EdRXZ61t13Zxg5uzHHKmR17nn1U/lVkjj
oF3CbVzKrUkM13Z2P2NzjbY8vP0RS9vtu4u4p2pZa5Tcq8ATxwhTGTGjI+6KcjcurB3IgpeB3ayv
pXPUemTSUh5jOGsP6Gx7GfRwNEqCEaX43MV2e8Gqzk2AOjBPBdmkXDf1XQrxFxGjGycjO5GG9abn
pd9GbrSfBwaQYnEkuRXeTOwADvOh8sHbdF52g4ku3LiC5BErLGDSi+qAryD+mAaMpkZipMo4D4+h
CAnjQm6pJwKj2RLVZfM1pSeiWxij0clWl2x1LdPHhe4+zxhiKNu6E7xIhd9pUesY53wegpMZ2u9G
O6KnlZEnmG+8FnJ+Uwui9yKMGw0zyUI0X+DAJBcjVtlcYMsyALnzELGvJtY3sRbywZYI2Cqve7Uy
dnUvQAEjgpykGSQkobjq0z8S07Irh4Y2gTvctKvBYFwp9fWSaDgujhYhmVDrKNXon7h+8NAIj1wj
JrlWQfKFCMLbsYmetBDTX+Rrm0vCxpRWFr0qZGQYoo5z0dC5mWHCBUTP84Rj5ZzU852BxAatTPwl
TfpTai7HtpvNu8zDAqygLiR19BsE3PkpDRBEqINFd4kFLcyuy+5idAp81ukzYMX8mlmEATGf3LqD
88ho/bULbQLniIbixrAQQWbllIhJ+aSNXK4ylSVyAY1lEnfdhHxmzjoSmJwBBzLBjWzrmgiuyPWb
Cx2JEshxyal4GDEeHlr6p73dzHdoZ15mN4mug6Sgn6vxbBn1cDAyOZ81gSQTIVy5LP6gLSKzsOpj
2NPGcUUbIBKbgi1alnoXTpVzYBREklcraYQoYRcdjeq0Bs7jKruKYiCeeAUy3xo1I58uXPa9syBQ
SisP4pOaxg4kcRQcPaKGKxJASnq3RsQ2DR9nYsRVElV1xDf2dYROe2rJDhgp4W8aSpgMIT9cFcyK
DoRyyytpuAwKkh2P38YI4ozCtOh9xYzELTGO1yjLDapRFngnBmdHb+C6hABsgJK8GlXskxC73NaK
16PvmKVP1Z3IRHm1GFt760Ou4GMDOYuKxP2yCBKHrTC8anhN1mJ8mquPjfr6YRmek2Gc98RSVruC
8LMTMVXfKPk+FC3vUW+xlUuw3bvJFtkt9Z0FpKR5qsOOQnWy37cBdyZmRnL1vCtCXGFZyjGb+YV7
tGoW+qO69x3jyJ6YxefVdUgY1rksbjQbbAMpUqXZm+5zxL3bzrRI5oaBeXJDNddRviEL/dphTR6y
kfMoySjUbSaJSY3fCiA6U85ufglS2zmW1EHDINt3j0E/OPkhVqu8HCjBp4teOnraVaYNurTkrQop
HpcqveLnrO4or/4Comz/NyMdD3MHMw9Bji8Q2N+axwU/dEKX5h2ZQ6OroKBf4/1skO7TipCw45ZI
cwUIzBSIPlZyan0XsBDEkAmIbRZt5sb0OhBhg3VD5OIxNxfczq1JLmsafCO6Fi/nvDb7f9/5dv6Z
+cue48IxU1h4FBPubx5wdpuS2gL8mIaTxR7R8OFC4JIfLHcd5qC885vnQrCXDga3Th7Xecvd/bBW
qPkgnNGGhpxEz9e4ti0BtfkcfTPWHJ6WxDTqM2nDkobbLAeNBD7eO0R28xSmqXeKvbPuRvodSO7B
T1zU6ECaHDETttLR1V4vSc1Mv0kgipk1Rqp3HbqbfzZW7tLcVZCJuuZ9r4hbiLjUJo9HN09nVjaZ
gk1S3Qjx2TbqBz8q/rDJtqMdF31ISRryO2RkGvE49DTlc7beHW3nY1YH1rbugND1wHp+uByLuMCs
Z8yQt4qO1gQYI0s+KAK69OFfl64A4RM9RNwncN0BBRKLm9OQ+1i5DG+XbkLF735nwEq/aPmCebKk
OgdOnb2mzcQl66xNTLoEIz6eFjoaYNXzOvQ1saCG9+iS/qGHvKmqlJ36Naepvpdt6eFqvtgBe65i
09GbwSeoiE9riaMHyeL7hWRusgs9BbwzavSW9iiByVp7P74Si0kjSdObqXfY+xQAVTc8aqXoUXzE
LmASUKYTlUpNZuzaG9+cyfGuZNIRGB1/r8hCJlL6POboPTiO5ruVS4qFCfa9lZfZIFoXtJRCtq9x
Bl9Tn+JSyX28hsKYrLq9xrNOaC+BoSRPeoKe2gqUQQyXNXkeGWYpwoiJbhAjUC5CGt5XfqAUTi65
7yMvSJI9vdIYlYezkGDKQJtS+ODE7uMA/v6kr8udc7DtCneh+vKyDssDyt82HueHmOuvCfQ0NOmU
KqtUVqQoC3LVlbY/++nUHtF2MPmq4ov+6sYjnDlvx5e4vpQ93wFK7WbpTfcclGh+cA2sKMaPNLwp
42KSrEP2+E2fJBa3EYj/cryBeQKX0ZvOKD0ZgilCQt1ivWF8++jQwoUEnD9FK8W0Tq8AMOBsXafA
nl7jk+huLPJ1DiygW51YkVJZstmtADFbgBtMXt4DAFIlDvAstPjvyxBhQtSjPFtrn70cTUCWohE3
h3nXBBDCtNur7Z0Yml74KVoxaqIhRaFleriXwhaXV2vFd806EPgQvEB++AmyDxXObO6lsRURBkF9
13BFfF2YFh2MckRVS+mBzOL9WqwfAt1QMQGv7up8iDa6s27STqtEosR66huG1IgyItlA1efCJEt2
Cglh7tlKQ5c0c5KKHuaIsGnbm8ZT5xRPzYrSdS3DD0S/offIsRB0bngb9WiF6BzjqR6ra1l1X415
QUTne5jI0oX2oY+VeDtSgz6sMd0FpzGNF2/svsXtnF07fAG6eglMHJIDPJe7OOo+JcGSvN8R6sQ9
m7NlP5Wy/AAtMwb10wQ7V+n2Wgf3pOx5euO8RbY10lmJTExiHTqxtXCrY5xW/c5rIAgXY38blfG5
mlv5DMbkUKeq1VELNKTMKv5q8KkRH78OPgPHdAIhpSOkKc3fQFtrbU9QbXlee8AYOBdpFmWLsO4s
s2h2I3Z/bjFBR4Y5PdU6XT/HSPhfXMp6SGnTZWq4wkUJZbJkABdhLXqx4F0aHXjEtSBauFhT85o5
4s0z5j3VQnXpUMmySpF8luIEewleACGPG0K1wp3EKLHzJ1ThBlkaJ8MdUKOV8oNhfCZ3Ve4oXTxg
LSQHlxR1x9qL0DUXdyMZDPe9zeQwW71LX3FH8hbfOiUZcA8lP85iIaBLeO22jgaxTwt6vqoO0/+R
HGh4DmPWXuqheJomBJixeu4d50M9Gfm7GwgH4CU36LV0sUGecdzlxymtXsXKpVBXJF6BL8XIebmO
sbUSl0A0Fh6ygnIXCohM8onZ1rrXOpU6l+G+xbjsVdFy1PvJpMAJumU42ATa28E9OXzuljh6vG8z
PcnO22otVQPYEWNDt3WWrN3pom5avJBrLplmCLjCNbmzJZ0Tvb87ZVdcJdFQG7saPgQpGZFe+DZY
H0gywy0rRwdWzWbE3Y+GCVbtfanmq0IpRrVWpAL1V9sUeT19gbZbX+dobLZWW2N8MaIDeSa6pazp
hFDWh+si4kc97NDzGqMep71tZGd4ZV9rfIfbsiFYHKYjffUwv5ULPcSB2dy7AGcZsm5rd9qg2qMB
ZRoSSYzZSHLKrBiOkWhZe0qvoxsC0YT30h+ms81Wr0Lf1k0Vk/bdmtVhjeUD0yYaHQltJtqIiEuS
iUQR5ZBEAUfjx3FuGtOZNp7yk3bz+G1uE7QckfVuJ1zt2SVVrlVaV3Ins4TiJ8yab9x26HuGCGkm
ZyBtsDis0+ycQtuLQBSVYINrN7vRt7T/eE+Senhfj93f/5Pfv1X10pLM1f/227+/VAX//0/1Nf/4
M79+xd+P3ysVRdX92z90m8BP76of/e9/6pfvzN/+89WpnKtffrPXmVePw/d2efreDXmvX8XPRKz/
2//4MznrZalJznqrhrJX3y3C2Pbn/CxbSXX+48/f/+fXvSduPX8p/9ftlzYpq3/6on+kbimFlI8U
iXPfBUf3v3/Gbln23wTiK5P/eS6z8wCelmomxwQnOX8jsgMpEAo0IF/8+x+xW/wn6kDlsYKZ76l0
j/9J7JbWFf1p7+WnY/QK8coVEus3Qp9f64Y+lWSSTJDv4bhdc4uxZJrJs+d+XWVwmQD8MNwwNwUz
/m2QjTfp8t1g4u6h/oe/EZsYYaODMUpw2dDYyhzbUl8fXtrIuYeldarm9KZov5O4vR+C+rUJgrfG
m9tTtm4rUZ6cIpHUJARRI9Imm6Z6K6Ivk9u8xQHc3JYmh0oCtW2yZ7u1vekz0r3x4zHhsHZQ34x9
I3vWcw3YeMgdmuX23jO4qjnrCYYksk7T++HVWCjHoDgRg3jFA8fLBgWkZs7cJBaakOPnxLBOwQvw
4ds56n+4Dbf8nKC+huzCpbsjw+dqw4GWrr0viBYGc14/unR4vMR8R6j9v15j/3L5/LIu/9VK/P9w
jakoun+9xM7t9/xL+e3P60t9wfvyMty/sX5cqHMeggcuECq05T3WjoHw33imyZITvuuy/hyW3s8F
JuXfHF9Il5rZhKP35wUmrb/xR1HimWpxCMeT/5MF9hvdX5LEoipaLKT8HXBExW+FeVDQEQ+6nmwK
3yifAe8+zPGaH1cg+vCCHYkUg9brmjRgT+wGpbRbJ3eE+H0nZ1VhmCSrcAmPkTFQe7rQWztCsGmG
FdMxaf9COflbIod6sewori0syU9OJMdvhbifFyb+HcIb0zm7p3GO1DfOL2bnS2x6QIjmIaM/k84P
U5x7uJgWeuH4t0iPeZjJQf409o+hlwhCucVn/XMNBkHXngmv0rDs0xq5D1Hd0VHn33LwuWxlgmhQ
i0TRORa7oEBnSDrQcAybk1nO8ooecN8YBawEheMfaAmkXXlmfnMfOHSdkaHVh9BIfnQ2newEGwJz
IwbnG3viCPVDgLqVdLZTWnx31R2gdafhpO8GjXtrz4xOyCSNrkkcQrO02lfm2yDViRG8DQI7eMId
FZxWkxyOrrc/B9kChSR2HkdMeOcIwFPReNUdFqsmg5UdNEu96ZbJvZGkhjN4bPzdUmZYFDwGagOF
gCNrUj9XKa9uU9zaLVbPkLhMznu/OE8xbt76sobzyciE97Fbys/mnF3GPpD7dOBS2RDVzZsVv286
v5zrfw7ls3+VeeoP3RemG0hLIkTH4PTrEUDmh2cEGR+6hTJ+A/4aNBkTBggnUXfV/7BrKDIkc13C
xq2vjL4ZTRHE3jA62Pqxm55CVbSWWfuHGRNs2vOjFGsTn0lhuE8IRb6hF4Ma3gtvmNf8ZfnwiwTt
58t3gQfiKrER0Soq5Z8kaI0fxxn0MWBhltOdq7xc7zhSkjsIDLStJFK6RJA9kfVItR5Rq8F68bP6
4BnunZ5hpHjbcTuCaB+4OzcVEXycTX8llWMX+pOW9v1VIn424Qmb0qWu/vVVgiRoFxuH3nZu1gej
KVVEKowVdyLRZbGT82x+WROSmGi+JGhjzqXVyisZ4/ld39Ak7wCT51H/gpfoLmeWdnVC0Z/+tKv+
vOD9+UH4562KNCR2SrXwTeS18rfX6Jmp31A/VAyUY+tAd+qLHIoQ7JuZ3fSeClOw6M3MLEmSOeID
IRP4DT2MF0Aq9Fu5ZDDYfHw4SZr3x6h5tB1ceaXT/kXH8L97pcJSm6otbcH16fdNNTDwdGNI5+w3
+5NT0rwY2Mw3rMcbvxzZleb5zcXGt4sJEqyLywJCeyUscMPwR5zHaDqKDopfQtbtLnIgRI40eO/H
FP7mv39TtWr3/1yw+OBpMFuounlfkUjykn/94BGkLqkzh+zuXfRt6sidLkcBMskuy5y3cP6DMT+G
QptyICWR+qtOuZgXQRstZoupmtk4tFXM5MvfBWmLYb90LmVrgsJd89doCPK/OAS0+v+3VywRWfuk
h3qYBEz1KP9pQRFGEjmBNWP6Ft6PZqqdD2F8K4FtWvlEs2/YlQvIH5HmH5Vneaci2qoFqEU0ERYS
wURIrM4GolIBpPfd79ba/pDOSLeWUL/R3Tj9cC8U71M94ZOtNvkxUI1BMijSHmp1R/YPPMoquUtK
ZEqxH72YxDCYodMdkdAC06hRINMYA8Uc5ogF4+Ihz4blUIrpA3Br9AXZJB8KJVWunJM1oPD0f8jI
G566mNQRKVJ5jW0IAvl2NnCB/ftP/Ldutv7EmUBwgyCURV1IfttPSfJh+qRwesgZm2NORXD1EzoS
+kA0Jz7UlaeAcAImC3lzKpgM1pnrXyoRFSdTIk5erSnYi0PXGsvdX7w49bj9/uF6BJ9x1KMxN8Vv
vRbHaI0QDAXR7CWiQ87g/IwVCg2tdT+WVn8YTdqC8AgP/uIxtheez+As62+XDFbCv38tttqZf30t
viUEuV9mYDsWqZO/PmiYZhGdRCbj+sHwNk3RJvernS1nOssf9e/6wbSvxpye3HpZcKNahNNI86PM
4F7pB6SQ+Y9pScNdGpIVnIucDqyJZtFcYMEgAhiukY9WLmn93eBa3mFqjJPAhv4XS4ZVofwZv/4s
RCxyglKMsHiC3yOtJOYM36WNiRC6ig49g3Oyh+VlEebZjjEsJSgzAdyA50p7m2gOU15tCcLSxTQ5
q0Xg9OsfBLQzMcSHvHEmmW2hVdUHpHI27q2t2yBjy5f2Wg4D2XIR/UDTqh+mujjXNJv8OrCvIwLc
cx00NdJe7l15zzkHSxv7WIZUrVM3DydJPkifycWSireoSOnD596nCR4ll6ly37hfujYEIhHCHYvn
6Ku9OAmqLu9MU/8pWFf/XvSIiPMq/VKL+I3WNPlNfskNJx5udBeKISjZwmCi7rqUXQEOOAC+iRay
ZHR2MJoF11Hv3YZ+QWucxeB6Rv2pCspP6VjF+8bHsJ11yXMzE2OYE1e7aeU+RGO0CepJXhfU13cE
UpDiZd8amfIr0lhl4z1AnK93U1IAzJiw3rdV9qwvqNMSJXdp2N17bNWMwpPXGOHkKUisV7KZDLwI
SPYjZdTVb1CyMjnzx+o2C6wTQGfiHkwC4OgmkpUEyUdT5KYy+8IkG1xsbdwL4GIe44kTUVBcAwvv
0VGTHC9o3vgZ4vO6zri9ZkI6QkbIRV/+URAGxAiVOa7+iH289tx0SUvxOcPiqvyqX8k0ubfQyIne
43aIFms/5KBjG1l+FcKYHyoD6GuPPAdzHMCgwPXAEa7yhYn5cKWVD1MYm2HIZ14k4Y0+TGZ8gbss
bF6cvjCVbBWuKoJf+2gEYNqrlW6eD6sVeEF7glALE0ZWKanMfHtSTQDyTiPTQbXXp83yrLBcu7wv
PiY23dcmAQ0jZglvgP7tEnrO87Cie8inswZ98cMOA5V1Qdr4nqgHQLA9JH4YS+4J0QwGgPbg+Uly
B9quPmRdAYxLp2ZJ39pWgJC2TdeR8zk352AJjUNdpOB2Wv80OE7C6G7mw8A1Ms9QQ426i/6YfjRe
HW1NVsZxUsXLCPYTR1+xGww0iRCsroyZoKW7NMpDnyyA0l/qY9Gm4owJFmZm6PDeNm/eSFdxi1fP
dBMqAWm96VtkipiKvc3Z1WSCg5eZYOUfmqIqFdSIF7P6X62OQDH9kIdhWz27pn+IG0teV2Jv9Ce/
ZO6lDjGi+dPtGpHYzI2HnjHcDEScrrxivGWBrH0M/taBZaZKSCMGRBIV8jj5y6vdjCbCK+u+zWfv
XITBN0y7y8atUFe3cerus5gabXHK8TC4f/Si+FDVCEKczn+y0sW7Z6Kq5kG4tcqjfvdrUezWuig3
oNLbY+e04bPfVF+ydbyr0FRvas9rYc4TZhTUGF/91oMYC20nWj3nktbIAVG8mlCWDGIOixentj5a
KYMx/fwhaXgJJlMw3XXyTQlmdJuDAjg6UUh3GUFolzSXyVdOB6u+n6N9kQ6vTeb9oHa4gYxYHtBb
7dGw70lmnLc+SRI7WUfcQkmmvby/O7M7op9kagjhj0aPsD/ahBre52ewmsUhi5M7vUxRmZAgL9uM
yahJy4jgyGk7TnK90qJKzE0/J+k5sVexh08Kcwpuq7r8qgH8dTAZ6qPrwMG/VM+O7++bsnCeaFbd
YUaeH/KuUGG1oBbskGc5bpsMHdmE9K34qt9+vZOtoXsYVYKOV4cmKy18GEC5MG4ameqFIPU2fQg4
yka2cItkYkrBGLNdpjkYf/UQuUFIenlXH94XM8rm4q6D4p64PMDMqw4lMXhVQdKvOkZaVc8C/te7
M5y+A5nk/j7t0s/acJFytPaqNuqi4m4wF2QwAWCCsMrEmSGBMAMm5x2pTOrEBZdETJO9nJnbw7lw
ObwpIoczYEEYXg7KOVQTbphgrScl6NI0y4A0ZQwPcsU0TnVzH3AIbnNw94eVBLV3WnKC5vnUSnhf
TWKfNMNeLyTpwBt0BAH1Ij56LRiQ2jMuyIi6fJHXZLKSnWu1EDOydtnrL6P4EJtgrLxjB3Ns70cD
oZGHJUrZV4ZcnP0k/7Gk1l5k5O9QS+nzV5+Ybo2CbATm5S9BsRPrXF4Sn46HR+ve6DGmoXTfAT1n
VJqGYKYkhFk/ecaAzUxc76nD/KRHHHOIvDTiMSdMGe84AoUXv2+L52J5S7EvhtWSfkzk+pJ13Pyk
kvbjqrEhXVqIcmrYYJhDhgKFAmACqtKEJmykPW8TAyAT/h6z1AeoZyOKvepmyYbgPk0+2tEU3I4z
aeSNDO1H7w9h9zmqCjpM1jiZGytC+Fh3kLwM09phDuRsD5WYMMP45JXGvAm8hs9Ppdp2ifgSxTnq
7QaIVJCu822C2e6MqxdBrxO8JWY9HVyWjY3W143XcO84SLH0XhuJBIAa+m+EZ1V4kmDBWiTJkLXB
3Mh8pADSH9WIhBX7AKq8pgyPac7ozWJPBAwlTkXAxj5PFuHdNUwC0RX1OVdLyCvs0xzP/qHxApq7
Fj+pi5pqro2QPvHKdSaruQYNxJpGKYm2fMgTgDXyv6Jb4h2TneGHYPePeWB/MVJTPrtt/sMpUHAi
989Kc3yPztMVun4iJAu4Rbh6wzvEZSbozkSwZBc/IpescqhCXbATfeHJDSfFch5A7DKxad+SasRl
hUxqD9lwxLiw/IG10YaWs94vhDge9XfXTYAKMD0BgER+ViFXw3omQG2yjpnvw84fIpT9xuLtE/pd
e4g5nyrPG08izE7OOtubYpj7JyIjTJ5bNWUPgEsRwbYX7M5H6Z+nJE23Vsx+rc9Jcp2T6wjxKJ/l
uSk7+0bIDs9mOp3rLI2f14aM3I7UxbIQyHrb6LMJJJAIu+x1yNlL8o7bdeaWmJVtepHQDh9laMUH
8GCQTXJi/yAvw2xB5kVi9j4QZJvaPrLGEErw1KfOIYPdshnsMrsHNzRFz6gzHLynyLVs1/2oj2zD
+mIHKOto7qLzKdSB2pQIJ8NiO0RrcoAz4L3PivXyzfxoReC6nDQo3I1V6q2qQh2kLxIOz6aWQYy3
yDb3HgEJ2DQTTN29BVhI3Z5dVvkI8fSALXg9UK005woQ5T18y6u7Rrht1/tq5WCLCxJpqkqyFanL
ShxO8uAz5NuETmDcvu/bzRr/wGBXb4jcbrBzedBLlyXb643YDEQIpWi4azt2S50qpfZUXfujzvrh
YHe7rVRgJSlg+/cWa4CaCKE/qsgAuYB0k0f4+mAFyTpWlzHX8l8DOKAg0xAZy5yiwSlv5grb4Aj6
iJhfquVwetBnsNN17SYvnGyrDye5jHvbH6zj2nlnLKbBobf36Brba5U8hLlZ3OqXiLTmhvKKGam5
3KuGa1ZVVzuEwhN03YrnqmvOQLn02u9Q8x8wjmDItgSMjKx/mZZHm37one8S3pKRHKg2Et090I97
1Q5yB2Z9T81KJ2mKiYIQGy/mGgV0ob0r1+Q2VEdGP0T3Rd0BmPygLzbAorJLaFffAHmZNCCTB49+
41kO6M5HBj089Ave0oIgzrwifWXo2tuxXj8aft6cIeJuYme8RKGBAkXkh5LnYdsLieLRhyhfWmV9
0B9Aky6bZmS8bpmZsyssEhGIc4j2Vlqf9HVXkzeWpTp2ock8umxoVNN87kdBL9pyAVjQh2YRoFlH
3jEm56lDZNk4CsPC3LYjrg3C4Fu9wqLYkhIBfp6uBta7vPxDrBIecfSyjO0VHHf4YQ6TW2sRL2IO
PxuRFx8quicW3OEYp+E4iifACpBAuwGkLKCPHS260HTqW/AGCK4XVtJ/sXRe3ZEi6Rb9RayFh3jN
JH1KKVMypReWqiXhXWAC+PWzQfNy70xXd4+UCRGfOWefiK9MMajf2EqkOxvI9Q7pxcZzP8yGihWV
VXRz/D9Ng+WKxuNgQivfdE3z42To1Er2MdvJJYXRGjpiJGnN4hbcFOvnraHL/6oWO+Ts1ie6H7II
iCjcl6w9CLjx9lY/yL1MECS38BB7TD/K3KX6WG0t42/fuQz6q6wPVgygVsqtk9YW5BVcmKlV1kGE
Siyjc8Qlzj+Sw2ceMXs9512yBQ2UnPQQFpyvj2+kabaB7ZvvMCew0lh2uoPuK8yI0nEgcxaYkENn
NDFc4EV7LlvINABbiYRx/jkNZWUTTi7CK2IUzKHcZW5DXpiL7ny0mrc4LOPzUCMXKkKyFGvPOlDt
5Qvb4wxXju1JejWT78q65Mhn8SbxD2uJ22ydo5en/t6nTYySJqTxz5xNIxYX4uBsilZB0q+iD4SS
P/Y4tJekHxm6ghXlnRBopxdohrHcz5bDDRgmAAlx9xQ9EeS252LmQFgM4nPjyqLedeSJxHZ0LUzN
uk65y/iONr02wmxbORNLkUYCUprNeWugaOqyJwYXP2lVIbKf2gE8axGik0uAdyyy/8gndgygvCiM
T9+f4JdgTPHtQcMeJv7G6UQ9lyTsU6VzVJbkqZPJHl822i1FwWqp/uKWPgB40Mg9jTpUs25jp+3f
TFfBOOL09In92Fgi+esO+qu3rHZorUKKFmb+p64k1dpcoh6q2CJzJxNclPT8HW5wOfv2Vs7xG4C+
A4Sl6Tg3+R4n0L8kebDlgCZbww7r2TyjA0kDR6slNJE/LmHlHJtKv7ixZwRFGze4SBP4C9UP3W52
QRe8l2l5I+zZwbKSfK8QI5WLbZ/VHdtlcmHHQuBjzRlvwLrNTYevw5g+tEHkFLoIlJ1YbS03BTbk
8Pce+IGDofMvpRHf5QMjSL8+jBF+IiaGNPPRm+J3mVIWAJUND7FPgA93NBr20+xsHRIaID3W50T9
EDJ/cKV8BOa6LSgcNp1Z2Xjfs0t8B8fpahiafmX8+ewKxPLiFM+cEn0x/3jjcmj34Qi1znn2BMHM
ZZafep8vpsn6UwpaNPPir67REYwxJDIhP2HdJgrErhgaSF38U4790rQ69s7Bf6sxh2Lx3jn5X8ep
GeaV4rPPw9fI6pla+eEpLEjNzqGWUyu9uN0SgjWPf3TffBBcSmGRPlJg3iVV9G8SNlwZJc5NTziL
XkPZN1CnklyH0cnT97Mft9s+RP1W9T4/VOm8jkYKR7TfDx5t05jltzCuf7i6b1mBIJz5kcst3JYb
Ex4tloMG9ioTV3ARWVw9xnMcInsW+DtHJKvwaAI30/E/mO1rJyrgzPyOVW6HQVEgGCAawwqgYm/y
RDVbDC3ocszm08TQvGOqvQRWJc9Fif43k0pbaE2ECkVUZbHtvxLguIBIyN5KRmyIgC5Cn1y0+CrD
7McWMJTm1HiWabznDD51OIDuqsn/6l0LCB3ya+wq5U+UmcDcMMEEldMS9WkiIOZpDhEDATRNdO2Z
bRs5kcBXQEJMuG5wx5pS3pNycZqj3EVSTzVTe7WDSgynDLml+Vx4QWfDStGyd6sxkbtVNeW6UFzi
lAlFNb1Noz0R2JcH9Wy7x7oEBz8a9YbpvJb9yOUo81XJNeAibO366p5vm5EszSslipEiWnKwIxHf
M66tYg3FL/Rx7qlzyiRiE3Y+jKxiDsI2fGEjj3S6SfZZkRu7qkP/Gg/TpQxTi6K05guc63e3t/sj
5fuPaeIbaVIOSNQZenqoPPlRKfMsEiIL5qw56W3IqoFeGSdDNeEIHg9lpgbo5va8kUV0y0zvnJic
s73nv4PN11m2JvC80btI49Ra1gP1hiIzAZMSheRZeDGJhpN1x5yZBJ9SpyiZFDakDM5Rzo67ah7g
OdO9F/hdYSYmW3PkwpcdWUdAiTi8yx976OA6Iq5mVkOaYrntIdLv+BJJ7u61Y47SnTNaPece5hjh
T1VQMzUEJXCiB6+uQzUSL04XxUdTc7x12BzJQsLj6jiHwek5BkE4RCLElzUM/1LyjzBHDecBg+em
6J6YY8Mh6Y5wkDKeeFruzDX3djSgv0vku8m7mkVmdfa6pDwiXjpq9SOawvlItv2PNxhBNdWfU1r/
kV3yA3qGDA/yJs+mtqSvC06SxtTJ2NMNrqLcqXfS/maymTxWnuNtybb1sASpBItLClLvzKxvKdQ1
gsVS97PwOdFUZT7pCZ46v/tBXfDRKYFZzZBEOblslWzCwAsy3bZjqHUX1TfTeSxfRBKmlzC+6QJS
D3PieTe2pAxo+cfcFVHgoC4P3HDst+7YHchFHiFRGoSCZ2YPmiXk+DBNbuLpkjUZIBeoQKOhaLYd
9chdGRFI7by2DkkbgztQSBXOuUEhTTHM6WKzL5+i7lr7OhRCj5/aAU7P5753o/mS+dO3mt81vfFP
mCCep/A8owPYOQqtcgcxg4clAfoa55ee4YBCKLDPch1X7sWDyXgtEOFvGGPcaTZljVuaYNY1m82q
88rKI4edh9s66earDcC/0coO03s6kRtiZ7vQRpVV6vPOc/OaD8zcGpok9ESRZFYRL7DBJrIn/+xx
sG/ugDl5+JfF3Xdk2o9TOZjElftvPeSSQNnDZ+VeSpfzrUp6Itiwvx7NiWiAyAxGGel7v8Yl4QqX
5ZaOaMzfZLeqsup7oamFKouz0W0BprnUzFvzqTJCgMxsMQJNM8jwoqHapSSpBc4t5vZnf0yIALMx
cRdLMMBOHGPkFu0uKwFSjI2rn+tYfpEaNu8ZFD8UTT1ehPAeQepgkJKQFpX2lNVIzOrG/unR/yGe
jKAJ4QmpvPmTsukWpma+G/3mzVYk6RRpR17SUH1Lrx0p2XWCPPGsleQZeb2ieNFy55AOnsE4RLmn
HJpNoKT+mfbhfNC85s6ft5rpBNg/cnKVGI/AFvis/VNoELGHZYyzO9JJb84wh3xGdYEc3+9Iq9AH
oMKUnCQd+KjNq/wIPvq/uTGfAVZTzoTUQxFDgDZyOKw4r72ofR1axnzxczo2Z5sCDAx8HdD/k4zT
wLCEgYZptE44taoFZ9JYCPwN+gQiPEk0C3dTRskaFtlw7t3iNuZpEeS8CPCv/sZxciL/fduA2sX5
8cBO5sWIx/pckWQ/1BhrPHOW6F7xW1jEfgYZSdfsBFx5MHxlBc0gvT9z7TjnKk5QHi//lS24dh/7
zeP6h2w/xXOXgjxpyHfx9PLk5fH8sP6dssLLSS5KSyIUZKGGwuahXf6PzAayqypbHtNBWA+WmO0H
FNDRvjHa3UhaDtSq3PtTqlgFoPtVklAqpgirqgm32m8fq+ccccK7E561X3w00k/7M4ezgslEzqWb
LTqRMAyPLfPCLQknOzXnGM39fZJG9smc6vfYK8Weowp9s4thmAyhjPsXjmmKw3/t6vvJP2RFrW5h
73ibtsTi7Fs1j8RYFicje5fduMPsWz6IAbOykU9qjxS5vZWWv/9dfLNEBpSKUJojaRrRZRfpKBb/
XnPIiKIPsrZxdpw5/rh4Z2fkR1ODw7oilfnXM5zNgjgZ/tKv2qn4TCy89JS4GS3MPBxUY6m9MVMR
A9sQGR8i0YqoUxQQh9nuSCZjR0NqVGYf5+K7I9TvhYtp1Z4t7X8xWpQyYd7sRY2CCQdeeVDG/HdI
+a0ZzdGlfdJGORtWPjnTB4Ukoxov2TA6e2uKMN9GS5CKy03dfkUyMamdPLC/Y0QFH0+nuSMrs2wo
8spwSK5HM/GdkwtlZgO14HtGNbute9nuoo5CvOo5Hu3MKK+xVvYbjyTnc+vy49uFHu8SMEEPptSi
jR67LakBT9hb/QOhhTnElO6F4i0BqbUDqWEiu0lvZT4lr/74RkPABgzTNIus9A5g7xfU6mgHju9d
Q/L9aHU82+tYackYzKLoNUtcCb7YxHuamOdoNl/IoxT3dRM3B1ek3+QKjoGWh4uNuifIbXzzQ2Rt
69QEB5q9HWN8Jrg42beFIiKVrb9b5/CTS8yOUcXeaZ1HrFOfMkEw4YXpeLBtchARyRVEaen3VWvR
XjrJKYptFoDLRNsoWh5hMzRubUZkBr0DZhajONZGNPJTqPr3sY1iegdlEzGoNOwNSwKq2b+nvZBw
Irx7+kjvbuYSpxhNqKf3gryZqbCCXETtQWtYts0W/Hcz/BGM1i8lq8OIPTeJbbGMJizGPk+BNuTY
b7tuH6PiI2qC/j9SE7blLD7X0Rjky8PMYm58gO7xToDXn9D1ye6eJ2z8tv/D6Hs/L3aYdVFXg9vc
52gGGrNM91RI3JPLCNQfeD2xJ2SMDKwvVE0AwqjMEZOwEidAhsVBxo0eCu+UJ0yp874nnrMdeYrj
Zx+L2Ab/ESHTPbB7R2eMsf7W1M0wi9gKwlXNd1XtprtOzJiY6paXEL1f7fg9nx7ovuV/B2HzzN+Q
0QrCamXqwDRjmxLqtm2TgSi4RahYMXo9eLHYNHboH9cnoVbRK1Ym5yzZlHZJ/0QRKY7dstEXfB4g
/qJNrQyWWSMWectpzT2z2DFoZ0oB8l/I6+bA3fa4vYOElBYY8xn1PEgl1BMlXwG4kDAHFqfXCXmx
E3teS5fL7c1+HXEBygmSwuJUpsQQe9+doT/Enj4AWodT5rklkQbt8oj3XEOL1soWiQoijGAynK5O
No97X+/e2rKq2Sbg0Oti/dFm13zKcdVtbfBOHSrEiy7texsHvo9/Ghq9FpOAAitrHhKiT4bMfVrG
omYsUxg7DLt7E8NG0lo/sgNa4479hHOHXyQOwTXIOr4iV/1LTMJCaJ+Yh70ns2neJhN/Rts7APMW
cRVzqGZTdRKEyDLDDqPEId2mRoQ+2QmkF+PoDhNORc0BVBblx3Cq6n2jcYmmlcofnMQd7qHhsEnm
9BVZuk/tzTr7Y6Nbb+qZC30GHIw1/xHz9Yjnhhmv94HZdrpUJsa9yveuskEMlaH66ZRrc5yXZ2fR
V3qtlVI5EHSCg7WbVHrpwA34foFJveLxED4pTUsaGHybfq7hxMF2HqwCDlbrPpuKYanfyK/Wdcmi
cbWbb8mv9aHpEdZvZdS8MLt/i4biVajBC37fBCngaoD52kkk+0DH67Pde/dxIlF5QV6In9tcYMfM
wzdbYl4DUmAskJVoYyG4PY4MAbaNZb9ZPjwqR5uaPfnd9b6zljiqEYlaitcuXHaZoqUgBRcQ7+KC
y9YlSgchFtvLyi/Ig3L+mey1L8KNgCcULVwUf5dntqB1o+em+XYO0Lgccms8HDswkmUd/qsyXrl1
qF1miB+g3kU3q54fY9f8NKh97z0j6c8lYPLfL4mhqXGAj2fgHsLwuWwr7Tn9Y3RDeeeW8stqk2Pi
539Vxeobd8azS4bqyQKFtye9x8TV63tBa5vRQ9JVXz7I80WqMM0QsiRCn6sfk/M5zOrojR1gwEj7
To0GW5RvPqIzmXyL+WSi0IwUGjZihgORrMHSdFyTU9J7d+uvEtk+CBYqmEiHY4Z7A0h905jbbEqh
pjEMPjqye8951x4Nx99NTQnvs0d6HCfaybdY5g+TfTdmrXbxNP+zIrhhfQrQbzl4O7AgV84fRT3f
2Blii6z4Fw1gLLPuDEFfMfds/isktq8hJdS1FSyxRwR+uqX/6fiG+DSHEimvjdQGkEkfIsAgvTiD
PYLLTMOhUxEipE0by/Ozl24Ir6XFhqIhQcww9exiivN6BuFCDVHvzRM8R7hoGQa/jZmM37PKfmo3
trYNwkqKbtbOMdIMMtDMebNWcOuFVtSd3LEdOuVFc1uLkqrV8LNjVNwA/1AbIhCJGIX4Day77I6L
rZQ0cR9dExeSTMI7XUw/mLeivzqv0ipFXAul9Zhfr4u6b34M3x8e1MSqRNggDv3wsbBJsLZG3hot
HYIWBgCMSRxjomQ2u9hLXZ+5AjizJHDClPI+j5yd32NMzOvqHXcpIB7U0Y4HVr524r+9Cz+azzft
yPKrhzFYv6uCbIhj3Ecnu/YVO+HicT2u5kXKEltlUHaasWH10TP8YKtfOsUpYnUCE6cBXm+mb+s9
8iugRxmlfRhJop21bP47I1CgoFt8h0th4Dl+zYxd2bdSmH/FxExNF/1RFaB+Bplox1CKK7P96Jxq
pG5pZLQfwiH+Snp9I5Me5p8l74FaZfe9K759VzsNqf1HMxVvvG0ies1q8BOi6cnCiHoyTHwbk8CS
t+l1IWsoyYmr7J4dM5WZHQ7Ta5Jx4q7i0lW15+jaUywI9h6ZykC9mMZbT+xRxFPG3cyDhXFyL+id
U8YRIMg+ci38XveT/bK0r5X8GnHUKeUz99DkNaqJbyHc8WEw+Ax+VUMUFJUhAZq3C8DPNEBDD3IK
rFJTp0qP7kUUt/tcg1hEd4/mdBGtccdEB68Wt0q9mVNroR0z8QNI/KoWu0oYLSBZFgQFMm1WgIvU
tVuoRf2g09tkExloy5fQW8yblLBfSGzegMuSO1WDBYzcFlobf75cgeTY1REDMGJrtuv36lKa7KUX
JjvUHyrQrDy+N9UlSy/QMBbbRHUcluxoOrZ4t67y854yJ03cmz3iTY0Q5mIqJNuMdJP13xghhgLE
xYO1pMt6CUueqoHxNeM8ObrtFO8hl9ch+omxygr6phgOvFHb1JvcBAzBWIvyRDJvyu+xNB/U3Ghn
VBz36MxfrCgXx6jSHuweE2XkgI+zUcXZKo8P6xftQmC+eiOrGWs56Ma4PprNVG0N0yJWWWCdrcwB
3Cu4MxbLZ+BsuJY5u9fSm+8GNIyqPiHUqUB0Y85kt0Fh6VBANlhMqIRxc7fivaqK5x7PxX3pIUNr
2hHajNdV224kmUDnNU05DoLcaUB4jKnc105134UW9Fw+xtW6MTeUnrHOiCNvvIvGWQxmjyeRtqze
wwg+E+EebSWDv2D99iqr4w+LEESS1eTBKj235+eJ6cZDyQ/a+4RqgTdJgnBsGKY7WRqsZSQuzpaJ
yTBN2j3Ao3MyGCc9IclsrTVKAJAIZVAt1uQxLSFtq/heofTcYVu/thyZVJ8+hiHd7sP9+qkaeQ7v
dBxuHurSbAkMA3hL7QWxAhAUEgvDns4OOYe0vMYRKcVjy+15Nuv6LSXfIemaD4I07gx7yH6vXF5v
UmmRwOwQghVbIgEboBPruuqjkW58WG8zQa+oNeP/lTNpzhAXwy06F6YymaueRWZrvy0O2YjmNtUs
II+Ruq1dcNSXh8bJFgKbuDLHETc/fXQy0lE8cBtbPOEiaJmNrm/kVJHLK0ArW054t96YxWnWUvew
nuZRKnv6c9GeC+knh3AsLjZWYHAy5fPanY5cYEwYQ3RCyg+3Vl59Ko0X/VdIS+idlXWX9eRa7xFC
tZ2DXrGlpqblf3gmk1VvaK3I49vl5SdzY+vUN4CZ2p4Zu5WAkDIjgoq6Xu3X42AV53J8gZPUIZ05
MEYG5z8/Ah+m9acmTbzt2IXdsYfkEdSVWizLho1KoyV2IVbvhNdBxZ1Ln6YZgtxYnSysbHhyWITH
BdqnNKIIKSt/2iWRz4oxidB+RtGbQ6Q9yY50xtJFjMuzbh1IDrtPIdytT7IOaNqs+KkYYz0l0Dx/
W61Iq6DDQK9R8vK72CYpgJK+v1v9UOuXYLNsZW69E5VnXtBQhRsSA+nZecVQEWo7U8LgJDLaPWgW
kzYvrE9kuj95DTyfmPDhsGUX6Sfjh2HE1n5VwSLFNskI93de57BQsKAr5bm4IIO9rzsgU78fpq5p
u642AVNwvKRe1pECQ7rh1LH6idOcdx7cbSSrD73ty6PW6tZdkadBvQhcnJzA3CUb2k5IuHR609+V
EZQA3WIvVFrqTkwna2BUvVgS8qVi9paufX1T3UzBvraZ9HleCyo48yLKWrSJzdJtArrdNrJJjugj
zM2YjK8iQnpPrElyJJsnQzlCOTKV6iuvGgSTDnM+4DYoH93pkGdj8cNc3iGOj/9UTuKBPSSHpKD8
Ddvy28mzjbLY7bEMm8jg+Vctvw2hpy9x2k33LmK7TUXHQ+kIg71rP9dXzF2K7uVeIcFlmyjrcwUs
yYq18Grh89G4XfQHamKEww2xzGWKjQZAlRZIbwYr4mcTjChj63EWnBkcv0tQBgAyvtHnsvsd+bcS
c3ktkC4HloRARfbzVTMsIgoieZcIn6hA479II4dE9mx31ht/Zp6wGX2MfsnEQJS0HJpVrbwbQ09e
rBG4p24MeWDVziNy2z+ZgiQYjUQTFMhgkOsi8Olk/jBn6X8sYfL7qpHhviryDcsVGJOifpG8sXsl
K8Eq3ggy1zrbnVYTYW+kR50WdRNZxn+pmzIwQgdNxedlQQ7YlR4YZyLZ6869CgXiKxsrZ+b+gICC
GqnyXevm3OZVyMx5kX8viszfQ8Mhs75oR7l1Q+PdzlnZMM5zA9Nj5QXgDgszw3H6RWZj8cheqtAN
sY3mjh0jjz8yn3CRxY0bxbA1GGTGMUESxaISLovFh7UINP1R7tuBNUScZeoI+Sxb4i7yRcMcdQAk
VJj7wWD/V4yhuGlmxzCGlqXrjQ0cQnb7Y+EfmNu627KnP/ttFyv5/0KjFsmXQ9jrQ5V+IAEZN0Oc
AfUpv5q496jb4nzbwv2+sLMKxNx2j1M3/9UsjctaMJEywWY5Vh8/d4TbVJUPxomeWzPbvZWzxkwW
BYFwS7ZJRvGUx52+7a3O3jd2/iEUjo2ZHF7bJLgcwvRd31e7Piv4tXq4HwoVKJP0+tAVxB30hrpa
4+Sf52Z6b6sqvqMkIacWzU8DLfCMWconlSwDg2hJdGwq3bdIyC/F5G6rWXWBZTJttbibmpH+SsLo
JVX2cYpx6OTe42Q4JEO6w3CYTfVkciDftwW/hJGQgsSXp6XRSEeJcIbpY0uMe0fXjDTVDBs6afaq
UzZ3W4tq8ZzC92jTQGAH5BDiYOV0vdYt4Qj9iRSP6AGvp+vclfXcnBqUaORoaECLLVQFDgAxQ8OU
/6szXTX/yKkQHg6jLk5OEybniqWEZiNfBKzG5NHcSa5QOlZWLOyskANOYjlkqNTGrEfD5HVIiszp
rPMxEhBr+OcQdc2ZzIythgfy3Hh+eTVFhSOHCgfc6LMedvqNj7NmM2cSFYmMA2yKwtcx+B+kieWn
eOSK5fEj9SHx7/qKS9sfozM0mruuFQVcli7akQ53CmuQlCzgFZ6Dxfy2FFGylO3ZoRffuh3pqunS
LcfO58hQ465hGA39nrhFoVBll4R5rP+MYGpxkhEC4fWpGYmvmZFQNoX38Tsga8MvImUPCUKly1oO
d/5wRp6pBb5EVzGrAjac2yBlilnWhnX0JcIHhILFaZUQln6kLuCPkmszgmjUp/FQ6+S8Ek3wnps4
BFIEQsIM/xl6jdFrMo6T5/ykfmJd1m5znM2brCvvodCavdR7PBYpAupIRLfu1S6t5mF9iqxWoKzU
ybcyOvSbXlim59yrMfEwrCxfMdd+IJXwnon24KQcihMjlPaYtEwVxvpbqy4KJgMa+Aw+KGNG20cW
79k28kx0aXuZdA7DDuEEfPuynPrziJy50kYLjVAFdHR5XmXBRthK74hpZIIamV/9YnQm+++9GKwm
QPBhBiTIH+YEkF2VmY+Yf+giEDytZ1HShYHuRfbeEnWzHUyb9G6qL8rWED3hZhVzr5VqjxOYjKTo
pbWb+8Ixs/v1g477PsQrMvwVGaCnAjTrVfXRdg0/aeJEXGpKlK0WJs9V497gaL76NusUR0MitMwh
k9GRBzZGz6u1N8E5JDqaWXT7h3V0rRuEqmflya865rmuNm7Xeq6Eur5FEctgcJ0nCaQKLJMOCYQU
5sj5fIkc9rVGVv+aErtmTukHJjb3gGfOVs6SQIfFk+ek52Kfw+pup5g4jOm0bEosMjg3Di7uU+ig
PFuP2PXXzTr9PLIf3E2Wph+F7uyQe2UBBgOCPcVQ3DH2e200QTwqNQjqT4UigQB3uEDpfdnWLzN0
ojrsjzY/7hml0Fs8LiU9PdSuC6P4ZlpfbjGY56TK/1P5nKHLYk0RGv9QszW/X3nhpeleKijojJKJ
ZSTSK2XZF2hM40il+jQL5PJreZf1RO8JAz4iGkoiu20R3TlRdZ6UKKGx05vObXzFXuiz+6gRq8z6
LWyfnIrPzlxmggjxPhIDMxxj7KHqrOPgy3K79iZ4FbeVT+5wvAiuMslCahlFh+gitznCtiOwkYp7
ZYsJ4u96uHTL88rot+evRwihl5a8yt5XiC//HxvHn4LMSw51Xpa2wKy82vHNxHNOWQYij8yZc53+
ujFadIIbXZZiiZYoAx0c4U6Q9LFzNZC1KryuHwCCguR+/U8gNy3iDel3BlT37hK4i07+WfReBuUy
vnqhsi8uYYqXtQ6gI6guNdqjLWmU4HaroTij2L1kWYYwfH0emsEK1goUyWNgmP1Eo9/PRMW71XW2
q3sTr9dBwxPD3pl3RHjzs+xBDxjl2fBMRscpwdDrzmS9YkNdH+6J49JZpqQOGPnui1dyoB4qFByq
4Vr5SIniBZYcIs5sOkoaUaP5qb0kWMcDIucUAYm4ZeTWoNlju+e4MuOk5j0rY+hIaxmI9OEqEoiF
46xfrS5jo+iYlKAof5z5oxpF4OEB/EtizyaBDLtlfZYelQhBKZantDOgKKQJqxPGANuxJ6/Pd8Zv
P4pQR/IclUK3tuE4e4/1Im03uCNT1cSA07hGQjVPl9G2DnWetNt5nscgFLa8InkP1vKe4Iv4aHns
6hIPHMyi/h6kY9ywvz2w9Reb9ZMfQpPV6bBEQBP4MGhpsh9ihDTNAPZstPvqgiohuZ9p25CMoCgb
S8s+hcr6XmssrdHLQz+S41vrssUM32X7BLTxOkaMhUq2QO6mGy83qROe+dvRNF3/yhKxPbJq+EBQ
QhjB4szM8NPvHPZzCLZH9K4Vx4nZd/o+jp1L1El0V2RkeySkNwO/j9sfVl+HW0X/Mec0XzLQq2ZD
EqZHEvvWGhI6LX2emL+TT23O7bkJXdgCbF4SLX1YBxRDr3UP4LRu9diZpJZqQGNHDaC8ZvcXb6YQ
X71/k+hLrPXNpm2Ec0HRCG8u7v6ud2nBXOyo0mQIwom9Q1KSq2LGCdIm5lYEc9z7VFHO3JkvAh57
sWt6jwtrYYVwhFm79U+84keQC0tSfEsqNAY08jy1s99jzY/lNlK6zzj40Uq7CM02U7FqbPgL7EMA
Ax3bMGM5ZIz4QBgglEnkXZJET5/sSPn7dpkTtYV8FRrnct+qf5FB/Ax0KXBrCMkRVBcD8hkNcJFy
dZZe7PhlazCQpNTaa2P+J27LL1aSDvln09EjRbNTfDHVqODA2yjeIbDh/s+2c6mJaxn/qyN5kB5v
Dfeu/lzJQn8GTz4WDLT0uhWbXkQUXa0+QgsTfxzoX+esozirdIQKbFWAogjGxcrCJkeJLq9jmX6u
zoG65RtY+CKNGTvB+pcirNnI1hv9InUzuo8ZpbNM5Qhe6tIF6dxh90bMhoWYsANYyx6N3aJJJ/lB
O6dOQw/WTh+tmv8ksNA6V3y4FKsbxFrAWMP8fYT3jpZqAEzq9h8qqrpTNMRq78QtuWJU3HwQG7eA
w63NdH7maDEQ1DRM/Dr80a4m5nz1l6m5jre6ywLRjKR/JaJ4SSyxtpXrw33yD2xNUnqnCYBc7qhL
0hkeouH0MS5TcSv+wbutNhmRS4nNbsMiy6zv3fCS/Cnk1J9qLeHFyJBF2Dk51wSYvsd2Xe1xy/yE
Qo67KtcRSvEV2f7FTAc9cEVU/uB8cY7Mi/0rpqGAjI5nWSp1aKCVu5C3ngk2bEgNN+7We7Vpa++S
6/4DW6nojjECIAFPkog9CpZmrnlsZ/3cGonztD50pZpKorD8t4Kd7VV6MaBNYdQBuEsjAMWS0MSV
AYe4hUEo3GSL6D3OmS+QhXvIvekeYS+/caGfrclNA4NKbgfed95JtjOPhCTPLrXCmL0h3PwPAUh7
G9Do1xHZRx4JbNu51xL6QbrPWNuhTMOUY9TtptZ7hrhqgfIs5xpoSiLx0gmN/VJ+Gw0qX6ucySxn
1ru2p47Lim+s2PhBfmioQPAL2Gl99lH9OqVuvdi58ZFP9XOKe+KAtyfZMbYSmzBV1SGycgOxsImR
tM1fjdEkXrth6dSY/+mxnR47sxv5t9T7FsziA3tp81EOJjtKMhhs5X1Emn9eEQ9pbV9KyShk5oRF
YY2ekdwDianNIkJjds9Vi/QqmkqCffhlT5peYHiadG9rolDgTUCFv7w5WMjY2qRspCArzLEV3dLZ
+M/oFErGDHGDnHiQI4fzyGVsFbPlXiuRUiI59vojKRD5ydTFf5kzIeS11bNP6IeNWnstQGXcvvmN
J89EbSD8Q+bBPycfM6tSBD0tUbHsHiZyJzY8pkBSeu43o/PaCw3S4wCk9+CSOMLYjWh3sg0ZAGKU
OHozonIDs/cOk352cRRJ08bodru2LCRAtvApOdlL3SW9ojnzreIqJxYcz4JCnmz6j17/iQKpIl5g
sHYpqRquz64y64BNLNuwFcRU5vVLHWI/TblcicUwW5pUjqYw9Zj2ZEQ683uzZEQ8VvzJhT+e5h7O
go2UwCNKZTelzhi4JF7v7KHjJ/WVPGoRsU01UOodKl+MDjWT+ry2h5s21GSNON7nugq0rPTbQ+x5
zpzhZV0IaIrXsDfa+sqpGVQdLx4xP+gnNBImQemd1vzzFk4Ja2Wt3xnE6EYhTl48ehXvYfTP9lqo
6xYU2nVoVyYGQ0hn+FFEaWpsE6AEg46cSsvAB7w3IWKdgWU3h9qZ4SBYHP1NU9xK2/QOVl0+rS56
A5v42nC6pMG5TM+eUnb5y3Umrfqglu2glbA4Labc2uMluTKcxVO0WLY5KdE7sGU1uEiOdUaUXJWp
8tyh3GZhjXq1S99Fmv+PvfNYbiPtzvCtuLzvqc7B5fICgQBIUARJgJKw6SIlsXPOffV+TnPK/4xm
PCrvvVFJIgigv3jCG1IUfmFk5+235dcyffrsa4N6WxDeZknjf8oNFJr6QNdu7Krv78Efqm+IRmCy
0dJ/rnJWCjz7MbRJ5826exlgPqxRjXzGfiKEa59zcGCbYaZqCimw+z3rHnXic9s3q3XrORu1NADL
dtCyk6l5Tg0Lz4IOgeShne01SNC7Agz/vR9SfkaDbyR73ex8evr30FuZkKq07prGPSY0Q+6xtzLX
ITLsmwyj7F2ojvA15XaG5NY9atnOzbvbBoH1OwvnwjvahneTUYTPlaIcfYMaTp1RkDO7rj1NFo9e
+2gVB9aT36BbUus1xuVxT3fGHhsKacA0a2NiSwI2ePu450BYQ/qvhp7eAPAKFN8+7qN8bvrdKG/J
3d3Rz0fzOqbtNQD92Y7+7D3Mk7Y2BPFksmuNBMMPi0NlryDns0ERad4uQhCu+rgobyCWYh8ArFK1
mloTBQo0De0RxGaeBilgxJVTQURLVQDydLSSg5pA7wo9OBloZVd7EXu2i88l0KDc8dUnpu0D8dGP
8a1mquWtprTnunehc3BpwUnG5tGlXTV9qd12enDV+mmJlH3q9uve9yADKkG5S/zBuemQvtyGM6il
JHxHwK0HJm4U2wLGxI05rcxRuZo6aq0ptCZanHSv/v1fan1/pyv1V80Z0Jw6hA509ViRi3bKHwSF
ELQYxpoLHl1VKB1NZhKPV7Vxn+VDAc+F6AX/WarbOrXKobUBd0xqtHOGWbsrPjSu/l9h8fzPKqYu
Oj//u8LizWtd/Pi3QyMyi80fdRbl1/5HZ1G3ALerVEkMHQEzExm533UWnd9s1AM8z8Ul29Wp+6MY
9bvOoq3/hlaUww9127FwEWZtNBiYoXFqa/IjmLXEPYbKn/8nIVP7ZxU7SzMt3UZDGi8Bw0H08Scx
od6Ex2CmJhZj0gHTkDTCUxJYZouRBeYgxMcE31G1NZz2keVOfJyj1izBcFHqDUmXaW+UIdiM1kRo
l5mS7RY3LuxgtU6PYVaeStUCiBiOr0Cut61Oqy4wsU+q5BIcQfKYZkcO6cJTsoNPvo+NS/djMstH
UcgCAkaPG0pX7WX3isGvGU514qwDUID0dFt7ZyJVQPOTM62iscdgKr2OenqbqebnjhKszq2Fwt2u
chU0F6wBvLdY1jnh11ZFANoP8quWFFdtIi6Ud4umbwZs1z8si7/ZyrrM1590jhhmtGrB4lsqc+dY
ooP0h72c15GB8FZurGe+IMlMejTcIblZXOx8W0s2kC904HQUvEMuQ2eGUVtBeEG8i8aYd5axiD0G
N6JwIaKzt1QVP+ceIwtFcqLax+Hpnh0B5NbWfYshMYZUEwNTUi/MsiN3HpOAkxEjSdaVheWG7nq0
qd2HugLAhPsZWuUuI5KhJbZ8SwgW39L5s+07574KF9+zLnIumrubBnS5NICeOEl80dvg4leA4sGi
ltsI2Qbc5i+JdYLzjNpEjHlSNVKC8YwECTSUnr2goeCB5aiGRuQKGQPQ1sJGyH3lE8iuieBDhz59
rYvslKFAhDae++op2TZIAHzqLQ9iIvmxGrvszlPaaae3G8s09+CnX5ISQJHiuee6Y2Jn2GfyFzMH
PjJUMCbhwR6M0R72DV5oXddhyYKxC2I2AoCwup2W22jG0UpB64/FPcxoNxZPrcV395L262C5164I
7gElPnRDfqLzSKar/DBy90wTY4U25rkZWI8W+NTVjJ/2GjgaZR86YmvXSbemYR3kxUh8fwrmUAE5
jkERmhvnEfKBEkanZVdhkXtFoXEXK+O3AMC7ZsfvauWfixJElV3jmul53Qqu0drFfGM9mcG73TO3
ns2H5R4adEp7NPCOLU1WmaxrUK0nPcUrRGvZ0Ha/yWFyYgEEspveIrRibU/J7N1uUJhJ1OB9yot9
1xmXWp6mSzgJgIdGbv25McBeOYEDEkqsc/ynrEmukQuk0K19RJ+cGeYgz60U0ZfJ0u49ECO4x0bv
lZYcO0uBOIShmhp+Ufznxs4EZqu+ywMokQdGIoa52gbqew/QcyBjwpoRTszUBO+Yziuigvecwptx
ppRmo4kvVVPHd2mk69tJoCsZDiDoiALVUKx11w/3VVA8L2u/1xkaeHqYFRQ3k0HPIdRel6cbreT6
z/t9sY35o6wZTDBLg2CLfC42Vn/xdzZxyG2iDsAQBsQHZxi7VR7krx6gutWsGJex0I9OZJ8g499M
qrrXB1W6/UO3inL3BIkBUdY5fnXgMIZerdBhQcG88GfqtnN3p07Fk/WEDj95aZIc6B6yu9VjbRkq
ro/GUxmlW4OuHcKfP5AuyjmI3ZO8iv7Agc48GVqqbRAw+mp52LJiVDKgu7YaiKgJq2ijo6M227uO
NK4PxiPs/mNXZq+hAmtS8AcxNRAbv9A8sYZVMv5wFI2iun7Ww2pjRfSnJ/wSYOj0CsgZ6I1av/dZ
dZT785cKCuk8F6ALeL6Z76XENd5MTnSQj9EHf6V0zXdapPmqdjSECOzxu0ttHqq8PL3dd6t/nipN
/VlOT+YKvSkN2UFd4677SQiVYUOHK0ItKyiptokPKsMEUvBY+girOe5lCNN9V5Cu0/lelaghVaDW
4FFP92o5nuXV3swkjQbAAS8ND56K0netX6MhV1apo1/migNKU38oTvJqO/jrKUjEYMi46iOTGhcs
kpVWgxGfnMcG4hN6/hecYdA04WBH4PhtVKBAFTQzy+KVpiqEPyV8tpz01bFV8F5O9toazkGtna8p
Qr3kEozeyLG0KqDJiPRTgUkldHqmwGcACTT8Na3GIWdIdX/SV5quX5qQxpbTn7TBOukuT7r8hJ7V
o5U3p9nQjwXmC9s2DqivjtNqsDHxyjyeOUimbJX1nNOsQsDgKDVjoQsAt7KaG1Qjc841XtYN9kmf
pgNi/3uoAihn4LdjyxOoZMtrUuaNHTQJhK5LE6RwC+YIXyVUL4g3Jlyj9TdnYMnHsT7fYBqJSpSH
kMsc6hz+XYdHbPK1TpNfCD86otr58042TRaHBgMTzdSfVodKPSigXE1S43BB53QzLfeUDe5ppu4L
J794cw3Wt4ruX0tzFY/YEbYsm65gTQdcuSWATVvXLikHQJGox+WHGpq1qOwyWXZxad1ga6nOUU2K
V3lll5N2j1P2qqR8BAVNHaLkLhDnH3SYXsvWvESTfokGD969c0JUBUePsDnFmstYJgxWpzDX8gVw
Ibn0Ok2GkAXqgLulEO8UgL0UrA+qLSpBfI3+klRQAtqsYsPm7m2mv/B707rUVChv0bjP4ReooOpx
TudtPVSpwwn3zME55DostIHd0Gr80fv8kTfdlibxzXIIKEa5mewOa0v3RHv8NHH4aa12+ec97P3d
JDmWplFGMQ1H03/S355yBdwfwtBoLfTuVvGRmDC0T62Wn3oHUJlTvNKXBrI4YaiIqMBaM1mPkX6X
NRTomD+2tZFi72Rc5PXaXIJAVvObrEqrnUHZZhUN7pufq5tZIWKh+Kxucn4hKOdjQAVGDT43hfbk
+XiGyba0M7ityxwofvIVKdonmSs58KlVsiEt3NmsU5xoR0o/ez/HqpvRLSJ+q7CHC2bgl05Oz1Yz
T62fz5jcrPoJqlp7H9n1XldBezRyp2Aqr/RYt3NghAMHRiFLg7fNKVDnQ3yhq82BwS7PMbBBrkBf
4V8CJ7QZfuQI7K5pU1Yra4CsyknjC0Emj/qrAoZ/RX+QygREYMTK4cOoCfB+nJGxj5L5a3L7JAc2
IPRibYKJ6Fz1UnPXjQXHeZHyK60O9cW1LnUwFGthLyq/OLlN569BtWW5CK5ZmD6YLoKGfw6qGUB0
uzQaL6pZnOYWlFqVXZu5PAGkOpG4XOoQpe1eKYjmsmPZK9C6LpY534rOj9+VpyksT4bv3lN1sFSi
hrEOAZpX7cWPDrqXvpc6giBOZB20rn0mZsmwVgmmXYGHbQApRW1foUkeFTs9cc8TgXlPsbqaiWUK
6g2rlDCqovWzdov4Pa8DxEliomgwDOgeBQnoHpGthFxKDYWuk2PWJ3SrhPgzgLbCrAYgFRQUI4DL
3hUwQdFe8t1or7qYFH/EZXr5kozejgLBg+Kkjy3sDZbGg9GSDZlIMcUqIH0XWiHzC1USqmo+JHtk
J1aA78otCnOophTHCPrjErGaHqMA+pvmjofPu0UbqKBcj1ZVs6CYti1BxdrtznNEuDqa8D2S4IJe
2LdO+Yz34D5UrL1ZA1qabKHtdmq2KajOrhNyow3GQC4Czvj9+Z19Cx4FFRcn2A6jhIsO/XBVuYTd
rrbyE3EGR30VnYOE8rPEoKDc0dLLk1v4yt9Qv1v3alBsJ2rB5sijuKGBTXYd7HwnBlZrQEM3CZq5
yiCQ4iXW4OBFgFwVvHfob8G6nB2NyLRww3cjI85c8ooyK3Bfc47JxE0zgblagWh9VkAhwncg09L3
smxkJVUSZY46a46155b51R6Jkd0uRu7TGPe+lbzT3U1R/8L/Nm7OfeDcxl1wrykYOCqUaCOSswk8
iJtcKcJetSx7b0fJQlLttk7Cz5p85zFovqA3cujifNdO0TelxbrOJCXyQNvBQdOOyCBco54PkjRk
ybTnBN7fNJHy2c5uevcmxUWigkJ3ZhPbA2ttpq+JPx8Aoj1gH/duRyib9NByoAI+kYelqyWVV0Pt
PkEIDhA2mkWGggTv8pWK0DqPzZsdK8V6yLNhE1N24oIaYOzSjSyoQxmDfU2z7FrbztlUzL1E9z7z
O3CDTZFyn0ffK3I7m1FTzPRIe/umYkjjLkYHo3uv2vi9kOFRtS9xm6Eb5J6X9RDN+BaVyAh2dJGc
YD51bnaFfooguUNSI1NjDNkLWhzGGlASTTpvuGtbQSQqbOSIor0ZXHNmHNUUirKZ9TR08WfMeMnQ
ZLJbSCjppCEZkVyX9Sap9xgXyIMkb7W8THK3ycBAzrbWSJodgT5d08Y9c/ee9ZSRsW7QZ3uK6NIU
6G26UpuwfKa1rsIn+qf0JujJ56jWrmZJotvyxVE16PAZ1WjVfusb7d3AOS2I+cVK1FPkdHFaEUDG
dzw0tVM+SctGHtqrV3iX3RlNCBcHAzIjecEJ8gwm9ViT8i9HxOIM3qT5dZQHHKGVTOJODRyXgBVr
UWQ1BFP1ngcUP2HwHi2NJHtJJpMoeYZ9AUqV/LGP0qubMQJKzM+NwoLD+q1smhetL04Iw1IDcj4X
wV2UN1/k43D5PQ2OgUiA2C2hihUgioXMOUIkChulZo4H3jroLA369axvPWfc08FflbjlkTfwfCg3
sMVU5RRbw4Ndyj9a/jtlD7Mx3t1JwTAnutVqBQ4hfiE0z1wucOVZakAVaX/lIhNuT5fl8ZHqXTsj
d5FqZBC6oHB27UrLWGYjtzF4Y54NNaR3qQglKpWWLnrwTEq79vRElZnjXKNmgtpKU1HmQKP8WkbF
qaurkzXdmk12amAeU/ZfOV4OIZ+yU2VtZMXKslTq/CTymegeu5TOXQStrLXTlHwS78EqphV50pz0
IkWcVkNPMczVzz0o/o2GyDAcH+MU6unrWHYOUotU4fReebfs6SGVrwq8m1nE8G5Eboxv10jlxY3w
6Yw57goQjd9HMyKP92tgg6kLyJlpx3w7pWuDVW7obNOWiG9WGSS3Vr8VjgGcDWR5tEGfL9hTGt8A
E8nv2sFa26VUDZhSXw5pWRxwwSn03ccaEyNlwEhLrgOdKEQPUIzWGd4u8s6yJifuCFkxTS4Cg3Pp
rgbKNclVf7MGuAlyUiyTrGtzg81D8Ctbgb9L9jyLKNGi6qmTn/85ZMiNsvZnFSZF7/nc4WoC8hdn
wQQmXzGugfsAPufqnigJ0Hi6ZhmglkBgPMMMJ0Y2ZQdHoPK7lzrACNyzWuhEw9qUco8FMYj0lfrF
nHDJV7sppNT4z6EuXdG/JiS2aRDpOjCmdeNn25EZZ4fcq0lXVX0+2jHo+abJgQerF7Mlzk3JxRQA
IWNSn6vxEUn8DhwJuSC4jnpVNDpLSwoNEo0WQDcqBRIYIaOfeSdfJDlwJJmxGV+hjZlsDRSnJKCk
301/BLGlhmyZbazYaLhBI5O4cdbMAi8b5wRjEUG3T7M63cceKSjtZm9t2gSESyKTEy9KfQbzqUcL
nP+qzM2E2IiRJOdGU+EjE5Z8OtJ5LL/hj5gemGmw60fduCSt9uLjg+oNWX2DfbpYf6iY4fAlgKNv
ih5Z6qmtnlU3fEaGO9zqeEdbI0TiFlXFhAQALUWnDQ+UoKgCkiPNcYf9qfoelNozvepWCeobw+je
gSWOHQ6nNvXiSam/TD0Jg4V3ImA05AMM+fpDixoVxW8TcEPolNSVFPMi5YHJ758V40WqLkvNRsNW
Za1139mZPJXNxy4pB/jem9lygBvJKBYY01OZcj8VfkOUpxcbnMdvvTylhBrxKEUVX2hD6u0TtIY7
GSQHE28rg5KXrHurDjkEsu9LxtIiZtQ7Bz9qJ+H/ufSWCUtxwcVb0aPiG1h7STPp8b1O0OElh5TV
AF7yEgXaJeruQQRcgsL/WrkPDTHOGjdwUgNgGHoIajSzW289aIArx/FcuFq3HWzlu52cKybS0ovX
qE12jZM/SIagGMGhQImtqQpMz7TjMCJniVi6DriNKg+JrmQMffKptD6juvw5tVh7RIZAMXLr5Bn4
kKjICvYMOGbox6SoH5e6BSwHBjNi1aQqc1OV6iUIimNCHk+0K4m1gd6c1FeW1HTsz/1I02CyGWs4
gaugSH9QG4UUkBcnk6StWDJESWMjS9tOvbkbM9DBLLvU5vDtuXSWfYGc0cGshl8Y3RjibvFTncFG
f9gFW4ybHL53fz6YwDMFlM9jtDo5T5cgM0Ub0DWRHJLaMfWg7zVS5chavy99md4c7lFr+BTo6oML
o3SJkYcBEKrd35UNMb8epcflLC0+R7SWkMN1bhPd2qM5SAG9B9Q2oqDGiwz60esMZqrcGnJAZ+14
LHwU9VzErkbPvMoF+s/nGAY5f/PAOgg+z/YMfMjUn7xo0CxAXiG0+WQJ/5L4ex+iniLRssVl6sh1
vxT/69A/93ztZjL3pZFfIbS+S3QtV6skVXOAPLe3HfTn3iXol8Ae8+iTDNSk+bemZx1AhpzICk5V
EFwqyuXSD4EFcgNWXkfAP4DXFTsInd1KJLo0gSTQRGeq6u69gHgzzfyzERPy9TVE4ZmP8VT3xSrV
b4GVHiWbNCwZcfrYUDieUjs7hfiEJgHqynO9A/OIJojrn5H2MIJhZXkWldaC8rzem/dxaz3YUzxs
SKW8JWlER85bxW+BqZCForKxdNVSGzOxWL8uP1RcOhklImMBd+ukpkcZDXksLo0Q0bUUqzBKM5XV
c4WPXPqcMbjeQrqUEMeMbFTVEyCYAZAev+Ecs4ynEYTZJqvLBgt3wg8CRD2KbyPEIeU6XwLyoOPj
mpQT2ImpCRcHV6Vm78/ksTm0pcyrb5d1mJG1r00Ut0FzoWIHnLuhWAcwCL0hh251o/dEt7MDCtWj
VENMTRMJLQ/0RVH+Ywk4ZfnsjON9jLrHqtMI1pUM2XkFTidoxmCiYWY3wP1cXbuTzSKxsaQNXoim
VXmvE2EA1L0vsje5ySX/tnTIo6RJI4ybj0QG63cEyfluc8vbSZsIpCR42dWcPNrdjAAi7aFdVKcH
jzgylRAwSGjHaTLVhZOvIzujApqbd9UMccF+9NsIPpm0ezydtUpGo9PGWVppAL0zXHfbr5mZHalA
kK6RKE9e/EjhaU+5cNjMlXyARBgSA6rznGywax/88JsvTR27B96L4m4QKuclS18SUO+ptEoUBo29
LAA3Ve6mqLj4DV+z0ON3Fv2nGF9W9kLjgwdn9YY9H+PrwyUD/y3Z/vI+WmaCRq+/+q4LiF4yZubE
mFlPbBvHsXDVW+vdeKuV/dkaj67mnA325UeGzEsdUjlWyRdCp1naSUsTq6/KUx6kJ3kvyU5Dzpsp
x1kMGoJhIC3awcNZ137pA8BD22KwDqWt3DYB55PEii2VnC4NH4o8v0/n8Ep/6pQqUmdh/CTsDOMy
uVmiUdch2HTdwrxBdwMwIC0j1Rjv9dz5FrcQ2gGQh+FAyD+hZmahBqUG7MNJhnzJkhS1v5kN97uk
o/LRCtCrVSRD1SVoItv6qGylTaxmFE9Hg3uVY1JOitLmhU3Yn2zqIoFsmqluvuSoGS/BccYBtWRN
Swah3FCP2qC7GHCQcNYuS2M5jm2AHjcc+Azf1GHZkYTAzlhmUlyIieHNCuds+HdZF7/1zptHrd4N
6r0k1Tnz7Eu545HSL7+R5kfp3yUkpTJGwzTsqWZcJbJuC1K3gjM0qiBFzek9vJlTYKBKzYGVT/kb
jszPha6pwFCf6ghVQhoH0X7pjUtOZbIguBKlG7EkTlqmfzU7wilJy0qtvhMRF2k0SjqkuMUrlHjy
RUao891wa7X9bnnauRaCuexTY0CBpfph+jXbg2dV5+YZ4dUqIqlZCiq5lmJuBF2mdoP7vLVIERyE
dpbdoJT1uqLqICWLZSqtkFwTz+27fvIR+UdNnFbDiOtyydHwz/fXUlL+031tWvgvqtLnc+kg/Vxy
7mr5X4NwVs1J4+XotZ3pqUGrVuoL82Bw+praRQ33kX0DbP0xGIy9MXU3mC/T9+ErLyUDOfZkmgBs
PfjBvBqdbV7V92GRvHtZ+otL1/q7Oxd/MteTvIF24E93LhqZkRpkILTCjH0epicUNyhuazyBpSk0
CnFt6RQRilxH9bvtZUcEZ0Fx1I65t6VAiubAggOoFWSh067ddkJY7LnduIOWGo3cr8thLv8TuMoh
AjJaqjyvqXZ3dgpHO3f2dpUd5VRa7q/Wi4+KTn4V6e68TxPIFLn2INtNSTLgmdVDikTmOnCtsxwB
S3LuyLfBR3KnZMZhyb6WbRYbzi2QkUfPU35kHh/6z7NuSiPhT7OOzSOgHdMxdVvcwH7qBkUY3Mxd
w1ZvdfNi1VunFLXhgkRFWkI+yG8v++ritrZWYmIyCuK2dNzwVNwjM75Zej+C0SiD9kaVLGvSnydb
ee6D+YK8JJYEAx6YMeZWSz6gSNtUOg02fbElZ5L2gvSJCECBUn6XvkGExte6GQHLoVi/r7SJ5kWi
X+hA6sAlMQo1w2ndS6/PbQh+/3lEjL+ko6Zl2yA7aZFZOMMurm5/ALbMQ1dHjoI2kO9P6cGwdtGs
cMTqxbEr2Pi0MNZcS2c/mUC79N1z6YyPS4zgS2lMm/I9FcKjXBHkXh3eNCGFBphMrr1X5R6cIo4W
t1zFMxCSKjrS3PzEZbTgBIbAshAJfq7b/tMcWbBRJAIMU4KUYaX52CyiZSWgDPrHdI9+sRi0v9QS
5Ajgifk+nk6z/6euU6TWllZMnrp2h/hNU6ozPVAKO/CIOxMJAYKi3qH1Ynmnpht3yFY/JSiU0Mz3
kV23Q/T1k1/MhubJDv7TAuU76S7/TxPKQ9v555ZIx6WJgoW2jvoM51V4UII3koq6a0Dcg0S7BHIC
QMq4Spcwb6lTj3bw4AVPfdl+KSKQSFJmLSb7bKACGCHk1Q+4eVERkWLnrNsPhXucXQ6P3KAYVCnp
To8Qx/yIltPoXYNTHSAGHM/hQR0XyMsy4fLrQE0fO/ttqSYv0ccCbOoV/ZZK7MYvlbPETi05hycF
Rzl85D/czhJnoDZfxQ0H1hK+2WCZhK0MwcE/ty2FRc1t7j3F+ZQNlLLGhLpnhqdDd2NNNXms5EVp
PLzSuaBkwRktjyTx1nJCRVF3wMSWas78UXJdwpgul6PGaLCxlohx6adIFIZUZqBBfJMQUtXM64wU
dsgmWPVSlVZsRHFc9XWBDqXwhebC+yrNhmAmW5DACymSR0KkB1SWCSq94WsMmgUeMWNaaHeBwjU3
2PtYD790tXIoe6SYvXFvJQ3XK3IGkQ8XkbaDTNRSvMwJLQXKEk/pKQzVQ5BXa1vKaNPAjd6NxtW2
97RA91oL5zqHxr7UVHUgf51vUkqWjgbtRCnxOmvJYdBuezeC4t2ykmNIDoAS8EOHnk8L8mtZNKE0
HlIjfJnC5k7K+UlCHaVJ7gMV5QVhfbvmRraxLnVWU013eVp9KqlRS7tniXBQ5f5hRuZHsXpIEZP1
PaRu24yBwoEgJFsZ2O+KGr+OuV6DXOdUKeQ+qXz/PiyHiJVQ3WABgYiYJLDZrF87lUL+LLmRJmix
akoBJB768HcYnEM+EErHoJrRuAqaX7SjTfUvyTwtSdXUUNqxTRysf7aypFKamiZF8bWcgzFcwiWp
5+MlSpfkRNIA6b3gVmgpw61Fk0RXbP5unLF+wnYgOYWskzHPwQjlR+lkde1rFXiPeEddR6ney5FZ
abT/0IKopXEkTQspJ8tekcaUJMml6j/MK2mHSo/JhMlLD7Jej6qO2bT6GPq1urxRu03j8oesnIE+
VTc/S+HWNsJ3aZzKN3Ab/QyiU47TZd8icuazt+Xt3j/ybjt862q0X0MbV9kFt4hxGC5hCN/gcShy
rnA02qh9RdyOLhftIcQ4LCj12qZs5z1rIseGYcEs9hRylr8E04OiBV+nqL6a1ABwsZPKQH6VVZyZ
APQCklhtam6X1FlyFT9KaA85yrLQyyUHJiBJQDZ4fvWEAH+DChszr0vUZpfPHi1qfAjISV9+UAEm
fJc+geT7ssVdozw1nJ1TCsRqile5YAUHZB3kcELrBKlKbbscUjJrXU4hNHKQY7qvqu6s2dEegY3H
3pn0rWRLCgtwWRFoju1Z1M9a12NCo53VofwY1SW1XI7ECVHi2E1gennp1UGuKtLj56SRE0v6ggip
3vb4tqwoWqHoRHgbJp8Srzw0tfspZqtKML0cxhkdTcO0xM6CW5ETebSTQ5BSln+mXUenhc6E5Mh6
Fr+6Csxt9oZHU2tpJWrSSnQg6bLxciLKtSOplzy8jnv8qqYcyqP4Ts8dLSBfWzUfTINTTNJ2xw2u
oJ750V2jNA+Kx9H40YyuqK6wMfIAMCkMAhk7FIxoSHCsMU5y7SywY23SHqKClufvmEgefGkvSCIZ
x8oPrbco8VYrv5J+IOtC9kSv+k+19yxhq3y5uaV9lnOohmN8R1H4xaU9I1vEAJJojyoK8dq3cuDZ
BDzQ0qQrUVU1g+cFMLxorNdUV1dpzyNhaUCGxWuH4u4jxdUpHVRBqjzJlx5a51JDnvEK66vpqteJ
axbcEBekFdFuK8wnqTJAFg8z9du/giDH7Taur3z7qIFguLvy7uXrI9TPkpdxtdKtBsriZsm6QIQd
x4ANMFlnoNYLzDpBabc1ld1Hx5B+ivRbEKp+NOt+Gw14YMI/qhViK9TRLeCts6vcVeNdLsWWZUVp
NNNnMg9pzEoHq5Vbb+lc4m+30tQYZWsSGGkDS5Is6Ai/M9CYymHiA05ecjrbaB9dyk/OrSTRciFI
m0hej2bqu0T0CBVeh/hc+2G8EkBoTFVMH8310gxdLgRZzNJehBaxz3N/uxTTBipcdFhLu7xKVWLJ
2YM2vspVm0ttfop2c/wpacbNHIXlStdIaGXnNPmzmXX3Uz9fiJa2cdY+aDWt0ha4MG8qeZu8MaKt
70ZbQLcmz+Duks61PeYtqPhxpclZIQPnyxJeMs2lBNEZ+q2h81sLinvU8Veonl3zO1Wk17zAXqP3
7r5bVmWtl5QlnyHv47uiZwaeZYKkH+L+bRx5Y5Respi9Peb2ueQNi4kNCN9pbdsUylgbqG/zLSNE
X7CjK1dUMeAcoRPYDhyxUouInZC94z5mCyJcWrQleoO49JQlbyk3e0NwJGOZsPuyxDwj5Pf/JJEf
tOTb6RckEYcg/H8niWybtsij1z/SQ+QXPughuvsbHT4UNE3L1S1SKOgZH+wQXfvNVS3X8aAtUy3F
3uB/yCGW95tN0ZxmgYbRONE+uKjfySGW8xsJCQk+h7G8Gz/6r//8Nv4HAqKnjzSh+enff3S21/+M
q6O+QYPRwataA53qwdr7yZJ7BqSrJFB5N6U5jaesr71d2XdfYlWahE4Cj8JEBqDh2kwr90djjxez
dj+HSG0Qp3XGKu+tByB/tBocr9jiKkPd0+5oktoDwqbZSs/c9kOAweRWijrM/vI5PfomZF+9U9Az
9otfdVAd48+wMXkqQ4UPoDkaVXkG66ccaXDaCkR2BVh6VF/0sp/orqDNYYachctWtpSmP3q+h6gv
RQkD82ZV+0qrLt71VDQ28DLsQkP/l2p1paj2qtCi57TOwPFDgxM3VK6lkmpjHND/dTP9fnLGeV16
KEyPYbHOykq5CYpyXMX1jEdRrwU3jt5xq4dhS7Zs3SYmkqhcj/16eVurws62altwryNVfZsjYF9w
57aUvFdOMTY4cpS08FV0FqwObEpn1xLDAJHCv1cH34gzzKDuVb08+/jW3uSBKKb4KU5P0OzsBsOI
RPWwiUfscqVXNfTFsIFPA6Bz3eTOkwft4FCN1o9Iwyo8RM3/47OxeN7kaAFypZh814nym9cFu9q0
5QXlfENNGSFcPf+R9MnXUETmasxrpxT2aZqXeLzpo1Tsjm6OQnxVZp/J7/aK1WDJXIIqtAK6AyJS
klvixdCUoElLVMpmr7lFkv29jwFNK+e5fulf8wFWKHzmO3S4KjKz9sXFeGidzDZxvgzb1By9CSvW
SFZgYMHcQ7kHjcC6Im8rWpgRCjSoMZ5oJ1XGQIO7f1Zn5RpOmYFTrfNjmYYYJZ9V2aCOFvo0bN2y
v3MT77Fmn6680Ol3lGRQO5cPjLHN2PpQipsJJ4LUVJ5yXEL83g1QZq7mm2X64qAOkGdoNqSj/q0d
1uVdWid7a9A2VNBs+ir9t9SecQvO+d9GB2PDras2mXpnVQyea8SHYJ4hLSlIazfomxU+0gM0qVa0
r+x1PAjPXsawVWsW1Zhd8IWrN3qq14dYxYPG1Ixvy/y5evxGi5uWCRvB6+CqJ7TQ5XVaxjbUa/RO
qoHyBpQwXEb0Evet/pI5qfFhStoAEOWc8G4T3Gm0ufoW2cE5QmTNG3zklVtd9jxv5ACQ36od+vPU
ddNSmW7UJnzRR5cCzgBBO+xzlrXRNnc1TVctLs523N4uaxmDsiHOP3n9hN32gJogWIZmkxpM4bJ9
o5j21bIxW3sfaHq3c316DAgrGWw2BW37iow0pz5/4wXWOjJ8Ohzu92VJtAWOn6jjfvw+KHN3hzRg
iYx3VjUbce0GEc1PuyjdeB2fE/r8sOheGxPB+dom91zWatNE29ntTv96zbJ6Y6NokHuv0W0J2PDL
5LugKLdAN/AQO0B3xwlJSeeb0ogfs9Qw1l3bmRsEJk5RzomKDJi1GTqcGuqgZ6loHD9ROE+rOYdc
LFO/PPjyt7QkmmhrcMx25N0vh5EvYzDhvg4KgmNjebLlZTVNunVCeWEwogzjWPhIqq5Fj8SZENJU
/7aorKcZnyZ8XvSNrdYg9YyAokGJdOjy8uWtnQRgBBKT3ZLsztauSBzwZoj34vkLDyLIvlPhO3cG
JfsRZJkdTfXBkYcwSgnsbTdCG5F/qhzNGOXq5I7j0O8cc7d8a5AHnwJaZ9sgCLa4rKAZmHYGFtYg
s7X481SwuofiErQTyh2yp21NFBwGupwIxyYrpSgwHUzf8lS5yZUOPTTY/auohkWoVx4CtRgLVXm0
m2wVF7msAB8ZcGgAZV8DnAxhxiDRxcUEsMDe/jdh57Ucx5G12yfKiPLmtrvad8MSAKGbCpEgyntf
T39WJibOP+RESBejGEok2F2VZu/9ObyaqoN625CA282UQ+tiNeZ26dzIyulE2QWzi1Zyxm8mk0cG
oP91SL2HRh4dpj/+nREdmHtwHUIUdrxZS+7mfMhezHWh0mPVFsSQvWFS0p7gzYWsHZjHiV3uV/gD
ZBtdc5ybQTvvs4oTJe0updyJGHJy5+idLjn/JrqS7tRH0Wfi4Fhmkhwx9NhOWvH06iQvacPIrpxT
H+PBfq+eckM0NQthbSH54HY15+s2znA15zgZ9Q5/TiHz7NFqjthIS+dLDi55mYdjD019bd5KgV24
W+Fe5ubEqOdsT7vQSVaCPIt7MF9e1IdauAQxy5dU51N6JINyo7Yo4KWJODL1CSCtOIf4AhLZneW/
duhMtk51lmhJ1HGxlgnXhCWvxs6yUYk0M0pTtOjS66SV5+/sut4BA/SHohMkrQ3OXdmy0uqB09Qp
F+OpnJKbnPV18qpqMVzeGIY4qp2hLq5pXOfNYBMwxsUm/955rdPNJC9VEugoqQOsWo2963AYGOza
PUrO27oCizjRhDFJTkgN4OPYNDNhJrSA2sI0rmRtcGqv+7+Z4bYB4CGHCn7yq0EijI1cjiQGlG4h
FxwKtsw5oc88OAMZ2HiPHNOW1AjXYeQJrzcK+hzrZGxhEhrwzoB1cGP/NmyNvgvGwhlPBK6ehtot
2TL4usrtXztFehIEQ26qhgzr1DeZ/ljON1WZVcuIHE26Bcrf6nZwD9OmeNIhopwnoj+0xn3T6mY9
q9WVN8t9lU47rXlbzHA6LgBMO7gJxwIKTTMvRzMlSLCFa7dp9U91PClxQTlFBEBsXJ0jaUxZtb7W
kqjVYeRt1tDxZtltFRqaUJH1eJvURMYbvCP5DsS3KaPnxEuss8CM2qhaidDkOiWRp6Hs/CvWuVF0
OKOnOXExl+qpOmItZfpdFd8GeQl2lhVvGq9LLx1nPqCoftXd+aIXqEHmrGZ47hVPmpU+ZbPzph5E
5di4nSOmUXefcGNiRxlzYHNPbCHHas4DDoFCn6cGW2P1JMuQrASnjfdFyPnuk+2BQEgjezOev9fG
uNeH5khoIvkjfCmWenfQ67khcWG1eH3Q5HLeS1JAp7a8lpjzgjXodqwGg9Nb/hmO+B6rcapw+Suc
moG3I4yJYxIpZBXmuO63RFagGXq1IIaiRv/H0i9MvBRbSGlKPT3CQZUe4l+20/KOUP+PAXLNmWWQ
OyHLpWlirxpTfqz8laPWaU/9wPrwUpPgjaZF4TWZw740vDGoU+3BrdrxQpgB4xh1C7ouhyNU45eo
e06cWw6D8eDK0pDY1AzzKQw/M4iWZetSgXvLC9N2jLEysgjUX6Puz0meNb6suSs8hnMyk2zX3BYR
GUg9gH43h8uXnNrORgrGcAR8Mp67ablrvPZH45E/ELK+GLfuombKiAt60syRcJzO6fcp9pPETlLa
T+3J0rECLJLkM+kw953zSe19A4e/rZkmt2jlbFarYpDPYBqczynzF3Jm+ZU6SuxyeGvM9qlbuc3n
NBEs8vmhsT6WGONI9R2a2ES0l+w7h6NNnVYhIixCnCkpdFlyVRR4sTzU65+RlZNeJ68HU1Ui3MSD
TDlVl4Q69Fstv9SjzwmM/0igzi7Mztd9WEkv1L64ZLJCmtz13UswgsaktN/VcLbTpiE8erDOywpb
QFYVZcLb/q929z9d5W9d5J/9Ft2W4eIxgMZSdzzXpcf9b+372HBqkrmKvZasodRCbmbvOfJCYARh
vcULCXuLoYWY94fFTlI5NYfiIE3QUlZREWhW/C6sjrNKsz/XxnhzZo63orOIG4rKY6S1963L/P+f
P7f5O9jrouLCr8rnU2PAYdh4Zf3+ucHGLLz59GjXDdalLsoCLQ0u+Q7+U7z4vfDXc5YRjBaZF1XP
1/HwyHTF3HY9xm81itWDl2HROukUGjYpm50QN8Ol1g/tqTjSCSG7HvDZtmFBi7EJlCe62eeHzAD7
yBL9ma07Br7/MXLfQCce3lVZvMKs+ufvavzODFDf1dQsTzc92zAgRv8BbPv0Kkw5S5xIF7YZ88ke
Qyd6OmWZLOrJxx1H0MPKz0uP8NXa4m0YbmCpPah6J9MwTu+gMCIBxKKukMm4UdueBHVkO5KuoN68
pvcnqsft2Hsw70rSl4u5/5dvY8pP+38o6H++DfwLyJS+YzlyQPLfK84pqXpXJEpBVgZ9Yn8OFlRY
3SBTJiKUOZrg2rdI4bWOwCqSV0gTkOdKrXmnwencoFry+0SDIiXG/+wytbdz4U9Hx2/2fW68k8oY
eFqxUO4BP0nXqbTr7Y2NSu6ow+wjCMJHsmNWgYsJt3yog7ZYuNMcxvjnP788U26gP74uqK+Ov4ju
uI4tfUT+++tOOEmkZJgkOyQ94UZ3R1LN7k3wiq4thkuFsdquTepdlYZ3xBTOlMfUF4aEaNV1qAo4
eYeoV1F40pQdEIQACFmwpOhqOKmbhV/KwoBURew/jrzi9uTlPhFPODts1AHDIGnZOmP3bCRVMHnG
v3Bu9P/5njrfULcthl6+q3neH4t06rWVDjiDci1LWwLL+gA6W8L1azAn0HIGSiMtZTzuZx15WfY8
iUgqJ8tqp+fi9V+euivnRL89dj4OuL9mo3nzWWp/4P9TorlALOj4fEf/wJ8wltwHOo1a1tDhhLft
tEqbrRlGBiwyhwyvZdk3ZeTs7NB58DU9x6ZNvwOoZK7Ra5gyekvPvTefQstqT7HFHxy7mzo2QzCZ
LqUELjX/SptK9SQvUDpPNEaoZmR5NDbS8nHlroBnxUVS16QYDAMAoLw8VLUncPs8ueHwaPkwzlTj
lk7dQbPxVABL2gKsMmqQP1ltf6mxIUlLa/FMiuRYL8L8kBC8mYRc2/s7s+gDE3/c49kUbxvZAst6
PU0ztOfRZ1fOT+ycy1ev2yMGStwf6h4nCBVQwaB2b4lv62ZyySOHq2pc6Y6jN7Vf2oRipZnpa33d
W/bT0nOyrtMhJIforGaM2johQPSu6gGpIYMxJk9hRT0yI8XOcjKz04b8hX5cmu1E0k9t+t9yoe1m
k7qDmY9s9oHt15BPImYOPQnURlM63UTb7PGkOk8WjU2Dzkk1YmquU47W3ZrSSUwFc50ZBR5C++SX
VCr2lv1u2kDrmcustEsjwk59Y486CXdke+wPWeWg3jKgDvTxS+QcSPGZvkrgudJ3EEd+lMyJr4W2
6Ne2SB5a1MIbIo8NZ8meiH5BLZAt8926MOqrVmI05GhJMqkIWAo0Aq6n1j7HuYUcwKOeCOV3iuqF
wOiJ0WILpllQ6o/6+i0yqADl26LgHo9E7QqY49xNyp60g8p4WMRJJBjz4mC4zUcx7ceOQAqLfmAb
ah0l+IO9cHZDkKHKMVEDSplDDaNT3gF5D1JYxTXs0wKQGXerV3WXOHNCQOqafqgjN3MXZkpIUNQB
q4f8uF8F4Pm2M9MJuxouzs4lMSrUmsdIJN/cZKw3Ju7Pm3lN1o0L5S5aFves28O2KVOHbCxQq8lu
TxME7wNJBSk7CNmKjnOtuqWmio5tZeamvmzfEemWzOneXfz5bHujd7U+VIGWCIIXOpwb5aRHldsL
Rr4dZ6vJjDEt4yerseYH1X/mGr7zHDRWC2l4XiqKzJTU7WI96D3JUoPnntT3c+L+vqYs39qyfrFl
28ipMm4FaQuU2DF/W+UZh5LIazVXyebk1DfheBqq5tmPM2sfmswkojYlY0jWUkB+8HshOKojXHhC
O9UYsi9FGZ6nuMWplJCmUc9+Fc0qiO2b0Pmsxl6ZEJPwyqthWCBAiEvXim4OeTTV4i7QFfl4epuZ
G21uQtVxa1R4gaunTD05WCKCrPeDHwzxQGebXBhhRbtoIsgFwI3EFdkTqT1chiRsVg2tgDyxv6a4
EdcRSRtveoP+byXoGztEk+habF7hwMoOJaVgosSt97Xuv9C7nnI5RqhS/7Gu7JX0xDDbd7X/rq6B
IeeEKBJGsD0ZGXYNFNz1aXHCEA1yIHbBTjvzdH34NDXOFhWqJp1aUYy0JFY7NdL/cWDK7Z9LeVEK
epOtEDGbnzs785Ah+DG6WUgr/tmTtUoyMy8jauSqre69n/YPll1+qjEjab6SEYlXAxo6algZgDSe
1Fef5ClB4Ht5xMX+oCNdPlWouNXqmsxWv3TDQ/djDB+8tP2RyPILe8i3OeuPatWqylDtGPyxAQpo
kDaQkq39JPQjfEP9qhpBq06+m1a6HozG/jGsY3745ztPl6jTn3ceRaJPjeh5js+o6/dSwyyJ6DLK
2CWERsNnwMKb2EuCSjanPe4sX/iJJa8cIw+vJB1Fk/HVUZYxfXjl4tth5bF2hSuG8Ikxe2Vp3Ocs
Zm/p+A0c0uuQ3JyEoGajz1hQdw2N91We3K0gmBvN/lWNjrDixF9exiX6OpVdl7ALqhe10QhgJJDY
Ry6O7jRaMDahGR/k2HNwR8bZwKdoRUkNk2/FFQSLFDMUjAa9iHrcrnzPwssP+jyHqI2510qTlhWF
J2b3NVRwlDgT2lDLeNOyWb+qY2Ceba7OdQ50vbrN+vRMcMyLn3gvqiEzS+ZCDWft15RY9WAz457A
xuFv8jy4V5a5dfAuvrlGfHTr4jSY0vk+FweDjiJoyUYkBkO5lMmnYU3ie5R4MB0liPL//9NFZ+a6
VxNtP4cbkbg6JBL2SD5EJrI/cVLbJmksxlAtMcjpQZPFMO3thNjf7J/+Zc38TzGuG54rzwcHrY/+
Pw5zRL6ZOT4bbmBqIFWqwzXy5Nkl3Ep2pWrt5N7416gtP8VgSR13epn4PnRGnJBJyLClHfPTv3ys
/63e4D+bzJEhaiEPsP5AAYnnmYlDGdGWASdtiWbbjaP1zbJnJpBqpci3Lln9+YS/a9cQLUnQ/bD/
l4/h/M4Vo1fRTQ0dFP5wYLwEu/1RRfqxt7a5TJhodQKCi+xmpOiStCmGh9luCjkqUVUHjtuU4oiM
sf2wJT7DPUdzOWKKhr5axwEGGEuWaOp3r7N+Mg3vVXgODNv4Qwis7iXPp9BgbeWsD/2FlNpdh/mH
Mb2HckAjFgYbbRSCmdVPzmC80LgyUrpBWmXVuRV2tWLemL5213uABHoaXcZCr+9IEkhSkpMiRqlJ
IkXCQJvo94/jwBB/Ftg8rHZin/VweRl0jRO3xC81dQV/gsmG2rFq8ps2NMETi7nRgRYSE0TVn34s
qN/xi1te58J88aJ33Fqjrz00VjWkIVwLZsSAx6n1mEzzwRhtvvaDSUtQme8zk5evPtUtD3nHxTRJ
TFknxqKcLVAKuTVmHd5whsB6kyfLUzMxlaMF+oZtrf8F8w7LHMvLF0aihzmyz/0IcdEOzEbb65r2
i4rjmpBrS6Aq8+GuOfAvJD00DTFA4obHxa7ZUat9nY+OB0/avRozc3x1NtRJ9M2Ou/e8tB5Vl/y1
Revxx1Lpf8vhDKPqX+iw1V2iKkAF+/rx2Y9mTtmZWaEIISYJ92tsrnZVFB+j+lpp7Cm17WSD2zUt
NZ4s8FXLpskzDzZTjQ39bqRQITCIi1r+balzTZF8b9P2iNK06qfkTm1IhYCqj9050y5tbUyJK8Cb
rrHu1Ocb3OiHvcCZkWWThGk7OFf/MpwxZAv/e/OFY5f0zYQaYTvsn98vIi/2o3UsMGiPJKphO+n3
FSavaN9SuWxM+YbUq1VXhToha1+CwHJIpz4l7nu/jNm+kmrivXrm9vd6ZfQnTHm99O2ft/v/MCrY
7fCzuT9tPHOJYPtjphTidKaJaTQD0Ci6DXnQGJ1Nf+7UF78lGtjFQ+gL3bKHp6WXAwp5uRqyVzJ6
68kY6nUXu2ivJChSr+PFt8N2/zVSZTzsFiW4uTwlJGTe+9N9bZUvGA3vFFALPvtv05Y/ePDyBIPu
yujBMEEzLOxEf38VZFCXg2MXBEhICDvLKdFjHT1xUq57eyKQL7MIDVJjeRifh2mm2JPWRlnYAttI
vEhgZ9VRcAX//LRN+TR/XyQW0lIDOjwABVO8P/grcPFLsrcmJ4jC6sUCV1sX9r6PyACEHH418Rd3
Pch/OjLoUf1mmgLEZJIvwZtZJw7askLko5v6qQBPPuSfsn9SF4QavyoUEz+ExylOzd0ip/GqFFRT
cxQklIJojDtIKNd//m6MGv5nHMLIh2EIU3g56IJp/PtzJ056GSIm/fALcucWpi0QXzWdaqnp8fXl
05ho7FwgKQ3SGb7xhz5xH52ODOIsO0dtWTxP84vjVi9e7/uXCsH/E97QR22sSNVC/HJR/4im0eVp
BTRn3R6z57+KSg/v9SbQ63a5NhY6lvo656V91shIHdw710FJ1Dj+T5GP+4FsmifM3PpOnw++ky07
67aASe15VCmSW3aZXjjHJIJNHxbm08hty2cO+w28EvS2o2i3lojWU8eIYNXHYReZGb30BLADLvKt
sm/g8aCnM/ccqXcB9i0QarObr8OjI9x4PfbuhJGHnJBrvX8lHW5HAk54rQY+gC9ShlyN+NDt8dFy
SuyDmuTSauxEskhc2MtBayw2fNsmPS0iuyWkQwR6jleEJRDx0pFrQTOQRYB1Jfk/mUAA7J9puw+Z
Js6tyI+t4SKeeC285dAzPU18zGFa4shzlGwh99B6n0GY7xmk6UEI/YYkk20SlR9mRCC8NXyuHL5Y
5QeFz6g5hvBOSPO0TbVPT4hvaeTdx8POnViaJnmjXChRaonAdAEuq5iwGFZgss3hHW26vH8sBemO
NakfMVEpQFUIFsS1XMz7LsmPCfnCTrC2yIaiBmuE9Ljky7kQP/vi1BQl4EaHB0zj4BDFnZN49nfA
933slm8QJ/w4WF7MrIYDTGqLlhTPHXEqqa6jaH4jNAtHSySAemTs6hpH88q9tRfjc7DNO22GodPV
D/E87xqPhIf2yEfdaNgPkatNWV86H0063kzkZ8O6hQQLmJlZm9uS3vz6OwKklEwA8y4UWmBGQ+DO
e/kc8+h17ItgcqpTSb2/eoSD6OOnO9XgzVeXtApjdbcI0fATN45WFsJNS4ims/Avk3nn4/iDv7Gt
fJYvdrbtobiIyt9pWB1TtHvtHabvVwzF7xYSweJh3IPwbfxMHHnE2EbCqwq9DmwrOekOoQk9eJqe
E7Y2J5Rorn+LkMDBAr0AXIGjO5fOnIKMH1411g+b2FsxuH/nuM+H1cfYkQFk4fSJfnvM/IdVq2lA
DSBWe3pGysLQrLYgT4yn2oiDzglvblvs+3i+d4z+mPv2awjOoyX5hY/1vmTDk823zcN8W2UPxFig
yLVfFxtL1o4w7NQ7VpPnbNBOHVCMX8q5pQ6tCfEpuhrDV4v+vNxnnXWc8cpdjf6uAdvA5+ccFyQZ
OZoB1m4ctGoJJhuJekHeW9gwxQqnM5gwomimtXZGbdmM8bEiEhMJWeAbzROBa5CArnY+77vcf4wM
7VTgECqW+2kKEe98hyW2tezqKavM7Wxk75olrmkdEfI8kWy0cVyfRi6+M0T3UK/1PY5277ZMvGwx
uJIm0gitz1ggHcKyvDdy8Nequ/XkLkbRYxISExCBM3v6oWn2VaJdY8+8T/Lsca1ivM3CB7/E2RBL
RMcXuEYwu/FI3goDLnkK43CfEY4jQNtjn8tEtGTt4b5vHEX26LfJX1mt//ATu9hYWv801f5l9q8i
Zogmoy2r50rf52a608c3M/6lxy8XbCk2ydDtDHK1mxwVzXPiOY9lFNwb49989DkkdwqqffwyWC9h
STaG+1lZU0Ag+T6PoL3X23rARMR0KRvMXX1luB+sOSLAW0/yk28845xGFla4PBntT61+0Ah8EcZd
JNjy/UJ83byvSfDEd3ODqOkRx5EtIRecnxGqnG3jM56jVAnJl/RXEgL69nlg/oYl4X0zk+6n+RAh
D31fXkKfiDwiXuBJ50TwwY5b6oTBQLbxaqwY+/p+7nA8YzhL/o2rt2hKVvhIP/rIfiJM6dJZ0T6I
Z1zIw4vHG/JwlYJpf4xraH7W42r+nEnUncf2ySZesCM9E2e5zWTVF4jn50iCa3DzhD5ePVEdSjz5
/IVJNMo4P9BHfVO0feAn7d5z3y2CNj38TR1j2Pm2AYMs2w3eXWcmwWijfKFNXsm2yEv4EQQetF25
1cKHOLwxg0J52WTYvREtctAIfQs91OsE7ZmkInU2SuX1x1gbSHraE9F/AcohKg6eQZud5/nQ2Oau
ikW9RbbmBT6zA2bb3OLWAU8swgIN79RWOfma+lHoa5Ciyxjinu6hc5H0M3OzBWEq2pNhv6WAL8RK
b6aR8OuIcPfPqrn48iQhX2Yly871Poiu2Bpn3aD7szBoyOBfmQlpGKCStvNzMB3ycKsLzTPqglc9
9mjgMMDK7vWJiThcS2c9xMsb3kejwCQoFFvSKU7u/Gkz/IqNVeZTbUPde0t8ilGcMNqq+zbwEVEZ
4AxcaJA7GKxU3ZMF6C6ALmZGbLBNd4uO84y2PLca7EpfACja7dke1/Mk5h0cQvYYI8N8a2ntUTRp
DP+xxnRBu6+ygbiJ5qC3yVbDLMbyukMhSLga3/s1xEHVRQ5a1tOFsPV7zTR+OozrNbM+tovF5ZwH
ZPQ6NI1Y2l5CItHRNRJdbD3UcfZz7jJ8yhGibPXSfc3cMJayJYzDGN9WH5YWY+dYloFl8H0G923y
qxc3G86kzWyFkT3jY3uaeui4up4+GK9FWgSOeFr7OTBC844UIyuok/bZ0qOHFj0is0rro9JTpSak
jGcxY5V7HTX3aFbp0zDdBlKBY7xKnY96LC8GWSU5NarhYgQk1XmkwpEPu9Hrc1e+DdjkkHZ6iEuD
m3PfMWhb0A+bo74PF+e99fBzLtAZhZ44Gln2GI3345pijk2bW2RH4OqH2LJAeHPS4NeAeOIHnT/q
vbuuvcs4z3xt2BIuJ4ZbYmYHh0cvo+IiDQQJCKRZq5fM66+VQQUCM/pH03s/sM86O2uVXJxuPI/R
AsASexcjp9KhaloZ0tq7pY30JwD4rR7m2vsKgx5KKGXbWA7DY4qIkTto8jOb+jEhv8TQOFtS/Uef
z+CeEfGXVtlSB8QmpEFcTRztb5iBELSG8Dz7eXiOXP5fuowoIfuyvU7YVXN2TOWlduiq47hYTlmp
J5B+ouZoiFA8t968bsSKCwYpHNE3xykGzGE9TJHkf3VyMd17/XIeiyXqtqI3GEjnJXcR/zHEaDtY
yxkSrfxlXBHYUps4dX395nT55STVGIxQfvZNsWbfHBdvZGab+dlvImLfaStJxSLWsAs97J+dC4lL
5euCxIXo2Y6OdiqKV20a+qPX1nNAfHFNbmaPvfxokw1Z9/ZO/ZZWx503Jt37oH7AzCyXA2IllXhe
i1c35UDrhIYBpfzxpoR8q4n2Wv1XHyeRRRRb+lbDyeDLhW9+ZeyyqQEPtsIKdlG3ZUY5HVOTiiJ8
X8LlR6fx6XF5klT7usJ1q3tGhPKUJqvBdhAEAkDdG9wFhe+WKDGEPCMF/0ig3pT/TK+63jwiI+ww
9q0Pzphj4VeN+6mzz5VOgpvXBtZoPnvuam72swUUDKr1PYV1BrKVvE3dB6PjszaXz7GHbXY6cJIS
vAaT9hPDHTeA8IAYS6wHS6y/PG5a+T+9bbZZDTYxeaM0mkbcULu2NM7Ul2ML3wuOVsuHzVEQGdM+
b42djS1s4KHa91CsIbIP8mneJ5UGHBdHL77ZYQrZ7crWOyZu+NR0MtQqxYa2ug8HIlMFVImSOGRY
FdGhX4fzYhR/xRrOgauDZYh+jbtum2sD6cHVFvs6Sj0DqKWGpRmvuLdX+qPvTds2LW+4A/ppfB4N
PBFdJ3p3YxfWcQvn3+qSoJx6bAm99W7J0nfOnLM/lY9m4dQ0uH4sibvQtzijSkCFtd338KBw4qBM
rOIHG768NhGmMXZMwWvnBooJZQ+oe5hwo4PSn561+M1pPW5+MCmYdPPPQQO0NTP/OpM66JAKKZqH
yu9ZFtV66DUzsDoYkC2xWXPtYpS0zvsGiDmghO+NZtNXVblvF+9XSXngN+S5oXCM86e08G6ahSo4
s1+JJtg1E9TeilRBw5E2+MEyofzFD8DV+merwZ3to+aHRrX1C3R5Q8QnaUrukYb3pSyLvZHaIZIo
cZgjBhJT3uxcQuAMw9z2PXMt3M2xVazWV5v4wFZrfhltz8N203BTUttJs9x44b41LTZ0ZMMXTmMg
Ky40a8jupgT2gR2ifa3M+nvFRUiKs/kglgCe6y70cszThhFPNSqbENPdDdFzxto9rUtELCyU1LmJ
X1zs0JYamSsOstsyTfVD/WrmwjpH46Y0yuouGQzsYONdkRn+DY0eMUjwCG+wRR6G5hED1/RkL/aC
B27CbobGKXE9x3BW5gB50NSGc9FFjS2BzIns9T45EISxF3URY/oNf8co8+UIukLU0BzAXX2qelEt
J793e46i6eDh/X+WjviKv7pKmEI461tIRvAl98RIzopp7drSm27RFJ4XM6X/GNswcDNDu4MS62zj
tcNwDp4hkeMiumg5Hq5UVMkhl1PewrSb2zQUiLy9nH8it5i2BXaaZxPuVRDTu24IJ39eIbMfIr1u
jk3RXpalCS/NiGc1CAo9G/A34ybz0DeaeTEGj3t7aNI9w7XxGOskPIHeVCTsWjYqX/etsKv0wR8Z
+kZaj4GC/yuL9ctAch2cburzMUnMqyi4FpPMepx06qBhxA1eEZfHfDQPbRld1DMdjH1aNtiUmuSu
oxlnpr8u0KNRDGPngVqvxwKVc+wRDexc+9X2i7Su5pheN2DzTVAfbQMCY1P8XXbeY7mEHzp6B5BJ
mI9rpP1ao/KZ2sQO1KOsIWfvFiYtFSiAA0XbXCqDM216UXIUNQhVBAYkicTIwePoKS4tF9RU/m4v
c/BRCsUudGgQCdz5grCnis3QOLO5I0iBMt/CUzrN/PcJPzqCHbrTaECAHQe72/1E54iiITN1YmKK
8QtZ0xLmCFG8wJUf1/Cc5AXbMBsvo28ecxNeqVbxhzRShKuOv8mDna80HV0L2RVSQH+F5ehLeM6K
/WObNK+FK06RLzqcLFtizwvvRZGa1IC6iHFFWQwvDRRN12fCtKHaOfgl3Ds7JnxSUlbU93X78JdR
ZuVl1q0vcrPC5x1BvgWZjEh+EK0n/Dj1lyuShqIr/N+gUH3zqnC3XgzhQWFb6icbqyZAIkc0uHCP
U6MU37Rovtk9CXoSucs9H9iF9kq9EphqBaN0hDfARYfEaB+5n8DEvggX6rfEOuKO1YPl6kmgHr9c
Kp6sbTjg5q0rpQoYyXMb6oFFShp+F3UZ1E7+1ocaUqiiexzljF8h/ZWpHfFYaPfJdLIH/MXn+Wcv
EQIdzOFLHYJLtTzCMt0+qcmmxFRrHfKXgcItszJrBxH/kVBH6mcJK0RG9G4U3UERMFyUagCkGsO6
ZNv6JZtwzs4ulOEA3B5XF1d7CAtPUWFFS4wpOCfZEr1Is1Mmi1oiB4Kp+64YCd2gv67desFir/ji
KJBJDa8YmdXGcLo3JXNZ1yfHSdebhGjVV1SzWqOt0fw72kGdTwoJiObmmUmEozgwUwHHMuX0V08s
Mv32MJF5pQi8CqNX0/YI7YM5ogFWDF3FIFBozeK3AbZfNDG+tlMyK0UhEZD3kSUwHnQhw2wFOmI2
qwi8yX4VghG9YhKrx600BSGBy1GxnhxhYa/qaQ4cSn+vAGkxcAbOkE0Dx47BpHJj2XSjoPcbMP0Y
DClSBl5WYIfCwL50OWL9dMKkZOAlvo1+96WGKNuURBnB2BsvNEl1TGvLCETjs28bTOO5ooJaA8uP
IpD9EPrTyDFCI+YQKpK7ZHax6FTIKfUXKItXTvvCnLaKXqJknzjydYis4tOocX8SjUcFIX8qXigv
dtJyAsrpOpNociaBnBTJkJ4YL+JquWecTxYFyJFCtGeapcamhY1rQJKhtkiTkel/cuHjeu2yAKG2
jzojHHH4QvYco97GUROMbxin1oHCEhX8RdQIB0FxmARKleKAo1h2TNrCYMGwblt6jIN6D/MAo6ZN
vqnDwfFlWTcwp24Fq04rj0vcfnQ9PTGOyijNu3ul72lHkH0JsOFRQbRq1e/zJrrEE0mcOYqerWH6
R/V6cmZ0iH7g9X5dwqaBQ5GHU67a23ZNzT673d6MGJ/6MFeiLBLgKRG2kV392NacRbjjGk+rtF3P
Oaa/mDYK08pmNJXxUYFB/tx9DGuBXyPPUtqCawN+AYm7jzoi2FPJT8vccdmIbEbss0C+lsKVcKo6
iFz8TIASUHeYnZJ7Uy7w57UiG/cWB4qE7b8OTankE9zEXl+1uxRDMGasCRYbFbBhz2GrDnmrbZtN
3rndQS34tuHeX+N79dPDBAmpPWYyWtQBYB6ZIBvp+BFV1vsUOWKbZ/5NgSlpujy11lTwGKofurne
1UX9rjO0IiHpexXDDk8MiAK2nl7CzHzGXjQ+ahamul1UB0Kr6xPZpCgBpYCgKWIa3o5ccQj6aoNp
VFAng5JTrSEN80gV8DPm6bBvqf0GIsnc0gRtMKy/hsjJGDkXgAP1VMOCkvqyHrHQFgUDcn0Jo0sB
kjom1DJPDWquENms5ul3inkWw7cIBvzDtn1Onj2BOCSONjfS18pjb8YUcVzCrjPfW4RcK5HkiA8t
Lio0OaZre3uvqeutOvKysrBgpjnI2ljC8G/XY9PGoJwWbphxjf/K2FyVvkryEA6giO+1LOQzD1Wq
FFHNo/45uS9kdDBiaO2fFg5/rIThr9ZL9qXjGHvMJ/CMheXJVBlYMfYyQoQXp9wSYFkFduzAAjSj
PWJbxo7Ef5CZOdsHT8+BTuQXUdtfbUJNIBrMDHJCoVeJ5QCYffSjqvoSuBQjxj11ZEub7TXoJbkx
TVjircWyxCmYBWr+XQzroe2xiVP71tSTLIiKfSaZY9roM3Znu/E8fyiAToHA6rhQR556LwYqD2Ly
mrN6/9jQfggdqw1VqCnulenAszXeS2cSJ1U19j1ENwM1GMws9059EQXLysvQsY1TDdUEBkbyy3Fs
WFH4t+ND+zJIFmXD6HsmTvfWdbiQybMzDWMkRiUjPARO6vhXF5KWEVUf+We1SWLDhieBjoqnjVLd
08ONX4LZVBLEVhh95qDPE48gKk9JlbwNQgv3FpROdYxkmc3tFYuDSICapajk65AyoY1Mi9ZsRsFm
d6uaBV9Q1GByi0OOPFTV4lQsprzE1k5jKnMe2qMqKRVrdyqj74k9fKprRp06ae8/ajA3vm4fCFp4
uiTZCvcoh2op37On/0z/H2Xn1RtHup3rv2L4vrYrB8D7XHSlzk02o3hToEipcs71689TpbG3t2Ec
+AwGg5FESewK61vrXW8gIh4bgV2xWLqXLMy5K78mVmLMMlkarafadgc3KoOeRT+LEMhxO3tFXK2c
SL/Spd//cRh3+I/PbYylZAPaajTjfhPvKCuVTMerymRMLhDaLz3hJuGq1V6VrRpWUzMjE1M+9Ma2
WBJPLdXLWiONNkRg30zwsDA7/8OBhtewK8LkmAI/BHr2Y0B05+e8x9jsFfvtWiXVMHvpFBy2F30A
Q6NuQvJFtVfsskhlLV6kUOdXssfGbmywBCa/oA/+EiqXQ2+Pc/+y0fs2DmJWgr7pjXaTcBE+pqus
fksdFhP0g+Ece1I1GnsMChxTEU5jIt9nlP1badNWPeSmLtxOl0wj9Vq+patie6O+kYZCpNTYfRsJ
CcGikcO0Q2oT5fhMk000cdW97XTGzwWkWJzsGFV3hx+vreayhUiU1hFae0v/j7fjKlOFy0l6yldf
QV/CLvRVEZKDNCSga8QA4Q+nFvb2ZGwcOUNCYRYRteVvL6+ecVVEY3xIsDjfVM4r72YZ6HbiNrm3
afSilniNpUA0K4NUmRIU+nngC4g47HgObvXKEv/PdgGHw8MCMX1qLTceshc+aXDUVP2gadNzuyQd
7QDfph60bzNTt9yvMiM40LgjwV8NfVWuZX9ooDkL5ZfSYWdjjMGqUKNKhia8+sIMrxgnuIS3ZjDK
446H4HujWmwqie2CGENwBqwBZ0rf8Ucc9/IALaBaRw3YvGeyQXj8VvruptnbHrTN5mFjoFgy2r+c
cBNSgrLgR7igRmkWH6MNdltN/2vjefbRqp8NYLYrYhH5tSI+6AboaaJFrAoa/TynxqUOeFZLUfbb
Cl90ooHdJNGddmVIrR9Z6SqUOkP3RxTYdZyEYW08k7ik+0bQYd/M9Vat/nVo9f12pq0vyUZb3Lqk
InxWl5IaRv4G5gYf25OxtQbbRdga7W6d2rY3bS61uxno+sYJ2o4EUD2Q6b+YSbIW/dar8n37lWAG
hccCjcVGLe05oQJ3K2rNinQu5noSkJk4NpMjWvqxNronUSIqE5/WjcHUrGGfXdPjk04buhoQhWHQ
++OIUVoeJK3HIoBXGNLwyq37U8FWhbbZq17ZZ8tJEOVz3c+Ft7E1h4a1uLxerJyL9aexHycT5KAj
6CKZH7Y5wEpVXKHq1ax7fQO3Gp4YeezW3Z+2jzjIi9Cu3v4Nkkx8Tc4MeOQ35Ndg1VltVBNVTl4D
jZWUrq/6+l6MISDSr4yS/giF6r1MuzM4wB/OGuvG9zrQ/GD19THJZNuqQ9c3P7c7J+fjPZukvSLV
Bu8pvdhGCV3lV9ZSqogflF9bX7WVna2PSDrdcvSiu5ZtQOwBC/KVRbVxc5cZ46w1vmcTlG7iEg01
MFyj4g+ZbGNhd8MqwBXr0zbXbg/8doCRPvZgEvsbaOJrbI2VvbxuT/24rDL5cJLtKVP/FAQCIHss
Ht2XmryaXbM+P2nFuAsC66dK7geDAt0sgU5Djs7bGJi/t1MDSRrxiBJ7DJOc2G1y34jqgYglnFV8
LAVCgLjrrAfWICE0wo3ILRK8HlQLoWrdnUe+2mXC72bVgosMj9t9nFMd/QSaxGE+0akQOrXCG8Fg
0FHDG9yuXTyuUeGPxkpH7nsBuWIBhCUV7vZgrKWpkprgSBAUD9v8voQztQSN6b5XokfcktGOZ2QC
JVl62j7qKJjPSpa86lEb2WLF9mz7u8okE4+9pot2s2pGp5Y/ZrvTQyf+bgSL0RnMeiv920/XVkjn
mhgkDO61tQwKAoliwqC+C8lJGMX6uA1Y2pQhfo79ZBFlL1ABHPsSusSmY1YpnGup2G7W+j/JOgtM
q7Kiym3iLQtIyeFTPi3Ln3Ihyqgn2HX8ke1up10/Y4iqWulvAMkLbJ7iIOrScbtwWys5414LulGx
/JBVe91WbZ82FAQwcUQOUPupvcGkkGlbs7HLVVJEyOEICGMHVeTI1uBMmNTLoJxmTxieBsYnUNwi
cTttEDx1qJ7DoapPgSndzUXs/xIVM1Eyt/SYScbbIoZWc6vj20O/fX+JVoW0iQwoZqqCRUXte1C5
uTUDhhdqz4Sj/iK04UedBRIJfz5Jm8OfKQoD4MdpSciaxy4tX52BRlhKjHkIH9NGbTlYM8KyaRx0
iFOs5QPFrns5do0l77wI78qo+4FzHawGfanYcneOGEHunEIWG2Z133wIGBXGk5YBrm43Sxegy0ht
xaTOI7exTvuEmXSwzFuqGpftvEW5yNi/iTKQg4/qGtqsPNdq/BK18u9I1Fb/eIgZK//WmGNI8zHU
gq18lIacu0a0nPBP5aU0+RRIckO2icJDo4HzCGn1qKnckKwgLjOrOCd1lT6XFmGq2bFz8qp2AOV6
VyacMYrbFUhdjeo1KiTNzaXYjwb+5LAH8snZa279mGEOR9MC2tfgcEz05XtBwXUfac4dY/cnYCou
DfNqFvTBrVspX6Ss7C1lQOXMgiqvi/aQAI0tnMVtEeSOkkFPklPkkAUht06fWnagjA1Yc9T7Eg5X
noHJk6PjwqTBK9j1WZ95TU4RHlmZKuZQoRUB5JMNPXdlo33IqjrwWBx/CpNqeIQSIBM29gVZ35g5
Jz+DIBgdxNg/DK3Za4WcHwc4MH2NNVAqpIXXNycEaSdGLsqdmQQOm9JbWEK+JjTVj9KE9Wxui01C
XErYhX6i8HoJutY7OAL2Tk3+TkJ8d2KS0hcg6Znrvj7h+WvrRXqUGzDgrB/YWSOC6oU0BNyFcq2Y
4cmcE5w+sOy4m6FuHJKl+TWOcwABAP+SsY1PUUhu4NziYNQLLhn17hJPLLGUklQKnkSbYEo77LD2
kPE1sQGkiKSrzkO5elil+GbmVmX3cmW6Sej2o9hdAnzvSi3Q4H1oj2hMcgZ/0CVs9kg9YcBwpJky
GU1XM5qivXSomzp35oWw4ZKneoiUJ96HsP3dxcVX1PCWDNKknpRRfeim+n0hJ9rFvRZ39fU/FQhM
2VZUYVkovSIaH0CYAKx75fcywzFMq8VRhKk+BIbo5aSuLbAjkV/g2IxUM3fbHCktV6ZAQzzi2hHK
/WGC0EpwesJ5qz3oqvnUahU5O9VMkBD78W4Y3+o2Pxca4JBswOJvZeG9MkLcurRqcht0iRFmjx+m
VX9aYVt5jUE8F5Y/9AswpOU+xZYi6bN9a8mkKLOWYusG5KDAOxnL6MWasbjC55y6FckPaZEsO0WJ
IPgGM50lvjcGHrLmRMR6ss5zrJ8+QyN8ZCUOG3BGD1O0+RPStW9Up05mYX7QpM2pMaPYtWAlo+DB
/Ndss9d66gfmhWTaBd0pygfwwt5i3ayFdtb5WE1OGOUkzNmukqjpPmrW31fHyroj8ZNk6Dx+cw7t
VUC/YaHNm8bsB8OG5i998yqAs+L3eGma8l1lpePB0/Og3QF0WU9K+G1ApjhXiQJ90JxOxthar738
adXKtzZZiheF8c9YnORLjMBOXoLo+grTeDkFiCNbpEPYcTFLKgYRpCazN/x4SAYMLinrdthGh2hi
flsM2fILI3rq2QJgqIPuwBi4+pJM5G2pWJinzK+91BhuB9+xwJzpoFYJVjEonMdGGrCBlIaLhDXE
iCYpTaSdmUQQ8UmMOxuV+j6B4ZyKYcWFWlYkGPbh0R4kX1YmxAc178yjoYy3fhkNL6aLghDCyDGW
n3klh7ZcA+OJKYvlqPydGlOGpKE/gI0lp6ke+BjxnMLeRGBJejZAp77g32EWWLfB1VqngjIvYDOG
JuJHEodLxVSgc2ouKIbstlr/Gky15rc61kqIyl3cnIKzCUakRkZ9GI3qBSjOV1SotzoOoDgyyzoC
4yj0e3NsyavpHaFV5qNu5B2cMDb3ImjHsTELJDQ8hRQ3OBbpqY1xh0bUJXu5NcDi0bgQlRVW0HJz
tKHrZGTU6h9hwL/9DyaGX2U1N3EYdX88Df/zh//nGSOXMv/39ff84ydXG8R//OgSf9FZlb+7/+dX
+b/K62f+q/3vX/RPfzJ/+1/fnfPZff7TD0hdZGv22P9q5vuvts+6/zBfXL/yf/uL//K/MqFETfBf
COTrn//X71s/wN//9SkrsZT6ZxvK7bf85UMp/03TkVGYsMx1vARkmPJ/fCgl/W+mChtWxGtSWSOw
YZkXAG3R3/9VxYdyJf/j/a9ilYHu6y8XStX4GyIHSTTQAlDHORv+f1woFZwZ/xuPX1Z1zDgkS2X6
NCV5E4P8l5CBagmNZWh40OQUZKAJ6CLDoPYnBtprJYnPCdpQv09lCKZkghh5Jl9zfXRCmOsROsCr
Io2Ch8aMBXeZ5ns9U0m1Q98y9sN7M2OcgCobpGNazH0vkLdco1GF9beaBs8d3KbKJOYDoxn6ufIG
JSrbLYNkuaDr4tFcFF/suvhZSld8sLZk3JSyCK/q2Dwo8J92UTWUB8+oFxMPxfGcsfPUWZqfNIH2
rO/0EbaMsrjQsOF+MfZgeduTRSejoMrT8ckQrwvicx+L+8apCJvaKTNkk+CYz9avLkf/mNY1GI10
z9qRHU0zszM109O8VHsiiF/ToHhUmSdC3kc/xsLYljsCOOsQyVNOLNgk4aIkS+iX+WpXY4yBQqY5
pEauHUmQXeKqPocheOQYzhGjM8y9SZCeNCPYzWn3I0z670ycf4dKCXMwd2nALoEV7Ysy8ca8vIAg
3vuVBxBNp3qlxg3sHzLTfA2T8qVqjYNl9GAtiELmCBZsBldpbugvyPYZxPlBnplJYoIr4RC94155
bzIoOLhrQLaov6bOvKNbrFTp2tS02DH0ahsLRmwwgsENJHlwmQp0joapSO/w6W+yigqtCL2xeu0E
kLg+C26DWT43On5mofEjmQH3NRpWuwwwx9GGwu0zNud6IXwQm0uKUl49VXF8jHF2ZniICnuBWKKV
kn6pBeGIrcZTGmUs7uYphie4sD7SBQkfUIHZSmesTvvOz0mUcXAFmGHgYxaRF7rf1BMEcu7rCMV+
Lxd1tQtjuPxRDyuk6YPcM3A3q4X+WcOY4FVtGBFg0NBXPsah9JSFQPSLoNIrwpIaIPqwJIS2ZI4S
ssHcVTFVXJgvTmkBvBWGFtYoA+brs8r+p4GYiTRBi52qal+yGg10QrSlN4TjVxDjthnWWDOAZnKq
WEi6e6gsKSLg0XRlE6yIrQ8Ycl45ShzlXCo+CAZp9gxRKtDi02wibygDbLzyFhClli6xwHAjpVnt
9VN+VklsQjfHFMQykaamND/MBPu8QJhXjxLFg8FveXo5sbWQ9XvQSKBKgemFJA+tGScvcO4qPyZt
yZ7M8FZ0Pd9/CLMMk+/c03KWarl40BeoJ0WQ/YoM/TFRYsFnwv42yxLtYNLcijWjYDY4shaJ+LVG
qXwlVd/baoLXPXJf65jZFylq4UZqhh6hmrxE7SVb50vws8TjByuMnaaH+OmJnOdqV/2oE2bVbCY/
LJYqwt9QkoYD80u22sbGcLSi6WVc0u8BYGk1f+ttzZx5E8zxgS/knqTBJ0GQEaRKTGVmWf81t+uW
Tf4sIrN2eBVkKg2MVhmSviIo0D1kY5+FjexTylM7yd8aUuEdrZmxBnyf8L0FWFoXZRnaJojyewk/
iX1oMAzo7c/eILmqx7f/SOLJpzS2EyMfZllxHPkwnxVkoHyePonuSI5AbIUlguxVT3iXKZGTMnax
N8kyHz5tFXsdcTluF6VnRS6IGsLKGn7qTVkm056VDggYrwlYS7B5rA4BRKruVStILwYBxZNS44bQ
XGokH9wQXHLn+SjHkFvyuXhiouiMhE4dEYQNdRJOcc8jW0Pd83WkJmPLoxSrOXCjGRFQx4bIxDAX
ApLV7bifVwuJKz4tlhNLsBqRf+a7mv04Cd/kMpmFeS0kyv44n6OguKbjhwjl0KkV9vco6mzRSB+Z
V+UDFrGwtiIV9z3FvKdzHN3q1kz3FZQOSE7CmgLW13YniseySKvjwF9Ww8YD0et3YRY42Hj9SPB4
wmrtkaXxzE/uR6RO+0pLv5RFxeaRdzJGveUUaUuKGpwJpWwwgEWP8xA8ktgiJwnqd5FqrkSJUxvD
UTCbt7ZpnASoZEI+7rR9EWMfWcJqitfcoPmqEYOO+WTghT1OFcZSAbaUaeDh8C7hKmLRznK+htwq
ZkW6XOpnpom13TTpNQlG1kmRfMMbCA1rcJ4WEW6XOkBrLpfmWlXwOjhVHbPCHH8Q6mPNP+fRxPIA
5oeXEnUViSbZfuO3EGN8jp9qkEYNKxlMAMPK5NgNo5tZ5gdW0vg1sgkHkQaREwvD1yYJUuesIcQh
hk3KeJaKRU8d0Ygo/FEte22f+LUY3+Ik6N3KhHVlDmjwItT1eQ9ZWQrTnmOOnAgYvT+R7dFQGAs4
5KhQNIa1HxfdUYu/uqx35baZnUaP2IDjSsJ04LLBI8egh3VeLAXZfVX83MJ4R+be7orVe17K0mXX
6YToRbH6C6+EYQdSRNz46uZvNJ/LunQW1NgnDQhSsqR7Rk6YYwcHLuhweq+qwR8UclYhPqd+rhel
06DmGMpBsDX8YHaBEVBK5vCqt2Z9asY3iOfoIMwXSi1Mspq/KxusjDaEdxXZObIrEeBp0YvGkXh8
9ZRq3MYj8EJBOVAtEwQS47WoIr+dvEfDtoJxwUMKa46U1sxJh5VQ1C2/5TkDxHY5aCGrpahtNEYs
J5GInIwRP6gNtqqp3mJL2bCwrKpwPg11UDptjLIBD2lbS+G3mxIDc1hGmbPOQabI1n0Specmab9j
OWjtMF/lPBCGhixorsYwPcNBk3Z8duIwUIDgiu9ktYYA3fruJ7OE04F7LcR/2N/iRzkA5zVp1T7E
S32MAsVJ254Wra2++his3GjKlfM9/ixGIbGFGf5fxJvfiNO3WGsWigFpvuUaK0fOUMQooQHEErGs
yyrRh+5m2tmU8gIt17DBTEzI5Hy/pCXUIZMojp69DxNSiZMnOq+2CK8C0iylgu3cEcKJOD4KtVul
QXJiqYWRxzxeqsR4yyw2UYuoMULWyIuiVnuelcIRpP4hKpLPVOCivs5WnnBpZ2eRdXcgEWRfSd2H
YTXfwwBzOzDQcAzgCrBbWcovreTncfJTjqEHjVYXeVDPsJeSeKkXSzQwnoAM3slBbwsKJJc6JNOt
1pn1o/FLzADMOQNOU4DlXp+4aSxcF119maCPrGGcrALahfTIuuVII83UQnuRxpxRivUpk47pyJZS
urrxWGd4wUacNxbYZUHQdgvnqlFicYepFppLOj2z/dny+n1QgZglo9fAumMXu5OUj8l8y/T10t5o
cxNRJWKVZPfnTr1EpM/nF027ldnDz0T9mWSfZvQ+Ng8L6hKFshGjd5XsghOpq2jooISr9SfJMrsS
vVwif1Xha2VENo5mY/Zdy1g/30TyTzENyT1JRkoB5RggcIJGXCxwrEYoqTw4wBplw3Qe6mvOxcMS
oV5W0IuF0JfSexPgqikuh7JSLlnWXDH02hvkWkbpACHuXagIYJWuCQbC/BnpGkYPWoYvKYy/lDuP
UxUEX/A3GPMDqTHigKMNbuZdjawx+exm1C8S2IScQCKebBGZpi59KIM/BT6i+6SncEkfgkHf2T5a
xOnIMX1X+dMUL7W1ZsPdyMBRKnr76aGHgjXUNwLW1oWCA4bkdewsjfylGFDZwbHNGE+s3FvEt0Gl
A4VKpAvRnTvldSNEqjC99JlgY7RiY0m8b+Tr2LRw7A9Jysm8Hg+ovfIXozdh+quuabwXI7osBD9w
ruvqNxGntOuwF6zUg/npWgWuJxz0tDdZ0WNk1Z4w4AM6A0dv5UPRLYd4oamgyYv0xTHZdqxAc8Ku
Shce4oT+Z36q7/JiY8nzu2SKwzeqd5KvCpKsnLrdiD8bAOCZfXuGGgrJTwhLzYauLxse/vkdpGTA
+P5QIfAZRirTS2C5KJ3p+hTW1LrTWDv+y9EFVGIHHzqc63tW8hJg3Oy36RHZaUXEbQs/vrRxtX8s
3uXZZSk4Cq4V3ELpoqf7OaaRK/xyQeyyH4RPqXEi8YpzmykfQcjr1ksOo35KtRUoPwzU7NY1c9MT
jAPazF35OmQ0kRf0eZycUCV9xg+g39QWp3sZ3cb5oizjLmZFlRzz8by6LKnFEX5GI2G4yMUnZupC
Q9Dqu246xfppmN7I7WYV4JnDi1Y9U1qbzIsyBNl+ncII2leRM3AyOGTcpoQkB2urGHZMsoSl20V6
7lsmPQd01FxuYnaE3ZGw45L9hmOafWv9jQbZUH8lGKgiBWGBNoMnOZFwQ7At9HZI9sOd/hGBVb6A
ftnh4qJraPT7Iu8qzZ1gmBFB1pzrT/lo4t30lD0MN7SMzQ8Ka6ztWg7czoZ0gciIIoELbmCedAKD
tX3d2KFB3gvFbFeLNuAYhvxUXjzLKNcQlwI/IfLbcNRH9BVjzd51ttXJnayLUe/ZwBmGryd7vThB
qyrocTVvTmCWunN6hJyRDHBzM2ckDgKhiUGpYn6pl31ef43lNyKLWxnvixpG8254wP9RfdFkyMBY
i/Su0OyH1tUg0CIgxLJYPhvjKbeexMzC6A5b09BJZXIOjnX7k+XhODpz+V1xYlM7zMc4e1KQyafF
75H7Na/f1dK+4/y2y+UjTx27YhX6RrDsU/KbJD9bt/27Dtya12vXf7QtuAGzkcfzxysade88Z2gZ
MIdGfTGRveCo+SkoHnI8gmbVE/huitO4HDDV7nMnJiK0tpPpKb+2za5kakLo1u/a4KEdHVPDO4CB
0Efvn/Nv4WN0bd20rxg5hb4zjyE0PhocCFHAuQ5IOS18QZymBP/IaZQ7PsKNQoH/EQYu+xoTGhln
/2cQXjTJMdFSiAezuwtf5IMSuAkZjeaPsAfAUOUhm67hK3aEzRdK/Nq0Ex4wwzEAd9mkRqCwbli4
HNCZuZ+E42xCJgX3/+Q9Rxtpwidsj0pxw/Z1afZsA+b4AKlNn9h8YIxzIeLZMG9D6mHOg9S0+Ory
u6kdmwRd862RzvOAiTC2fSCdO8bvmr7nHegk/k3tKF9zOvzGE2lcyfKd3TA51OxusCaWMYFzBMXp
KS/c/fgQtme9uHaxM3/Osr860+B+DKDLrpbd76MGxN15aejFlrhbco8mw9LY1tnllY/GvdVbT9Bc
SXZq3Rsn+pKz3p/H0i+rExZ8dsVjL7yA1gOq0bgCzyLmFC131h6hiEYpJAm/Ux5yPva65j8SODex
J/nkxqXVCTKE4ZGE7qb3cGL7CpHPK9h9tvuA9ojYD9g0iMeFp4rveA6QyKeMfhcyikCE2fsYLYQy
zyx8XT6mynHBa7B5tcwDr7venWWJZPt9SoCAa5Wwe4HWCR2+S9TqKL7z/NSJzjIL5Tpd6fRkKa+y
/GwazhTPLqD3oX2FtiDIjpKeEVqInAeR3xZuhitjjmD5zAnBSwoOkbJLB8Em54X87x+ifk0/aoUY
5tc0w+fLGdiPsbInbAOaDRTSp7zGUdkntC2Y3QV/oQZAT3C5IcZbWbJJpaRSy5AeOxjpanulPfGj
7MmIbkPCPs4DWWs5Y+LEySWPJGmIyGjiU5orFecOeAMrI5toNl6NWT7VmjOABODxqNsYoVHXxg/5
NxQa1khy55TDhTCr6GZJdgOoRctrS4LNK0UnUYkOc4LGZGuAvX93CNKSpwZZaOkirwNOSoUdhMXu
DZvKnQphrKAF3KMr7gjAuww4/aW42+E+vn52Qbght6AraqUDJ/fcovH/RnSVDH7belzeHMczc+dx
6kaPSfTQiJ5Y+rnij5Bq1NKn8JIM2z2k8sFEXQeN9DprDsGdSu3mLlwoWDgdbYrwVi9uFdxkcY8Z
O2u/KDwl6u+hxQftmGeoajxLclrpsYhcFG906DS7ThV+xarPa4bzqi0UN240W942eOLswb4RN1OA
YGZwsBvSzyLH6I6Qh8TyxOErcPwZJyu4IGmuWy79IYkcITm3b0l6Lhd+3cMtbt2fvwXiIwQLXkK3
Xw7FwUKtXV7XsVJfLpq+tzpkSrthOvGxMXkWpYPQI6KkfPpK8jJTvGdGZnv64lWs2E2XFpJdT0+u
GA0qlTu96eZJrW3pmWsxNYcWQmPyIs1sMFGMrh9IYjE+/CxRma2hOsBoBJPvqdaKtQuV5zI9BOBb
DY5TvhzAWdhzeo/DiyR4cXhRc9pNDyoEH6lvsFjwaWhwzTewgVd5A3Bj9DBxsvILtiYAKJUnI87T
DlrlwL+YjEuP8SVAjvoitfZPID9lYe63sy/OXGT+XUBfb1N6MqoT+FduT+fsGRSG6sR7w0HLG0KH
IElfis4OcryG86WS73SxyN6ehPCs8X9gET3xoNpeSrypf9PDw8/GZNi0h1s0YgwC9NeBckfpLSsP
g3bTzTMRlfWHGD610w4bP71+wTFSap8i/vL0tigvsnbFmjmleIGcurNyNPUTcAzt2pdUXyZSqK0r
7dXqjwIxm1Z63PPixMOt4hz4FVKJ0fpRUaVDf6k89YP2ROAlG2y1P3N72XiFp0Y7J8tJ6fahcikY
HuUDlpw5UzmgZnUq1WOkqi5TZQWkFZ4hRktc5QwHjSehcgA2a9xoCl+b3wZ6o+44C26ue6vnIPmm
Kz0Om12XK2pY5JhjYE+pX1uohvgbCl7OWhyRDwjcPscUCs0oAT98GecJ9HXocdou/kwwo8CfX9pJ
0qtmXRT2hYrNc4yMFoOBjoP/2Bf4zu1VNvivqnihIaGPXcke7TudLV/FN5PfOaEbKO0icgbY3Sw1
kOcDZq33u5LQ1uxW8vxVflXBYM8DViYOj1vzRdM54UVUx31FB4m9Le/MKB1pHS1gswxMfGlFBPkN
Djco1NUbdJsAwAnGR/ZcbB2J2d7jzxkRWse9uweH/k7qbowu6BWPPMioNv5ZPB76p1E5dIJi6uTp
bn6Ba3aaj9gYgNFxJiZwRa/G10Je7D2IEUbbsubMvZPhW5OzbqHUXmkZGTJKv6pgSsloUtE8noSG
xYAxMQneJWrIItW0vBbpftkBqggBQKOTl7VrquUBmrAdxO1B2WkGTqBdTK/VyIdJMF2uGAyetrce
FfCuQiI1Zm6zS5FVlPsHOWkPYR4QwjuQf7Liwu1yqDTdFQT1hf4rXGzp0DICI7K6wOGu3pXxKVgO
6QJlyofgfJ8mT/rO3gtYovBSLqSIx69on5fUo3kqTF+mq4XDm64VIxdcGnzGcJmEtfckvic/AsjU
9Oh0wjSzxfpkovSmw+aKRDjVqp4Wke7dwyPgXQyYTGSk3PCiHMWi1uCO6bS1NzW3ob5YTyQn8S2Z
ZDfKzlwRKavaiYx9hrIaDj8Zw1sJ3qgt8t7AAQhXUFmNTxOee3X/AnHYe1WUL2tC+Y+4JLyy29+v
LqdzoyODOc0VLuc3c74v8IWE4HFpfzSsJ8RLwhMVOVNwEwBSICKauHPiy5qDQ4Fe1Z1wLE0ilJnZ
EgMujMYug4CWAyocSD7of1phOJMUcQ1Q/6us1mFO2Bhi16bbTz8SESLprrSNWfrZW9dxNJ5rrNdK
ZtVApI28EddZ02jgC0KjGivSozhE6G55fcTYeYqvQUUukpke+3p5nmBfGFJw0paTFfcuyPShn5Nz
WCdkUxIXo/VnbWruSgYnDN0uxXrKK9wxctQHNuxGeoHQK68omWGKhtNd7KArTpZDHnh3wLplbOEe
wVVJkEQqRMMB6zRpWrnKNEsQ+vvfgdTiGDfdO+Q7yJSCOzLd11kGCdM04d2KfnRZgC/AbAlnEfIj
e7ALMUnNjm1HR8g8tNSkIIaqywbtOHX66j+tYxyTX6plTLEEo6MZZUSPeiJX6OiS33KlGJ5VCZ/6
t0WtxR+6Q74WMzZJ+K/G03eFyfjQ9A9l3+6FJHrpVm3JLBFVXMwfocqhnhbiKVEM5sKKVy6k4tQf
GbyftRbSxRJGVoNfAvOv7Y+en0okcYLyksQV/I5ogfQO38Vj7eQC8GmnhYw8FLFYgJVzxY4n/jWQ
G7JLteQlhfsFryXiLJFjTD3yJ10OH0KooUn9gkyzihRSOfpL179rSv7Q95ONWEqxZZBJZBCy31vG
g1S20lWVRZ8+EQOiqBC8HhKWrS7JymBh29rhOFzlOuAiRim2qPchqcmMn8SkBLu6pIlKkRhrg565
dfRAvpLlGkMM6xDPWjsncy+yOK3NqcC242vMdThrXAmWZP3vqPyOmlh7bCMpdpRCZ6GLrfCuTV8y
hY6pi0voQiMOIVq6X2oDVXOl2DOs667PQvalI56nMGcGSZDsdJUulllU7pbMfEkqENQaEjzerHTX
Bh2sZDWqL2qxj75DbKy7MVp43iwzs3V+GFRDp+uK3qyoJVuM5RFz4jwzaTU53fhw7OXkTTJK6rUg
5mhzSTrGajB15FzB1UsVn7U1613pNZXtUnNdrB+Von3lnThhI8xE5jZpcrYUcG+BxRwpUkCgRTLa
BFB/SKn2KysKoCtgd5Y21ccSqxwhVogELCh5veR+X1fDo6JG+E0HKmAuS1cBKx50e/hjyj+1sNvn
CZq3lca6S8nPRuBjkEkHnl1E8K+KHqHDAFZttrmXRemrpJQvsW66I4aEO7B0eKMwQXkCekY5VCh1
aYH2ldCp07zBWIETA7C0IpXrWBPEyEPL4zyar6PJtGA1vGZ1r/0YzegQKOJPMaabmAXGSlh4aYcH
k6DBFmXB45FrRsqPmYj4Pkgv4YMuZNKumFJ6jYGdgQxiGxFqtxMT8WRqWC0NMdTSoJuetTQAG87n
76zJEg7T9AibUPZSyZid0Mi/0wyvFWPCKU1uIw+KD8S1Ev5q3oMRFKYA/zzrXgjXMekXAyYZ6d0w
NeJeWMB4kuHO3XTO+052WgxRvHGcztr62Y2p+SDwxTWahLN4lYfC4sX4CR+SXnuacsULLQ77EsEb
UuP4/zJ3HktyI2mXfZfeo8eh3IHFvwktUyvmBpbJJKG1cuDp/4OsXlRVm3Xb2GymF2Us0poVGYFw
8d17z930XQ3GUFk3NAT97mtu7z5oCq1QleVY0MKgyEeFvFnYW9kwMCewoIBcj9bunL+3xrNFNQeL
3G8Zg4COaNASBAEhWbGymwM3sDCzURuoaZnCJ91wTG6SW0IvQAJCeTSRzrdOSyEhwcoVzYzVLhuH
Oy+bbvXAkClVDHrZuONMeQf73oyzF6OQtxTiRfsAHgW0HV4S0ZKt7SdHaA/5uTOnzymJ96ObR/xk
4sYdQkYpU3qjWv3bUewcnQPdsW8fXJA8DUXSm8mMa3J++ZuMGRQg6QPxeemsrUORJ0c+jvpVykoS
Ieiv0pFRE9/CFeCUfEPWuV4p5e3s/i7InHobRcscSMVnZ1Ex82l6DahyMer8LUgANTdzBEmp5GTt
X8uAcJmbweoYNI+QbLAqj1l8KbyU+Q5Frl0K+31o2qXclINFhBd1A3AYzXMnC5ShCLicq5ZV2yQF
J6rmGRLnvhNUoun00QBNwNWewa7dg6KyXY9Vlea5pGYPtOR4OweScexYvMydW53CqXhpSQxqjzFN
75S7hCSw7chwO04MjpQpbjyJoEEyEMBIyeTdTbainrk2N/RrxJH1aPjGe8fhlfCiCDgS9LF9SmkE
g0vnvOB+uh1t8wc5tg9X5bQOtQe8wAwnne1gu2vbc5JLJVBq7dfGZQLcRPbWqCm39bSX7PPih63o
Cqh08d6TTqDfoD+NSXvXFEyoaHmi27R6jlL368MTxbvZTKhU5o8iohjBT3222Sp91dSWgatKN5RN
ABLhoEaZBdetlMu2pO5KTIN70PfBhFXRrP2Ew9JTLIrsMsbdG1vIvDXs8jMf/OfQqo1T31yjDt6f
KC0G13AtwDSiNjsuHl/Pj47mYlT3c6pq/KHAMEiLvT+995aCXWIzxHUxL/dj3m1cL8e1CGCyNNMj
4MZPPNzuAfG2jHW5Lcfm5xTQNBE7A3fo5BEd8n6cwp8Kb+cG/cTc1FSKNVQrruZOkY635595NHiL
qL3Jo6w/mk740pipSYQsYBrkFBA1U0oG8Cev84GstZVs0oidNJzZAybPvfhu9VOPAXw0jE9WzRwr
D4cbapb6fcHXxyENcVTwaJq4qe9Av9/NFl0nFv9R17YMEIfcdvo+UDy/q7CdSL2V5iHmnpQ33rDy
ZqzWvdKHYeGQBznWXtpMEadCRjN3tRUIbvLyPSiM+8GGLNJUr4QSfmGpWHraECzwVXkZBuI6rde1
3ej1jMwjTZw/WYfqUWePuGcYkaQYmgZffeTacTbE2xjrTbvGLen/psFuh+h+yYT6Gt0AFwI/Sb0e
FHIgJXnpRpouaTPQloy67ITUaEBRp6effLqJkL+szzEyoeH0xQeAFbltSwbV7TRuvZmAfNsyy21z
qp8Uq5uGnbmtiglO0FC8ZNB/D5bbPDn1EO60Ud7MMeEho/4pinTYss2PazyDr07j0FYmkUpMSkAw
hffnPPcvNVsapvfGWI1jMeJ6EOr77lqI2N8kswIaELElGkRl6e0Nvd9BmD3Mtb6oxsN0oiKSQR3p
7ag9m8ppVuncL0JvN6+HSO0dJs0Zwovthu9Z8ZXLdZ7p/BjWhBnglRh1rbdWVuEMNF5UysxSWMXM
Vsu23bhuR+WY9PZpzv6VtPukZ/QXagrusgLAYbx0uhD678D/cjTC+5p9Or2EJwpOIYxpBxEmwR1h
f3jcey3DjLd65rtrp4tPKqRDqcnGXTgWFWj5N9+sKcTR4Vdlg0GUIWBRETqU+jHsMwwuNRfXM8PN
nHJasgkpBdTHLt1CaCFvzpSZW4RRbpZO8OpV8qZeWKIiwc3uP3sF49am6z7de7/vucnQmzBHroF8
eOupiRmpVW5nElZSioTc7cF2wQANuvuROgWvIiDxnSD/tdiZD4rQ8FQxb7Kb50G3F+p3f6Sxuh1l
dMGa9FWT3SagVWYg3gumsbXDpCR0B2jrZbzDfUCstX6zPU6Tc2otycK3yh3w8yCa1oxv8Z9VjOEC
tSXxDxAjCbFlW9xuHRXihKolTKs1uSosBc2Y40K0r2XRF2tbMCpw6dDjlEjWOvoxzm9mMlRb8ie3
LJIkSM6lld+Hk0DgUy76fydaDr32sXaXLb4UGU2S6TrHT7nuYjJUAyfXtGhhLYU+I855fpobfUm1
38GY4vKcxM67lhQ1xZC2RFSdixJP9mBD/StTAI+9/Uh+eZ/PUq3anFl/H9ePk26fq1ydIosrW0cH
T5pb7c7ZZjaEEq8oxdYxqldP52sLaxUPRD6zjkz3QSjksfL6jSsQV5raO9dkihBapq1RMgyqNDfo
ceQy4cOlktre22axGZIkuRlan70qara5gQzj4som2d1cvJEUqVIGoAVHHnITgwz89m7TNgvfRQV7
bMAFupOPSpNX7dklIbV4m9TWUPMvmbfFCZo8RRn0oRpN9kEi19/YY01mJSDANbg7YdKwFORNgzeP
9xqmg0FE14W5pI2Wgp3g0g9RfStlxrXC7iPGEFF/XgUYDbmf6eQsyF6kQqlz2hUPTjkfXaOttg5F
TUQRyFaP2XIPv7bmzIQ1HD4wHlZrPKz6EPVwQ+3R6Na0J1YQ3RAfxlRdwogBHQ6DO6dPiivNShfP
z2/SWLQnv4gxZEng2G7p7jtcuEYdhae6R2rz5E9s3OEpG8mQJ5N3NolXbyLXTw7uFHAkmOdHPx/9
nQ45cEcs6evK1muct+1hsGt/HWqnO5U9gzYLWNpD5HPXSqJYnLCk9dlzWFEF62hA07E7ZwfpDdsB
jvYhZJRRjpXzIB2YediOYUwO9qZQhXG1w8nfeT5jiSzm/uO2LCiecA/CxtdZWtimkjnNsBNbhAPV
bUB54RUhfK/Scbqtlue7ZllqSkivrNegAJZKbREkXLYsm9wD/wn42g1xeORILo82/LOLYTsz41eS
Rklq0rDTFprGBPN9rKz0pmrr312gHzBo0mE6si0lbk6LaUXjQZyVkqAOOpZZ0w/fLouVJc2eiRNY
MskQ2RPNdhDtdISlRqBd+MdCNUfWyvos6REK+8ldFx7ew0pVHHUylZKr9j7It9KARn/0Lq7wAo5h
uy6TGFKDSXuIN4/DRVnDgZAO9xMjZyI41lec2aQgRFce7SH98KCVH1MzB38M+UAY0doQ43QsywAu
5IwUmTbwv8oEFwZlKdBI24sCejYmY3Ysl/vYsFhwp87GyFq/Gxrjw0QDOf7EifOIFZiHfIw25RiJ
bdoSwo1bX1NCVJA7mjwMvBnVbnSu662MHcLVjA9y5Z/guXcfZFX29RjsZW/ID0mptF1YzoeNHSFv
8Iy1MgYoWSX5uQpJz4XM+QbK5s7D0nfU2D36NeOlLJ9QkSGl24oR78DfcMjanPa92eP3Yvtp0mJ4
jAt9wKfPqTXD8sL3+LeaUM9b9dvCkX5wOijNY0K7afcpDf/Vz5kTZpY34au2n4ba/jlio02p0q4c
oc6uDk+skQ626vjEm4i/oC69Ve2NT00huz0GrFu470yp6PBS3fjW0CpNVg6aZO4owLBAiFPOKniN
yOs1oE2DdFqZGjnPseff0it8GJU6Zd7Iwansy99RwBVxYtEDXnN0YuPVaYGcNjgJt6EmmNbxemvl
0Etm4f8f/P7QNWN4jKuTzdl/bVMbTZfRzLCAgVismTQUzqmqEPOyEbxnzNE9korGbV5wMM/jbQLb
h8tS87ON+DPgZMw5Es0BP6L0J0365SIjik1bgFxP0bQFI5CwtU6+waQ5HA1/TxvHmQtyA3H3rJyY
Uq0814fORyFJNISjwIzQdujMWMM4jjeQBJDQsQp3KfYNVGvpl8OtBwPeFgirDRSE2A+YbRQBj6Ob
vbZBdgAwkYg+2WT5CGWI/OHaH7K7GeYHvebuq2RWgUWG9P6UbsyInVuiiwVdGxxi+eGK5U0rqdkp
if+IvIdBKrJjux1rCGkGzOd1E7S31OpNt9meKqMdYeq9o5ibTllsbOnkoH5RWGpdck5j2A8yvCIr
eMnAZ9e9/eD7OCYN6v4OtVEdQw/emWMonj6sZ2mBp5sagCMo0q1CHpw96pDdmuQ+2cV5K3PPopXP
szD8+fiMaQZzwwYPyggfRoz0P3c1NdcdBphA6vlUhL/6Nsxf2Mz2JuWyK1XIxXsIrsnlnmplpXvI
IvRIVXArTSTPrBrvyQ8+FfEcQs8c7vmrcQmbFhFJo31l3w+feqbkgeKS0YPVDoM9eQGAzxliZabR
RokpzmgZojgLEWT7qmWR6ER8bKaheATaTAyhuFOVwdOOwdNQ/ZvfZCniehhtBwcVD0LDsDKd9nWM
mJenmBy5xlXOZk46aErwBFdB4+Dwr7DAERzgbGhh8jGoe3NCxulYSAY7+hHTP74pG+Mj6nlMxVAF
EJqcZ5aDqZo7rhrC3tYWh0kPeMweJ4ibtxK7CLtEEHNwcClxlXHcbwY1PiRRCKNFiYeq5qLexfps
VC1UOAx1RaZbeoNIyRMXOrTkOLtygmhb5g+NChzGj5hXaQR8Vbk57ZEOxLMxCHl1It4weoHmvbTz
6TKjAsxxTtyDYrgdJXntMfNQFSKf0Av+7+CPhqV/Ra7u/qj7+FsC7G//+v8UCPv/MOulyEf9nz9H
yf4S9drFRfZRfP3jX795/Pqffyz/h18fbfc//7DNfwLwoIULfJySlvRJbf0r6OX/0xWeZQtL+Dad
Oh7Vbv8KeinxT0gaYqkYgeoMxI4/+lfUy/X/6Zmusj1qC2njcU35fxP1+rcqGWFJRciMEa8yPRrm
/tZkm/Tg7hNu7Nu8SRwO7x7leiSzzHTZKVBJO7MirOSwroj6OcG2yvyLI2AdIsRBy19K2Bc5x5D2
f6kLWwJwf6mSYSGTvi1s1zYdy6T1lT//UwSt1xkWdU2zQyCSk9uN+t6OxtvcuHNaxmKOr9yzthM6
orqX3vXLd5MBXRJ06mjwQ4jIB1QKP26s9TWrwvhQZsFvNYjgWtqLGqWRu8YG0IjoW0yoLRx6y24g
44TcQ6NB3/3pgfjXV+IvldzLJ/bXH0eSojP5uF0ff7dylz//049j5GSN81Qia6FELEBXN6E2N+3g
RRojIaJEpPN7ktlv6TzMD2GWbr57QWXb41RiMnijA+xaXQSozCWxatZMIYrWp6nB2WN5XwGc03cm
xS/Sz+BPFAIppqfNbiiakwRGicI9MxDWRfVacQ2irdGhJJdI68s36chiBysS/zZIvc+i0NNxUBxc
VMX4O6wgS1UV8W8H9DS3fTt/0qx5fYBVh1Kn9IakDp6Yb0xsa3Liq0JUKRl4lLv4AMmsZJxLDgmU
ZK4yOTFOrfzm0kbt+zxqdewtgcklEIrWlZlUX1lnL2xXrYVY3h0rznxHAtPtxUvAU8nxy+oM/aOi
igHPjuPtI7vBoO7kYl8UdbmfxvmVyQ9EQ38aL50n7+ZSHYsqYBZKyNaq2e7tLLsxFDxr3XspTSub
jNH7muxMt5sq5ePQCM/5bOqDWQ/VvorgVkR5JK7CLa5dOpAY4B5zqH03eTDISex6fj/pBvFZZD1D
SypLtdPTuJgat4bn3EC18TaQKLp9G1tnx6percZ8aRY2r13jLvp+45q244v2/cvaGxIST3NzCYcY
tl9i9/vcVHtk6v7IqelH0xn5jdGQWvGLdjwWzfzZDg4GbtfF0+IEWXtLITAe9ArnESpberGgGR0w
yAeAc1X+RLzTxf2ske7fC5hvez+ljriqsuZg6Ry7O9PcU99OhJLrkXNDUJxD3PF7AJvuds5Gb0NX
GI4YN44/+2Z+4et7W9J0dSfpVMUhN7e3PU08y369a9o22dhOXL1q+sGLqf0ceRxe0QT9bRvHGA1r
/Arnsc8pLJjFbdzPz2UbdSs7tsxz1JXY1bXlnlSPHQj84IvXNc3Vgp13YuXEeNk7gOIy9xga2DST
Mf8lx1I/dEmXnmNk000WPDgjDcZVirmhFetQRGRxfI4D7khqaUwHrKs90S1TA4HoRoz2dj8ClbNe
ET/EJ9GmVxHGCgrQ7KPP8qtu6H6PjkLq/s/LhPtvix6rBOFwqr2k7wjWvb+uEq7OQXhNscn7q8GP
zE5wtqtwiaK7Bk85yP2QL7BlRMb5+w8nSAEiHb0fPvPiSdjZD9N9cLMBM3nL4e7g5q4PdgYZgVPU
Qyinn6Kf8k1OEuFQLcl3wXj86fvZDZ8dhwEqKDXnrFMEtUxNDllAjZ2W7qgdLN+AKD/TaipOyN26
SyH7sn7vEkGPVE3YftUn2vmcCfIbU+g+scJXgKz0Yy8JDfndJH4UfkA+cbI4NzKWU9545pA5rcbO
NF5si3hY5wQcUQLrkvXNtK0Uxur//Babf6+hFNJ2PArUTKLUpJuXePWfF2J3mii/FeRtv5d/C07M
zXdPcmIQvhjIcZhkrI+ZmeBeV8WDEBQRKpnc/+eX8f1J/rkp7ftlMAN08XJQJiD/9jLqfoB6Msul
hRJzT+K8CJfrhAzwDRr6MYISs/eT2ryBRhqtk9TDs1Zgjq5wv6wYhp1MP8A6RT5l1bkUlCcM/VdD
Hvqsnw6jEjn+hIEe7//Lq16a5f72ql3B/zisEFlX37nxP+1imoQZeEioZlSRVXgpezyLDv1mE9Sc
g5Xj6h4Qwbi68SVmKxA3GAHeTPDBVx2rX76P22BOmBxFBtc6xtzBpZUssR2ApbXPRAGZMDzFI8Xs
pLFf/8uL/7deVL5QnMIgldt8uTzp//WTDy1SNH3peeyJVFL7MbHJstZ3pPswfrr+M6gHZkuWZ2xt
KqcProcJMxBMabE93Bkq27ihWTzkc5HsDKoWNlWG1J2U1isBX3m2Cr2Z0vkuqYKEkYBVXrHg0IrV
ELH4zz8IR7y/fgqMX0n7K54a23RdXy2f0p8+hc5mAW3qzN8oOZJq83xz1yXxhz2Ll44g3l5g1xoH
G5dqVljXEkWZNY8hfYIJlqjnTEX7S6RQr4mB/rdH5Pv78+dHhBfHq+IVupADlfz7iVIaY2dEA2r0
sBwKw2DYd2UimamkJDHs8r6tmxaHobObUOghlhpP/rLM5Q66A1d2/9gz+E6L6MnTfXz2gsnbmDqg
hJru7BuipNvMb6NrMSvnoqMlYYLLChmXjIw/qWuHE34gT0uFk2EfW7OvT4CKkbwRPCFY+VQ1Ddjs
awlKhjPP1OH16j2FM6GO70fJTDUMI/CU0LX5iqVrwtrx+T9/fMuX/N8/QBv4tc0J1xGu8/c1qEyz
Nm1Ez0/GJXMnIcqd+xHfew2EOCI9yokFWbi81Mor/vhHUcpH0ZQem2vhndKOiE4Doe3730iWe6fv
X41h8mnPQYILrb5J9Dg8MgOs0Jvn4RR4N4Ls7X0syxtnrP2z2/fdXd9Wr6qLp9P3b1XLHm4M8p04
JKPBTgl6dXD69VKZd99cPoLYes/MGIejtpyA7hlKbGGfL3thj9d/+XCbxSKROlOz//5XUwaMpoZA
Ij/3tD1J8cCxjJ4nqxvOXRrifqiJz7R2uPXzdstDhf9lorF6dIiqOb6d3MQ+NUTNjDHBmbzkgN6h
z+X4zuGnClgc+xuvCOUT0PuVSaHd3hc6JLDJJZlAVzWdDXOazt5SiPXHC/UIq4RO/m74Dth0bZl4
Zhk0GMxmj0WvuLI3iGTfn8VoleWxiabxVDlMk5rBpvdRuKeafIgRp86NYU0Jil5uraK0QBDIDftu
0LCzgW50T/bSfpll6RN5Yfocxi5+ZqPE9qqb7iEyE+xzc3U/h0Z5dbPpLexU+NS5TDTpOTQPI6Ym
0mQqxO6jvsjTTu+DOTP4+35pqWOWWxuY0Tpqx/aYOl3BtKhLbkmpkY0yxYOtnE/DDWF9eWsumTk2
3ZE7gEEAxXQ7m4RMGr8izD3WRu4++nTSeXO5dTiAvFh9FWysKifY0xEYCb3KeB5oTRlbkujaoSqw
DcSDhjCJvZpUoxofY3qZHhF29APNpMxbqRhI81PX1OW1TsL4EkzNkgty7FdFjDGX7VI2xhEiXebb
MZZo3w8neB7BJnP88EqdF7a3nAiALYdok4+sXMIMGDwrTThgMKL7qcTapfE3oScVELF6VoFGFnDh
deozpJN4HzOxaaSZ34ohLG4RXRAwAeWvVesAVouLV8gFjJxNAopje9vJjGqNZcmhtEJuYe2b5+9/
1KOx//5yoEFZexP85Tbx9b5pwvwaqeeuc8RFDTX6ccQAPp2K6Fo7470rbHFEtyUBU3MzAKd2jqGf
7EARvXhF9WP0s7Pwp+4e1xRhPq6jaTYtCMruZNVmc47qrFyDWw7JLWDVzAa9HoPEvLQ9i7cTtRgK
TNw9iBQvrMfwwGnWrYKOwrjEMXZpGbjn77/V+/5ChGRQt509xMfUsrhMysJYKYe7ySDRbBMGwFjG
yaDR1FzqLkX2oJZGxDhSFUr3ydazuosamIY254xtqEqHIyfJkjmAB4cWlHxxKz0wHXwbRO7vfXPr
gQ6/j2QpDxPdYWykDsnD2VKQIxl0gRpS6zDH4vTNTywcYztxfcNTH1k3RonxPl5+NUpo+aNC5s6w
1KxchypLByDGfli+8NEU4cxsOd97qXEZqXwimheVW9OUP3UR6WuOpDWzwHIakdch8Jv7inDIH9c1
wazQDhDh4jD+nUvMe7324mNsCc7cQLHmm5zn/KYMsYzk5uhu/THytgKUAQS9je9X8cGRzXCMEtz4
38sBh+Q3ycLL3RQNwpC0tPoB9jcQicNTNhLwrmiEu0zxLSXkzq092e/wtigOm1mrC7ta09cRQNf2
qx8ElScYlDcRh+NrPVystC4JN4OoyDxKdDNEkKm512NYHL/vKd83SFrWAbDYM7Tw5R7dw9g9tdgT
7rVw6TfKCdS12tPYc2nsydJ9hUnzK/DArehYOw9GlOynuEJSYmZ5DsPKORdOB0+bFqxDxeUECWJ4
sliNIbME5+9/0DVPEr2jsNPxYvCH1ZJB6yB9ErHO94Sf2VO1/0jQM5L6qaTdBnwVpzA/fc+iQvzC
zPrLUVicLZ/ILAs4s4HO33s2PLjv1QMsb3lNJ/I2f9xsBMsdXLP9aM/23VxzEP3+/lVqgAVfje65
+74Mw6dzz7VnpJu5lY/YgttLmceH78WlzUG7K1X6+0bW1XbQxeJsMJND6Zn2BnBneCis86jmcr8c
h3djPKNRRSiPyiFdl2VHbefta58eaVZZJS1ReI/j9oZ6prshM8DI2VzBROhP59aCaIqDaNgWhqFO
9cioNvbXSDntxfC/QyIYVpUBL9ssg19G9fw9yiljMex0TU1Iz30QfdGhQiwaMAZ3+LIn3Ztc0JJt
L/N6a4f0lGYm/+3vu+2cGd5hjtEZJT5PphrFnb+8LQE8Rbr07Bs8OQ0xF/vp+y1idv07jRuT0rMk
u86z2k22NM7fz08sg+FI30CDxkk1lfeEtXLHU10/IJi6j52zlNtuvr9n9kifFrjz8FjBUUrKKLiM
dYoOsjyHrYeiyLB8Lq3PpkflS63MWg/Iu21YcJlRJsIVjjx4JBECplnxhMZo8FYThdspmEm+UvEG
Yu7UhPEJpOWid/J8SDqhnKk6WTiyQRVCt0dBiJuevgeQxIvAiPFmME6FPI5UDRrOEVZDV1+r5kmR
wVyAJK52V5W8jSTtrtHXDJPOG54i/TPC+7kv+Rv5MjQ7CiQ3iw8dTwJDmpXt/ZL3Nr4zxvF4SzzG
a1XqrfpCi6UX2trEAiXA0e+DR1WAqsMvNseI7DdNGH4mn6Q1oC+5cbUzLBqEs4mNKImJmrjhZ1sn
P1Jv/kgbTgBwk6ra25sBR43QmrhlmJjXNiSek9kyd3Vqo8Yxm7vDCnHTaDFuh6BL9hyKu7VbBNVx
9AO1J7cSbqSC0OrBHVwSvSO90TOsP/b5o4YLuyv85M1ps5uadpc9RCvoBsO0d9sQOWaJemtviq7O
wDG6STO9VEcyzlKbMHPnW87Ud8jm6BTh9FpgkSPvtKehNduEED/RqDjdTS/ajC5uxCG/YvDG60lk
sR/z4jLhcE4rkcIaswlyY0bAL5CIF23lz0ZrvuB63ykKWiDsr4pKrn3LN/ZuDESnpqlnw6ceQugY
qxu6OMpdNktCbD2rWHTH+QxzY4c7wszoQGjXkCZgJ3UeNi95F+ViW7WD+SQB5XpIs64cLqOg8Ix2
BoExnE7fNY74Y2U198zCn3OwI4Q24rvQ1fe+BRtAuvrFrLphV/rTVz0TEKA8cthZDVdg7DUnAzuE
7Ws+oeliz8U2RiB7Sjs7x0tOX1xIw+WtPdojsjVMkAAkF3CdiHbUxTjP5ZJLDq6A5DEpA8Ll6vn7
QQHtwZS3Tap13AnacOvKQ2wFKlEhAYdeTU1euDcp0jK88pAUJd7h4Dy7v313fPK1um/CT5dm18wk
jOxQiBdbt5j4Nsz9tvOwqhYbdYBZp8aIv8YNIErczEPOoGG2Wn3Lx+4kNKzmqavgsYMBHgveFtv6
4nbPFJhqGOR0/zON50/Gu9dy6h9GYT3jRCdx2jAVMuttH/R4EVLzOsYEA1s9HRLc3mFrbykC4175
5nZwg3Q5gUerPXlvdL2xrynfWg+JuXBrynY/WCZBsqaJX41UbKVb4f0gJZjQspvOt768dcrfBUE4
r/iUqXuKe+PURtG7roliKcu5+pbeqL7acnI8xJganPrXREpGTPfMhlzDuTT+dJeMtFVZvzvmkxRk
+dneLorzDDEecS59kDYbvQfmQLfOD96uEFsjFI8AZTm3Kvg5sVjPc33tg8Q40Ir1inHV3TaEMSM/
m450BaBaLDepTJ+pqiZaNJdffgvIByuHPbyEz21wITMXiiOlZxuLkTfwVHLXoDwGJBsc7gGWropz
OV9PtLy3Ls39F8IOO9/I9XPeJcY5rAmsijwff1gB2gNIOaYybOlGPXR3dtQ+4X7FnDbQiRIbCno1
doZT0dhLCQEGrYb9s6/phK3mqd9xmb3XbfMQ5H7HvEe9uKrgdTi4kJ19X8AEdYP14PJlxVgNiHfV
vCEJb9wFRABfuiE/P2gAID4r5LDBsFfTKfc49fy4NGmYJqRxVHSMfmZngfsDobZLQrCdUX5pPTYm
KyqeOHh2QGRJDga0WkGUJbvGm8gOUex1bBzpg3eOQUtadYKyxffHO4kSzknQYmqjjxuGzkE3833X
dGwwE5NugzevkP5LHJQ3PiXU28HNvrCQg1boDrYFxQD5aeeqQ1CCdaKHgmEGhFDQGTiaUXtWTc2B
qPtiFrRzCf+MPZB2Qqe9BsRKtZBnP5nVDzGSFyRk6svsIa5hDGMbGwTYBaVuvdj5GiQ+wbo/fCZY
cN24+AiCbhcGOQZn7Aj3lGHu2wyN1xcLExyMiul/pPliS6dPPIcLzSyYi+jK5SAATGBqTkMlzoYd
znv6wn/VPVfu+VCV7lOR1sEVwwhYJW5LqxbHfUSAK2keeWBIYfIgq9vSmAhG2hbOoa6Elz/r5BR6
+GycuKBXg1RRYjnNfQfvQPQzD1vIZTGSQu0679kci61JQ4YG/RPBW0wtpItuiL0LdjAG75xpUayo
2fB7e9wTdVqrDEjhPFkpkkl+nyX5JxQZawcrDvEfBPI9huVLLcroDEsquah6WC6B/mqMrkhkD8ng
cS4A89DTL6auzPdmiCEZAUYJy83G3xGl5Y5HYNPxDBqscVWIFACQRCSYWwN/nZonDylQ0bdIy+su
STosKOWoVrWZAcgoWbQnOjq3pd0nqCQF3Koo56NhW88NsXOJXtE4yPmXp3br39YJvZIwlh+GMn72
FX3eU4aAwlR7l5l2izvIMfFwW+nZ8ZI1eSjn3TR55nlnTaQ13BjL7y/w53sohFe8KOuUu00bxtNL
Qff20QjCX62ENCR0Wm0gVfc7xrFX3KEa27310ERby0hfxe9h/G1Cr2BtD/VnljDzx/bSu/CdsNuC
8SZQxN97FZg4nqaU1TXy1nX+kvc/S9LAUCwCvp6kESkOhoSJSaF0U86ASAWFSs4dJlQsnbAu2oHs
ry1KrESUIStqF9AR+i1yVPqiStdCumBNuGZC8IkO6Iraa9fzpD7GAoQG0N86qfUOjNoornNwTfwl
PIwJsmxvRwiLpV0cBllmlyKx710dQfuuwt2Anmoa++Vledp+jSbGXq92xUg9qOnljRmt3XMU2BcM
QM9i4tQ/Jra3y20KXumceipsYnOD1l+yST+FN3Cx6PRBWxwhPUqo16QjKLLm61jzo98k6RsmGrBb
Yl2hE/kheV8OSNKEFe4fc30/LZUjEcve8Nypxzp5SYqvJH+zI4cMkyLEkeuxv0uM6KUmWbGeirA/
zXRDvQ5jcqXbYd9j+bupyfE9ptWI5xPna8fpiz0/PWEmuHqJ7Lluwg1qPWG91hEQAOPSWtm5mPVK
euF70zLX7PzoOQa+zfWe8mKKd8s4P8s06A9RQbhKYWTn4ZwPbcsGEdjZVsT5kTZAK+/UzgFgMy4E
A7L+izuaPXELuCPlhJJvgaJg7A4JRWjs84G0zzHbEK+j28f1tMKOuA7vcb+A38K72SpAcUBGLeq4
8Bj6pwL517cK4iM4FJ9lnFAvX/Xqy5A/q/9l67x2G1faLPpEBTCHW+UsWc59Q9jdbuZYLKann0X9
M+jBYIBzBFsObVsMVfvbe23Oyr9eab6wK2RnbLx3YHYgoliz723JjbMfUFYOTrcvkyOdxmgX/ATd
jxtvwIeDDYz1w2DeCMH5VLPrzy3BW1MH7vI3FCz9yWOzdEGNmAfusAZJYm16N133GJiGS9J89MGt
M5FVuHMZwGAMLFkHUv0UBZnlSwiApX7r83UmNuOwjvuVGwJhGBehhs8JsxE7sIKcdyh/m90IYYpb
dfNDITA/IcXs19H7oGCbcvEvA1C+2sxlXRS5t9Cfjyr8oLQU/ZSBKMhEZ8ttUL4F2ZGIIWeg27wj
TNCQF5fHqvwEQ9Nzyc0WDn9uXxdX/IArl+Su73Px10zIO4O1c3W1UXmYvqQlBQGKO+Q6HNUyB7WI
RXwAR1RZa93NnXWZhRJyHRn7fJu6La9XyY4LHpYMdS6O8om6J307ElfpUt9alUlO5Lyd/hQaQeKG
3CxUJ9KyKXY1zHg/WTv//bKc0jRm6y1c1j1rHWtljlZ/Hdip0M8FAEasQRwDJYqG5eD5N4kU5Tin
uW6ho3cLeijq5GR8M+VNoGS1Z4x91iYCEnjKfdM8DJ1tb80hsq7TIMcVRFJuuuq5CSiFiWPfPfua
8rcdPc/7iAvOUtEydw8s/CKWFZNhq7wjzpgaGl11NpW+1wyWyVl4dBii05KwLBQVOApLQdmtIZdz
d/oYnIw2WURpdB9zrXdqM8VM70pgrxWImuYF6yZkoneNYDs/8RpdGMzByid36Zr7vKNpTi0EJTd0
l6wN0Jx8+YJze5da4Opx3NZRdmSxQviokcnThAy3iOpG27VJlDP9vpXDLgOq5g+npNzXdw1jxcQ1
QW5d8mcc4nPFIA6Ymr03mHbOl5bg5GS9cl2H7broiHYx1Fy4en1qNDQ+rC5kjWKIIipjw16xfR8y
Tz8UWKdhzih2A8XGqe0lLQdrXnsa1tJz48s9GaIjnZTkt5AecIPWZlEiEnD/CuExdBuzz7cmeJUK
U3vf2eeYME9vPJdBsI2UtR0xVNL0fohgfyju2vPfmXkEABiDfgKOP+QprBUnNb8mfrXyJg591mBJ
Hh6LgfgiXYf5NkYPNIjFyuI1p6nRuOtGQyyYMwAQI7EB6EEe/JecDX+xNZoeMCi7BNqsKsXxiTe8
EHBOE/IuEyexd6JvGgwCvkMC0pJUw1A8odmujbg6gdgj3VKBgBmbGvKJdeBORXtVsmwNDcH6zH9x
/isen0tC90GEK5vYS6/gLYXPOfaoXLKsPPojoyalwbMAruXSRuFaS68n/grMglssUwqoJSXt2FFM
qUOMeFitKh2tYRfIXzSsLiSbI03XOEvl1is0cIJvrN25E1nbinBwrq4DceJDGhfNUz4/yMKlg/YI
jJhwKR4OagOY0c8IyhguYeWFqKRfSB0+XbkSiylj+34XBsl0Fn6is0sbl1gJgPKA8dVs+PJURAvq
SZKKQbRL7QYfM/iNMtNdZDMpoanQuMHqFiEHIZxp2e8ovFo5tlhRykuTyx9ZbMgWbidAMkWEhAtw
w2NbN8AenliIEVXBWG1uFMdIFH6a8UtaJ+smmhkbLBIghdtFvirZwlnc3lpMkqBhuStoa+zGcBKs
tQLRE33K4m778Zqd+7Jwh1XuvNBujMeqREMGn2EQzMOqK/NvLkqxc+M4cImIUt/Y0xVix4IsraBX
0CSDP0ZTuh5z8nz8kOf5Vp+zfN4o3fgtep4RnDhL+iitGWcn1rUr4FA5eXupydYfjSrj2sl7mZp0
pgydJy+l3dtzHTXRbKsmXhyT33Mcn7GAi5v0MyWOCeKToieaA4x92DR7rPLNGTqoi808C9mFcfsY
XPPsjGH4w3TqNsLMTIm4HYNA2aTZMcAzOKIKi6ZvepA795lWuQtn/baqtyYm1KRRINuKS2dqp6KJ
Dh7amZLxqUSiHKYWCdpDce7Sl6BhM1MOvlzltcFOym0rzja3uspavjo9UxhDNrQkWONFjerD1Uv9
pfNf6PEJFo323LzbqriKlNbyybq4YXsMxJ/ejzammW99F0qaL49CBXQ5/jZjdntRsZ6o5DbBJxSw
bkzDI2uib8KWdmxizaj9XG9AKznrAi5Uw7oMjYoJznUEepeAlzTuArxdDUVL658ExrQQVpo1BAd2
MeuBIyAgf860L2v3YDlAmeOvqNDCy4X6Av/KnpXlKCWQvhq2agKQpcIdFqX4KoPgrVYlkTM2M2uf
xrtFjVfyiCxwIJj14bkwRayOiJFLkHFlSJu1tDc+xYpcqBJ0pWRheXU6vbjmbl1ieSck4Vlk7x/P
VSUQPL4QuspQ7McosA4yaONLxYwsZHx6HKga01jSyZsPaZ7FvdXcZMl0thkYyaLdvpdEbEh/+NVd
1krtHNtiKfDHqz2PzhSpr/2IrxOSerk6aX5FDAyuHcOFN6OE4eY6r/yj+VFW2a30ONucTsZX3520
ZUxgqS4D68wxrCgdvxTeRMqih2msSgrDwG0TuDGyVw9g6kKkRGCD8TipgkhYP4TrLodsLg1XATLS
N7anaR9D6b2G0S6OnH0YGZ+QX61zQNobWSfQz0Gf1dvSIDYfNSRHpbhneVls9DBDnfW99hD5WNkY
4zrHwsv+9l46gkgDYvV4q50mfas0cXNuetxzVeLeb9UQ3VRXD6vMcdggpYBV3HVmpzbKqW0hX16V
llRnC/mbXsXhWLi0ujgdnC95tlHLwDRhrChArizrtPwqkoIleGyz0ZsfcGjCI1TdwgJzviKUVJwi
TRUnJFg25KR9RpK6a73Vo106gLsPW9k+aa64tWamvwurVXsldhVzs7sSjQDPTDevNZFQKqJcp0vU
j6/9kHxFrtky2KTo3inQyMM81JCFGrm1nFNUYdUVrW8cmLOw7x3SGWOkYLhIFl6gCL2JV4JmBSuQ
67rqyaAM1Q0ECZpqFEnyp8b04apLJlp+4+aFRJt5HlJ7D0R9ulZ1UZ6m1H/lBB/OOPvo0IzfKz1/
clSMlyvy1E6abEdrL2JqLzWHNAzstVGRC6rAlXXK+Wo57hcWHX7z3yk9cKspbz6VUUuL/oT3Katv
XbsYu8++bX+iakovURL6qxqs8TlTEcR61KiTN0s7g2O9OdyOCQfZ51B3j04/foHtJvJoUETktFl6
cIz6T13mwSEUBO+9eEDwG4lgtMmmUYaJ+gHPEYRoiTk42sg4c9aUi/ztkwDY75gdSzE3FHgGNKNe
RyWKg/zweOvfgxkDushKOosdVjJx4NZXpMTOblaIKhtbTwpKucDTHAp8pU+cB8mSPUGwIt/8bZAt
v4jUooqnK8B+WYrtw2RlW+E04j002LmLdmc3/rTzGgZGKHTXSGffI+mPKAfsr4nJwioSzhtkRTaI
8kUPtDe0IgOs5GDyOvv6pVPGNiOGtZ4CK7m5k9FeKpe/P1OC29h8h5HHhU+5hLrG4F5mabF1bY+B
SqZVh8dbjp64q2yiBOthGKkdE5reUGUrGujhEMXTPuthEslR9157bZDLvYdBHCfHFvfdOoeGBpo1
MpwFseWlGn+VGWEvDNpvlbBZPPkrCDG4mVYSycjhZp8MZFvaejNxZmwkddBP5UDFBKd3tOfWGH5U
zAIsD5YF18Nxc9brsN+7WbSf/LaiFPCDAQbgLvPF1Qt/Yza1c0abpHHIw9NrtCen64h5OA5kPsuH
OqQpsI7UaJ5wGdFiJX1SS4ZXbR2fRjQ36w7YyX7cPuxpD42ajaoFVxP+nl4pfAb0UFS9NH3TG2kd
x8K9uFWcP+X4nvmd2Vw7DOHfUZDLyKsALkoqB7nfYB9eeL2DweKeZ37+kjeqXKCt+ttMJ4KoS+fb
SjzmSWAkfJ+oJojIqaPXYcg9c+MZGD/C6dqHxizxvQL1+RXudIM6LZSoZV7zkiI/OvuOPMpbXVK9
AWU5iPWnXIvUhX4f49yXzNmiwm/eqEm4W6H2ZFhDtoK1Pu2yHiJ5bWLDGSo2IZScoHvHZM0JEo3P
PuH5y7zujMP8wGt4S4I4++TSulVBhwrpg/CMyohdxbjzWElsuqxb1mhxEK4vZe2WlwzVY935WrPE
hwxn/PEk/7q99zvz2kp7VzXZ77GLLhnDPgN09eLxxY8HqeGQkEXHUsjCNkI/5++iyd+KlpMWdWgJ
cxQP4Qf11b8qF3R6nrzkXPoDMwd0jLVgbbHQIniTbiYPNJFZuOtKCTLWgY3Zoavfx9B7HbLQpsOx
zjbcxVs6xMBiGtiaZkBXZgSA/yMGd5A/WP/Hk2hW2TBcorzul0kW/oz0DEjIKnYVPBusBksj2zaq
Dredc+2ZqvGlbOtbIzoMSfgj6mZnppBWMjQDGlqoC+B8C+Jqq5j90/Jm2zqlMQLxzykCHcUOMEOS
mjrTS8S7SNcCwnVmv7KoegLui3xku4z4/HNF29VG+hXMj/Q3rrBr3ujaq8mCoyK6DJCHHhPW4w2Z
Ob3RtpVI7ZVTRXQjDBR8D8Nvy5n3UyCrwtpeB0AV9mnl7C1yt/TNizX7fjrpSuz+M8QGmAgnAmHt
EuBaYS/ZPZULgc6b+bgRKjc5DQVmu6TfANELKvEG6oQJVw6R1wzI/Kc+g3irQiSh3jpe6VA4+Of1
NxNG0TKZIuod3E3fMTLK8kvuu7eKgqAXbjkMZYEUNIywT46NuaVLSi42spjh3zqzccZ9uLs2FVCq
lW2wA8BRtUu9LrhWnfoc2IWbmfk3p9P9yYfBOXSmWjWEwD13XY+52DQitN4aiDNGw9RE8DJOzN7Z
4pSUE+i8BKH+EYwat6TfFvMBx/xQvtzhvFxLE376SNeYdXPTl4i9bJSdNdzkiBtz14jLIDyRLqo5
A3HAlNjco4PN8KIJ4p+25HXRMvEWG9C1Wi0JL+lTUCM/xv3sRGh/qfybBiV9x3WYguXomFwdOpwZ
HgXOjQvB1c88wtBFd0igGS2NAsRCyuTnYCUukNBanMa5Ghz/7oTiSBtgL2HWpSrQ93npwI2o6vA9
1yzIh/1kUw7I5rm08WM1VVXsYfmLFwZmNyRrt/sp5PSJxAP4FzBqFW1GxpugRBaBx7bL5LzQbnl9
L+A55NX3SMRAzLihhNfe4AMFKtmbE9AsGf92+WPAaiFoeR9tfyXdx05wKiwsF79kiIgfg+kKdIEm
SS1BpJ46BlMpNjibuwCJcPx+96jK0GYEC+NKxPO4kSsVqSYQCkkt9qUt10Z6c0N7BakC+QPDNMII
J5KTvetsKsHK1c3F1002UV/SM3ed59B6EbIjrJaZtTcz6t7iTnNvTQK3Ot+6FjcdPwrTr4ZjihTp
PR6i/IzpCwNICeMgdczoKwy8fed4/quTUW44paBZkxaqZBmJX7oH383CLxHBCKtSXAzkPgW7kSiA
FdRpyxRFJ0wZdN6C9N3b9t1d1FsvPIAUWBU2BzrsIwLJ41uTuS9WQg1Dk7c0i9oajXblJTEzawH7
uLHDTwx++zr8W2B9azy1rGnkaPVvDlgx/pmYVJfxos+Z0KH1dnGx1rhp5k2woU/IWhn+oC8ZnbV7
bAG4E8OWOEQ+CNouankXwQst9sWTgeh7Fm3FVDVJNvHR0BlueW6woRDkmcjma2cWGRIZ6adu6uS3
NYFgacBksoCMq1uICwHWrJfslaNXB9qxJiSjeKAO3vuJMB/fKoq9r0bKCOvxPKVQWJ6ZXYNRfhZ9
fe7mQSjFtnSTaf1ni2dmm9QKI8H8Lif/AdeoetE7xzw1JgiEx/MUUbmAU7ng65VPpXc43iicKTiI
GUkENA2CIzWf0mh4MlRMH4TfH32hpU82QIiFEkn3ixGHhH89ogM3l8ZPGXKAso7f2CeDQNn7SPMW
ftGWyUs50MsOkYeBD+Qv6BKbwQE8YOL2B52tJcRx23HphS+jwwot/PDHN28EhxfQyM0FmP8bnV0g
h88w79bzpYOPwrI0yN7ol9rJds86g+Kqo/u8Z0aTvGM+WGqwvGu/Z63P5qDq13bJyrDEUIg9yz81
TOQE42KdLUjXIk0QZSr62yT91dAMGxNMNayQEg3O/hPAvLaofUqpD2srwGUVAgxDshBRSECyGstb
Gf41zWHVpr9mBZ4uw3WIEVVnHA0OOkBIIrO2dOGJxj8jXD49F8tylmUUwwl4pXWsrSb7GhXhsp44
O4RC/Tm37jdGrVU9hlRLAZ/ik44NS4wG9EL7wVUy0S/M9hdSvNnoXh7LLXpoubNCcWXaoJpn4l/8
5MGCjAGy9V+KuRdJ/dGWX4oikBD1t+xPOsw/h12LdK4YlDYjUfcZhROomTlBeQxVOIHhUfH9n1sg
jIGFzukkg2oxTBhQ263Jvh23K0dcslJc5Od5I7cJiqHgMc0VLYCtyv4FBwtQL34O4A0KQ7r+JIAC
te0nyi4j6xKxjSh3skxrFHX6zWYh1qqBK9t3a6gWynq3HaK/e+FynFK154f4SsJn13kJwSv2GopI
/cxfclHzvXRYDyHU/YlwXehx1HPV1OheqKxf+M15CRV5hor6p3UJ3ZDBKcx9Es/8agedhIaDAaGv
FVfKu2Vugrn5lV8yTXwmozMogoRd+jdonVUp6J3gKMOgvXL9PxG/uhiQXObziUFd/+VYv8zwd9as
B8qWhlfVMmYVFy/bmzg85WOZ8Ndlb833kQSgPfAfZXPDMb9wqq+6ONhettFxHLEYXQhtWhksqBvv
O9Fqqur5a1Z/GpmtsGQsSuwHQv+pCEHT3gMM57UT1IFBoiCqSayP1jCsPqw9FkSFFjIasJ3Q2Ox/
B86H58F34l+xGpMYGwRySX00RzydTsL6afS/6cAIw85XXVayEqc+BN2HRc42Ceh713BhANOggWoy
xdLlX+CHjKEV0bG5ImlLzIw67xmS7d0hpaBmMsArcejWfYIIz0Alx30FThl0SeFF1KoV/qXQWvlq
gEPcKdJTgJ4D7zOo3pjSmpjh72R+cGbXHZsh48eY/P3E2OWFlEH/MhE4H+p+jw9+eDUmw1znqAyE
9yP/PRh0gFpeeouV1bx4AMiUnXx70gpvAvjsoRkYLipHnRvL2nVTIvZcjC9t5Kd3LU0txrXyqNVD
ek/qXHvy/RWmZmABToCi2+oYNyP2ZugFrrvtwZPeMRPGdwyLeyOEMMLuvF7X1hTdq8nQLkKLtnpc
RvfHQ8cKzGmZYYTgPs6OjKujAcaC0ejgv+gNdOGem/IPC2DWmE7wDSMwA1wcsQoFNLvTEX529mB4
t8gzKl66tv+WIZ/ROQQV+11TlvrBLugobgk4u6qJGZbZpAV6q4IqDnjNYHbSkFN8reOBWOUY/Gmd
5NorDlSm9Nk27DXn/O+hAm937qIN8e76P08/nvn3CVbI9bosIH//+wD3dtwuCOMowqYFSYeHach2
YV9Nh8dTCfASjpz5A1QBo+sa6cfj0xRxJDT930HflAwyQ+1sunY/ciXyPoaxLnZxb0znxwcAOGjn
Mi6+6yigWUzvc6xvZAtx8lIuOGhbx3KbjW5HdCgrSrYq83c8hOlRt9G6fC9AdNJ7rE2Nk3wKp6ex
0k3dpc38BspDV33S8gNEdGFoMRftVtJ3H3V/+RE+7Vq478W1G37yKvgJO4iy3EABp1zFOE0g4iTw
Rdl+tt20xewALKQw4k+Du3/fNHdLWd8wY4OZkwry2BP8eUd0dqN+ys3g3kNKW6OnyUMiEClIzFbX
1EH2pANyWzjIl2mgW1/SkQfX0eF0RSjOU+KXO60Q6RZLYP9h+D3Y3vIgqaZ/S7qKwUslr7jK3W0t
JuY4OEw0P62/EorXIi1ihThI85wKEkpGqt+KkIIVIrE2Umq7i0r5M0jV3XuBcCEjDEOhTKYTjojp
FIUo6gs5dOGOcKTR30WeI/t7+AAKAzhUDTqlTw2UM9MHp9KRFqFbGUwQmONGVSnz4XqbFZSszJ+Z
TO6aCE+0o+85XlgGCv1kC/PiuOsm7741a5XZ5tlSndjpVWBt20p658cDkSkUDaOWyx7L7kMOejyI
IEad8aYTWilRqsCmqgtvhL0L2h4e6SwbkelqPdq04FGllLvj/0dZenwxxErrGFTmafIzrtWP70Ur
U7/sXL1i8MPnldGE7bNIxLYphIOIQIc71jCPq0Y8bOHN0f9NEYzMb7iKOdhKGpTDVBytstGfXJ22
zZztrdt2t5KcxErmrb5mtlOuRIVnQff+DA1/O6ML9KUVJfux7f4WDoPxpnVJzsdPaeJmG0/Hkw0/
MX/xxHyzn4q/4fze46mwvdMugGZo3o04G16cpPqhCs47yZ4a+j6vhx3BGOCyINlomYzMlyYro63f
0iX/eNdJ8dg2LiPex7sxx+V19PVjVdkEhyrg7RGK6rPXbCJI54Hsm7e2IIRs2Ij/XjzlnyOEyYVd
+tFB99qjLWVzBYALjbLqLwL+2mJkv9m6Oc7DGMAo1Nv3MJ8EwZQFAMjhOCqJz4wuCvyZgv2q5p7N
zmgZLVr5zSmSeD0avXWP9M5btoQkXpVfYpbw+u5DJlBqIqWmL6fEZFwUPTek8CfxAE4FI4JTmZln
14I8wFKKNFTjtN3e6wxKaXjv8VEieRgjOsWR5/eU6cUZNXf/6+sebz6+mAP7ZgFG3j+e+vfw+F7C
NcUBI/Pm//1S6oDzNdVr1fLfP/z4xMYAyBVm0bZsw63nWpSc4cyFEBC5657OFxkyjKoNDWoFfzwG
9319nS1e10lal4Zr1+HxXumq2d8Cjo0ZhH5M7OopjHznRt147E72Uxno2c6ukAUAEJh3R3mM5usx
2anWvhfBkP0CYgR9kysZ8KiIlWw55QBw+pki8DNlvn+Jar/FxsXp3wkWLDBgD3qGomRPrQQ4nJqb
yv8lLTEelDo7A70sU2g6jPRxaHChx4NbZ78bi0W9rRlb15guihXgQW8R3ipdio2fqobcC6qFQfmt
PosaiJz9doosjE9hi4s0NYH9Bb+dJJ1dAW19kjWgHX+qunVDVO+gBOqLPdbhykbq2cCNgcgcmh94
KcUmitwTHt3fVWoHNKIxZipU+2oEBGvNjup6n5WhSSMYJiyqSPS2PdI9Wu2Mpj4HadNcIQHJqzZR
D1c2FlDvBol/GOzrYJXVuTSaXYAtbBtS+0pUSGJWN3DtVOVHyyV64/rVKXer7cTk9NMz8TGaaRLt
E86oqulOJA2skyWLGepa4CqxBm42saRDMPdZSyS3pORsVh32/KoMTTYaYcNix87PAVQTcGUxpsXZ
kdC3ySqSLSs4F28rNzCB9YdONQT3pRt77Otky+K38X6bA/4QG06xz1j7gJHKnwvmdAljsor9Y0Y1
AGgNugbr8nt0RI0oKfp10MtyV2R0jXVsMooMQJURPtc4I6iQ9/8ahfmC0Rfc9MB6HpvYopi5/HnV
7V0y4glJ+11t1/pBNnxDI+hOkdKyi00qoW55sYAlsDw2422sA/6RscYwudVXykxqUpaYEwgGjidZ
cGdMRBCsHu86Q4AMMH+gdVsW/P/eJ6qrrfpnI09gX2t0ZWhW99r72JFYacmNnPDqiC75qltKf7hK
z32Olb1KjMKHOgCvMqvEuRqJSzY9tQKGsta+K5EPSecNMOifBrbYF53Gz7F66vxouMLIuyCHiqM2
wVNm0WZ0UBBQ3bnO01cB6DDqiVolUdqfaQT/Hlr4XWXHuHBw6ODFOB0u/BE9PpXDJhN2etNE81Ux
zN9b+l8s0fUprfz2bJAgVF40HuqZqZUjXOxxphGVLV4Mi7YWEybTUmbEDnpF1Udbquvkm1tL5hrp
e43mDu6XrhldCJnDhWt+BRX3L9iM+bLvrPIIbnhpRAMKRXylNOxZ63yAxnHIbLZIdoNTQ6ac6HNI
d8Ll92kYDPDjsrG2bDIrTv8MWtcAY32vAgOQhSK6hktxlwV1em0GRnAmF6tNqgW30AK/HAnJltkj
9FJLOWHhdsdTQlsSG4UGAFsnxcWfYvrQTMzGQfsWsxpdjD6uA4dbHEXYs/WTElfFJcQb2EM0YIdz
u0NRgle2xr4s2K72bSOPnzX8lGUt5prHqkhhpyYDy0vE2bnESwzEURpUdLd1/zpBrp2xx5dM38Fp
/TBDz5kUTSF8syI00AEnKJNVZP0Bj5cdmJ5A74KyluH9KRVGLi8DBTxmEoBbWILaZTfkBYoUHHQs
hdUKEwlaaqxOxUhtdW16QLlB0LNPhZSNtmJ35HKGAqjIABpuM+E8VrVubIeOnnucVv660FP8RuxK
QsQZTbew6lJ2vaxrm30zdYhkNqAPFeEeg88ZXC8HVQ7nDOQozXiSepfaV+9d39NjyFU8cp/z0dgP
AZd1ko/79mvoRu0sR/POird4z/DQLMpc0pQyv1voH27pdReZ5DpbJ3OdlfKcA0l9iuLRPkMsg+MM
IbDs7be+cVBe4lJs/cI4MGVDjSOZSVFccjdISi6lH35iICJb7Y0fZuKjveq6uzI6XnEt6jeG++pV
kw27PDvXnuKENoYrFBWLYAlaRotJruo5mLWE1hqWwac8LMZ1a3ByMsNFoo+p36LumftInt9gXMul
P3hv1Lz6Swat1rpHKsgh/bfIaUvFkW6zF1wZ7YCMCNOGQA/Jy8h5SUM3R3Tov8eweLXprUm94qtL
GsbpiLMLPITLLG6gxloAf7U05NiJgj9mDujImqfRmfccA71ZudNe2YoiBGzd+N8DFJWSPXJxGWJP
HQfQ2LBnN0p8UZGqn4oKFOcEG2pRpP1lLBydIOxwdaTp3AqKL7yEgFVioYJ0PcLL0NLtxoVh0CGz
tdpFJ4VUopZS5E3W3POpk4mufaxn276JnnVn+o5pg1iGvtdQ1LhIEmPccT7v2lgOe3xsd735k7CI
2FcxMkXdIIflFnv0fsDUNEQG5Ajyj2WtA45W1NmUjC5GjiE0vkFfSxSLq95474TkvQN3lOEgxfQq
/BAbLqFjRaR+sv2OLOt40eucDOYMKy8a7SOi/nxviF9WPlJ/h9ahlZ9O4bvwpMcXo0E0GC30orim
tQNa4V8LiPPNpPMpG1CC0oYCtbylnqlhRlBhC9l1KmVh4U6cO755NsbYfRIJF1QRHMu8nlFTgXtL
k9q7VfXw14vrYB/P7z2enwgD59glmq4+uT6dMrnJhTlrESPb5L8fqvkth3RbR6YEpTgpgRWT1MIO
ND+A0Pvvh8dzj3cd+M57Q6eiJh/yg0w0dzn2+rjMffkiYl2tByP78qvMezLZngADyq6twFFhgkyF
zqNWXld1x1T3wAUBUer44h1YKcyelPntOLO1hPa6SMuORo55lMEKb+ZBxWnO8BOr/JwKiQFLQLvp
yK0iRUQ9E107qumjUhBilcEfueDye3DC8F4MkDjyTpXHxkUpk30ysOoQ8ly2ujw/3vLq+d7acih6
ZvtB8CB557q/MzWXrHWCnoNtAA5pbSdvOmeNxflkMvz9yfn5WQQE3x25m5aiNzDVxzzJpuMIPqmw
gsOQdRK77fw8gePpP5+h+X1zoLuCgSN3GFz26dXRacPFiIUim13/PV369S2zPXn4P8+DP6GPUUC4
eHz1OLiUWTNzsVJlvFuzaTNp3kk9zmNO1LHH0w6B5W1g0tmYBbqz1EUbrdnxaYfHgy8iUhqBBk+0
4jVFKHg8Pp5O5xKevE7RFKcguvx7yCfqcYAgDrz4PgjuDhaItsC4lO6bqX9+fGJg57x0sgAA1+in
STVcdec/vJcpUGC1WD2eejwkdm1uqxSHGOEWa+E5HiglbrSAbv2E3o9sgLRViWpbgmbd2VhBcJ5a
r3lSiZNyuB8Xru58OH0aAFidwuOITvXRfpPSHc6mz7AyHF+CQMg3Vp90uIng20i7/ogRplwWoT6+
e5YL3db2nW01vwsQm4CLW7qXAODIW09caCxGbMi9eR49DKn/+SzCcnirmPFU6uYZUcrktp4w05vc
qCqCWGYPgT6qrQgeG3nuoQTQK8ATFSOkzWQK9VcSqCzMWVRb7BAoH5LXNGF95+Pp/pT4SJaDk5M3
6lz7NXJC2od4fkLn2fq+g7Wc/NinXrbrlIHNi1u+a6StTl7c/O+HtoWUEEc2fo4EeO3jo/qo/c+n
lCWp99ykQ8Jgs8RWmS9+fBu46VerJeLQ4o5UreUieaTezYSQvoK/069S1penHLwyiWSs4kERbUc3
H5/6+SFA/8NJn246x55wsbeg3XtyI64jnxybeb6m+/teK+6+N6eLpg6Ca0v5AsXhaOXIbSs7HSWv
ptX9DuV7XKvgK8mHa9dnV1XDlZlEgE0yowg1f5dOUx5H+j0gqunYSD2tekIIQS+2cWwkA0ED4eMj
eTywiWm2niCx5KmRF3h++PfRElezNiU9MfL/+YL/vKWibhUFXMT+fUDz7O7iZyu3iKM7l4HoPrXZ
3RZuf1Lze6gdza2F/vv42OOzEo27dostCsmle7dSbEtZp57tANKqKQhXOPpYr33lp6QUKM5ISDAC
pa7qPWTRzcNA9HhA+pLkQodhKSpX2zPXXvbuRpaUaQLoevXqMjnbMasnN5mLohWMhMm3T/zW+XrQ
jXbrZKxfPVrYyxQVQnRdsY46A7C3hYW7bqI9/UPFutdymvZcJj+TT5cBTAqboXrRb/pmoi+lx9mU
xQkjbL97mzRj9jDehO+uop7iXiPj1MVM6p675DaIHzaW2haXRkZBSP+dteavBr1hIybBSBhTBmWz
hXP8L8LOZDluZNuy/1LjgpnD0TkGNYm+j2AjUtQEJkpK9H2Pr38L4Cur+/KW3ZzQlJlMMYjG3c85
e6/tIjmxyLoeGxJ6HD24u1msTn2NFbJEvKQGMhkt6AhXv/YPiZ+okxnzlhUie4o4mKHC5MDOQPWE
dv2p0UBK5DbJn3E1zMMwOPyeyUYXy5LYQxHjCGt4HNKeboaifl5BFghPuHo/jABsCwX9XiUc3jqP
vmrR/GHKHx/M8B7HZO3klOjbUjnEu3Jz10rU1iamKXfx3Xe/t8Uh4DxhzyUJ/ZOfYsTFOEqyq+Ae
Ek6aWVtpePpzFzCuaMv4d1j73atiZBTN0TP8DgkZu428mHjDzhmWKBkQxJ6Pn6UTkZTpVqeoeykN
Iz/bEgtYozscn5N43UY1mPUUsVSt9l1dF7u8ULTW3Eic9Cgluo6AHW54f6B+63XrjcompTLu0h66
bv7XENSM8iedIUrZvAtK3VBB9m1A9KybbiDisPAYyBrQp8F8rT3s8mfDcGhuZGAj+sFMzrqPwqCF
1MoGNE8fELGcYKWu+6E8ObWl9mPLqun3QbPPKrpkXfrM4lASY8Lurumt9S0362Prl59AaPJVUsDl
8jj9Mk/SOKyRFdYYZNJkCTZ4u0fYRkpLDF3tJPsQBRgrJMI6TGgjyUSkUPs7L2KhgF0HBtsh9RBh
7kYOiFFTFvSc2cS+N/ttlCdMDVV4GBNkWI3hnUfb7g7tnEXguMN3tBsxs3BD7Aq9x38Yjwf6XsUK
ehnC6HKcw28Tau/NgA7KifYFpJJrLkzAFVhAIjoaI3rHnTXSdfJE7dwzPh6yRZ1gH13hWeUAt0Yf
ZN3qAH9MCyUHKvhQPUyDdJ8MO/vOAoyFS5aPidPFvI3ElE1o81aN9GLSVbLTxMlcDF65LeYdLXLo
xkHbbghFa7coEss1n6U8GH1yocRL1l0ntF1HGu4QQvWqOZvQJYoNmFhBzY5kySxDl+o9ZYh6QTaU
36Z2xEklJ5PLimJ2bGh9OtfUzsSjHuPPKunzdVujD8mQq/Ku7eOBmPokwXNGJXQIDNe52jYpRzTH
wAW6LBpOTG1mOYw2NNxoWmFNFy12+33Wcq4x0A9qEdwQGlnoB5sEbnTVjLeaiXjkTBoLAhROyq/D
1JP3XQY1ake64I9RIYGtZEPUcaCo30f9pbCZLFNeeLQfo0fSVYjwY2kAFjXAAgmNDNx4uLgdpUDY
4z5GefkAgG+h8CUdqtVZeZD6wA5i4ox242nI619m6X7kzdRvi2+pjjjewgGysmFEmO5rUOD+i2NX
XaOsec/JHFg7QZheCWX82Yfyu1nH+V5inLhOLK46NdKz089epRrFWlZB82tI3jrTLUmPkSCb0arB
fAmfQHIMxpyBP0YR/sBt9I0SNrya85ecs7YZcZV0i16aIUG6TDQtqmK0MEVhaIKXs5Np0ByDDreJ
RS67qhjsZz72jJ6/EYTrAWor8FtSE+8m5AHRCPfk+g7YxJ4oqtH5bZXiTxS5PrO9cG258btmlflD
9bA9gmCAHPo+KBRHjYSDRAf/2fUPWDCLEydJKntVEOGF+PpQl7TB6lzLUbdOD6axv3QYQTSFxCUc
wT2MAu9JMfmPYJTYzeyaT97W9CO8WjsG6efgXJpAL2++XeMvhink9h+dXiIxhZfre9QpVRbtcxwQ
VpVH2B/eHTnCEg/8WVGGmCr3a5yOHnJZ15C7YEoJQmjUD2sa7VMxHjKd/EU8TIzzaemaltVto5kk
lJevsYqRyaMIrZGF9eI8dYhm2llfopMJU8Jx4X7iVRAaPYea51XAlDmIOCfJnJmfz9xrVZl1wBpY
XCtoEJQujbFuXGzBWVD1WJZpPc/MizDhyO5VDCpTEsxx9BO4aHAQFtp+oJl68xh+m7zxtwIPlZ5d
htKTx9FCEJL5AQGwvSnPdvcrSI3iWopaXyM9jTcmm9kG+5KE/+5cCY2LT40XyIPUYLVkQbmdWuZc
JHu9e3aF9HkcP9qeFLUkwPfaAeLBIVWg2wfz5rQkkGtJ+Bs9U7czOXqzQcRkyBkjkc1UpzSpomHG
EwQra2z2BcR8hI/BX40kXcePqhzHCa7gQIOnF6t6FY7hX6kfqV3hDz+oDOrj3PPu9cTY2HbLeCrR
nnKsUfu2wfHUdW639oE6bWo9fILb+cPE4Id4rHhNsIdfyGzao1P5FYrhJ7yMvZYj9AWTKDcVfnYU
1sdkdPp90HUFRTfdCsfZwtfIj3VCT1RHfb7NAt3a11Nu0PMnAGrK0PUVA7+Ti2aVsaP2U9MC46CF
tvVeCOelsCK8LLkGOKPTm6Mp7GnfzbPtBmXTLvWVd9cNB3tzDRe5GfXxUDfTW1HFDx1pcOebJAH3
Met808wMSgvJMKoOOtCM+2nqbpoik7suIgMOgCkGpqeyqV/svu+PBypsgA19/OomOqgwh/vNjrAH
GhVvkTYI0f0qE+T/Pl1siqfXdVf75tlJaph9+hbunXOzNPVbpRP5XA0wxbLsNZIh1JtXogEICw3u
M5pm0sOS5y4Tap0HH/HYd7cBNzTtuYkwj1w/c7pTO/RoGxsMN02e6lVgBoKtMuJaHB96GlU7p0/x
bmOTVMM7IYBElcU64yfQIQ7jn1Ulp5+9748rr36fImRxdhxDuci5bp31Y8ShtKsjt1qbvcTrH0uA
Pr1Bsmr7PDGmY8Bmt+uxngeyvWGsLLf8K8JktNLt4k+RswyIBnlx9dMwmJwjdyfHolAdbT0ew8hs
LloeEUxuF4jkwsA5GtWu1o17FtvBjeniJ5LEadtwEjTiNrh4kTrKATpzlSqsXBoHweWL6TvJw/XF
n0JO9qmqaNgWxVuuDX9gbWhrM4+GnarlXoZMaWJcZptWaqhK8/DgWSzLRhoyzIg67AzWW9jX/DIc
wFAX57vJ/xPaTXsdDI1DqOATWjH3FEkrIe4IcdJOOydMVKAebeGRsXgnv02CWvJC5xgVZD/NTv7k
FBJuIwzqjMay/tzlzGba8MPqp+5eUWEIx/R3pmbWZ7cNL8D4dcRxnKg6n6yfJL/1IyDfuLK6V1qc
TIr9cecQN7TNIGK8icRCd1y3f8mI7PXUvGZV2V01DbU99UK7QskK4ja8YlqfNqioIiwKhBsjFdno
SapQo1i/IrYH+mMwfBTXzihp++iDfZhkAY0mIoczbI6+C4oRKei4EX6trbQS+aeW4zvMKq6IT0mO
y3bj1Zh43FJ/rtxAbhnIH/rS98Cjw1wwIu3qOWzvQNCYYzG4ssNPN9UJJaXEXjkkhIZANbFJ1ZQJ
LPErR5Uv7AVwFCdKNUblL7pnqtUQEQUa58z1eeVzaik0qpSigomqAjKXgbWpcx2zZ016sl51BwpG
hgcp/VjIwMgQONTW/UhAhu2+F7Jrdrk2ES6eG8egxViB8AcgbvDphf20sZvS2bhaj1mtGZvnXrpq
6xDn5aaSGJ7EbK+lm6IZBxrmZA3z/fkLY80ftkysfR/xpM70CZZv8RLnSMODicUqBhOXa6rkO2vW
WpJtcB3Q34+HVK4rC/YeZg98szP+z1RzarFTqL1l4NVrnWciDMTLAkaruxmeHltMbk0/2wWco/Z2
r6O/G+l6m0H82wZ6vnfc/pj7THyTWdWc96Z+6p3yeUyM8b9h0iQ2bLqyN3YmqvLYsNcd1GxQo3Z4
TTOsP2OnQ45A6d265BrZETnWTsIOGRdG8uaXvwao3y++IpZrIbMBV4TLZHB2xzZAdmNq2JtQuOrJ
T2iEdDMvUqfO3TcOsj7Z13dpYdzpgr05U47tjCHNYAUpWdnAXIGO3NnByCWts+BhqPYHtL47VH7r
1FObz6KzhXDpNKQqGZhX7raX/2kql2h5r34pfaJkEdTWL8t3WcE07NAXeecM02/lapSTcQz4eCg4
d2nRfcG+jUq7LZRC25AnnXkEsk2tui4XfcHIu7JGwAen6+aWuQZhyR0eWUCzOmvJbWsNsXdDOC5e
4T2xxvbMenwy/AwUTI52JmM7hFzAwKckD863i/LW1L59pfk8ZyrgJANeeV+49LRq1qYGI6K0PCLG
ZUFOOLLS0CfeuZxPoDbuVIvfbs3KSXk85yxURCD35AURyBLe/d6aTjWVZ1skWJ+MKLpSreZHD6tE
ZLYEyaS1Q3D0oIlDXzjyaOseXpOwts4JG9rFMK2LWWmMo+BOr/LQe9PzYrpMqJX2hIe8V1EznkLL
pv0Xm92eVu/wxajs3dDdYy+kE8eue1n+5AW4Pyq7SJ+Gxtn60ule+fblISL5dnbNcYpbvrQsFFke
rUooRXdZq+c4c/WTS/dhNXUUs8WcYQDIvWYqSVSgR+pH22hE3XBmedIxGzGoscULZhDsZnqQboqU
4jOlE3+eGv3kCFSnE67T41S5QJ+wTSlWUyw7z6VriDdzGo8Drshmxm6GGh/NZ0IwYkVY+R6HXkiF
4040qEBSYlKjBuEuAuxghPg7h1FoUQvRMZ4BW+TA7wYTaz1h0ilGVnaVcEjjuy+QUvvRry+epzS+
YhWWbIUwdnWksGNzFGiIdEGaHUkn0cb3lcb2zrFbdeEHjuy7ZmjI1ngHr/M/DW3kI4hmtjtGI4BR
5IzlUFkv9aheXbjTt5pzIi5O61xgHmLIXGzallYJ5tiBAnFE/aRh7jBTKDFCxyOLin/Dk4B8I9UU
vVT+d8uIws8iTLaqsHa6h1Im1SLn644HYeBSCKltJdgn3CjObn7hic/BJyyang6Bpn0ATsJ0/ypy
fMEcyb2zlubrcNSZkCY1Is9Sh/dIiGa3m0Dh05HJ0w0gNXVQmEXeOPHQJh0MzidZYRACVkXjXhPZ
tA+L/rWtxWmMMz63gXJz6IW/i5jdXikGqkMoSiKkWjJEeu8PKLW15xISWoKGCXwCC/pYXRFRjVsp
Bs7B0Vg+dZR4b0XX0HtV2XhbvghjJEGAhJHV4MI2SkR448zK4Xr0n9lJoLd6k8GG6ZJTtXx+zU/e
hPlcMhrhbIlAyyXSxYL/ugkaTLJoBLiLNXnVaRAlh4HMFDNEl4femkApRtjbrB9ZRioNRV3VHOxs
8p56YE0pHmRrcvWfrBsMBSZj3JPj9qdtDO0bTX0gQPP1gsqc0DTmGZbyxQ1z5ykmDDhI/KMkyWWF
maxE3o2f3Q3MrUEg9bZnZn9jrv+Yd/Bj44PGaly0DJrEfO5pFsfX4k/pmrjLeYwfy+V28q4+LK87
XmGGjnMrx2InL5gPbT3J2BlphEO/P8VLh3q0UOrb5L54Yxts9F7Vz2SwGisjQnW4ouNFlkKtOfuv
vc1DwJKvcWU/qK4DGPzIzmtpOtuYALtdbOGkKRhsUVvb5UHjPx+QHQMugWW1bgtUzfFk7V0S6jiU
atFvLM/pDhDLZqAUn5DTViqhl9DWE7llXvyaAjk+jr1ZXUDkgusSYtNhbkKTnz7IAE/eMr2yzssO
oMmeC78s0tiwjFOvil3q+fJWzbu2W+FjGxxJtF5p2Ru99A5G1WgbLaw70ltb9+7W+h9+OrRVroOg
yQNwwRt8e0Petf4K2IFucmV0T3Gen/xefyegqX/SWkQhud7/HPogOKV0Fhrn/QuSbM5nqynM3Gvf
jNYZQ66LBxh5gqSzswNu7DyqBhF7pKVoKjUGk66tfYOwXmx62zywyXzGiKvfp5E+NtYNUnsQUoFh
nVfvSiLgLJv0W86kpJlZ6RNuVkbqHJ1xP1erwLByTnJlmF/iaBp/KU1btaOMkCd/kpae37MWjV87
+M7FqwfU1e3MCfPqC0G2TMsNMsgTeFBwbqFdoXEsFT8o+iZzeCH8b6PYhbhHDnnAsNmnrDbaenha
1k58QUwZogi0oKFh5JkYx865B9m8JcswajZZaG3jjpTqIQQIFWTW7utZky2u69Q0f9gzmbloDWg3
aYMPpWEGOlkjBjHN7Q9DJn+0YR9tYV4QupC2Jzx1HDJ8nFxiMsxTYKD/KAjnWBkanaUoDH9zoY13
YeqUZyUEZ4g6BT2foyat9iBEhpk+NsHak3oUYE7MpCefsszHMyCr/Kk7ZIJAG42xxNahHAuBz6yM
qaHHYBCGhmZHOxDETkO/15C2zLt0QQALDD3ei8EU3aY3wIM4HbmTc6vIVuW57vbJIJs7GQfRugxD
Bbqak1KKX2a5WstSSENUfCYmudnuvDJ4OkGZjNLaUzzMpOOIyPiZS0FfpUPfOslfvgGstd8s7GJu
O0+ddMl4lENwaxSxokaHf3a5bDGusq1jHOD0F3clqL5b39hmUa0fnGWlqkg1KplY70qJN0fNTNmu
cOAgWz75Aco9iCqbOKB/jk0YbtJI/1h+qi4td2/qCU34eblG9NteZSm3icdbW+h6dSS/iiyfUf3y
G/PVaFX7bHe8BuEc0l0iduY0PtR3vKkzNKO6yW48yiKz9+ZgxZ9jjcgxzGL8qX2hb/02KR5jhuAo
FK11azvvQ4Op+TnAJUbLIPq9zsOw6qsh3QG8By4zvzwDJRPGALykUemvg7xPnuMiJ6IBlVZm1dVT
3TEB1FP7WekjUM25M1wFmF1V5l9a9L03aOSfmnDbYwGgjCY3iU1tAdlkdILNBODwEpsEewoPbrTR
sWn3HBY30pmtOYEaHsulYUSJAmvyr9U8ic+FaA8xRtazH3MUinxTO6QyyrEzcOByKQXOmpVfgxJ6
6lDX9wz8NRAwPixxIrOt4YqZYdPCdVxbkVEeUx3kaRXBsU9mUPOEuxffBbTMxOGviFMULuZE4qEv
IWV0WYI7dl7uS935CSjSeWksFgWZBfO8EgS7XessLNBiTmUekBbplCYqPJKFJxxJTFkyE8gK0jGi
EWzOuva0UqoML02KW0/q6Zs11sPPZQVgeFWcBxy/27bkzRjNotuIDgF0I1n+62hQ5GGCTVKOndwK
EuY5UrN2EfGLfNwwphMgJdZkiWKPkKKhQ1thI1LAoJ7gPs6y9BI2IYGF4YiS1e8fxWziy3CnbXRV
8Fe4GtSmvsy2KsaPFOTVcI3+alhM7fjDqcb25oaZs85iKz2A28cgzba6crEOP5tWeXURBBhDrt9M
9F/k3s57DKDaA31rcuL7beBQ1i5XvArMHGs/3vclxAwthr2bMlLU8VLbV3qbGPbEHK5Mf2ZbVFVx
zKvxN10bf53rXbWfht/QgdEydqQNWCB+KqW5W89Bd8V0vsQolWHl90mB7z2im1B3fm8qgqaHIezw
dE7Bh4DRhdCAB6onmd1znwWms13eyeHxdbWybggQtfJGGGWLVQZIAEKhrxIWcOzZYfGFJX6g9T9w
JoB2UpjZAYaCf46VyVFo3nsFC+2m5ui+XfZj/FP8JTgrxaFFzsqrR21pIctufgaCJm0wH8eF1WBy
rTWEo4WNxXJoV8PIo9kk1ktYWuiuRovPrqOjntc8gN+VuIWN112rEk25CwtgiSSYTErriQS3gwdU
ZAXmh8kLxYIp8zsdMndTuZhKNb5ja+h9AF56pnQJ7+IXTnDPmzk/V3sC8xox/ergk4SIX3AN0VYF
cFtoqfkSuUWH6agiGCdI2/VScHZBdFdBW1/8ukSmhyDruBSpeW0gXvXDl368L896pnDt9n0B9yca
7nRJnfNSogKlRgpmy4tbpu6dN03f0CSuSLAAzN87Ghvi7BRbgrmYhppbrcGc4OKluZNXvGkG59Xg
NXo2u9C6YgZ4roTeHjtDv9CrLdYtgrvTBAEO/aJWn1vLfyv9bFtYIxbvrDUvSlofuTPwRMxHKIOw
IozZ+hlaQ3Wus3VW4zjzTbqRIEaofEQA77QbTlmtHhYwFQLuRjjyRsDd6rQL6MXwCtuPRgLif/Ry
FmYXiYc0rHTzhhi+QyUaa0fCW8yxtS4BMbObrw4BQzAHDNotavS3cEyBIpKRfMuY714rz25Owwf9
lJwtzdXuwWRipjCmN9mhXUfBAWLXbhGblX6DjfThVxj2Fa4EP5GbTsFYQOHlnXsUqqjJk/nORhrF
Mr8xuQ6PJu/VFtuMiRCr345gO6wq0R6JNLktynbX4WDV78vSPjXN25CmRwKn9PuA0G+d6rhKiyk/
NpZlPBctnCnb49gz0cI5CV/7pXLxPoUi+LQUI9+sBdSDuuYVbUDZIL+xYWHfRVl+o7AaLmbalXuP
cAeofrSJxgiIiy66/ihrEntrXNgjobrXrwMuMcUfGu/oe1aqaRXGtX2lBwo6dCw+CODtb1PVOkiU
A+TzxjeHcLBrM6bBA6Ois5UJvbF2cvxHeU4vy/bRK0g5X4t/bE/e3phHc6qpk+vyp7rFZUrouX7w
gs58aFX+3goZfq/RkDpDf49N5JsuzsUqB5jPh9b4uWoz5gMBxg38+p5qf8d3EFg+wbLy8/CMv/BA
byg/tHB2zkOgBWeqHwIeULl0+nGYqvCZWiB6iyeq1lK8Oal9CMG+kWXaTCtJd9UnCWo9xvpw6a0R
ecPgD+jXmtda6ZBa+vIFQwpzBLym0Cz8/o0WDBbnqj9GHsCZ5TmRPjb2ZtjYZZwRppAAAu88cxXH
/q+llDLD6jPMPpafhHZJf8lMlsS+fQmiSboscUN0RWe9p7mkbwhWYGKgMXDIfMhgZpYOV9pmw3Vp
IDDZBcLBw7ZKicC8kHL5V6kzivNlE93GsFjKHgoPpUPgcwZYj6x/Lx3SpW0Sa0S1D1P3/LUwB/Za
GjiLl4dLg0+aoNjvSxz86HsN/6g3nB4QNaWvWKdNDrhzUTS6k1xzJPGvWfuN2drK7z1q20T/ETSg
z62h+G3Pr2GMiGlPMoHBTtsGLzAwVkNBtBonLCBcHVt2UB4HkufvaWm9J76nvY2Kg0XA3UR7ELt3
h6Mo/Djp/5qiN0kMz++pYQkRTZw9k2VNWUrM52FZHEWvvHeyIN/sfEieisDWngCOPdV5X3+PSsbs
WMD8nY7V4nuoBoRkmgjBSfXUjYjI5j0cXfI1AoQ1LgXa/CUHcDKi2TguZaCQ5BclmdFftWAE5eSW
bwovyLLNTBG8a9NsK20V58QQfMV9KFOQ+VnAevGarZuE6MfGJN9ZNUMhCsjtEnqRNJV1yof6RfqL
/0HoeLww3HVFef5/X4qUxALBoOuMEvSOKkXSpwjiC8ll+j62MxbnEeAsENGN8hhcLhtjNWryxmm8
OqSGK9cps7w/xHcBLBsrcOM1IYZ+ADtRMVa/iNwMGSwH1T5yuWX4YPqTFHN9VaOqzd2QiT49Lson
MyeqPEIVQWeaaML5QGc0zakLQhLJKzLeMs4Q20lkjK0KzAmhKOJ9ZtKDyHMO/97cVo16K6c91T4S
Ev32ncvfZqOiW0m7aB60t/K7qFo+3uCHP7IJMpnWoUOkycx6YzTPUVVdq36a7sC6AfMm+MZDVFIn
ppnmK/uOt3ENJMeta9FX4ciwlD721Bz8Ob7UFmN9sKGZ0BDBKpL79nCoeywfRdI153ZSwWa2c2Kq
HSBPZ+QloIv7rHKtXXc2bVKetfhbm5zcJb4IKyfQnsiBIlSYmG0gz/qdNh2LvC++dngtQwrb2DVO
Uan/WR6m2oYAF3W8f5boqqesi34llKgbgyYcC4LxHnsBXCMuLTvrJjJE8H0ENhUY43fWs0NgVdHa
j4X1YvjTawKG4ET7rnpBQ+qdlocvtcFalQWRtdKS0NXR6umaa+2rCJkVSmHSbX/bMdHx4xpD43Cd
W4VfEwk8s3Aecz841pWpb7yOk3AYT83NiOonZeTxUfc7hz1e+VdTgb8BdOtaYNM6EkRJiowGwBtG
vUqjOr2axDKzQObXsM/943IbKg3BtzXoFyZozKWVwemg6qHN0LULddPbiz711ktEWxFyQKOF8Aof
ytnjgAjWNunxTEmwtJiOOAh8IUHQpM/1xJwqzMWTb2f2b2FXt9YAldLQgNtw7lxTqclHTHjhMc85
5JJgSWZOrL0WDOlX2YC4AnbqNS7UozQ6WowhLbCllwrjMMgeZj0E2zHrfgOxmjGaDTFMAY4oZFQ9
cmui2dKke+pzqnbgfzEyMyG/eYkX7fglSSOZ/w4l1r3hbWuvM75Rg/yOU7rISOAncBsU5iLU6Oy6
rX9Z6rmvzkL5IyfR7bkiCr6ebexaKs9L09XgADw3P53emr0+2V80NsnA9gz3OvbkBywP2XIqWlZH
cuLBm0m0W8u/i52SjktiP02l8z7MnXwz8cujirFLggDeUQy8MYxWXETDudGGA49RQQlf/lGGiuiZ
VIiZifgRwyN8bylKcVOOJ6R7Zwy42cMmOuahs9kvP29SIHnDyCw3Xib6hy2sEGkSgQaAzWmytaTw
2NEYPodZ8bBlgKkwdblb9azKFfVG2GGz9ccu36O+IGY0Tb8jlcfNNLLPL2+0VVrX0iA7TJtuut7a
vz0vfcJ83bLp0wQu7HPhdMZ7PmXPWIBh3fZOx4wEHFgUN+jYo6w8WmP0GTc5WZ/wZG6Nh8aJ3eOI
7xS0raD7QbzgxreavwQduWeF23BVx4ZOQg2dqOUWLj/L6ogs8KguLoEjusvyJ9PGVffV8bTRc2OX
qe8kTqPPkrR/y0x/ha1CBDhHO9YlRg7Ld1hI8OIEbobyqfxD8t8QXeEUDZuJxGP06EDLw5vPi7sn
AQDF1Lyg2Un8c0KHtcRJTcQvlHVMdh8S4e8OuqU504MaUmb1YfnIKQOgQ2+fhBlOu6/X0585+BX8
1SLt4vWyvKNoKi7G6JfnxJv70UgwzUuY/6mcQH0IPMS7AqG8JFIGtFC86yMZnbp0eEnr4c3kSLmU
MVkyTrdOQ1le7fy2pAYVg3EJunyijOHPqWReGr8nYJmviII+ewPN6dcxpXCJCpZu2D8ywftiN9n3
WCJlt0PqRi2CTbgcXzH1uhwJnG7XJC+GRjhFOWO8ljcuoxzGF0+bfqyeOgYC59Ecf4WYth/YmJxH
mkzhsTZ1uMfx8LMQyRXUCnMFnTgNHlWdDidfLJzkt7wdqHvdlexs+W1S4vG125tKXgxYMh3F7q3O
zOrJ5klZS0WUxtI0NxO04z0bZZiqc8shh84NbA/CW+37f47yNNTfgjwFo27dsJEoWY40HPW3kHp7
0NquEsCaVaEx4DTbS+cBPbS0b4KS6x1ZvgA7EkDQ0UkprEovWKddor2kITpHimS8p/93goN35tcy
IELu5Ny5k/mT7ZK00njVm2sy2tCwvj5INkqF0e26oP6lRYX9rR9JqlZEuRKEcug7PPrUvowfFRwX
1fq4QAOuS5gRDqkXkNcGDif/lEf7b6nAXAVXGgbdMc6NwjK4Sr9+sor49f/5X/r/DgvfzDrbBdTs
9ekhqMbLkim/NBoYGWMTnDfYYe7h9g5GIp9Do6PC8Aavu9j951vy7/nO84cxHOEapkMjV/4tWFmF
edjGeRR/rYimyxZm+RYRaCnU4z7wzsspv0Wp5AXmkahAjgwaA6P//DGMf0vyJmrYtKVlmNK0TS7K
/7wmnhUMdJzKeEsCWbj35olrOwXDug7JFKDguqCvGo8GwEubkflOT7uDhtUUNues9oyfR4boz5oe
WvS+f2e8NPvRdD3c3KhRHHCD+6RAvYG51G542j2LXcnumh+cx382zmBvmPmT3+A6xHfRztqLqPql
QgJ6YtyBzhyLzghiYm4hH4xnXv7hl/97QLGwDRvchclgxoHCYPzttRjzPGs5NiKaDVt3v9x9xNE+
MdGJfmFY/5Kpfo1cZngl9f60NIVc5qw3JGirpXb37OTFy1yBLUwE8POw8em2kK8831sFHvC7I/yT
CGyyfDWLl24+e6pIRbdAr/ybaZJUVhPrEgfubol8DGocRZ4rmfiBXj9DWSZEgyG5rife9j//8s7/
J2Cc544zmDR0k8PR32KmsySjY1lb/x0wTge62+qY3gIiEwdgkBjAVp7mB7s8cHM6I/S9fQM/c6X7
Ys+q8Y0Nq21WeErhRMwHFvqDaofmGoGaLphWoV/cWrr3EUgkG/kYdRdVaoQpLTuGhdw6EvH0Yxen
cyIbcyOaVfKQ6sPLUlOZzFdxoXXAu7IS3Uo/fgD7O+fejPnOx/yYFcVHNItJCAsWGxh70W6Gf96Q
Mt6XxndOTveqSrzvJIghuyrIl/UEeSIktFYbeipig1PNvIlx+Ew78y7mAa7XwFsk8bnsz8qMFUdB
Zj2DW4ZrW9niIrNGvQUFmmXduFiAaU6TXyHNmhc2vwJnJvvu9J9vk5yfwX/NqRZzFrg5v5vKYhEQ
89L+L4uWUQhTsmbyguIhR+7o9SfHzI6iS9MXPHj2qkVI/lbNSsR0UARvgQTtc+NlQPxwal0mtOCy
+zkD3b0pG4u2lAW6r7S+SHhdt6Z0q39KX//314rQaNYTx1SGYOufn7x/+cg+lq2xHUhDlYLury0J
xA7C4aeMVXtgvLxNy+J9eWS0gdQWS0XapqiYCyZW0rykjsDcW4/kmc3NhSQJfuSRf1UOzflltvTh
p814EV7SbHLTRZYZez+kXhbPwjf/aZGed4R/vfjS5q5bFMM6b4ngDvzP36QLjZISxBdbuni4B/yu
2SJO0zekO9OPKfytHWS/aWnI8+Tk35Qmvy9rdGl29CcVwpx/eBj+vo/zeTgMk8StK+XarvjblWWM
M8pCNGIb0nJc9XzHNmRkNbl36Yf9buA93IRWmeA/zwoiNJzxq9fCsR1DiB6d8274DKVjH5BSyKMs
y9kTEQbHFLnNMBKWVRYix+obUjBnn0q1JKJ01vDMu+ftbYFJRdFs/odNyPn7AzP/WpKzjRSmJRzd
/Ns6zBxdK0WDabsf69PQ2rO1mGhAeqlDQHygL+NNPBZIR4Za2yiDaB3GWMMjdiXA/XbrtZr7c4zg
ki1LdDvSLwOwX5KcbBuYp7JbluIzOaV5DBacFrbkfLBGM5B/8y2MhYVFxAuzpB6mQUVnmXO39txh
mxH/xdmZLdeNZFn2V9Li3bPgjrmtMh/uPHKWROkFJjEozPOMr+8FKKtDosKksra0vCaSEgMX1+HD
OXuv7eYg/lLY0UKjh8+Bf7dMLbUNNWicAmKcJ1O/0bjtK3YyTFgo+L8pIuicfl2WiKSs4XEKbCJZ
D/LNQ7SK3GRLAAHcuLn7Zgeo4WYgiuqI03OUz0aYjT8ujCE5m3ZxAEzRn+vJ+Cgxxa2KMKLwGiMy
sIY/ZRLmvLmMtB1CQBatUk6XkDMyXTktxc+IEZdlt6nynWJfCYndLH4zQzlvHxJNAQlj9ZSmY7K/
eruFSHMyxNJJD7YmcyS2UDfbig62qqVB4c3z7hULyGq0RUzrBFsQWgd2BmfLnugMSYfkLFtjBcBK
BTre+aBGNDLWoL7p0SA85TjLhHyq0+RZjUm6A5LByUBixOOiULUIUBTfKsyY68P1ItxJJ+zBmaHv
dcnOQu9zY+/BGLobTktxFiD5EV9UQtOdRupgE/yWdh7FzhYxu/6a1B1IqbalqDAQ+hHP+Bcca8aq
UbQuENBhRu+9Zk+Pf+UaXbFf+pJJQaU/qknikmZ938zNgsnQKSVyM85yivY0HuPdchDvfEE3FVEs
vAjjq+iqsxutcmWZzzrpPqs+9PYJkyhHqoSi4BTvkx5dHjrHVU+D92xb2EIwOnFMWpSIRk5P2BB1
+JsNs5q3AD9OfxCmLOkqdI8uWO/5k/9uIq8ypsU6wbQIG4xH0vHxL2RGsaHx2r+YVTceyiI6LTtH
KqmXOipvDMov79KCvWRbGfkxz/x7cnb7W7OSmDyC4jJDKhKKRXtXr4aD0O9xVhUfkXBI7qXPSjBP
QEmiXWQQyX1VlPbxf7Pv/Wn3w6BVlqNJkAfIFbU32++y1FofRoyPkBtWhU5rdxc3tCFGGsFDDAvB
7EV+KQA5jGMDkY07bnvhBsdhc5tXmOBJL8r3tAi3VkdDoVFp/a7CdRzVwyecycXKVeXAG3XUfY7u
RBUEhmjwk9Za1Qcrn0L9VyIfEuXCX5fFuWrNT79eK/R5bfr+w5sfS1Pj89OkBCPwdnNLBmE7aT6+
9G87LvQJzUbCML5TANdwaUYsUshZ0eT2btVtk6goN8ApwE43xHIlmNaFQ/bIQE/ELkZ7s8xm8+Fq
9iVzSIj0x0VLMjUE25IYqm9iLSHDdhYPOqG6N1NcK0GXPrlk89wuIqo4FtPBpIS6R7A6rKQvKBql
zdOv37kxf3Zv3zmHK9fW5/+zx/9x2GK/ZUW2Io4siQ2t2uPMEUYucuOazFJ25XdETSi6Ol671Ug8
cPN72qO3GR5wJq76okfEeE4asvNFkc31uidO5sPapwu1SjUD/37jbqmUoH3sBXGKOhp7Sf7TZlRA
Ub257Vr745OTqsfGab6MrS0OjqAzEgdwWsgFiXPURKahpTuLqRxpukVwk0d/KHIjdbDm0ZawTcNo
RYy3APz66zsk3z7YGvsaa/bem4bJ2Hj7YKuuV0atw1GPWUXuMKYC+c6I8IYiegw7miZzc2nCycwU
43D89ymLHtwSKAfUvNWirorQjraw3qRKh52mQGjKJnWOv77QnwsXXKiDmhYPI1p7+bZwISkSaV0+
4v0g4YmR2lA9mGbBHnrfQ8/Q0RxxCNqGwEMBjDp3hw+w/Iu9H2TDoTFuM6sd906TBB/hhx5sIeun
CprJNewak7oR3zdUINZNF0cIEupdFoC4H4zavISD9VlElks9yXoXtyWRajbRZOFAwblCssDSP2+3
Byd+9IU6ZaDa1ouQO4tD6zf7UPXTEov2hFXQci2D/gc34scRnaVRXoaVZm5gHehHx+6RoEPW4pvP
IO7zVZdTsalr2TA/U63PbaxcmmujYl0Y/eTyOiRAh7gEVUt6PJauNQVe82JCIhcQhZDZu7s6G+8D
DDu/2d2pn8sunFsYZhpHGMP4aaoN9HTIo7AiasnF9ag5NvlyUznuwgbVpp1SSc3yBp8Fb8bnGDrT
p7od9kA8qyQZx3UV3FYC13ofRXcTvhxHvctVtkV9UOwQQUXnWITRuU6735yQ//bCkYZztCOrTzGX
/HjXNVl7QyoLHIWFTdF+CGGt+e5dYzXRrZ/rYgMX7U/lTsj9YD+Rh11KRdQ7sRGrVJDlweT3rlbO
Q1Kl1NKnW5EG1h7rs5pnksfkOqjM/02lT/48UijxuUz9hsNhkSf8x2uGc5nYoYhnFwsmmtF9SRvK
8zaU43XYAp3z4eaT28oug8khe4wiuhOYlc+OsG7aeXD9+gFWP62zjFxHOborObUYSr05vkZ8cpXF
Z7yZKHTnPcmeYxtdoszE6ODg6cs8+Nxe1AClotq/ysjkU5PQj6MGMYei6ERiG5a4Wgk0QqS0CJ8A
zwj8RzahpPBq6iwVaqT/n6tm86lsk5ef7iIi4FZrio6rRsW2nSws6LlrEcU6NDn46Wo6RjiWoET1
N3Xt73urLi4oWh96B7jDOGKAahtcja6vvyutUx101ha0PNqX9lpSU7qGddL8brS+LRToHLlJ3nUN
7rRDkXd+DL/brGUc/khEDdwNfw0bUlLOxuxsBhF06QpCsLpB0ftQwGc5UpYm5s/Uj40bIwym8NFA
SEpJ76jajZVmzr52Y+gxfhiiW5EHwIkjgVDR9de32fhpsM6Xa9ucrg3TVaZ8M1jFgFowLLV4a9Yn
FaXERXTPjVMbKxBPeA58mKdJZqGMbrvpsZDojusjRgmbziTWLm9Inqxqeo6M0HtoAvt1UEo7lMEo
ruU0sV92Xzun92+b+cXwDvkAKWqYi3ogVKci3fSJ3lw0CkmHyvCcmzLD6gb2GRsd0+keY9oWhxVs
BiD5JB6OlyDlpKEq62Jbs3qIc45TldHl1zdF/bRv0zWKDZyIHU6yNn6PHz9Hyo5mqk8OJL8wg0+X
xvpWgySALk+S9eJ457R5v5xzcZs7O47ozzWmTZC0NLaS4Non/W1P+RrwYDbtjH4g1UZp6dEqUCVF
Yrs85GXbMQkRuJUG2euiYP/1m/i7aci1KFgp3opiQL5ZsPpuMPGcI1351hPHi4lFJ/AcrCMV8iOX
EBvD8AjIrCsm8cEtjtMc76tHsIi8EHshbSztN3Up86eFyKLKzXSkW4YJvOht/T8OnWKIE8fYIFd0
Ll4+lQ+0ZB6X8wuYiLkKd4xG+vUFusF3uT2qdl0kTEZojT8HtYvfaf6HTkvYXwURHSM5JSd7PviL
aUSAnGL9lI6tWCu698ChnMtc1rsoUpVolzn0/BSogDBsFNG1JJkt6kj2I8/489zdYobx/ejO86IH
zy/rQxqazgUVkLPpkIhgsxXvCI1DUoZ0CTEh2zLvxdYb4httVZ+9RL46NOUP00iYl2q7YmuFTnoB
a2v8ZlqXbwtRVM4dw2VGN6iLYhecn+zvJpvZ+zfKYrI3RTY6R0FmzBHY1jE2WSPR2MPxc1TGcAyr
Ezuwj3I0rTt2K6sqLuyVq8ErXuVRHu1GF2B8ivPleaDlHy+14V8Pxb9ZgRQuWuZE3XJtaS7P23eX
2gfJKHU2vOQ7NMQJ4R+4jQYCBSyNu9TObpkoB0Pwzf8TGZfYxTSDnxOgoAd8pVZNdvTreNwHQido
e8yCqx7XGxWWxXmZzO0WO0Uw/WbPJ/9utBqSFpGrGQYNonme+O66sT1EpdmWFpRBWiyDsvedFod7
f8IuqaVGdeJsaW3HyezYd9ruoVDaswV79OTqqAl/fRP/9mJMA0abITUKu/ab47JmR20kKmltyrSG
mVzNenZU+TwGJkmLemeTas2ZSu+ahCKeYx+aNHZJkgziY16k6erXl/PzwoGwUed8ZNn08nS1fObf
3Ru3zsd69DDsqkG3SUbJIaGjkLz4Yfsw6qxVeGM3i5o2AypASzJQVxcmUl/F993YXAucyEfLQ8qI
38g+UCEQewTEySFUZvSEG/lPX/N8VNICVVpTN6ee9WVF/h0ro2mFj61m732TNBQ0v/omqmzUlMLA
hiXG4Fq3qtwirviYjbTEqHuiaJ0PL4uQJgtG46DyEpS29bU0gJDZ/W/ujv7T+ddSkm20QzfPtClu
vBk5Y0pMMZHljPgIE6jloMMuSr+8LMoOrQYwUdsaTJemze9MGrHoo4sux86eA2zixuX9QNSiJ+JT
XstT4WXmWUSlzrvTT5Np9eB9SHYO6eD4zNSwd5qTKgAgLQvJZMfU/1jU0d3XAb68Ru4D174j8JXo
JijedBrth1+Ph7+ZjlgxTWqQtqa7DgvOj8+KRcSckw4zzaJHidnN1rtOgMNY1OYwg45RXIyffBIN
jC4a8QmFa+TIxUer0XbYNbTjNCEymoUVhBckjnYZuqanETaLG359qUvZ5YfiBIuQrVMlVRbtN215
0r4bunUDs6olZHJjyPJrPZT6CVVrQiAbIr1WWpc+mt3vAjej3psdGcJhucXl+ZyW6aNlesYNe9Z3
krPWOcTFTekV2YlFWPAQxe/FRKgulnR5JjuMSiyp3KbotH3LuoM4hZSTUESX0KMwtzwcZqTM86/f
399NtwbnDldyCvmbhjJ+Rt1GvmVsYmPcmNTZ1pgOvky1lZ2LhDMAMqzsISWU9eiZDWkduHm2FczQ
YLZSJ/CDcZOi+x+i2QjsH5w0CQ9TXImdCXMQAYn2RAzp519f9LLR/PFDUYZkb+CwgXZYKd6c9DJj
CGwoM8bGw++ytLQnkR8wnr4PUZMRRw+1t5hIeHIMCwyF9dUotGGm366LlIZtyuYmDof57YY3v7m0
n1daRZXY4Ha67rIx/HFoN51HIU9SK7aYV9Z68pzVBt1JDFlEF5n988PoBM6qcCz9Po09taFAhzsx
QsiAU0wAQkgJIXFieRN6tXMqgCXfOKxyv75KY96U/ngDKSnp8wmPJcuhZvPjVYaaSrCMtBTz55ZS
gIN1laB0taoxfpBVT4iFIAIWzbdO0gwoz+Wl14zPy5xUjPl4rALE5GQFZZymY2OX2vgYOcu6GAZI
fvG6+DyNUh3LZFjrgzRu+3jqtllKPcpHfbohsQZpgQGarXMqQLW0S1eZJapDENXnOAKhJGpvPzMS
qVPmagVBm/D3moRJRHrL4m+42jWzM3ENsX/S79OBRIz6lsn7iZqte+dIlNGBCMPtr2/eMjv9ePPY
lUo+ZZp7DMG3Nw/uUGQIxE/0kNFGz+1SBlXb0kpKyHa6APEEB4gcEIaGeM5rFia3kNGeiZygL+Ge
HF2InT6SN/+bC5vPX28uzHAVHVxbN11Df7vqG7lmB42nCDpNddwIpQaNCmTSutNC2ithjFVhfpDZ
3tqPZeadzVBdJ7fckIrjfPGbgaiBQKS7dgYFsoOtfnfj5sfy++vjjtFbo6iAgEMx7715bAmstPRx
9Kut6v3NclzMAkCoTnVZKrcuuxQb+uCfRpWtktSCd6N3+Zk9LdYgiMCn2jA/Ih5lI643Ykv20vvf
3MC3D+98gSxHMAR46kxjabB8N9kLUhXovQWI0kZ3XGtl7x2DGhlNMQmoUS0W0EE3n4Bal6fIA18b
ctb1iX0VT2VD7BX7z0+E4H0a65bnwfCvsYL/t1zjf70M/8d/JbssGf08q//933z9khdkNpGb+ubL
f1/Dlyqv86/Nf8//7P/9tR//0b/3r/nN5/S1/uVfeuLsnKdv/8oPv5b/+n+ubvO5+fzDF9sMFdB4
375W48Nr3SbNcgm8j/lv/m9/+I/X5bc8jcXrv/54yVuMIPw2P8yzP/7zo+Of6L0kBZT/+v73/+eH
83v81x/Hl9fkc/bnT//i9XPd/OsPIfV/IsminsB+g1M6//vjH/3r8iNl/NPk0EvDzIXVAm2Ps1FG
Syj41x+W9U82rfxoPjHRU5vruHXeLj/iF9KM0oDMUuiV9G3++J9r++Ez/Osz/UfWpnfEIDWI196o
Rii1abZG48dlKebJZaPx43yMBDJwQ/yb2wD//X1gOFd3NMikriZ0+VG2dc32oSjiPxMrts8eETH4
2JW2Y32jxRhOlz7rnRWoPPtiaqlPR4xwNqey1jgVq80Ehuh3p50f96yzokFSs4Q/RKGQsttbOZxr
xZYVDgZU/kbvT2aBa2y0wnNgaO9lWaERxGKC22hjuwR19BBIdrYL2RpKGdVD06BjJX4zu7wpus+X
pDhhuGwJDJ3StP1mdsGKBVSVPSxNIWmsIfkYK+kcy1n2OWW3oxV1WKWARAXmKkz97h152PJGjs77
Fkgo+5e7adwbumo/YiQ7F8Ccth05WbskSChWW7DlR9Gtu0r/zWbmTdl6vm6bC7YNNpgWzYKl+fPd
pOOmIm6nAqWEPaj9ZFXZbTtGAOmHsPwIqHXbW8mTIZCyWDbyBh8/9r0kKxA0X7a3+mnOkUzJu0za
J1bE9KlVXxFNXiykRiDzp3Nf1c9j2I+/2TjONcofpnMunBqozcjl6aDLwdB9M2hbQMVpoqxNw/BF
umXql79e/Mwgy7Ozjn99C4eLAQmbF2itBNwuX5f65G0CCyXAX39RDDW2RPphaJJLuu4zXjxFBHAu
iGz/9qfle8uXTRFhYAhygO/zX1l+0IJnQxFN0J8e3hV5Vd3K+rTERrlgr+6Wb+uJRnBkl38ZOu1j
42kTRm9fu296clpsI72vBZiShBOyeXBhBekVkRRmark7MlLcezfOiCWYcuwtslwjz947QSmfOSw0
G1cN8gaaNcntg1fvHbd7liHl79hp1L5n47/Osq4LUBz9z9caorh7+PtfKflSNbQFCuRwYitFdtum
9kmaIUIbMrIW26cB2gite0aI0cRgepyck+L8Pd/11zgurBMeO4TrFur15U9Mdt0lH0iZR6NHgS8D
zZJRLToNjQX80IWntdSjIHf1WF8arEkzR/YbTDYfCFOo/IR8+OW7EEOznZE4H8qaBNOCRtdWpjYR
09EQheflxRTCQLILaHOqA3Vmcyi/e+lMJOT+eFvPlIa4wT4pRPpBDwn/EKhJP2nqiYAD8dxkU3/Q
my7fLd+W0A0R+5UfRmShh0h/jZpYg43TZO8naSNjSTqSezUre0+yYII5HfTMNH/pKgIbZN1Vx8q0
QLdU+iXBOgL60C33syP20Wd+vxZ19MChv3lcvkV2WkTsZdmely9lX0XH3gZSQtdqFY3T8OCpbHgA
IMYe1ikdypDz99LUhOhEkMD8VTC/ROjjd/3kjZvlH1QJRu8c7PmRruO7ykjQmM6H36GcjGs69N++
aqhzn/TR+1A5WlCsYn/KEe4X+bngqLWpAmr+Pv9hs22bOxTQxnWOqownw7zxDKwelOeC7fKlrzXM
ufMPhOCXBxVqb8SRtEgx19tgts6Jjx16tfzR78Uekot/iBJBsJkM1XSKVd+QdYmJfC19ogXtiPQC
ME/dGZQ8N6dqauC9FY9eEIhvh4TKLINTEn5q8GSeNXJ+MQ5L/1a1UBZwYIhs5QPFW3tlxSEsLwgS
D+WlbmK6GUXDmaF3ZyGDsYGhZT6kpnvxLb++l061ln2enSLKQlc+FES/bu+dCgPuVkF76jrI970M
7Rs9BpHjo+89cuZ6oZ0f7TtafNvej/x3ZhZoazPQGuCijXMWh4xIzXNqmrjcLDzCltFmZwRPbs7R
hD9K3FHcKGqeVFDVFY39Azt/msoFe/6cIj8M3nhfEhuyy+wOTHlbEvzZ2+OxG4hFMOU7Yda7qK3H
jyOMm85KZjGNqC8ejpdLVZA8oSkegRjw103Fio+5XPfATuDhaHzHPhded5tmhn2JbGcbSaO+a1LE
CZpu5eBdXRPQnKVuS4BRSWxkN84ERlUDwQE9k7bViJ2zsL2NSn18yb0jKUsSYIbVfkNtJjyCLuiu
QUEN1XQf0Ivk72OqQcwB3Q3JuuldxIy6qYdTPN3VCjJjL6Fp9YRJ069GGQe60wtcEkUk7KDYJ4Kl
JsOlKZptgCoiCAviZPOg244KLbGQxSbsQXJPskBlLtMXPTReyYXQTnqIOwXlgj/LgytgEtvUAB0W
eUS0knLT3uUESGmNoR+9LoUsgMiOFgtGNncaXty0lHdlX3x0c6s+KIggFUKBDhYJMZy+D9Rj1aEY
O5twz7MgCsfNGKJPzIWV3dthN0fwGk/a/MLzQLwQT4ZymQil23ofkPJv4MybTxUzEliqcTUEyN6y
aHyvjfGHUtjhVh8hcI7BPDxixIJxB1GMVMhr0aUEPcREEWURHGphqC/lyBmxcCr34CXuzJHovhii
b2+oPN3xaIRPywuBRdAT07XrjRexs70ivC6EZHu2YZdTTyQpjKUP5ThMT+TnnbDDItyu+0fk+9fE
bwlpGoDvsmUsz95kDndpGKqDGMWDwKAsM2O8t/q9cFJ58WYtvCHaQ8D6TtKp1vB5z+f6vCWsIW6v
GK7lDbCWAO0uVJE0spKt7eK1EB5V9xwK8VX2GtFSwZfJZ+x5dZJf82xOYqn6F6+y15WuxReZeR8r
Cm07zXDkuQsh4KbT3YLwI1cQ43XnnVDdE5vXT3D8p3FEUNMSxAGG+TpnlpRWtSLI1DwronY2iZn3
a3hiAd1cXsYCFYJe4IASxng75jZ2McA6mKLFsbT7DsGPUW9yVysRWibjwaM0syIrK3gaKYp6SPjF
0NokRU6A0eSA+dVrgoghS/RlBZVvfk8d1r5VM5FRrRUYUZK8eUlM9TFIyCEarQx0JDk5W8oesJoK
C8mqfqcnFlYJozCPeZwUG1HVwQP9yS+DKiZ2Mvp4HvE9FSGqtbg6586jViTWNartz30NPEVFhDXm
yJzXfdPSWwLVsAFpD6fXbu8aJEobg2S6rcj5r+j6APuVeCros+/RT/ms7YW9hweOBb3r5YPHZgLV
zZ8x2UHXzjE3oTGOVEzZMZ9tKYGBCfsM3vvelE0GQkiQaN+NxiWfnK9hLpo7b7iY0Spsw/E5sBFU
DnMVK4lavGC7MWFrDpp0YHmR43iOex1g5xDkuxSH7SllCp6sOYeoDCe4wx3Z4mVScrxuXtzQT4mr
/GAE000Z9e4GV5S147h1sYoXyALIef3B2ARG459lXl2CTPFkFZW9BdWGQk/LDtJkZkp19N6Ng6Cv
4YHI0IIFEcMM+mOxDmApXRrDxJ2eiLMos3cUm2DCk63aovlTvofWl5C0tUCVu/VMohB1O7xPRrFq
gpqpwsGSbzW1C6e2vu21oDr1SefvbPrZMW3CUxvMGUrSR0Li6PXVHbyvPtzR/YDu+NwG8gM9cRvm
ffsQFuwrCkPecDjJzsGQYB9zfG8XmBbFI5uIhVVeFsamzQg2FxAZtugGKAq6LSHo2CK2XvmlJxQN
ieqn0QcCqUfQFtsRrWuQ5nCCgWZB27KzJ9dzyckdIFjNfR5lT199hLfnShjxuaBViiW4c8n0cnVW
cQ8kvm1hibVBJNXFA0lPPLMB9pAhb49N12rrhmSKjZwfAoCpasvwNmVR4PxD1FOP5QuN/YylOvQo
em0SNgyrUptlVvNOsu3OWc/ONY0iioVdQMFnOlUxgYlFWjD+8ivUieY09fgVoa8ABiX08VLBWcbC
Gx+W2mMzVyFDY+ckialdvLIlh6/3wlOgyEGZra4Dx2pyo4Rz68Pl8rL48xAEX5x9WrrmbdHX7R57
V7kq4GmcCnAt8MJIje80s7t0Ej+5HrZPY1WOLLDeJXG76pDXGCZriyZiKVLSJue5Ulpxvy1z5sqF
kWI7APdBXcCZFm16/etFRnDT6WWJNXC0o+l3dM0l2Y9BU/Qb5ZFaazYWxcOOByh2yeH1Y9qERRXg
oxD953rsrUsQmE9YHeYopjo/Dji4BpGJexLDsV/1D9kStqCUte+JvS/Jj3ny8i5a9X7wyclBr0q7
ym+wZWrbBI4csmldv6PQ/4ls70M5E2uLHi9l3xJ5owfgDci0Gq+LHTeMr2bBaY46dLML4yZZQ9Zk
7dbJuizx0dr+U4UYscRq8R4ky0udS3Pv+Li/7NGmdGjUz4Urym0Evp7dHJ1Zo+CtcDi10mCVC63f
4G6oH3OyXwaYDfc5MA2HntQmbMBwt6L6WMyaXeYMmbTVjaQqeSyi6MOyHKVtp1+HEh9FM7djdN0E
NhC6177sOyLoI2tf1SwqYRpt0Lm/82Et3ZFnTzuhefefZ8yw7HuvnqGdvTXtyq4Lb5Ka4Nd6yq5j
NdXbJCNHorHVKU0/qt7094FufNZ9yIFh25z8CASC7foRxw5kO4vgXNj+p3ZMQ3R8cXkmOcXjo9eb
TR/0M+V5YMg0etsfzDyuNjIAZqFpaf5QyuJ5xNlz1ryHqS3I2I2Igu1iDHweAYAEmPT5rUkcXP9K
sXz6hGPhFCmfLClT++g5cbhraBQdykYYN1YWEAxjGMFdSIYwCq60JheoecmFm7/YTjycfZiyl3oO
osxN2j1qYOviEm86rFgz8quSK/IIsacMMC27BBUiewS7KT8I/JD7RSDhecEpt4buSCLkY2mH4z52
zI5qRVFnKxcyEfnHHATFYAVn/AVfHZQHJ7KwulU/OfXZdnoipnWzPNhT7R6xtuwzADF6be2swBHv
RdgW68Fnwi0LD+VGMdyZdHEhc3XE4pH/tHbGLuMjsfYNQsCjkTePnHlD6jcJ+l3sBHaVMiHHzqrl
7L5V+TTHfCRnNmNEMiIpuYZ2Y1/rqXc2eNnxJNVA8BBv6OvJZE72q5FKBPj/dVRRQBqd1nwvwMXA
kLeACmVkspvYyzqv5czpJOOuSzK5TVRHaUj3yegIis9+LLMn36xuwF/Ua4z4w6XWnGFjJGI/xYZ+
l7g8Pao0kSKjwO46qzpmTZKfW5W6VLqNbGulJC52tkmHuzkxLcmHGvEObFBn15eQyoAWQxoVNtFP
S0Ufkh8BrekmrPuKEUinPccCtDXSemaxzkyvT9+Gvq9S6y5tdAhtOhC7b2pNPZSn0pc6UF3XPMj4
XZ2actvmydd2NgUsz2KTgP4MDOwXU1WD+g0flhkwjxt6OTn6RNIa2pUhp3JXNRUQ+8B5Tw8JILCw
63Pj+AfCnewrUS14h+N5PiQRaEsX6lOuwM33nk5CrqZfdRGcOpH5N27WgyKq21Oh3IYmvebd0nct
S99cJSKw7rqm0E5l8Wc2ZM492cCr3mq/UrsvHgC9JKtqqDDPV35xCOPB3Osib09qJAbECxVxKvFw
HC0SgPWeKpBW49cr5/2gaGkod7FzXl5kgE829rA86+DYHiLPiTayhM6YGgiJwsZyqNIR+5wAM4ZE
QATYUsipuLmekZ1UnDwlmT+RMGlNPXHHabUxqiG5amRaXXVNXBkWj4iSoJn4Mn7svbmSkPbVrprt
2zl9r82MP1zj1pm2g94zHlVkX+OO/7ivwvPS/fJhW6xSE9oySQNjDctDZN6qHLP3XfkoZO/tGuz6
58lQINxzFOC169FY6/1Hq6iIicyma6J8/z6tpbiTVT2R/6w+T7J5UcLUvsiJgCIzzuhW6vf5YHsH
bADRVk5e8ViCBC4a31rbIk8PhCUHT41PbpM9pedlQ+CRpswqwKyyYIay5ArSP2GKRajjR4GxZ4Jx
TyRv3i6LFXbv7lS6NPxna76n/zl4CSJ9dyg+6mV6Cke9uhABwQ4HzkvVEG0BMe7DWNSf+zyx+d1k
pnlm5x2CHNh1AVh96wnDwATWPvRJmm4yWyOGw4nHczWVT1VtlUeicAFJ6yTPB1rrnO6WpwW2FypX
ABNHLe4OdUFwhRaE4GYI7fg2Vdp2/loTU1SQ9WBCU3rKxzJ9QsYGkLc8joKd5Lcns6jOJXa5q/cU
SyTss1A/pjW+QT3e7BNjUPf0KvewXeC/R214Kpwcj02hkx87rZs80W4bMzgpX1E1Q/DBImzxm2Wz
dkXBBGOzfzAyJpEUzSo0XzbiY/a5pdTF+m/kmNGE8Ug+aH+qmGpGs73TwosoVXS1hA6dOuuIxghs
RbxdBhE0pgTtdrl2Ht8t7UP8v/o0rnUVjOcoJDDVCKiVtLAQuTbBycSG/u5aKCs9MiKw33IzXRd7
heOF8hls4iYa6EC1kK06rUrO2ei3lyIEkYUa4poX5T7MRrg/UxOc3aTYJTKqrqgP07OmoBj0Drhy
P1d3NrCC+SjaxDhWQtmvlObustL1dmDaXtkoA4Xw7irgeuwA2DYLrYB3SyDIVhM1ORsDmyUyHrQb
zqacZ+PHZXOHjaNfC9OX6wH7Ow2kTWMNzQ3ce+uYVnG79u1anHs3Iha6TwmaSzK44tSb8b7S3luF
wrPu+0Iqgma88MactAN5NC9x1bp31uii6gA1Ucpo2tkRT5FGtnI+Y43tuHL2GG/O1NY/ecImFkgT
gPSENxyQCr0QVPMxD6l9uVXVnKIIKU9eGGwBPX9X9MP4ZGe0I8wMGUoQafuorL9Bg+Ia0Lo1pR0e
Ho1JIewuPa3Op5zVLTSR20yA78iOh20RaCyFMSDv1kk5AkBSoYLX3VSaQ9ROaE6bBGATe1vO3KgE
24vekK2dBXm558Q63i4vJr3BW939wP3SVm6bextTBuNFzQfk5ZTcTlD+ZOvQD8/8joeuY6D13nTE
lOtvhW9pZx0kztEC+lvWvX3IHF/fiyB+NAjJvfFKZObEJCg8/YTvrUiHSnelGAuc+74GPVeNK390
DAIjJeipZFInrKX5ySOsOppX+ZYMnVWVYWKkMrNmm6fTqe/kjW90/WGkb1XM5jXmdueIuLZahzaI
sG+bO8d6B5nD3xptH2PyrP07za53YV+BD6PyGWBSf3Bj9D5VFj7kQ/q+zjvnG1JkDMYbwk6qQ8lo
Z1QDBtCD5L1E97ynKudfWvb5hCrjZdxYrrEXtf7hr02TFuLIL5T50rCNYBM79h8IB3nUu5ska9U9
7l8Xi5RtIweG8ujrrVwNJlJ1KT0KdSRIw2StqGRis50PLDo969bwO4JyoSOW4Utmypm7bNzZNqqF
gJ7TesAneZMzLisTI04a/ekkzQdBNoIjh/oyjWXEPG2DCmwM7ZL2HF70uo8oAXEjLCJsCGwgosyY
ldapYQLTzcdqZWIbaQhAe0is6us0UhnDRJJRRDiAONba6F37f3k6r+W4kbXZPhEi4M1tO7RvNo0o
6QYhNzAFb6oAPP2/AO5zLnYHtWNmRLLRZfLLXMmBFOUrRiBtiGH4SfpmFR39PoHSdp3rOGdkVdwc
fnXudS/a6sT2d6ru8kumt3c7wjTSVT1zilQSdaZpaVNbgwhjasZ3PCRqS91wcU7GJg896ZTs9Pj6
Bu0221Udzmbb72m9MiCcP/Ue45Vu0/9cstmRJHizPAKRZfwfaYdXjVvMgf+KMW6BfiaoJMaBDo4Z
cEZmXeJDqu8yL/PfZpc6AD1HBEnzrr15+bkf6vqzTqLffJ8+KbH26us+6PzV3aMTqGPCire11b+t
TjwSjN+boKSaQxXB3iYQF0bQWje5Ff8q8sgBJan/nKPSvzXgyZLyfdab7hqo4UqBl30dYB0jKdo9
bjQ0MtCnT3Ic1X3WCg6WY3Q0vdZnojQB/DMAWIypiA55+bKeNYapLdGxovnFG+ZjqtS4F3mlQwTw
s1clHyqxBQqXXf57peeg4KZJ54Q2LHOwftpDlPoFJl2GGHi+ebPlnmonBYxNd3EkSnvTau4Qjlys
Qjf3f7dpAYc3PcRWo8Pi5No1RDizZGU0HK7daocGDSUpJs/W+253UVYlAUraw04Xtrc1atEfZ2bb
qRLTNmOqHqY2PaF2P2ih3FIXL8+TorONUOs1Nwd6YLL5YeEN3UjNz85u1aORSE1QRl8kd0yVD2uy
D7EBb8iIVbZ1KfmqdGvfdaSxlOWESePzmJkQj8ymTENLNdUxC6BU55NTLJBiHY6yQbR/Gtl9WZCO
g1+pTSWbkzu14iRV/y0gEvHawIKL8Steu+nXYA7vIz6jDWSj4TQKfek2TbE/0eo3ttW0TS3IWUmd
fgdJg3UzdfOQaU11sexx2CuB+mXQzLepI8HtL84vSjjh7HnaPjG5bXG4csJ/LfVuNPpAlJUsu4dE
Imkqq5SIOBwJU4Ix+7oYqCBzmR0qbuiUyrSv+MH9E75inV+z+OXSRLyvpCf2aIfVRqPQ/OYiw+xa
CIbbKQtehYvKRrFStakduPh5hhdG5YF9HXtqAuGJgGPHYLlp/CnZZBqcfX8eswdZFlpEnDg/jHMZ
EdD1IOpl/tPPjAvGw7Ho2w9nTtKNFyQipAS7uqRGqfZfWH7Zd8AwmCHGmRFt3QwCvMhnRLcmoiNn
LqASNjp3yWmOXsbq60QJq5tgNyiA2mgvbZCedN2ct6I1jGfdtCcNcAnSfr6JOPdfi6Fl8EtKmlgA
IC7KNUjGkL2KP7UUb1wdy5wCC9TTVJwAYWxzaYJBd+UPZXBBE2X07DkWv9lQ1nep77+bI61XNYHq
hq6mbpR/zRKMfBt1gBSDoduhBY3noP4YNAmrmwfisOZKBf6OR9bZb1rm/NOt3DnP0XBKqtjikxZ7
h3FpmrdjgNzcZvHKlcF48CrOQfAIEdE5hIJqIiuaup1xMizn7wqgjnuavbwiO2dJ8w8r2z9ZJU+T
5pBzVfpLOhoRJe7naxWbO2NwFAUrrXXp+jYk3VlfqFzSwqG2X4o51A0agAEVQmzAeTmn6qyP5bzj
F6rOoy7IMt7tvvub6KVxlrKfNomm4tcSKLjjNOLQuuAunTLtjxDSQg8td1UdjIEZHNw1VmloChVh
ylNLiQsQNvDjqqRRLx7zEC8HZpcWrjm0sJOpuUAEm8Y7wEv2kP71o8kQDCOXbxn7qMh/tqMaDnj3
x53VCzK0uar3DWC0ZzsAho/xGdBm0PWvA1U/VkZhyGwBlR1tTkLAaWISfL+0ZsEpVu0TGA+fLaT7
vdnnxREiB4W7uR5siKBlR4Cz+qaI5ARq14s2NEDLY11CGgyahJKddmmSKqRFpZNd/aw8zHix1J7Q
YJDJAcDcuZWoLT7XmTAjTb+9yftVk/vDBK5v3caUi061syjKC+dobI+MM5EtdBQ+KSlVtcVZwzG9
oeBkq4F6Zfo3LIRZYXK+iRsuKcJ7pv5Z2YP3wE9E81VCC57Td9redYB5woKgKqDmW83LH5LSjluT
4tHQC7Z7VqGrrqb0YZrlw7Nq81UJSmMcmxqdKWU2DPWONZ1Rm6hNeSFURl9aVVWoIBHuz9iTt8rt
v49dElztVvsMRsiCrscymMHhP2pRdy6rerxnbbqLqRM71TaNUWBPGAf2iwTc2af1LJL43Dm+bh7Z
6CLEUzGTfegBhFVVGj9c0t7bwYxIZZXBlSJM6Fg0PO09VChQhE6zaP+fTm5w8JzpJpul05znApAo
9eocRFq6+AANnIulw2EqMGZrSr3xl5BKHyZtj1dRP8+MVDeuVk3njnJOy+PaXySc7GMQresNsI0z
EK2iTsK6TPkJFuxrRQG0bOKQFtv2VNE1jnAiQFSPAJeoryNORU4M24Vq2QLeDN+ufyRuBQYeTWvn
ZxU43B56BUJe95pGN7Yu7xrn9VuaZholyXX2auEFO6cQnIhfw1yc8ix5Cka5dmfMzzKiWXG5M0GV
qcCnKHZnk0YGpUAMwHf/VkKZ/aAL9GADi94wY5e49+Sz9Qrr2IKf31LU576sp5Z8dA5qTN2LMMGA
B6bQKfNRhEwIrF9zS9wQ7bonzgo4BKZ3KhwregOdGU7iSa3B5wCn9k7hGq2/Ud6B9c4edV9QiyLN
5J5ULJWZC/aSnKR7kjQGXqPRahnpaK+2WTTXQVYwZVL7ST2RTrvZRKuK0dKGyaUttCix4I1Irqoa
g0digOCZOQ+HTE/tRyp+yNihh64dfptZnFEi0HdneuOqHyLdaeXw6ixkV9GfXKeuzyJP512iuSb2
hzziiuR9d5DkXrZODfZeUsC395jJMaqp+peg2Q9F/d4vf4+fONa5I6S0kdGs4dXKhptta9NG1T79
1HOZP6wIf3OUME6fBn8+B2NG4RnQq8iJWGaQyFsvfStNiTgw1sBJOV/OG+CdG32oikee0krR1ZyM
8LFl+7qqnWPbNcYj9hHkorpdajynnwiTV636xFFbnKIsfrEnOdPGeoj8SZ20LPmp4mr62fVsF5bx
18S/fIg1YjgGa+fNN0EqRJK7xZLWhL/e4BQeKhQL3/kWNNLYwuU9zExpwwJZ8UNqXDabeBipeS0y
ppxYcgbepj2RHP1Q9ToCg+jEdu7xw/RuPz6KsdgzSkhYFUt8I+58G52K54nQ0IFd3iXyAlHXEFl2
mVtUc+VcCqgYu7qtp11RT9eWZpK7TjXr2EX2bQySpaYwO84r746Q6hYqvnsQtZ5dk84pz12q/iOg
pV4HKzgCzytPYqBEI/aCPz5uqreYLtxdnIz7pR3MKkXwrs2MHGLHmwF6DZRD6ZP6E66CXBNRp4sE
b6K5EOzT3GrYNzLtNut4qdM9eYmVjupoaKfSMErWdHc6USzcb0WjiYPTdsXBRAPcePQRsI91zdbG
f83y3RD9ENSaFqW06bevSr4fmmWDZa7fy6efvtej4Z91b/g7RRNY8sDjXiTkK4O+4KHZtCnCcyyY
3rjaRVjxePUKeXdHvIMGWtQmqiZ58dcGpjHwnD31pwBxmFLdR5pS763VPCve7aht6RRk/+NEbSW7
aHTbHyuHMc31Uz2MGtzd6aWJmFOWigL2lfTG4iI2aigwJzEhuk95B4ZvmQ6o5zC2wdlyB2PXeJWx
0WWNvgSpbpvKwQzBWE8XZ6knzgMeEM2gvxUXbnvwEZ4O7UAaUba5e19HOl1faochZYjb2/25iPLm
gTMF29QwW6Qu/b+Jh5+l47JdeAUbawll6UsLx7D337iIvfPygpFRHDNV3daHa/5yLo3LUMO0rk1b
VVsjYRRtL7twU6XLjqUB2Z9T6+QuGQBLyY9xDLQD7XRkyNERy41gVDBa/U2mFRcLBue48tveJLLC
7NFdqOqxFMU9AHqBaIqVkzYr/+zDb9l6MFy3K3fUs+38UpGynrxOMuTQAH4ufQq4V7YMDLVbFS2Y
QpXWDF6VfBNdhxmGU8pSrkHLA/Ks6fm7dcLjlPxfrVUcc6NdcrPIH5rK+uUZiTmp5859CrC4uRVl
rAE75D2nQGjqcRc2jBSvaW0jPGkagLXK5y5ATIXokw/xaUh3Zk6VCbeQE4W9+gUW628L5ps15twU
o6o8FUmHy0N19EsM9hneQXZIoplaNTK6MOupHbW78WSX6eK3x6M46tDcmzJxP1svfpudoTjoSCph
TpPC05w86CHOhyo1a5tQGXQIevNvjLABdbwcNque3FoUrHGS1g/K97StZ+k0ZytruheupKM9pSoi
y5oXvxvtE0JGd+xZTPH5q+DcAdzz7Wy+NU71XiOkwN+wLwgyyzi94GZDw6Mmomc9G/KKIH7JWUwu
Sgbi4uuNtyWEN9+6SeSboRDPyPIvCxTkUGQDeF3raUDOUjg3PhMjic8u9g3G/TDoGz8JNm1mtgcb
SBd6GFTvycNyWfTlq1nq5Za3RuNkMeQvjC56ytNGOyRQz8ixg4mSD/bJ9qAsGB1sLJqCK/rNA31r
B03P7yr+PrhclLwezMBI0Ihy3xCi3rlcwgrOiLmEYX91gkNHG4KLjaX+1MaS2sQpqe5Z86ZLKNbK
G48zQukBY5pNB00eH0yWo9BgoM67cLEjFRz7yZsh0DDgdXqTHNvyLAaDSDaBQ6HOsByw3UjVlJyk
5rmnilGBDPmSzJmQFfsm4PdMFzS1qSOGs1Jrm9B0mb9TqEm1yctQueIaETSDTlgKPEnujt3WQe9h
T2jcm7fsGTENiDvaEmYeh/xiL64605RDqEF/gRrJe6jZVnB3RfsNl7f+df20hkFnYM0HqMX58fUt
BYj8x8ZUkE2OPPjJtaKxK4sXnKNkC7tSvLEvj4g06RZxON3VhFsuOqGuryOg46AbFUOCPkOjcGUY
sAvQYC0jkvSwKhf7yuxSKMLTluUYIbL62YOr2bvf1ytgZ/OzulKoq0GUfBO0jBK9uP6ElPRSWUny
MnWLAZyBJSc4560nZPUeI3+aWY4nTyEq05bwujLmaAFYk4R2xniWKMrGTV2Dm5Ik6KcNxnPgCpkx
4dtnPkXtpV1N7LBlQ8UAH4GWY0JopWw/U4+uK/p+V+vNfy2P01arB0bndUwGrBIALd3pSkgaw0km
Xmqk7IdMaE6tOAtSnPiXM0V8X1+Ya/h7R+MXBOk68sKphNyPXaq5ttTAW5R/LjVAHLyoXZiCF0Vd
AvBIuRcZNqLVJkHIkhKRMtZeqlifaIeh8F4nycNdgZFqxvN8ifV43NFyxAFrOQ64Hr6MLJd8NurF
7odn0RXJcwwImUe0A1LngoGNffYnsjI2vmlbeHX00lTmX6fjrN4T4NrCAiw3fhc19yKjfMK35a8v
5pFuOaAZabANKA7e5MyeQi29rlT10ok+qUk3b5x8vc3oN38okUwOtG4lu0kf0EVY/reOXuNXahqo
iYbBPANCvJ+QJFc+1waHX/85LzwjtKhgT+GZXvjHy7Dzyj+zztxtXF4aM+coVw34LIHRtXTEzUoP
To5RpBvGEAkl9ll0pNgQmFSFt9kXC1r8uVbkIDSN21KjhFtonn1kKqjfh5RP46o5mQLVWTPK4EDC
+L9Rq//GKI17H8vFfs3D5mNmb1ZGHI7X/uyk1VtnQrbcTNb4dyiNJMS3g3Y29cwdCt+zKWuz1Y77
R3yZl5d08XppTf1qcMXEgE/TCyaf+LNAJ/Blecefp3Zcmbhi+MN06JFdT36u5qeXAfssM7YR2/+c
7AkkSFJ1h+955zm3OvprlLF7s1sWB3N5GSw4fNjf6eGJpX/s40inqEhkwOX4nK8vcHkwYusATmsv
eSSVCwkpLtVxNS6mSKMb21bBCedIe7AgrfOcsI5SdISoRC0qkpCP39nR54wDCr9BWj+3ZtpiwCZq
/sLf/7R8FLI6eUscjua0QWKzte+OOyTHfijlLkVsMLR4/OaiXmyD3koudjvQLGRYlHZMVI5SANSG
Va2wToz2eZi9IowB/x1plkXb8SFmVuYYToZztCYiJHXemD/zXmzS1qf0xa0LIFvsMbFsvM9h+sRo
91trUgdHjmk/A4vxq94O3l5P5HTLe5zLE9nzHdAVe882/9FZODRKRjLAySeXlj+K3DF2Yelz7Geh
ECDscgydQitoG6D/sBjLiaqLBSZXFwRHgobRfKPQ1VgdX4TD4VOUuEZHVYpwRD8/zqgNLERBeSUR
gFwSzAUfCVfdpOE8hzh/y+l/+UIOshRXYYZhDmMLTZQ0ehkPXRmbjk6Hj9lzHi6kFmZU/XjSKuiL
bdtiCJO+eQD8GJ/Tn65NbDJDx9vkzTunTCPEyyPCIS0s/Fp4GYa59U4k9mY+s1SjwxGN7kOjsOm0
SXpxJvuHzeP5gaSbHCbRQ6SA/J9Q5nydHZHTHxIk+2HM1J/a8b2rZHXfLnOZPe0G/2Ba/1SNE+wY
c43c/cRILXyzy7IekWNw9uu9uwm06NZALDrnnfOLpCmldZHt/pjLOUG7bHBZOdGLGZRh6+S/vJIj
peFW2kml5oNp5/Saz/RfgCA7dgP7cGSn6q2Pnf9mzbPebIxIOAns/wrxEQVzf62EivZwLt96pkSZ
XNSlzDcfwS3PXShbXOEOa31OnrgRmZ5/fufzadb3PEDBI8q45M4+J5tKuCN+HzcO9VYHFYXOvWet
3PSp5r77M8VvDg8HXvKeThZ/kNTgJN7BhO2KFX36zfBgxlChsayMODaMYPSPtKa+rwNhu8mPkpOD
uZSlaQm8B1dDem9HGAI+1FhBA14INcTHEMI8gz18PDDx1LEKRtOpWxijpj0+XOxLWyzBXsjdZ9zX
S2uHhpGNdkSZcN0wMe/+GJrFvRl49qMPNO2ZVsO7VThEk1HdwyQuvbDKw4qL9hYw/PSROE3LozrP
5zmpEVj96Emu60PMAIktk47hQMvdV1WgsHBneh85TVwSUswFqAyqqCP9DioC3u9iwQFM2d2TpLQ/
mBQCYEs5iS6gcf7HncdXH5EaF1OdJk+rcX3q24szc/Iupj7dB9zY+6/LqHQ7dXXfpV0V14RL+1X2
DA/jMZt3xAaMqzXKZh+nsjqtC7/hsTQzyr5SxhrfR7+6p34wh3RgUs0sJywHfu7uAn6HG7E+qN1M
doTp7Dl2bVqIYyR3XenRoYjJOpBP9i5fdy+fJUOkM0VJ1hDtMqHxno6kxAOFDYG/I+Oya9PzVcpH
BKj8WhiiC7WpdTe+yNXe1qkyih0xvaw34VQ0GzSVD96hCt6SCSBKORwAMv0wDezCciYhMYtFnBVD
8HAt6jSnGE/EAvfKMwT3PNFGaDfclYjL39YXLHvewa1ddOKoMsaNRTMnLFcfm82ozg2Xo9mmr0Im
zQN/ATy/PPjZ2Kn2WtLYUU6zOmuy646az1qgerxoS6kMPvJ+a7rNLx2dZJ+ZvvbOUVA/BcXAj9DL
XZbbfrEv+pG+GgdsutX9dsZJvNrdYG2DodRpT/YkK4anndvlpYz9ZieTuT4VdbPlEB6/fW2/xWM1
IOc+z8KXSGowuNKgWbxBlEYGzQeBuM/BOtZmyjo7DMHKoblsndjoc3y3Wj06l35jwBtj3etBi8IF
aPe4n5xzT0fieRrEcDTjfRLTQbN40nocYuu1UlUiTFMs6bHlF8f1q5JutSNUZX8/1GThcW+ipywY
iYjT/EGIvkE/5Vw7y1PQBi0NyOm3SQdPqo2oj7i++m3toKW0zdDf+uXF4iG7LLJbHff/phh3hjUN
mAr+/0vsWvpFxFZ68FI48KvO0Iq5br6+XP+MVUJtHCt9ThptcDamhZfUiNuHIMxCyet0d3uq2AtB
ma/qfrr6bymM9JdyW/ti1gBHvAZdw3Ibbv6R+qxjYDLRsCAtmSdXs7h83diEbMpLAaD2Wo+spqw+
2GpaXNGm9NyzCwXkLHvww7THdzvZDkRYAYsJFmtMGprDXZ9Vy9t5qh6Pfp7IWxzM0UY1lJWyVzDw
s3C2gBn/yI2ufMkzo9gMjCT+l3nhmEC9WvCOH8Vt3OjoSPhIprQu2fJCEqcjEqgc+AxtdiwXfZYe
jOo0LWbUFADHATPeX0NDnAiieE8hMpfgpPtRZ8jmCaPNjUWIAjQb9Y+cZ1ZXxSKP6e5gXST9MsGU
DB8cLnYFx5HvpJ82WdG+exN6VLKUK01p0T0s+xbDPMEqLuh6jfQX1dXGi8yWPkwMzJ1vUltlj9nd
Wkj461eaoADBVZZ/8oebRxPqM4nEdLPdKBRTzEcXpcbjvcYnqznnAXhTuvUrdlwtYD5DxvLaaZpB
1pMXJ1ZLJ5iJs4Flprap7x49wznxIWWTNZqNxoXpzpVc4wPsID7lQcgMOgaYkrS3UnUfMRe+KRuJ
mkpkcA1DCPhD8RsA3o3p3kHGVfcykGC+pNbwZwj4XKVmzXA+Mh5y9rAsSyM48Pwl9yFvkrs5ete8
jl/loKUneAjyTeUx6pmmqs2YuQW7GZ73bsnEdjnGvlp34/3K2rAoG49bwDSDjyMwWU6v9uwWlDz4
95WITouDdvjyruklSSpQXPGWbaL+7TG88AtKSmsSc9t0Gd5aQfK7taY5TAvc+kKWr0WmD9jmO4oZ
ZXIy0qQB1GXhJRjDTlTOM2VKdvIzxgDw2IIjvtvxSIg4eKG+uoeDAiFtamESGRHvXuaUV2zeoV6a
5lvqZ0/N8/2nIYhcrxprH2X6ecyLaZOXguuDRoWDl1iSRk9EUNre1AvuYj4SGyduW2ac9IzDLSrO
qtAhVDZDdzAWnvt6PTGkz2HBxm+AyOjc8lqLr4nFQ8Fp4+bFMfvLyBGBU9dxNSE6CCYbt6GIacRO
9sl8d76pIv43EY/hyg00nPmztv/a1JyAAU+XRwT60Fbf4vph4wMCLW0N1gbYKukGj3JIz3khGLwf
l8QXDHPrrWs3AxT8aOe60rr2Fj5eGJC4dD+A86ShIQr/avvSJx5Kg3SrXZiBGFe9YYUn83X0PG7l
MrsaE9gghk/2QWO8S95kujm0mT0E09AjF6bfK03GCNRE1HyJdKUGIUzb54hqO+q9yzqm/hcuDDXX
eZSVNd5V+/4R3j/LHILdLotUFY6EG/nXuP82RuswHlo8NfKNWBVO6hQQcUthYCPiAwgy+5JhSrhI
u45Z+4NgW+htFFCQZdLUx72POKVxjgkjMpRvum8xhPVL1xnETHAS2E0/UUQXYcZQZa42QVP3N7+e
+1u0vLQ17mZHKGbnKgOjm/QOtueuFvvJhhzlVN55fTGXr4QxE3obmTJtnCr98KSLs3iwaQVOQAhB
mTsmyfSvWqDSmC6YqgYp38TCXiDDOEFPS76vbVOenbt7DnkBd+sECbSK3+3OrM5ce7miYHiDYr08
qovWDAzpAPe02ySISrs+WQ5+Mb1jMA3nXdQZ+gEjtHbrM9fZW7MZNk5a7yfD+3AaVRCK1d8Qpcft
5OHk4cmJNH/iOKGduqIdmRgWCWY8FNwg9ozn2LHcBJOaj33qGxt7MuRWT6191dQd8/BOw8TJjW/x
jQRR+dFnYtg78ayDO9eusUm14vJRJxs6w4u2gy01O+WZJ4B/fKi0n7kOVSYwZ6IArGpZTvFE5b3Q
hgk1t37p5+Q4d/l0Wdtv3HarczDeFpWdnTSn/NCdrj8hTTZH0urTZWxwmpLffHWS9lVTzPhWr2nZ
9u4J84N6bS0FaX6+GIRU8CFqtH0W5uFrLUr+VLbTvxBP+NPNdXJBlIu3ui2DMEqInOdp9yOqtafJ
fPSb0L1fbDzenRvno8NcTL+1fpKpp9ODhGEsnUm8DGT3FKYmFol+OuQc4G7pTK6Z/WM+FSJbDjeI
iijqf8bWPNDgdkqaTqNmM4Iym/riWNnRq8e6ZhC3MqeWZOtIozP4vyEiCd0Tz1vsZKvu1mdWFfpO
RfX77Hwv+6zAjjCwXhBy3yOMEDDFw3qMVcWO7hBHXE//67smhGx3IujssM+m6XUaaa5IAkIcrpYj
XMj3fKyIeA7iBSsy0bhqjHcOReDHiCVvy6du/uE6LHauoX3jV1Ed1mdn7i868FIkX0FZAEOAsS3/
w7NbH3rLw1/aIObNrrzOKUj0Ss4XlL0/qZVXx9oBoVmILrpPEjD0oLCbAJRPTxwmQ37plCNGY3+I
u8J/Dni8R86YCgmay3Y7w9GpkrchcUlL450RQUVDnmzb10pVf7MIj3c/YrUqTMqJSvnuTkLhaEOE
A0o7YJ/gzmgPrrPp26x/mZYV+MsVhNH8z1fHa2UyRdc9NO7E+88YunzfW2O7lUqpQ0KQl5BL/YPB
QklfYFHtaYJMDuWYlOFE4HdrDfZ01pX4rWl5Qbgu6TGxBeqFErkLQLLqbseq3PTC1q40Ky4VvwOr
rqKldY5gYXRDhW2sLeCpWnijXIH+VeSEUBufzb2R0WbItl7j8cFuwRyZdtlv6iTvr97EJ1sbCRwJ
BllhDGvu2M1okm2daRwiyuQMaLnckHv0kXDehRObd6Yi3wU+3HypceCci3lwYS6s9IU5ZoPAg3iP
Z2N44e68WTdwgJA4KrVCJ0hdk/90ScUSk7hZBt0fHSYTGpqsdOfExzY/l8osXwk+O/vU65Jzs6y4
A0jirPBHIiMEhwJ6N27Tix+1jCAWunfgZind8OriQyq8EWdq9yl0h+3UcXvMsVLQqxdwsvawK0SJ
aBdZjFNpX4D4z0oQuMuAd30xdTgSlqeW+ei/RtX2K4Ui1mvZiQ9bOzA3dBnl9/LVTBSdUGwIaSnE
8SvU5NCdeIw1+91xdD/AnCKRoKMe8BtSud2a2nsRpd37xFx6pgpMFXbK6NyjmYpj21UYWL5rfYrD
dIJH0uX6N50CrlB5kugZqvhd8wK0tUp78+u0O6/qqW5q5U6jom2bGv+GNN8zFFPfNcy+OytqN3W7
jExYJPYx+UbEmV43Q2HodNIQ1jM6TiTcHG8BtlhsR/Ipc43gEI4PnUpw/Vcpn4rAEZh8t3iownHt
jWSwyXaxz+A1hkOh7LPTVFnJz8msuBY2rFsks9v6UrnB/74yHD6sRPqved/r5Ot5D7vcwFXCnwyn
l4exwHyT2UN/QZNCG850+aZ1Ir0PbfWDiAjb2l9Iq5hCbf6NjCOTlZjdQ3Mn84oR+KBV5A58n2P7
kDu4WCBYXvHadq+11ukbo/070bNzK9mdblmNPZ0LClXeUf/qMO6C6A+FROOqsCmXBcYizTjRZbbq
rvqsmw+PEd/UohL0Imt2lXSrz4I9da5IBxFE5LjvujhxC+z81/UFEfh/X6GSESTig2QvOu96Nk6Z
oW9N4eGZ5kJ+wh/y4dTVeI6m/O86qXHM/m9hFfZhnc/KZUhLYwW2oYz5GcLgMwHGc7JUS+x1uUrM
eedu20hU4dBE7a6duKL6Xv67dpvvQjP7s72wO9JJbA1ocsVxie8/TI1FwU4w46jgtv7cqxNsffFb
z2CX4nube+MOp/xbXJjFPl/EKqcnkOvUCBR6lABnVt5nkLXHyEYttqh7viiHAAQsXQzlrImjJ+/V
pKxDBbhk+7Vsenw7IEPi7tEpRowxsJp+4nce9N4L2K8/CQOafW44GIncmnNADTQEIfieR2a2g6je
cO5bJq+F/bp6MvEj/r8VWQYz0Uus4RDh6iOhLQZRhXsdYs871nr9iz7XXdeM0ZNitWvAffuQ9Xp2
KjzgR0Gnh47AEkaOjA0TeSGwSUcxvGVkM6Svnv8+j4bxg4g7I2z4BPQ+DGFrx3+iLkv2Lv6fXdyZ
zVvLuW4fM9gF8JDhYtO0joM0s6ivH7+zhxDTEY6Kvv9TMBqoOcla0axoXcc2lxuB9yTNL86xX7dA
Dpec9jrM1+WJ4NXHGl30bQ4qsT8NB7cvbaLpnC0nN2gONcC3Yymn05q3BUZxnFQQESJl8e2m5OLm
2pOOlZLW4nrA5Yh7lxZYVMs4kQfQHoIBQQkZDAsUC0hUcdei2pojvOTGWGLAMfXLOu5ep7TLdN0R
XM48ptTLi5x2eC/rc0oqAItL9CRsKa9WkN9w7pHFwr8JfRHO9VwTV7VU4bH7pQffyN33ucrLkMeG
3MoShia4ZBwLPGLLlXnkgNVmi4NaJbe6+b3+E/4ClcFXutF1JMS2pVJnpKGi4Vs6WQyWzjKocAZ1
Ei3c9h6Tr93XDzXl5QTvhGMds9lgvAzwOSz7nw4I57PozThs5GgDUpEaiAhfPSJr/N8LD0u5V/2E
VRD4g6c3YE3yYNrYHE/2cFqC65omF4I2X0xE/JkNEDyjzZ2xrqNPgn0/ZNE033QTcxmKROjgrCQJ
Zbv3YQHKqOVl8N8is4XvtkSmeywKy10zwfvv7Q0yUJfVFWLp3wCGbfMKGyeixIdWO9/4hvwjaw9y
LP+By/qV5+F7MSsRbIJlrLq+eGu6PMetrvvl2e/zxbu1xG8V6xbUfTNErnPP64ueWBhMrOkVcB2C
95IVh1P3Sw0AM4XGwXljGLY6lBkBuiUyaXT5tpj0ftdiqsO6wARcTtF7j6/xOgVNdvYIpX/9CVXz
kNV0Bk0gPT4cSXujUeFu9TroniWBt23U6dZNV453sl3jbGrIBcoN/rrBTLJBDOUxs62fDJStz0gz
m634P+bOZDluZMu2X4Rrjtbh0+g7RjBISiQ1gUlKCX3f4+trAcyqm9K1yrSyN3mTMFLMFEMIwP34
OXuvXQPEQtz4YxmJlllDxkk9Hhs99beSTEsE2oxKY+eOic1GoGQ9OC1TgUQDmUQY5s1WRPc404js
p7eaHZLuZANCjSS/LHoPCmB5ONIYP3u+2ulWch349C6td7Qq7GmhgrGvlcwqbNaMfYjmfk0/HJs6
mTIMGKCK16Hjb7SUZI0WeakRJN/knOYDxJV5KytcbXm7mHt1xSzmJRQMbJbVIC8bbm/RtKs21mbO
mQUsHmX10/JT/j79uoxL29GFgGblNXCJbsIqh3iXJWUjmedtu4JUTSKIgoc+0NOdrWNM8e2pv3dm
/mIj+Ckiq3iIzTLYunWIKKGWxi2PL737DW83Fk9pv+FDu4kBhWTcqfFLe+CJxO5homwwzOHYxTww
bmCSRjDclkhpJwYcVgiRQN2pnNOioEL4Qb09t+qBSEg6OJQPThLg0LIdY2PPW5Ur9paN5WSQLT8v
jn6oRixyZGxXzkR/wBqYt4lOwElJxIOrM9mssRRk8UgDXvpE3TlvCY2ZVe3iqsa+OEvciQAdej25
2ahDTn7tPjUOLQ1PES1pmaI9LBLVehi/yLaGmtoP9a6JTeOg1freqtPxGPepjr+rsneRTXO4td0v
JdPgvrHrz2PK4QE6dnEoPFK8SHFe0yb1j9IoEPjP1iUkaOGuiPkM0t7DpCrTdLZ6tmRJcSs0YLg3
7RB3cEcY2yYdmgE1J1wM9GfYXFmLIcR+F7ZVnWkqtbtEYwCq5cUPerJqIwUPXRR68R7o0xf6R+ZK
1uyaCE767YSuEjjEuo9Gjtc5hqh6orj3QAKVw7QZpPUZhi4duwYxc32AxyuRRA7yPM4vy7dmTN03
AEleu/i4jgqCBpyhSL+DSdDvVWW1W4mcLtJsQafBV8+KFgtVnH1pe5sMw1DdY6NR95yTnvI4JimV
eKtgIuAtdQv0yCaSi3Byja2fc8CuOeWjtzIquDkKqZCPR2YcY7lPkP5jBEqTgxhpXo4TvKa9zMxk
33YU/WIy4UHMprcx4xPK0ik7DLo38kyRUBfOrm+Uea/DyECrRHOwIt71LFvVre2q3Y3z2lClBHVV
ENlWBqfflUg9rDmFllw8YmlG0hIjWQLfnrXVi1yuIRwrnchnXPTyhbQQMCL8CS0nZGY8ctFaQVIN
VrbBp8gMHIXUn/Dk5SiJqBh2b17T82qsJxy7ySYOAW4x1YouYqguGGE2TlGMbyKPXgC6m2fcNWtR
IEBG4oi0AqKep5hr6EO0y2azoVaPhCAWjL1bs9iPkdS3jaeqOxH3LEuY6sLmienrGpepeoIUtA1L
zEvB42KvL2oSDNE/vvto8LEI8ELXdl6U57Ix7YW9rsKb31riSTPwGZgW0XCjEJiwEfDsXY+xoU6n
tUDpxR7eG+eMBtR6UW77DiZhOerG9aOioVf2FrRidsVYOB+ifeNL983Q4u0Qs26D33lIvB+MGJgC
eUTYg156yYiClNXYnw3kHLRhyF9uB2hbssQ9xApwbmOzv6FjiWms5h4TIZlcOhUMNy2PjpXNyHOR
inJ9n3wCOvdF3F8bMn5WZYrzeim+lQ0fRWbEXnHmTh4CbdzmeaWfrM4nStXMjLvFPLzozRLGSW8w
rtdwBDFC2dnStIgnYUVknSNK5aFL7OhY+P6IXTJwXob45kw5vj4jrT8JTTTHgUEoGtSp/uSiEj7Z
qBVXjrKrT3qRfZGCXc8s7GqRv69BQ4MVG9my4zq4xATNmwj1kYHX1cYnR2drYTTfDIrGpW33RIhi
NFq3XZ0dwK2BQUVcROeFcaGCjOcLcWncbG3WeK/S2edlFQJJZpxINvDwUVV+sE8SxbhraGwUp9ET
0mqIVwVBfmpw2h3HNGaMdXroVGGfIa+jiBsMB+1HUFyNGfNdJ3H0OJrZsfINc9Yga3tqBLqs2D9B
H60jUgShTVqEjTU8jqLR4AgYOS6fpF613AiPAw/DfXDAkMKPbLdLhwEDI1pCo8QOkIeHqGbeUst5
PYzJOJNUygCfFRJj5ytTJswmKfrm8pBL/YxlIzsqPaYv4YbW2kGhvRnmtWJ54f35FwpWGuFFoFFv
TZeR+ag52wQyRjEc9Lb1vCqnblTjwnMLOo5Tz23eWGQ8txp2PYa1fooNoSmclYMR+BzYoTr16jVn
UHxdXoJavENQwCTKg3w2+1DbVyBC49F2HrqZtmBEnH/LkFOrAd2MJgLdR5GysSVZPssK9LF6pB9/
zdNqTrOm9+sGgGWJsZwXOKarU4/gj6Z/d/W+TLab3y1ht0c2+xWAmC+G5+o710DdYJK7eok4v110
FYG/C3KATmak38ziPqTkGSYQaz/TINrkSf0GGYy2Oh5gn4y4DC1KOfOPvPAT4pCW0UhLSoRv/vDH
oqUESnOsL7wAQowjCq2l2lteTE0Mh4oEN8dBqjTjCZaQFNhlPLFlndK3zNL70Ce3ya7yi85X9+WP
Qul9N4xZfmD4n4ssbvaLtrsEXnb2NUrdLvWP/x5dcEucCoUCKxmjV1ARwOdo3V/DOtovxbOYQRqD
QsBpgutxDVSBSIo2qB4ln70+PClz3XAu+tbJ5OAFhf4em+YfXlP8zOLs2ha6/1APCPEQsY5vCTgQ
nIXULFr/gOQv2SStpAokA5iLMTBu8UkntuFUvaV1zFi2EfuA4n9D1RDd9EEQoF6ZT4kwzSdMUGqj
UZDSyhkUWD56gTV9LpE5M4aIGU42d0rtcqqOBjka+2ZKh40QQXvoQywM3CDqGQt3fzftcV18fJeq
59jCQ22muLJFNX8bwxkHdedslv9hypR77cfiYflhoDP5SUX5NUpKDyQg6lmVBqjGm9ydkWHDTDaa
UjA5iXGb4ubrUOhdh9iBwdGfX3oulDNiVDbLH0bemO6NsHj3Ys89RTkWAhlk6gQTolmVKhZ7HQfR
vkwpBUfUQr3k2OwK7Gg9UzW47FMIwCAwD/T6rb6Prxoa1WtTy8rgtEk1ockK2lAkBA3e//6xJ/Q3
uw2JkprcknFCkCTXLOQslQsEdMvfsPyZHzqjWMUzPi91jZaIhKpcazrQDJxbA0rYMgcphS7zsny/
vERJcTMDqz3Eovg2LkC60Kho81YH1GnWU0s5RysKtt9y1/fzybidXyrXfYNY4SOba5IDyvqH5URi
F4pjiTf9+fJxSkn05oOj/Scv/RcS+Pf/jeb+/8Bp/4X+/r9S4f+/pLmD3v8bmnvzNRl/Zbnz33+w
3HX3X7ZwXOW6rqASIXXtv1Huzr8cwhggsps28QyK4vd/SO6W/JdQtiGkQW4DgewOgRh1vpDcTftf
CBiIsnTEnBsJfv3/QnL/j2gbnd/uICW3LKo/g/ylX6HYuZ2WE3Y2rGa5qVax/c4Bz4Ph2w8r4U/o
xTPuOWm+WGInMwm8NkVmkjjOXrbWqysQiLb9c2VNbBv+j7qMgn8Kifgt48Cg021YzCggpBiO5Sxp
vH/BjUdk7xDoZbJNOV1BqrARUVxxTIqETqvfLYx1bgDgXWEu33ZefQry6HudJe1zWHLkypFasQAF
/ib1RutE09VbQxUziI2qf/7lI//z0fgrFH/Jd/vIP5iB/4gnFTlYBloK3ZR8ds78L/nLO03A3rUN
6+rHrCb35TuAzgHvKIy4oGqxi/rVfSw0YFeAAl4nD7ElxTajod5NdkjwjYMO52Q7YYrgY8nudpIc
rH5KtnlLvBD2yoPBCljD4JGOjWjARDdfmAjA2xlZEhEPt2/U+K3k6BQkNBVAhVFQ4Q7PNpxl25tb
vwnLoY4so2YnRfwgcc6fvdbRdqXpp8EmrZhsSI3BSYbnWHRJfqoH+VNr3PbxQy2euYhUNHqbz1pE
q7FMpt1yOmhawjb//nrOt3/x2/VULpKo+ckx4L7MP//L9SRSstCbnkWxKLRbT7roik0HdnquDbvY
RdsYeuoYld6xGdme6Re+jEEWHSJdT9Ze5Ix39vC3f3hPvzLk589YN022UdexhDk/Or++p5KaGKfV
SMOttIbHvtKGSzZNn4thaq59AyIrA5mQTM5TFxc/pzIGKDu7GdNcvBKz809pT0u86a+XiGADF6Ob
EI5JKtNvSHtgLnXbpVG9GhpBKU8+50MKW2DX62W6Ek3+3gzW9AgMh2Zi2DsIz6yUgNMhg87jkYtu
uB1FJDyaE3qxYw6jz+179WZFOWbANv/uFZZzbnA2rV0/TTbpFBkrndHjsUWRudXTUdKVBHGS4Yv5
p8iG/7zUrm4SvcJDhX4Rid+vlzorK0Syg2hXdVl8tlx2aoqRWePgf8sngU9t6A5Z2o6fXO+r1Wu4
mcDC74hakUzymeH8/Sf/WxYMH7yrW0K6hDgRCMOC9Ou7USNhXcSV8ftVCq8s6PQthl6UYLFIHy09
elSD/3+NQSRvVbIFSN2YnwDFB/3rL8XySnfElCg68Tdrs8Q6N0vaVJ1F3lszthOfIrEFQYjLo/Oy
7hnBN8B/A/1gmLzZiU864zwMKC39zQBPcwzgSaxSB2nP31+dJWnmrzci79TggTBM9iZrjtP+9Z1m
ox5mOLPy1Wibr348t0cG3XzQ9e69zhBcrQSDtD3zUPOTlcebwVfek9M33ilq23fEBBMxTOROtZPx
+qH9tJN42sbuDJ1LzVPLWPZK1fXkztQJbBKnCiTADX31ZzWI+mqnPq1JWikYKRDr//0/zrF+//B1
ni3bkYYFjZIgqt8TlMLeCIfYbBitVLE60rnY941ZPSbgB85N6OFBHuWLlxrZc43ABhKz52+YYfwQ
Y2rc558NBb4SQLTaOZeYZxB4ats+KKJtXTXlI0GQmxZM4nOcOz9aLLoX4OxyE+gwUABAnejFokmw
K3ertPzNU8xnNCf60nt9/dK5cJNBZXqJGD4poTOPulQDCJRUjupgtZBQIR0CsMceeWKCnz3TkLoy
KZSH2jOQGxg9+6bNDDoQ5fuiMogd7Edp/KClXg5RAyJTacX6kea6+ZLaD3SzzU9JXwOjNYOHPMV+
tqxxlYckMJvSaVXrfXwo6r47uU7PzlRQ/yojKI4cZexnOgYv+EzULkH/RwdRma9ClNsuluGKmODm
iVVzukVecRx0xzgUeaSIP0MuX7Qiv0oDp1bMAX/oOrGbxppICY70h8geDNAxgf+ARBfNXgWYX/DL
j4ZlYoEKby07N+ZR138ojCelN+ZDK1gQwyKmU1gloK9Nzzq6uA62rWPBf+vCauuGHA66+ebDRpJD
TOvJzojrl8Yg1YmwC3EZfYKfaOVrpLdVmkFUpzXiE/f6czEabyRee+cFsKAymIvlLOcy7Erdlpdy
GtRW8yhoBnyjm0gNG/LJxA+KslNm41TygU02+T1Vwj2nDvP4Mi6hTHoIS7vSzT4bVXurW5/sAIKg
+IsN8yFg7s7D1mziBlx9Z5bvrYswElKUf8nRF0Yi184wOiY+b74i6BLxX5vfm+i97lX6Uhs9qdnL
AoP9KlirUFZ3mHflwc5rkAu2AR2m1N98NxjAA1YTEmpa5DWcyXVcZMapCZV5lJ3R72QDoV5jJl3N
7kG3WHMOT/YzD/Q5ya30pkhP8zzzaExl925ZVC2maphJiro8MzrDwxuO34rcdP5Is5LAAO1heRBc
2/WfiO4L8jw+14LJ28At3CC+2oilELJkKG8a9BNGJj3U907/FPmg/YzBz9a5g1zdRmgf+N4jiHYM
iixX/WmJPObwHq1coiC2NY7sReXlZK5xkYJZTmZl8dGoXDA7s06AYpVVba7hlv+1RM1711zPhDcZ
OMcyguquOcXnUKF0bAsChfLSc/a5mN78YOZJo3ncD4z5EZqEPh4jm8ac8m3+M/mOisM+OxSpfh9f
0vllDMx4N1SRc/E93HPI1p+X301ihnNJja7kHoZArCV1vwpzmv0tAlhS7ocf+kzjiF2ol8hSoGm6
Gd3B+StUbigDF24xssgzSi+HVlPzAw96v0FCmW/DPspRKCKmdPMGMd5cMZiGAb5hktZzxwE+1fuJ
roUTP0x4CtaVMRU7y8nDNc49VpTZfNxVwQmScPoSd2b6PND9tXxa2HFHCuN89fy2fVYEkC3eBgwh
tL4dIR/R4EYr8iaDz5k3R4HiaNiaRvsdeSZ6pa6q96ja50HudG4zu7pMRoaoC4jA2vcT9+hZY70t
dLi6WnBf9Gx5ln7zwQi/0tt+L/3waNXV+NjWEWYnDY9YF8z53xieyhwrhAvgXXkiuU45BIjIQxUX
ogh6InVuhyUDP5KGdNFMB3yTjWoP3nc/GZxjERbyNiuXvaIU5yTSvkRd18P4QCTS0S25xYQI7XrS
qr1hcHfS74MPykw/2Njvfb1/X76q06D/bI9zEM8xERKjLc3WKx7BmVQ5kyvdrHbwANb6NpAZ6pEJ
iKL0VYG4O/5UiLB74ul7l/Y4QqtrMK1hEQD/ZJQ7i5beQdhI2YqZ2rrg1CQIvE0Vwp8CJ5/uOhLP
VoZkYzKHb6FtgcWYsZwBImALrSVpph7yt1KH515gfG+WDT72T3SStBNHI0RpmV1uNQwbhJ0M6sEE
WLGqZ4UcdiUcd0V/FGH8s0zJvPSjsSG9RQ+vAvnmBrjqU6x1nwWF0dGPeuMEp4n1xR38J6sEn9S3
ZvXZk/E3xkQPBb7jdW4X2a4zs4IQDVRuHrjCZ13DBDgMkExgwTgEXOzs0zJFUCmj1MAyxy+hdhva
/url7WNVpzzkRh3spSWANUBfO+dEj1hLsG6g6TWZ7Jy40Dm1K2haa/rK/WOdWFs90uurIcI5iSh2
0Yu4B1W18XucalfmzAeYexk6r44ICc28LoiWgB11Bo/nuzbBqWTZZzQN3ha7b7FRXocnvUBMhkEq
XTu6OWxUqsZddOKBaB9DjFqPCLubnSuAumFz3js0ozclSTEnRF2MhVykGrIxnwrOSeQH68xXorzf
t9Bb2qY4BHKYB4vxZXkBF4flovGsFZ2sAMxgOhxMVQQX3SwIN4zyM4646CERxGugbFHb1IYoecqi
oL4U84stJLxJOeBzm9VStq/gHMDGinapVgWb2uvMT2lUuIfU9G4f3kBV6vvYQqvWEUH5CQjXpHr/
ymxsxW2obn1UdzfeoNzVTTE9wzS+VVp36HJ/peeG+tZTPK3d+RIxMjAJGZviS0AL8FLFRLKYwQS/
NkWri+MztETwbPd4WqdSkSMZocVMe63ZFW760NtFS79j6l/c0oNzVCXw0fRC23xgewMnghluHJcB
PaKI6lL59neELSnzHo05Tms9133uA30dq/uk+Z+QvtTrOfn5qWhkv42xgB1SJ4sh8bcWLFtZ6fg0
B6o8myGgGednY/5rHWnr66htmj0DY+0E6wUBTQogoR5CZiCssush8Agvitz8lQd6B60lffJC8QIj
Ib1VXqGvcrOeV5vIv6ehyX0QmZ+wSMP5Lp6GwYnvk5DPyHPSzXIaQCRkg5LyKdb7ose1wq+gipk2
bUEYS0u40+dUN/YRqvLwhud/+oOJKNke8kRtQ8HrjxPBnEX2oW8zM/9pQR53FuAvJkSUP6VDCKzK
bt7UvRDuhUQ9CvwDqb71o2He/DzZabSZoGnW7Hf2mG4LDyz3BKUXIOtAKojXE6phITudp41T7Wk8
f8gcImt6c6PyD+gY2c5gHh6sunxOTJrNTZk5bTpCb7ZVzKOrz0jmKRlqGqghoJP2zRwUDPAse6nn
3agO0Oc1OOLV+FSJAB936M6Y3iRd2ZZnHFufj+vvzxG/pSbSy3M4IQmL4AZX2kwrjV8PSYQQ0jTX
sfrrYXhCxmzsU6ZjT5zygk2iDV9M8prPgeaeyjKINp1bx9uFMrW8+IncNrbl3+u2+rZc8CA0TIji
jn00oKhHyfQPzY7fQneXtDz6LpK3bbBq/97PMvpSJJ6L2bkcEjAj8yDdgId+qFNZP2DQulqd011j
VNjbnJHm499frd+TrIk1dSRNUV3hLdaFIX87UvpeanVNNINhSGxbd5hyVxElwZB3Z9I/uvMUxE+l
4QHNaXxQNsiTIOqar3PhcIkzoqQkLffVUpexCgWbqcc1ZqSQ1FUDlc/FGbC26n489UX3Rx/W6XNa
17Oi3wtRXAsbtbVi36k0yoJJ20E6sf6pw0Uk6C8dLl0pzpPEHBIzT8q8+1vztddIj09jFwHUXKRN
A5vPetTo1biqzwHaEwi8zA81WZdb9HpqbQsv+odkxCWw8Zezu7JpJjPgU6buSPf3C+1it1IM45tV
XEDl64sQoZjyOxTBbYWgWFQHK4BQL3PXB6qt6qtkeuvuA6QYJI+pSyf16dC6CMNpdTFPmeEriz7Y
i0J3//d3xX80BedLRuYoVmKuCRyGuWv0l6Zg0PocJiw5rRhaYnDXQKuvRBXgRYvc+4c8ctkcoomk
L43O9sYzq/Jkg6UPXKf8A8FHwqIRZv/0xn5vV81vzHFoU4FgoV2l//bGJjUipWYVXVV0yi7kIl5y
Bp1XvweO5fvhc64n31vd4MBHsvEmqaIZCogRMp0ZDEKa+T98rDTxf7u7DIGfjkGti/qIW+z31HE/
yDOn9mb4eITRPZ/FvXOPQa2ZghYbe/BwBeM02Ptgj98blwAjJbvnuk3bY6aSDCLAKoVRwuyqiE6N
kSQnLagJHFB2i+JRw3ybZHcohfoDSLU1QTdthZvMAMIt1OcgS05xC7HC1+rp0fHyH2GNIrUc3Oca
QNqtSf30trTAnS/drOWKclSQH6ZsW7MOpdtglwh15xoFcXRYHuPloAUKt+YYyrM8+cG3j+bSR02M
jyhEsaFVd9mod67tU9LQls11r+eseXYz5G8iDK2X2FG3pdNQTU1yN9w3Mfv7aalNGcPSQiv0F/hn
pD00kMyWQ8qg29+qAY66aeNyQ7L/mBdTffRmFaTndgkYzx1qfutqzC+5wan6z7NoF5hHijYbOVUU
bwsQsxsF1jNaI9zHlhA63qpw5PDdyn7WnMp+9B2ZOILJJ4fhNDznftzcOpe1z1HiiMpyNrna6SsX
3eL8FcaieVr+KQLfYud6xskxWNx0G3JliNJwE5p2cXYbVTyZnfcz8eqG9CYPozYa/1VPxtiTSARt
/s522GxkgKNIx/4+RKDCtOIHFt81KZ5ENoyptQZznm9RO6QP+J2fnKQcv1oEFK0oTdUr7plk7Vfp
8NKrqiaYLGvuY7oxB87EJu37LYEs45uPE3GFdT7eiclhxDnfQ3iDKN3mmlx3s5cxpfVhTuUhiAXd
Ip5vg8KfiqGttgD88tdW9nKdy/5iIvh+sGr3bCYBMl7/qZ1F0bJJhgvm9YYZj6ouTUMQGY8cse56
jmeUAgBxbfrCIOjjtpGa2OlVZn6a++CX0kFciHgNE0OgvsR5SEWmf1eFXnwwPIe8J/oxBcZehQOS
Rz68o4X3L/MmHmMHOKFVRSQi1tU9pNlTqQ598mhbMziOWyUwd2pJPchpaK+tsvpeChebfYZ9/X++
a8jrWE0RcHGNBOjHeuzMVY8Q+7NbtzwY+HvDUcf3PP8SoRmAoPq84UYdQWYSD9In+Q+H8JJ17IX+
2R7Mp+Xk3nPoPQUzQwFABTC1qdV2lUisHUjXr1jlMqyekbb3THLx4kD02MYmdzW19nTDGeRvPhbX
KXfDrRTmK9pXsifdAFw0ntSUymdVBX3CA4iVm+eTAHJ7srdd5nWv9szni63q0YuyWUZo/EHMk/sc
JJyci8bycfbhT5zJSWnnsdUq/Y8ysl84+FvXhW8v8vAVjwmhbtAnRn0UT57W1cdOb5la6ZW/DTXo
2VOcPMCUGAhWiNVOKsA2B90JXlyzqc8ya0YSUTnlnUPPWedePJ0Wbd1kyfc/74RSttfJ1gm1Cdjg
whCNogFqb7EgY/2tEFNdcgjmR8RX2CBx0y6W2pEEubWOIncH8drfRwbUrFaQkxr4NYRvB2HUZPX3
xXq0vNRVmT/AK+ZOUolxFE4aPoO1SFM80wOSOw6o0Z+BWGhz6YvVhb3PWv8n8ovhgRGicdRdBLiR
vl5O5u7E+GWpIZyGZaInXc/ptG4nNIQ5y7tPJ/ESlaSeLN9l7jXG1RrNe6bXHSPgOnvLkMNn1/BO
xWQZm2WpxcFQb5l4+Ud8ouapk32ymxx6r65zTcwB+6Qm9F1lE7CzHI9TFH1NC7vyY7UORmNlZWb5
GDSps2prY7/88tp1NThwMHxL05wuQO72Ux6dFzdAGYC3tyPr5Fh4gyvVRIdiLLeOxgBSxNbEsgUu
OzMrWDNhtW6atNwDhhMbNTojOJNxK3wrvlp1x+Pu21/tqTE+RY2XXsdJfp2kDM4gXdB4LUqpOeDH
1BGOGiTcoA9FvZnMEgobnME2GlqinKF4HwOryg6NHZM7Ro+E1FC/uASxXW+arB0PCUTZTSW0YKfV
IIS5r6OnLJccQ9yELWWp1OduToie+DFqzGnPeKl4LyRr2lS1zkoNQ3Z20RLG9sCTsHiIG2pq5gPm
s9DNk0f5tS8l/lZLN89jC/c0s+jVIJwinACalZYjANa6+Kugv70d6kzbJ0X82e49Y+sS10aOTITD
2XeSTcZU9UzL/bYUSUEf6YfQKI1D3dckIkzTxeqteG+xx+78ArW62RYQqsr+u8lp/Z77erOtHA7a
VpKYa8/1xN2gBUiqFHBblUTJh9zchHW6Adm8Ji8p+Q4GBb0R/s7D0tmoTRKBP5wERftmEAm+klBp
N3hNu9dOvPnlcIW1XOMXTb+5MS7nZHgZu+4FsVfzVYuma5v9kRWMADESVlttWSTMkgG4FWb1ezOO
FCMzVKKS9d7OnBjmrWAQNg0OnmJTvTmt+TQeIkw8TwaJfmuI5MZ0GEvntryrln/3WY/iVeAn8L7R
hl2oxEGzGaTceL34jqXaxc/QqzOunU1eG3Rj2q4lJ1T4Z9mR4OhBbKidyn8eG4j77AHTexb5L36w
0kvUadZodntmDt3aVaSJSRfIs+oOrR2G3wjQOAielfuHKAiZQrlL5n3MSLpmn5YwCgiG92I7fBVm
fRwFg8gMxd5Zs3x56Cn01zGxJqs0sroTUnDMxmX/dWIppLEKzczIbEGoLVOZehxpcev1fRnoWFkA
tSc84XXpDgIayrjCQuSsmyqnnFB40+Le+pl0M9t7Yp9n3LhLC8/XV8Ywgc/vc4hKYEVrJ0rJSRN+
e+RxQNU86x+rAItGTiW8o8pyyErQnPVyQvAFSZRBy3CTYpXsxyG4kTdQ3TJsYHzCe6IC89cwn5nI
PJir2gdebeKufQKR9DokcfcO6zrAayWDF0MipzPz4ZMt6I9ZpQqe88Ir7yUyd+2nr4uEXZqClGGp
BItqApkTeX/QG0CkS8skSj5LB1NUN8riPSlqkHyZnp2a2pXmNk1zumxj8Jh5MUOgKgdUy3p37OAk
HjL93CfGQCeL0VgKeXQlsRESxcVigpDvxWhVQ6MuecXQn5xaux8egtB/qADuvxj2zN/oy/eUBvQy
f9PN0d84k5M/SB3Lm6+6/vgRBRxL39yD4CXSXMQzRMvfUaWRvVzJeB/NVU3RcmeJtrz8/bHLAlb0
n6cJThIWUzIOX9L9vXlhWGlcWZgHVx9wWBL2hvlITYEVwzcHQE2Pq6tahNZzpqqjk+nijuaRlWw8
I3W0228aTfHPUzsNq15i20Mjb137YBB4ht5EZGm4bVP/ayOybWBhTteny9BVpBFkhbuSqL93/pg2
wD6QfNMaR8rqOs1m+ZY8uz9/wIFepxJvPrfl5HMA0dOjE3jGxSLpeteo1LrJlFI0bIyYqUNaIjJP
XopBuoee2IGXvlTRQQRrTZgSwiT7gz6/0NYdt4MkU0I5TKg485TXMVfdo5EClOktssVIivwSyvYH
KtFZ6kGFaiVmeTdHErzR9+wmrckf/v1C2iMqq1GUeyhwzZOppn7XtGCvjiSQyexotaP8rno9Wg84
9My4iY8evYQ1UmXrUwnOWcbJiN96hpPOpzpbcxWWhokUZPKmwNUNUHLI8li6Nhn/otBn/Z5wPc1x
wu66wNP1gowSWJE3PkKGMNlAuAlVLyD9d3TR4A5/Xezyy4tmBvVDCKqsJ7tyJRJ6V/++PEyxvrpl
D9V/XgFssv1KyvNjOkYfNh/bjZwjyWny7iBlNwNAlk1RvxCTMTxa0Vr7blc4AKTh5fe8s4ezAX0V
kwYApBy9ymFp5TGVotM/PKQYfc9FY/5AKDw9jkH0Pe7ZolrwNjfszcHHWIh++JVJ33zwJsYizQF9
wPBZegTTIJxrELV3YO2Eq6ki3fCUVXjpquokq+FAkGiXWNqXupMW0KkYNMfY48EpmxcZSfU5s8M3
e3CLo8gZDjPSpI+q4J8YEeR+JyphxA/yIegl902qyNij43LU0nA6RApq2/JxJX8sKWRLYy+NwUKK
ALBirUdgX+jJPoAWJcyqHf1dkAvrWUWFQZdDxVe3FftlUsaJeuNYWrD22nGGBgjjE/wt/PwRcRuM
Er4NQxMTNwskA86mh3Vv2ueWVm8hjMZ3uu/TSH9X64zxtajAJ0V5udVxLXIOn+OFU/t7xxK5stWf
tfGoRPtxoAp6CyqhbQlO+okk7GP+HWHSaScWxAdTOT+Uk8zomRCeVHz8mCXH/dQ/F67zNoUDYq5A
/wkvWlwctPZHTaQHTcCagfUpxb4ZVA8DS2jIvPmKIdfsZwm9NX1df+2L1D13pDLvWLPjq6rcQ6sT
h2hoU30mHXfcYa2yn6lmCVOJRyoy4qXuYziYr3ZTfUqacGR70+29rQH2JxPqVQzem4y1ZxWk05fq
v4g6r+VIlXXrPhERuMTcUlBOKnnXuiGklhYk3kPy9GdQff7/3HS01t577e4qyPzMnGPikCFpSAKo
y42zlHTQHWykllXLC3gQNglUGfeYCrG/KhHCTCV3IBe/OuvtqVKEUCAh32kwTX4NB/BSE1/M2pEP
y9L7L1oXgjsPdRIpESYTc7ifQdSeG+aLLG2zlBwP3TuKjLQ0tfqnawJtj2IPY1siIuTBODAt3zg7
PjyLfKNzzl4MM8tRGGGZdmI2wCIGeMNh8l96+z4DrIFekPli0bpBMU4WAqLjVYVBmAc1I7nNR9vu
nXNNPOlB2HLiNeQdLrANV99FKSK+B/WRlyB/Kgy0Wb6pQ7sZYAglJbp36UTXcfrotsZxLVkkxc32
sv0/0h1jCaDPaJOhLHw1Szc8OXpFSFclnrociFKfj24wAk2j01zNcf/vsu03RNmwNUk979jl+jtp
mpfWto1/FQXh3eZdbZEBvei7NU/8aAB58zCubvJQLCtrBRMC6fVHiR6bXWcFajCvR3QRitnlPLzY
23Oig2wOkhL+DvpRYpvgqx4pWtsH8LvxLtfVKe3c4aW2xLdqR9BKIHQf9X6IWkFgsD5YFV0AmQVd
hVS2xnSBkJ4Ye8AWwl+OzHGAUY8jqs0u/yBEhKT6ZJbsPIDjNX1pvA1zZNmyeTfTdm/moxd1pHbi
a5QEA7B4fYnZhzdN9nq93K+/eGRGJK174Q+RXqYNsZ4mJaBXWbIyMv13GpripK4FnGPZA8m4KB/s
RB7UiLwvJykLj3/6thhpGw0kcTGDgqMoGKuFrj0TDWUZFgB9jdPQnMhY8/1qJ4WBWEFb+kfcVDXu
VRauVzVOUj+bvdZcbDIFZwteJxFy2TklrGoAe3kuqNwCZadEEfpJ8mSo9y42bbQPcxKaHqIcJ0tu
EVCpqNK9IvKWnIx3WFNHL1+Le2KUQ6OfrDMdhx2StMWr7jXQk1bBchBuFQHUUHlczXCjOmlJPmfx
R+KB0u6mpKgCFx76LsPidsfcbLi1oWoCrmG96w3rF/V70E1+/6cjMIqu1vtvqUUeJUJvbjKkLjGS
A+fHMC3BtQdpQbeG+gWRG0L/yzXmiksYXxu9Gez8PPuwhbkH0/VcQq65uQ6YluQqBVaASyDchqOd
lg/tPAFipwHVlpFIZ6ds/5DGw1vWPgGsL/EiZDik80Gcp7z6FzEylsqKZEYwQoYDT2mG95o3RRZV
uQb/uey/SUhB7wFWBxwho6Jg3tx6dq7/B7e0PQ+wH/3NucKtNNx7iE7azdWimeNbVvHRDLKvd1h+
zHvwHIBa8H/VO30pVTgXhKItOl7iHuHy/l9/XrC2o6nuQxt4TDgJ0PPKTJ+n6xs8U88ECMLwticb
5rfM18v1dyhsNpbIgKEpHW4cOrb3pSRHb0zV3u1jcqnj0r+kqxMPp0Hg6V5cy3pAx3MgynS6bKui
O3/Fqr7hY5Sff5hboU1Rtp7cKn0HJYiP1HQIzQADZkg7e5RbMexqQ075LF6nmRAvgtWzp+svPfF/
lq0bD9efhtaxOfP7j1ZP3bA2ujSaVTbQmLO/2KlZGPt/P1dZvd735vhZz6TxzX7/zmUQ4/PUBx+6
GQJ5+uZ79EpET2y/a9tYC5cqnVmsdukB+juRfsISz7NHWTCX/npD6q94VgVo7GrWPuqpSnYlmNmY
OBqwgM5CLISE/7D9bc2kqvHQpf/uet4jlgwL3DzXc8KmATn6f6vC643sqARaBzcUC85redDGyJqW
RT0ZRV8+mKTRsqh5mK3Y2mxr8aMbx+6D0T6PlSuPyQL3U22nS2ewWYOjU54Lrq2jnhC/MPCQnM14
xNS9fajVTEaF0TgKwSY8sDr+HaDqBBlv86I09eSClbyDC73/J5YbhBOs2KqeewdrOSWpHhIV7h2N
Ch+kBXlln3QgnV1/EI+LyTjWXXybDsjwT/nUJHvEGkFZx6D1CM86rghU7uyy2fdF5kez3m5MTC2/
WAOoW3/NPlgR9Y/DQiCkcKhIdbcSz9ZYn/UYeEezTg29ufrMtrDe6y9pBWZyGJl8rVbKPClxSOAh
28KH1jjb+howiLQv07th1M2b4cVhO1R4Rvvi4GwJGfPWEAolM26f1b9vbd+7B4OMiQKkD8gYMr83
LY/Yrtmc0Stl3kC4oD8aN9dfzKbujpapzk6xqvO43P1DWSQrbuw2Jpbo31xpNBmZyFe0rEDLPT0L
nKblGMg3lkfHfxbQ6N/ZrqaO/7zDm4t4GoAzpP8tvTtiy8Qq7rSah/RBfI8oT286Q9hg/8noM0v9
cTIKWERPplRgI0k9bv8/4qjPzC8xe3DrErNU55rEyusTd30ArRJZham07JQ6HidJzcOEvDsl4UHY
x2zkDm000T6VnjSP7tSKyMrJRtzgwKsh1d31d16jg0+rHaZhSxtcD4PrLwYJLBF7kzo03Okr89L2
Mo/TfDf14x9/WItn8ih3lDfDkwvruW3d/L4A7uM2eXxWifz5p7PEy02w0SqAMZplGeULiS/Q51n2
9i5Ob7NhqNHBTu8qE8jZRCpz1ifTC7t70jRNMtf06gujgf2xlVa7ERPAzmJTFc4Z8x/TIwdTdTEn
eLV8WIPuhYXTrPeuVs6H1CpnJIv8h1LFYjelNGZx59Lwrs0EgMLQd7VHLOz1RyRPN0kPtYNkPEZ4
xbg88VXCJ2TJvSa5xpRlzUOrReqeTPZ40xbDe5UW6mWC4H2cU9zbLgDxN4wat4NezIS3V9Qfuxar
HTBx4kwQmKa/zpy9ghlxP31Yy2zcLGhYMiHdhHv0huCNBTMpepL//RGNxPXHfEzdowVsvLWod205
un/8jgDY0pXG3VIAflrn6TseHBmV9Hr7zMyrh6Yr070/2tbu+qNnWc/SFs2l1RF+wcBtyZXO0pcp
S3iqJuA/Q16hJyQygtQMhDMmWTyMd1daTIY7DcHzh5wt1pSNPQlXyn5agJ89oRb40NRS3V7/Ub8m
IpzQbgZyLMl03P4uHfbmm6Jq//fH2hMtumwtUn5FepgUtMH2gD5p1VBiryiYUn2JgKUyte1KejN0
YrUpPHz4C9Giw+A8crnurj9JrPwvDMB9ABOjS9pdSoTGvc006T6p5F+fhTlyCh7QnqCF87yad6ta
b9zedH6y0omcQf6SVjA9OR4L65KIiRt8ume10edaPcOivh7LRf2qvCMB7FrkkS7t7HzKDs7FgbQJ
nXPhenAnK9dPxWETKMZawfXKlK0QtxQ11b9FZrFOcLsyNDrbcT1K9dEWbRPVxKceGempD5jSByWa
7g7i4ItYSsCwNOA72nXtz8apCoB2TvcwaToaecJj+oyWtWYhdJRtCoJJcWOADJMfSQLQQ2n50Zhh
H1HQ+bcG5iQIo3n/5Yjpti1BkI/9iKk39djsmN3uWsgw6Oseqbyr+3Lic+0rUjs9XLzXsxYjA12r
KIZoBNW7ISz/7xeLpQb21S8xDhoXOCM93t/Daujla1eMcDF8t9stQmqPjsu/lLjj/VVrnFCOcbPt
5RbJtzKfClPHJSRy6J0Xe96StI2o49FKyfkk9Mdem//g6b7omdM/m3n/QBgCMsqpSR9la0/HpmyB
BGFge2jl8tSxYY4A9m2JU7wQxfZLn4ztxWaBM1rJYWit6bI6jvXgpKW9gZ1T9NlA51Ranmzu2A/8
/62/ktl+FZ5L/G95rOrLONMKBaDYSQm0+r/D4iWoylJCHmqD4QRpNcspTt7lppRzhja/XVLPA0wA
21I5hXFbKtY8rRV/LLTJQSer4kHIuSb+eri/slYcWZCo0KNGb5w2xLH2mOJDPrigc29ECxfvOmoq
1JSEikM527XMM0GFxjeVgfqGEso6XeVnLqINgPIYUdaqUSfXX/d4wICzisX/vQy9Auw4de3eyVz3
VtfvYSRkTxoheeVoTC/U3vpT2pEUn3gEk2wHs3Jjot0rsD8kdO3wL+m312IVRr57jAlMZvgICcyU
JUl29Fp8Xmxea9j4xkDwee6PoVOq/ObfpELvvfxx3k6fhfvoVJNevjWKODy7Yzczf1ZZeZOU7q1t
q/ZC6x4/molREW80BxW6NKYWmtxdd/KWi08xbobHsibDhI+z+yoyeapHdt5yzJpdZU+vKm/GR2tF
sa2NqKUduBRMA+2HIl+OQNbzSzb51oNl9nsxrcsdYt6PaqMZasuKsSeu3MeKGASy9/qjU+FP8rd/
PjkMHlggna7/res/ylQOKjVh5861NSJJXuh+FwMCmn+fxD6bdpuJdVK0hKhx5aNMTsihRLh/rZ+k
g//CyCo0/rAbzG1dPuvUW7UCL/2vad/G79dljK1G+247FgOKT44pd23CFaDTu2uKP2tWs5Ax8u5O
JGOKL6GrLyX6xWhFbE5EMNPWMcNrEDP95jXbEQ/g7GOsRP1m8gPFyg644ombdBA4LBdhKTH6COcp
D8uCqvQqmU+nIT0SsfsZ91Z3UsqRuyG14lPLvGsXFwxexEAisO3Iv9eEnbjSgBXL6mFApHleuna+
dDNySabAez7Zr6pAa5T1BcS+DcM5NM39layl6Z0TzIZdo22kGMZBpu50pM/cRmVypuzBCOGMj3RH
/6U5e5QYEefBNJu/ZCoQeAi9CTKoG7iNkX7blWK/xt3I7v2tovbcVbGLDyTHUVgVvB+G6LhOJCNe
Jnf+GlyzDZlqxw6Dl696JDWuQse1K6fkDIqAmbn4nhwFbCg3nuxZMtlL2e8MDrs/lULqLvexiqej
76eMf6DQVBjmweCgEa+SNQvJjfpADJn7EJuAxe189JWrpWc4DfJuzwT/gaBnauohdDi1m55g2Xp2
jyXd/W4SjYhWbSXLwcdjY3NTxLOvnic1p9R/WAWE2VRY8htyt+OBfzdJyESOYHaQTKTSgjh0so73
gDNo0uQX5CzSomPx2DnEyJq56wSKiGduO/b/dWr+oSRFOLNyoKfdDUkPCOG9J+80lPDmh0H7YJ+B
zsEzjxIv5CmJc7Y3AGDN3B9Cndbd8bUtrhs4ugZRuKWmXOaJHa41nGOzqqNZZue+IGV1qYofo6G+
WvPXTmc4bDEAjhDeLKyv/qZzi/zVNI9iEdtD2cZR3hAc6RCPOs5e2EJDfWDctDPX4ZVV6wfBH59y
2ZVaBpTbqnp8lgbjw+lvH/8SjfwYy/FvYs2w04eqpZmUIU9OCX3q3tHjeh8XWs0E2K9Ow7r5DGLN
39NA/5JZDIUsC1uVHkmNOTMnqe5K6QVF8THMS7wfJAMSIIjAT5YcvkaCy3jV1H+5Zjc3AJbgaBEX
ZGY5bUynLzeO9rRmpN1MBp6eiggzzlmvDToN/lC/IWMGmScEaYxPnumOF0JjvQjdUL1bOpYsiyol
V30Z3/SgZA7sKmYAIPJ1m7PfOmVOXoH6FAljIM9ybiotZfniofRofOa8k6/DRZAdQ/6ZwGyT56yQ
YKtbnxnhxCmjz6Z/wIxsWLlJEsPT4pXQS630cZJ2d1j0v7Xt/SWRjeBNi1ppSmsZQfBl4AgciUyX
vat3ZRC7OImthUgBzWH92/MneOpgjIdap31lOqnvJeDjMna/aqe0Q+ZtBCSBOtNHCq65Vz9+DxYb
1xWZCOgZ8Kcxr0r7bABLigbcTfJDIqFSp8pzzwTMrMK/6QYfVcnq5iey2V6LohrIOKKKhcFboaVo
fEwklRn7SN3kISnnW201oJ4W6hcOBiG5zBvxUOwSUzDc1FY8BDGhfyOXsSPs+VKdEm0hxE2r0j2P
DQHVYhofYmguXrqpxkv8fBN2NTdNmoA9oh/qGavjREM9w/TrGUdLcetn1WHQRrgw7JRME5PRuJKT
Kf1K3xmUMuGABp7M252TA38jO08NFUJz1eenthIcnUgrjFZ7VmSJz2SYy7Y/9wnHU9OKJsDd/jTw
F0Znyslgtl0SMI88avZ4r9f+eLbKE3oUhujYVjN89P0AYFyIZu/91EZSMptbOIP0so3Wlk9sdmy1
N5hMrbr4ETCRCHJB2aAYZ3JSWYwYnQnuE1S5SIPqk8fuMxVgG6R687d2HHSZM2IW0+kejPEN/ke6
S3MEJ4NW3CEa/PT0ebPSyIexNDJ0/TFfp8YmxSgeVnSGvh2QS1CwT1IBjpwfcH7r3vaeqibNA3tN
yyMws3AZuVlZlPRjezMCASocd6eqtD2VC0GCoqQjn2wdTX8mAibGzxqOL4SR2ZvqkUROiV2cOqeV
+44VRzR27jvKePde8J2vCFjmjabJN14dnCb7r1mmInIdidK5XfZUZT7oNayyWUtsDqoSLKTwbDKd
8xvC9Y01urdObj2ncc2oymBKgXIiZKM/Eu7RQ68dpRUi37CwkH8z9LmsRV3v3ZTMATMZkxudEoOL
oTlqHup5EVODVml/qAgIclb/CWL9etLns5J6d8Hg2wYMP+85s6D18QWZ5moE+jr/mJgu6Nn6PLQX
87dgKU3iDsrMWqsupkDYx1AaGlEK3iSpZUky4+JEQ/tN3nK99T5M8UhxDeDgeYHtqTYAYlPs5pSF
Da1pyV6kKpHpzvC/mXLVbIMg7+ISbVyiKs2JxX+cTFPgG4RMtASYRXE8w1j02oRZH9PYhGSv0G2G
u2LgJYjtiqO03nvhuLI9cLSSUOycpl7NvbEviERrkuzYeZUbTrFgHw3vX9ZTGJeIl1DQeLtSSueC
ya1N/tN6tAGxomxPOJDCdiZa02rYh6exty+LNbJbn6DI7EMn33ntTOPADQhbGJ3as+yGzZ5HxLnz
IUTyhoy6ufe9EsgEDw71cmikkC+cBdFg+kdn8RuwC/y2SGvZ9Qnlqw31NE0c8ZhNXxOHVdjV3Vdp
FKRspQmwPYY1jZz+VjOJC8pauGPHbe1hrC+S6Mpd5stIeNVTqUaNFm+emFjLAL4SkQvIXBfZmfB3
+jd3w6BZEDyW+H4tbBU6BTtlon+hp1foixnBw3IehirK7B9rosCgRo7DFPa7YUm2XDmXLBdJEVgj
ipYx0X5F5+HojI071IkVQdB3HW3wEbMSXKXkjb82RDV92TcZrQv5bBg4+bJo4eaqq/iKpBkytvOh
rP1xeEXRg8FXxi7JgcTKhJoDo+ciAIdMI18tawRMwwLYVVru2pb7TfVMQpJlOJUAMXZDln0jyULt
S5DiEvtfyHlQ7cHizHy/g0fe35YTB2pfJChXvoSkiPMcArSr9q/ndu88+c9s94uIBHAc1XGKG2XW
7YeOeFpTUqcBsgxQCOImVcPnTIV1IBE5Zy7JNYosyprmGH2jfHA8IgTipiFqOCmrCOKmFZDkx1cZ
l8YdCnkkQe1LsyYMhTSCIyzxYOQzcURm8VJBTwWQyuegvC8kTlHae6GlDz/pkPJU08VoXclJ7D9j
i3V3SOy089IA+M4rSexpYVKJ5+C20W+hZxqdXdoDzvd6WLtaRrkvyMUAPbuGWUncnFaxpCT+ynzt
4PADhj95yv2ZYHfr8zJFMbl/WjfOkUlaZDB7o3mcmSziPBxusXjHiiEfHM73YeQit1U5h54PPS+b
0TC12ruY3ky77oHb64+I1kmb4LVHU71vYAGGaU0NgdvxDaACNCsJuG9q8XvCJqFPTad5v+Tph8GF
K7P6rBS1FrTKiuo9MvPsqZmKISiEzqoeY1oTazyRWsdUVS+aO02dZG8grasLrOUx5yK1XyqJuR1N
0jGdwbtdYbAcJSvT7UWwuc1LafOM9/6jnWxO38I8sCX+3GZCRUwSn+sFBIyEy2QmTI1XFq4iw3I/
U4vDiaaNjskP8+b20pWJT7NTwEMssr+FjgazNjQDf6K3n2fdCdl3mUHmpI+2tSS3o3nHSkLu14qR
3wC0Uhllf6Zj8qm7JlzfjfsVA71lmMFhKuChh5rOH7bqHjuIakXltJDy/qZNpE1hOxUGtGiy0dJl
CPFMHIdpem/aLjswBqf0KhQvDaZqJAcNLJXuWflmsZe4dmTH9W37aRVo1vaweKRNzVtFXfj9DTWw
Bp2X95ZbPUto6/mmyDvVW0z0cRPa2fCiqgkcmAu2y9K1PRLjLbrUpzGmNV+X5SAwUeEesfYs20gS
Gg5ilT8DHPdja7gHu50MkqXBh6KGpMLJdefYDsMJx+kYqoyjoF4dUC8GWRo+FVJ2Q8x8Frsxrz2U
Ie7gux45O9MLQbiwae1JkKzDgdwvNgkMPnMZloJBVKePu7HKiZPGZLPGw4+e+k86aRUE0prYYLv5
ZMXtByABBmEWVgHXdI2dr8hRxQDuZv3Z01wRGiD9MoYROTorJPrd8DwIDlOrsqALWsNn4Vfa08IO
TcLNcNzvquz9P7qLiGmQhKuOYqB3IVg4LjtxsIvE3Zmig3vggNBxmalJ1i9JHDssCeKOLsgAUout
OViqZQ76Cnxcrt04Qxafc0v65LAi1xJMxYcB7oSzRlbsDIFcjAQgcZxGBRo8U1VMmJEo2eV0mPmK
LRhZUdWRO+eMMBjxvZ3HWhaB18EhBlrzULvITNrZOUsfaD5SwzKssaFNy3uS2gQMl+kUlZysKbiR
qGyWLx+IetBmfneQ/i+FVnooF/eBkX9AChxrE3jyQSZLWBme8dBzKB88NukMh7WoEdOZj/uS5u68
E2P86C0oEIsOLK1NXk86RCvqE6Cpcwp9akUg1Ib4TsAGjNZP4zG7UB7ad1ZeuwUJE8O1jHki8eRY
bTzIgB0qORO779oJh6rDm/hWTnmuv3UFYQ6QeYKsyjd0IPyBqUHnGJCcSbCkz4BDGvlO2mjNZ9y/
4ZB3n1aKwYmFKMFNhkeiddWiEUa9wfje9HgfUdAmbf9eYfTc06igsMkY+GHEj3qSijTg0kc7HnfT
QKM6eqRGYb2M8P0tX6kIB4MJToeQtShZcNQnO4buBQH5jm9wPU6qRafgvwoqv1NHBtTsxt9uP54a
WDwRG2Oxm9FCb5pNVj5FjXCz0ARqKH70mCfcDGwF0WX8TJZlh0zAieUeD+ZcmYcOjDNsnGRXrwvN
PuYZfPyK0e8Fdv9NS0ZkpBPU+tCqW+IL/F1vp3SbQ55wpAEgSPTKuh36qoqsrvmth+qxxgzE+cDy
xK3+oO3LDo1c/9ScLXxmoDYzZxMz87WZPXdGkvDIkvQjzDWUtHNchZyBtq4YfRLS6wr6fUitEV7C
vUXk8Ig8+DJMS7rfEFw7WRo3pClypN+gP/SOAMIVdhVvhZSYFrt+6Zhjf+WmQdDKwGiWA2JgauLc
EeMz74ammm8S4OSZPsNw9/zbVKo3axUq6rRHQ0s/lWs9uhXRNhC78j3JAd0O4LgIpLXREm0TqTWH
mumh+Wrtv7kp5sdGc16R91k32jo9692HtDFcuwiuWHgi8egmVuhavPeow8JWplyxox8g0gJsrcOJ
RZwpOBJsFvbqbhm18k5UOhNR1Z5HI3N3iHTSyLctZmTZe4fYN6LyBf+60LW1yEL2nU0hiBn7CITt
rljSGVMu3a8L0HherngBKQ6GyVc5FqxByYvTSr1/QBOH4Kus60CY+TlOJzfyy35lp718dlX97PMn
D2aJ0mlCCt0JIYL0o5ClipJjvet7abIXGF506AJ3+IqPbCsl8r70VTZIMIQ9kBNo6IBX0Iy2thWN
IC1bGD1Eey07dFdPNdPoqJ2/VySxUVpiJy2r6qZvQWWO43pvZrzRvqAWtrsn1j+437w+EIiOg6nz
JI/U/Cq7xolcbRmixcBTB24m1I2Si8UlvUDlqB7wsIZMzdGKkzBdDF9Zk7u3BkHKVdzt13g59Sj6
d0jT24hZwN2agp1tRHJ2RhOlVdWHutOQBmxLBF6rCuas/dOM/ZvdFXtVmLwdZTbuvb67d5NaozxQ
J87U5tDL8SOeUuNYa/k3i9zkzIzZCqwEmeU028jmTC1a4V8+j65zRmYLY8zX02B1QT/8GcdqOI/2
9FcU2e9YWLwx/kjDsBADUOBbl/2LX9UiKhA8R36h/xaz+cSYtwrp5hZ6KReNd/btTOW4L9tk2B3I
EW2Zc7RLOAAfAx+87tqZScZqZ9NZjPlrTXgDisO6DaEzo6LptJhA8ZFXAFmVLotD48gBkrM6qo0y
S+EkjkPlP2QpkOdtbOW407I3EyHwdgxihxmEUUKGcsGe3UMqLMLnqQltEjUvejkeLU9YZFIyC48n
Rk00oKx79DELu8atD/GiOjaPDHrahgyPaa1P5mB+IKsbmf+0emRYf+VECpUln5Wbsy3KljfkfT+N
nfK/EWiWbOYkcsBw7phPgJIujWvgtV5LY6eGFfmn8tWd6rDt3Fk9X+yIkmWXFnxHQppMqSFJB9b8
vaz93cBmLchn3AgwkPOgQlSL3QxCE7b6wCnUcWC5G3TG8Bgjj6B89kIBgXTHULjBD3Cju9WX2RW3
blPYiHiNyziJ//q0yFE95PfO2PoMNYMqZRpXxXDXwdMwrmMTB53hcylv2x4VIj3l1NHfpj2DL5em
I83bimlQvGf0NhySlY0m6Pxb4RaXeXppKomFdNYIWYnZr4lSoGOvCf3qsvQiSgQfxlhQUPB+whLA
qxg1XmZxcCAgGzvtV1nm25Rq5p7+G5cXDkWvYcFrYEcILP7fkddc6CFjhMQ8IzzWn2lMMkvBm1+i
NK9Pmclwr2218Zw122A2YC/EbIgsi1vdUF+j3ujn0au+GMbogBuYFleG6h7T6g5J3avwdetYd9mn
adWwYcble4JGvGP+y1vQj29jpTm3XnaweA0z+DFRtYwe0+P1xu8HE91J+s6kkTDmAjRKLGEddIzn
DwDv/ktV+7Cyhm2NJb+JddQIY+42fI/ajau307tWdEe9sePdrE1V5NiS1wX/HYfkEzorbaeNydes
z/bRrBIcityvuwqEBts9nYE20V1toT/mYor3fQ7m31fFp4SyYUKFmBSdy2Rh+YkBCGYuz2JbGQ/Z
WBVR31ZjpKz+og3p/ajVf21E+fRxVJGeQCNYqp851jEWllyhipXWe+oO2X0bVCxjErMzD7HA1tos
GSniWGLDUUz7ricHqJumU2mhHRtsIgTdEoT8bL1D7lQgS4hqaimVc7pcGh2GJOP83mn9HzKR8sBa
rWkD++/EXJTPCanR+WQsl8o4Nz2cnVVgBJlMtHyO9dOvYNDwmz56MaqhjrgwEhVARlhmHgpgApD9
qE4RWzg4Cgn26ipiHuDLv0+WvFF5MR2FKSn4Ms3gjNum3fkkHzxJ3JqLImlgO34Td+JucEedT22c
6Oe7nJlPu7EHuoTm1xh3ax1/pVk87YBRYY+LNXkmqfNprjNtX9ou8J0GE01mrE9mLR+6Ug954LPH
3JufB5c53Kje1DQ2z/hO97Ua/+BkqG/RlL45OKiIKrgsVXwpO9I8a7RFThs/s96g8TO/5ML8PRfU
29NX26fMp2Kjuh0/JkOnmcdFWqSSbmBI9Kj31BK4ss/JD2jRck5EaYKA4Xql2+W8Vr9tDPTfzKzb
EXW2WLpPw1fMzsniCMsMkNtkxD9VJ/ubOeOT8ldoLHnH1kDqVUF6apz/+4WPOBhY+RDODqJ/LJO/
tZdtNV/6Y+FBP5CsvqHcfWjLnot/iRq5IqQFxTrtHKvMWXTHten55vPykFv0/EgBgcJ+dxbavU5w
yRsIQcnmdUy92lW1+ZmNvwtDANKpdOPSj4rL1E1FgNj4e7Gm/2RJw2MpRKfVj0p6hAEzg8/Cdj4y
n4Y7N9pgtmgfpsL6rFLLg09HGuEWayyqhKkic9hGUQXm2aHegj/wKZq8TXDzkGxEcrbTo4nYAsdS
FiFrHXfe6rwQdIMK2qMdTwjMnohtCpKJWLdx6ZkDz/qRJFTW5ZhwdVQBwTozQuQlnW3uOfQ0Wogl
3vToixFle8ccuRB5o3bUd9bvwLYBpun3QmsZrHofXSNMRmakrCsmavw1OU2NzqgLMRAtl5XumFQx
pV+4MDoLav0iXpC7v1lW8mZrHGpZ+w4fFPuTOV2x1q+xtnLhk+MTWaOJ3t4zaO6b8ezq2e+QxsW5
rKsvOrs3b3Ul8YVEGaHleOp9rz10DLKlTiyItRDRbtgMhqYvZU/YJjjRRbG8zgqNkvmbiuGHz9wI
ycKhR5JJ+9mgZTaXOKbZIsIAp9zBXzLxWNgk2qXrXo4wLNbmwEoJamfvJRF/0E/hsrywhP/uc1x1
cmu3kWiZGiGSaHCG5oxzZ+Qc2FYKTt+dmL798RqGzMKkLx5bFU0LD55OE6YzDUwFQYquQ43EUVlA
+cpb+2IJygJyVwuQNsWwp8f9jNUAJ274lFWywHVnircKoGPxQn9NeQdYL8m8PftfbhogQGBJIvim
ddiLmqtjilkmavZtns18tK0pQ9mnoe0xJJkUnZWf2s+rPxVnz1jeRy+VUZLXZ+ZpRdiWiDjaiem5
6+z7WDkXIsV4LVmRTYi1IsMwUMr1B12fmwskLrZjY7imqKndAgVZ26+EUBqcNSItXuXE5ARc0hmx
ReDoBbu3pQIRJDBkxUSq0sSTLeLwrRDVTsJaH/gTIRH5CpsNW8ZJ63jq+5oLSZMMCXzLYRDGInfn
zqQJWowKqIm2fIv0kuPziazp27R8e1PQlTiejDxMaobwTqPohIz0qXXMA5vdeD+1OBcGSkaplwZd
PQkVNYmuuZmz+Rfvzf9QdybLjWRXtv2VMo3L07xvzJ5q4B16AmCDCHLiRjIY3ve9f/1bjkiVlPlK
Vk+DGpRZigoGAyQIuN977jl7rx2NwPTQeSsKwmYskzvmHvgmltWJqj8VjQpd38x2cK2wRDqQ/UiX
CLWvHk28Nb4GnC4s0ch3Uq4/yVFpIcWQaKpSfLQB9myGBdVHzRF/jr93YjN6tTk3THG5EEOWE3Gg
OB1M5BzCODtgLr08UtkAoCSQqoG+P8BSH2j05w2TurQv6ayPC3Eb6G9mDl8Un0BC+HGsBkzSBjtl
LueANaIt0JH1m5qc2NpZudIZQWmnhxyc+2858slSC9LHpsy2o9b1HkHUVD6VuZtoAHCQtyjVgGGx
pKWbPnurFq7KJJBfQ03J99baG1zbKHoz4+wY6xJxl6kwIcV+VZGW0g3kaKKMspGgKq5ppDaH3do1
4IC5vO47sxBibJZD7EQLqW6tJjtMwu2+gRzacZRyypxOG33AaEozQuAI+p1LvpNh8BpgINFY77RH
Aa+v1bDHmtNDoYdIg0Qa5R3KljhZcJJ202ceZKR1533lqCXT/Fb9hvACzabRpyeaN5A2lJKbLK9L
cns5wXX0yUfSNVxLKz4THOhibZKyO87gpdC09qSDO+Y6NUIhUJzQkbu1Mtf867Sga4eXn4N0yBe1
a2/F38ZVn6ya10UWSkxwG9RRVytUg6ueKUyyM4KSUvPYToJTilp50DVhBYLVPzNrXBzcydxQxpIf
cog2eVjQEraE9xDQKQlyOiMobMG4Imk9D/Fy0MLgUZRB80kAy6a5Fqj/jZhuULCiEiUKiCqAfGpR
RIjGnrlmaaMctxcr7XcjNBctoofWhCZi5qUgCCf/mOAFeAG0dw5CYgtdN7ZzIaCvieUkR+q+mamB
NepkeBMNXkt4Nd1A8GEfVMwuDK4irXlGgHOQ9FB3lwVMGMBDY1uCCOO6Mfdz366gltm2kvJa1ZHu
CgWldtjJb7qMhTx5NHtB8ClxNJ9Vzm4GCLi9IrrTVC3+KoEzZ/OF/ZhMIEqBRqkVxnRWc1hYERSS
Uxwp1KZdHBNcNc9fHOVIqdG5ajmdkJo4kVY3H7Dx6l49zJ7acAYZBq31cvbgDlfUfibyyGqrmmjr
4lmp9ZOimMtDs8YKhtaYOvQgd3kSgUQX5tyhMAE3RN8j7JTHPqohZVRa6qMM6BzNONRqNNsoDD29
UNQ93kVuhSkNPHOctuowfoh9jhCzKks0TPqZliP1Jj0DN58k12OevRzJFFpjMBRSG3lxG4gqnZ4o
2+UlK8S3EUfQU7BaRKb0I7Ky/Az47KFJPwkRudCqGI6VTgsJyD0mqSnDYkNTB/HNvgSc7deaodIz
j74nYG+YGL6OIDGR2BIujIWJ/oas/2SgptHwiM6qNgUbvVNCaDXSi5BYpzTJT5ISVCg4RcFF13wN
Mf7ESdwc1JxeaSZKt2EUHXMGtVJ0w1cftwRJZSMhWWQ/L+0r3BkUKQp66qF5K1ImPS1r9KJzCccZ
h3QLfHPIvbStV1WjvigIFmhW923pyfX83JqizlmCuiQtOAcEVeZEmBjkXEONM7S0EjFwhaFWwhpc
noMwAs4LUhH+bNSJ4G4rOpImlh01pD2DYs8fMcKzA8Ucn0McBNmXWliGg5LrTSjLzg0WyddgbnEg
Dp9xzqIszzKVHR+3uDh4uLwaIPmjpmt+iDzVjBg0SMYaARpjGCCmhMGbn605lDODji4ar1Ip4A8U
FYQjoWXslfKxARFjdJvUEJJHtBdv1j0Ab6lVvIuiWwwo00VFWpXAyTGhojJ1xVemn1lK/1fun8Sw
YSDM5TzVDYcqUQmvqS7SfzhnQjJvaMUdRYQvtmQJlRsjiPXz9rEyi5nuXxwTeK3vsTIHPqYJO+il
YltKmo8nRd+qS+gxoFFdJRdpACizp617t97nw9EUOe1PuuCVCXhuAz4/esIRmsycC7knCySARpOx
JheTxMWMdRk+YByuBtmu9KwZXwsF5wYX3BjCo5/jfZx1YGqYIJvDkvnGHiJPe6g18SbRZoRsGSLx
oRoc8I4dcbLdSNwr2fpkQuDw8zcS/eZmKK9TN5zGRkbOTvlQ0YRCAhyd8iCy3JBTO/wG2hjTuSsA
pgqriYSGfm2rE3lpwiC9DYsjxU8jzfeQB9P5pqdfEtjXAsuUWqqsbBKGh5Ce434Sq0clzIlMH+l5
DuRFTWV3kaSO46lSEWE8GK+U0zXqk2Od4tkgCAg+AojiU4201W7m4UGoem0fqirObL07VXjffCO5
yMJF0iJojyJ9NqU1twq1k71UQsiB0RSxuAED1qZq5nuYln/nXJQiyTxyE4UXTL6ajSQDlZ8FgWI1
9kEK4u1AFYc0Cb7OxAWnTAuo3ggUWamF3fmO4yrSgb0rY/ZJB8+q8exDQdYPhqAINGIEDkDQ/5Ta
0Lemkod2oRnDhsMTKktiwh5yhv00XZ7vulCpYOmCJKRuwJ+jS4msQ4SS3glRiDPAp6V3/2dUh+kB
FbBp3/3da++qFgmwSEYuw6XFURcjfUar9oI8CQAteNcW8xRNQRjyvIpUZnHiYaoifJej2XPZmGvl
MnxMIIZUwdyI1LlX9q32igZbpskWsV/mEmlo6wuhaCMt1wUpINJXOJEI1lNkzXo/ndLYJPKwknYN
iteXtsBmt1SqPWlQK8oAm2UYQTeIkPK+AFDhPLCIj8NQPFqkNJ1lYXDuP1nSiIhumnY4BmVisnOk
2DKHqHgerHfUzBSeU9lu7tQB6ubYBXiieREPIbgOkhdxg0JtKd+aMgQiM8hYrhNSTu7vmB4T9gyR
/6JN43y8S1JhlajOHSU3IoEgxEMJfbyOObCkjsY3Ot8zMAn1jJ29WWMmM6xCMxm2tYSektww2ZFr
7fMXfi1XO/VZp2ReW7lUOlTzOIvBeNAs7UGrWAZesRpJGaja1UVz/1AsNHmiTtlIfXNZmKU8Tdam
nRg6j0khbKFu70RCSB5LhsAOQRXMMAVswXphnO6P7zMkApZi3LQJz2KIDkkRCDmjxhlosXt3cowx
wzQaywlWO8Ci+287aEsA06Tkx8gT5sN5SF4wc0IKi1JEpneqmzhgxATFgR+XjZqaNNPchPbXlnrq
qyipIWB6sJWVw7wJBXItQlNLjgSXP49tNWJitVocdhhxUgOTHzePwgbWYppr6mfWyFe1FcWdNiGi
QgZiPbcE1q02ux549j0bJSfaxUv7MKBAAsVOk6ayK/D8iKfTkyS2k6tifjiopQGedp4CJ+5YH0f0
cMJQaj+mTMHpRn+3B2U15+xKGUZhV5KKr5UAcqhWCx4GHLgRy5ygEY2mE2DxTdRW8QMqRdSnETx+
fcnSx1E1/TmR4BwtxpN0N1G2eX0u+KxtUOWWQQHRR14cQ9Sajz6gR4xaIboW0qQgs+KtS3TGLVPc
Ld+nhIovHy9FNFQvM3QqXqQpPKXFd9rC42lcgfmZXATIYPvLNBqvoqJygumnKnf6uASBp7VSfqyC
eb4kNWV2s4SYbvL5gN29vTYqxeKdnkT0ITlZQYmyNstDXy0QW7H06Id8+SHw996MWxKDLlcXEo4n
AxKAS/p0eZPL0g2CobzIclrClc/ZkLrBgCyTrBZ3fKpo7Bhjq5W5FYQQyew66Za1TsExOs4XWPyM
M/DV3/EwMUGFZz1KTlKWDJKTRwlwAXbf+IBcrTnKTBaIYswFt+nEd7pN+X6OlInwleqlWAHrxhyD
fMwU9aEJ6oW9y7gIWsE6oEjZYW4bJyho3sxzhPyxTVSMYaNEy5SQWi1/bfqJ82PSw6WBBTSiTLRj
sGN+lgFixge3Tw1iHUpSUX1VAggdqhFJZ6GV7LWCkrhjAb4ozItXD/T9RUWa4FVVssY2G0g+8TXc
bYlNBONAod/slNyAW3Mehy1K3Jxj8qoUVAkxa+lVRSvjM4SUJSnGeVzNuqDJIz9QcDuPhiB7YhZx
0F7fkiBqMayndOX5d3hDGNw+CEJk+cWKx8QKIk16dSpwivt9EzBJnsd9qWqSfWf1UthZdjGOxaOQ
NIZftOjy/v7oUBQ/wB0Y56Zn7MHhOdtmSvSO1HyXYnuPp7LZqHQhvamUwMEDA3/gL/zUqg93XHW9
xk0UMQ2bvNjFonYro86/47kaFYX9nUg35TnKiG5Z143oaSrIlLWg4NwXRAyVoC+KzNfbDOlAxfGH
WAoOyaVJzwqD5ziFv1BqZe7V+SAe75ttGaufWh8NkDyS8ditH3oRDxQ0bolEyjOjkSOb9Lq+/+1D
br4acimeq7F8HOklUC/xJVUPPqsRpND9s0UhWrwex97vt/dYQSUwG9zWHXKEiotAm1XlUShar+6a
4a3oqHEREyqnsMzjIxoGvjDQ0NAQrVH33Drpnio8f9fkgz5E1q4w+sBZwjz5Tjoho1pd4GTR6BJN
iTWiJRs+h8BUXmOjPg7i96kO4i+INug4JFrUv6hBbanBUwu+QjHCbKHjACDd5iYIMMSRorzS4x2M
GldNPYW+lKICUJEa3qOiOwQCtkRnXdHrfsU7yi/aLN3SPFdOTXz7PaLWyiCptd+NJiFLuDas81QF
PIkivEBT1B5lMBZjqnrggNn0x7o4ISq7wqQXXFUJ+eVWeidprG8jFpA9BshgW4D08+7ohCEcL9Nq
ckuSudrdA8eL2XqcgbA/zGSevhAVSJfNSAC6C6SRK6sfTmNH76aaUn1h4e40ITmYqM1P5ZRW9N5w
9S8t8GZhADdaBRKKWoPYlC5rps2YjOmVgGdCv1U6ujM73S6ZtcdfbLRkhAAQhiteJdsgEYHGHdAi
iOvhHDdY5QUJvcFq31kK8fBrw6/NwULZzrAKo5/Q8VQmhUBe/O2/3hz8UiWHYt5rJwUykRUGrm3Q
kG3RvyQ0HVG5TcJhinCsoP1tj6EKSzJOT/f1RAiLCRqdoeJYAUEoUIXYOTfK9g5oX2Zr2dGn4ODQ
M2I00jr+AGdwNVixiIufqfC7xtyJYlqT2GhAR8F2TpRzM53q7Oe9wsnZ1zi+wn2Sx87w00xKD7/2
9zI15ktpVrdB1Sz6t6xGkYoxEMFH7RFI+liRvvNgyon6mDB7XfSKKBJRnSlLQ5lmTb/TrYZpTacE
eBlmg97jHOy4KBunt4LMiTGYuAyP9yKKqnMXlMzFVxsQsyTz+uspICoU0PsM1VYxwurbjDhwFduB
dWmrai8ka6YKKte9Hqm3QAiyjRQzd0QbABMPrlCF0n5rkdK5ZYul8QTMiNdyfRBRKxeSY9aQhfKq
CxjR8jRAWMLyj48YLVWTf6rQCLq2L5/DRjwhAdTpAel8RgHvCDjjn4uRs5WQqNjcqvaY6EV9xvXG
mYHbgbVk/o7HGw7b+jsZuKr6QeCwht3dp1sgHatSd0dZbI53bkyvVb8jfX4hyRQ5WTMzw9zJRlTM
TPgZ32hEQhNwifBK/WwZCXBbeXfIb8pESOkU9TqEFdiCXNsh83lIsqhy7hgZaUjUSzhEqF5R+qF1
/wlQhLuDP4xatME1Daai0c73pyLRZK82A741ltVA8KIeYy7tJNRnxFC/9hGz27xtz7hwtCdrfIF0
sFmyJHoPs3JwUlWiPxnrlp+KzFPg12zumNR+iHOfGOhL2RO6Z6yxAxL+yBoDNjDUZLXL/35kwT4z
YAAtmZsbk7G7A4zvq74WUSvXobGTUCLhpYxB8dQwj8EFAnhsKSfv57ZqkGUHsQTC8fWkhpgq9Nos
LjdrcATmh/inCNKvRP/vTzklLRo/ZYsLGWX7mjkwBKO6S8YBP5ShIz+su8kbyDp2hzt3QEqy3ZhC
UURzFnutaiWcSyiR9dVrDGmAgUY9fbQiopYilR1Ck4jCKQIoJ7/+KOAMof/SkN1dazfFJBTGSmJt
i8JBuw1mxNxVLt6K1kiPBQgrVqO+tPtCV1xpRWBqGJYOQVx/Tirepzttcm7QsYiEIttyaRpPc0vu
fNP8JJcRS6qc8aGSGROCqHVoPY4McQa0tBj9fDNXk50QBM8axKFzw9pzD/1Fjso/Hei7lKNo/Uqh
4vWhREcMEmP0TgxN9WcqRORaVDpjgJLofiSoTEPcETkiLB0S03GSHotApZOa1h9VPQuM4eFyaOA0
7YYt575W3ldNVs+q6GVGwgcwaqXDQZD0t5FC0CxpHPyKIpaiA6Le0O0qQNmaAStpFBQL1pW8FaXw
50Db2M/mnOHqPdlnPCJEybcWcp7NbOnHuOri57w7UtFX3zs1p/5p9PgZIIjxa91RuQDWR3ar1SNe
wtY3S0t1uG0NvzHbYl8JBbeTrjyp4FDqjlwsI2o+cWUeJZFZeYyR+zwG5k9MZzKNOJ1I4mC5tPrw
bYnV3ofCSGsgUIPnkpjPIdI3C0IWB2V0fy47YUuqsAoAnEkosyOcnlkM9zrkQJZHAVLtHpTcWsAL
HXEk90UlFE12C61zuXWXh1BeGCSyko0GV/cQzZuipqiadUzPWkTHtyj03YBA5qha01tI4N3B0Bbz
wBqZQoBh5pWxxj5VrGcBAdrPrcwh1czUG8tW8iPO+qua5ybakHDPZG12K7r627mSmgeTy9ZOG0Zn
U9kb7n23X4fctNnm4/05z91TYU7VRWpqetMSdcE95UQB1L9bOnF338y01T7dqCK3MallMjEtawbJ
/W/nOnwlLWYA72iNvCCG6cVh81hKo8y7bFp7LRuvaiZv6zXWqq7kazsKmAD0YR/LeMHN5QiypPdQ
n+bPczAvgCKooDKOf9oKF4FwRAD6/RKGuPgoQWfdc8Ogi1p6anSF3BVNHJrr37+QZoG2JVGNtmQd
XYK1pTBnwU/kYpqP4fqT9qriN2OpZeSawKTUcOo6Rm6ae46U7wNyG0bjrF2CkhJVVQWo/daqIirM
vR6DXSCZ+KoUyRN+uA7eTGiuZjGWk1aP3KKHFUC9P9NAHhqnELNdNLVkyhFsfOot5EW1mVaXLmQk
K7NpdM5UtYqL+/M72koQ01i2HU2pfy4IEHYZ2kD2rdDkJBe59ziU3BKY/pJVtVsSrJHsj+FGIx7g
VBUDZQ7TDCwJkNKrIEIuN/liOc1boSbibWW1naMmP/9CEmuq5fdRSsgaINj1AJ02tAbh/KBkWoN/
oO1Eq1uBgzWoK6YqCRlKdf2ip3NCE46OiCAle14YaBQ9Xtb7X81B/6JBp3G0XCKfy+CE3FrxWz0U
myzPvvWMOB+EVntLdfqCVcK6X0hPaAPHF20AEFf2K1H0vpDQsn7IO7rCYqnpz2kinuIIrn9XaFDA
8zHf/TslrByOExJMXXoyg8doYub0oGsfi0mzxkmR3NW4yDZy3bD5XNLgwTJfJOHFkG+NcmvVZxQq
diPrtoHzXlUQVVPzyIrgst6SIuPsC2lLSLACYqXbdMXW7Ny+rfGsv83tte2va6P330U5KgxaTRqV
hXouNVzuQraXSMCgzxveplCj77G4NRXXhI8xJisD8Xb9E8pQvMQ7hDVbmt1vorUKZhsyANoZ2GZt
2pFCm2MkZKlW2htZk8xBI8yDiNMvbac+odv0cGex8yTyE6HnH5Wse0UJV2gpK8FJQ+3SVt1RBiRC
D59noSbbDK9oWA6g8Qwtt5lcfqJQeiGbkHd3zUMyC22nGAm2fFlFr5uOj1FPirnIlp8EzROHSthH
TI1xR3dW+dziuABHluIf6Wi6zJ6AVRu58xikuNojcoogpUomk81aYYK1kIug5pIXSojaUW4KikjK
mMnbR4rotmj+myxV+c/hFLKoKZIoMRxVJV2S/hxbWzR1ZXVTUtPVLt2RdtfDvH5IzUvaUu7X6lwx
vOKDIVV80I3fP73/XdiRfClayGAadPAnurd7JSRI3hGKjEQHRcR6pGnK9deHiuq2HDn2/GUN1P6X
ksefy5z/7o/5/Fs6+X/8n/+9oeIaCdH/PFT8hCrms/xDqvj6gF+p4sZvxIwY9IhMTSeXljbL31LF
+QppH5alGabJRE9e414KYvyiv/5FVX5j0IKbwsACS46tSd7Mmkn9+5dkBvXIGFQDyqYi/Sup4vRl
/0QLRsavKapM4iTp3ECD1+Sbf4hpMSIRRcgAja5miyMAxe0PV82lg+dHDhXq9jQbbs+xJnxCMbLn
LOvmm3hDdt7sE3zgIHM53EJgDXnpbJRNR8PVhkbT2PueobCb+OP3eQtiyev2I8FS+l7s3cm024db
67V2vs23hmf6EnsCS0Ouo/y+ifMWGwPDmdgGeFfY+WnQHiuUajyr2Zn8ARuHN/kB4sU3ze2da89T
uOKM8Sw320Q73eP84aZ2eYiuyujo87E/xJHd27feZsz2IF+zHUjyPRZdX95XR30D797VXg+ksPFN
wAt8U7fNHtPYR+zjttjeRkd4QnBtrz8hsFXjnGJ7Pwa+AhPBsJkpvMonBH/2lWOpt259tmbf9tfb
zbJPh/UTpjjHbNd6b6pDRLBNRNkRFu2evgPPnXBG+7v//BzaH5NbHVmvvfyx5C/TWw0w16BENOyD
uCEOh/ciRo2DyeEW+bxmBt/bsN9i+5nXyk52nYuHy55ciMS2YOsOFrSP5lVx08fOxY54zO0QKl/i
xC+SXDzG4Lw22DcRLJNzB1FJudafy0bcVdvuoCZuyhRD8SV+CI87atf4EjrI0be9LZ0XXtF4fFpq
zkklv1nroI9wA5czhm3tmg1jdvhbcvQSZofWDc29/EQVisvH+6bLnnQdhEPr6a/T9vlZ2NIBaTeo
XZ3OjffJDqKFS3Gxi3bTRsXJ7t1U4FJf0rfMl7bpnmODr5+E3u2WPTP0eO+rmisgDPdo9qXuzZQ9
jRRbPtBMtAkvmLaoTZGY2820+/aSBcD1djwMDVO9z6Kd+jS+kEtUvyHkMzWXEcREIU4iCKIMsk3U
hCH06p2Xxk0tugYxkB4WOSSqVGLWlVOJi3TtW3WKjvJJeaLnu+lfdFrGH9ZHuYiuyJQHax79MP4g
7tOHyIU9yOeJcBpHTwSFeKSsEjUfJiYeY/7cgM0jR6bacOLYcUxfNOLWPNVy58JD843IiTSCmKSG
n2iaqMglPCCaXz33CFZt7cikkO9RoiTZ9z3QjS0hlvvowgt71HoeFFz5lu7HYg/25XLc8/xrR3zi
GM8NX2IpjDBnCGjGnwtmhYoT1077U3/TT/kBU80Oe3MGP8ZT9qkvcEVhYsONpX22PJphx8aNPCNy
cgfoRXhl6sspUueI2NvTdy4zUF7xN8oaFOavkFxtVK+fiW+T32EPm36rnnD9Dy5AaI1t3uZE5dNt
9i/zVrZsmtMHkfeFeTDtEDd8UM7Bi+Cn7nrLisrL/C1KXUgL7QfPC6RU4VTwn30q4eF7cE0u4WH6
gT2k/hLA6NlB6SCaoqbm+iCzI/xGXrc8PzO/k7bzCXC7488eIkLagrvFPVe+dvgQ7PbEfRIfkh/p
g75HmqK/I1Sw06+g4CURR8d8zT5ywW628uslPFnvOE0B8jIuflQusfWiJACzXpd5Rwl+VU4oFo/Q
NjGlY+SxPznpLifz7DHV2ZjfEcSf0GM51GQf8mWnPG4MB3vMT+XBvAwOts8nZf9Q75JtiTnTFkNQ
ervKDtSb2vALNQ9Va0dbYDtu4r2/M/9tHGsn2k/RtrzsyfhxvnmVHdkPs+tpVznyPikj3dBpf8hH
/mSDevxevL8qLN0ljgJ79mF3uaMfvfduYZv8jeRM3uRlW5Qh3nh8kH3JeSjs5rYKHs/Lnl8BMZST
78ojt6pnnssd8T1OxWNRrju6ayCJ5d+QJ6Pb2YO2H12eEP99OyLQZDjOoBeK8g6gTXrSX1Ncbfvu
p6bZ/DH7+Wps7s/iobvNktMe6CPY2c3wehbCVbVq03k4jn4vc5HT4ht+JvIedieEC9j9DtmMyNP5
v87D5m+TiLEhGkqhX9R2e4rB4JxBxqDFuoH43aMytxHtbwgKEFCKYg7g8hRP6mcIDL3SfDgDF23z
KpwkfgdEkJCnWAw3XJWuscF+6r4r7y+JneyfnO1PpvS9S5/+YPovDwUe+tV9ZBOA4qS7hl0SkP0D
+NH5EvMSoQVya1fZrP/rPOFqEDT0xo7K0zc2HPjC5+Idql/LAPfIkzK/c+R+GI8iCGi0x3ZE3tcb
gx7hx4BxD/xPCOHnHHhXy9Ww2tjZZo7PAxifio1Ne814ygImX6yApl9hiAE55BIkgFxvj9rtf6ZO
3HyVD+/5V/vnYnKtR/+ztmz/sz5137v3P3ziFWD552v/1cyPX22fdfc6NPziVe/e/3+/+G9f9+/y
PFdff/3LZ9kX5Oo+foVxWfyh6lur+X9eJu6/mvZr/n8e8KtMFOTfRJxkCtl0qolS1jAIiRu/2u6v
f+FLMsdasuoMXZRlZG3/UChav8m6ZEqGpeCzNC2RMIi/FYrWb5LOYRyWlSlZiqJZ/0qhKP2xTtTI
mbD4MaZsWBKCBVFV/1Qn6k0N9dKgmYgvJVtu4Vaozgmew6Bh6da/VhB4L+9a9Qkic16U+6yQfF18
VMQQAcHvhwzeU96Zy6/Mw3+j63Ah369r//oX7U9ZiDwfTRQ1JnymJkvUwfx2f6hb5bApYJeqgx3q
y1MjHkP6g3NhORHj/0oemdF+arQo4K5hSD1K1upETreBOF6arrgRCHJKl48YurJd6eYO/ZJt4CWI
E42xSHytNf1BYc9qLH0Fk37MYYF8gx5dSSjPZF2jgZzL5pYO8xbUXdv/lPBN1kvt1YrslEXvFEaF
5RRFHa5m8nnZy8rhQyGjLWKFQpkIpiyLIy9sb2tuD+g+/Dp2jopfUuEQBYItDOxwUo7Sipfb3Ml9
7xCE7nTjpk1iWysBnnA2HaFwFIhmocI76+8Q8ciZEjvDbK6jAUC0nJWo4YkohmHtxCk/C1O4qvyA
FeNUGnOPJnPhgED17N1E6oAscMiFiWlKgifzS1magGzsRzhRURSOzNGaZqA6usNq9sReBN8KqgHE
SOYcOSH0Z5PustGwJlNIMffTQFjyVpFxh1dJIyZThL2DjwcWB581EKMiFDSp9QNTrYNZBQegrZE+
Qsr2+vqF5blDjG9iiSAPMedHKUu2RRkMpStzezRtCaQbc5Y8jVfcTG/xouBg9+WkdwTzrTJbu1i3
8PLG7xykl3ENl8idzkDeGX6p026abxnbr8SvLozs5xOMM5SwWkvs9qpVRGkfI/ZvePVILkcndIxH
pFttBmEKTLBQeeFGgoQzgAut3mbtR2VmOCsUV51FmPw9ChioEowCxhgLCWF/FTFKotw5Ocqi1Xsk
ccSJiaawwFqGQHva0DNVYQue9rr+ugvXyxKEHg4UhPqcs+LOjgbco8KPbDmW7dsYH63hMa2va2Od
YGPi0iDuELYa115QnyuQbzrt/KL4MaAmlWbZNQRikU3q9PGsCA9y+cb8FEIfN0qQukt7w3yBf8ce
Cq5ECWxn+CXxtutU9JCgRy4T3hcw046u8HYSsSzE1NvrHJK+YKJAIedrI8yR9d+t70PccdSqYR30
j21xFrgj9eCRSyKgGGRuR7mN3FWRPCGMPEDrnsIAdr1MDIkbZeKC00KPuACviBu6R+mhnDZLvZBR
hTAI9fk0Ivym5jJ5oUXrcf0NpeQr4l2GW4H6IwDySW3WhptKzLYqnUdZc+Be+2oJH4Z7Fv8s5vfM
BVzhtGync8c5BxxYlHw1XMR5uxFGOMT8lvHwJZX0Z39gL8XhEzoxFx/IofWlrOl354BihoIXU6SG
EHgllsArjeqhS5G9oOdK1OxYa+aNFc2DNfwCYO9TanobChLZCdOLUqrEN6mnLlQ3NZVoIMuIVKng
sCFbBJpVwMgQ+vJ816+KUuVV3PiN8TpWWL64PCuN8ln+ShdEppgFQyJiqgnE2uwO9U1iqFv1BEaU
PwhcpDfK9ogRRfLUtf86XQ31SeLtKgMIPSFPavySuw7HB8FYOSGzGdcU71LUciysN0mCUGducCfr
8DclDKM03Rgu8vx6Pb1GIUPiWnLWdXHIRZa2dZeIbab0TLBU7hWuRexn4Dfxvn2lFMGGSvf2LUnf
I+DqVYkktzA/cHzstUF/IAPx3owLKpOW9RtmnQkHeUk+N/yo9dpdb1TuA1GxHFHkqMdTWncnlLy2
SuefrARXk1jA9BQ4aO8KULo4KbQSdzXmM+7FrIY6TSj9dKunW8NNFLOWyvnXzA1oMDTkyapj77TE
7qzrOP4u0C6sYMic64l2eeBlAvnKTOjMsEB9xQpIeWeobIsjyZjzYgtN5wj1ue5D36plf5wwaecR
5kjaPL5ZKH4bh36TTZ9NyzzLkGUfZ9J+VDkRmln73dIFt8cysorRJ5Sbq+ac4C7Mo8AaeK5x/sVE
AVIYVzBvisILkxuPJYz6Xn5sEl6e8bx6y8A0rCc+sty9dQ1KeY/HDvpvqO/kMduukNKsBWFI2vm6
ARURpizeuZQ1TIf3wZqoccGj0yotMLhxswMMsBUFxZsEyCaN9VqRuCd26rHP0c+p6Xpph/9NiC/t
tH/IY/5VjYimCarAgMSsGmsG1j90rfo+6jQL3YVdFl9Sdo45g5i93bIrBpllr9fzP1Rq/0W98V/9
PIlGHoWUoSqK/qfqJ51aEn8mbA9RclzkH6N4XobbLP+Y8gPRCv8zlfEp/mzKtvzZ/bk0/sfK+D/+
N9XPKs3Hf14/H9+7IX7/Q/28PuBX/SybvyExoiiUdIK1SAL5W/Usi79hbhJl2qySpiiySI3+e5dV
M3+j+6kQlizT+2Rl+HuXVdN+43vQlqUxq+oU1v9Sl1Uhk+IPF+xaL8sawBGFUlxXeCp/umBFBLuz
RGCbO6jLJir66tAIGQctOZs8Qekg8mlpeMBDDxuo2i/WFd6HG5mQt6DFNLND3kbTw8+qHrsgoObW
cLGm8F9bU3B0pHZm2a42sIITLD2h1EKZES697sGYlFHycNjFWkD3NXrOq/ySZZl0y3X5rBLztUjp
96UtYDkNqxa5R6Me98cZmYaG1DfokfjPvfItixfRycJo21YhtVJv17PG2b0oLlEE9AWyxKFOlJNB
QBNCwW+ZvNzhGpigUk06zeJ4HNKVKrFqiYEP9WJ0Qh9qm4DepKlUfatRvhs6cZbaLKuOLvYeQiOn
JbcnL62PIi7/L0fnsRwpEkXRLyICb7ZloLxKXt0bQqaFSbxJEr5+DrNRzPSM1FKpyHzm3nM/gecu
ufWTYNKwWenDjKGQzcJBk69u1xztaUZPnaI8h2sT6knxmNnWzXWrHZuOf6XxB31uvm2IscBADQuk
Jr+ZbJrPJG3ObvOVMu0atfg2mcVjTYVkpcuRxfiub94BUECaQ+edkLfq+SEIkqjqSB425siFP28t
2hUT9z7JqKqm0rr0BoLuDpl4VSNYq5ODUcZRANql9dS+nX0cu6v/unej3KEpj+VXnyAWpmxyu1CH
OgbYljQmvXxrq+EtB0+g/8u8+r6+yFBbdm4wfw0B4J+UEV/cAEdR0K3MveCWMVCJapb7JaG4tF4B
XfnsSftqrxAHD2AOjo/3QguOjkWCV6YOK3UA6tWx86xHCWYWRy4FNVrruvQijXcdNubYP5BQjI8L
9N+p4H/yR3zUPqn3gyEv7cze0FucJ/EeVK8tNoaFejHN76z/twlYwwQDpDT5QoVLGIKojkFZUvYr
cs4+ktyGMDUtTNpml5JRUE5Wn4W3QKt01C6fgxf0WOa5sXDNmZ6PkxAQWd0ZZ2nbr1JmJzLTRHMr
sUGO/fCtw1nyaAvm7lOg9hZK/nSvSZ2ch169NDoTztbPEfzWjDqo1KSl9yEA3gdHZzCq1Xtb4D4A
ak1OT61Qa5nUEkUWWeTdxshWN3aiY5RMCHSoUuB0hS4+UgXatDPsvwRQO0DVArKNFkI8VJsixHV0
dBxZsy19GpShhkrTME+bIsl8UlWoAUt2IvhIEbbhd0PT9Wk5fxFjy/gr66eoLgtmhqmX3XSnvJQs
mI5TsI64Rjk/Vm3QHfVqaPYwSguAX3FAK1uGujKvei8gBbh4aqAZdDevyF51u7RfymRdxNYr/WA4
B6l8hESy0TvMw5C8sIU1xlMADQYvCkbZQvxdjEvvskvRxFmNip5PvOD7owdJv2X9lOrXgSy8Csud
E4izsHEkebA5kGhS/QhDvSYMBvgkdhfZZh5+W2+N3ipAOcFhHue9KyF0kCVAqzMZxYWMqi3w9tvA
7941sERWQHM/JiPYz+YJFMuQzPgJ9GcpFZm/7cZxPkFZhGOBL0J8V1V99CnZG+Z+OgnoSGN2vg9U
X+dwLFfDYXyX/dVtpn1XZ5HfjhuBeVPB4hjLZ6NdIlX1kcS4Wqz+Z/NRVR/u1PAO+GvVBxM1sbe0
u1i+DMuZqJItUOd9rt/iRL8v1SP79bgFVZqeHLIcbNx4+PbZ1CfdDb0w2k2acEOLWLlFpaGdocxv
a+shwMivWd3GwnenDJ61GVkMZqNBwDwZaT6tIaowFhr1JmseU92/1/gyFyYJq9cdEQjxtyURx2n1
XrUKJZCOwVGBQiQSd7B2GolQDZpHkBgbS8N2MAT225wXoY4wRIH8rdCZshOJk/mtNA4SrM/i/vZk
0moBTXfPSj1vjmpIYfHATao+gIrv5+4dCeEKfs75Dwr6dx52DR6WrLj5eKSVn0XTnLyBu7gLFRxJ
qRwZrojv1t8PdHJL7kSlA/hubTwXRiFTuu2h0uHW2HIvbjO/3XhIETM2MavXFqZZMZxEDKlzHXyU
75OfPQ9kBKFG2y1m8qccPyF6btISaqqL7ck3aLJls7PsSxJ8tEkdyUyGyHz2uvE3SX/b2dsu828/
5N8tM5FZudGUPWaG99JVHIerhy0wHzvJmp8mQpoIs7nOHIpezpN+Yjfn2aTh5Tu7/F2shRvAibQK
dBHd3M3sodLlIw7o/Nj29WM+kS6V7pLZ5W0VOcMMU8AMfnOn+PP/nwXLVof2FI55e3elEeI7WDD9
4dlbLaxxw1jEZB9o+8CCLBoHolS25qR4pdI3uQDAIPCA5GbOIOEfhnnY6ol4doo40kpxm9CTK/dv
bPyJjQcF8cWsvoahBacNYHUh+MGqkXR/9dlbNfjkiyFDNDlJKWo5OzbmiNGs0KAdsSYEuFDnz3J1
Qgjn0plPuMl2ZfHm5ix8tb3L2EQMIJmaMFPQI9JjwnZ4NOovkTbkOw9huQY4sJOU2Vs8lJc6I9YT
A5+aqmj244t0/nhABUpa/zGD5MpwxAepEPAAVQ+ZwJ6MmSJWzKdQ/wAfRSwGd79T1onwMWBwXKTi
sFh9NA5NWLrDA5FoOw/aie+ee+0HMPImZUQxOP9gqG1qdFU+6x+8u5QS80cJNapjTmdXNaLjW2xM
oc9oLinV3k6gVujtges9wiwUzao5FL0b1rWgZMMNWTfH0pRXml14FJ34Qr8qW/nHQTeJY6clDrU/
JDJ4qhX6VJc7CIBfssgtCT+XvAZ2WAa/iT0f4vg5r+DkOzoKYPPpqk3g2BvbZaYafKbz9OJW+dcE
fQWEfRt6+IBS1vrXUgQRZo52a1fPhc8btayZ1y2oPUmq1/9Sx1BIxmiEt6qHM2Vh87HSTBIqwhEN
m2TraaRf10ly8lqAHtXPkqufIrAT8AnOa5vY95hcaSYxk78u55cM4SDRSIVUF3Sk+aYy5FPCYtrA
y0T0pZ0kl8JDy1o0/ofWMK70fReu8rJLcFlkzFJG/JsQm9pNks4/heyTbTCu1ZzPICl4NfP2gerx
kFQkkunpxS6C53XEINVEyuEUiiw/g61oF3lr9fNgmb+J5f8Mldx7PWuNbj51TMe6hFOyEQR8gDGo
W46D8Vw3aA8y/8OeAM9S1/ingYwiOBjummot45rh6reTW6SeY2+dzVVu9O6Kn1FaByznwHPV1uwZ
sbIntiVfYFT70YHiUJyB2fKOxbSeIq5F8pWWD2r+0jLAkuljMTdRXDXnkflPA9tsZHZOV5viq+Yq
ZyjIhgm6j45x3/kTB791UF8a4FGTyPaDfltJ2uXc7/KU94YHtp5cDW15y1LzPPFHC1DEoWkOHNI8
BYyRodIEK+A7tq4TCoiSH8AXW2VCCcmJNiAKMgCJpak3j/oQImqYgf/SyaGo2elN+TW13O341qY+
i2t0mnWUT5ivyDsHl3ZK9L9t7rKNbnjbvJi+OKi2OMbGHNbDfCB5gb+fCQSkKL8tXlzODeCVm8z5
rCv7Oa2Pi83piqF5R+3NOKjYiUVBVXhm4ef5L4tgDOmz+TWrbSpR5M0I0lFedln9QlzgiU9kfuU+
ujz+7Dq7cPJmhlr2ttExydjNx+Rouzj55jE9EZq67RdyEeDyaJTxqTU8BiP1Q7wyyxrn2JbNg6mP
BNKb4p+YrF3uq6d1CJ9MXCYAhhgoriu6mRFajrFX0yRLd4TUjxgzZJi5gm0jIRKb3LFtYuC0D9nY
eGMIVOKCv7ez9Zy7Dc421u7aOnxri1e/ZwSPumD5HmwAZ8tDggoEWBNODYIvhjV9QdukA0KP+M1i
6FVTW9fpj4stq6aLo8gJFNgLxM7ra8fRuYUn4oBFSSZzm2o/lXglPG5jEO66tDlg6PSo+0ebN6/g
9mLRlLIq/hwGeH2xzZ1kIOw7mO2TwM0prT0BIoCoPcbN89WxsbITGw8FtvZvbntvdXHUCKMH67/N
FvxNeJS1VbQ4ULqII6CSjdDHK+/2fV3xpJDkB7toU+fmLphZySxnc0CqbkkWEvFrq2S4BBMCUW/r
0+KaRgKBpHrwekbGUg+XbLiWV3944LLkYuEeirOD7rLF198Hdy1+yfYYPsWMe4co5WxWT4lDQGrz
myD+j+OTpNqoudQGDgtZ/RafC89mxg+45C8qTg4WRoU0B3QGprar/BtJX9ck2AmNltOUh8IYDgYz
5RKfUA952yAmuKJIKdltQ+gszLfMzQ7Cezdolor4qwxYz4AvNWrnVdd5q04I/uvfvBBhVhc3ppp7
r3oygHSjNvGBnDTWd0dilBl8Eks/x35Usgig7g+XUFgvvu7cc1ztY37UgWZU3X2Ubw01GMFgAtYX
EHlYNB+SofnicmPnYrMMvKqM/0abtbpPEIO79YlRVcOLpGzWicpIOCp67dmZoeyvEVkNW3uE5hIc
dYF/Ty/eFyKapwwhBzD5RP3REDXH8mHm95N7SbjoXkQ8azg0OKz7iW6JiSX+uEYvo86/lnrwJRdK
l8JDq7LsRXUgmITh57URydY1Xpy539rWday+XMEi3vixHDfUwI1Z/SFbugjYwXGupnDxir2Dkb1j
k+cP1kbUT9k0ngswdvV4IpFj45tQOZch4sHA9f3pUcKbBTNXVUYuBZZXlYeUvJbMb0Ac0/X0/cUN
KAw5duaLXz2RJnEQzI1dcMx2cO86b8dM/YZNYOMQIhGkwZ9Rh/kaC65k4lgoO2aW464yoep2oeB3
ONbjcRkJfS+glv92EGRmmF+W6KJm3b/YNcVWdpHjhNVyhA6FUf9oBt0D8T5V2LUk0kjty8mzxwLK
p4o5JSfN2cWOzchY0+I9vNTn2cx3+OEj1cp3z+EsaHkFC48jI1/aLQnkj8BZp52Zw+KeBu1hHmWo
6+136b1mhFwdBh+HgFE+CjygvtZSH+qvcQHA3IHjSveixvIUW7/oyjcUpiGBk49gjO4dBWcA52rJ
RQQU8jApcPl9/aBcXJBoC/whbDj8bPhNCYN/Zwq4WrRDC+6TscHjmmDVTXY0COrvuXpkXraZv3uE
NCuDle6qh1jNAkGDfznWxrfvYKgWxckibUTCD0h4hcjH+jNxtpqJv6vpEQLnbKxRZMu3VWD7d8qT
HRMGY30q3hs6r1sDqZi2PolR0VWsKy3rpmvlO2cCCIajmfr/6tXHb7c7yCGbNpehQaT8Isdt0yNt
wr2v4GtrkIUGtlYbcznNRXqL5w8gFmjAFmdXVR/6gK0QlW3TQ5azSWb0yAS25pel9I+pBeQjBtvp
vBT+GDG53kwTCYX/IJvMeh7FsziAiEaFLeCTYgAYUaSQJAb9LDdrFi3t3WMalFQCK49PYsr46QUw
uhhyQQ8jyPap0L2HkeSLaV9jD86mz4nutTOe2Ny3J5waB9HkcPr0Mpwm2O8NsmnAs+DUpt+q9pJd
QYTurtJdiZdwPM22oZ+vuP/yXznsE00/vrgtVpwfuDlEC1J2dqzZN5rLagOPXJSaC9DQwDi4Ccqt
2hIXEGP/LPuflRvE9IqLR6utBhXWUEgImqB7oO93l4VqxLu7kLZaavQyn/5mtfYGJYGbIeFkt0Ak
UdnByncR3EzHuuhPpIbvRduEEO4aeaPC2OuqoSieI23UT5ik0b/JX2AK1NuYtQkxAPydWNRgDEOn
8p619jOJl7x4z0tVgx39yQWiKIf8L5dYoxi6LaRk+ce1cfGRnRQEj0WfPbk8B8rmkmdrliSoC2bi
1Maq4vvAluvqL7HZhEVCSVsE/l9MJLsgPunIX21vxbgtP7TrG7VUO30KXrp42/Y6y/+dO1609r3h
2o+1X5dY9TL+MLU0pMX+/6aEiv+OlTzKbBpOlpROZXEDU0E4Xyb5c6zXQ2/6lymoZ71HlajXcHuX
cLR/lby6mkek0mSs27mI2v6munUgS4vmLR8x3bOkzDfMckdQxJF2aFP3T2ZBWrS5l3wh3g33gZgM
qgx47KJ9TTSJcjPj7wJc/0qE2JuV95+dmP61bOmsjs5sIbG9OVsVOqjyr4n8S4sYD+7MmNwltJpg
AjdcjS3PStwzygA2I5byNDnzmY33xqTwYAyL/KB7r5rgusrZ+fQzlP+3iZZRN+FgQPMJLnM+XLyZ
EfVwVZi7Z8OkoIV83RFXtWSPdvwMjPbsUAOnw7vYIxeknG49lq9lQTDcm004Tv+DK+Ymu5cy5u6k
py2Jbhu8BauF/VxOV3JqCI+IzyaOXIBFLbBvU25JfUUv18CAxOR4gNj42uvwgkvnjhflbLLls4uS
dabzxeb7rBXBLmjrF6mKHywNkDjq5ypAYAows7+2+Tehj/A2FGYNLzRqxkhMACqobquU1ItgZW95
IXZAGc+2syJIOsptZLYmBSwgodJttnlOVPhbr9ebQqY7s8UBT2Zi1b6oGhEpcDXnb0/kd1P84eU4
D240V2+O/SocnlQMWIX3Wdbtfsb9MeagE1Kkj7q+N1N5TZBaTIEi9uIcTyNcHc4Jgrh2k78l+Qdt
HlTPfAlufuxxcv7N3cdy0QFQfucMPXJ8mrBfI5gl/3DP7LC4z2uoLUtVtw/CvvMvjkE4IL8iM3jq
iejJNAyeMtIQgegFwlqKE5b4DYTaAr3AnAGCyv8m4m2h50idvwHLRukbjzG4lj7/V6EEyYslLJwq
HLGnxH76HDT6TzZlJESM3XEMOvCmRPDtBCpSzHubrveiHrioP4q3tFCnuTGv1Oj33uzEhiCFCWMS
j73VuCccUzS55kIaRQGNKbZ4qYy+MEKADyb56Ww0DOua+9qtTfyXdPnfWNjy9JX2Q0dcyUjuUU3G
McM837uMWtIcczd4N+ApkZfMyZBVH7Ac34ZxmThfqrstQjVnKYOM+XO1YixYNrg058deccD7efbu
DYaN+gEfDLvJY1l4+FRnFeHm9dA2kG4x8Bf48BEoJ0kU5ZjiQr1rKJ+xoYXkYk5pTyA46u8ui6oM
SRMDEb2rsTlz16hERuytosSfT2BNyEJJTmxtMYwYu96zaEC9d6atfbcQLDEQsELMQcJMz8s/ZlM7
2oPZbDCXMK7olvemxFqdainOcz4wTSUSIdcveRw8ZpZOtWBenK4Th8SSUCqySKMYTTxE3fFyJaP8
IGQattb3xI3PmgaYVNdEYwpvztLNh8BtXggAyLpT47XAVtEGuJ29qRrV492BDzYnv7nkyRfnpqw+
ukz7FgNW/YTahwmuyUg00VhhgMjg9s7Vq1L+OygwVMByTeRAPJE0za4KGDoNaNx9JwSv26ZQ/49O
O1KRcrESj9qrUzdyzXX5OXU5ghq17ePpwgt/mfHEZ9lHxcYtyOEO1e3WSs19NgJ7YPhs8m5p9TES
nEOSkIhuDFWR6jtHc2h+CuJis5kHghHPtfMybLSQFsg1AmdBs2wJkRxmlZ4dt1oFLPIRwORPrLHW
b0buLy2N44uHgbbVybiPbb04j970MGjdcoiNASGEuJIca+BV5ClWbnVg3I8OwLmCc+9eBKzHFA4C
R7dk8UaQvKMlgAAkaV+1AmdOJg5PRjG5B620nnJ4u6GJXYN8DohxHt9ARkR2mFyUE4NNFaOKnI6r
fnafFkI8sTV+WwbLMcWG6SaOQxvbJz+uLrMKHSOdLzDwyraNH+ol/qN6ojdwvyVQrOjdO/v8/we9
5nHXyJGHBjc86ZkenIlue7XFa9J4xbPuHdua/FIncR4tRPuREex8LIXWJOUh9eXvYLr+ZiBSj5ws
a9ePnnP1W7TV0zgdBo3fTxswMSIfj4sykN1p6QOT9EVWFcR2nKErnyZJPFrvV3tDX4hRqRu59TzM
lMlg4eUYxp30J057EwoWgXNIdHkttvYamCZ4tyuveXVSrz0Gsr0IIBbY3EyeXs+ONNU6Ed/a2ziM
EFnIIWks34LqbRAQBzKSNzSPdUFXi+7f8SnAJ3fxQcd27a6bF2YHIGbAzZJRsRowSaIej4WnijCw
fv1amXtUGxkcPpepo6o/V/1XXlYN/vPJC31renDKwT8RUZkdhzj/xrIEz7vnhail4uvytj/7jf1R
BnZFyiBHeUHBN0ywfGjPFoaY18SlVhJUm7Ucl/tSa8BDGJ7HvvL23qS/FbWFhdwwwUXiU4Z7z/ta
puah9lJ+c2YQBQ1bPQ9G59Fdn1ISbFx7PDU52pYC8ggT5yCISLW7AqQheGVZznfyddIb8p8oX9dd
JBJ9uSqwwri1fqT5ya8ieBPwV1hK/y/JqSDS/RSJFjw7yWYaSsrvslsp+R/SMq9khdC5NW++BIcW
pPmfTBqIfUa3B23CNyRyOfBy8o22GUr+jnPWzm1xED6by5G4z0hcU1rPkiFGkHtvWSkRxg1n6bHn
ci1DRkFfvI01nxfjVt/2K/u3F91ZQWgm2sXYiSr9qfuS5NUhACFHDZZ48T0J0k8AuhrdEPobH7AZ
ZON439prNLKVPhQVizMsoPcAh/UWNh9yujp9ldaIxH50rmxa4vsQIHPt8rE4AAzC3bGwcEsS9EG9
V93jpG9gHLWfmeePf3vUvI3TsKXGun0YTO3D8gaNiTQlpWsSRp2P7+BGQnOUlO59ylO3uM/Cd+6g
IXLCnZdQJeZ4zNfcJ7Dz1a5DgbdpUpfExNFjDqYHLnuf+Tc2iFzknX8sGtiJMydLOlq/9hqzW6fT
PbG0Omz6hrOzhsw8MY74/4OVop0bVcsM175PhrLPwzrrHLPqW0v6X0UaigWxgNVUlsanrmspS4/0
DrhgUkKZ5/g0cm8znRggV8oBgaWnyh2o48dJY1YVo8Tkqw9Xifp+zP09CTggL8rqnqMv3Ga5V5MJ
tykNXCUch7Sx47wtsTNv8xp3MyiSfj/Y3j52q9UPAt6Mn0eoPDtb5K7VsHYOmlv/6xflMZSr2pWq
yvwRlPSiJ7zXEPCGutuITSqGNwv+FDMjceoAYC4tMZQau1bhezRlTj3tkGSqqYECvUp+K9vhvs3K
JPLzhEKFTIYAixg/1Qo4X15rRz5YdRxwn7T4izT9LLtzoYkKJrNI9pOa90y8ypMcW7wi9Z9Yd6Yd
wZBfbJaoORCImWUJ/t32QnQin2UDjhIv7z1OjXKvjykLtYXYXbCelEs00iZ5u2gakGUBCD1ZiHR2
Cg1vyB0yRHEPRqtEyweojhe68et916OrFYVDpFqSQb1pUEJq3bHr/Hf4e9NGmH59GLnJyniMH4yV
pMgYAvma90xy6FMCf4GvOB2TEqWuZ1X0Dzh6k8l1w6C2CEArSWgsupxuEQ/0FmC/cfDMkNc5u/li
OOrp3J6zrHf2buevz65lvJA1SYQ8SGo7kW2o2d4z1JZ/mhTjU+0RfenNgpekTkxeFy8IS1+rns0s
Np4cGphtO7AemMyRXLLajILKcc5NGxx5BbVojvGec8/cUr/HdO8PeIlLaPWVYx2KwCwPitMWuU7p
nLwFgmdfkUhUVh6GM5nsW4cZOiMH46VDFUUfKB5aU7f3Wr84HxVB0nWs/pgBGXDlqmInqeA7lnFC
pncJMvXHk3V6nRdQrUVL1h/hRzRomfM2yM57sWbObPJmENas/9oAhqD/HLGf2NlzVlqcMGVOaQQw
5yANB5uhYj3X9OkHT1MXdXCriURyq5esjSOKYlZoRt+cXCH40cUkNgZ+/HujmppwiQAkq2W0dyrk
XeZxz9amnV1TleWw1OJ5R0jf6uAkTa4iZWAbaKlx+v+Dt/5T5pYaCbk3x6m9k95VzIgNyVgwTrEt
lvpXadapRQQdO5eeFcDsjzd7UTlEmZjoMFIbvNw8KObOp6TkJOjYbO2z1nDO4F/kGYWOoP7wquvi
J+3VWD+UsHu3Vq5nhzjnth3zWbu5fTa8TGkcpnYwv0w28hrH/bS0PH2JbZvFdqytQAar3pdV5+xq
QzCed2vjhCIBMM7sQJByuuVc1e1dGpp3c1ibqIHIaBN7asdYYO5oHTOwgI9GakbwWn60oO2uQuSn
JqHV9AjGGFwtv2RE2yGZKQ7dSMi4TXcXWa34szBei2ezvJdGj1xrRXotjfolJKvZJYXJPZ1V1Rvp
kvUOwrTHY+HYxyQFB1OaoSUXJn1eQoxWo7qXqrX/TFZN41Y5BCxyjbw5LnFjbj4YRzdlY00Q1VOn
5fk5GJgO+W715INsfmIpC3kI82ln690hd5T34nMvhdboyH3lVQwf46k41hm4oc70k02etjsUWyMZ
lp11cJnChnXT9HvLdQ3M7NCm7Dw95+Mh0+3qoTfbZVfK5ZqpGX9UgLeTcu2xnCYzVD23T6M3rNrA
mNz89YMrrb+LMud9ylqqJ6LoYWla7cFYPwhVY8cy7Nec1gC3V63ufaqru5m7zJ7YJKEUne7//7nv
EejVALcMK8JUV3Id9l7HY+ZFSLmB4SLwafGd8opq7czvQj26rlSPjp9MZ1Oz3+CnBntL5xIRGP+v
dqXGa2OYaKLKEnOui68WyMLBdD2mIU0dXHQx4k6gdtmbPgaXbT5a2NsotMNucaxb4BIdSoVAUHql
s7cf5pUbEQfMx8pD1eTe3Zq1fx4LU26twnyALEIwLATd2pL135kRdDt29Ib5fElVMFxIqqMfYOrJ
kq0EpSGIH3f1frwZGf9BFsk7G4Y+nMxZ+zPQzeZLf2tsStlpIpKDyQube/QBbZyM+8bTSkgvefIy
dg4iohmkGdXrVRdVgF0tYag2O/lOs1Dl+L15NEjJhgbSxIjvrI9B4TWpfeZcSSncNZVluoDVQI4M
4Jfoobr3trxllltrjYfRtkkhISPuAbamuUX3lj1YI/bkhoBGMPfLZ7rUew7uGCOvjh5HoDnk+f2C
jEqZNtUPInanN2/hGuEGOuRW0LHSdbz7HAzePYDTRrYvTJM2d9hbo9R7SSzlPJsF/l2oF7FhQ4HH
0vVS5fYBPh6qN/CQ/UBVhkBs6/b4XJOxoJioiRP1dZXQdPutjxZNijDNXZOZ8NDeZzm1AJXAXzSp
wXKIAdDJmrrmo1ubsoB1Nyry61Jm890TTDH4klOk/Nm6lpmKemL4TmQ4G1EHUzKNLeuqsaHbCw/T
gRnk5Wuced0jJflLkmnNmXR5PSQVTWAm6goS2TESxyNj6zmOH7KJkrRgZqLaKtu7Vl4epko9CzN+
THzyQlfkE/5CYX9kmRnlFTP42SFdGhwjox4z7liIyh+vLbwPgO3XPnYfiHbFtwDVFmVAJg6DwsuZ
CAfqUpvTOO5dc5mvPuZFoXQZpoP/ryvsp9IZ8rBdsI1artyVXOmbWjn3KVjey4bW1U1ArE4gDneW
Vna7TrG3GVBQkFtbc0pP84eupuyVT8TTBKkxwxRpG967GdefVaz/yYju4QXKSJaIYXSTUQhspMOK
xGqsLqYbXPzg1S0xiAST/XeWWIeYeXl7VTEtT4gnfnR1CFAAlHcjWJON3Tf8/EZzNKEGUY+kofQz
VtsSbkA9LqcutmH3FM5L6sl+q5WTwarMveZ8j1q+EHeVVphPtYTFq3HxhaCQanW0ZP3k0hcxvCg5
DfQRdfow0X40FVyuodPRtZl6eXacooiqVfkl0pReYbSnsLfq8mITlhaRkHaxWaGB5mG/4qQ7eveO
1GRiIpVopsjU3SMxvbfelxN/7IujiN+DYHBweHwipX3rvTk+NKN/mfVaPgcjvq6Um7NLiFYyCF9R
07nLCUHNBRod2KjpXZnQkeoSExnCA2/wrkiQps281MOx8UsUumSXE3G8FQFDRIt6HC0evitG5UnA
lFAMF/Iv0ZTE78TEkaXrCSucgbqee/bx+0Jnwl1KaV0EiWmMDqtpxRNaWzNm5uu07ZkYsGVH4jO7
/fjoIzG7Ihp+StveYJpJs06EFqEUKbngiW+vUhALI13KysBPX7ourq8KuQD7o9LZm/qEoiwddTQv
aDgbDx6PQwIQKQzZQzkn+cPo3wZo9JHNaBhitwNkV8N7U0OpP2bsK52CcQ2Jwrdm8f09qNAze4rQ
4Ru+ZMbnXFvVTTTa56i7fTjMHpDnyetwSM248NPsSxWDfiqH+VgEKiJ7CFlndfGmAFtk4jK50JMm
qiHcHoOEtFT5KBWxKkKzSc5qj7VqPhcXFaiv/tarbEa0xj8I0w66I2aYeY4GciC2iv/xQRdFc9Zi
tgi+RcqoyU7s4rWYt4p8yPdaobpToLqLLoOHstb/DTrGuHhevV8MLNUc3AobLZ+TcjEij3Og77Bi
Spl9uAxyiBMbmRal/mvucw7GLnIryUhEEAvH+ldZez+DcUA4gvbM6GmTw37cOJVdoBGoV82BwABe
o0/ieJ9QfxskEpKHNjAZsb2MzdqCS62siHztK+pRevZb3y8t2x53F+uBES600QdNWW7Yuv0rfOXf
dhyJpEhtddHWD4GphU1DLnSb4KsWlPdElM/JPoXAtPUN95AVWUtKrPUirfpCuQy9dqafmcqG63Ns
zdtimMu1Fx92UO4JkctDpYsndgYKqcw8P3QTuAw37+2o7oNhn1uehY/0IPPKvCZGc46TuD+oNUaq
zclQauz51y4073FxWv9Rq8E/GBMOcKmp24iN6Dh5ADrYcdlkk+t+xCDjWIrJOHqNvlUMN0/WS6Iv
+sUpxn1tj39MyeCp8oHkN/84yKuw9fuVoKg+c5/Vet5YP477mpLbhBuVRM3FP+bDRzqRF24KH4Jv
T0HSZca+mDHiuhIO2qgHazJWhSyR9ljpyCq8KmAizhXeNv2N45xQzkodsZ6GwqU+WeJvHyj+scEd
CxxJbJfSgNRitj1jffpt6GBvlv2uO4gmTMkmbXRDc8BuYDPCy1zk4yP4LRcFxCIUPSusHbSCFPaO
TWdFOPcRm+H8H3VnsiO3si3ZL+KFs3VymtGT0WRko5Q0IZRq6Oz79uvfYuii7qmHeoOaFFATInUO
lJIiI8jt28yWbdhBst9oQtoaFns/lfgN6ajZhFqdB6NF9Km2YJpaRRKy3+SAQ/sIi12Aj7vaKC2s
AsmVe9e4jXPk7lA7e7A//UfjUDFBVavIpokM5PqoyGaYFa2LefuK/BnuZovwrR1x/DPj8ty54Vvl
0KZHHsQhALadHeZITSnSfrGdPHc/qaxilW5cMuwuLG03rpTTQdOW6VQ75ReXldJhNHBomkDwLMzf
vBrrQ5rBvVhwUgKa5bMFDPZcGPn70FkvRhJ3N2scAhMAOPf+70ZLClrA9AqZ66gfPwPWWjUPlrnp
qnGnpQbegmHRCYGMujFQ71/cZrUdzQPxJhscIompdy5ZKvgDAwu2Z0Q3w1xYJ23JDDTYtwcMiTii
8eIktCTyc57ZL7Xg83d8BqD6EFYTbvGrwd5HxpoiC6wsVszjXR9GquP7Q185w8nOopdsbHh46Tn7
f0pjdx6TYshRh1RriYIPkJNilmlR0x85fCt6nZNxkncXL/odlUTRZDMz6SlBy52R7ukhXP02EI09
5s/1kDnzI8PXL5EQZs+ut617V3kWM0mrd7jVnG0rPq7rb+MWKdqyJXiboo+Z4e/YyO2tM+55uus4
c5J9NTreTizmBFm+/TWumNnKoFpDWnSxY+/VDm1OM1J/cLsYp5K+gO+MYWwDe9Z3o0RrVOhOm9la
iG62dMQzUwUJnYBLZ+1CsgwbK3mr45q+WRl5RKWR01qHH/40U1BEMl7ux3Z4ozEK/7mcFd3p1XeS
73gvy87eCm96cdHMtmMFCi2VfblNluj3QNIhYyHiW0LfGQ7165FXNZe2eQUJzDbIYHbJe/smHCfb
0S6DjZ/z4EY5+C/c7j0McaUyfA1PYigPaU1vYj7y2HB/DaYkBW2pmLvdzyrV2l1SY7xA6eDsHXv6
WSzRSI40Xk2lH3Xeu4+bgFskghPAep5lWaySHQT1ci/8csRTEy/zW1wuZHZdVsqYL8an3MD0lOKL
byvC5NyKnyaTZV9OGZypLx/hQGu7x5aA89s3TdGa1kW/WydqzppG8TmU4HFrieFkxMNnpztUN4Gn
Ps4UPFIw3TvluFEd6143Q120OYBHaE9QoEu/h/S9yVo43Xx4vwsDfr1Lh+4mDO91VxNRpnqbRQQ/
bm8INXS9Pr+GbnceVdoeXbv+IQyQG3VFr7LRL3zy5/LNAvqJ49/kBRpa/Sox61n2T3wIX2Iva76V
Znyhzsf+LUPt5Jmv1Da1z1MbyjcWd58jN6pzRGpgGrO71EDVZVHuG2kIhice01dVj889KYCt7JVz
mNpJHtmK0ZiFOxzg3ls/xfO9s5mBine3Sec3J0R18NBuN01iv8i4Kc8FxADWKeWnVRQbGlEmujBp
auCn364KutuNWB85CoJGtBGG+VzyI2Ft5+WEIUxHE2yOHP1oNNmXlFgvzVSafbA84EFGs+C81HlJ
HnnB/2douv9fg5UPqtv/HKx8HX5knz+aX/+MVj5+y99opSn+ZZsSKAl5W9twTOd/Eex08S/LWiO4
FDqBq7NtmCX/zla66/8Sru08yCPmSjP5N5dEWv/ilyxpDF2QprX/b6gkLgnNf+SA+eYWfyh/M9O1
PE4Tj9jlP3LAIrR1slrQ8EkwsxC1Wc+sFx3MPlagKKeqDo3Xj/WjDp0CH8SMuHXNqVq8pXnKwsqr
vae5tKxDZvbttY+yD4Cmx4ol9qUP3a9KVWtLVSguDGmwKrLesU/9LO5La1KBwRE3NmlZfAiCGEXM
PQyXcjs541tqyXGbDF78bI8agaqFaRBYKw9rNGztVGvf5do7oBezDLTGRHi1vXvYZzutT9ROzyPW
7Clb1CK1/a58LmgcPJZWd4n6ojqgLum+igAZU7ALHChM0mdTSPmkPNIMOZubU8hybJOCJ0iZPE9o
0QWyoGw2jWEvmNRT03dk++9LGem0vfWK0IaXBAbFZUFvZC2SERJ+bFaEAmUX7WvZNQGiV0OgMM22
IjFDWARu9PKPVO//IWtNJve//VSJ3PLWsTC2AcMEYrP+/3/8VN0mt5fB7sQudqfwqZ10Ul2oPrJ3
9XfGm87yy9Bxvy7OhMzsFfVm8ujhC6cyCAl31tOg3ttqYcXgGu3TS1Lm4l7ak7jbqRbvwFoXO1fp
QVhb0WvsQfZ3ikn5g6nDY1fh1RpsHo5JC6u2mFZ4BhjwDo9eLNzpWZBPMc3hMyRi0ghaH8sUJZva
Ss7z5oKsypOLgtCKzBir430nzC8pj2Q2Qq0Tnjgg7lZXujl4yVmXTXnN5WDvUi0USGe9eQ/bW9L3
1nNKraiR96TV6LHYeeSkdmNbrI3PcfGMd+/dxfxw8zC7Kkpxb4uXNscC90C1YYH+vW6zW7+WVUw9
Qm2EvvnapzudOptD4Zb9ThBWOBgtLtqsMcVZny3+mU5ks8eTWR+wXICwN753SvZ+2CGlVNS5TrLH
RmR1EucBbTOeYxevNaIrTeTJgZ0vS4u5pCENdqXfL67aOuaIqwonk4bC0uklsSD23BsvRwOYgR/4
ZkGBY+vZ9lavTCK/6wv9WE63taS11Eo5fuouP1E0B+cyrLuDpvRBF/fn3iXBwWz91cxdbEJT+s10
R7IlIa3vo5hBV9qjul7Q6RLsYvlMs2pDuezokahc1td9SkiARQlYoEbW37RKn05ei4Wts1vXVyrG
ktQYVK9OOGID4BpzNrdX2fNIdiI8HSyvs7XHpdaM7jwb80bgnAs6K5Y4k4Yfj/X7ZJmYrDQK3Rpc
enEmZUC6NR9cEVTG8GfJqb7qV74J1VnDPlwDDbYXh3vsP/lBsOta0gxDsnSOmPlfHsj7xWPJM64N
A5zVcH/rTETroX/sBnbl1OnsUpfDpMI/xjJreMua8BKnqt+ZubecK43S6CTn/G9EL1HdT0djXPl+
a8uEZA3JKYh5JfXk9vFNDZ7AwETwS6Z612NCn40Nf9M7dovqPI5x+Bya+tfaM784+D2Oj5IiaaAM
UPQ7O7UbYEKh5VrnAFYP4W7goHV7XJwepEip84yfltWxQm/l9xg91evSq6Qk+q1SWb5H+sESVLhq
E6EiEZf14ivAfG2vQvRPl560gnfBt7bTNnHlBWgT3YudT8nBceP4ykh6sCMTk8U4/nZCStfZm/SH
KcHCQNEOgy1EGp+yGwKQrmN/mKZ6TZLDaC7q3jANcoMPxYHgtMkOI0mijakpKksqBxpd2b/bldqV
nOz+LgfWDUFaJmxNmb1YGHni7AwyCvgAP1XaaWAIuou1YqcZeDUNG4oPSJ81BlJemJbZKIV2S+Md
+5ZHX49Y36Ga1/s0lW9Hy3RuTW3lL542viy0m48pjYL8k5idYtIuYIkhDlW41B5VN0XF6daTMUE3
rJFaQ5+1q+yLXL+qj5iNx4DUiP5EmoqOXI83uhmn5YWIUddofzQleVCVrbbQt8fLzmtNoY5jhNvH
YIqV1PDdvINo4y5Bs17CRszk8bMfalXO3L5mQ9ATC0hbuCV93db7xwsyZchluTmS1xqHv3Pd/0gD
s9x1BvnfBgHLdmyTPTuziG3DzP1vfAUzL9xoXqoQA/b4pFN0ehlUCJuJABZx2CY/jZP2nhh5cjdb
L7knDlvMpuMASHX4NsMDCiqvmi/qhImS22+2kN0PecjFZvqnLhLaww0jRGhMIF8t7r/Lu8KOfKED
cSYpi2ozF652adSskS824FT1jsDF0vW4GNLW723765hY2t7tk8E3NHc6NHEDpVTpIL+t6ixNw7jQ
lcm7EpL/pjJdvPJ989XFQtylpX0/cRhtmOP5RDRmTMNRKTDnJ8QthNX49Gu5eJJocp0yeTJCzbiR
zRVnTayePwqp9gwJ8AbqghP2T1zuxQWytBfw5mfbjGRmuWAdzGghIYz0hKlJRm90xbYEL3IKZX72
VRtyvzPjZx477w2J5tOYmN+8zou/TgLvIOsee9NEJvnu2srYdRTYRCTlbMYMkFQltzDBhdTOiqXG
4oDjRD4J7fEPHXPqordTt9VdS5wkNTbUUxiV37nUuvLeXbXg8YvW1UlQh6axFzVZ0CLP+iMawrvh
tt3Vqq2WDQHfkVblT/4O4Y6+wTjQov6aGiqh4LeY2FJgUGgwsmklp2kAIM8gss33uEdeYYdGpxH+
2H22Dm2DY+Z7pFFak+N5XhMDXwxy0L2s7TMpT1JRBj5KXbfYyoVltteY6QrQGX6c8/Fe6Bq52M1g
EpimLV1IAjzCh0vE1g0F66AsWjNQsci8DuMv6nTVNdOGW17QSzlalfW8FiPQ/peQEs9nMneReVm8
Lt/iuyveHS29167G04RyHjSdExWkmHMm+1J4kfsCVimEBIGkCGV8J9NCO+H6Cok6pW+mlqYXr0so
ZKXnPPFo0zXGmSBcG535bcZpdiBVARQM5LjogZa7WENVfaRSwfPnyADV0GHr0PD03iI45ltL5/Pj
Ygg+1MhJpACWlNwYlwUyabd4hyhBXutsZb6xyCGGxgICxw2dBZWiMHBsd5holttcVanPvYYOquy1
wb3w2lZklUMMQgg8uFztFqYPC0/kjVyzr/NkSuwDDpqsOxIkUvPkR0vY7LVZ/1Bl5p3kknAzyKEr
WfTdYBPJbKqdqhfVrGJE5l096oPfmrKB1RTDJ3JCGodj5UW3PPY6Zl2PXU1F7nxp3DdU67xvpqvU
E6KKVnl1EqC+y/DhzMb4vfeoLMmK1HqymLyeQXfs49rey4YzsT01vx76xXlcpQ4n0bzLzGEA6uDY
nRwy6nucGf2OnXX+VBRpHsiSGkGQ/O511jH5aRYdCs4ElrNwk2tsFDze48IjKjypDWEWA6wVWYnO
zMAsI1xTvdTX36hC0w7VkLeXtF2D4fQuAtgWtGGsl5w7CIlzDPz8Aa2Dr7CI+vgM1CI+L5iSKAGY
nN0yGuCybZ3aYSzB8w4OZR4sYskDhGF0DAcN1FnPMEY40GKlVefWdd6nkDBGbkTRPRvwOs4S81hc
Nhux9nsOYvKeJV6nDn9WZTbyE5P2h0abeGCjtyNEr2VD5bJcSrg46ZS3dzaWF/RsvGpRr70NORMu
Oa43p5sBAfQ1bPuFEh90vi+d51EkObrdZhbNtKfiBX++kdZw5kSL0MnSf6j+GPQ3HBvPwxA0keOa
1vBZiLFxQzHdnz7PBEHKPAuofbmXYa/uVRcebL1qA+ywLJRJsaH8oGRksXdI8wzhion77PE+gP84
/0w6lJOi+u5YjvSJBtAn6WL8Fhp8vIZam63rLDYVj8vVrT2PF4LP1VhQgEivkKH4CBvsXzd6N5LX
1Mg5F1n7qWIh95PZ6OdH/dCQDE8DDIAn0eL9qt3I8UWkiEUn7ffIqO4TRoTjo+Am6SbeaG7c7+pW
gudZLy2nAh4kz9Qt0lXFAR16oV3siNYj9mv5Fz0aiUhPhnkJo5QScGhwn9xD1py4okDhs5T9Ov4I
6mr0w9+OnhoTwf7xxiIVpiyb4/fo+vPIBvfvi1Vl+TE0IxF4zFfBnKNtQubw874fgnqw6X7r5bn0
hteu0L2gpYOd0M/T4GWzX9mR4TfrZQhNEOE2NhprLqC2kzs7mm5xDnuMUt4iLD9v6nZX9pZLUsAr
iU8sihhZnoXUyFCBHuIo4TPHfsM7A6xoKRLn8F83g3HraXigofu3qfLumExzOqP2rpVmM57hQkeP
bFQMBb6GpjJAa6FTyAXC4+qXpUVa6Fnck8JOdmm5TGd2ktO5Acncm1F1ZT9q7fOEEJC3Bp9GHgwV
B4vLkHtfoesunjigE6ig76zNwMGLgwLwHAO5jWQAn9FW6M+NBhccRoZ+oY7pRcvUssvyrn0uNUFH
4sSuEyo27t6zNGYKAqHK7IGmZQZiYTufVGa6weNCmyznPDXeiikOMBakF0w1fjVi03yidqk+TA4e
+Kc0Mk7ZnJFFhoZ4FElHsXHntMwJbk+IOXGN8+MyFp67t8gFa41BwtFhG6rnFb63krxKNmE4ehIx
gYZQHrJmxlg/gQep5KAfCm/W/C6WX2b2TseoAWA3ZMNFDHp+K+b5EA64x/GywZlTVPuYEC4O9MC0
F6P/4nSYrCueZXNLYa6qoBbj0TyZmiegCsY0EBQEbAplaTt6EUMKWngglfKiuRoJLIWH0LRM6Ai1
6Aj+tTNdUh0e03G6dBYZe10nXvOfKTxkdV7ASdiIpXSOpmbmrwXVbI1G5xrq5LWUSXvsqtZ4iehh
V6pO3vNyvBFz0IK6YQP6OHHMq+6b8qRehtkN6rmCZ+gSKxp+ijTvr+rgYnv6VqtvWYi51xgjCsKi
JHp35qtdZFdZyeI+qqK+mGX5LdPE/lF4afZeDgWFbhJUfy1HaVu8yHxXKe2PyTz/SA3Cr5xu9kUy
K96yKW8D+lZKgMFf8Lk8O9hEngXIG2p09FKfLgboCxU3tg+bsj8L/KlPOqPDEZhifGdjkubDeIIo
gCN9HIpXpKH6KNivbUpQESKK5pM0uzZwXdM6WjI9Ws2EuyfJ8ouYu8+0qucDPCY4KsZi7ZRWicCk
+RApDothXNoagKgahgomtnjvGc0Htsxw/7jBNVUdn+AzbD1hu2e71JwjhY1nemgBdDEFPlmrBbCT
LUQa9ttkfjp0uwQYS5bUBKKLAXkrkdZ5ivHj9lM5/71xPr55SUaONlKec5XBJOh2qoWVyJROJbeA
edYgJi/0tlwRcfJIRTfNcM6shiw4sky7aRyll86r0gtj+S+z7cd9Z3QDs2cHiMHgBj+hyFEf+Nk2
NWe9Piohn4F6/fvt8aZxBs8d/VkIug5w2+fbqsuwgabklRHvVyk+L5dzKCQyN6Ezp1HDCc+o/6hE
Kmo5nqkXsgfGwseFwAhnX5cOpJJku9PTUsOkh+FewzuBRRb1vXDag1XFL4MzaoHVJe02nlIUrPWW
ZhjOSGaaRrLQ4Z8Ivzjfq1moa4v63NNx8pppFE13c6MOeaL/GKal5a5qD1fOaNSlhwWnB26v1Spq
meGK0XBSQ1w1yiu3PfvDLavO752eLAf+IWS857akEQr0b1Oa3FrWy+OrwRuSXVySCsPabO2plUqf
IBrDjZM4buEwoKW6TnrTRCpP+DyI9unxxXT5jLrDFN8kGIOJ3HdTEjqp03m6Fk58E1+zJKu/dosQ
AUyWkRXHW1Tz8ndDJIiZGQLv70zXQux8zGapXsPKiG/pYB8XqyWYJOrh1OdLhSq2Uja98powld0E
zvkbY2lAPbPfWOZ4Key2uZuU/8FmcqDaSfFMKF8/tHP+2UOb+43Zu/Lh3/2MaxAMbuYdtFa9Fd2k
P0d6+KwRpdxqhgbpBJPCxaqYFznBAtbmmzdZ5+KuNd7ziHmrxurnQ3+iKcn+nIeQE1Rpc/82Mz6l
5P5Ycg3mR0bi8cnmqQSAZ+o39jpu6FXmXBZNjvsqK8DJzM1I6lIexnJp7gPdns/5WPtVNun3Xovn
I+9EGiPdXLshsPco+xcEAzZcax4580Y4piXfv+avYmxE6pQbB2YjSYQajNKSpiqoFV0zEa8p9voV
mVsJmDnmgr3aEDP18dbwxxpNeTZHohes7yhdow8P4z4XR5buHt5DRxWyR5AwKn0GHg5kRjUHVYle
lyQOqz0uGf7c4yQhPZVwcYqadVE+hnRm8mh3Sj4xikLw82N2W7KeIijYV0QyheZnOCJo2aN52/jo
Z5Pn1Byz4BzLL1lYlcHjopGZg5cGMI1H32EZreb8uIQQpmnwoyaWlk8H1nV/TrOiJSNRWvi54LHw
mTgKY7lqYyf2MXbci1qsdYVpLPtRkwsj3grX1SP5VJcg76TiEOmKQSOyX2KIjsoiJeQkSNrF3dep
8/JD6BmA4Rj4n2jdVXsvjJNnikfyfYqK8SQHeHqIyV34NJvkuvVmTG5idP+MoS78nhDkLsNOtOvl
7L60jTw11VIFBQQgP1yMoK/kC7a86M7SbGDzQ2ZMK1X8zTV/rD/tNKXAzxP9d4fPFI0OMI7dNiX5
kxu0Y1UhxwkCk4Vp/zYGx6B8vDEvxvLs1u1Ep0kD3Ag83NURqrtmNZAilvlUD0D3g9ncMoImcwP1
OhsOj5+Ucoyv6/AHlmMq96pC8zEqI7uEA2tugz4+CHj2tLG1xThN2vw2w4DjrC3Uq42fSnbhcurH
+mrFnrFOeeqU5fM3OfXp977zI5v2T5H1kJeLGiN69RFmdX6prUsZttrFmgggqX76QMY3/WK9JH2j
7/Hfv2mLFQbYy6FVJR1uBAYmnwMR3W/acBVskC+6+QIiqzpzmKrPsVvWODIa2kzSCDR54gQL/pcn
aQ4DzebEBOgtf1INjxWzsuJriAdMs9PnkHDJNtfwMj9+2bWdvMbeB4ex4RxG5XjOyIqu5X3h01AW
hwruyXucqehOyG6B6tM14y8tnta5buoOGhMtlqq0futid3wxyHbb3L5kZsFojGeP3GbP1hbTKDV+
nXON14vGIFB7i/J12ufmkpfwcVqaYB4GYmrwbdEVt2ehq3ZGmQznuPHucCTGYETfB0BBVRBpphu4
is3IW9svJifjUcolilKMMhNm5mZE43/8o0bCK+S5+t+Ev37oqZkejDUsaIcVbO+pqvdNX5p3wxob
sifTk4Y1w5891Ty7eQ0kFf7yux2NNxllrx0L3mfTSNt9aKzZW5V4x8Gof1odJr1alpJiQvE+5hFV
Hk20HEqnw5OpAf2MSZYeWLv01IDxk7RXhzZMRIoF7EApkhmYnG9YK1EfmlEeOH8Ye5Zu7n5QnflF
6yEn2ZGPD2P6ZWbxj9TJnRdKLneKxAqnQcf8YmKbyQ1xYmaZXkBFsuSDdLHliXWDBZq8SEb/J3MC
PSPW+S7Ri+TUmiY8VNd4F0MRbvTU4q09r6FrjmgyzutLS4aoGNkyAAOtvaOYqSGYqpurt97Bncmr
4/H/LeupOAtP7aGzhQdZReor2uVrqiEdOjq1RjAdcWo085OJneGU2N2+KYcwWMp42dUub7TWTnQw
BVwyOftZ3n9QRYCbiEjG62Lp4Y5P8ICTLTEPs10/1xw2g8cFyxPrg9hwttTIAtWvLJMT30T7uufU
T4uDTNUmZh08hJW/F5iZeZj/fdg9HnsF/Rf+IPyuqPqgwMlynooBDbAXxzHUPjVSXfsxH+j1ySex
RTeKz5OVjtzeJ0JmgAJv05AVt7FOorXC9BDpxTsPc/nj5CClnV2WLYdIORBce+2rBQFwjw982bsO
5+uqtL/o6XRF10vvs9OEgedlfwZhD2erP1YUBGxN3uIbT3lZwFYXoIo7iPhQNvK1dN2eDvmqx/mp
AMQanFi1UWuvcdysyWh+jH1KI22B1AMqK/qaR6Py8TqqFyvsUFcWMLGYoKOb7eJnt41M2w5sUzZu
XgGh0cyja9Xe5XHJBmsfx1IFuZU0F0JA3Ysl5mpjemrcYmgqDlpkj9ccH/lW5SnDWZXKoNY83hOu
e09CF1m8Gw58aty7lwOpUV1vHgppRZd2Hd9kmP1JSjqC4AgQPlxfUHpB8xvLzj5AsPFrUgyHZuVY
wa3RqSdDzN+07ItIu1k1KXfePpDYxbKLVi6yvjpNW+6RgYSCQXC0PeXV0DVrDYN2MpJhlR4ra9O4
3Yc952LvRdxa5HoJy47km07oqueZSXCYrCC3xvX++PjKW2+SadxP2J50oKfr8mUYG8/H0cgS0Vbj
btD65jw7E3LaDDju8UvDaX5EblEeHqde4XjEGO2BNU1Yoy42XeKdI51jibV6eR9fqdipseilQYwV
GHEmXCJy1vCMeOm+d6YdBkXjZqdeyyi0s6rDktYa3tSK8OVosUZNWCOdDTKUGzduPTpqzd+iZRXK
/sd71fTyBqMjBUk6BWHLo2KaHHHrp4ZijLCP/Yqo1KUgfNrM+Jo1eVZaMwUdO2AGMY4NzcxuKk4F
tEq7etWbMDsRRXtLiC1xomLy4AGOzxpU/4uDMthWNis+YvVp1r02FHGzduydQ4Re/CowbblrIHgp
V9MRQMWZPb9FLs9IJ/wPfLR2D0m3cDQD8zz+MyMq2cuXnjxlCsjkqk0thWftMpeVKzvZ+GKTt5t7
EfAPEsHjK+WYfKWXf1pShXt9Ce1gWS+PsFYzJDddldQSVqAgp8Qx/VAtsz+9lG6nwfpwEojEEbse
A3iZ3NCkUx+sCQ5trzfWc6JY7y8eKxVdlikLbUaLSYFO6i1mQm8kFMpR07szI89HHM/tE1sACebB
/p2pzj48fiXZubYqkU9e1XUYuwFfeca8PDsFPcGyTk6pa+UIcVw8SRbVimkv6PT2UqyXrqXt26vY
Zc4kF4Q9229d2hv7xGpLHNhucqkaG6+uM73ayuauARPTnLr0m7EcnZTDTJl6aDSgOCPbSa8ZpWOm
ogc+tPjV4z8xkL/ho7ChdhkhsNdShOdcFtq5oOJaOm3jqxiAgGVVyVFE1ovJ6grxuorm4HGxe2re
gMGRcew5Uh2KJH52tL46VscomaqzlaT1+fFVp5pbpRbAaG2pzm4m1fnxVbYo6qYc43PSHCgdlv6G
Fj1dHzcf9tCgOalQ2JdG5l20ZvR4HFvnx69IAQGo7Ox4m623+04YDvDohqdHGVnEi9GmIccYFhmP
9Uv4ze5Tvd7v53V9lj0m+fXiVJDHc72/WFb4ZZxNtR91bVA7LKU8ufV3nLBRoDe592pMQ3MQnBu2
uQQg2cd0uwBLzs9Z7Vk4OeycpoQZ5cLp3KBYL/ZiT+wBks8kh6TWF7EVmKFlBhjxN+zZzJPSWv6C
EkPyJuvgmiYdhUKPwR10zMquQth4yKSPC3XS4pzOn3PD5u5x33hcKm/sT8QzXpXXM+sV832aCJXD
B+FMVftz0jV7T6ZAWXE5XXmXP3VFWh4eL4HnOtXORN3eLI7u0m1T6P1uVli7cT4S2nMceUiMsb3Z
VSXPaRRN+j4WkYCRFHl/t4ePFSJ3TNkORsADHngW90kqxVyGhHBKtlJfK2nXC9Me9/AKrLAa0j9l
G9XBfy7tMGHbdYaXWqCCldjSXx4X09XeeteUEMxH/W5ru2G2BqhMI/U9yMgUVnjVZwFcJq5j6CRZ
Ze5tPpNvBHE3hM+zF9eK4d3lT5ZyxoJuoGSAfNW1eFQ76ZtNKn3padB0puqr4E+8utaU/L00U37o
de27aNR3SwubH12DDCqj6b2gB3xnGAnav5FZMDRdB//EQp9pNVv3WnLgcdSg3QceZ5GDmWPpbfHN
zvFKyDZS54xeDJE4M6m1Al8qlhDb52iawZqVZBJ7KJTz6kl4XHCGlWcNiaw17RN3SIFqjWmio8yX
gUYfMJvOpAcEdpEW7DssD6v1rdi6k7LYI3rrfrZUYLLXrx6XEZqRpXE4IQAYT9xpIr1Nro2BNujB
Gdi3Gpr3MqurUuP4IlyBydtFxa1kZ9ANjNrh1TK+Z7oFv4JMCt6T+d/L3yKMQFCD+sTvIIrTXGWn
/zxcahx2x2xcgvj9MShFWeE812n5bEcNFNTeno4PicjKAfrUALl00zhE80j/j95FPg+pJrBUf2IX
El4HSTXXQBBgdBtxjYvEu6XkS09hQqKoIAC7l7lTHB4CU2kTLJIJUq4Y1jQnk0W8nv/y2EIOVQWi
WNGQ4tBAjCzYX3H1Nb/i/hOye+h7GYI/fej5JsczRU6ITzCZrw/AUPgIhzl+fkjDVRWeouIHBI/i
FRAx+3X7VboZXYBi3e4avfvLrhf3muZ5/wTIeb4bHs4m4hD3vh0XP7Gj1VXG1DSZYAakGzRTxPzR
zAWloIzl278qn5O86s7Q+uyMOQiEjcEycFG7Oe5rf2rMxIfh2bqz0olCrScIPqgU1bCzjaHbXx8u
pzR1UNC7qiJgy7z2uJgeO3ymJTbgi0umyZg7bqKQk605JN8t0phGo7XdCSvzrpwjSWNl9zkkbv5s
Dats7Wmxr6F42lq9rAvB+gRcMbs3efjptB0rjhEtquw9nv6cJ6t6XTqhZP9IhpotV+Hc+o7fbax7
iLSPwIjrH/955/DCz74o8dYBFUzyr2wdmEinQAmwxno2Dx997rGgd3hjZOh5B5wzL5JF2pNthjkP
Qtpli18P5dAK4xA0UMKLHQH4K3KSmqkq29M0oaR3xjycGkcB8ura9iJrtsYAqMJDzJZnx0l7fBNE
1OvFsfis81JM+mS/tnP5OQvQkS6S20GlGtSQdRowdFJwOqLLNhflt2achp1NvwC5MdmeCUyRUo1I
UU0gKPD3keO2+p8kHnuf3VIKlLZmPVXQxJSSIuPbuy+T2RXvXoVZycDYk86CIlUcbjfPkNo1F3EW
TPjZ2s7bpQykFWxkavmsXPzR9a7dVnURQaK0jOgEY+D32BsfZuxGQb8u8u2sxprkoICzkFpj88hn
61dYd0jYR3jQPeMUriamxyViDgoSGhz0yMvurahA26N3fbDq2C1LOgYWY/220aCT0+82BmUvB7An
nN+sgYIeKvaqfwTo5X9xdV7NkSLdFv1FRACJfS3vjVxP9wvRFm8SD7/+rkTzTUfcl4wqTYxaUkGS
55y91+5IdPWK4ghzYjwbgTmcgel8+D3OiXXPXr8N1JN2WZy6Ji9E41S2RQEc7Euvrh96r7cYqCqi
qk3rpYWDciJDqTt8avYk8t9TQLPxkqTDDiCBc3PgYL02HbGtupXKfVvr1bPS0FcaWdkcZNpz0xWQ
JLscD9dmcKggApswiTDFqSFpOr/XWdSfZ7Y+TMq0VhAxHJcj9HLVVgAUPH9y5i25gdqBnCq8hqGX
krub+KfQSI+2HQTHDLTNuZXEci1qUM7xzaZJmbcg3lqxl89nR1UPdWD6F19yj9CB2U9tLpgAZzZK
VISKSqThGDrTibKWmB2m0t1TqLG/aEi/iN3IpBYfwlY0H8VHz+5QxAYkMWNkqgWt81MeNgdNuk+m
iu4t6Yr48zDmZASAP5A8GbtQopQz6/IgqqnjNBnRF3PFuK17RkmRa3jrMGcWrtfmBGM6QXtXpngC
KqmLS2v2Gtw8oB54VOuTWVEobb2gnE9tPsCyUBcadlbQEQFBUYnJFgsJUJylYsBnMnrpXLvbdLbb
vaKFrF4ACWnl5JwmJeRJQhq3Teh5V8E2fReIorIcXJw/Vl+T0tMu0piJQqmrV6xO82bMMIFlRde+
BIZ79E3CD9raiq5Oaul7EBWcL5Gq3Cauwo0B8agDAWtZpkP2g68d9ZnDdzvzeMHSII9tR1xB1nnd
S22DPm9rh7irsmUfi9uXAeYlEhvQOkEA9ZAwjteqb1ARCTPbNnNtIG2i3WvW+r0o7WSHzqhTqsoe
XUqf43qUTCrsQHvtQtu7ZyVgPsPk6bmMIN02JvzAzsSnLtDv3oZpMP4JMLeXJrsjaNweB5r/hVld
+8gTzEwpStvXISPAJBnxZ9Xhr4Bn4rp2dP0x59awrVD5mJFuvod1eCBi3ngOsu9emEcSNYf7tdUH
yHbe3jFr49D1rUc3K3AedZfngMM4hyl/8XZWRUrK2MCiGP78TSjB5c1WdxuqyKcd9e3V17AxCpkU
2641IfHUXfHbNttftEdWy3ikATr0IJ2QI0F6qcIBbQrIvs9XTQPlE4cYw4hM/BJdWfAkIsRgWVKH
75wXeIikHv2ap9J4wyvjvFRkBvJJ56t2buxXx4TnR33ivccOJzW9Nk51K80DAvPmiyFHnl5z896W
bELk19w0gVlJlg0yt859yVo603IcN6nssJKrP1mMvhScdPNtcvT8wHCoetcNX3Gw5x+Dr5HM4REJ
NrHzqB+0Fh3fxCgvemAijJ65ZkM+mBcaowfh03dECWpuKTHk1hmS4tqn9R1+bHPvsE9dZWiuKzIl
MEEOBDIroRrSpYKxw1QjrjDfCfzBpKdb3c2128M4oQZMlJQ3MLpXZKLWRowo2kt6DFSwRcZ5+iAM
UoqarJ++YRDbu5EVo4vm+V/VOXodDe26j6TKAQXkTHn7RVQgPgwyYjYSEiItdQAh1MNgLkbT37RZ
6mxlZrsEZw7u08QiDIhC7nQPtZ70ims2mMNLywztBCMCxDMQPW6bB6Cb8FmSPgDqacd20Z7GNkGb
GkYROpVRPiuz+tXTnK4tJ3oVLnkgQyCZbpgiP/ukVBDpEtFeoRN77Jz8q4Gyd23nWrBDIuU9oZvk
56zVvlex5ZyCnPLBH4riTcvzP2YjBvYpKzoVnHhAMeCWiHsHdruihdEj+MisNLgnNXp7O2VJmv6L
GzA3noyifA0oQcBgI92NdQf7xxRFb6Mh46cCyk6dW94L6Lhjxh9+ZQe1ta8GKNypq4db11Q8pjhm
+l16JnKopSbgqkTQ3mV0JSJj+CcqcDoguO4etsR7CcyiOkDeedVFq+2XvZK0KPPoadHRglR61Q2w
wZKYrm8iICybdFdtZ4cuD2jE0i9TND9plVSvjdYB4vzf6NnnFA13P6npYaEmX27D0rSdvT4hsUNE
R2CAZ3+ZkK6Bai0j71JMKV1CM/5VEDe4KQIHyVKaJTvu1GPcDUCM1aQT0sE9GW33GCmhWxR1X9TN
c7AnqO25Of0pWj24SwVaYSwFlLbLxG75WsWAEOEGNvzKc+4VqOgEdQHjhMx/c5k9cagt83cGQPN6
cDL3ayI/PPmcugcPJTgeooO2G1fVpRrTFxzi3/wOwlg95OYHWuRNjAscU6GenuF13D2vSA9mMkwX
XS191OBGjcUr/xhxkBO0qk2aU/uFyZzvaa2xo6sNzUldd9/x7F2Po2s/bJ+8dmWhWRZb+WgkQQV7
i3RYSDYaB20WJp3aNYvSD5/HfDkSAZGov8yYV2TW9xTOLvlYZ18t2DFPpM6OJ0GffReaur2iS6Tf
wBelBDaVOYxxY95yCqxg3s8w1LELPXo9+8rgSD/hAbIfy5JM1hUcZwe15GK0PdnBHi0Iv83iL50g
NmRKu/gMUsXcd7EZnX13KjB+Amgr2AY4HitzT5cDDknJdVyaOkkB4pCkJveQEYSMYQpiW4R10VJK
0pYRPMk1zdFVB0i5DMWwfR4svkUGxuqM0NI8L6+0gYCGJqObluR7u9YBkAhfny7LwlMTh3iGXGYp
WxmY/FvFClCim9BrqcQbj4Zuz6HlOvbFfKWdh2cUHVVgPQUtlv3Sp5p7JsG0gV8nH25Bg5Pi0k1Q
DV3TucNPwSjNsYsT9VVJwVeDJ35mfjuelyVNxL+vcvWqIDztmJFV4Goo/Naofa0OxRTuyF1X5f6j
5UZ7tIZAwjZ7r37KzQIN6dGj5Hi6AHn29UyPGfHIRpOhfeE/Jvdl2kSzy+J8pX+1nIlBTqmdeiD2
l1RpPJZleauXP5thas4VtiMSoMu6vwi4sPpIeU7b/JdTT8O5H93hbHTReHD76iCzcOZaoICaGrPJ
V8v7ynhFYtCcKk+PGJCHfcJcl6SksiCuB7FJfHFG+BAMPHiEYB0O47FMd0XoQ3jMWvfcqwWVE2AK
QQkKZZA8KQGvTpjz3YfqcQ9QfN5Dmscbx1EwutAw95lPdNUyGdNFKm7CObTCmxizNyYCjbtTTdMN
3C0kGRBICTE5/I3bg233HxgN7YNDdMRTs+jygN2xnXjTVm0KOVcP9nlTfs9qI1lbAAq/FL4iUVae
dYHcSwbEECJttqdybzUMh5c5xDLnaawacBpXidNJRg4R6UkRk6ATDGQTpvUcdEwuc0pnyVhTjfN1
tSzd/zgoXBJ/Ysx5RYJi5H9L3QeI6CaCkq1Rp6hRo4bBRl0bkMOh3pivaEI0shOVMM4pyn8gPAb7
YlEhtGZYba0qhKNdjMCscmbLnNBOy4Knmcm8WexRSjNVbIttFg4MYSz9siyj1emXFhH6xRxp5oj6
KluvuFmGgXXWgVm4vM0qywIIgzDUFy2AGSu08Xxxufq99I5eQp/4v7bo8grLCPKI1kq2/+/W7VBt
rpnRoqJWM4xFdbQsyZT+CavQQmydAbNgQnYwBTfYPPjU6l73fchQCtBUfkV/9RFqNIrjgryNtHZe
tEbrD1WvPl/ZTrR/daokcmkII+cA+Pc8GCXzgardOC6Pokxgdwziat7WtfUjiOz4tggLTM354enW
tR/89NQV7rypfRItB2WRgPtM3rjaxnuqsJWoo+poD3W1iQ2Ahm1OCsioJ9EpHHxxSANXII+CdyWc
1tqFQ4GCzQsolEY44VZtzkdaIk96Su1N6xyM/u1M6Gw3uTfHVngWDyfeHmVX9ytT4UOYKl60pISe
jI0abzp1RjN2sLyCP6WlI0PU3OjdDO2Re4QOP0/g5YETw/Hfo/cIN5Er3me9M38sL9JY32RFUHDI
SvijMWsdNmMfWgSRmyVVXhhsxmEAqpQBLmksZ2RGZ/mr5VRpMZLUBeGEWkp8uiymEO+OWx9GZzox
LSb2YLLxrnrs05k3pZ+KEC+so83UBNl+9nLvpSVBjTZseQBYHW+ctApxtKvSXRiELi+N/iKYi1OJ
6guFUTdcEiUbWBa8kHSzx2knmKYYBUiHPBj4kFqOt/hWlS7Hp/jNeEJpFfdQioYOGxU1pfpnslHF
EXqJdjUKbXgTUb2bYAUp19dirbJajJIVreAW3/HaszWGkU0u3PMzSeb0uNw4yz0DB3veOnWMdb+s
wrOtluXVQDrBOYSIuGtmNPD+UIdrHVo3qUe+jn8rqa5G4uLGE9F0Ksufi4BxZHNOAEDRGZy+pTQK
QI5zZPEtYAFx5PhoQFjGUIQbCzbVphyLZld6fUn5Onm3wQi8N29M369H6dvJy7LUcYjW2E2pywmF
NEtmzvS0Z3kSs3WAZs5gTy1hiYUjdf1bFVBprNPGKs6Drve36b8lM7LzEJJ23UY/0VfklI38PHfo
m/Pa80aNLai271YJmtTv6V6kdFIvKW2kI+acQ9Sm2Zo0kACtEV2qZTGjKlh3BurkLIOuQs4NLcAI
Nl4nDf8qy/QX/Wvn0NgyeOLD0554qw9PKSvUmfhhrkNni2saWvkxR4N2XPrR8SUw/OBqAmBGVAC/
mE45zARQYqBDgQDMicT4BiRrL4aR2LtB9b+X5oUaWKTSmw6hLoudjVGE2VZU+KdGgOXI8PgqZU5s
sP11suGvD+xn62IA/mw/YDSgiuH3tpRgfVlIeTPHXxzU9Nd6lhUo7Nq6TeQzHUpy673Bcy98Xb/W
Lf0xjbRTrvFj0MkLw4TokqiZ17IE6m1MJYS9MO6RENv6aii14QAhN4N8JNQ2YP8Uof2oLJ8Spcnk
W6WVNymG6sV1E381IF9AvgupT0SOsa3pymnO5AK/COQqWbp+mgUAUUTiUOni+yA1++khPL+mfnJZ
3sF7QEFhhH8KowazmvUC92Er3mWa89b1xd4V2GWYP+SqP7yIK1uV3RJ1uwlZJn/EafwxVreJf6Kq
VS3ovTLugSPUsVcQ07KzppIOdDzwONNrINdARwo9OIG9c+/LOykb5ZWpMc85UNHUZ9miTHu0s4o9
IUFXFLgUxriE31cnIQQQK0FCpc6uw9xMMMHCQ4R8fB/U5Y85bcifGvG7Es6HalgMEQlWk5OxNaMf
CtTXpskEo6dOGMuZo4xrRoXozcPEHs8ez5lD5vrsNhPb8FxrLlxXYr3m0XMJ1vFpqw+2pASK3S2+
HuYndDLA6lnBkyoAY+vU3kdjEGujFCpsuY9/eSEGTnUf5H18IDM55TtWYq0BKSuoGcgr5NUEwYQQ
sNB+Bd374nZB8FWgvuBPDQ0UV+ZjWWjL+liRwvfOi0nMU819zX+RmmdhFLXqW6KaHvKPVmr5YVGX
tdq33Gy1FxQlZIPUQf4qfPOfwkVCNfYYA6wayzUe+WE7ezOTwUoTsB77UWx0T4YwuyrogYibtlH5
e04651y2InwZSujOVtrX35vSffZZ+mFHGRzDaR5fCspZiiT1mFRSICDmhLBVnHIzrlmbuv9JLW0f
DC2+t3ZRQG2BOWxXAuqeA1Fc/ME/4Xzt8T7unKw3QCuS5NMY8xNb808rbIsjlcx8JuYlfejKhZfn
zgRXXEsfy9dcjyBaDh2HkoQN2Em2yIBKov3XQn3TpVO5yao6eM3KoCZh0v2tz+D5VJuwY+jNVCnr
6ahRkZu1dK6mop215Pei+obp5cqmulB7V5d5nlBN+mT1iYhpQemFIRV+3VzJZEol3otOqYVjQS+r
mgSna2J27CCGVvWfeU6Csl0ROUSgENevPMLbvQZWOj2iwuQY0nNZInlNT9I1PdTUs3YwUzhlf4fu
XuRZGwKWh7VvNPje4+mybLWGE6QX7HkXROcd5K223i5fT6FRWaAqulQoIyppDMHE+YDjcbAGEAmM
CsXWGVk2uXHgUpFb8/kZOf5D22aapoaSRQo7zeum3+h5r5+CiKxRUwRQeRXdV4K/wfFggablXzJU
SB3k3HihjG1Dc3u1DJjST4k2+4luASTw3QwtmyoNlyIx14cXZtjGThv8B+PHcg9KzlcBNuQDfSIM
vKmuCIVgNBCrgULUKAqFlitrfZDuI65gPGJNux9pLx6Ad6B0pRCCBVdkh1xReqSi3+pCzzfWREz3
8rbra7kfOtJroqSd8NbFE87QjBEujIwCcCjyAaePkNjxc5iSyVIksxxcFCETOIq8C+WPcwFr7Zr0
v9WyeB3KlinPbCbPMFdpFEuzTcRIXzJM55h72zdDk/11imdj57ZJsoEGQqxBrKVAGav2I+/ovPga
mp8F39oPus2Ble2pGEib5Q9SRhstMa0jzpojsZ4Rd7lPpjJZwjHcxJXjOtl7imSe4U+JapUu1xah
Q0IWQTqdrbibzm7UDmsh4JVMShsTKZUMUXrWqW6yr34a6LulxguCDJFVaZHD7JGShTl/NIrXmJjq
VzTjpKvlGWe11jRfp5QADyLJAdh38rfW9dZLrwNKGgkook5OrBd45OnTFN9iw4wJAghOpWjjfeh3
vzBHkYVgKDZshetJ6q28kPH92zC4JGylIlmW3Hlm8FROnm6iXsYWZBBergG4VGe0rOu0k5kXd3vp
oBcdzPMkK0hynfSPOvEfKFsACXNBPV3L/12jY97pKrLB4yY7FkGEwwmQPt13xIdqVuoqUhg6OW2K
m5u5PFIQCiDIGnhEVRmuhRkvOPGPl7o3zI3AXLCTWpZ95E2AUKWdwAw3/iMc++OYNR+dx9RWDB6C
U7VYGWHKEtdcZXKqDgwTIxSK2kfs0wx1TPmdjSs5FU3wrlm4iKd/FXTI6Fzz2PbZdB6C6R3NMhkC
SYW+MdC6M8ftYl0kuDoWr06vxIQ52Q1O1L2WVB/EwbsXm+M1LLbqVqmzJcImNu5Ks3YobH/mEwS6
pJX12cA1jdvN+oeBN7pGgrVFgd9saIzgHJHcgZChKffGjPyxjMhABFPQHE14Gtcaj04rO8juHhZQ
kHz+FqQGcv5cBag7VlcQ3VEC82zB/ZdEKm2tOA/WPPApv2eYeytIe3vHcs1TrHRgWQreHkt1DkkR
qU+t42qo1EIqExUUTWgIH41AH6dMD9iIMwZTFDRtZFsnW5aMeg29R3AMVhzbj32i1W2fqLPENq8I
PjCWoslNbGR/pMEV/LsZgobT8sqgQD5OC/VmdF76RtQ7hp36pq0Vo468EbotKO5n33nSi/9tkGvA
MyeYjqUTzIDB4OBUqALsRjxMECGrACbNbpH4LAuzUbm2Ez3a0mpbJ9k0X5q46omIszSPBCIQWQvq
j5Tk2W0vwv6x2Kg5sabXHm/eCVr0g0oHHStKP67nJrwFYJqxIMFHo9I7JFbrPoNhso90kWtOGbu+
kmLXVM673+EQE+DiHJRTMGEl6sqacM6GfDEDROgQ5oRf6e70rucdc22lw8RQVp0/XwW7Vkhx0RUB
fVKL7ydYzJCEwo4fic8VGfTR0ODn4CflmIyCZ+UzmNnF6DNQjZRsJ1rvwVPODkbLyAksivGkuZdu
Hcf+w5SVwAI1vPOtAZS9Zx+9KnxIbehuuXqY6xEOPKvWuUNzf8sUju2v85o9RD/C5pdWuqhqSJLK
nVzSfHSz0nr3XaI9V3llJxetK/9xXXd48dXSJPYpnuG6hM5Zmm5874cZit3EHDKnsrr8XSKnww1b
90i03Nw6/10yFFMrGIj5VvPn/LosPab9SxTL8Q4X6y0ctBBnYCKelscloeHDa0ZkabXqRfY0w09o
oB5jhEDcN3XtBeUgXZCAWR0ulCuZlXR7VI+nUYvWZL80RO1H9EfFS+30zKFdZ9yGuLDOgqM5E3dr
OnYqnlT9BlWQdgyTWZJ5mnd6bvyOZh9zEoPaczlGBF0oS5yBfeMiETPQtMCR/9L2KcL8Ji+46pkX
+JiqtoOENwrWvHl2LVDd1gYA7Tj+4fPorROQeWmlvuaZNZ8XKkgUMY4iOvHE2Iunt3qE2wXOn9J0
uFniVjuWuXA2BNXjUlJvcRy3p9noXDYOIgtKM57vCxXAsPoXDDjakDTXRFgfzjQbp79L23jGKU/U
KNEtriSVqvRNY3gHVxZuk77/wF0/oeDR/0GKS0am7WWXGCzArTaantlo9ZtRkEfyqlUzy/OCXc/w
7+tEsaj7nXvCb0kqUVXTn01RkqRoet+Nb4GyMC+L003eEUs3mVfxTH4qmLA9snxCVK3ilvW9/JCy
uEQo73ZZXDJltzqw2YjaXwdqVA4pyfQPPUhiLOAOZS1KeLvxU2+lJVV8G8jvpRO6j2LXOafQdu66
yBDMqFfMDleMMwOX7ZRYxlSZaYkQ1WCQjh7yw7DL10bCXGZRDRqlzywtnYroCvY3j70GpSDngC6K
XgQKw10VYljSDe9hQ7XnwFliQOTybjg8AZ/0mf5ixrHB5qtleWWUb4DFMRP4/pX9k6JhsttHyc9x
4LCoEizhVXRmj2iNHuvyrkhN88oMCVdTpJ2cxaesFtz4qJg42K9lGvwacIS9KVvYG8QjJ0Q5BA1V
nITWFm99O61JcLA/iAN4yKrjzi7K2+TEIdYve97EukGa835pOodxV9/K4iHVCZdO1JEJSHpwBADv
jmCavVUy01yklhBpgfWktCcsxjI1s6BVzFT5iRMyJvS5gtzmIPBM+6Q6UAfdoBo2ZBKzjKl8TXuo
NmapD1tXWh3aygGNHB/ChPNuFoAHfPHFb1DSevGsXf8dlDlRHbFTWWSQFrSlm2gAkSOImZ9a/73U
rPJFt/LqJmMXexl2T18HVI1lLjz0DddhHaLxt5tCnloFkQlMi5ZIYU+HPCm+O0mQf7fq4zRU6X4w
E7IJFLHFDF3/UDsWXmZa9oiv+KQPNdTpbNLsQ9eJW5k27qqjmbHDY8GW7eQyIxqjBKUJes5fMan8
0U+4pTk7IClTnZ2kg/yO4AbXs43iK0QMhtwACfukue2R4I/Ppqs0wPNNTvvwZPXzs6RlEtMfZ8N8
LILo3ooL8ERdfm3r0VxNNKpWiWbPuEbD4u6ppdR1cW3yX3OL/rQoc7R6FdZ3kEs5+bdGeQZFoAr+
PCLLMC3w71CHTjcmgSNpmE3IsQRfMeIFnkNwuKKNdHGye81I92FKvxREFoHFjqNpzRGMcMp8Fqg+
4vOsKr6EXUZLvfE4pPLf7rcdGhaM2F+GqgOEWjxlfB59AsUsWYXbViOXZzWwE1z+p24YvlYaMuS/
IodF3/DZKG0cdNdtOTWgy81AXjWoL7hQZ2Kq+Y5aa1tnTT1/loVhFZnquAFrsNgtbWJa8xdggPkl
JuYn7/puLyo4FqXNwOZutjYsTn9qXrvZjM9s0yTrmoZ2tseKcIL/efkXa8PcY0AELIiUyzLC+G2O
6U4m/XcoBaSGFnzAGRiFW65UmYBQ022fOMh185mjVRsZP7q2+PZnduZLroBKy5LkOMlc/xwGPCX/
LnUDUdWhNkqRri3SkGigkPIivBk5MtpLbRXgHjzfeKUxgOqGKzp3IBqNDhoZ7CIGwPG4J1VETeGW
hes0uzSwmTmmOA9bDUi1yEkfo7UTWQRcO7AIH4IVeStAMQM1blyechn5U2o4PFrah+CcCFPMuHec
1m89QnZvUTm7CWhgEZa/Pv0DGMyNY0j1bikkWK1Z6dnRipnA5Cj7cEJOH5EypZaaZl2cxEHO6jo7
utOcdtFWb3TGzxi+y+HLAN32s87l8+n2XHSP2OyslT+VI0b38V2CYNlBa87OiWKSoFOJ8S4VNZPT
IC5XPTnI4eh4EJgRly2+mYGOwhEQFeRH3IOWAvGEdTxgQOXYj0mMNnFWh69U08fJI7/NFyNG876f
rjlxgmGaFCfDgWpBKt7NIWEDVb6oToABe6vHawxKyo/yW6n1zA5Ro3M2Mobwke5b14AGl9F7RoKG
cHLErtr75I230N86Jqivtj220A7DqwX5HaNcck21fLjzAwz3GYP2rtXwfyxfG9HBfMr5aASh9f+P
X7Fo0VHQSLI38Fly9ROEpWq2lI72jdKgudXzNaO/e9JExkE0LfuvRmN3sHiYlkq87+cBFcDYG/fU
gD0UYY+8BXVa7fU8ltdudu6l5advPPXpaRJAT+4bx/zZr/JbRxrXmpNIuNMSqA2ruIPyyxmgXdfS
lK99Pv+ydMKZ6SYhtVPDSW+MbzgX9WdHdbYtyB1UQZ4zLViCOlJ/1C5GhUF0kTWKihyY2hu2XiX4
zOI+PRthtjNjNJm26zJfQL/NuSSH/DP4XwZznLcdZenqb/kHtgjrToJBrfcxzlU84NcZWjKqDqBD
vnKEQUjZyZIM6Flv+xuOdbFhj/LWczxCXFxqIdljWsuJECMkBMChlWe7OsLdJugLrjszl9tQ+fWW
Jav8+uLowU/YU4Jcojghu0gZVmWMNDQEbGkDKfIx/j+XJUvsY9J343mTp8DE2Kr6q0vSDwpnRNBM
Hc/Ukt655Gi2TUy8l4kKTpNDg/5PvVoWT1GoZjHMG0OJ6YVafK6TQ0oyBsK0IttjL+eZayNCP35+
sYfDvRyGlmNQHGbjuVftKjVVn4wIjxgkps9XDHyircbH77hYfRI18Fz+z2WZ/cZaeYmbzR9ewSh7
+TX0poNqbQeXBRGHA4uUeZQHh+XJlXmZJK87wBiajgkfiji3RTAQ08BiVb1+REHwEvtFvZ6M0GL8
NhCiqRZ9pPlN0ti2UJM69CLh2VGzKksttVd3p9Q8hGpo7IeNfvJckEUrF+nIhv4R/rc+nM8jCGdm
2vW0EUxZ+UF60pVntJpO5SVgGWo2NnY+3EeAmTDQ0Ig7JtLd+BNJo0RFQw3pI5z7jda4cBfjN9FC
rzS7ZubPq16i5DHUQJksPfRt60zV5UiwTYhlDJ7L2nuNHd3cgMxCw/Dff1xeua2T7z6PsdFoHvi/
GGklGDlHTBtnv0nvaVu3ezoetLmG0crOdDTdFeR9EuKUjc1Wy1CSPZpLWtJWhVqircYrF+R87OGW
3FLSp1Z5HYHDCSWYVwH7XZMYYR36Z++MHdy1g6ToVatDczPXzP5n1yfVSHkAaVRoZ4PqUgkBImF9
R45U70yszfz+LEYXY+/rw1Th4X8mJBEGmJCRQydg7jAQyJLJHeIpB0rypY1yxFTzmH4ZiF09LClP
BQdiOwEO0C7e4iSMzp8P9TGOHpMyiy9LhqGGnHUc4xLe2b6c4ue8R96HZUyruvlckoYMrSqE8l3F
+8XN6Cqy1PJqcThqg5MeMC0dGBQ5Jw+E8ediYVnGMkUGSsKvKoT+74I2AZjubLwpk+Hn8215yC2P
O22u11jrnZPhxtBUkro5ldyty7tYIRXm0ITXygEwVZ2VRclTzJhSHJRFdiWHw6LO1m1H3V2a82cE
uHHoNZMAC5Oe9MT5/AEKoKdL3k730L8jFCPXGHrN1jKS6NLbHT0aG17WCaLH6v8JIuQkuEQYbG3+
zkmJhdV2fuR864EeHn17+hItXYmavuMOt7G1N+Ehb6UDHnpwhXiIOLEekIAjRiglHU0XejQTwGOL
NIGeO7mVFR+5pYxO5SjKz6VXlie0ANWZC5YdlLPsBr7xdFmWup7nw9jWN/YtQtuQsNdD6Z7zkoAG
m+7MZnlL9pa21am8V56FD1IcU4OHRElOKWpvmZUnDSWYAn8SOZVU7Rl1KHcKoKWTmYDUCgEuIS9n
hWv7g/O8JmyUMMOQ0tRkMZTpqTQi1a1swpcmJma38IYrsQ4jHKyp2s0TAkfpS3K8GAW/9VbtcE6K
8lNv0/BHRC9Wk7o7M8qUikY6dyt7dbfxZo4tf3v8yyu9RlBGTo0efM0zh1GYSMczD7fxPCjVkmMX
xhFzNPYLInZTrbknwA6QWeTY/DEjPhsMInuEhSQB0UGHHQVeqIYjiFsG+xl/r8PyLnTFk/Aswdg2
sa6dmjFHlWjOEAo3iw2tVPHyiyuNSKo7uy2Bh634FoYvYVwBZvbpBx5SGaHcg1u2qUn63vdNj/vY
O6G9d15kQj8wy8qfPLLJBqmSb2nJH35TSmZgwmNz5SDXvUiCCbzpFWZAf81iMb6WfaKvC1pGB72j
d6oZyNuw8suHYbgtk5a5gV4V5Nec/uky6FhGHrNqmvjJ1e1wvZAlWYKbRDczuR8FSXj0BI1N0K6R
sA6EyxhDuQdXaB2BPx1J+7BOsyrtVRFzwrqjr/2OHTQPQI8rsnWmnrqBS5CUNcWSoC9sya0VTRev
3oYuFddsymYXNmZ7a1p4ULAHtV3RTcYFHQwh5V+6dmy3LkXv3VeLQacO07adbBuianleJl+KWo4H
UtrWfRVHu8i35/sQqKzPjuEb5ODoToeGpQJFVpk56dc+qW5K+F3Dw+bhBiLC5RF18xnsbua8ea9s
zeB7E520mjMyTaCAZk6FiR6C8baqrPkSWy3ZVeaXIWUWbKjLYFEZLHqDsen+RHEsj5ruGCh2Z8CA
LTxnmJDOlcA0UpqNXY/tlklI+9ZMbvHiRzGgz0jHm9G0pyYx4MdzFgTY58VMszT7c7ayDFj6UkM7
6eAbZgoA91DtdAutbjlW5VT9VMO48aIF2K6WVhBPN3r00mcHHkjF8CooLA7ovJNG4x4LzUdPYwQU
WhTYxt3WmGjqyXvZ19ZXtPTuaqBavKFrbQ9tj9YkzrKeOaNwfnXxV+Dob7OhfOjooB+uAYktLZH7
TMouzeWmYbJB9BxJlXI5mT/Rfur7SoYlfLpZv/u1VUJCbJr10mlC9hd/9pwygh1WsWt7u3Cs90lk
Zad59mMUMQ6bk4WfFeyzQsQtYi5XtwuUevObrn755Q9SKU1nURvpaZqOzezBC7JSaG2laWB6X7hz
4ErluUurXeq298+DGwCLZAcXhe60GyJRYiaHNFahSZfF6iYK7nAsGGhJebCRMe8YPTzBb4xHXAjA
+EIVKW263yLm5ncauXLLyU0/GBZtrTol85GeqzDWI5P39TLnC0uJ0kZ6e6PV/sQx6vU+8OunPUXu
ps/1cWND1Q0do/sScBxZSHaZ6sAtr3LVhpMuiMuKmSjVan9YIBVm5GsrMoOAJKnTETfHTsZDdl4K
l6WEYfRpH2szfWaDSycyInZnFp4mVpFGgzjVKTnpNhH1YwPKqlrGKFPcIgwae/J2IttFFW/QkG7C
Zw5b4eE6HPzps5IVx2TlRO6WfaKR6yppGkyzOcDTDGtF5DYhsFl59kCgrKmXvdeJ8PSn1gwbIAbe
a0j7AO+j665t5Z9ewEjLErtfidxmspf2X+AAe4f/I+w8luRGti37Lz2HmUMDg56E1pGSZNYERlGE
1hpf/5Z7siur+G7XNaO5BRCRwcwICPdz9l4byvVIB5SD8ebkx7KUhfzUeqs9XAWqcR+ywieOoc1W
oZMAvm2iba/JxFXAdJ8qx3mzs3bZJi7hT3WRju80MTpX3kV2k8wGqVjrLYjZqB4fJubrZI5rdzVY
Veuv/KZOdrg33c1oWhziFjQ/uItI60cDKgY9t6t6VKY1zL/RXgtN526yuMsR6xP0t14UI8X0Fk80
PL59b0OjbWlziS6v7kL4D+QHYvKksfx+32yqAoNsuCw7x/KMrXCxYBERPj58Ip4GjU45VqdJgScr
s3mTLY/bMur6begGf1ONKxs62dqVBUh82C3XVcSrCs+kBm8imJ71ExFWffSjEqGze7/fR05++vfE
Bcf7D/Rs27Cwf9iGzpLB+mfgQmKi9x1n3d/OBQviuAizOy79lzxY5h5bM9I+hSRXzVJSNdCfoC9h
0eKdmE7bW9+of+SwcE6+yDrudtGTgRjkRpwPaWyWwzHsoJj3uYRf29a4zTJ/rGuK6tT3GPAykOo+
mYfKIDY3uMTojtA0ciFCI8Qsz2ogUDbcuGUTrVX4xdLm5P/KC6p+G4tguKqQDrpDLXM4Ei4Ui6Bl
2kIzatY2RQm6wCzFl1a2ExewQScX9uR+WlD9Z437IKwjCbriBNUZp+VEPpO6RBpj/dVg1UtFzXEu
Nf7bE19Vt4bnteFLz7aFGPKjOiF0/fnfvxX7fzHN0Xa5Jqt7S7ctl+/nn9/K4g2WZgCJ3poVYvXM
HbYo/jt67QxFTeRbGNARBcjwa58OGZRTZyRPSr7Eb6P+Ln8qywDV5WkYr7tWs1+yroVnOkzZbpCb
HZeZQzJo+vuzpjt6lzAnbl1Ii5c1a+IK2/4pNum/bpSyOAwSlDbolaCjy50qyETtRDL/106saSvD
Bs1oBg0nHGttRNlV+6j68h/71MW1k1dYtc9shgbnOa179eKP16l96sVqX0RI+urfP2+DE/K388D2
bV83daqTvi48w5Dnyd+CRywj7pkfmuFeA9i7T22QRmrwaibVka0R+CcPuWSaEMwAzIo8PMEmVh1l
zxLB57gdxye5IzIJvCU2lKyPwGgAIhBr3MdtukEttDzoSIZgCgOx7AUibTerr86MobjIo++LPAMa
VArH0Zt+VWaYp/65LEwaPvhhKuCvcSgQtiwrpwbAEulx+ZFUxO/UogmtEnG79nAbXvi+I2gGw5Mf
Bh2QSkt7inCHQJNUa+ZQA/hfG+VJzREK2dg04xx4SyQgFzUpgmpYUgbt+2lVVUquYn4pc4tlWNsD
/+xtg6a0ZKTBuPA3YqagNAbddMvLEyUYYDUzDS6EMh6ZDvPnmCy0e9O7EEPBbW6ZJSxUQ8sa5BaN
zhS4tmL9ibDAfo5XaiXk2cqUlsBMUnHVVAy4jbv1xphokNhYTrocQlzw0NFsrhDEhxQHbyz7fePD
g3DyxTklDqyUMHX6DbbUCqbbdliEi/0W952uOdZd9/T0NjCZmaJ2uFN0iNFsZ8aB/3S4L9gNj57Q
fy44NPd43jQky/F8N7i3Kv9DDEEGapWY9nlNfYpy4rivMGTRaI0rcHhozSoS7DZ+Due2liAxt4i1
HTyrdGVKInG/ZNDyeuEfwR/vkeKF564jzFsWNU2pNo9Tfe+BcNlPdTDtlmJorrrfbA1dn2+1W+f7
IvpWaDUhIqXd3sGPJKuAUsK9ja6k7BBa3vZ/QjH8bhYVMb3QS4+mHfd31gC0fNF7tpYOidbU64fA
CfArmZ/nSiR7T9YNgWhRgqz02l8PqfG1LMsOqovsM9eQbauUmIq+ofVoWiXhbFVnP4XlovrEAVRF
7RrxfaEJr8s7aLK7DRX66JitdulRdF0Sf8xY4DPdjSaE7Ek+EvkxRuC9R0Thc9dShUVgTx8kYIky
imLZj3oDnCylBt+GMe0tuyeJvBufe9Liod+6n+j/72q3CC8UYhYA75wAPgsIFdGg+SQuM0fSN0Iy
yZs2kAmD5Y8lp4bo/T9MT/rz/dYN0hCcdDQTHFFMDUK2mJYU7RDPIXSEHvh0mKf21EhelRqUbAIX
+pu/WM7OkZGKtelzRhvOKpAWOPOu8908jFzWCTb61NTBT9qlD07jLPQbKqoRDh9DNMUvjo/bVis8
Y213obn3+NNXXPdzCNnZWyr1LTmCoP2i+/V3SjvjWsGUOocAjxiP5RZRYkkGCTRo5M3Jiv6bdXNY
uO/IkNLQ6tEqbs36ou6canCdYTqW9DNAYQWnj6EGLxKVJTHksvKVuemw1xEFG1J3QEQJlrGEgrPm
vEmSXc+yvcuM+g5wYdqEcTPvdQqm6wDJ/RpFfrQbZJE36OEsu5E0uNotQTNGHsOht3C6nKLxx5iW
xpM1vJDUzhzUJgRVj/Rni9CeFZqlmqMHOwcoyGzjj6SfIJa4uWUwPA069BqkeFfuYgwl/rQxNzuC
GhKLAAztZ9eQ7/Mx1JH+Wgpz3jmDjjHurwHZN/mhGpmcC8Vkc0s471siMHYffEvzN54B8AN/FREt
aTOaB0GXdaHJiQh98jKUy/BbPyVR2+8M1GQnNSw2N4MxYR0wVfiMY6mxiT03YoUpaOq2mI0bLius
YWGbyc1hIfzKwm65wZVflNiMJhyo5YygLvbuc20e8ErUl7IlArdljX3oncB7AiW2mpPch3eRnLkq
UW+Wmg+azuZZcv0KaLbHFv4HixBzOPXyUe0hHMK/fhCIJbgEw8TGr36Lkuhzbvn9fpBAI0t69Xu6
kKzHjLex9z9ZJPYSS055FiVifkkoO+7BdIiXPq4ezWTe2rP2DXJwTRLwC9nN/T4kworeeXy27dk8
ErO4aqRCS5MIdydajRznZ18nZiCJKotqxBJsdNxq4IKmLuZGRxg0SREx9dAl3jUyYEZ3dfIf0JI4
2PMycMtVM19crhEwQtvrByQsExaaFL3YL9G+CsaXJrZwqbTc1gehNUevMfQLGSEICVP8PMWof8n0
4PtMJwtpPHlDWmEmyNOpBGmZd/XSfF4H3QhtobG6c1nC4xNcwLeF1nqrDm7msowA57nwEgTWgCot
3HvXJN2D0/d0wp1DFkewtmEQ72K6NQ8QkdHGo7jagDIcactlHrbB2H7sLTykjqWfrRo0fadj8w2L
N0Rhs0y+jj+pTnFjjclONY7tvv5cRehglrRoLh0f1oZi468WjEGwZ0keMqooMmB7/S0s9T/qAho+
BflLl1Ng89Nlj9t3A7E/OqqV41R1cLBDTlgR+g/BQh0QghRUtwY3Safn2HBGLiLETa3V9UYNQ9p9
Cky/CjZl+aL8dJrruLuy1L+jxHKPTt7usfzO97rICbrOLOanegobbsRa4MU49AlUh/g3kn1RA19b
Y5ydNi7l9jUNMefEnCre2JpD/G1rzCA57OxsQXD3yfS7jzH55+hGiSKVtKNRlyVhgdGga8GMJYaZ
vNMLKxkhFSbZ0ZZCxYWe/nqUt2jFV6beNdEG9T7HBdJt5Z/KXKNfYaCymGN13n7hcrIewrqBplxm
x4DmjR22+cM8Yz4TBpCyccm+1R1+PMWe8qkU1xMKPHOO7AdvdH+0HS2o2pj/8IV5SzAmg60ZTuRx
cCIM6QNc7eBQDCEo1WzZUaKpDiUV8HUCOfuxzKPllHbFPZ9IA15k/Pkkh4h1pyGW4qK8xqL2nhzf
0fc6gYhH/G6bD25mO9TfIUJjz3WxDzQpWO1Jpu31hGcw9w9WrmZwjspEwBJiwa4cvT8cJ50ugayr
1EZBt13fuNhJ/U6/UsNqbguq+U2ZoZdXYuYcEN2Ber4Et+8tHxBI1acJcEM0yn3BvNJMRmLYJ7gZ
aknoZRCv0qRcqZ6GKeIfDVXQXdjRNe9r3IKNnZDyZ9uPQ8/UyAYyvUPdGq01DVuet5ThxRPzPgfH
/1kzXTTUcZm+tlHxA0YloUCEfDSFS1q9aMk1dQZq/lIcUzk4JpFLfc6pj668Pjxp9jweDVr8GAhw
vDNtdzfOZIrHOdC1DWXkfdxGktJFntXKw5iQu13+qGVAgvJwQklUpgfFqUKEABvRMFaYEWOk5aO4
WeIN4wGNAKO0UcjdEpAKUrzbomXB6jBBel1or2iDCY6dZum6CnR6eJTBDyl1jJ0N95OQvXigLEX/
o7WJFoLxIKEI9JKzKvyuIdtZN8zMmSGhnUkdCOJWLbDIEPuRJZ79KdaDpygPjq1sucbFsjR0Ws2r
X4TpwQ+LL2hqzV1CIOS+MpdniCBw75PIXk+0b7KaunQr4T2FY+5mn8WKwvSJ0hMS07NAPshTyC4c
Nxa4ZPzy9q6SdXuadkDcC+2rCd8GseN8EE5qX3KnebBz2zgIWU8c0VafXEx3lqEPpBlrX0zO2J3f
2N9UoqHoUBLGMC81mSeSygwBFK0hq442WQl9yCBaNY8L1aVLl+QJej+SzKZ6svfDLPa+PXnXpDRB
wFJ32KLXVql1LRyT0UhBoRFutMmIl+mH4if4sxQ27GPkDvGXtu5PNMzirZZaw6FvtWld5AuskckR
3NKKGMC7sSndXmfJjJ7QbvttUOn6Pu9lMrXvXq2y/pMGA0sWBAfrvMH5kQ/Wz6QwrUs9pCzTjeEZ
nzKFKKrN23qszFcPPdbM6vBi5b4gFL7/Hk9auNbBrnG3gpNplFQN8Ynt2lKU19Dmhmlo4Fbi0D+U
kl1UihCh+wSc1AfGhAAuXue0qs7FPCYbM+uLiwk3HjEkGhg1YMDb9JFucRLQ4MxSwoMkLhQ2Dzaf
oW9XGPEW0Dfl3XQQGQU2YYT01PYd/YonWPC7wWz6XY1oZat5bb3tK/4jfyF2PYfTQ286Hy6V5N8m
JkptEYRH4pNiUBavOHZBdVEx5j+DRb7A4tKTYTk0ohAniqLLibysbPhqIiU8jA4osrqckmekXMOf
9O4IpSCX6IB9g7wiacu3/el1QOb6nI/o+PGt5YX9JbJe8AU+gOAg9Rp9AzF/WHbMBN0FXbihqL7a
KCBQI8fLVaMUurEGD9R4MCxnw+3ReYfmSwxq5Ur20AwsJx0OXe70NIEJUKeAicgEg0LuDM/2TC2q
BKIG5Ln/1oB0WXsNsIYxjrLnpMYZJeZiWK/pqiXXXg5pS1hekrQtangREsKeaIfMH8AQTbX9LVks
fi+K9JehNfq9Kiu7A8htRwMHaknrRCcTO6LEjHeBt6DkFOWyTUlfvg0Sie9ODrEaZF3tWD9smspp
L63NFVceJqovRdJackYZcDfdt3owIo4n+KG2NBJhwMAwEeIm7OQQ4jnbm8L+Rkub+vyE9XYZ0nYd
znHqrmYCCFGQGDQM0jDlLkXxPqXVvfHQ0kPtzGm6JHZxIkJ9QqVR18+WG383yL475MNgXux+eE01
0oP4HTt+yPfpQjvfxtI3HuOw2DUZal4BcvYxwHlAZu2DbfvJbjRp1gqbMAmu0OWLuYTeJq6MJ01i
q5KOBLS2s66YUPRzFyWuzG3b9xEUj1y2bpi7f+ID9netbMzSWEg2S7dM63dLrCt9sRFKuimru03P
D1yoczQXwqYsHH6bUq+5PBoHzWEirHl5exkQFEo3qBqIHpl3dRQiJZKKQjWEJvFaobnmENaGjg7S
YowPYYfBWM09uFuFtP5QeS11DkeZoaL0z92TbArPP0F5R6Adl9W19hBwDG7sbykrkZsTp0ZwzGVC
gFxn4IVnWuxYzdfJ6STxUNOJ0AWAcBJyaaIeZf4Df2D1oBU5RmesBKGWjuuCiQENW8x3ORP6Fb4U
c9cb9OgJiqMc6cVo3IrsUUDJP7C4k7HdZLqBHfhRyyKrmmlokr9bL8uZ7Pf61OfibEMZuGe9D5jf
N14WF1OWbAerxrBukfqVVCYcBqkaH2I85prpvQgPMWmNlGYzOGT+uGkijgCyUZriTV4caah207fU
rf6Iyim9lGYTf7a8+PQnAuzuVnk1i4UG3LVnMdEytXi35AHUBbv9rO4phQZdmJmV92TRGFy89gzN
Mj3BU6iekDS5mDAJdCzOQ5N2V8/9hL3EPkbN0uScjtMDCdPkNGS4nLjBBSfdGIr1qGPy+kCeGmXa
oe9zHiLLZnFoL+O7mCFN0JRpMhtMTTqhSdJWU8t5KwlWvWxmB4k1HaE63tUCrSurt3SJgEU2U78n
NOnaMbHIpQ5LyNWnR/rvDHbSyWgB2j0sybnFK5Dqw8CENXxVLOYmRQw4wH0mnouUl7FlhUBZqtg2
JPXu9D71HsqSBEeHHM8NEoVsg7KJUpmPsT/mhhDIqElbd3qAziwx9tAn2+0i64nQy3z+vHY6+t4r
0Zf0YzLK+2oyAJ4RNUlTXXsEPrgHvBIycyM2hh+iykXGj3GtLex4WyEFJhWQwz82HSn9AHM3mFZz
DTTKaV018mF304MHsnEb8Yvxbf0Rj9O3Wu9mFoU443HTfO1aEnY4hBNS9fjZ1jHEbfIw+IVeqm2j
rsVbBwm50qYvTpwfq2hyj/FPijbB2YbXCR0TTiYUre+JT4iO51HY6kfBHwSsBInFcnX94Xtt9sdI
ql4K3Vlh7a9OSWpmu9D6CfWguUxlUWjbOteix06k35qRi+jIHWm1uHp4szH21MCjUs+Jz9aScG0z
B9D/870w6QPj9dEB9hQz51oDekPY0WNbSA8ejeBdmqVHJ9DIDQEZW1dk9nb5UG46h4+tJpexKZZm
z8p/2CxacupnmwDKePrGr2LsWJtufWsiA2WM2qtoSo/A5nxPgmgJrqvD5Cw6cinizlpFR0eer5bw
2z05FkyxVDGW6uApBfaF9Kgl+/Gc1FQp4nSGOy0AZiTt3QOHxuyozy4Tc56LaChLxEEesxTmZ8cI
cuBo0VVktT2ci9JiSXdQNg6L5fCRyfOyrm0Idlgrhq33rkWkTXWFrfxqt+F8NY3xS+BHVGnqxdh6
Mt227Ptnzeiyg7H08bEOg7NaBJHK/MMvR+2oN0Js6HmQWk5wdzan2luEBAykPJ+UhTJS8HZLhKAs
bqmXtR3urMKrFqSprbcnmeuhDoZgX6foRWGTvbYGtRHcnD9nT2s/22X/mYoqxRDbXnaLLC0G5nIv
EY0cjZS5gCnhvRitlpNf6viVI3r3tET9fYx24KaGgm9wge5BakS+jpLavE+tMMDlgKTKBB3lUZ//
hHGTnLSsNm+sy9c4g8orGBt9W06cajnigVVYjQOlb6YUoha7WZJrRw1PjE9XeN1EUlvuwGG0pTwp
NcKrp4npAKC7vGSRZW7H2UKfKlFQDSqAvSf8T6nZjVdtKQ6xwcyKABjC6Jshh6+gp095brFQDCMi
awQe5wwHzY5Kq8NK+sltgZVp5kwGxNTYzwcS/p7CALMkHz9xTDkV7hl8Mp4X4i8d3O5hnKAV4lFh
nCe3H28qd5hO9xHvv45YbhB7Fgr0Hgy+6HTIX7D80cnHJpkkhbN2o0o6krn81Xp1JNr4BcpbuG12
lNMipHtStVfcAj9Hf1bk1UPmlFePPBopKSJ+1HDhOwnd3ASpwQqvTMbH0MtfPQzxu2Lhi52ktLPp
+q9KeYYOah8IGjMydAdoOklCGrxiSh7dyUA5ufYTqAhS2L/1DP9FDJG1j6FUYBJBtI/sFkdSgHmu
BHdOkDjCzZOCCHeqREo81l7MrEBs9DwzmFUkaOXa9S3LWoeai1rUATCBGpk71oh6Rg0oYppDCvLk
oxyjHgmnIYIpQOPeuMQmjjSxDlmzkHSYPGW+sL/MHDkJy8vNMP7SowHUJuY6p5GHpBR4p+fReCDs
RxCWcfIt+9jjsliPJdNYv4PJpYY6IY60GhAfK12D4WfkzYQuPVORMEdvtBQfUDPusumkKhn2ok8H
jOrdCn/0BM5nYJHrFLgM6NIorihiaCIg2mQ/F7SguLBepzhv71Ql7b1l6Q84AeEDe96tMif/5nqx
xjf6JjzwxjYlJOT4lnW1NeOblmJUKfI8ADelWc/Ei60LAM8bZBd4DWoJqJQL21QucYcpeDEHMdtr
K/Oq3SzG8OYTM7ArCgjTffiM2JiJla09pjbSmjxcPkmS4N4MU/4QKRRMklcsB9AqfC29tMz/d/4c
FBcvGIExWMNjmoCpHHJOjcUnPJ5vsd5leflHJf0tIDWDk3o0DWeh5AmyRQL9a+Lajm0I9uSxZUZy
Jzw1A5O51GcSbIZnivJ8ygVtOqRAIzmvJFZPQYzWvMfb12awAMzOGC8j596pStytjQB2sHyx710j
aMi9DFw6c+JLM0f5uftrWPB4cg5nFS6sFG/Uu2XULJBAaLPmU7AzP5EyZT4Qvuo8NUm2atE2LmbZ
3Lw2qG/qUafbq77EHe3DX6wRYVnRCjGEvQscq4LcMaXutvEpgFtgrVjJB+2eqJmAk4oGyl+WxgX7
OBGu+YMPBvhgEGA2GRZ0Fujp/bE0yZ70dAch0UxtLo7GdD/F48uI/e+khnYk8SO1pk8FoJJdKN0F
aogc6rZ1lqFPkft8Cb5PmJpGSUJdW1441NVDlz0Q385vXkFNGU2Fjf7JCpOdFUDcx6XOQoAJ3lpJ
o5VIeobPxIoWUy5+cRvFx+Ch/rGeNaiCfMKip4TY5+kmZTlOvE2QxAfl06xl4R5JGjm/ZlpuYPb+
MuR2XebtmaLemHBa/O9RnV+jrPvaZGOL6ai2QewW/m320cP19njqhGlzQGMlQq0SrTkQxrXCTIZW
qe+cEU6I2uw5Apt2GU5F5RHAqpY+wxqXvX1K9Ys1pPkprgLTQh9Dr7WLUXYYctr3MehT2p1JaAMf
Q49qkp/5oNyROm7D0TbcvWa5c8+XTuXd8plF2tlh9LvoycISQhNv8VjedV8tMhb2U0viJ8BBd0N7
BQKfNMZTospvTf/GV73ViX6+J0VXP9E8/1m0qbVvuI+caBhsy7DDhjTx12Yk2GwSPyvAu3QeYSks
cjY4NeaT34LK6+sRon+s0URQIT2NHuMsz/BtpdG0mahobrl7DSc9arO9spFEONqZbKfHiRkRVQY6
xmUsiHgY/NOkGmdZonEK6i0RTl58KeXg9NXWgeR4tKVwN5Topl4n5pbpPX4das0isdB1mRCJImmh
DEJ0eSXxhxXalhba/5Uq9Vok/Xh+d4jlpk4FPOW+KmM8WOTzf7f9cRIohvvC87EUWg2JcNPy4I6x
eY4NcW+92NuALyVGTgBRbqRGa4GJsUEs660VK0khQsjZppOSoUmKjNz2CNxxqzMASu04GeOQH2Qb
R61Ie3l5YHHLfTvibaj3jSc1JLkznpxlfKrBPP2tCcbE0V9jCUPFI+cXmlT8JSaVOb2Mvox505Ft
YdhrVCALVl7Nug1+Pu0C5N7bygZkBuuQbgpH3i6sMCO1EpeN1IImshwywx02FrYQTvtq78o54VJA
mHdManWryhw/YboNdhA0T46ehQ+eHODUAd8IF3EoFkp4Gf7XDSk63j1JnXZNbxt35mS69x6ar+lS
LgCfHm3jDuWDsjt7IGbpeir7c+iO+9SZnxyjsC5Jvtg7fqNo5U6YN3PNeApZkZ39dGRwJ5ee8GcV
9aGcqDZAapI+a39rI2Q9sHZYRW6YXAifMvdZZD7P8OWH1Sy/4FEOwYS4BhZDviWZgYoxHTPlytFl
laUZjZF2Ebh3RAKndEm0Y5CBOZZM3IHGw72tA5+OulvsCpNzke5H8YTYLzoU+Visg8j5PBjNIzT7
hoyCi0G/7Kyc5SS4w8/oSbX0yuBLrHn6bqkRQrohrnSsioEH4BNUni17qWrQLX7XovRoryzoRw1p
l1QAldhEQvJ+S2kMMkSqGtcfV1Cv285hTXjwEON1G5dA3wf6+KB4ax8x0pY3/8hkd4WCWQ/wDay2
HXIaqAHBDNevacSZ23On2NJawDmTEYWeumjOkYOThKyZJsYF0z+PdDPPJilT9LC3KnX5Q+wYegkl
tmCJ14ES3jPHcjZBSR034gThBu4sYA6s7AsQIToyNpIh1kBSZ9lBzw6QVaVB80fAvWFXSf8ZIKGR
okx5mFqTyDeuGlTHPByPBIVofeZsDQMZpVtX3TXEdkM6Bwm5zmARTeFxqYFMQxXQ9YhmpKr8SmKk
u8srqBtrq0eI38ErKkhWzKLvGTIW0BuxcxvL2HiXs0U1st+0xbRcj2Z40KXRQdP2sRk/Ze4y3EfL
piA1Gq8GS8rL4HBglIER3jlsX7ug/tKElv7k2EYBMUc4oIfxyndoI9ZeGJt7eyl+zDNH60DSLkrs
Gi3xXEsvVxPudY1rgzJOZ70ghU9wlqqJSByF0yWMPIzTo2FtFr/H2k1rertUuJEWcGVIdN0Kg/gw
QUISBeUhq2yWQ+DGu8pC3K8GR16j7Kb4pPcoHPI2kn9kzsuWuN3ShfMvLQCbYxBHR7XFl/SYWODG
zADidmxIkhyVkm7B8tBlnPSZ1lcPutYHd4/IJ1SKSKopl1ckMa6ZQE2UdbGkGAl1AVm8BYeaH0jS
fFSkmc6YydQW5dYFXXGre4SyYZUAF4cy3gwA7qEpRsBY6Fwscj5hoZo4u7V5Dqn/HxQCx5QV3Umf
zv+ucrPs/6VxMw3HMk1IEQKepu78U+OGBIxft6mzfYUZcKQXcHCJIFr3ZC30c9U+ZJb4UYTNC/Ps
gZznkL9jAZS0ibyMxOq6PqN+mk9tCbu+H6go1wPAs0yknNi4KaLUWo8T9XZWMMGOFSYfqcWyLIiw
q3CoO/p0NEfmXS6n6MpBw4wZHRQ5gqSN5sFgpnaDPz0cslOaHEppF0l9Qd81ckj2Jl/3NLmsAaTP
BoxFu/Xp+YBq5LL8Xz4m/7ePyYF4QAXb9gGYebr/u/gy6QSoapulmSCBaAULdDNImZ4acnv49Uht
Ms2cyeU7cVkli1B2K9TglEbHJWl4TDpZr26j6m4PlnWgsMPVXcR4negJcIOoZLevyOBxWxWHI6IT
+vbkMySIauocynkL5icsEI7l2thAluJmTSOzv84CkZpPIsdWrRBbaQC5JLqWvHXMmQbt1LbJmV6V
/QLnGfctZW4OX58CHhOUTpW+NTdY//snZ4jfVZSOMHVhyw/PcLia/64mtlhfGnaSD3sLPSoSw/nm
yKFisXhbHC4Z2ArETj1Ruu6b3zJddDS3Pamh09Pu/ZHatP56IvMW6hvUqDc6Vu/3XHFUpVgqSGdR
u6y/8sY/NtUjxGb2Zirzdq021bDIN2mTg6A1frLJS3HWcTjFZzVkFv0TIK/cUqUnfpKA5o/hY59+
bw3so+opPckwBuhIT0zRPnFWaHdIFu5Gl9QXtRnDoHQRQ2en3ATRqPapwe9y7zjp1R/Qd1ZOQr08
azWOerp0+qVvUcNQt8L5QFpBvdX8OKStcAlaoAh2g3nIxPmoIobVLpUzrIamgQTupvrn3/ZH0Lrf
44gNnZBDSJ7oOf7ap35U/cSSNMwjqSBvFZI4Qjl+svwMEV6Ptn6SEmy1Tz37sYkdC9u22n5/+Nvz
alMN+QLpWD16f596LI+ZyNasA5OrRwaorG40y0bgB1jTYKRRJofZoAC1UQ9DQ6qDMnrng/yZj9cY
kk/+sYkr8zjYlFXDRqbVSD5CT4vrAtiLnm4gAITKTZfLXcvUN0N9GGClzcplulCLmS46Mvg1PDtS
VuS+jyc+NhP5RGQbA8xIIzslmhfdjKy5GWXBTbeJ7gWiIO7tGZNbvWNdaluD7BKI+j2bNJTTPS1e
DsRnxsdFsrnfM0vlI7XJ4qEAXOiRuuf84CJfP8wUzNAxsnosfKgBiIdb1KZzAv5EDnOXsRQJumgH
qPIMUt46hAAwzqrJZftM2iWh0Io2wcG51agJt0GYmJuM/MOHXOY0kBIJYUbKuNU+amHD/d+vF87v
NyRH98lkt11bd5nC267xzxuSDr9Jt3MWb3rWPOSAm35q9wWw4DMT3PBdI4C1OWDFz0kvFQNqgM0J
ODLHbk72kRFsCJX79Uw11BiiyEhMdvTCqWmlTnFgQYsyYRb6w9hW+gNI/uUujGe1YeDPv45ltNVl
cVsNrexghbJU/f/dHHEOr2KTE7xOXybPyf6MTESBOPOlAI8ua9T5zo2Arl9DFaH07WABql0wz3/t
N5G1UfWlp5NXzt2RxD5lLaM8ZGD+oOgWsqawzxlUlry00Xwscl3s1xkPmbtM/+XOZ/6H78OyECh5
rmV6TBF++z5mq0voztj2Pmayecs9z3gMR4yDKRyVDM3No9oVAQc6F3bz+WNXUgb6IZ5QTqbyh1rh
Ap5g5s/dnTblIBUKqmsZcMQdp6U9GUWeTmRV80SdW1O/SeBer1qL6eLfnuIO3e6IYpj2dj4m2xpc
E7174JSrSGbB+Y2//fcj0pLGihKPNAkyP/7v/5GCKP65hqGbvmP6nv7bJ+Cn3LiE11j7Alhnk/0Q
AxwpNdRWlsrIxPnXttrpphFhEWizVh6rix09gAhRnMheETm6e3Tp8OPUZlxqR3DoxIIxnxYBzXaZ
TFiGMa3MXI2e2uFMI2btcCdXhIiqG5IL1RN/e43a+bfng9wPgN8V3rYzi3hfo1jbW3k3vmV5ivEl
Ml8zy7DP7sN/+ajkR/HbRwWvTLd09HvCsJSz6G+OicCeU90fHHvPHTI5svLLnkFJkBAtsh9h1Ogl
CG0+mN7GwpoUDRKJgvYkfBXm/AAAuMW5GhNeF84rfpqvzAOZ1BW0aP3MxPjrVMQoT+FmmghH4Nyw
b54czDmxmVQkN2NivdlOCPk7u5QiKPms/hjF3vK3V8p38EnUtpmy34sseY2ixDlG+ZgRoMwuNejI
Flb//ul4ci7990/HNXRBvcFwfUGqLPGq/7y0VR065SEM0IF3RbL9uDGrm+3M9jrSKLjzvYULeeXc
z9VroijK6TYMbyKxkZ27GH7D+Q/C41C7JMvwQigtZNk4aS9q00YYtrGiKt+rzUpvPGAYqHjVpl7N
y02+ESbF4UXt6sKv6s3wi/znN8uS8e9vBkLu15sRC7bc6Ko+qveZyAiW7dqgOxr0cGMvbl9iYPn7
0Wc1MdVD+yJEjziw1j+ntTMilphvpe00z+qlfeulq7SpSeWWLw0TjMSzESKJlW+UY9lC1Cf10vJZ
awAyXo/G/v2NCsM/OIZfPKjXehXq3Cib9KPaXKaZ3HjRBxu1qWsDCAf8T+/vZGqu8UwHXD0n6Dnv
//1b93+/fHDlcF3dtIRrYqUT5m/fuvzv3GkKa+KYCrjIHoITNSRSPN1q8VvH0oAaFZpjxJop4l7S
4Z8qZLC3ssU2wcEEX8npytchClhaN8kXj3CxE+ZXZ11oy8GHC+wYgN0RL5M3rkQM6tHgtHR1Sagw
EtR4aZA9o5cY7mqA+TPeaWda60LPIODLJ5h2DvdGDl1bfY/dehPjSj3WMv6q4bC6jbX1P4yd13Lj
WJqtX2Wi7tEHfgMT03NBAHQiZShS7gYhKZXwfsM+/flQ3Wd6aubmRFRkVKYsSXDjN2t96+gy/gNB
zT/VepVQfJvpTqz/RkxSeU4UF6KJGE+ZykbZXAWi//prg2zQ79O69prV/vsPv56CJfjPv2rr/6nd
u1yaHc9YSg/a1C/zYCGP1rral/XyTGBLdRqqxrxHd0Q3IcP2lYawRTzFTDCfiPxqzOEVUfFuRbG/
M+xxtj3roV3XkmY2lMgWxZp27K5/OGXMkMppgBwnIzmJCRqeTaKTOr+4pWRgAFbnSLrPP/8oEwTu
f14c/+d7+vfop3r8x5u/+8//4O/fVT2D6kdK8Ne//ue1KvjvP9av+a/P+R+fck6+W4T7v+X//Ky/
fBHf+J8/2P+Un3/5S1Cyn5+f+p92vvx0fS7//AH8iutn/v9+8N9+/vwu17n++fsf31VfyvW7RUlV
/vHPD633Sw7///YGWb//Pz94/1nwdad1FPpZJp//62t+Pjv59z90+29UfxiUEfab6M0Mvtv48+dH
1L+5piNsh/qP95S9Hp80dDL++x+W/TeTm43rmhi1bZ0SpqvQ/PIB42+OK0yHhbcKWZHe/Y//98j/
8uL868X6N/jAj1VSyu7vf0BBNv5yhAuVBaJhW6plWqbj2K62mjT/2w3O0TSpS0ZpPk5M08tWV8cn
hrJsgwz6WReEZCJiixoCZ6vscw6xlGZK6ukTWnEDMUDVWe2xMGEHRleTtXpi1FSly4kA9O2E0TYQ
9g/eaxwU6bYlp5UM88eKwnaU4sXBpxTKIpjNDLax+F5KB1+1AGu3KeLxvkggF/TNmShzL0/F04DL
q1MdXxsJU2/Mi7U8rgBed7osOrlURnmNR2dfjZgQMeodqWlOkYBMnLGWlSLcNMb7XI7Yj/AsaLnx
1kzypmMFZ8XNDu4TDNN923aQlsPjHHZeWiNvnJVNJPAkkOkzaOBEJtfLkAtK95d4YFu25UyHx8rM
I3xM4wug74us+2Mxo/MmZlfgarEa9qomchMWicRivKxwlYG6FjTP0p2KNvMbwhw4Aw89WVXgcwKY
jr5iOvuQpbptj4HaZWzsisdGd3dldJw1+VTK7GEA+NyV9hZc2xeL3GvcEYPnZofmRUNy6LFJQcnE
Oh1g07aqjZMzgAaY66fZXc+EuniED7PlBpfSDsp7wsuLKPX7woY0xCyWgfwWZiJHYrjl8n3XY7mt
euLThs4v8uRQD5rhgcDYZPnil2wuZGheBbYtrpq6T70V/JKHrrdIMi8rxF6pY89b4PE89aycQ31r
uflThoowzFtc4mNzJona2bIbJvRA/KosEQCHvBk8ChbrfkSI2kyIZPqKPPdkO+mhGZxnzkAME5WX
tD3zPMZEGIBE331VSPgZqpb3JOuQsaSg3F5cP3RIlU3hHcTNYxvnB6PlfkyWilheEyu8x6ZFDhVa
MvdBtHWgO+0TyTNQ72XQ1WjZsSbM45oPjO7G+GwtKoh8teN91l32kU6wY/ShOLaasmfwnhGhR3bd
gOcjancJWvg4vVjjTOQhcoFcuVONCC63ekLAzHoVlyF87mWwgqJbsTICVbebSjC51nNKwh+p9teB
sBTwI56dTn5VJB5OqJ054RNp5ue5OcXhuEXcH21qck6h8QUMETcuLC27+uonSC3d4mNvKTaKkj5Q
L7udczPzGZoDHLtyKC6x3t9WtMIIkizatwXxkVVhH9ykDLq+wp+Z3/WNs03z9jO2mkMlukeBXqCb
v9Xc/mUlAkEmc5FECe+bLnxDI8wg23UhLAplOzbtIU5Qb0pmG5uZEbtnRO1t4jSEx2EcwFJBl7lV
MgkMMZyMTmLV4JVVLXT9M+kAUjx01vQUZiViqTXdAI9i11oYdeH7jtFBEdF+9f6j6/rQ6xcETl5r
p0FRyJfGRqxBcgasrQnn84u9KHeSkG00f8rymLTKD5IhXIzGucLp26daoBj2Zkz3TIQvrqZDByiM
LYL8L0A37xLUdGxHPwxsMbIM8IynOPfaZDgzRbhJG+6a0xw1E2jkQFwikguTgSdk+BqaKJGkjRt+
l7aFVzBqA9jdFUP26Ooa7WeSS7I0GvseBNo3FtIaNK6qKJjANDPI0hU6XAOL7633pe+Q2XR3Oc7Z
ACcFGPe53+tFzH3ZR4ee3xEJmQe5Ez3LsDw2zS8jzFBpoYYzpfTUo9Vqr12WPbkN6dJj7Pol9mlz
IEojq7bmVAUQuDZppW6XrH7O0vo29/llLpfASPMdIVQ+oIJLBnJfjMVeR0mkSnffGoFZDJ+mUm1Z
mfpxY3hCT56MXvjGMHuqOr+IMD4ZVc7Cqd441LSTAW4rGVQ/eZEGNbVtJ4qvtcav0uFtkGG282dU
YBu1GeKtEoKJnT5LTXIAV2y2v8rol0u+MWvnuOONMF/L8SqzZBcOU6CAwO+rBQeNftdoqLEtnNKc
SroekwhLLlfRYGlOMVmsSC+tbNHG2mg5rfmYt2+qY4Gf/0A4wlSFIHjE3jPsY4Jj/KLBTzul7FQh
oNLlTwvdIf2fnNR3fU2tMmvrDUTKqZFhILr2OEn9mYVvv0sT3h6L+1Xb8+/MMu67ihvDQlPrDRT+
Ikxn3+RSFjEpgmwoSX/aZo7ovLnrzzqimTKuXgtMstqMQYCTzdXnIBp9FkJeM2u7uMI6wV50I8yL
EZebqEjuI0bUGaIDI8QVLab23XCq30qd/0SieEvH8idk3TRmoEBk1jzjMllYdecfWlsf25zn0biE
CYQ/YkMDc4WRV1m+lbH8hE705bJY8EU07M0EGWrCc1w7zPXwDIMufjemxVsngypWJpkqu7HgF3bj
2yi03aRHPNHGpXXUc1h3v/uGkGm1eOrCK2BPUAQxAUlNWE8BBsXfqpKeE1jUVRN/9x3BzHlLbsX8
VYCclbY/W8PWjACJdhPq0zhoJsfk7Eivme1uKq18waChN6Y32I7PMXSs0odFzJ6N52ijdsonYcOu
hFWVI8ELw91YZs+RJjLGUN/IjGL0vsCMHIUqPeLnjIGO7AiIYuRXdXu0RASMo90L5j2eOcSfhUrL
2MyXZq6DvJPbxNY/hSTKjip+0bN7hZIdHFj1okAWJOXsbrZM7C8Fjm1iACuSz8iQ3IJpE16hfbGS
DYEXWHdKyA7bssh1b0g56CTSUjb/e9ucjpERxX5ts3eYXQyDjfWcJGyyyupYWtUVkNVDqxp7BCkP
oWjHNdoGB/HiDy2+2gXYmRk6r47szcB58m2x/EQKYLBVvoUaQuzsWT/nTXtnF2CRknDe0McRDat0
/SZT8+t6kIvxGaxrQay47tdImJGa/zhRdyjj3BejOJjjpQrDl2TSfTUc7rUmD1DuklFlgl9eKrzP
Cg6ywj2levHOVvLWhMbVyPqPmEmVh38rIXup4uae3ECYeKDXN1z11LPUEYPX6KYXaolXujcUt16C
TWNCkgdowC1+bKfe0QcDYfvRkO2hkyvnT0GQ77wQf4DkEOs9jjp1eehy7cGs25Meh3sXDD8A+fRl
shhzOtZjXi8H4Bi5e2vm7IbJyrNj/a5l580KnKtc2blcTAVSO8mTsWTXxtbv+yK9AcfbYIy+Q7b7
VHMjQZy7DXP3zGDwmBzn6FmRu77BDWaTgmTqJyXv/B6eBCFYFtSIR7qvdzOHFOGG0damlBJtASk9
fu/wWphO/IvurDusc22nFyvgSQkkgYhKoXLQVF+17qZMSQTxjINncxu2im4Lr2yXGyKorPqDt4Zo
sxuUlq+COa1nOKOvLC6Y6OWq1QvOZruBnFX0f/5a3EXxAKqkk0DUu7l1gwbeni7DIo8s28ABrovQ
gYBFg+4WyTg6QGPuA7bQTMSUNdoZdWJCMCyyNlVtPNBEHHK4/3L7Hixef9AnMgWLZSeWON+UatT5
sUF8WWeEryYhFBAc/LnSCHZwomtecId3BOHT1aXP0dSFlbELc2ye5LnnqKqRUntguyaCmxDT2uiT
QJK3epcEfU7VPaXfYRl+ZdEq/poxpXXKcWR1cTfNppc6w68UDji85k0ommdADlGAoAEvQlJ6Hb63
EnfapMGdqBPX7xVwDvinAk2fgXFz80VYEz5q+1g4t6pXFL8AMeBk/U8jVAhlXjPNZ6WmOmGuhTaN
BJToaWYx7LA6SY3fDbebkOTNanTJWIcEUzfiYHHmbACifOPe7Mn6aEuPMUsgmmmHeAsvYffmxtmd
fBN9eZlleswL65JQ8+ptfBVOerJsfRMvKRDQ7yGr2ETfMCsf85F8lKlTDtjOuBUsHfIgE5TBFKHS
VJ3pTS5Upkyy1hyoQrdJ+h7t3Ryi15D2tjGGt9DQiLth53pn8ClUdEHCMkaxBglNkKIUTYYqG3xk
peG1g0TJwyiC2KpPEyJl6MzHMul2kaCxgG4uEEHUITKaWNmFiP/k5G519w1Y2XZwvxG8nbIpWAg8
CExHvmQJFdOkUOw/J6YaLNg9FMHNLM4UvytWPwgCCcIO5/CizmHGZbjkT7q9VFu6NwJlhrc+rp7L
St9qDg6bpyiucPiG2VM9kBCGfveKK8QhSXFMPZ7Cq2jFXcwqdZvoXMud78r+2LQlBUoYIs3RvpbS
2sdSE7sVoZPOL/pSHdJU9gECxEszrWV+7Nk0ubrR/AY/iM9oH3MeWQzKu30i0OHY8paTgi3dNQX7
WToKNZ9hYdnsgnbqdiPZndLIHtDUoK6td3naBrk6swaiO5YgCclqWOBzZ3b0lBfLodP0sz3ZB5Xs
Ld6DArCMcpLsdiyqYYwa92b7QoKd5v7MFm8AmNK/R0J0sVLehVxwix77RlR47eriPBNLtdE5CYG4
b0QXB6r12gJtE5SzfYFdCNGHZYjPteoYQJbN9ohvFLsQg1lyduwvHNBHvCGbGIHxPOieopYIe+Z9
rVEc5MNWkEQSQ/NTsCTF8XNlkSqoMebK5vvIkJfQaZ9DHkE/JnSpGZwKMJYGCfKVb8kXmmjsWW2Q
Jb8Mizw9AXFwsp5ikgpta1hlr9rghxEKIdvN/QaDAfdcjuPBb2k/S6Xf8dHsVwKYa59mRJNmX2P2
bJSDgZ5TeYI4qBFmcSDPO6PWD/2+HOrNiPvaktwaEC7i+50M4wO70sM4FUdBqkNh1SDY8PBbVQOq
m8wiojGIEEauWqkPsJK4GoqR2+BMYHaa4bpNWl7EZSAniq06dgzHMh71DA95bBkPZCU/YFEJfbH8
qvP5ZDfiypzIYqaafCQdccvJeO7x0nb6dOlXqHAxyK/IQflvFTnCkjjiZpA7Rx6LD3ItsPuS4b2B
g47YREWjspVYgoDX9+ivc7O9gm3xTWuBgNQWQTE3r0OtvtsJfjUkI5qS06Zmd3D89kmH72xAV+Qu
Ow0YUZWbz6saRj7OhbsEaigf0t6403KKWvKR5CDfCqYdqBM4dWp+KIZwvTXeO6PE4II3usF3WNTN
BTAEpUR7zmMOoWSST5D6dTSp8i50keCNI04W03PD+VHKDNfOCB2QgmCjUAyi+8vexli/RnNNyaPY
xQ4n6UaLlbNVasbGiZMj8wHTR8N9cwcS7VlNRbGabqi8CD06LpPNoesYIKkLTDWNoz4Oji32SW1H
4H38JUbti+3/wRi2xZSTqY52tI0bBGT5UXVzjRLtDpvFlz6K55laQ4fy2OXuftFo/JO8OJu9pWxE
EgWWUzyqO3Se1NKLcS+Wfj8ksUJh85Np2dZEjr/NCmIvhHED1m/n+b2Bkcvp6n0ch3x5/aF1s18n
1gswpJ09cseKnZ7yMduk868Ic1BdObtKPbXyE1sNafOk8rS4oHL7JV0crmOmYTEy3N6EL1ga2lea
KYcEli7rGbJQB9tvY2Z3k/Xdwfr1EQQy3y/6q9u1tKL6AbjYuWJhdM5U5VOjZ6IYke2+bJ90AqMs
A1uaee56ZuzxCxwTP0We75hvzOblpqDPSZLw1AD3KeJdRbKuGyPUZwYW8yDztzr8qNVXcIwWUTXl
84SPBUiuj//IA2CXw0NUKT3hYDAPhx2HvcAx4hblAcCFpNAIkOtv7VBmgTV0l8iiAWSgHkirOWu5
frK65mmYgMykOuznRMGQRjuhkjRFxsub0bkPbfiqUOHQjCu3LB7dbVJ3pzwMf0+HhokFWyJOOLAc
QZUtF7yv347a/zg1AScNOrzATjOCnTm3WMgQfpsy+REOtJcZ7Gu8/M7w8KidcUKTx7m8l/Nj4UQg
UpSVe8CUlXaa6eriGH42yk0rmsc+sTmL50/mt+B/eENwRVLNils6R1951XkGoOoiOWYOvBd2pEJ5
kD3biiE+Z5ZzNdP8vsDMTM7drzSh+XWoak7rzn0gEARW5HA3WQnjudRiPNlIqBKkkVXxEZEPdzg8
GYs1P7TtKy8xTvJ+T8oC6yh3O2fVHTUdZDaoE8YuwZAXVo6n21T9Zeb1Ntwc6xxFIP+U8nFZgM0M
lBGNPyNzUpPvjPM/JZuCiTbH2ojbJBoaP8cKsFG1Z6Y1Ap4+HUGkBsNY3xcuxNv6MhHtLkMsYAu3
woyUm5yhRpWwRxxq0l8BKqjFQ6FMRz03f3Qyyd2J2tfOspUcmJ1DZsqgEY9Gx7C3jjjXm2LwCmfZ
ouj+aZxNPI+QRt+cLIRdFhJcox8EP5LNeDAK8H+meJbyMHbSdx1B4dIFXST32T1ZzBVYV/vc0IfJ
rH4U6egp8OaWIj1UHWglasVGgS1j+SDRh/42jAbufAgixI1CAB6qYO6COWsPrtiGbMTIILelV40x
JX8dQFVJSBAEpeJLUhndTvdqZJ5jwk66Rw7GGA1mGgdBuiGa1uuXmDxsYnf1LiCYbTtF/Q7iObGt
/mhBDVsrEQZXRv2sQZcbTDAN8cZRd4OKexZ5ORMJ7mg7I7FpskrCEBsvVGF6x7e82nFB7i1Q6xHS
WQ3zX4cOti3G3aw+ToRE8GOL8C2TNf4RckTDylcsSKP15FnuV5jqHvtzGjvnAZ1y6Dzmebed0bbi
wpcYWMmbXGmBxblJsAN1+i1e+Xxlc6Y6X1AN1cO8UzE8pe7M/4eBSiQCDJYdPFquPd5G7oT+JXzQ
jN9d2QWkeHSpg9JfBLQYfulg7o9vqiaeXQLcFWhUfXsZEWbYhJswkT8WsbvPs7cGC4KoafnkdrVO
Jae0+jKXe0Xemj47M+raJ/ljgpWiWVQ0ostVAheV3KNGwDikDlomJ3O214fVSpq/l0511KcPaBn2
TouyO+ofEZS54eGBPVclM52lvGIsvAhhPI5Kdh9mxikcQz9slSkwNCxPqBWR8qTiXtMN26ua7l2z
k3uzIZZg6jmO6jn7NgW3/KiulA2bHVg20bVidN0w6mopxow5uh9BZwdRH9XHDrvGRmEBVGPYEHH4
Mof954C73MbXsAnbVd0HrYXhJs1eWHyzq6f3sSm+cx3pZTTvhwIffuPONlhtX5o5lC9bbiVhTi1r
j4Wt0QL7Oq1Vgs2WS1mFOExCM5i+C7JI3AlldPpRkSMCPHBbc3xE5AGVSwet/l3BoD6229pBXDZT
6bEqMcTekK8kN26X+ugWewWGH3Aijaza2UF/4BVjzUF+tuXF+UisN8qIQ0wnNHTTtkrqeiNaGPhM
AlQl2i0LsQZMllJ8/1GxczXyJ91XjUTDrNaCqJa+xZZs0LCQjTO8RoAMnCtlNGwQ6rF+DUb2UxYO
1cypNiWiPKgH6yRRxEA7jDUZRmnOCZG2J4ik8dFSjBfHRkw5jjQZrXZdSHHsmB0Cp8uiO0r2MYCa
S170moDTcolrGoHhRrsQEeBinOLKtnZ5WDt3Rpu/iMnWGCUo6iYsWAK0w5huqK9wKq6WaVQKPT5G
KO0S5KNnR1ig5lRb9k76SJCxZy1T9YXHGJEJnusutRj9KYy6wtKGPZzN1+rWE0QXDFMyPxWZjuWs
/BomCmXsn2Lv9LG9G2Ze+qQZH+dkLZ3hGiL8KY6OQp4x+/P8KTbW1C3zpPC2nrtQXMO06ojWeXZC
5WAVwvqpjeSMnal9F2P+Ak/gGzFAPHTaPeCEiGcMaW8/g7/ol/SxrXm1NZ2nxLUaNB9Zt1cceXLT
viDJDRj4lHK+5bpkciupLJTwya0MjkWdbJskVj+Krlr9oIPjOYzyj/GEZrtpz25utT4E8jkYbPJ2
jYqCeLnMLSGwPchxNp/Dl6UOByrp0Y8iCCbSjtpTH7FcNuodQXPvoSxp4eNlK2L9lUCRgFq/8yEe
sAvFjxYW6PdLnVLPaGlyMe5vGtkTTtCNV1OFmpAd3A7zSgJ7vo/1vSAEE8Ozemw0bdMWMKeLYXol
5feoLRE41sQlSTE6ZuesganUZHibluHb1HEitR3alUX+Qnh916kpwFEATxF2eniN1OtZfCPDxPJF
yYx0UqnoNZt7tT4aD31LxCWBm7yLW4xLdXs2bCbWFmbsacmSI5EMu0G4v1SSvpmGrha/DCu/ag+X
wiwtxpRwGO0FbIWY452OCoSTe7ji2BfEr693bHuc1jgLSiMRuZs2abgM06siqb1I5AxKorCGlQ7X
rhI62c8cJ2DMqn6irJWVFuiJkvqjtrR04ngQUl5uWYBfh2/smMwKSWpAqQuRdQP0/Ze2cFPAD+fi
2Ei3pDxqsNa3TB0tHz7kTzjwC+K97EgnPRe0s11dTR7etHYnSp4l9p6cYk8L1xqBsLTH45L5KM/n
LVspl8xTJeOuyNfVDC63JWEsDom9jOVZdoTRz5AWEg8/WbzO8D4v8fQ7hu2fVDt9roo7UsGwI2BJ
iNI5CQDPwYwYsRHbeXTR43k41OUOsBcZkkzLqLrpYmYXXifjksUpfyVrsdQqvd9xHWMtYf+htsW+
likiRukEpuwwcQGAIYaHBe70GRFU7Y06QMsal+lRzVxU3nO9t3kivUSIkPrgW1lokBExbzvDU8kJ
2ThWNfLweipzwyQgdLX+QeK0EYogkRq/3Kb4aMEYRa7ETmUQetHol7ZfZ6bDdCIaEfdUmmC0xe0A
y5qAe5bE1PG6V80FeVZunu/msXhpDdJOM1WddqtdLrbGJ9wM2pkIc+sDqivv/MFB45LBJndLH9Yk
kyhb5RE64XVBl3CyIyCzJmeFIAwtwJj6LKBMc+vkhjCrORqaWmIlmvCZsrEmfImkTZ2kBY5Is+CC
HyY44Su5cNaUOGAs2YANYIJiVsLdJ+Q5BCNzJTIBMAg2eIbzEVeT3pE93KIdGFMQQZlBLwKXgabc
YpAVlQsLS0kflXH3JIqr8IyluqeMtz19MlFEymfB4zD0QfmNYISt8OtUh/HL4AoOrKY7oDRUsXZp
mbceAm5eVQeyqXKb13npsRi4WCkS6Wzsvrkf0OQrCYQAOdk4T9I6YhdXeIOKahjeV4aGmvWl0cJc
aNo86BNCMV2jBoKkvJbqAbTv8qC5ADFcectq41fmtERkt+onJDkWMIB7UG/+ZC6Dmn42gtrs38Gp
BMzb1JN5nVcCuoOnSafLPqCYO8QmiAlQ8mYwKkq06TtbIdZtvLc4vL10qC1C7BTxFM2LeJLh8Ht2
i9aXbhtt9Ean4dDquzEFk1qX+8wQSA86l6SOtDN33SiRDA/z/BDCy+LFzS5galL0BUUgszdVA47f
941+PxWklDE7XcNC+nYHTukE4u3aRG6NU8naS+KNuD+iAnbScdra40AwAf3Z3hrCbbsqOuv1D3uV
gA3G8Lu2u1uIQGs7qEqyLwgd3M6T5QMnbC5ZPOOfBm0SakW6L7EzbixUwl4rl3zTEsegINHKazF6
RcUcD3sRnsGEhYwN33pL4imLiajb1LDdn91EowFm+xh06sRgeWisHfR6n8au9srYufXUqkwQVJd3
puAJoczoHc40t2eaHCc9yxVdkAjP/jK0pDeZFuqGYfpxJvEQO/UpnSoWWS0KThylIameRXVyphj9
ijOxl1rRv2Px0CdSh14oUjL5WP6ArbNYDGk/xNnOiCM+BmQkd5VSfE7JwZGL7TMCY585PIXRcKzV
sjgsKlHMccTo0RndYYPZrMn1au3gdmQhkU0tVcrshHp6XmM4RBv0syB0U4WAlNfK51IZ5X2qfdr4
QU9ZZm25WO7cRncCG93ln0igNF8hl6C0q6RAk2LTFplAWph1hhloxfuewdDDbEUPdq4zwhLoNKyo
rz0t7tVNIRsRNEyDAi2h/i17bjpufM1ih3q7ZFMdOyb9N7qSYChzGHuL0iI/6bSdERsXl/3WWStD
1IXJJnVd7lUQMTkEFw8wCpNvJ+ZLRvZjiIgNoqUYcTkph0tiQoXNUiQxqhwY4k6vau1yTKSnEc1Y
MNQGHU2TbgSDMjVdOOdnT6sJZMitBJQLYOgDot1xM+spFL7a3Y4yKvaz/jxMU/yYAUDhodjtUZZ3
KGRpLQrYM+uEY3JW6pXTP+cG9C+n4Uqv5Ys2fcQtZFZ1fHVjNTsQETF6dktSNSg+zY3HXb5CI+2s
b3l7x74SKRZhm3xPUZ1wJcjdn7TcsDcZ/WMbXneM0F0sXgCptcACXbylrgoV3RomNFEKisVe5kSf
FNGGXA4Wuo1aeN0CcifvTjECrw2yFHMnHNpylrA3kh3P6cK7KB+QDpWhflVKBiDInUGlR/K9LULD
iwZqlwJdB3Py+mDCDipqvCJDThrRPEHTnRL3SQsddKpGKwLyKtEpT4n50aD7anXHuY1Nf89BT4Q3
y0JWMdrJgG/HPKFhRp+OL6Kf37Ww+jQ08VoliflA8PlDz8Qhc9LkJpPxzSricDv1rKEN/BmbFEix
Pw0hHvVI0LrXmQs8Y3mtJ+uxbJlvCKf3Gyvm9t6V6RaU0SVXLQ5ZOWyd0fARrrE1sv24ii9aQspr
tor2uLiduNrocC68qM8QPUCB93JGujLFMjpbDVTqRHoNTZNfmUl7HFLtbWBkf4C3xteE31Np1zzX
yP/61zzWfo8A8eaeSJQqr/3ZLi7LnMGASxgqTfNAv8Atn4167iX2Qe+FepfnrZdxcz8zLYgy8caQ
G6HQAPs9NKrqPGoUM5ZDndDCHACd7jdLvgX/NTNu0y59miEDSPitSWm1vYyhyl1M4rg/s5VGg1QC
u1jS+C5Tn+24ru9ts5vPcXM3g5LwiUuUgTJV+lM88wfHAj1f9umWHeZC1dFvtpECNgk5hQHLI3TS
w4dRY5TbKmPxmdnMlMtYyX0CY8wtyWD4cEBl7aoyJFHeMopdPoP5LUWheyF5RT4o4eTk5gK2HSXw
P/7vX/9GgzTdTQhQeMJOgpU2L2S3N+ZGUzkUaccy0cx3k8a9AnuhxzCOCz/SSSWGnhTYZGAeNJQ4
Soe+Sh3Us93hplCTVtuzsS+myQx6U2tPACk/y3YJgyqx0gMKGZUtwlkCoLmsdNuuLN8UgIUUwhNR
zY01HTo78TKwDB7qsBrsQ2dQyt4w/vNSUF8D9DOHHihsbPjWopubOiMhI8SU52uVdluIF2ZyLT7W
Hn9nJkggbcI5dsTx8Ist3uxGmDedllq7J2u1CSO5qQx4uM2EfZHwcjOW01HVmpMbO0/tirHpx7Lx
LJ3GwXST+qgR9u7qaf9U2wOR8CV7T5Wt9ojTYSf1iQspxHxmAHmIWDXhyj8PmaGcB6luiAPgc0hV
a1duTDs0h6FYSYRVqfi15gCKeVh0ZhoOkZ0UVU6EUZ145laiMa8QazB63dQoVzZRl/Ts5pB/Nw4I
3wJ8lEdAzHBMzfZoEzXqOxYPNhIhkNOFqbpCfnCg6CQO0w7IrZIptIaWMPfkpe8bJ//IFCrqeG7t
vU5eZjtCRApNkPIAV3opTrVUccqG6S5XCCtoqMU79VPvf8EUUpjbqiNzmIZSOw6fsqWytpT2MZbl
ONqV8WixFq9fFBXulVIgySXgXdtlFBGbAezaU8hsgnLzJYQ+eCDh9AXGA18ygBO2OyxcpdV/OB3V
QBTfl2q3V5tOvBS5CoIMcCJhNgynyyi5lNNTU0bWlsRU5aQrLurOCjXnbF3wunEo9J/FbHIlM/Yq
mKgxzM6zbTRrVJgpOd66srURyXs4/58sDQBEB3Vxqww5YMOwflvG5MdGQ19p9MXYHaw9dM9j2hrf
huCsbcbkFSPCxjSUL6WzX0Zmfg2gnDNss29XMR5Jrs32sRVB1q+sZ5N6RyVj1pL9xHaLbRpTGc9t
Ro11pvK7kfLIFsvZhFnXbqj/8yzkIpc6S6MGcas+g+aybTgFHLme4qtJ3h/ZdEKENAvsbgTM19Ee
GyLunQXpaxxFnxFcNRMXum+2hQEiTmQ+9crVzesTTDlw3MiRQQJxYHYKlXAtERQjREkWLOTzW120
3oLkauiMA1V3GhlARoiuCEyG912JIshMasWryu7TGnSwHZ3rFyUCxBJV5iYNxwY2xrreoVsp4YvC
g8ofW5OYWJ5G3PjmtB0U9WCU2og6Qzyl8XRBpT16KqJugETh3D5MaHKN/8veee1WjqRb+omihkHP
2+33llfK5g0hk0kTtEEG3dPPx6ruM109wMEcYDDAAabvuqulkrbIiN+s9a31D+Mv24D419GGc7bC
zdoq3uY2T1Bh3QFV23e5uZ/dlJnuUqco4so3euSvzpm4hqbxNelG3rel/k7zkSSxgdYjJY8wM9ad
/2Oawl3uoyrIHeTZfhXGR+10yI02tFfzIXU1YjGoZIwuIWf1VITYjnESS+sk2uYCkFEcYpc+erAH
uakHEx5S338J48xAZYFfiF2PGK8FshLBE/DI4mtttwhNF303lmP4I+rni+qs+ihk/VHl8g4oAIOr
0rLOI2u/gfbHr5R7nSTTvZtE7LVkfgl8da6UfufP1CBBROrUpP5+zryQ12c8tUX1g9THhdo76uCI
uWhrwFZutR4Fg0sUFdO6ZasGn5NinZIxrAp1UJFOl4bbOqoI2ElPGkvcLkqhXuS9fbRHm0x7G0dJ
4XEMp6ImBxaBbqvZa4gkRQU25YfCEOUOxzLbwfcGEzYyEZUvHU+gbbxs07kZtxUhjsw0iadWxS+t
2hkDlrccQ5iXzN+ni84/rXlArZKqnwM/P8uJfI86AaabyO4SNJa1eAphsQYd823iQcOwIKHFhvad
tOoTDnFzauKauV8IyIwXE426vbUqe9qllzRj819gd94S45Hxjvl3FfSLTcWyf2NXNEGIe4hgK/rg
CIPhMXJvZ6Spj4FjJPSD4ppfboSGQ4Za0Az1jZqTFzUysaUY3sowVwD4gD/VM+QtpFEI6rCb51Zw
Py6sdTobRFTdl+x3W0mt3EznCgQgsurW26l+2Nv4b3/wUmymUESbdIBem1Zo8wRZZQxWMiWio+DU
DhYdHl3jIPbkl7nrCNrS8ytBx81RVJ53lQEZO5ie8W8/ugOS7/bsuPZ8n2sIXwWZj2yEFZfVt8eo
qQs7f7sYsmrVGxaiu0w7HO3tc1+DE1sAtr83gnKa9Vo8E6s0vPv6h8wpjzhLhQeGjIVa0DCPVvtk
/tDxh+SnXuzD2K3YaXMQ0e+4QFg17UF33ufhQnl7UaW/A6HK+mFkBfg71o8hALGx/jUljFtKc4zi
XzVbvZQPI4zq8xS1KMW7Swfwi5yFK78LsC2A8pZmHyKka9Pu/GBq7v8iOHT84kPMBoU83QHg3cZH
mV3MT33tbi3/pgycfYTCf7RtCJuXIHu33Xbv0V2iMsKIbf8MbMKMVpW3oklym+cuQdORi9vQs+79
yX5JfNYOuMPRk3pfcmaa2KtP4WjCkIY3HxUBuAWmB+l3lZtLGN8PYLsTwyZqss4LYt5S1T98qDK9
p38N+lTqF1V8WfU1RtVN5L7o4WqAvd9GzksT+MDN2K4XVXIvwcPjHceRvyWNfovfelPkyJ5RJDss
ycLX2iQnGEEHNBBnbSlYyWo3q5VjHWJgg92+Sw10xcFssuQtQAjTgQdlnr3TDlG94a8xa++TwtB0
ZZvGkicnI2Z46i94bm7gVmwCcSRY6mY1UbjsMrLJW9+XhRsSawOqI1/s0SXcdpSjU/5QdW9V8LkQ
umsbNMmagf+S2fGGVA6UGPEPpRkAA2jdYrU+M42874rm4rrDIf1REMWjWqC0tfKYGA4KITeZBnNP
6g6oHKzrP/uwv+LssS9jKW7xlxGEGVJEGFGu4q/TFKG2Iu+SZal8iG32F9CRkU744bdT2Hxw7o6G
70DxYLGI7lllLvFhcZy73paffsuRMUcQdVjx+s5w1Whr0+TlR4zwW/RvHiUUzOXQTm98t76ZGol1
Zd2ZlIcC3UXJO639g2f4r777c6oQOtvkPqCm2s6sk3ckHr4lovgYMTpDZQFbTFlCq2x3xacw+SWc
i+u8i06l5MUa0Lxm/gOJPA+JJguoS6dtlCFAytzTKAjTo+WEJjDEV8iHDMX6QryFMNg+kATsYo8r
Ioke+raBJQDretM74Am98QwdcF+HyWVCtN/P9R1T2kOBCswr5/suTn9a0fwcBmbHwGNNxrC3k9Y3
qdvyoFHu2czBMmQkmu20PSXnZmy3jSteRdT9lrC4C+eEdJLpJ2LJVd2i21PUQlRCgWVn3VVu8r3v
CXSr7DiUe+rglaIBIDIFAWutxbkaqh2mw02NNUHUz6V/YX571ZNaX5rkDK+YYpiVrVH9fUYFXA7B
i1NR50YxXEnPu+61+6bmr7yKIViTNWKzXnR2USyfAI5eWeALqlm8k/zBUDC4EZz19KBvjof1P4tT
ebRSAqTsZgsYAbvisJ+EgJeL2DUsDnKOWUsTn5j7Fxj26Xboh1tS1ZptWJ3ypv7oJ7YGfTOvN7nc
hl329i9Ovn/45f7VHyf/bnVd3XEu6ins8l4IUUj6/xZRWBe5PTeVu+zYSoETzZ8Tgqt2bYxYqxaP
SuF1dfnjM/qNMGqXqblxmoBIgYgn3oLu/eeP8w+P49/8e/9hnPy/aa78myHz+KteDYzdfwsHJq7E
//FPn+P/7sA006/yszY6+bsFky/6y4Lp/+HZoQu9xfaCEC3zioT4y4Lp/RE4OB8j/gOGyWLP9b8s
mNYfGDYjtk9+ABHbjvh2/zBhutHqzuR7RbBomeuG/yUTJl7Qf/NgSgxekMdWN2cA692y/u7BnIkP
SRyTrAsEVt2T8nFj9npLYhHKDohUma3qU46ghgVVTfgD4X51xHJgLE8A1rt92WSIo9MBi8Yi1gCL
6qCc6EvgJU6ZPyOfXCjfYdgzdydsHgfbbcwWfVoJMDXhKrSZyC8iu/g0Qfcwqh6oNuriRY7I7B1k
FvH0ru3m2DbWdwLFDsZyDHrlSo9IFVsHZbOX/a4sTAKGbbLq671Mmx7DJYNyN/yUJPpmtgRONsYP
DReCn44tYUKj3nPxPXcBa1CUjoDiK7QgcbOnSNzpgsTtP9e4BbbE2r5jxvseBdltVkRnFM5H9IKn
shpuGF5dkKxXd33s7/FqkMpZ4QmScfJuOpVzMozc4nv8ecSCM4vcoOCu9xnzoS2vcGTY1kPP3lEI
KiwV1oqstc2+qRCjQO3F09Yhv66DbzlBoAgTaaG9pPqOe/czidf4xtiKThg6Pg3mEkxNymERNyIn
8erHRHmIaX4XGRZMSz9Fs/WZOu541P2I3Fo9OBPaa1ZOYyvLg4lWaUGQgR8FwYn9BO0T24jvwkzd
nuS/emONk093kbCimp9drPBFftuqBGpc5b4VBDyjnLsdAIbzc3Y50vLfQWB9JpyRqRB3GD6uVdY+
oY9eDhS/T93kv1glJVdDKDuatLUZSAp6Pn7RkXbwMBpiEOXyrePqLnO7k6bKz5bJxtO49x12iTUk
RDrm8EPLffwdGTrLrgHmFARP5Al9ixrfIeMEcj0tkqbIaJhp2kmkb+5RmiC6bJghe4JnvrSX8aZi
TQeXPnQfQ3qBjUaKitpo3viRZ65p07tN0dNmZKC0kzF4riw8aiFWKQw/SOVDF4exQk3lAWhpbCvf
Lo1uN207oK4N5N7H3hnwmVvip1RvXKvVgQCMF/aK4pTadPDs8g7aPSdo7ukrCQVD8tV5DTJaSYDo
xEKmr3cNTG+Wd8MRViXYPGsE4EtZkAw9hZf73EKFIklavzgzbfQwMMvNv6pmfgjAVWZR+0xsHOYT
UpAKHBxby3gvvqnhZscUUE58aceIgbV6LNLhxXbqfThSBwj9NDbXSFX3rvryxo6c98FNDszDMulS
fsRo1lzbvxmq7jVErByU7Utk93h4aZEy8CNZjC3UjZmvp3J49cQ6AGDL4drtj04yFIWAddO7hnZU
mWvGpBgius+KILoNkTD4lZ2Dt/7YeVh8SD3cx5Zhdxm17x0jwMm5btv0trD0IcaSu8kL9eUQBbE3
bd7hUuh/JnTSfDy7xcs+FFZBQqhSFptbWvfZOkFcupgeBHeSzMh8IvmpBywiIYXhpNy9SKpnYsdq
5n8oLYb2OJv8oyYbY1sgQyXNmeimaLI2hZ3p/RxANE2W6A726pu2SW3B43jj1YN9Jcfu3C+ZxKNF
pdnPb8noMfte0zRcciI6F+3DVHzkbH4QyqWvGComtPk5BD5ovIp0BBT/GM/W6nS4h0N68ASRXaSN
bPwB2hseD86RebkGDk8aOSsCB4zZPhOUhe7o3gg3Se+k0OrEUH7YtDx/SJixoRof4TuO7HTyeI+L
gsc93bH8HhdaxnQq38QNaTnuhmhUcsN7sUOK9bsfGdxHIxDKyG9/EOPCog1BOnlkZ90klyQWNxhO
UCtMEzqR/H7SRrCAmpIN+xX7VhO1J5f66OjuUukaaZ48u4K/Rz0SYdQ3v2dSSKIWonC4YGOLBav2
IfzZWd67SpJP7p1r4JQPdCw468flqcORw4c5c9V0MeVv5hDgQJzP3rEg4PRxcxIWWCH6EMzcLhFa
dRdciaaGWNWSxZqrKr/eCpL28Oiw2D+nBvMn+/wfVeRHuwGhLdMMCxmWc2R5fNsHjFlX6g5zui2a
+u4cYm8aInrGnO6dRZbZpFb82KccyHL5mPPpSUrWoH2GaX0yY7qqs98YmzD2T9FiqnkhXpC+BJQR
6rx23q8nF1PH5lB76AxifG8MjlS5DbPa3HIoi5MH1sVV+KKE1Oc4zXfN3C5wriichQPsS0G6Q6kA
P5KsQYaN4cYOEvj7U3VJ9TjeOmUQXhynZG9lhaeQxKvtFNZ6GyJNyzpGQ+TEFneYBD0kZJG9k3K+
8iTK08FiyuLkN9oyIwo3UmfWEZTdpBVKJDb8D3GY3WfRmF/StCFJ0X/NU5+ateqSY5sUZ7uJfnMV
3Fr1unmvn+KSsXiGVw/tCs5a6WLLsKOPpOqAdaUI243OX+oivjLC3GN7+F7y8KFXNlJbc8yyiOWp
yd+SVShqA9/cZGZ5Dgo6irk5jy5WrFVVk4TcpAEiVK9xvrLOlYxKq30iGN+PnnlcLL88xP1yVYVY
peR0F7GCYYtArkFX/a4L3EphoenZGbRtBNvJox3EX/jKPeBkQCaD+QNhDcolGoJTnv72kuStATuW
D/5LIhwWrSjTyUTAhdNfA3XALBWVzaaOuvcoZiJVWXi3cn98LIx9/f9r9v8Tagr13H9Ws/8o6uHX
v0FT/vySvyp26f/huwGVAxHxnmVFASXzXxW7dP6Apmf5a8Vu+Z4Lz+QfzBQX0EoQRNIC10WChb+C
9v5ZsHt/kKfnc056lkuCpef8V6gpiG3+Tk9Fxs+myZYQUyCnRPQBK1XlX6gp0eSRf0JzDG5ZIl6T
LkZyGR+Q3usDfk1YTcQeAHRng5MPjKF54jfEo2qaf4hwcY+SFsgqg8bMweDa/aCMj09FpK5Uf4sf
Hyp2Lw+h5qrP2LFvdWCOQVp9UITvGQYU5whjKJMmrDZTJmoaerPPuIIIvICuUJTsd7qqpi/Nd1Uy
NdhOCSM2qQfRLlPXfl/flzE+lcBImgMHCiWEdvrx3HLXJHegfDH/G/SyrUuiPePioD1XVXpSFXaS
cNVKmyrC8yamO6hp2znDupNJtvP1jKNAxs6mWlGtgcfgNDf2PgYbETSKwj4gfWAYqoXxocN5XH1E
RMhim5DrhQvGnlQmSqlTlnq/xgby9+SRFtpF4PYtJiYCZfHOKRinjUioQDyfSm7lPWjQEsouUw8H
kfhGKwzbDKpmFuDnFH3RfoSMt5HNPgX5QGkcSH7+9o3gqNulYU7XWzhfDdEFGHnamyjSj6JuSDmo
5nJrL3e6oRonZNnf+Iwt6IryUxTQ7ccU3j1ZJ9tRaUrTFGWGYut6sBu/RuBmIHCkFEQT9iMi+BA9
u6uVyKMKK6uQiVuSY3zyPb7eQaJlMRJ1ihpH1uS9tXmK9hihezuhZB70e29lrMOb9olSd2Sij7p4
HMUvrHivoq9+VWPKRi/uw52HNtGuKsgEtc+ISXVP2LwPI9NgnH/8mrLv+ChazANgInfhxH6gqYfb
ofMqVP2KJwWpa1AXDpcJFRdxlsGmKggO16yCVUtp3a96mqYn7qNxXqTHKGjIEVjPCT/yrF/Z4zZQ
gzeW77TbLCQ+ReLGqJ0c/odGExtCw3ANt0YLONEtPLH3R07hZhdJz6bM9tN9jh51L/vwJpB8fgSk
s0AwNi9K/NY3I0L2fAqulgK+ss5BwbeutTAie63A304Z0swITCWmqmdLxTdY/kD2IAGjdYh4KiYm
X014G9tYyIY0OMLJ9B4rM4+H0hCvV6MOybuZBCu/ORDh5NTzccr9x9IGQzp5UBAGnNUNzyJMS7kw
O3YQrxbV/NPICf0waWE8/i+iVHf0PQAnypXwMPndZmD0aPCnohGzX9DsSIIaQHQkorzAfEcxxFZ4
m4k9Y1cGmS2PFrE8GVubcOFv29eYg0Gx7xqakJMtp3Tb551FYmkBSpKTRPYELXUe0l+ynPZ2WL2H
xBlummWyDmk3HAfX4dFt0CHF44RoCIbByu/fCUhObObqZss+5wDv70vPcrUkWw12UlS4S3hdFN7R
ClnXyWAGcccicmTQGfJttwSv8aKU6gnzcHuZFI37kC8oEIAzZ9mi921m0NRG0t4j0aA9h70Uh7fJ
kK14F+aJk83z6Oo10yXIB6x3W2y6zcFrUWgU7Lml/Bo55I/Quk/slwySI95BMxsiPdpsP+e8tR6B
dK3Qzq6fYTmEY2AwnoYPjVB6Byme001aVwC239xUkalXwSKh9MlGCLUmrltUp7O1x8unuga5yXJO
ujDgfeaDISEErddcnNOY7rrByLmz+jLYTIGN3NXndMVb74GgpC2A7xbMrAgVcCPcngVi2fJ7sspu
56JBPbZs40IIqNtCw752wqXZJA7EwJkAFFpuZ9sFoU8gE8eMjsVDkGSvfX3jhXZ1VGH31S/iDSLi
yxBQScalgFJuW49JJcOtgMi8lBZBbstTnUTnP4/KJkNoVkl+N5esRqA6zFERJg0/iAakLZFpvGnQ
6OYqggwUfkI6h6eJS2MEWX5K4ldfz+zHWU826aD3tI6HHiZOh/o2R3aJkSWOPJfLLft0hu47Camx
nNhizSAiUoiHLa2sSHa2LB7M4piNIcQH4cTMm2wVzsadGM6TAnuvpXUk3UhZfBK8qdjU0TnRmLXR
FUt64DUgB1zWm0muviPOaXaD4C+09qgzMWhbzFL86gtCRLaBS3wtyFR1sogtDoFlq19TA6HbKNut
zmPTvJsCWAkq522gBlZ2BXfeaBi6YKzPNtqiT2n6o+uMsASYdK3fw54fE2CukayRnFo9y7Ze4DkT
Ob1ypo7k1rNm8ZsHrzT5Y0o86JVnpoqPVt4HEtm4Y3B6ycRFOquwdM3JU4mqkJfd5VfByrHr4ggh
t10/qdLBH9fa24XlqGgqdQQ0RsGOKppLDfmW7YWE5AE/aJSLFj78tDLl3pMvRvDRpTA19GYsZmGG
bbBOy/a6jV8oEo59gOK3HjGb5rhaiSDIjkuG0iRfxANvKX23vjWye1j0mLFi5N2P++tGwpfqh+Un
6/hmByrhXTQ+oDNaYJuAkqQi6lsN/smbJJOMBdN26Dk/XE6D3YSpNIyY7lc6vIUBVe/Nbk1wjuet
7dYfRY5Eto097Gi+T7xuif2rypK7JGVaUDXJ7VyMJ186dMdq/pEW+VtJj+DSyuyiqbyVDt6oAEnX
1oRLsYP1fMtEldfPpDhiaqSEtaq9PZw/zI8xzHmpTL8j+5cYohJKLbIiQNdHfLcbf47599OuGXc1
IM7zTdUULbsQapPVgYZAA7EYzF4bMRPi96tuMYTa4CQMp3i+NmWyLegaYBgomHGc9W2IDjxwFlaW
XQ06Ge0eLztQR7Ji3nsH5ZvlM74di2DAFDPvXR8U98RxjP05KLe5X5b3WcA4UvQ1uV1oOJowP/kG
sFPEy9xlzlc6sOUhjWdnJzI8DkBF2HJuIHE9yZI9GdIjfPMoO+hs+S54UzRQM5TqCQrjKcJb1SB+
YjkNEBoRYsNk1SaBsg+jCjfEUmxDBotkQTAX7UEzJJlAsDEWmFnqHTLqZOe0mxh9Y9Ei0lymtefu
nQsaXSK+OmyN5Jue50lDapq6FpFZo3ET4rCLr4cYoXkWdMxNl/yVuaJ8rop1SxdGPz1VkDtrk5wu
nWk8uK6+H1a10/Kn2olIDjLpWH/n7Ik19FyOQ/bKk0KRb/dyPke+wjMUpntVVjy8drtTQI+Z5zLA
XRmSZG0QBeJCy4vsKjoEsQtyloUoc32za4AGQz1n8q5PvRsa7JhuQ/WOMZycSJQZj3McPQL5eZrT
ZbrVXkYGjLEFRhcG3K7FYEamZ3C9lGmL4DHy6q2IcYUN4SnolDghlJqRqBswUhmrPY+8nY0dLie+
0mzcsuJH8Cf6ZbOcdU7GFzyfUuAWAqdOaZ6BQ+n7dmIiLHeLovrNs9zfWkn1VRMNwywonrhiheSI
99k4on5Ei0Pez5KhmvV7Qe88s8SOvgjmkLs5mYnWKWGSBeOD0NTiFl6crQtCcNOE4REeFKZ2CLVb
FQXLLh9R9pisOpX8P52eqVw7pPW55rvohPSngOiajY+dhuyMMGKwAv+4Sep6DRbeMDZn5Dfj65WD
HWLAM9e2PwAai+PPImGoOarq2CMDRmD4A/eSweVBkDpr5a0VcJwXVRyhw12RTm27z5M3L6cOxJz6
ZrtZfIwG9cKxfVta8w0c1ccs6CEIwqtJqZbayKfosHJ9QJGbMCUuxJg9EleVPCeShW0qeRZWvErQ
p6fFjahJGtLDG1D3m0it1Cj8VWFCeJutI+tW8xp40a2zuB2RdOiE2yH6rUpEwfAoXlsG5bnV6G3k
PHUCnXKfEcNjCCN08trjO0z+RvWtd39UPSVeJAC1z4P66Yz46vAmEhyYjB+sCK6TELAQKOKEPkg9
eE7yYAwXILw+YMjgF1v+sBEG531jTxoJV01BCaDEWC+GPKfdOLqPSR7eAZw7pwW+c+lRJlamxvWH
kYOYv+pS8/0W+rLjknQ/TUSC7EiyK8dre4QsfSpTXmpZX4FUwYcYz/NZMsEPvNdiyvADwbiYBTP6
Gul6V8Jwppbg3FOsUgarPpkG/lKe4LOr6xkmuI7SazYcDFviETOBGx1nxkixQ5Fok3/e+cc4w99W
I5nB+lXeFJTg936QMjoOeJ8cul/E2O0WOfq9nqJnY4hgbK0be+B4KwvgmgNpQ38lh4yx9k5QZgjj
Y5RUt9wJcyWRSeCR3daIghBdUcDUzvTNsC69AZC9deb4KzW4gG3+wteFp04NXztwjJxU19dUOzB9
Qewf/ChBTNzWAoOEmfcd6yWwAxbCoTACP1PP132OdMLko9iMU14hIQadlE+wiJ2ohlPsqWslxrNA
4lw5qdg54Ko7fTZxZT858h1ENAnXTlScDMqdQaGYinCsnCZGWrjjq8d0qOQFDTyPrPieqyq6lJ7Y
mXmCR1/DlU8Xkjz0FEZXWTu8xy18HbgxCig4C6rQqsZ90SeXzleaMXa9CrPwbbf454SF4KmIomNZ
oPDts+wkYRRu6lUCOjVowUigx9kAjkgnMy74trsMUXaemuY6LaIfQc5Ic7bsD1II1XnqyS7J7fX+
q24gMTBRDLagKQA9RBXYo6UmIcDus6NF6g9O0vZI5g4DDEJCHeICkxzsT1hCmgC3wNkW0OTaEWTu
WlhPqqegNro/J7Yy93BDIataaXog7rzYBEfYSeONNwfU7a10rxpM4JgEhzPV9daHtLKx1xO4G34R
6CqPohiv5yQ7apd3vbBT6ypQ0OVD+lhpHj0jutM4D88Cf9+5GkHAzV6ExeHERxBcRIqzOgoSdSTi
bceerd+hyw1PYsasyOSKxq60sG108/diGmw6OgODRWHnNp2Lhjv+iMs11xZHfazFR9vl60n6SCNE
qBnR7KtoKmjjs49/b0W1HAaiAPguvO3pioR2Rp+UGOgZlRt+jdaXYa92tJ30QQ6oQ4HqWY6yz5ne
LCNabWAS2PQIbqWFZm1sTyA5yEKeM7QmcGJmxiKBOSwJuh2tSMHQs/GvZDzuS0Xxx2gp74y4rvLk
OcesubFsuz5OM4n1/ZhlW5nntE+hzaXHmAxA1mRuEjRmXpWyajBcK0w6uGAqj4ITyyLLS4MDMad1
96gxtDVd2UnCochPMyET21l4PK6cYvw9VVhC9KQg35FlT/EDZYipT0ww9FuJYrWtVXXb6vbSzOnJ
g33Psgure/irgM5/SHPMjfFc1NgT+KN6wAYOQt+FVVxe+Jl37Ux9IuyxXPfsXyyQHjT2z374Ckt6
ap0z4JJRvEcA1E4VJ7X7ZrR+HrXDTC8e72MErlw4+1DVHC6livcStf6uauUpiot5m8gvZeiC815U
eycREepgYp2j4QSV81vTAXK152s9Uu9bp7+MI2yn2TK3tmAesyg34b4RLMzAUiFF3sUE1B/X/XTm
GOtcW8o5BdhIu168dWWv9sGZBwilHcI+L9VXhhacueFHldrv0gLJNA2BOkoV8CT4pM3MsfeQNI13
bKLsoxQFdAZ7OTgpSIAiyZLTSEV2HWJ9SAHzz4gL2BQiJasFZgImJYjDx4ja3MW4FoKvnwWAPgIQ
vD0j+pHrYwxOdUcUAtkOtJS7KVFbeuj7xI/agyCh8DB5804RCrCN6tm9e1Vh/LokhjV/jB8ZHRt5
wdX6gnNmiTkeTmVTHnDipYBr/DtFOvPFG7NbpeQj7arH9/y0UaFuShGfcyRSk41iWE6vGioUSrUR
qC+F/Ad1FNmMEH1N4dZXbEgII1D3LgIL3g34drZ1JTLrpfGdk6moAv26d0E4xId+nXVm1U9wvZxN
MFpVBcgzDd+athWMn0hVjHR8Qkk/79Nh4EUdMdYJy994sOR3HmOmpUlYD075pZqmF4uIn6AOb0ed
olNoXtBr37eCCyRGAUzg9YQXh8LH4ibaZC3ehzJACmBBdFpSw24ffZo73s0BJq/wOQVZ60GuZGR0
5tNA+adPnSxAnuCMFjp5Uw1vlboEhkmHZLe8ITROIZeHIQLKly07UjWs8FeCcSrS8v3kUvk746Ov
nbdwJoKidH6Td8XJIvaVw2vtZdAlkh92yDur0gddJBIwjXoLMgzXCUiyHUmj94Qbhndk9kaYS4Fj
3vsGMKMXV3gf5/pnxYF17ZXub5p+D8E3TksEOpsxwqfWNuYD3dguUD1PLS8cdz1nJJ/zp4SI6wP0
UJH3bYLkI50WbkDfPEa8QlgLsb6HVk40n9MdpQc80iVA4xygbYV11UIHJMFdBD0UXPZuXhU8GJTv
+yaNAWPUztNY9c9pY9AlK9SuExHiRIohCNF9sq1rFojNWP/WU/AWigb+tmluoqQ66zl7qlX2NWYO
Eruh+bXYneZBm8VJDWQuK6s8yqXMngrWVTrwmsPQhg+easKNmpi2wqHq9xXPN/R/XsrUthGPI+/X
ff6BEz+H2vw8C8OcPch+DC02rfmSRk6FZYmVmNMxHVwZGzjozWVqrWDnhgzeFic/5dEzU9UEaz8j
lSJuD+lE+h8r6WYrkvkYi+Z9NuUV/wSkObHNuzwwTMDIKMGCivukrBOql7mfj/gPHxuRo1RZSKMn
SnKTjvy3Pua7T064byb0Qq0U8tjU+ZMc+MBccy1ap94uRYE3Pr5zoCIgn2CCGDb3VWi914X5ZNFL
HdYgA+7WZtiSy37ouyc6oH5bTq61quAtCpD0hLY/QlPDSDICPMn0fMGzJx+GTn8XRZOzRK8qtuF8
GpMzfqviwrax3BZLkx7JHT4kARJrLcp73y7r2zBKeIZ4czqYNdu8U6+N9J87/qwbL8b4NII4ZKPw
zGCwIL2arj2ohxPO9a3XVQ6KcDavEr+gEbhDC4gY0TXol/4pytEvnsQI9rvtA+Y1jDnp8fpNLKLh
gUH7JcHoxxwQW2tOrKBwDWIZuAuRGMfDMq6gfLVHa/2Ot+TL69Jd6w8Q7zw4gbV8LSfGSdhAmeNM
jaGeYXBB2hqPl817nQrnscDH3NBYb8ZQIyGnNIRmx+/MO5FZQC4pB55ii7mI8HumJrX3c15chrtA
RCs2rHtJLKlprDfXLibEQJBHalNehtas+DWHmS/vp2ZzxXMMMkpxA5S2WvZADdaMwGjcsbvi2ahZ
i3sG2TbJCIQ78UEwed9J8JCQF9w3yyA+LoQD1ZrbpJySD0bYbH/q7uTPMziijBlCa+He56VnWihW
0xIba2PfjZYNEcPu8i1FbAIOmt/MS5AGu5ATvaxH44twlQF+4mn/LLKrIp8tmEzlsEukzbnTQYyu
1TXz3IABbPtKklP9/zgD47+tTNP7T1e+mEC+6+HvMRnrV/y18XWsPySaMTa3XrhqIL3/0GgSoOHL
kCUrG120uJ7P1/xz5Rv+QXK7RABme9IlQAl97r+sfP3Q9iPHDVd9pSP/SytffpZ/3/l6eAVDew0O
419kOeH6z/9l57uMhP35LReTM46rYdsRVI+0gpXoy53Fm7WrnLw9dFJ3e29tS0jOCXZ0UerQt2O3
c/rI3hKACDNbt1TG0+Ac7HULbGcAdP1ZHrqYoAR+o/Ig14KODBBiCy3ELsLc+GkSY8jnHpzALMds
xZiZBfcYCk4ofeajVWmQSlF/o9/YpvuXhKrEDyFFxm4ZbClasDRXjGlpUbthOou4A/rhBYR1AHHR
iVUwDQlfxQ9gdNPGUwEh1a5V7sGWtSx4WLvaDVPEtEjXtOxz1IvpNKn23CPD8bkKb+Ow/+V6Fd6+
eLzEsvpmA4LuYmpOFbl21J4rcnd8b9qFhD5+tKV/8vvowZf9SwabU8oUZGQe44uNb5tlfuPzJGRV
aKB6bfacV51/MAW45GHeTFi39oKEjMTmLoX6w3AcBHah4T3+ifK1BCJMV7v3hUnu7BCireOj4uT+
gigzEDtevXVp/U6/11I0/k+SzmvJceQKol+ECHjzSoAEvWuy3QuizTS8K3h8vQ5WEQpJK+3sDNlA
1TWZJ3s3spTCU+eGUkXu3/sKAmdBhyxCDOVEqG2iQJ7XxlhjPQKJRiGwL6x/ur0mbD4CREfOQTdu
AfK+5gmbowjD/ewg4yxU0kylXn50VZ1t0YWv8r5WPRoUmeWf+FWC4GWUij8N8v0yMvlGaf9Fx/o7
RfgLumhnBTIUpwD3xyQjcRRNn0LVt2j1+31ZECZhzCiERYkB1cGT6GAyCWRGQySPOasECa9HLSPb
dBsaq1+aVOSVLOs8GX91beA+EuzsUwXLaJaHM+CI3Swv2R2FeWI9T0HdgHvNqEP9VB13XTJru2hi
OJ0oMJ5HxpHbMlw2JxjLcAcW6WqwCCiQTVXdTppEzmQyE3JRgRhz7G3b5iwOywqWhW1diUkAOT+n
H71GWnlm2dyFpfDxi3I38bHcdgZ+JNlv0zR/FwYFVasUqAsLHMt4w+mm1WryWHJVayOy07Xgutm0
hj66iYXRJ5PbpziGOpmQeTETxsK+p0vat2Eef+gNpUueg7kjky9gTK0mB3nOxF0Puk8dRe08Jl/E
LUAYGrjCMFp4bcE+IVILaxOPpi+cTrCWyN9npXYha7FTLbPMNcb8DfTA2yyE48lTLbxCjvb5rQZF
sNejQIH8IuZ7NZWIHimV9WEqUOfJyVnr1Rsjl7UV5Hc0168qViJkI9p6Vhf2fmuVmzRge8N0LvTM
UjsqVX8UdfmnDt2LYbSpN8dmiPqBLj41h6MVQd4bTPRldMabODb2kmEXO7nDSTVbO2nQ4zOmDspB
4xElcF2zAEpRiuGJBTUTXSiGBf3EyrYy0B2Z0/3/31qcFvB02OkTUWiz03O2dLDPtoheO1yDAYEn
yqT9dXn1VML4XxakuZ/0tP6La6pKHBs5K4P8VAYykguH7zbIPtsy3NMILcwD0HepA2DL0jZWmiKS
HPyAZ57BFlt+uk2SgbXLXJkvjs2uaurCwkuKfG3SJ1NlLWCE3PxsQKQYtnIpnfBLMhqPJfZxVhjN
RJn81dVsKiS9Wte/SYORcUDX5oXUGUakDucY0ClJL69BJ74tc3rtYtXkt6F3sulELd3Y6eB7Ak4P
rVW+1RkumMygTY3GfRVlFxrUTRUalUt2DRQ4KdgyqMCVwkyBX5QqbtAgGyCyg0EzyLuo4aPNVXqE
a7HjkSO9regY6pVLIll3GRrjiy05PsKVoXSgYOKIERSa49bIH5Eaf2qVhkWz/RugCHGCpTvBtntg
fVTEOhNBjYzdqj0xXrnFmf3KhcSmywTdk/EuKfz5O1hejKh/5sQh06KIWghFjo7+T/5Ta0pMve0J
LUhZ8npjJgOdiyE7Tm3g553zwb532aLCjk0At66nAV293odXjJUs1zV2M1XCsl5nGIRgu5/3hY59
gUCW9wZbdzAjgtFyHeFdmWJ4iH9ap40e2I8cZyx3QSj4pXZyAU1OCskM8LrvcUFpKGwCiZgftc3/
xlh9BBq4qjG827riB1rwrcuIFESvgqTizGzz7KDXTuzBt8L4ZGXbKe9ukhoCGOtokAegsZXe5N5g
BTOOQiCCfSSt00I1Nk1lvVY9gpKmpWXU6/KmlBzSIPRx5En2ri7La/cvHKoQmNZAVFGHjMnoLXyR
ManYk9p+SL1KdCvZqaxefiyk6Fgtmk+2zzgBWSKaMRG/8BEeVUW8BKgvulwLPI6mvU+Kcesa+DQs
X29tJ54mFP9yqRZgKKMI2ksxYgNbhwnTc0pA/ZF3KKi1jT7wCtqg69rIecMzhrL+OvCBeTf7oz7J
P3UqtiYffmsVAD0ko8R0IL7DDrZGdMCGQYSF9oWTTGANld+aWv8AUYCm1LmbObbZ3AG69MuYFipw
b3zbQve1BAcDbQFyEuzZa1oMXURXA8vpJYcVoIT5ZaxzV5eREQ20BblZlF5dFc62gqaCtKjDdgnh
FifoC+nnBY5o6xahujJg/jtFY23H6jEJ8C7K8jvhkUhWUzqkPmoAokOJnl7JFua9wtYC2FW6Wws9
J2KG3HUtHx55Mhj7uo03GC61rol2Zmx6aaj162iGE0v8j9RX50TvX+L5bEDDQlYFf9ns4eBGSsjA
lLN3EQSghFXJmSGftdLZECMr2DVAb+1I3Np2uWHD6K2s4+/WSaEQ46oMWV/FLQY7natngYcODFWI
SUOfZ6rzLTRJKEgVTVknqsHGVssdbnUgxYY4K5OiYOlgctXQzhKy8pBAQ+pNnwNQtvio1WZs5W8o
xb9irjGR9lfVLH+Bee1DvZCZbvITj8VFmqs7+mWWPO3ckaJFtCRQvjQzmaKn9OD8OJIAJXgLUjaL
alftO3VrWNIhIffK5atttgXQ1Z7Q1RpcMLwDuXM1xaS8FTpTb4tTGOkaFzpz1CY5ztZTwpjBVib6
cwTRO7NZdhvFDD8qImJzOflH4AM1oc1Cqx66e0hiKtMGiPtzOaPS0xUdHVdZX+1Y0tmtDcGW1eSm
DLXNZKOOk4W6GxgXmUHN02pQCUpD8rgYDfKIUdGPcS4wroQXLj2Q+MCWQQdPut8VLClSNWEoEGHI
lSfGhwJ9Y9uaq4iJ5dYsUASqJVqrevgoYoc/XVU+NYUdEtcAtRXWJ6kvQeEk0m9ZjMg5rWcHoypZ
lnw5QTiw51UE3FrCGkFrrMTLda+rYY4QcfJMR4akYrD+zEKGpMPSYrRYZS6BEMSyu3OUlhiUeEoq
DWBEcemeXVyhqS8/mEuMREB6xli9DEUM4Ez9gEdMvm42/JsRkpstC48OqVbixL+gZyKo605LocsL
UifA0IEJvlepJnZJ+QM9JjsIBfS9zPMLu5edV64guqCIabpiP5TTAcaLs4DrUMmF0Ubvsfc0MjIi
0GyBKiovkVmbjsrcErr91qkq/xmz2+vnmumWRqpDwRzOcYmy504ywc309Adz2imoNxipOAUhSKGJ
ZB0PLtg0VnDM+hIySqqHrCOtC+yu2JqjwFZusLDRJ9SRdj6vws442HO8QWGW+DafAe4qiwX22DIz
gHZlhgM60C74AYKbH4glxj+VlgIGWfSux8nL1OleUnMoTB0ObKEm/BDTkts9rCHlNCmY3+QZNOYR
rwmeO1n+mfTrIIqSZAyYoGEzvCV0aZy3usnQot7lpngLQ0DZqZReLEfbGQnOs8gcX0EBK8Cu3DDp
T6Lh/kTIx94+Aehk4m3AOn5vR8oWnDmUl3HMYCLA5x20lZer00+swwnE+0BimpKuA43vewiWuIIc
yV7hWDsZ3TGn1PSINJLq4f0fBzSIF3AF7BL6Anx49NpK3bhn47/TK0BMFhEhVM4mu8wKT0nBL7Oj
ERgDujnKZlB3ffrXOVfdmb4nnvdyzh6I/lmAWnhRwqx8lVX8SRboVa/uCDugEIYqmnSsp6pHUqmg
A6uFpGaLZ9RAnabMYh2uXzSN7Ie2IAo51F6KhsuBrC1tNSbVbiRZkYDXkxR27XrGnBOKFMlOF2Fd
hNdOxhCOZKqdfna+evk9SSfMcALryJTH6YYYbRchHls0g05PNfrXvo6ug4mU386WxwHVXTugycln
7WCQnDbnDetahfoXtN3ydyhi+Cc7xroaSKmv77M9vbLLJjVIfZ+Wf8ysVYCXWLkYmoYgFnemZ9eh
QljPKDa5tA70ZSmQWLHrIDP1jOlf5/DjdCojx66MXrhCpyaFoek2UXrQJiSMeaicQrKCXO5WYF48
bV6RpRdHKirPNnusRZNpuIu63dOMC7wxY6WRh4dK2vnpbeWO+DbyBn6g6IWo1yWxq5IQMECKlrSy
FkrabGyz0k7drC34ZWX/nFCsEhMkTq2lUTEXncEjSoZ7NBFK1u51e+xWSxBSOumeSsW2cqJ5n/Qg
9mGcQ47Kwy95Il/DkTJAhaUCKMaBVQ63TA90gHmjzlI+eZ/wHzLtkPZRi38wjvgoSlgfzeQvJPLG
NuqXqR0Y7+bIwtLo0ZrWbYSfQozNzhLD1smC31F9WFNzTkXxVQzQ/Rx2l0BH0Cwa0FYSG5VRWZE1
zoLESjmh2W5ccvK7agaPrNffMh2DUxcbm1phl25aU7ir2+QfAwkOl/I1YLgDCItuR0k2CGdZZ4gP
mtHAk4fsXvbpV6pLwjNMX50Fr11EGmPDYBXh43O0lX9ThPOSkTfj7LJdy075k1qq1yknO8hjr9Ex
2Ni9eDebkHSgJH9IspR7meX4yJ2oUFLpUbXz0zRNCSrDx+LJzWM52FYIH3d2b/qlLQOrqJHKgchm
icTkVCJqsmuvdVIMe2btv3kes2ujTI54Ash1XzU2gBtH54cxlIsRCmCZMGQFSYdMU8MZVQPxYJ7M
WQfMESxoq/O3Btl+DB41BznpWWm0I76dYKLgR7fRa09z2LL8OPazFW6SBwwKcrotZBScSp6ZiHdQ
J0ddQVSQqsqNAe5HaYU1XQxKHvTfZYLINMgjedXFsIsSC36BZcAmG4NXrW21lTFSjltjfc0lPF1D
D3Emiw5SThKjZomclWzqGeo6sWTwapr2Imm0TGqVRWvtQMOOKWxK/oI5eknKfh2naEVVubSAlaFE
XGbVSnEnzoq+dd51vJ9S0F2kKTrRHa/m8BRJbwGMol7G9WY4J8bELOcg6gXN0RnGDD6OyiEmt4+o
VyoWaadIRMaqd+qLvmDSYUtiskAzaqOxkbJ8WeEz6WksTpMCXpgNjDnDdaqymGOBf9MadiwEpcGy
jCc0bAdEjOam6Hmlqfn/dYgpC4U6o1RCSFSy4ia2Rv3/aBfl07Csw6pKe6bDXk/BgTYDYVGieWFS
Y2yUjO9xCACgDAyyVpjS4P1AYQjTYj/p585QOPlEdk1z/T1xcA5Pg9DXCV9mPhq/EVLCPYQq7I/J
izmnxC5gDVkpJJNXBr30NFWqZxT5RgbAuy7lCh1CmkFkLF7bRJN9XUejkdPEOxNa7MbKOyp6Z91n
Omk1WV9jscBv4VjGlULfZCUI6TnROnZjprprG/OUT8Xf2E8I+MR00sT4F2VIx/p6PKYTsSujcP4K
5ScA8OBo8ldlzj9KlQByb9MH8rxtOAvYr3JWYKrmjelSXoMphKaGHiMC32WVOENrK3GleHpOcrmw
KvejKl/bXELUhti0whM85A6hBwHoG3TffhOYPzGIOaQeJrKqImcgR+o8mgiPN2iVWOG9G/SHsaQm
smL0Fc6GODigWTm0tfUaGTF0nhqZUWnrfhDg3TRset/csG5FSqWfs961W3HTw3FbsgObxBSs2wm7
vlBBwdKk/eUq2/OZHiUlRJJ1XT6vwzS8yYbp7Ewi5iTh7NtU+YVE8VAyZqZhNrzHY30xSsiufaq8
mtz00H/JucrT/i+NEzTE5nOQuxdRmNFmYrK5YYr3zuAJNcU09zsS2115mSo4OSq4ULUuBXtQHJIL
axZ74Ij2MBh5FOnf+UhZ8R7rCJYZSKfkygQba9G5yQJd6OgQcqS02MwVyiyUzrscnQgCvKJy0zjy
sSApSFmWLK1FNCFqKl/BHlFX2iMyQdVvtEXVpZZf+mjGbKFpWRpnQCqP6H5IzZG7FWSfYVeU2EW5
NQP53lXEIrW8rIh4ul3M14pBUIEHQ0U8AiIHWNXda4vbf0xwViUnm+XBPjXUmxwhkUJUXqwNhjiI
8MuDOeZEz2jhtQ8Ydsoq0zMG6YvMLvRmEut2yWxc+pCxSlKTA5XTbtp0YnhetKUeDw5GGlzMTvrI
K6ZEU1nGfqbM9wFsTzt28k3w4dcAx3r0jeF7Hcj2OmEKud5p6H5L5uI7uA7bkHA/12pGRJQlsNm5
y/gyTa04YC9h9oQhlswuLdsxfCPGiEAa5rux7zS8DCjMPkwT54kZmUc7sewjiZ2zW9UheGp9oqYe
Y6Yio+5LDXdCXkdLICKdQCczPS6I+fSCikPGkCyO7bASfqj0uNLkFBHjdAr7rEOMc8mtxFp+MrY7
EGsppCnZSUl0xVk57IED0DtN0gkJ2i6BAQ80TEerPReqJ1VvTUtzQDj1GfbZubQzRi8OF4viSJdO
iR7VRBRXY4hDlGd3iUBqiVtL6QVDvHD+Ay0kb4TB95FVbCmbPCWO2slsXxA8VUvTsAOkS744UkZl
VIlk6ZbrQclvuNMUf3IGyt/yHVwQi8UH7LXa6/HssL0h9q9MBxzOCDoTfue05oKYhvrAqMJi19v8
cPaioY2ctZoxaR5EdY+V8t6T6yj38zvHEbv4Qn492jWhRDbyva2uUExFUc6aR7aLjbqMHpC/gfKb
uR1l/afX5WLXCQQQWIwQeaOUUJKM7TEr/WZBgaTWOB0BoB76oHjp2apyPdiA03MHZV4wxTsWWHsl
j+4K0/E1nmeXIqrW2Q+V0kTxDU9xipydFsoqolx4PalEbIngOS+KcdsQGA+0gFJTkvqvLsJTIocf
9cQIp5I5wXWisRsTiXKgWX5nlhezcsJDHpN3VkmM8zU0H5mu5W5omldRBkeIHDoVjIOEyFIOo3pz
CoKZUF+GHlcms0LG4WncxnsSpSoVSKqZQKZrZXVTz84/LUax1HVS4ieq1WwC5rZSR/KHaMFYl/GW
4J6JM8VYihDyqYbYoZXABmjY03nQOoo24mEL+O4034Tajfq16jikNWfaa3Hbbega1yqaJNfBQMA5
TB0q5ySskjD1n0LfbMiKUBWBawHXj6F1oBbrKxEkqTVZXqNx0httuYNVnPtygvQy1lGkzDr9YasD
HZctDAVKN2pbObQ3gVxjn8uybBMCClQvxPXiSOanVFoFTcFo6eBHihPPP8ubovsnKwKbdBLrG2oD
DM2RhdTPI2wAlT8vrBKwnFIrzePbOKUYM4zYgV+M7t1Vc2KYEDi7eFS9LrRxTSw/b4iHQB265nUy
GZJ1sXyVSzPZtsm8YZNKpbhUjw49eLWQmOoM00b1r521n5HnO0hrViTBV67qz6pBAJ+sA4VVe5lz
qTN4Bo83m/tZwaWIH4ZYtatk0UzayvQOce+1KWwsKm1ieloZIcKdq5coElgNGfG4GXTw6KcUL1jl
jfZiy9/Yy5L+kqYXHZxwXTGHsT8c9QXILmCVa6g+zHSvhX7aH4f8nDIptQ4dTEjzDvgv3c79flhA
fveMjrVE/faiKXfQvBarAeIPB9Xn1/IW9EuqhXG37ZcJg4PTvUXlU+FrrthUoG3PZ50se2IPYqDp
VeFVI7uvmkkpeQb30jyhEdLKW2FNK7YLDEQ+7AgGCjCU9FUezFMQNC5TpbUWPOdgN0QLZIJJQ3Au
EJ0zBB1epuKc1Z8kuYCe/yl0JKLzuzY8Cv3FxkmiP4P5L9BfDes9FkiJoq2D82ZgmWfeJYt8ahR9
bjpuZgfrLqF3kEbiFu3scQz3dXCYY9qUgyPehX6XEa+YdUtF7mwwHCGeQ92yk1t6sTegOxtH+1el
zwTplpUeW+Y91VU2D2r9I5evlvKvYHhEXNzazM9T89e1z1K+zajKq79EfyUMmQMEsK5ybovPKPxu
AwCTFBDSVLspcPKB9dOEH2XgkQ4/jPxbDh6q+h0wAgr0p6rcNWSYKsPKpPb40D0q/5StlpKqNLxu
zCEV5/M2tXnMDBv7LWN4hS+WLQFiSI6TlYQmqR4wBi5Jdw7ujmeOcdBKecsox0fzt5CeJQwyZJ8I
sxU6/u6Qwkjqfb291+1xcq5ByQN+Agsd87jpxyLc2CTs7dNhw5fZa2/tcCKPEYUfirRoZxOWEG/H
eKuBQtMJXyI6bW9Zl9m+9EyIGAT0LhhLZxbbuK63YV95FQQaMp7dYfjs6EQVtGcNSV4zZt5gycCU
Pg1Od5nhv+MoMDMANzG+pveDnmDCXYs2Krh5hQHSDK4cHdRqyctUky20dwj1TEHML9QSVKQ80vXH
2DsrJN0r/D+ryCJijVTZZdju4Nsd2Tiz/F7YZC5gwoyXwJ5akqlCZsh+Ml8jPWGyRi3P2n5W3lv1
PaLYuMjpJUuvmfgM5cgfrWNd7trFZoJ0GLU3Ep7ukiSHPj7X025QHll4zw1e0thNgPL2gHQA2pbH
aLwZ44OfM8k8U/OyNZAzJ+q7jCqzZCqBCH+lqveQkDMg7iLg/9gH6aW4hQYDCp1zLf/mFVESYjVf
lOrTTl5G+S/P/hT1N2WdZyWfYmLKxrAh0/5kNpNt7k7abRq+xhoUH4ZrYmEWsAUgYrYH8ZOLU3H2
9fRtA6WL2OakALQz5BWm+TkNV5uBOtbsKvI4+NTpb6SWlrPI0+lX1Dv32wqxdcEOu0SzxGnmEbeB
IDeCS+/Q/yxySqaBytPycvuB+naoSQVNr+yJPb4KGU61tQcIC13mVYOfU+CwaMkyj4d/6EnW8fhr
o3RMRkJ3qxjtsrHB+LQ85RU/pOW9bDhzWv66RrsWYdpQg6OM6kttQfv0v0F2ssTTqv8M+90mJrEh
m+G1mi6V8kiKcziSn/wl+C4iJtSj81YN0P+Y23UAOxovRh4elpCcihuPO8M65M/f0kcjxArKKVUW
dp6ntRhck2UEippetrYq/XrhRN6M2VyAeRnoa80eTWjPU/w1tF/s4NfMtlaUBPp9sqBoMe0mbYVd
z0j4A1prVgXClyWgPcKxH7V2aJBSRPObjVcWKSrQVRc0zIpia2Vh1NPyr7j9y9iJZNgO1fobpGfL
FJgMkf/OHhuPtGzh8B0dP8ImSwp7m6xTupcAd5rGn7XgcJ+Sgd0mZS4ONyXCMU9UHh03fs5/NXoQ
1sultl4c8bxuuFpLVKBOyXKDqzls863RaGvsJQtHCBEdmN6R5hYXKOUFDz6oaJZBXYdfgq4xAiBQ
4pGq8S4A6mTM7pbUQmaxnSJEChPa6GDc8NihEpHWHaHZaZLviF5xW6v3IAjw3dVG4zoGSbvyc1Kn
vT2QtkvpVLLv1wnN6CXN6/Cqt9pbiqQ3IhSdeIYNy6K1qQvX5FYNSrHGhEG7wkQ3x+pmoUktP9CV
PPW+WNs9HC/SRyUcK/wDBT2PRC49I//qlrcQPHOo6DC0YS5qrLaxPZAFV2gfocFLbE1wg6dVyRAi
S18N0ATzXWo+UxsLGsypJb0+RJFovQzUXSYy2+UPpzY8vSMODPpvdoB59+vEB4sk7+QyGJ8a73HZ
/05sEOjUSCJP1jMV06STuDd/TDo5KTPk0Z1ElCHTPBJGfsMUaDDhLs68MF0+IP6tMKm5PRetzAFa
4QEewcYPzTdCUxNwKGARN4dZ5oTInBQgQQCLlhohI73MyRr+HtOLK8dtSXPAWroZ7MTF2eH2C38N
JKhpnRu+kdG5L78P4aRkDGi8KcvX25IA7uT6tu0s9D6MZimMy57rBIOmpJ4WvrR4SaleE0op51d0
HzbqbpyXwAd4s3qLfSj6oJRHC+CQwyNlsA7std8Kd/pEYJr8LetfTX6MSKMbzZBHIvjLkTct6kok
wWQgER5DwEAgp57GAx7TxWQz7p5CddlFs4+H3CqYgyPmThV9UwbdjfwZN4znm8RVwYqEoQ66V7b4
eqAt5ewRQdXLEI7nFPiGnb9DqeaurkBvRQyJX414Lzck6nKnNsgish4jAuglkPngR3QPnjbMhsrH
hnXqTOPaOQmfJLefSZlyBy3vnLppLcNvKwZgKuo3wyS2nRdY6fYlAgg5xK0NzTlFLKyX6MT6+CRZ
xbHsorOo5L2cB9ugZ7uqvDfqN9Y2DkpIsHrlO2N8CBTsQ3G5Lweeomn00RLwWYe1GS6+Shwkqowv
8x4O8NhkMBnKxowrf8zLXQQvu8feOzGhDTMKHVU/2TnoA5hRhRh+h246SBWSU27sjjD0GT2d3Npu
m7/QqZ9BdVxsNF6lTSIo+8lwJNm+T+9oxE9qJB3LML7WAeYKfCFohHZ6E9xNR/Etozm3anNeq5Vy
GpjT5aDt2mbaYOzwOtZ/xmwBw0BkhYdIB2unF9NRSezNOC4jNewtXDNmjs4gLp9VMNxbOaNqL3Aa
5sozkrv3WrXYluYnSM/HsA4PFsE3mt76Np4+NulvtSJ/kAh2Fo3+IhtEhBeGX2af2Ka/jRn6SXOu
q12DglaJpIOSlAcVva5CYZrJOZi2fH5VdeeaFfLfmLIVoQk46ZJylViLZkqzzfatqD+FlPzVhn0u
hvCRmZ5ZiXttWv8amys/hI+YJHiJcCAqSERqs/7KHKbIHB8ZY0BUaiaSxeVsH+yPOi/o3r4URr45
8kpF4+e8q2FmlvW3zB497XUXVOIIKBwqkUgOQXMIyNNwNpjuZ4eBpb0vAHpEt8nZNZEfzy9xx3bE
z9p7oj4wWirNUaREzP/EFsd5Wa0KqArGu+B1WQgfUcjowDjMZeYy9iGIWV/lrAs+Q/3cxK/FzB3G
Ujgjc2dYzLwuWzimKiPFAn8h1Itpn5T9SkHH/cF8xgM24wbRvS/+VSsEbSzc82BwVaBBT6qVEW/F
vpAviXZjt+qakZ/nF2LakEdhvrn30V813qqBW8rT0rWsPZPmk7eag/gEe9EDVqeeEi5tpWXIrZ2d
+GqumUwR5nHmVSICU6z0gUU5glI0n+uClKkSdHtPqWCjW9LQYmjhs1G3uvXIOIDzhWyiPVWxVxiQ
pjul8IfORxrHv2KN6PUlhPKzIgFF3tCOlH9a+ibAC0hQkbfIDmYoPfUrd+WqqNOVebHrk1jhwRBu
5QooIXvcGwTPnThdbMfnTMMwsBEo65SfjNEJYtjer7MjEyetWGMn9caBJAWUal6MZ/qby8uTonPL
AA/veladNKSdSv9SOXuTjbWK5iOeiGXHuop2HLd633rSL7YPfM1Fgw1oAnFxy50CG85nynER3xZT
f8dTAbhtHJ/DfDADEBGXaI1K0bxS8dvmQ4xkWX2M6ovev9YzfeAjlz5i85X+SEAGkreT86wo5wvl
JCADrGzamS2bfaiAd/7km8i45ulJRZKa7MdN58bmwS7PrX6vKsBN8Aeb6ULCrIffg0ZkGi915ffy
Yehf+WWptpuMS2FfbcxBzYagZgzNsocYlBeBOj3fJ2vDhR2f+Tw4xS6OjiNbygqbd/GTz/8k46WG
3+8+J0RY/8iAbZR7FP9RrA8OYVe3tN0SAAK/ESCy/jtMm9J5UocD2/wwlbNp+tL44DCW7ZvlSTz3
v5VHIq91TnakpBQXqz6RDMu56cbZC/9Mt3X8sPwXc/8p5YfJYHzctB6L4thmC8ykmSu7q36w4U3t
PyH5FtYL/WyMeyk5zLCe3NDlMe/yU9cd5OBWuE8itly4Vuu2+ayA3JCeGO/b7qenULPaewxGj8ij
FTiURD+p9TZ1vvj+15aCEvpGBs/yo/DTzYBwOXlEk5+Ri8yZYa8zuP8bY0Vdyl4+SFOuo7d+A/6C
JGsKVtIZqYP5HixPXT4dSSnC/Ff0PnKbkGKxI0sWA2Tf3xq6XHVEjokkSaKH9E2ZqOr6aDgslLfs
cVZW9doG65w60UxR7XHX+tXfkmtfsziKmI/E/VvQ+DlTCZTLK+uWElJBVIeSbY2FuBf5JhGfGf91
VCGSMP2bxWvQnMbojTiR5UkrxmFtx9AmGdib0FQSl/+VoqSqP1VxiLUds7GVsfpFVU5j8l7o13n5
iZ0G/bKwG4vp5pCJEF4jtVtZ0nqtBl+hONES0TeRfgspv95VzTlqzx0Ky+FYyofJubcAKlraXYGo
cSy3+bCbpD8LLYaQmLbHv2CtYh+Ci/UxUWF22rUtf5YP+HGV1VdRo7NFYjk296q41vXOYtvuK4Zv
OywtD0I8mvoqKJveUWP3DsfLrpFeI48D11P7E/0in/jcc+qm3Q0yjzcrH2VwUsU7khv0fqsFbkXl
wlF0jrBjd/5gP8kvxtj7GjanhOkB35crw+LyKgJhd8zZNhltMYbdSDrzLUTT13/7aXZ6KgjDL1s9
amzjk+wl1P6CadPfO+GjCM3eS2atzKxarIgbuRlXwTreWNjOMc8Fxj5eljL01FTJxLexV5qI48VZ
dVuSGkzuvQ4BGwU3xV5pEsq+BuYEOQLF0YH5tEYviKK0NHdt963mbt3tnRAUz2Fafcn1GmkDzcke
8k7O4m3K33vS8dYcrcjNNw0LKq/M1ymdZdr8NevKE1Hl6ig2JIO1a8PSUz3PyHano2ScTWNHlGXX
7Wu6yEH/pVeSo3vAadB2dzv0KxkdLMvDg5VhLD6WxquWMuDajoVPDJQBalXZy2g++jUOqPKQlD6a
f6W/ACJmDvSWkmc1RvgmT+AgsIIf5OZAqhIxoj/h/FNAF5D0t0U5ToPiQhyiF3/jdIatHGw7x1vk
qHyA0dN9yjvXOC40CHhy5JiuZ1tfFw03OE517ATu8m1qTwr0ENhBddHY7vbjcyKhz/G/oCQIqjbf
2VW+OXkT57np/z752VXhDgSlU92dEpjx2hqeeO4hFCOp9vvq2gjPUvZh6J+vfOrQ5UJvN3K2KVBh
Vuy+97jxQCahYvBj4ZMn5ZUolqVtH24bHL/za23sHHHOGSk7K+qcVXRjwFfT9gK8+WRBw7YYE5mn
FI+BMHFxaFkFGXvSyMkh01S3/0FItcICsZnt1bj6tj2dpeuFMrohI8CwLmO37TXG6DvJeU2dTZZd
E66cEDbPpjnaKwjXG1QdhODCpVgp9FbEZTM2uirWEW+yggKLb4Is0jRjWHsZLaYgWE01463Nrl1/
1ih4/kfSeey2rmVp+IkIMIepRFI5W5LlCWEfW8w58+nr4y2gB92Fah9bIvde64/GU1eYkMhybVy1
fDW0gddg7SsEJ/9HQ2qmRLN7UF4DDoiJlTYm4liArOjwqFYhKaSmw7GYfBhMVGvfVXBzkISDgoL4
FshSRFQu/YxcvpwG8U5vyJ90WNhZYpBzH5PhYhT3OfoOQRWrxI/HR14r61z+JgnraILCtdpWDD/M
8coB34+2yEuubCrzgYJx4MTI9k145s1EXZ8qPTv7Q75qwc4TicjlbuP1SMvlPGq0xkuYdjl1QJvJ
2GvRseBXGyNO5x3ltfQcL3kk4+QQ8vrSOTALPpexgNFXO03DhxFsBdLGkmfzYI5xKsvhkcZEv8+C
jQAzLLpqc4OYBgVUlunIPAN6ISKo03E8g59v5+wKTidMCulR4IXReEEg4hVGX0HcBfItZd6RszVm
X3wkDL2WvOJhjFMXvUmX78zh2FvbaRkDAqwQBfBwhnyyBq7mzixtf/g1hq1l7H3a23zaGcihhlPB
CMr/qc86PUxCJaMSQmTi4/Hvsc4mh/yJBN3S93W5iqFElbXCD/HWerESB0KcRVuG3xG9XUrRIXIJ
28BbWjY7pTm1FGPrqDBqVizSXQgx/lMoLJSfjcziHZpbtIDQUdd0ODUuZtS0wneFskpOd8hHKv6G
5JUK+ULPtyUklxOQKP3LVa5rq7p3M8q7QqcO6X4iIKT7NvunyLiqzEAZzImqXnlllr2/MqsNxmq2
8rUhHob3wGkefNfDTZgORvQc7dbW0ts8xE1ffo1NEgrGJRd0ETljuZXTgyyNOGZPevbJcamp2/mF
172X2AJ/6F/zC9U2+A8ovyZmuzYJmobIJ45N9QC7uidBKlTEieNV1b66eJ4hS5HCpHMmbzX/oJsn
zFPKuE6y3bSEX/YOrAm0V0PmN0gYnv6y49ojdGoF4mlym2XTiQZs2JwDYkPGdOq+iWtZMQ3aCTA3
x4iyiZRnzsqoQeK0IV3ATDfA7ywJ0ZyHZT778WAWt4Eve+gO5rA327MS7VqVjINFi/4kdRveLJzd
Y4NDmdwykb/NYoH23mN3ITmVFXYtlxvtUgnnWDwWyXr+AFXPxWhBwxRT0gvTrLbhbZSzrdHxmrfJ
pm7/ZuhUIJR7+tcSE58MLwimpd4eWXtU+V4IV+QKeJR4Ku1kyQSNHWm+HBTlOqhXXdvFJAHKHzJz
Wpe9muqz7L8iYTO1HJgYZ6NT3R85cJlxcbznMuEqG4qc2/Hs+dfAulm46cZltpirj84dW7y0Zxms
ve2AOtEIniKEqQ2CC9CenaYtsUodmcP1Bgx6mSu4KVKbS2M+gMbw1Cf/Tcgy7c351k9Q+/MJtO+I
eW8NlyrDZWtMFQ/J3zTJTtSdSTgWy2KB8dh3A4fjRWcmbYVPFl525XEJy4qeQtia1pH4xKq8FMqv
CgeQwBOMEhAfwmfZuqn5USYeL+p3XvFTqOeYGCauUXT0vSMljpYB621C86cSeXQf5BaU//QFZt9q
IxoseLtaY1TClSAqf0CJvTgw7rWLCImClf+l2l/uH62J2OslyxpOIK5yy/8zgl9dXQ/4zrptUgDk
X8LqUsb7+8ySHvxmXSkXDUdNnJxG5qF23Ifd0Qp+UQKIPyo3xCTR9g0jA5jBJaHWbBJ2a74mRWOS
3EMl1gkyi5NerwZG0il5qv5OFn7qmquLIzO/Mj6UVgGOgsAh38vVTRE/uaIynXF0WKv1KpnTsnm6
hOt8y6AZqNMNFTgm5MG9IzSsQBMuAmULw1EQ9335M3vviP6lRpHOTPWqDspGTf5K6xz3/6r0qpuM
CSRPu6GOh567NPumaS4SHfquWHzsbgnTixEp+SaUZS79a+KtV9ukxy3xM3FoEMxhBAcMXg5xvl1w
I95Cnuufzx4jnAw6a/IgiaCoeLtgJO6FgWXB1SM0bzvQqqY9pMVTt/4Lo1roRA+i6lzEdJXF8muy
EZMoMbTpJXTQdlofXvITl/e2+TIblyryyN8pyrvP3miVOshF5lhN+Z0XtjTZ0qVLmNcqqQ99ulW9
YzXe4vpHKz/r9tFLd74Qxd9O8Sqo9pKyDSnCMEj3ZLmHO1BFEso3SvnIWkxL4z1sLqxAfg5s0ouO
lj7SYjMV+97YevK3sggx9aAa3Vc2Q5ryr3V4jqM7BQHcFpwZykUO6BGThAWk8bInv6iv/0iDxOsJ
4f/u0x2LcasznVLTRTeHU/a/YWU6Sks2JFkBrHNTwyey+BX0BxVzZBg9BlAQf62vLGsjhxcV1Unu
3zCaLn3Wk2VADGgHj0K2ySJQTx1vLPcJtFj8PYDEzr8GX4cUOMkEWkc3V/7yhXMvXTRpX46cWYz5
2HEXHZixNK1SHDLeLLpJzoHiStREKz+6SSCzXSHM+ol13ofnRJ55E+eUrV1jNDzzsqbInKz0lBFU
skoXb6mnKJE+ZF6xY9s9TJ6OnLYKr3+YJMtRpCBAWyR7lgJkcFzLl1E/seYzJBMJw2LETyxhA8vw
I1UP1joqDgbgImMwggsdkSmkDJEKQUkb3zL3dvHwy3uZDR8CAB37tWacR8UW3ubkxq80XFF9Wmub
pE5JoLJp8KCCnYDi6Z0Sd58vKuXAmyDJ24pmXO/EGcCpMGLQkNhY2b4KjWe2/Cf3O8O8tcGVksFe
X1fFirQK8I/PCqiVrON5lRNSdlnt04TJ6vOTN+z4YZ3v+vp6ZJcrGUH9dwsuTYeBo1vIyowDgA1J
M8ZuZOkvji2QpLQp/AuCZ2SyVDqkr6I+EzPJNWosfUKhL4JB1+lKGMH2obycqtr/98MxfA0PP/2I
xkOQ/iv74zwka36IpppYFZRuQ37X+lUMBRxkV4sLRiNFYp7yYclbhnVj1Y9rIuWcikNmAephEHjN
Wxp4nLN8TMJWTVeheaS6IunWTfUlh8hZnqrslN2qtu7f0zItT5wogUOyhnlhiyQkeN3HnxOkHHHf
PFU//VrXTrCYxEujS1biTfyhJ+78mUNYhOYVM8syEGm1xaw5rjP/pnd/Db8r98ZSRs0GCBDoXKIF
3vcnbdY0QPLR9CQsb1poGTorvqiLNhskM5+y+MPI3pEj0q65Q4t4A12KZ3szP82CvKu23UP44jTX
knUjnZSaIVNZoZ7mSF41OTrA/QxrGjLiRdesN1NyC6QXs4I0ruVwN+b7rD2jW4K6vXdLVsXqp9X+
mQpACVzJTGCgXhwEp1Eu8z8swh9E04tvRshvhrWHLx6hQJXLIJ7QmPOJALnMp2zjolhGdvVlIOhp
mi+uQWKmU2vjT24A//NNeQP2DXQGjKp2B11nR+My5GJJxauqnqLiDqCcGyhLhzNmw1A4jSN43GpM
98UKOZVn5+ZlhpDK+BOwTlcOhXXIpZeUvbwD2XJYyZLAcCWUkfX0FcHHStWHGT8F62Q0K3k8VN1O
xMnBhNyj8QmHZar586uSBIeo+B1V6lryhwJUktQ/JVZOC7TWqvb6oluS+jJ8cUuhVHzytev+bt7x
kiOlNO5YPufNmUT1gdkgAGtES4aZUN6gK+NY3VZceunwVUfrFCiBOr0o+/Zk1DMYc1r2YGNL4DJv
3LobLlzX/LD55qxc3emMO8sO/l910XZsPjmJHeJpPh61Zh3kl8KcnNh3DeseTyf0Po1kx/Jax2bd
uWPoFkgk478xJoKn3c+oixZs25kM8A5p+KrnAE2KbLam8F3xH8fly0y/ECdDR+7y8pQGPzoKK8KW
MgAaIjxrFO6q8Y9C3Fw46VB7ATwKk4pYH0T5GtrfA5Ql/rplXT5r+i6Whu35py525ztBnzYp2NDU
ajCjP5Py52mfITnJ7d3SN2T1NclP4zMdbYfiZ2q/BAHxLxd58B+WPTCsiV+adwswnM/oQCw951Ve
UW9+ua38G1DzMot27IeOOctUv5GAEf1XM1AyV1DdSD6gnfZkkA83cPk83RGiSGKf5xOTRd9TwXND
0553LKVsgw91mc7hNxXNGDirOyZdD9zDSGfJxXvmFNqBcdC6i+OTmLmFGe0rxDYcc+VPHxCtXNw3
Vntuiq0coLZJPgReV0S7S+yPrbBqCMhP/mJS1vU56jrjvSFVgoJuwh95PPnxgn/oNXAlV05cvbRD
jM6PDg1+6WKOYuWYn7dR/ZKLW1of8+zX8nISM8E445sovjT8fJ524UEbEP3IPr9wdm3ic3yLposx
cIWDc66JkcK9YwfzzoOEAY2bD5rPP1/IsCHAJMjWOfeGf6iZoVWBNxEuFtFKle7tDBSJaKa7J8ou
xoKTEVxDESfhBg+Ek2SXwP5JPAwiAsQsFgCOeNLoxKOB4omaIEdVCFnOraWmkiJPio25xMEwBGeA
IbZc3SJSCfUCaVxVj6GQYI7xICmcNfxdw87PX/ObmItHmh/5+EjaBDKNxyeRfcvaP6reZl655yWB
a4IHkTsfIIfqLZSQmI0WnvSyys0kuJFnLec/QAYV1aGb+1kUPt4ja92NN6TKC6U4TSOHBhLfDXtB
mq6yyJEMpzD3FEAsfLQJRXvSuapy+UeJ/wHbG/KuzA6ptg4wOopyZ893QydPgHCbUboO4A2mM7ev
PTOJ1s29+EU52VKur0h3HYLh+Ph58nnRmdAMnTyfTaHfuwr+iI8/Ti9K81B0TJJuUhxN+T1/Eoby
ofT3zP+svkOdJoWeK1o4sBJyUlGaDe8jP2NhBzj5eA8hNq/L6OULUpaWksHi4f/6CvWYBAskn1O2
53OLYI5aGQZg0SOw3Bv9Z6m61EwzWRDjLugrqT+a1RHfIyo+Y4HvDXYfrWJ8rDD5Nu4gbMftKKBm
INbVxIweYxRSwwtfr4SGr2Z9gIufEF9m4idR+F51g2SwdZTLVEKRWnAwDzQq1+2+MX7T8HP4KMsz
RnxzXBMIC+lUoEyozYu6G+50hcw/pWOGYk9hUrJkJjIRW9ZX2tyG8cNjhIsGNAcMrxm786pc9xzs
8/eOuHDG9nJDRO35YxhYM5uLoT1Ec6eG73z5k/UsviPwwoBL+VCKG2326x0CFvnKzJZ0bxPpMg/m
J09fmbs5VdMfH9X0LSivVn+jyvc6GtB/SOjihAf9057ydNW7x8zneN4n8LCiw7whSXFI8e220WA3
5W+BxwiJOzdopSISMA+NhbSeo0qdybx7a1Y2d7NHdGzotgzwhMJGFxR3M+djxK7mbUdHX6F3E4lU
UT+G9F6GbwVqGO0/EV80jHAQw4LEFa85y3cVyER0aFckZstK2rfYtqXLSEsFcZkuBcHJR05oBdHc
Du3uS3GqGK2+suI1H656802x06K/yA1vFpnRxAZzt8vMjT5+1aupgUSLiyZCN0s4WogEOhY4FuiH
N7zfxuWOiN8GFtapsWyTlL9GX5vDKZB/S4PUUWifg9VBHHxPAdMUR9eY5nZHApfvvSTyE7SCWqOA
Ni8AS2XE6X33vQsjw2TCY+CYwo7bbCSY6Zzk6eJdBR9WTzssd+oGYBk88Ta4lT3E4XZ2vHSYRFNe
jpakFn8bN7sYNV1sHjgTRXztY69BGPybo/tynaOrONZGDfC2GuKNACWp2A0CTyzXMJ/UhOBjNJRn
CxMRznoVUHdEF/wPpBgdALYMbCoqiE2mK/kYHmxWR8DdsElI+8gIDNpK0kXFRqp6X0L5U01ck3sS
wtyo3VP7ZHN/hy4XivbfLgP+pREek0XHuDvPAm2vaZZisSn1RydN4LbBUh2eifccO3b4tyV8Csln
Rp10iOxiTctFPK0YmdcYX2vES+NGW1GJjfwcMQb2DV6B5zeHrvaHChDOPKExD2BrtlGNuL86rgok
SWr1VMXGRr2njZ/zXogz0apO895ZVj/1O+YE0YC0JrRCVX5SKLAkqAdCIr9K5S6p/jTvCBaVkwqU
ndT56p7vWrPncqvt0rhCv0nl1UTE62BiBX4AqDLMBEzyH20WS8nvXGkokaXj8ZztfIiWGgXJX/fP
E79J9w0UCZPbT6bTgrthhwk5a3EA27P8B9SPiDvZug8o0gJugznRgPxiPmkcLPIzDV1VORXtwfP5
iUhTvfwZ4qHPOkJeYcY1kVuMsgw6GwBysM6Oe1XfKvLOrIDUV4jiVPSyON1BEpX0pod3pWe10//B
UBEb8XdHj2p8Wt13qP32JbI/IhqZsUiDodKD+wvmXlsK7MircW1i+Rdof4FudUAoGa6IDeqQsGvi
4vBo2tIuwNgMOB2va1Ek37AzNcZ+JO6OgR+rHvqzdjrqwZXvlIIUm/KCOWTYrptDQmJc+co4sYZo
Tizv3HL801HEJKCsZXuu2PopuLYlEyI2+a7Sk5eeATM7hryANIoGKVQ/oF+jU66azjMXFn2QpK6U
35O/ibgQad3juAehiRk3xsSJQFkjiVs6DpYZD59f8qpqw9KXAEl3tXjMP5iDYkQl4q3uIFaKdS+8
pAAGmf0hI8FjvqiinIPxpVPmVGAcICfT6EYn4qROSiaQpEX95JBcE/hrcHWyuAJpzTw1fxuFcumC
mrPdZ/1gd5q1sHQ0VRDOUbPnB60ITM8ICE++Eg6ShYc3TSHGazlq6/pjYKVV6ZraWNquYfgOzwZ+
vUk7WAx8JV5xvadfdcFwtjTKHeCKzu+CK2aJ/pTBTp2zTNgwvPEo5ef5eU/I6UjLj5IvP+/JueEl
KDyepRVfvn+b7+VZbwJ3JY+b+ctvvWdNClqYs8kGPQgFIQggO9ZOFlnZA75GA1CHaYerWrde4rRX
imsp0HVyltutl704FBRlJYcP+h1JLWf0yG3RAsIkNjDHTtsUjLhUGKTti2wElj0EoICZs+sFB61S
nLHjUTqym6euoNWWtAeCMEBj8XZOZIrNIuy+mq1J/OE5QTc9JD26S9x+WhavVV93xNACHhfWhTqt
srheqXRXTdpM6iFohQPKyPKhBWkiUL8h7JyrYN6y9NZaZnuMSQBjhaDvPDBUi5lpcCzR5oAH/oYF
gTODhhQklNFX2TVWsr8rtA8xQvfwXVYrj2GnAQHFj0WNF0rCuFk2Aelw82MDoigYmy8TN5Cc/+rS
pZwORDapGjNFl9izKDWR+Y5QQZdmuySNO9930QppmEpwTQlpvOGfwBFdpedK3U5gupbI7af/Y3VA
rUQYJbzQrYnfPtcC1IFGr/25UcFc0ajiZQqMrxKLvoIhxRp/ZllU3zqczuzPbi5sPUZensnCP03p
Ohxvg3UbkSUGBLla7APnmCMAuyrCvPe0tDgRdqP0qCoaiKt/+Usp71qBNAQkTR8Y8pEHalOyoUfJ
zoDFRFq2ypi3PMrs4VwFsEPergMz60CIM8NAmNKClZ0T70sDduw18HtQU2ObaIhStxnfMsbi7M9L
ROxTa8m7zYfp/Iva32JdQeiIyzmxtLKsOfact9iyUzhuzlLebDUn1ehbBpEX8tMPJugJ9FBeZqQ3
2fXSjM5j/FCl0wjLPNtJAvPdkI0gBGcunCkgbFz5kgScrdVX7bmkvUbZrUbhERKAI/a3cPYTQPeb
aCRAtpYakvgZAKvCakE1klskK4Z0Z9QOAcx+JT95ideldWz1zwpxxkjPaOSjHucVGU1+yWjkjQsd
tAYoEt6Czgz/Q+EcBEStrpkeBA9KicMlETf1sKv5JShRYyb+LmfIztgpPktXRRVazxZSI8f+VPVL
2f/jTRZpVlposkCW60yt3VvjQg7wSiSapcBYV6kMo3S5SNTt4iYkxAdjF1ydkcI7HGqDOBfUKmh0
CQqwA6frHDRalQ3Q2ax661lFLAm1trC47eq1ofFJxl8MkSGlSME51w5+ChnF06Ew0VBZaRtF/c+f
25n4BuOoIKLw13N8N8w23rc2ayl3DdgyH2eEzA/Zi2gI4CUU4LSO4fMXevYae8KyFdJNgfLfxI+i
5DDb9GQnMAS9wxqU5gtASqSJn5yBtGs/iGKRAczPZNNN9kDHAMOMQ/2CT/zvjLntYgoTUlZkid7i
iOlwYDQU2oPZPoj/JruHDolFIhG0XFqONlITBgBYE9tr8RZHxT6b0Jr8kwMHPblQHSMcIQI3ZzJc
NcwORV4t/v1V9Rlilp/1SnCAdPljtA4xzrT4FiC8MlFv6O12Pq3lyOU6WqjSUsBUgkPdeitEDRF1
ybDuj5lreb+5eJ/RIakamawq16Lcq1W5CfjtxIBceHK7sCjle6MDBLz0mQit6Y4ySDThkH+Z8Uo7
p3b9lZKd56MgCA7kOVZLpDaW241bmRCL4CKHthgcZ4gNj8Wsj0EZuZaUBfOYExJiD6fKf0Tl2Lgr
jc8aCFgnS95PthYabTN7WBmKBL58JE3eNUCJPLs+soNsXnRqTJKrXGXLVrrGBlGwLfoTRPO9UuwI
9FyyCAUndVWhOV/LzZ4/iU3FaeVDyhFYM0/KyVtJvj1iNX5LrrT5e2AIX2JmG4tPSeLDTAlesSVG
9Pw0nxtNfrPK/fzBFvHKePG8zVdA0l5S8dLIx6LqbcOcNkGRbww6PuLJIjqk4t3L3Z67a/GeYpp0
aFioKDpsbBSBs+hU/R2dwaUuMMVBOv1VqMgMbVP7n77yUSF4jhtSmtOXqHwhOvvvowNXQvFqUYck
jhv2NiX/LjGnkGBBmxecLDQe2NJgPMfmEmIyytMPg9qKFa9ecW+7PwGB0KgwLtFIUjx6p3WoWFrg
JSE7C7r0VBTiYtCvKrhGYZ16gIzyGfnvrOXcR0fCGZ0Oj4yXPSELc6gwiU5I3aV1lTmlec9rAvov
QfdWcMXnfkOmBMk9ZC0364hVo1uiZVLCFQjtQh510hdpaYaHVJo91dluMuHpyGDL8lXW7jsaitkj
uB8FkxQ9G7oGSLx2CP+gS+Jd1q4urkk0M1nmqJ+J7mX2qwcffvI54lSgLG/R9R/RQKzPeGF8sP4k
8UscjxU6heJOPhBqwbVJuOtb9VfhZ2tefrH0KDffuJDUg9njWI/XPL4QTKm2g00Z3zJEX97Volvq
YAqLX43pjurHMXtwAUjCFriPw8KFjMOWuzPtkqAxXmLWzXjaEqiRi1+WefKiW1KfFIh3bMuYXdjO
RIRYN8/DGS+vtGgjVxsFyh+VPEJV2mAM/vQWG6w1fGoyjgQosPnxGk1tq5Jtpps+/10UF/PGS/8V
SnGkkBqaCRokqcYbR/KsTmBwvfdRwUIXL1U4zJiVRQ0U8osoP+Nio2vw5NUOUsxZLiTIrh+QCUNq
6GU+wQzvS9RtVO2LeLZ7INJgzTAYrnQ86RVHYBL9VsNlHoiHFACx6oAeYlzAL7hY669Y3id6j3Sn
YGKaUDIcLaQP+s6HXyvV33I6G9kjw/xYUnRGz8mi4wTMmHqweAOQMpMvTUJUSdE6UCmyMNFd8LXM
eew4Hb2VnAIl7VBOVvLWwB0Fs9D+mvUL0t/C+L5gygP+r4tu+U0JSnggqGrRlPvxB8zWUBl+q2eF
NUFVFiNyNT2AHyT4fYRMm5dIvX4H/MVTDQckEGI+bcigwgKHNobLtR3O2EKTq9Li6EDdiTaQtFsG
TvIYDAhh7VVB386HYFdiLkOMrW+5Z/xoY8mPyZ5cuTx7mI7mSLOx/FcW/+R0HSg3k9+kAL7F3+hV
h045YA3kduNdQQqK8EcuNiyCUbpu6n8TNsoO8pYsQOWfhRtZr776/OqHay1fm7bv0FzCjZgh2nWp
RBkQFo0APf+dZgOoyJDXjoBZL9xCxcUDasuWYUj6KM1TqJ59akeARlyx+pYIeEnq/4hULd/qtrBs
YQoc1S5IIqrAqfmxDjlk4Ad0qyxJzMOssyDUDOkNQw7uZHDVgZlkoyGrSvOtiCU4PtT1OZao0dgT
Bkxe0p1knIMXXgaO1bJY0q61MBnQLVyEjPK5hNy1xRAGiS6Bd++n2h36Ozb+RQKbHzR4caEh3BBx
vro0UjdxU/7dP8sJ3MB/zYsQWxAtP8pKc1TB9aJ9LbjUZcQm2zRxJW4AgAdkBCEqtjCPHFuwZbnp
5MHrIQM/s5+w7TXhoyyeafIJbphRKM6yKzlcfDp+X1AZqeJPKeGadGYXkvY6CNFZv9wzXCTVvzs1
63LmgJ327GHfXf9NT4NFpNvoyCcqpMp2LbR/NSRepH3xlziES9l7aPGb6V8BX+zA+JTNNY03ZJI6
4hMUQxMoLnqTdbPsZWpVbwHfRxmuxIAc5XfU/YqI6cGAUuVW6ueWwZtPhM75zXBNVYdDDdDIHcR1
3qzF6kJsHOmaHyPgxzwrWvKBfN4lnY6IRrgbSf2fc3PFu6acAf+okRnR5JLLS3iyGKAgCr6/M3Zw
R9X/sb2CTAWDkwCXhUf/3UDRTsLAl4KRDE1DMn6mrdtZjyB6BMG70W9Cf828/SgyGp6obndLbVfI
dPZhv2T8IgOpAnrX2ThbOB0Bfkd1CmkfYk3lXuvp8lkV8VlXT7J47WtSg85F8FasPeBWXm7noOOf
slwR24Wxbs0Ya8PRytHGTDm5i41hXpupxlWuLb3kOHZX0kVM81kYe4WUPwhPaCUsltOj0D+sYY26
TdM+NEAurdhp/fcIcF/KZyPdzn8481ifXWYpHwm+hXqsFECFq8TxPAS/MlQqFbmJ5Xi0btDTQkku
Lh5Uru3DzD6E5rtzKicFMo27ESUlJjE2bZXnNCSwNZ6IhVMP00DouE08TMOz7S/afmXFBzhqGy8i
OiQ6cGR7nhhjFjPglr4ApDgNyRqNFE+5Fp5nNH4iHIDhTwmOcjtiu6qcEJu8upPlkxXiCNgqRMSA
cDZX4mMBeW8R6MQkf/A52AJ8NBP+39SckvBXJuapE96U5SCUnjXRNJhR6vrrpSDM2tcA3I8WUB1I
m+Gi8LQvq3tJB01dWKhmLOIFDyJprUhahK84m9+S5cRbzbRJLSa3E4xR7szUfYunCwlVJLwTpgOw
2aVh/eZOnVOPqJLOfChEYZ5dUJTKHBhzLJ47Bt85NCvKdtsnJK2P74r5CUQSSs/wNY5uL7h+fo9I
Q4/+0UiGMHGNO9HBJEcC6R8qjdot1jlSMe0T7ApdWG0xmwYHmuAmxh1yzerqgBCVF2YgfENFEsUN
rotH/jcyNfqSiWwT0cdYfEfTbzT98f7ZVr3zgT7ldg3Uu5S4k90CGxgjAD7SObQ9Wc+YJ69Q8iVq
hw5rOVsxfF1MSC8VpskyYLr2ZzEpZdbkryBJ3MjJR1lxZObonpNT2G5ybV8SwGLRma1c+PWkg4FE
Hs1BaF1EGHWpt/Yz81tA0IBE6OVOhpngQgtmHKh8qDBVWvRtmT99x9iMeSZ3yMRNTTIJFlN3QIrZ
aa+s4aoWH6RFLSJprYQUOlYHSV711YEQAaSKu2yFfF7dlOtoBc3eHAylOtfSnccFZj9StrOIn7K+
s1ScC/EkJl+QSIjPacLhqdv1wPeV8B5Fph8BayQXi4TOuDQ/DGFDtieOaMzGu14xUUZTZkoumrbt
48tA92RsqwrCZ4xWAz2mh4S52Vs2xDok1/kIGKNn5x1q/dOqNpqFGdJWJYcAGzBx/rasOpcfpvoL
wEHd8KLlKULdgqJ0qSVbVoXZgbaC4rZe/NdXISmBHTrePDmUskIGzoYWH8wCCpEJFjndQgJWOZHW
q6UrY8OiT73VtEvfan6W3x5HrbVDKjmGFxC8hSKxJ1mXOPyrk50SOn6+gmHx80eKwH8aONBLpmMQ
X6Sp9Av4INrGPw+6IauwNePsVbUTST7BKlpNeOgbpG+I0xGZ2FAMkQzJLXeuXwFaiteMoU8ZkNv2
LoGQEhgcn6jPbn8VugfCCm7CD7SRtqJ8WXQSSjLX5KLWfvqQL5jKwlZw5wljjPcQTnb7KyINnGGM
8Z/B19R62LVhLxlnYz5ysH0bT3rsMgOtGvWvAQaYMU+uDxzoNYQ4YaKwmCjQA3lteveq+7ay3xhc
XgMfdZJx4hxA69xs6Mhc+MVm7N+tSj46KgAyXuIL8VwBEwWDRYeaYUIdjKtHJRRfbMAi/WrVy5uQ
eEvzEss/knnWU3zFxOmbFQiwR1NsCHotHX3xaVXv1ly063HdD3vCdWJx1U+Hzu5gL67i/NUy03UE
GojZWsSAnNHBgJ/cBtgPpJVGwds7/IVUm6kb1TtNDIvJbcSW4QMrmK7ZOUnznH0uforC3wcfOAz8
1iBDE/Vt+bG3oYzqTWfsEqoMoyuFml0PR6DTT3aBPuRK2jfUBLLmgX9jc6GPzGH6iIhh5KTqd5X+
ny3E42CCAAO+v2WwzcimuAb4zNGOHKxNv0aol0SOwKfnnWOedfEQ9U+WQDN3BJ0ADlBBMJd8ZNNI
NobuoqZCVA1qoUjEknMVCu0DZH2pl+vGKbE07uD5OozJMesQUcMNYge/4gTLJTu4IIynkzeBHdVe
MTcCNVbDeJ4ljhF3XNDQ05q+oeGDZkvuPYkX4Kp5tpEROLckuLDrhhYWGyIxM6ToqGkqYyca63pw
aXGc9cmEqjXTpjZXuv89IqkIhQNXSpI+5fAKAI8snu0St2LKvLMIy5vZICAkY7lW+O7XLNjJ8JmG
p0K4tsGrS44R70Y97UE46nW/rtXVvB/kiT13WZYHeYmmPVtlyp/JKpM3300PH1ntEvKImOLrtd7J
jl4fjJY/rnQ9WsBhjwUMy3xxluh+Enq8EADleSbB2ReBvwkI3acBuH/0wF19h1zDP81ZFop+tHRi
4bYxeXkEaY5eahvyK4FD1DgBB7IHci7qYvFsxi+5/lRdugTZvZZgMYBZMxI3AJFH0m7Utl2FflFP
HY1/HjstvDLY6KViy55KH/Pl2u+3wB+GcMRrDMjFI0dSRVQTJY6cqtlXDzxYBB1WDWpiN1aOdUsk
FgfXanpwF83Djw46nSNSFKsAUuCPwQuXcv6MNvx/VXbwW2Qa7WIwrgjIsNRYSH8aO9Vmk+PvbGIi
8j89jN05bJ9J94/MQMwDPhAi7xm6ylr06Ev+ipr7MCl84gev2TLHVxfysnsuux42hbGhgPyPF+9A
QY3HsbiSVz7o7cAO5qdPn/OGwQ2JOykV98iGe0Aa2Z0zHd+qsA6pTQUBYyeKbgyN5JxG+BfNR8Oe
3n/MG3DfnRXjjCFwLnkJVqr21yQUe5MuyUYx79UpFijINKJGvBECF1lL5j0CiRNi2lJVGOAtar5K
bLgKpZoHgbuXPyMAnqQornMGmT/uf4ydx3LsSHaGX6XjroURvFFoZlHeW1bRbBDFIgnvPZ5eX95p
STNShEKLXtwmWQZIZJ7zn9/QcGVY1J/8fD4S8CSm3BOewHnfM4tl+qFfifcQHI82fhYFRbl/YJl3
CtVs20/6ivSt+sODHyNjIPslGyt6p6GkU+tmjbOiTOirG8pJtmceAEhk+NfNAmnq58zJuY3IKPOm
WMb2jleEO0TaeAKQZT/seu/ogsbkzgbtRIcjM0FEc0WtIUBBz985LAJRGuLqSP47hwT2IwEwbptd
8BHEgeSQNNf+o46XfH09vFA0qNWa57nI3iWay7b8LMKdmE/ZEAtw0J9QGCT+lvUlemu1OUSmBVjE
5XK/g0+yTQQFSxo4PvJzr4eknPjko2+q5mR3P0gUJEga4bD0o+XNs5ZCTzlWHyo+QhiRNtT3Nnxv
iqbK/Gm1dBJbWB7QCwkVAMVuGEFMuZBaiDA8mFbBuyBwPcwgmeKrnThHP9rYyXtP1V2RbVaDBzjx
q0AdUobFXAkjRIwq8rixxOsaZohPmeXAwVVcAY9R8sfBK/E6k86JOMeQKnDWBKityJrl9KpS2hDv
rBuYOeFU5SEuFyWnGIFBgdTzTYgsWG2BVS5hcVPVm1TsFHs7wrnU1BllVRJ/pFTcI6s/MS45Q6As
fWfebJor2aFwlmcxpxOFKCSD/IMJv7FuVkqzypwtsFgKRQostf3SCqADgyAhZmOjApIiymw/PwQ5
LYBCtDa1eMUWSDdjzpoqmdqsmYJsPkJAyI9/T+xH3n+kDM4mzCIq8OOBrDsLTghTYo17wu6Z7E0T
LVK3F7s8W54QC2ccQ8OwY75FDYNNErk+6iLs2VM27DmV/o1oU2hmelWfleeg/26gSfK4YnkU5Ff2
6KlWWWjZHOoqogeJsZwm4494SmCRRva3YXcc/xxWLG4SYyP40iUVe4fKfBp1W7/cUicMNTSlFvAO
PEuYvQ7CV2/uziRqN4DxWDmLLj3S2e8wtwpA4z1IBPkQzT1hiwybA/3HlP8tEBJxU9s7H5GKkXxt
Zc2cZqg3D6JllWUP6QRYxW0AUFahuZVZEANHGpQKDZWT5jD8K888ycHJgASurKmXO4SDsKOwlzd3
WcDM5yLqnBBE50UQPfXXHu+8Kl3Z+kanf4XFD6kTgz0yJ5mOLwGPCkieFCu9tyTVGTP5WlmMwTNw
UPax0RDUbD1lpEcQtdNsOdoEwUKW3fiI3AS5SCLlZyWaMmovEATEiLTG2zTEIfYI9M+UK10yKmjk
GSnu79VbhiGJBp1cnfrOG+m4ExVbBhmWo9FDhux91gVxATLL/xRaLw0Oc8GXr3y6Nu7pi3BRYVTP
tH8mEA01ODT9m+SB0lKDQGvumIu/s5UKWjIrFWmk2OIka343yRio+V/CtC64h0REmKBuvnE1zaP+
KqMOULRtgolUiBtQnl981ma4R8ldSMhY1nW5dQoTM6mGoMmlrc+K8GQGW/BEvJMn3cKaAi/xuZi+
Xvv0GvKtVV8m+W7aWclMD4Vx6TrwDiaA2fRB8WhA37AWjfUSYqIDTGCCQOLvQPmBK069UM2LlPyM
Bp13MsflBVOKicbW3WdLRp7CviD4rU0e0a7uumHtjBqkJ2xGzg0TN5oLUOx522xCEb9gskefbOkk
m28ug3/nyFCAwBSn33RsZ4M8ZURfJwdTZiY/btnfPAOymyzEjCGd9+9ZhDWzrIdDrpbXgXNjQ5Mv
3eqgc7LStAlXw5mSH6QQmEJJ5omOURFQHhJmmCEsjVvpSKu4Iyho3IWQuAMOOKzd/Al9sudf6gpp
NEkGqrrTsyOtFrZ2HKQqHN6jDDsoXWNMIJaYzmyfUWXessEazbS05iE4jesvSFDFB6LFgXlpzgFc
jedguIscd44QLCTEXi1mMJFcZAH0sv925VUG4vMhVl6w+fIkapjoi+Uu50fPOUburfI/M5IOTXtx
0Fu0AgBUxikFZYlywhD4LM3If/2zQuymbg3YqBUZACRDSwUMcLp75H2FtjO4aahp8yVaomEJbbvp
P8XGWhPr4BfHVEL1QWZFSolIoiTet/4Oza2Jq0BefEXavUB+fDe718KCt43phja+u4zMjPRLs5hN
E0p6UGtlYg0folHNLWNRqmdH3oBvWMtozbyjnuqL3LGn1KVGv+77d2HbFkf0iFDK7QU9AKQnHrh7
l95dNJYJIZCGwttq8cLHKUGi1lVXfjdPMfM2vWlB7ZbWH6plYSzGV3TZfBedPEMV2FMF0dv3ZgKt
BGPvepPSmBD5wYtydt9YbsyXhJ2X1r0byhvmPDx1Lk0mXBSoaM0F5HpCk8cGYeDixVepqDBq8FWL
R8HGpKb/+I2IJtdQIozrM8ECfNib1kYb3mGZFvYapb9hXb0kmQwesJ/oCZOHFzw1gex6dx8KZFM5
aPIZfyfHpDk3+aQiTyDDwUK8NDoXJAd69RINsMeoBYcas5YA9sqbo18tGifTehE8Xyc56vJ7h/+R
tSwKnEuxGVYWWrsnho50VeZGgfmM2dOGQGe+fMNIFy5LstZaSu/i1fxCUK/j1l8FJATRW3ceEcPw
owkwmwosCQRFolxT5DeeQ1GTAWDA++B8whiM2LEcEapqMYaB2zWGH7n6g7uIW+6qquJIW43pI2Hg
ZGgtfwOMAXQIpZ2wmgsYGcViI3Sk65bcwIzsnQ8VqkFgPM3wwy3OwwCLl/KqoU6Wl60DnEImG/qb
14B+sehwGp4w+GxmWIcyvRnZEnT/UJjc+vx1yB45qW8hPES1zo9Ke+/EfGQldkeF+Y7fQYe1foBR
SGWEDRJMqs8IXb+LXawb1/NBJZgANVLLzrptO/j81FqHV8uNZxpED36LEwUy7FnJt6U8zcFiLG8l
fbkFFQy5ZC4xvjNyqct1KhmTwnumoUNNDEkKQn+zqmYOwOhejMEcfBLq/JTp30pPohqZYjrRxPTo
RM9PmuIlspfqSW/PtX7MUmnyzDCjatZCx6Ti7e28AtpNquzIU26pZ7NsscwDQ7ma+aaX4H3N6mqT
NI8Cu7YkybhPmIfDmyRULhNi8rksKLFbo7kh+BAa5s0rs3Wh4dfRNPcTKICMkj39g8kEdruOEF9t
GLrq3P+8fxYwgl3pqaQrAQAD/vvRdVhoS48K64UYLzG+Dv3voDvFzrZddiH6TpNs95FOaNJac/Ch
Klr17LKhSam/DJSz6pz09EDLo0FvgcCMxQKsD53lG9guhzZIF1RHCPOMgvCotvEIZNN1R2EHRsUd
HFWMvUjPjOB5oIuCRhN9tBPsRz6B9NxiVgwL9Dx4Ap00cnr78jvV3rIafFduFoMUzAMUfhDasIig
OKPg4L43KM9KYR2eXyW6DlneaqqCYn9EGnuXa9z9t9InKDwmMkF18bIn6ZS8FZdwSkIva78CVasP
TIl4zXuefEGAg2JA6pKEl9TRg8nAYqL2ra604GIA7dYnMT/1AE76YOfEz3x8+RPv85Fd+yH5eEvM
CqXo09TWHvlROYeC8k6pHK6HpTUcQEwdhj/j0jeXVXxKdWeqGTu85ZoRjIvSivhrALWqXjhtNzNj
vCzUE/I2QO8EQExwg8TkqE245ie49pnkUjfCvwo2toB+OZmbruLuvUj2TooPuF0w9RRiZ7TX+rZQ
rirk0xGosMzreQghSGWFePMQ9yDWLi1YwzPwe0LYLUR8lD3LMa6SIKPmqDPrQjRIU5poaiDGBqGg
nktPzHIhxNMBMQ1OoOlZNtV+dIjPGPDHeIREDDq7q+DxgeeoEa4ltBzsx0KAVTHDogKGTaFxAIbn
ZHKmhNBIvwmeuMRwhLeRBZ0TdjpOUFxfUVeCtRC7NpOKGeXqPMu2ApcmpRJ4KXY/1YIH/rsfX3HH
ZSqEk0bMBymSN6W4KfR1FQECo5CEcXDHWG0xcU1RD+5UXtg+1DhWa9lHhjgz3zHR7bNvo0LIuWRq
Urnjwk0+IhktI00fUzqLJ5r0cTpXwsJMpMWYQbU9hoewSRXMsOqMk9ekYYW+onLw/CZggmb6rzTh
7OXsEjhy9ZY8VXVqMZJ2ImY6nvPIs2dAEVlta3OfLDHwStfE4y1agsG9pZjFAcUogK+i10toCgbM
e1JWKFRBZSGUOYa0TLT1WO9RvaMTZr6W77HPQgNiZvNUWD1jibCTTKg2i6bAxGATo/eQjYuPAgi3
UwilzpRMbBrdS4FrBgNToLTKWuNDhSh/Xg3b5opu1KYNi60Ttu0Tt9mCLhmIkGz2mlUIbUv6rrpq
5efRlJwxcB0Y5Wg0kDpkFzaWRn0JzLc0ttcqNzBkUM7iBC5cNvlOl4EJjKXOCrBgP6n2PUCq4jB4
vrB3R0Ey0Sz2k9VtnPbtxfexYv60cdNOK3VGpNe8UNntiDuQTTaYt6FagTsRZq9xuEV4GZTZU7aP
creUFGjes8h+KymGm4Y1pu1wn1sUYHeUh4uUsNY5z+XCae5hfiWSAie8eprj6DmGzGHwulnl6b5z
JPijoJyYcxVsjdg5rx35Nv5mcYkTRXeOjIoGFxoRm6qYjEMstYRzqrr1UMSOAzBwdg6wSLVL1LhI
p1GCyPsyXGmyxQL7imgBJVxnyqPZv1UpznJvzLWlEEK2/pNqRNsAQAJPBd5blx/Uh5+vsNvAvp1j
gF4kwxpvUUk+QNgOIc/Ebbfv0AQ+g/HEyHBgcF6xNToB07rqPORHO7p19lfYPjt5XBEOQLGWx9C8
rIvhsQ8o2DIR5r2ky05cCnPiQ3QUAVBW/n7AtNw/l9NRmrEgcBgIK024as7qUJm7to+y6NwsqPbc
E0zwWAOypqZn8KC23wn2Ln76mQXvEiZw5QOIFOc4g/jiHDThbE2+BvuAo5qv/BhkuDrXUB5nQf9h
4H1e7yXnx2j2qrlR0QS4d0e7atIPC3VML2EE6Wdto7o9quocIaGGPlydWZ231si3d2EhEqY7w3Ak
SI+a9e4pPOGwiORhI83DRREuaSTFgSq6Oj45fLC55F5HiBtViyYLvr4hxu31mywthEhClTbM9lWQ
GiXCvPconRH75krPCP0tUXeyBdEHS41t3ndsv4yFICiRNMGUdw2dLphm7yojycYnGnRiMzEpMWT4
kIOd3i01rCGT4EvREKIrF7MkSd5BBTW89EyJxmW/KpaQM/IVC9Fcd8z1g/AmgLOBYjRg7GnRXssj
NFodl7J6kUMNxsq3jgE7AopLswZ5v+HxPA2UQycDQgEyOj0OB1eLkyBjqcRo5zglIdNQllNugfU4
62HFHi16IC1doIwWxpoVSAnVa77hTGiDFSB9NL5WFWaS+1Q7x8m1wUsg2KG+kYqFwXJnnDN3lnTl
ojXCzJ5KosqvCR0z4T4I5x56GsHVW+W02wqLkhnQDBMK6Oo9/ps0dVV4w9ylz356UBGLPkMoVWoV
tC+Z2eTnKDx/Blw/bV1tk2FVkseG7U9ts3czN3Hrz6R6tubFn3qrfvzyfTJUUB9Ec8d4JLBoy5ff
Pndb+IGNOIAoO+2lG1N7bCExEPwAEPnt06vZZF02h4qmytZXUf7m9xdlzHjyNgWLL2x3ivc2+nv7
TXfW8ujvTLWcOwORWK8VHrdiQM0kmY1W2CXKFWxK8yA5EGuFkxsXuRPGT4LAyUyLBCnKSJw5vUdC
elmZUN80JtU5d4cIvZABhb9gWmsQpwmWHVFaYLWHqwDqf7Qw7XBqYfFnTMTycgViZKgLnflO0pRk
ZmcEK4J8VqsbvqDNnFuWFycDgRZu6daugX+uckUTmni5fZGxRQhg+A31Hr7rtKUddU+ie8EdWdCb
7XYppi0loZClwTrk/C+VHJiom0SQ8CuYug4z2UjiwcTuCThwXHCp8CLQq7VORGH2VerYZkgQrzi+
RpaEZvFc+jop6dLqCcINzDzHAvLvNjm69Sl4dDUBHPBJwKGj+hpRLHmGNqHLx2J1WmkIhD1ERPiC
ND0EDNoQwhLq9l2DMdSfNQzDPYI9uv5eYt+fowhea/cM47HwaqjgcMNJzc8KPXhOqRB9jFgGwvGl
7oTDXd5Hcnaoc8CpNfZ0J1zp5byvT7oYRIgC0X4/8WYajorbliGu+u7wkKGYU1ZicBBxgGH/aBt3
AiGZN2+Z59FX7QubuPlZgV+oQC5cna6Wpk4bXmJ9y/BBJtnixcvff28+8gDbc+exkhzh8ED7zJ3C
XjDWF2oICIrBYrd2LyWK/EUqb2HdNvI5bdaDtXBrvCVXhcvLzfADAGXS4o1rRUsjP+T0Ir0mw35e
AL+O+GWlu5br6aMFRB5C063M5GeMqyAeXjh87wVlQxEG9b4Bl899ceKD1e83crfAeFfYvUDOhKHh
5+REvnpUMO65HIhZXSVQUYrVeAOfIT+pn4G+sx/RyIX+seHRq6JPq3sG4axFuFUBO7yU/l42L1X+
nhbwpZbC5LBbUK01zJ6KqsOKD0uyYpnZC/yqihzS+cJ194AhXfShCa11wKQZ8a0ms8n9GP1l7LDb
kBjqfWoMPxSEoevIWouZ9gIL1LifVWpJyQB47e+H6sVGrIGXOomnLssEY4YYF4mNx0LU9xXH4Byf
Tv8BOBQzCCCCA8kQNH02PZ1xrrC4yTeIZIL6pVIOg363cKtA2wc7NHKXHg9sC5S3zvLN2G/S4K4P
8crUPzL1xupUFeRVMDlFBztCFSo42y1UKbjU9OMK21vsSo7MnjhNRcs1ooXppqSGTAb1s1TQdS2a
/OyQ2hyo1155qHBNKp7toJmNZjB17PeBQjAiNGnlupva32v6u+KdsX+V3U2u72NzE8Z7M7g71gsE
tgaPivdRWUNG9v1rBI6vWCePJ0DbsKxz5+oDq3iAosaTWdFQ7qV6Z1A64ychu2vEzMVIhtagLFIP
6pE+AInCupTebKJTe9SJC4AuHc+jkrDbmU5DFEOX0bV7L53GcS3pbypkmBjkSpZAaeP3PrvndFvZ
FtO0qBH1Ret7c8bP0/LWQxeWuy8uqNSQIrFNoSPJmNeXZEHYAU5g2Ysv/5DXjYVjZW5af+UW80yf
4lS9wRYyht2XweA05ZOLyW29FsQv1zwG3WGEaGIs0+wxKPPBfsl0KvEZhywTLrve2MpOvmKEqVbv
WvCiZrcRKy4GLNIy0Ocx3sPwZee8AcVu42FS/g4ONcYE+DXuMuNeJyDJA/R8p/10fZ6E+RgT0PFu
Y0tgzuRk0ZmIEvicRYu2DysHEK6wu/jlqUc7BVOzhUlDG4nZsDnsekKrSyxHAFalBiE9gqvwhL2B
1/RoaeeO9abElFx7P0KxhUYiw0PDRrroPXT1J+SzdgjwZOsTqIWInIV45nMLD79TDEMJsHFua+tE
vhEUOdQnjJ8rYw+MNZonMhRBYNFS4XX/m7jt/8QdD/OIGewjG75iGj4zISpDvkCfhUvT7FO3ns4q
6Q2jJFQiaXaR8TlJ7o31NbIKJCr4RFAYuxv8hCCg0lE2BCVH6l1Q6mysVW+8JTmceCwzlGMmwJAe
E5a8nWOxPnO7oxhbJFoyDdVvkRMSKvfBf4FLrXnQc3EB2LfKsYyBRfZ6vZFqKm2B1WVfCeIWCn3T
WrE5iJFWE2DYeXPwROVSK+NbUk+cqiMoiAEN+7fvcxg4QLv2zq235NBwt/RmKZp69eXgJ3gE4PbP
K0bajicHSxQXr8aj8LnCEqsWk4a4mFQAZHFlTGuOldA4gPD0mB4p3XsSGpNYGGN4Pxx/+Pz0Idkk
yR3rT28MyGg4mPE5lt/0EZOv/iXcSHy5bpORYMsQuySkfUd55RenASyrpsnNzC+H4qrzDr8XDtBf
vVU8gHweeeIuX2Ko6L37nfK1OizsxYC7lu4M7gs403YBtYWOHJy1VSe90gI0YF5xTRZlvy9S0qQW
dHFsVw2l1W+Yr5k14B4JZngY4WK2s42YbjCrd/M1Qw+yUcf8VHbw+TkJ4V5H8QfarySGjL0kc8fV
xc0qvJ2OB0SA9lvsdx6jJK6eah4VZaXSsaGTRnRS4mnAxrFX5W8BBGMMV4Zvmn1gb6swEcXj1/lQ
kVJW2ZsvAb9j0t4/Yx2hIcZv/qoErna2evtm88mUNzGatMTeaRx9a2rQV5vbhGoN+XO16VT2O6G4
PLBMxmjNdImNDRMRKhrScgFzBqw0ybOBpIjH8B1BG2afCo5ONluOA1qdbhR5ywXP+jv5aVCBfK76
WwgXnup+r3ePsd8qJXGNcwpAWwaII+6BUV/Z8drdT9HhZroE5HEL2IsMyDYRBUO/NTDV3o09PAXK
Z6BNgBIHkuHKWvs8cu01i78N5dq3c3xPnG+QVyv7LrJjFFx6czs0y7rewbTv4AxWcMCkfa+/OMCg
BMRVLzqPBZrc8EeRAQAzYKfqPqZX92l0Mztg0r6z/ROISZuuYmqaBtAkICkoexJjy5g6po9iDqTr
UBLxlWaw0eJjBbMR24FkHRI6GPsLNYGTuQlJL1HO9QBctBjTJaKDRoKCg3MglCntlkIOr65tdArC
9wHqSBUBOIztpDQOtQQp6CWF9oChX8aA8iqyXoB5pPpSDFth1k7R0xNQtGHqZ1kzu2Qqfgy8iyvf
6+Kz0i6B+iUFeKVDtM+3Ed3Xgrf0w5OEXq9s52O78vRVYfHYRrjF790U25ZbXMCYRKYJZt2ueSDx
DGMCjmUx9rVD9dZT0JeYsjRL1BnI471pLT6I2fqbEhsLW7602OSwGQ2gMwc3xxF5bZLVzf3pJzWa
iYVI9q3dfpUS7AhExAgSEAbxrrpzSXmQ90EAd5SYEmtlqS+h9Oqw/WM1K+iGawVUr+p5aLrlQJhG
9aOH+aJkXmIOK+YcCarDDnOgleq+9Nm8kcncWUadhFnP3gq+R/hwbb7oB5bBNM+n1H9oifJ4ze5r
Op8uk8nwZscLglrMYkNs/aLmLA5wEcCHEbotZDCiN4LgUeB2g3C/K/ZBs9RNusUdYlQzufRVgkpL
UPUWqb/I6c4t6uThVifPTuUgtgy6JmENxayfaiskghz0Ndtb7dVEwV6Vn5I2t3vB04TsUuJ5YbYn
U4VJEx4KnaVlo/dEGLVTMAeIcFxG+4i0GuspHjoXLnwLpV5f46NJ+6CT69BCkEQKgq2LmDomR0kK
yWDc9UxIGrTCQXur+fijgY5zhm9VewsjglCBAiss+kZr2eKgXSzbfoMZlxcuIuvSOFQ+1BcKyhJU
gC0eYj5kTEQtxh773sRaajg/tO1O0l7y5jMxMAy9ddVGGmK68zcGhiHqGM6n+AARttb2Bvwa60IM
AQOSjr0T5/EkYKlRk2wJctGHZ5nvbBDmkou17PqtNu7z/jhIT0mken/G9gL8ngz6UV7p4QOujiVj
bIKMGw/XozMsM/bHFJGBhoDbuRfVddgG6VsHaAFGLYO+s6DM+gdPSBNjzXLOAQp/A8Qoxkl+eOVN
QT4wwg1kWsfux87ekJM2IGD+p+uw0DcxBhk6TK9FbvJK+GhQWIYH8jMtph1hd7T6c1/csu6e8sRU
Oc5Gw6dk4cKI/j4Onkk+x7HW4p75G7deSSrQjPW0zYsBrAiPnJYB+gzxsjmN7Ez1L2PzMDBuUZQX
Eg9qa5uNW0fb6Gk1hScrV7Mp5CGiZGTI9wLyxWDesI8Y17AaUigXBL3UkCQOOUa9HnBdToNn6vdO
vo7pk7g9UeV02kricBK2giGyHObXJWNRvhLj99R7GaKbaX2KRxYsNnwVOmriH6cF/QrDIrB2o7yU
xlZRzwR/jWKPQCNjZYsgeG+gWiWc8A3df+yDiwbvogpFdUDzi8eZ18C4+HFps3G5UA6t95oM37EZ
zroAkKW3Cd07GjzE2bzHUCtOMAE/5QYWxXZ5HYYLya4JAR7RJ3cAP22CHDrmND2NFao4WCF4hsLc
NJcxRtv8FQ82dH3Gtfg05DZhuuuOWGMK0sj7dKDiUY1Cd2e50hBxU0oVfxjLBfa8ctEJdaN6ZsqR
8J0ag7mzISIlHpV7xpk3qdjt1pFzK3DawkVG/SrTe86YwoJOK7/QN+aYQDJZz9Ys8Fx/5dPHwZYU
dJ7Toj/iI10jPPTeEyLAXFyUmWK/OB7Kd1QCZw21Oea3YooSPqvum8vYdCfL3gbJTXaWgKJUm3Zw
SdQTl8qW9gCkvoexxz51cLXeI8eUFllxLsB63W7bSEdQvQH0yS7naesupOqCxW9Db5Ud2IoJxgYH
hixcVmLcgthZLBwPWSB7gPbFNkiH7RGTGswqA9PUYtKo+bZNHiOQJJIkbzV22CvsAuOuAKc0DBg6
zHnQxFmcYLimHfwIS4E3ydwkXgYYQgODqa/GpIHB0JxvhEerVN+6djsux3DDW8f9TVRffEE8KITX
CSO9AqP9taqfSsKS229l2LnSPbeOg7Or8p3ZnhkiYIoaDadA/TaimifwXFaXsLqo8j1PT3E3i8Cp
UiiNM54Rrycj4kdx72by0nHc+UtpXGEyX+avWdTSdjHW8jDvRURSMwPUbnZ2GexTDuIfJmcVDBIe
r/7p4/00oqEGlsdn/6Md19EIaWlF94NuJ5OvYXEQmbwGSXMjuBpVFWxmXJYV2MstfqOrxroZ8Hi5
ymyncbKR+5OqHAj48cKb7o5LJ88XahQSpnvsoK5rIGghlQLvwe/4OIp1BeijylEUbDLjESfW1O3s
g1r1dIYbBXNsbW0UHxoW9o4ura0GZN46F8y+c8RynH50XnBdiOplJ2HK2/200gXjLt0/DtBMkPnO
i/Kad/FMqm0G380amNVsvzDvg3wVtYsGbLzG/GsZYbgklTUUpq8+/8o1fCEWtbaNUdANA1KsHx0i
QOp9w8qXXKT3H23+3tTgwHx1INkjhbvBVAumXLR0/DcZfz4VdJhicj6mizLc1Thu2Tza2IxaJo31
2aMrHaYMKHp8kvW1rNBcRKCx7hlPTS06IAOoyl1sfeoGUSnwGOPdmK8781AARcvqW4R9CN57OHZq
89j4TCumWKCLkKEcPG4p56P3Pr4rFi7qaN10qvyB7DvGJkoIJAuNXrn43XunrpyeXugWPTIbklbN
ruNjFlU9jYaiRXqMiI51OCWWMATqtuQSQ2ayS8g7i4CPbJSc8yXEn2eF72qIeGjHBpTnsP7gXLLJ
VOPBK84ZJkmSQUskfSTRB0wzGpUcxALKHiiMQ/IAszkEdrASinAuMz+Si5ita9OR6tWtam0xNJu8
exQCu6nh4jUXTA41pwVk3nH2uQDXMfVboz1cYLAR3GZadwzgaaP86D6gyXC3drIqmxXpKhyKHKqc
X34KQUOD4aGyDJVXY6BQjC4NjjOcW4yWPfkgRIopVBFmtTxkKhA7kegLYdDNuSn2Vw/OvuDZJ8ba
J5mCAkLb0CNfOvMuVBHyCq8wfG6Yh/LNvP5s9pu8eM0oTKQWkk//Kag1YbUgTBH0n6PBhdfeAeKb
EMRbXwh9XyVhkyE9Q/fHAs7K4B/ts/ZtRCQlgaY2bEduf9XVu2VdMxk0g2ungMiwAZI8WkCUY6Sk
H8gqFjYBLm9rOTXkHEjIwiWJUID4rZLIhVuHyWsyvjKsPozJyjNyWtH3Wj9TU8Garjh7x3Ghs9v7
uFcA//gOQaGPsTwG5obFJMjmioeK2+TYJfXMlsgch35aki/OotVqYaRRALn9dN5HGQDdQtBPwJWd
hUMAAJlONzhr4fDW9xsaN1s/St25G77K4uEE3y49SGGSXWBt0hx5xzXj5+SHtA4GzzJ3DuKqOMVM
AiqWdbD16oOsPIDBBCZG9PREWWfi5642c3SPmLMIkturVCrQfug1fUw6JMAiZiJMrMK3X3/869/+
/V+f/b9539kpiwcvS6u//Tv/fmb5wIf36//xz7+9YCSQJb//5r9+55//4m/74FlmVfZT/5+/tfzO
Do/ku/qfvyQ+zX+9Mu/+56ebPerHP/1jntZBPZyb73K4fFdNXP/+FHwP8Zv/3x/+8f37VV6G/Puv
v55Zk9bi1bwgS3/9+aP1119/Kab2+0L9/TqJ1//zh+IL/PXX/hHXj//1+9+PquZP9b8Ylmlrjq5b
sopITf/1R/f9508UW9MNR7UVR1U02/r1R5qVtf/XX5r5F9lWNdmxVNWRZc1Rfv1RZc3vHxl/sWVT
NRzFMFRLY7rz6z+/9z/dv/++n3+kDcH0mAFUvLBm/Poj//t9Fl+M15cd4itMHUDBMmQGiPz8+bgE
qcevK/8id15Cw0rB4GcUkkVLVjWEEKBus5sbY3HQIQv39jO01XUeQezxX2P/qQoDeKTPuTOX0eLJ
DaSNAGsYBDkdxWchF9NSvsdZtB1tf53hc6pvepdZI27D0BLOo4oHcvPIuy20gbR5WMmPXG/cUyqd
jAGa9iZ+8eCtu4QR8MmYu2MykRBjIl/C5Di6xyED/BMAwiLUVGS10Me3CELMgSBfWnzbZIR469Hh
wGkSFD3Ug06/MGH+DK1E9aCRDon6AD8FM0ANDMtIBUoEftJCWNrEX8M9zzgLtVNOM9/D+rALSLdh
NOt6VJtcHl+ihoHMPNDCDi3KqKjapAmhmxJfQSh5vFVpaJhjJotAghmXvNnR57SQIfNynU0YVRm6
U/x76DMlMaialgM66xw/i9+dLJONcOaqCuFV4cwmzC5Ady53VzsOZwafu3c73IXx88n8dRJDAuek
b4NoqWAuluCr6xX+XKPzqlzobYi/dNocd1ynmFO2iB5yiN6NDwkU27TIg+bYEg0dPJti57EpNvWS
8bEJ9U/BRaVDJqjhji7RVGDFN0D7hGSoOXwIjzgiJg/ic0rGHVteyL3nLnw1omleYEpBn4mBj31r
hrsKo/3gBR+ZDI3tYcFr0TF2C7DK0SyVQfO9zPuZKk26Gps89W7gLpYpdz5TqqEsyTQmx3fxKQOD
KCepwIJMWL0/JZ3IKjoiN+sXhYITAX83wmHAahLGt7JMerjB4QerqgR9wi5oFkBPpjRDvoRvjnMq
AYL1HjOIGsMHblRBP9wyBmYTxZzaMGUMFzz0Ec+2qIBwacuhxBbSZwJLkGEhXhZTKaTcDnTuHl3J
iB8mCAofK+a2VA0CowiFoIljDlmWvQP9xQFKDQGirW6WJys9g5JQfmTVvaqfCoZgwrqspOApWV6d
pyHmJLmHt5HlfoYWYJLKuFNlcFr8C/5YUibPpPa9r5lvh9Iir+yJKr9DPlTEkTCyeFi5MFlROYF2
V6xaDzQVNmLNieqZ9zxUp7JDZBR3okGalBKtKudPbB4LptzCNyyy0Q7eI6ykLGIGS9ZAnEgTi1Ay
rONoCpat1s8Kyl8716ZMEGZ1y5fkyB+gnqmUBVEAE8ZAfqX0s6zoZ+KadawV8e+ASV+qPXM+rDkO
uP3Ku4J2uCeVLMbQXmX0OyCiKnp+3jH8EWvFOpl0xI1EH4C2liQeL6AK2fvh8x828T83y3/cHC22
5v+9NxqyqqqaJeuyJfbOf9gbNctWHb9GG4qJUJWVs/Ho5LTVsYY6hCXnkjJn3BMRKITVBmHD2zpW
edQkPAvpr9EIjf1i4I63srLuhmVInDebSb5oscht/oO9M2luHEnT9H+ZO9LggAMOXMWdFLWLWi4w
SSFhXx37r+8HMVXTmdU12TP3Nsu0jLTQQoKA++fvylGzaukBAzp3NIQq+jiP9DMmrYkW1Wa5/elc
RErlF7QST1/LQzaOv58BXd6b8E+AXz40+cQYLOGN8+gr4wHyzIsEq7NIDuSTr3HPWd0lmDT5hFiz
zS+ZvOXbgN+G2b8m43Rovpr6Xo+MrslXgBOk5FrHE1F8TPn4I3T0kCNXccbd319d8W93nj9dXfev
V7dTU56C7i4FIM8pHGCKAcRGhcszqhLSTpkW2/rHlhgLbiaDrUcil2iuHTrU/v6VsGX+189Z2pbr
OUpakg33r6+k6A3DG3TK54yRiZAJcW1zt08kmeLOWWzq27oGVD2iHaRJK4CS13eaMDIgtcRBnIhG
cOeiMu122jwZxTqD6qzu0xKZx1VTf1XOqTYOYMVGDJ22SwHNTXdfmYDN3e3fv5Vlt/6X3dw3LZP7
dXk3nrW80z/fsYntmaaH+SKX28b/7Nps3ZkoKBT1N83q73+X/29/l+0q2+KqCf9fPr9GZH4ULUlN
gyQ7jol0nXEU7XYOCNynDq/+m99mLz/vL+9NMAiZLrOS6UpHWMvT+qf3NnjmaFgBqsxlvZkT66AC
Hit8fWkF9Ux0TSmIjh6/LKN+Rajus2cMho+y9TIMCLzDcFMi2+TQeCN6HJPpYuWKTpbozssqj6gQ
SDa9UIC8Go3qM8QXlO/9OHpO7GRX8JAPcfvLIec6iJ5oYjzMyNyFtsggpaY4h6jlVWRZcqe9Aalg
vZfFlxqdtT1tG4/Fgs4jBKzmRz2Hm7pDUItwnfMym+syRhgKaCgBfad4S5/4h+31DGWxGSbkFiiN
4eNHJgLJGUbR5bqcN5ou3IL72f1DQKiNNt5yKSgfM+haZ86pv5KZSqtszxKKwYs7NRjXuSKKk0EG
5fGy88a87GV7sBR7Wc9bCZbIVONqebfh8GSlOFMvJvhliVcjlRyH2E9Y8papweR7jOXhaBCFO8De
LPRN0BzJt07WKfqjJHIJfHvpkR65oCvtAA0Y7Sw2PwlK3sI0S+MXzb0vur5rceZCHSQJMQKq31Rs
EiFzDxF2DcaNCRl3R4xWny7xgd8yvTMqIBQgdKtlhEFpLNL35X0tG0pevsxY9FVNs85V7TFBEsjV
EaU0ijfPpXiC11yz503wZMvA1tcEQNx2ExlekdpIpMutd0xDBuCSH5ag0neMlboyKFVftskOcX9N
gYAd5y9O3ZByN5xLJIyAv6YdHyLtIeUwcIngmCOftgghON/tHkFauQjdBENJtClDhkUETdSC0qwp
sfGOdPNqOpPLISMkosfsj/BZYXXvdjMZ0ypEqg2izaYpLX46XKTnxrsSd0dOueo6ds+/9+WNt6TR
pR86AvVggA3ci0AUW5XfHe8iYNp0cQfqcr9s1/aArpjxqEpTLEgNWbfGetmRnPwLTMmcs8sMpSjI
B5zIBg6ARKr7mrLKjkHIQqopk/ApLWxGxVPvJeskpPuqoiJaWBTCc0MYlwlsu9APvRivqzRa905/
bkNmA2yyvf4avE+L6VpAcmnnWnnXk0euHWOt92kPHYW70HME4vAbcK853PglL27sj36+LTVRZwo6
mGkW2qAMacYJ2coU36yPyzrQD5i+iSIypLXrknbvUqBjY2xhFGG68dHwLE9lrEnlJOm3YssDTeQO
uKrKvWGzNWMnxh/Gdljhc+oiiwOBdYj8O5IrV8t6oWrq4zHE03Ow7FadI4imRfbs75uh3ud5s7Lb
8Pd823C7TMtUPT7l7edyiFC1/fuM0dTDRllfKTKP5VUUCchGT4S0sUmTcGPn953+WoaoQR6gMj1+
jWQKj/xoTULtVaSiTWSgr5/fU2zSy1DsuiQpEAjR5pBIT+5IPjhNOVH1VeiXKq321oB3FvEfepfE
x2fXioNLEIxOmAZ4Pz2qeUzX2t/0ArMkHu1IpGtN6nmjg33tPHpInuLuktc32wRYcPnb5WShI5T6
GTZeRBOoljKX7CI+rxH87PfBgrthOTr47KI+N5p0GWA9hjltwKIRMspk6RpXZfyLLI6NePWhz1pC
DUdiK1mk1edyze2q5pD11RSs+8yZRIHjx2fITpv9cqLqRHarFOc5bCYmST+ydmDpsaWluw70ug5h
dztOLKKDDdK3aRNShbncBO9B917G5CotUBVPffNOOMOqb0r8M/mej5XEjEuXUIfxExew9MBNjpvR
CjStK16DiXg9C9YOCF3L7Rs1My7wfcVIT9enWCVoyZd/R1gog1yh0T5D7mVldMzmbmWP8aoGGK/g
xPB5bAJrYOxxVhbKDdHicsWgE5p7Le5r6sYiMLgnvztl0aecCRTbBcE7pq0Yh0741DIRL5/1UMQ7
9zGDsuvkzz9fbImh0G8fBP19gMg1huZYGVuvXNQG7CXWrs7o1B5IZhinnaxRzeKYAMlvbPJGULbV
Dslcy6ZrIkX6MdPrUBDIieGrrs99hrKPlLpmE8JmWeqFxvJGJKCtIGLaPRfRZ8+ljZ+97omVNUSv
01npFmBiR7B1/B05hJOnJzN8GiShLPpksG4GFUQv2mT7aUw+DJZndoCAx4fDanudCsIgaPVunJms
9usie6qJSGipx6DAZB9gTBZHUmbb8hbEjHexDEHLRzZ3FyjKEshQZWuJ/bSPKcr0UJCvJpNLQbfQ
8OE7GQFdpD5aW4cUg5TQwDREhQCMnBjiiG/GV81BECdvAQsbYU0bKPlns0U0CFOfMLFqddu2dlcx
EiIfGqfpos2Cd9QGngaHd1ATZ0WHWwp0LvweqRh3VGxgUeBBYvkThEb6RJiI7L1i8G/xVunoOET7
EtQ6Ic68Q0jDhqBI8hFLmiGfSLVOxUsYAKLT19gsN5ABsUk6qsKHyCJZ5KfR0Cww0JqI/kLcDSR5
BvOLYz0VFrpf3j/PgezflPU8YVPLMP/hrHcRt8T462VPimeySnsqKgjwcHGj+BbF2DR3E5IHcEz/
pEP87WQxHpD6murN7Mt7u0B8OoLLsEjmkAf5S0MQy4hGzHLDTWCwO9CYXCPvGchzU8QcRcyNEi+w
AhN3GScV6aRI0ZZf3HAUrSNnFeX6kNMWaSO9JsuwG386MBAT7Bd1SMTwAlMTh6yHOv1ZRFjl3raf
DJQoXYcX23gaGrTM1o+NqLcAvLWXtISJxDsLd5Pzs9woFmuTCH7G4QkWe5Uje5jwHSq9M2nzLd2f
2aZTjktSsc41I9QHf3bRb+xprUA19eOaBJVrJu/4vcDZJ31JKsmwEhNmJPFeTMTNhdwTDZFgDEc5
IuYEqEEKvowmS9KO1ibkYBMDd8NTjXNMRXp/5ZBTVASYSQnjbOC7LKvakGD5++sz4BqDa5SgOEXP
7yrCUiGAwylft9BiacVtF8H6Zx0PAPUuCVbSlAbQnheaEkxMAH/MamewOkSDw7HrfYJTQmpGAxw/
GV1FRiHeEnZEqlCzLO9UM0uOhCPke87ZffkyH1Va7CGyh60zi36La5LSCB4zkyFMQlQ34YPUFA25
xfs0s9Cjdmwog61/JmdAMAs0BniQ5CRcS4slYOEcrWtStrMMkRCnfdsbt8woI2E0hk43GbjabBv7
Qg+bAfWpQc9vnhJUh5JY4PiMkksfTts42c4pTqYmpBrWfI8H+qadYZNMCfIzIE8HvRPzmKYvBdOq
x3bWhyBO4HuxvOg8IbGLSRTYUCNpMJnz2vI+hHMMpNgNFXZJFW2XwTPVbMXjSC8zu1sab3N2cxsZ
QmbMpBUzZyCuHcRH4/DId4zjZkV1j71s2VeDR6jv8ESgJLcDdLAzkBe3YJBje0SGApEBAsKUFpN6
UVCWSrd5TYJympBuKtZDfbK5p6fhK1n20wMdBATL/9I4JRQpsf5Aiiy4j3ZNONrLPOMwySOErJhx
0/nq16y+dIjxFJRwGbJoBdi31EH6OoO3aG4Gm2q3tl5cixebWNguwmJRxA+/T3f/Qyz8N8SCpcAa
YGD+b8QCzb3fxXfYlH9mF35/0/9mFyzzD9sTpm8KZn4qrsAD/kEueH9Ix3Id01Sm8E0Jf/EPbkHa
fzjSdJXv23zTQiX8r39yC1L8AQtgSl8JW9hSue7/D7cglMVv+cuRHX7Dlr5QvuSVAEksEMKfjuxB
2w9ZLLJ01aXJo6HL62pkqy96smle+nEZF9yzMNTe5aBSyG7vRajSM9xuoOaWx4nPrc7ESCPAtMzb
ymEhTWoaq2Mk4qlZPJsVDiiX1J4Qh17osfin3bOXGs4mpkuAWzl+8SL8bBISISyT57abIOtb9nUb
P+hs1C4snnzsRM98VAvqsdi82SGHU0lydE1kao5puoxwLUZ58trmaFi63lwPDqGjEH29zr/9JQ9p
CODpsVBdp4svhGS5XeySPRguWOlixPTyoxrxeDk+kuXYK98K/TbG6UOSwZZYumYjjIOjFzJF1qn3
FgTdh2zAAfrm1UUMo7N9EudvYTQ9lRac5zj0tNgESbj28qR/i0Lk71M9rcO6x2TlcvDDkBSdMs6o
YUv2lFkH6G+LbrwVEVqdOm/1uQ0U5sGqeJxERS+6fori9N1oiucauLlNm7fQD11AVpPEnoGL6Upj
N9dPcoo5BDu+y0mcGGqdiHs5MTOMzCpjyyTfa53cZuFAs4d9CDoizGcRcFDJR+xryx7VlfQvWz0W
g3ap+PWDBwFOykp+sd1P5Sacp2Rmr2uHI3tZwf4gJ17NHKzXIn4w+CpBkmo8YizoUrSA8WwqzIWU
ni7z0EiKcj4FaLsU6V6c9Rx9jjzY21Cm28LDme3nrNGxUwDjuQRdB9lXNL8QMoAHpL6LUwZPbxA0
ddCaShnGSbMWXiWZs9Ou022tZdjutfAPdkkzt0t+kvyeDUJP5jx4GXXLuDtudU4SqhWluIzmV98t
jqFEkDBlL3lCStWAIokDK5Fv8scRuHW8tCz2s4W5s7UY9zMqfZX/oVxy0BhGijC4jDolm8Rtf1XC
vvVbvQiux5Uk3r93c9I0KzQDZtoihUI7HZcYqjFIrGu7eMU6FRMn8FSm2HNd/yYd65dmiQMC24qm
+eyPwYed2TdTPT+7sjr7iaiPdlJyPpTmPpHdqSsMvCGTRUyRfapkg6khvLUzJLmBK756vG4jxZgG
gAeujBm954CtXIfnpiXKt85ePYvg8LzMP6R7rknfZ8SX7TrUiiEBjfXyYvpsxjqeILFjMpwgjq6K
QmFjdN/NyLprUq5mLCt731aEknL/b9rOeklazlg621T+cBLpdpiCX6Pwt7FEVpPGjJFFOX57BMSq
6HmukdzXtaCwSZ2isqN1jaPlfG+RLe7z7Iy59WKTwI9P4K2xjJ9w+SExMMcYZbteD8+Jqg+lyTEv
GWidSvE8Fa57J9yyZbTnxtap+yudvrQsIKha/Wjk/Y039ZjQeBvW/CF6LtWEuKEtANNIRpEZjpv4
hYvXYpxsawQXZdYfxKg+fTOh2bD4yAt3piPCAswJmRSrHjc3hzxrUE9VFKzEwF2d+tzjUS6OTlby
7vRtjwXHLU+mX57z7tqHQTAxqDomPT0EOLWKjABMfaqEJx1KEEUf0Wd4I9ObkpLKihjvLJObOgy3
cmaMV3RA2eEGPGTjEO3Ax4ccj+wBSMGW2IXUX4cWQZnVnYVNTSfhczzYmyrurzXmHnw6K8sYD31Q
HHoVraxL4AXbnBhBHmvE+iTTzc56+U5B/4GHo1ERweo0uIQnUD3sHq64T8iNlz0iKeNWIIq036Sc
9oxEO0WtK79fFu46qV5Hs6CT2LyrY2NXEMLZcRZzBvKhQrokCro7Yv9YBt6+N+lX6w/SG/dBMh0H
LEJJ7wIYFHtZsb5xXmnTaLNckyU3OwTCVOhYqrG96QaOpV2wakSzW36c8u1N2BUYrAhemG3QxGQ5
pzZo/Yh1nqermrywnoIev/8JkhPzGpAmdDKVY1P4wGO+ThxS063yMEEg+LY6ZEsjKouZQkdJsXtW
mPsmGTZNygYCqztHnEy4WoE3HvKapAD+2xvRR1cON0a4afVrX5uI6sjJCMNnM5Wr3Bs2BnjA6AaP
YDG7kChlL3kZlnQu4LDluiaav4bdWa7z5MNPdg4svrP2JAlRDd3lUbOxottyVPugR6dYVrfE1VEl
J6xTbbZIbauvqATeVWlJYFd4ExXiJG1/1yQYQIxf87gbaIGtHXDuycjOYfoKOkMEcHOuWYksNkjP
QeZUlh2n/QyH//BsZ+378v9NWr5m7nRnmDa1h/ZLVRqPfCorp0Ey2ubndszv5EjdqBmSIYW5mcRU
H57T8q9LD665i55mN0K1R1JrNT2rwr+pLCRxuIenKrtrevOYk1UURcXdOPbPkwecySKaAXSUbbvD
oYo1m6+b+2dDWXcC926oyOdwy/McgoOm5G4DCzSESpsiOFvjZ+Nyi7Xmzov1eztln37QrhdiIsQ7
R5mMlbwWhXGPQVSp/qFzxcmgg2Wyxwebn2H0waMNJ6tT4wZUZwo3c6d3YiT0TpjHBHdpBX1oC8k8
c1/4zSaRgDAaD1FKAlhl7usZiDPEvJoRokfVu0cgtu4eejsmj4tHurE3psx2VLHviiq+Tyr/OCf9
wxxKFtHw4ocFgOCw8RGGBcIECi9POcK/aREnRduSj96ci2/zzavShyzxbopKHYDbPqQcHrKWxL32
w0ijF0u6pLehchroes3NV7DBloLD2ihIooZkd9blOaymI1v1Q67Gl8kjJoBnxhXkbZHGE3DbIVI9
Raa4A3Taz818WgAk+7EFINCuOHvK+szq8WcYsXIl83VVzRfVRC+pnx1z2b1j1blDcOyHBqFxxZl2
75g8dVR6sb72IdcFN3cEH6s0xnAobVkT1djrm2Q2X8vhFNMG1e7a+RyAESGOWLmk5eT4T0Bray5K
OxkPUzWdG3M+ytrbZQum5Rj0yOUl/TbFuVPc1ioOb8kGv5DCiqivH39S6qvq7NOz+20jVp44jdG0
MqGuARcetZHch+b8Ws3BASUpEV/k4Bq0U4P7NNm06hr7UxLRlybWUxsZvCeeuaD3mYwTqGg2x1l2
DzEwdVJ7S/SdMa9CaROZxjRgL1oJGKbPunoewEZFWRxdd6DKi3BGgASHsUNZmzhIX8PI34e6ukUz
tNGVvtbBg8w/7EGT4mt1z6KJH+IuxSLm7hOVs0By9SKc7Vqc5tTGe9zcGAIKBCvgUJII2z6yjWHs
RkxcezcezZCkLhXaeWQDfM608Vy6/bMceSiKltXlR0fG4yDEesqWjgMUP4l6ZgF5zJAc9moErUY8
YwUUDHuPkT+9WF5yR4IuiT8zikNGtiS/GwfWjlmu0im8yQbQIDoym01V0T1um4e4Ru9NwzxC1wpi
tEY8NCGb0U/WwqfneUAoSEKKOFGmmUv8ZOrdN3KCl+rUdZ5QYdHdDxSml9GvaKoLOjAo3bHdihT+
FJdwwDasa2fbQqePyTidWpuyS4rsmwHTOS/SydxzYDbYc5x7M+CryhKurCZ1hoiJh9FpJoYO9N08
gUTIkAafLAKj2EDd0RRLdsdMJG1toe1m1jHG+Ogq6rFCRYJaDUYVwSOGmogTo/Ew2bck8pEJOvbg
u77bEHMRNWrbTAHWg/qawXq4LoYUQ11F5Kxd2Xi5uZUaZJt9VVwHgXMtyrhfl0MvV7NzW4X1W+eE
Dzqf7CsnoYjVwlA7UdLJERTTZkhGcQic6pjZXjrDs3aLc17xiLRFflOUXsQ+Q6SeEyX7kmTVCqAG
HSFcokFyWYtPMLLjm3HOKxCgLN9K0ZwKoQqKkapNr9iQW4OzTRQTAD0L0undGssVM7oJr2e2xLkI
GljaCAyqSl06jkzUafpLO87O7uVuDpLipl26zaO+e2tml2BUq0HezcecmN4E1uXR/mIi0xwyxgo/
O4+dhw3zN+ZoY1KlY7suor2J1WJUvQdehV5u5mnLPglHsjbzZIpt31U8jKix60sS2D+ij77NwETT
ANBjeX7HwgcLkztECCvYxtKYs63h42dLW7r5kqZBPOaxSiXzPK/LkS6btv1BtAQJE9Xz7eADKfJO
RhhbMkOraoy2EB/4LRDsSTXoQzK6474Zab/gUBLvhzoPtpaYlnggRDlewDk3r6W71WQo2jZraDNW
FkagbF81Tk4aSs48g8GYsk8KM8reB55M4lNtW09ZT/yOzXtdN2W9Met+uI7Fg1vVKYVQSOdSd+z3
zqzlpkxEs3XyKSXby6bMrYbknIKOXqiCyElWbYBV/9OouBVRJ34HGl7D0/roaWqUjdxGZB4TQO4u
OSBGMWDBYhwghSjhHgqn+1JBuoQ21tMsjMe1iWoMmx2srBVszQFAMOaxESrNrisU3HRnpb/CJWMX
ggP94dwe0snDzYC0qbYAwRxx7+fIqxwPfjD0fc5LgoNeGj7PPWiCDfqXD6gGLR8ZYQyHfeW1xAz7
ZrsjfKgFoPPtO4y6OJuMeN86Uh+C5pBaM6cqFiCCgtMxRLmYw2Z7bqF3KHSKnGz7bmGY9VB8dH15
VDM9UYrtlM8+y9d1X52ZK38oABUBssbei/uXplMXt7K/+z6JPiQwoRf4hyjAk9qOnb6lIBbXrWC3
VyOhxkMaT7sM1TFrKqEjU1pw9EHN0mEaTLxjM5Gd2DQ423//qfK87iBEwQRII6M7m9m2DfCCTvDp
bTcAayZlcN0boAF+YkzkqhR3th3hIinHHLoTXAVgu784BUVzUWVxk4RiG+m0f0yyOzdHQsp9PK1G
u/ysstx5VP6NYwar2qcLwnWpNS+98hJimwit5jbi3jz2I5aEEHriIS4bpNh5aN6m/ky2mG/X9JY5
yQOI1kyggYtmySb/MEI+NHXmVzjn1BYlDB8lPUt5SWN0HiX+aZojwH4pt3MZ2WdXpMMDJ67j1OQk
EVjYkv2ifh19me+TsH42YnISPOt7VrNxz48mNYQ1Y9+OAzngAScbl5QXLivpVC+DVWF8UtEXkQLU
QzjiYrfj+F1btMX388W1k8MElu+6oM69j83XwaNT4HIxKe+NI5/iK0kMTqnfXTaHMjaY0nc1zRhR
lX8z61yZaf6u8+xSSczdRQoLPu9Kq9Wr1Bf3A2msbWMSZ5md077HT9pA8TfOXgHDq0rBHR89F4bQ
1/6TNiZ/VedIRRVKCtvxJqgUODardPZlww8wk53THkNODBiFpoIkEOMrUMYxdqsHP9HfYl5CSWTJ
78ZCW+WQmqg/kd02FIPg2dEZxArOMM3ISRQtHcWOz1Mzs6RApnuohP29+14PJJCW8Y/hl+/eaL/o
+RzD6WVYWyiYaarmlY0DYsw5hFId6iZ7zMZ9PwXvU4CWTQAmiRzcwSDrc9VZ4VMwj+TdFdcRLpMw
6aq1Uw5Eu2cY/VoUShkETC+mcz7mn/nii3TmTVz6y6qyc7d2fAaMorkvOJqO+VJrPFfJT+PZN1JB
5g/iaBTdr04mZ5MsPWUIck6C8IHVhOis7D1cut8Djbs0BBPxKWgaMhuZLKW/sQqelv/agYW0NnzI
sntZxp+uzfjG3HNuAoKe21ogQuIZR4fr3gQqu9aOZlrazTiOEB3nnD0dE6yz+qwqvkoV5GLFa080
z4NZXLedIk2mePQNNBCCQsTWP3vObT7w1PiJQy58E/4EHqfmJPkqB7nL3KK+kvN8caaWJzvm7inp
HaYUyspxOqJ64YCzmEea6NOanUMMG0QCefoejhRVe9aNmHkVZaGoNggm9Lb5ITfJifBNPM4AO3Ph
oUzgmhR5RhhQ0cPBoaYwrQoTfkzzWo+0MxyJybbnpSugrnfNIokxBVOxzDBE+YfejB+jWD1PPYRH
QwFRw4cxxJiPEiJaMtRRvFPlF3cpHd1N3rwOWYOx0v8lJvct58NfxNXHTklO7ACdlvc0Nsax51J1
NU+HV7pbVQLtlf2niAz8dHKfEPuBrHy2uOd8WpZrY+MOIFI6z6+BCL78krc0VdEndPkms6YfxVcg
NqGZwnFxm6N2R8qz/NmbR07g9J7cTiMZ1dOxaNx708tZeBAARi3MZuw4e5kXnOS8D1KrhvNMFGxs
IpaqmBS75GGIKGvw0412Iak6+z5w3Ju2aI5p52Eawxi0OF9GXmuB4TQxFIqn9D717L1o3Y2fP9k8
z543owUoVx4vtJDBkZR7EpCL4q51eNUBeMdVVfV7IwufEofVciB2CJVJiRMoiUfMKiKCqGrI6AMP
9ony1QV3asYqaQ9qbaYvbZs/BjID7h5v56Z+DU3uMqKNH8vSRgSJgyZoF6zf8x+7kIsTCHJvW1M9
NSidrsZMLeC7uyc1xfAQpozj0kg5uofU5QxG/I3hjZ9YvtCMwQFWFd8TVyTG9vIrdNW2mrnstDfX
k7c1ZHFt4/ptgwa9puBauTUF4GmLqizbTxHpPc7o3DRVS1pg+uMaPSobu7iMZnYLnraDT/Os4yDS
H0tB1qEppgDyjP7lx27xWNmuvzYDPMENL3nqWGcMZ1+bRCoJ/5u4XCiAusAkGn3qz7w0YTYMDow+
Jr34Mxy9m9jONrKdL8IiEndpOrDezERtSzaH1jeOoeHjFyre49C6tz38niB1tcN9OrkpPc2srnbU
n09lyyIwxPYxS5pVJUjcKpYP1JkegBswLGXXfe/edEHx2Fjynv3w0Q+9Q9d128yL1sXMmmaWHx7h
Vw339DhDsyRt/RqYHRVyXfr5Q6eR3c4cCiRmv9S6z7mZM9OA/C249qG27j3pYqKvOhyP3ZvyLvWL
KPxDXnLkGHJKUBlXMjiE+FfWjcjDDCh/In2D8NTQuZrMw0U26mbMoFQDzumjR3ZBYpd3NidJktov
CkChjv2r5WK0AKHjYtrL8WePSVMxyzmbpp0fZ108yo7kw1KxifCIF4R7lsZX33L3TmN2bddEW4/Y
plV8bhNa2npjRGkRf4Ly5nhvrpQ9XProy+0a9Ciaxdge3KcgH06BoIEHjyzAWYT9i34Nx2Zfc0R/
bZAMI2/KoXzsI3dba/j62N19hBCwUUbcA1CEl86XskSgQCrfcsuWVvg54RZIfLbL0elX3jRgj1A3
le0eqtB7ihu5W7bvOGjPMnb2Q2Hds8YzD3ismORE5H63dsLyTuQAtyY/Kg6LuymydxN9HO6QRzgP
WefJO3lhHOaZxLAydKRJ1PavwsSgkNfcvTWG3EIRWzHf9cQFAE56BFYR7FW0FM1gDhi5A4ra2TsG
L9RBzc8wGsebFBzxSoLvgGRxwCLcqMMsHKJb7/uU6BT3yU2Iq+rmQDE8RT0TCOUNM2S6JLBhv4jL
nDLQd32/j9EertKqIgpxLsx1l9pr7YPq9Dyb5JdAew9WQXWOSL//h1/+fzGu4Zf4O375Ad6liP9i
Xfv9Hf8gl/0/FKwt7jNHmCZmtP/DLkM7Q+b60vMd38Y15qHV/ie97PFXjuMqpXxHCojp/6SX7T9c
S1me58EL8434Kf7JfN/92Xr4761rwrG8f7UQoDuXEMsu9DKKcFMs/POf+OVIj4MVAOqv0hz0UHde
gsk2vO3NwDnUdX6dpwI8c0hXAQMlCprh5NXgL3NKeCXKxJ2H8MGJeSS1R4DLOEcnREL46a38zUqc
eTsYE4ysQwMxMdTuVZ5qATsyv3CkVpfY8306VtEvd1QpeYO3ydO9lNLdRNbFVnTmFIVjElr8NVkM
YPNIDByI9xF5I8aO0q/WetYb13Q9dm2trjoRncOanc2nrgpZj/9kDf5hzh3yLgLUSejjqN3MAE1r
eTZEuZ4tuGhqbHi+x2bdE864aV1kkXw2pxwYJu4JDU5JtuKI126LtKSfoCTL3gQGKHoLn6ltr4dI
gSiHGvG73lejZiRq2nHTa/MhRPieQC6varcmlUylal0Hj/4oXjKEagjyGo8JzqNNMoWcspuA1nHl
kxM708Q+28MRNn1c20T8qpwvmFNIWt/LPsNhbO8ro9wXtY89SiUPoogP8BgIZVwRrkcwbg5/2IZd
2IesK850LRNBFCiyhgSTIlJ8YW6N4OjAilE4Q2cnx/BtvkQD5UvZAXqCZSq9Nr00PuKSt2R3PZXZ
nYjBNfuJs4Bb3IxR8ylibp7MQU4XaIQApE6u2kmlG2fq31o610u/PER2xxjTnzhaT/vYOVktAa5N
i1zLHUIS/EaMkIoES11/jmA4q0lkhJv632lDdJozVMTHqbexsilXtiC2bae7lk1NcQTGQ0ZJ87Ue
/XYfI2cvJsmozOlp21oeLN6I8N+l+Hkww4iGCyRTo2EfTNKArloMAtuSOCQpo32czmeOH97Oo74m
lNgfp5p4d6RepNCmH1MY6n1K4BLVnNHaI9mRPMlfVpc66wRGclV3MBKwwcxO10YlODhID+yoCMgO
GIncpL8WY0IiT2HavnHq1fu59x6GHDonIE/Ayois1q352sVIofoYWYBhKezJy9k+gusl9XHdmVRY
IK4iHQul9JxhAaMg6yqTQHdTn5OaSASsTdRQzHFz3VcW0VcU6nUKf/0wFcWqb+E7oxHYR0Q0CdbI
/QlUyHHmjFQ6tlhqQHQwoeBUyIzomAzE/05d/2p1HVR1h6JsqD/RmlNTiEEGa2n20bMFpcbYbkhp
I366kxiw6PDy0/mVgxKNBapnZaDI1dQ264h6TufIOgxl+1xxZf+DpfNYbhxZougXIQLebEmQoLei
SGmDkNQSbMH7r38HE28x0dMz3SIJAlVZmfeeG0oCPXEBTN9PI5rO5adfvCRl+OhlmwcqP2f+HAQy
+ss+zchPjkoslahh3Gs20ECTyN+j0kpfpWpI+76GTJ0UOrDVNNoE4lo65HVl2rufDmArMgDtDjf2
OMTFSnf6UyUaEqVmln8ugS+zv+rYhBQVkUEc6e227tKZb5o+6sLZt8nkdrAEtkmrrCVF89d5qn4W
NZMTJgVmk++YYaM1JiM7ircyJoxlZxsdellaNVleLOVKe+sl4O6pSTaVUeovxdDPUx9cRlbmTSwN
3bowSBcQMI+ygV5xVQ64eC0Q2x1pSVpHdY8bw9IYl9aWQW+GQX+U5SWMKKzxc12WEeNSRDMgG+vf
0u8A+TuNY68H7C1KAksrRdMAu1h+j1SeHUV3CEWKUFanyXik9/tFU2QgAG18EwmNvL7JJ9yao47k
LtobMdHFI1ry1phgkNh1Q2B56xa9T7b4iNiot4HNB2HiFhEGzE4nm9nhltKtqD2U8k9mWgBntAlC
esTM2UfiaqRkNAnxNk2ddgEj9kq1hHbxBFfcDv+ZFThExkZQo3Bbtg7tZCVUSI3mHAIamz58J+hM
qVF7rQsFOovNBKoeG7QnwlnpUTlc81FL1kE/4k4RNcs8tR9xN1ven70Og1nVMYZQyTQhVqPgAsYw
TbzcwtgwWvJ8an7GfiEDZglkqB3WVbYMZeOog+RJZf1tVLkJS98fiLZqXxPzzGXgm/3Sn/2z5aS8
tAZGiBXmT18JqkPXvgVpE9PanSC3yGQMt7hou4j31BgarZg+HHd61+K4NkeGW5JTH8kQ4b7LitI1
lKy9QCYcdDZguQqYBWnircxIZpIkkoRsZx6WVMU6SYLWxUulbx3u6kaw9WhBgjFETG+yDchLofbt
KhK7ZEe3TlpZPRNtDI6TMfQ8l9PdMsJugyOBcUH9hOoZ7FIldDVrCE+mHWnrKr1CwoAf2ozTRh+H
COdMTKtuAufg19JFxZQq2dox6kx9HU76Rx8Fn3I+krRGgw5Gf24KBmNTUj80uzrIyYDGwEAFJJN/
khVfuvaWjwhvm1Gl8Wmw2tecT8HnTPRH+yrcxNNaLUt7rWudeOhYe9B9xB3qUHlupGHzSJN0N5g/
fjgg/6VE2YxosZCBDM22rxAH+EVMYhLP+QZpyKpG0bZtppjcH6vMbjIpsMy/zeHT4gTQDgEWxan7
CqxBXxpllBxVQLqMkEuio2sbFE8Vtq+8Mq59Yhv7XCYIl7rk1AHSembw6Gy/XWUwNQ+6rsXHUBtL
VxmeTqpMX3ayq4KpfNVAZyNK/00RSuDnaQdfSjk8FmaZnYeioZ/ZGAwW5t/WYs6bg8y1rHM5PzZV
mYNgjGO3y2MK/wIzmulrxco2WbScLnD2fT+SmGzVH07jd4dQBmv/37/pOaNsA/eEK1fKjFHiWhE5
N58Bg+QYWt+DMhj3pJELuE7pKjHAW0YqPXKAJ1DnTM3NtRi4sAUrHz0A3I5U47ecafA3l/aXGoRQ
eFQyBSeJW8OnX7ZOw0g/WmIpRyqH/kCeqy7xQV3pXxnH1XWESruozxCGAMTNdZcUnDo9zzeGoHci
t4Kh4BRszBzmitbOFPg8Y/mW6P+nbekWEh1amTJvW04OLrm039MffJa0xsLG8mLdpwc60oOEflT6
+b0ZoHGPKgiX9CFYtcAdmjTJwD0sVfglOvOCInbmmDEDCZZz9gM9BYHUfZTmS7HNi1rmkAEbQhSj
pZ/MjKUaz0himG9tMMzJJfRMKPtXcXx2jM+BIaJdlqtMyQ6iG91MoG2e3AQ1OB0fnhly/FjNLUqz
AkwPh3kWvmSV+6B8pI520aA0rqXNRkcN2KLTtBoOoPIZZlAZU0P5BX0ur+Ny2jhChUatce42o2St
WG/MRhjoIZEOjq0yNAicuwNRWGCI0h2F3MFn9lkwwRMFcSRtvxGMG8uy3pBxum6QrJS271XSqw3N
Tc3MNJtC0F3Sui4wm0iYhAYmQl3YHC2p6fjW5miamE8GGJBHkekeQgOSEyYctXnmeC3F8ETLoCRG
nckU+j1Kaqa0WEwUOhY9zDymDMTmfdNdX0YmSlfn0mMvGCNE8yCGZ0+WbHcuSil32oHe2ChQ0lTD
Xs0Lp87hl94cF6fR5znUsolyl2bLRuITKoL3BfyG9ci1+nZRjMBsKsttzWRhtqA/xdS2yzhJ15ED
6E9ttA0ZZj/G8BMrDY0vzutU7ROVhgxXS2ApqCOmMl9pDFWWeqzCXyb3aEUGaL6MGwSZWEjhCT3s
AD6D4p6pRQXZMJn4JORczBYs/OLUZ+DQFLM5N71Jcnr+sLAvUNgy2MgfY8ZIhmSXiewQTV11Rktu
EY3f8SJAQ0SHABl6z2QvLLmS/bjRAXHIlbOOC+tUEqpQkqXoW867OcSfSaxd4xSrjNwATKdWpC06
eSnxSq4oE+pz5CW14ez4EhnDwj/XqQHln5KXqOTwpLfltlX/NRrqCv2VqbOZiNxBtd32A9mxtEhM
idljhfMFtkibD17NgzmnZlhB5w7UNgyAY5RXYZt7ptEv8cyHq041llWDv1YM+1CP8QMQxNLMFXfA
RsmREYA1hwbJaaSl0kKqEGRtGXGNUykPiZXDGDI547BKbGqrMhkPVmOspJBBn3NX9elqVWQQ5Ei0
REMlUdrH6K2EiG5Ytbwomee4rK/bzlQekwEOUcdYsShrFeJ2SuJlgvuMxmA6FWiRQsX1ExvPBAYK
dHwiPkfqWinIZw3p0zPcC/plYxZXuR8/+yzFA6mnV6kRN2mG8DN8foevwjGV6hj5hOjQBYVMQNHD
6pBMgrMZkG5tJe05xQkLjhtMrPoVG9XRGqYXkoqA/QQ+hxau2lJ9kb9ov1rTnFcEGOz0Y11lJLtW
UvE9lfJLlUS9pjMcSHxEvGRDTFCk2ti0UGd/Fq98Rr0FeVLtyaakftfjiWDbCEBVToxUJv447HGz
8RjGQ6N6qa/90BY2vTwL/lW16ZnzbWZVA8glh+2r4fKgpgxJrfYfQeQAfTSL70bUzXYIxV9YAhEb
gamnRalwMpNXsYLfSJcMc0k4GYuJmR/URlChjTSUawmhGUCThNiDsDGk65g44UaVyGaJJVPGH8x7
NNUQ7eloqJuIOu9issKr3YUxLk1xwhZ05kKkISfwBExwUCWdusGqie5JliJlzpQMpgWAvqX7YSY3
Us5dC71Hnfs6GfLJVVgsMyVSBcS0hJplTO/jNFiFBQ7s0TrpimIvsxTaSlbm8El0OuCoNoUhJHzY
eMd8kYI0CQectjRRm9Eo3Y4k1iHPziEPZRO/bBBT2RzRAO0Ds5FkLiqerUR7OkCp/BlOBaRqRjKq
WxVwFbMedNvg3L9C5JTR3u49NpiJ/+8Ud1rwCwb0yyCMloV+TuBiIYdhOg0qS0JM5ke/dfk1jP8Q
Ajn6uWov47BLxleXbWF/DlffPqD+rbHFm+a9xtc1wOaa/lTGgzrCXhki1gjAi0oQnNA+4LRSmIhp
Z8wX22XUf8TmjtgdCaDweO4YX4Z0ZPL8Dfgep+BNm6MYwy9zM8RnbrIR4lWQTmuVdPbpGbb0eeGO
vaTojfYEZ35yvJDpz2S00r+NrNkJ3DLqOWQqFgd5TI/Q2jiFBjxPWf4WJE/hY0MgxRa4PWqrr8B5
xfbRyGFMvif+H1FvQcBCqT7hHWCWbRfMf5c8KiTcbaveK6cVnIEUXnQ9fM9kNCguoN6fxrCDPVbE
q0JfTfrKaXaGjaTspWfP1Lodh2Av6bgp9kxYNeBvIRC4DBhc0b/PZUoYr40DE2CyHkNwwSETAJtA
RR9518oI9oKWuIz0L0EHFr8ileEqELqIQUnTrxHCpPqxllhD2dM3sb+foNcl7zEWh7bXF2sZ1acE
0a3TvgTydTyOOJX+OvlQDSDMnO1g3pQSzXFBz8j/KrVdq63Z3gdwM8auNhCyoMwjO3tFsBIqAwP0
ngyCT2ovjANa+i+equ7a8TNovyom2zlB4L1ytZ1TUr4juaT7Qo/c3gfRUR++7PZQN/8i9dwIAwA8
OjB17WCWb0hZQYy+71p8dYTTaoW9nvovBB7crN+YW3B8gm0zmxVdHBJpaCrND/NHqNxqW1mMQApt
YIXRCLF0k1EZ0RfBCPBuJB9pcPDTbz+6CGokYGqLovy2BkLAPEDs9rSf1FfBTcsoZyy2mb1Xcpam
Cb7PtywOpoU88wQ7S/GvPrhFhbc86ds5WwwPXstT5GrSJagNmF1M8AF4qjvJwHkDLpCFC087ZML9
0L38xGP9NBsXxb8Gohp7hNdydpisFyEnMWWv7uXBr0GbR5b+JCCSwry0GAFIXAv2jv5P0f/FuGs4
z4LS82IolKR7dUjTNn6/s7p/IjmpRbsNWvta4i6sqnsCznLCLmOEZ5aKXroV/R88rB3ITMrkcx3c
OZqXgDErRPgcXG0KFUZRWx18pll+dtpWbc6ATDV0IhKYTQFuszC+ZDQRQA0CidnkYC8LlO3xtgP/
PwGVCJgZ1/lMzFkabbkOcsXTuwd/RgRnZbgY7a5lVKd4Domnbf7eRlu2bL+nFclOZkTdWpsxZGUB
b4c7Vj71wZsjUAXfeA3ZOVmIt6VPq8AqSZk3M5zs7Ect7wr53OKaU7IPNnzeW609NMyRLeU2XFgH
6UcG6LQsng56cmsT5Bzg15ZAivheS3/h8Os0ewlLbY2Zlw6A24wXP3xK2i3TIRZzDCSDEzKRc8GV
iI3f6K6gbgfkz9bZkd7lkVr9t7Suin5pCHqB4Y1vvl3KmJjCa1pTpqLBBAtf7yT61nvLfBDanKQb
Xq8XK4UUVn9TMQZD4EpLdVdMryAB3XbyxamPd3RQ+2yvcv4rEAyUIBf9g9x/mAHb3AYPA8GrnVrs
R7VcNEjyM7e33SFdc5VZACPMvLy0TZrGMJQ4O/F86AdU1E7F3yWA7tRme4mxnH7DkLG2Z1YBOvzo
qy0vwtwXXD5duebCI9OaSPrwkDlHp0BseEnKU9Ou+IBye0vrja14fCJzfGTi0PUXKfpoMNDFP3GJ
Hqi76tplLK5PJOUYxN5YRwZ/malfRfDRogMwdqM4p/api5Fa7KfxVupPSLdSvu2JqGyX/UQ4zcPs
DzORsaM1JX6t4DY6d9YYIXZCPSrhvvGvevGVG9qymxnGM2vTochDlUHbaT9hfZECCMa0Csp/WMPn
BdlxQ8jIeOTs9ltBLBAUv+a0JZ5aI99CGu/zfK1zfeNEsCiaI0V26W0k+s5HnAzXAFH71DCn2I7x
SU2+M+WLhhfv3qnusGcM7B4XIQBJJWuuFDgqvwVUBJkKArTAppCNv33wbIOznt2FslURTJqcfwBp
0La0CpeDH5dRAJfG+79goMyvTDejDztf66wOHhNHOQcIiKz9oGg3B9eoJn1CP68omqWYzvfwbBNI
xEez/CmHx1STJeFlybkGgg3Kg+YS82zSOUKWm14DiPUvIeMk+9GDNyxtTYgzgxuncQZSDSAy7WnD
58EGq/84rJ3hLGgexgNkkeTIpqz1a+4flzZvj1KPfYurbiQHrdoW0UPhjJ85X21zm2og9MskRIV3
Y//iyjT60hZ3vpWpH5eqstHDnd0dFX+fFSsR/fQIDQL6ds743QAdz9mf2TfH8mEP16Q/21TjfCS+
AkKTsAKlAipcM2+KItjp485Pt2P/LdhyuH/zF3tfDMlkMj08avj9RulpaL9K4CEMQFxXkHalgLJZ
Ww1BRSz4DUrWtwFHcozJa1/V99YB+7XKEckWM5ts9HzlzEMXiI1mb3x5m49fHRlGKtn2EN1ABn/7
1JnST2qfLeeom3teVKqgF4BQJ5znR+Hg3+yn2vMzKCPnANcCi2gs8UPvqe/RUaNiV9MT96tG269a
D3RDgNDnyk7uHiynqfM9JY/YOMTzw43e0fQa44hyh34H/6FbY1ajpupBl6hsr0l2p97Q5O9+2KWl
13NDYKSYFfihvOxEQybfo8CM4OqTQSm54bcqYvAUv4vgGAlIhgc1wEpK0z1mlsLdQGGtww/pjpW+
7bW7BMDfpCVbAfRXRn2ZogqnAofAgcz8nAD/58/xfVkEAljdpdYhSRL2221nVeawku0vFNSMs+6W
f+BonsTeROHcw6P7TIZFiUl+UIlaFj+d9IAmhkDiis86U9YONsWe6AJD3FCBV8pBp8uDeVw+lsgf
TOk59l8dX0vAaa0Ase3G3aWdZd9EJFjlDilPXa8xxgj4f/UP2uqm2baEKEA9ASIlLcfx2hdrmfgF
O/o1rGNKJINhegwHuYs1nzi1DVIozrcpqYdIz1U2RDLHh/pvCtfB4DXcUCoHw5B1jfg4zJpIXutX
Fz9YipNsNTJLrHxsDS6PrNoDofLojIA2yoNtS9RES/1GE609ypR0oRupQCG3PhHv9onZolVvKm5x
GdU4fByCLObBP2ht7BIL2+NnZeXRaRgtmi/09IF6DCXEaWcrvQb9tg42SbIShGb4iDGxVgzHIfmo
LIuMk43cbfDc07ZfRPEl1h7xOi3datzLO9uLq+2YstDfC+NbRE+zuuX5hZTLDvqSvNJI9Ri2vBEz
90Zrbxk3pLkgrJbdveBQmJP5kbp299ZKm9o4MX5AzVIgDSdvIP7ok0tc33MV9uiDk9lCQjmGzT9y
NdIqeA4wywU3zfqqxV5B1R2uI+aSqtji3M8Io4KRWCBb7p2Fxom+n87D8BTpXSV1QPsJi8+GqWCC
ELTNNqCmrfBSmaR6H1LVVf+0iRD2d5lIFRWgRR3/lTIJzZy13szyMkQoCx9+cbKbQ45siPhrBPX4
ajwnPtjNLZrOnf4bRy5C+bDcjR06i7uu/Ivje9Qe7W2FJ84D6gPXdIn4huOFO4bH5uCb+0T7KCTc
QgdfPqbRCiZ61V+m/q8mZCbSWalR8zvyks7XIAhn2Hb5Po++VipDXI2j9zuG2sFaNNG6IF6vvajy
vsvgR9NjjOhMS/zYYEEMV/g+8EuvPSdCcTg0wd97EUTJn3Bp9jAe3JrxNpxOkXPKOZ5Fyi5gHOs8
mxhMhBtZcMjPdo8+jA8hlJcDaNx5DSTFDFQ8WBuvAnCWNfygkl9E0nuTvzSUipbzWULlA4Of7avs
XMYvjEPNxDkl+dOcYyFfkF92LZYZbsLlQCaFeQ7m7jwJDikxQyFxQwafKzhEGucpcuLWaY8H8eDT
F54+W4trxOqZOQ9NvtjKMeKWITmI+qvWEILvOarQ15/OiPT4mZ3bNSXmZKThGDCZTxCCsK6HI6W7
cR+ZhcxRSlglKg5Sqk4RuaqQSMftsyV7SSH+E11Oji5+9H8FJ4EqfuOCi/5NBUjb7AtS13Es6OWp
QMGsF7+Dz4k5YRFTLqr6pobHXH/rcy+w1rqOb3kPd2h4M9jjhfzikazTU8gkLzBPsnh3MAOU0S5t
7nbwJxjwZDEyv/5jpHkc95fEOLWEVImasCpCqwbCq9qY/lF+S0JSDtJzku0Ytwd7Wrvoj8ECfTQY
Wz+N6IE6KYDfhUY5B5u0x76bEpwV8bE09o4qoSdPRYyXVp1erP90sL3vfMk0ilicZZ7Mtwlb9rJl
3Kz/8015Gc+AI3U3lUeJ5Si4hPmRL0snN2F0p/BNyhi0dmwzvy3aRO47mgVnxPWLsltFK2mVY4LH
oEtNnK5Yf8fld01DtFsz9I+fhbXR/B1uiQX1Zuo8BBqnGIuKxj+kVJvinXokJw3ZOMrRvpFeoH/B
AbXHuXG9i+WbReAZvWiXOoeDKmGYV0EmWh/C9UEdR2RKSmKa09G3NS+5fWAXHeyPqblM9SmTH9js
pZWD1JSpWHIpLa4ktiXq0zX2l/InoMfEYGOpI/1Ouq+uLZlC04ynxdkMz8w/GsPdKD6MZhW2dI84
fcUX0X4EwN6F9K/G1zoSFmeNBwZ5861TRW5v7VOkpql6mU9AMC7DMF1EzquIjWXeYw5t1lhzndlI
/iGnF+wuav9t+N+RjUJay1zI44sanEBnMvuIb1b2qZanzv1WGWMZgK3Ityr9FenWlnkYByxID5XG
Sv0xjlv7IUsHWd2FvkcJTSVa6NvJfptIhc9Bq3goG2PssObZ4SLUyrZN0ZxdA2qMoioWvIDhOzvu
K6nk+m4aEoS7a9H8xfWfZt1lWsodchks6wvoSmiz91P4zKN3pf83c55rdmAZCn2wSqqvWt0WTBYG
LsVGUd7t6WOiAUYV4So4yi3xIVlbp7wG6bPgPshV3FiqO3VL478CmvEgrTAn2xnSa+6LYWvGo0no
OiGI1X9hiKD1dorvNaC7Jo2nnkdknkT9S+lHO/5OKd6AJvLwzAZd65KSuRiF99F6Ss42XxC2tCb1
1rbejOg9Qs9v7nL9yPqWau9hfbXEZ1Fx2t8b5sYuOfMgEv4YgfmGmIFYPxXM6aBqQvVuQ4vy5auM
SNCBUfA94mw0WPN0ujfqsGQdpYj0z9bCWTTWhiUrYx+NsHNkGHIG+cJkV2UPUJacGwr1YemfBj4j
Lqk87IpiZ1BxdG6PZZnvScEZaG+0ZmWmT5pro/GmTIeq2BXS3iAfpmF40ZVzzWWqazqSPK/KD72T
YQ1qqUYR1a560jcJ4RSAkMAMMcSnrGSlN9606tiDbU0A0g2qywKhATT7w/ZRkfDJWL70rPS7k37H
Hiz1cIPOwDaBpAkjpkpoE/pTffw02FSKkxZ4VbGhfKUVFOOZJ2O0Imu0Y1BnFTtODqV69lXPMn5r
7UMW96w6pvEjH1dQrcLYNfufKvkGO7GKwjPnR5NHoSId1B0ONAjlR1xuKEslZ1OP18y/9ugnw1c6
7gNzHcZfUAAWRegp/fpskyiWnhz/DTfcMoIG9Zqfe4zrpIYujxy06z/4Fgk0dXMV+PtWlMjRDmQn
dRoOKi9VFTdloMPkWo2FV7U7pUOEyszErXw3yzacVSa0ye3Wz6+2+cixlns14bG3klF7/amRKYvg
da2wLEFUd03uQTz21r4MjwbMOmEhFdY+svQhrxJayPpeH99mqZREaaPMizgGEmsG8O1k4E+8dWva
Z6wjSfbkxq6R3Bec8xoHOsQjnO5O8mm1C7PcE+T79y7bHzFbizb3RJuLPqyGalNxUBYlrXlaX8mi
0d/LUVtLKZAwElWJOiGDxMAdKZQrVPimpMnY3XvQW5xkIQqiQz1AVw6JANaFihb2qge/LSIwdNKG
pvGWeREe1J4Q4TnHl8sZLS6hQVE9Bzg2dwCRsGVvA8LkNWml5Q+49qWVrM1Vt+4dt19QIQEGtcgw
VvE5jLgfKsYqqmIvJCZhg/YP2l2gbEXhaTqsrfUsFC4eKVWYT1Zyg6g5DcwVKW+sa2R+r2yigAxq
QCQsFGsJUapLsKd87ysgWuXVUv/BhML4ciRPhH4AKqLuLZ0fbkYLzcD42jy0I0XRulEuxXgP5FW/
+i7lje9QVRR09udc6JGzv7rWrIUSb3rNXDAQxctxaTn3y99S/96JYzo3AfCwmv2bkq+KkPt0yazY
1UObDcdglwa+G4qlMXxGA3rDgrFD/ARTCnjwPH+chBMIfB5UHcI8KWRg00EEfrqvlWM9b+jAEVX/
aThkbNUrO48PudjVX111LNoXl8rs6OPrO3V23di3tHg5Og485M0tTwc0jmattb9NyyhufOkQwuBZ
cAzi5TuZYzVU8X2v/5tAC1Rn2/gyklU0/gLBp7nzD3odCvcbRkUhfVnANwpiVKIl39i4Jfa22etb
s4PKwBV16F9z2l4Z+LdXkHF92tYdnS/9TxnuSf8IaN869pYaa1SvXIYyXTnKsuSYjmFy7uUrXxK3
REYCelPcNQYxxJW6pTdOi2KrreMZCb4BJx5BoKsPbbzlK7OiW1CeavUoBy+GAH20odvaFLsMokhF
AgDn5mqvZ2uxbEDeetPGJ7yJBxC7Imno5SJItkPsL3M4EBph79p4H4LvwGdQXc6M/ZMOrSVqHqFJ
syqS3BauWE1LuhSXDvFZmS8S4DOSNGKSxn0XSMuGMh0/d7nSYa7uQg+2Lfn0Xo/sxeudK8HVoKcg
BmMUVW4yzQtcXqqg/ddDPcap+VWoJ2SxdEAmYEla9KETprTEqEWw2BIbi52TtckbHpiZxnt9JqBt
fOlgGy+nHfFdv8dvenEJx+e8+nTJQ833KOtXsvAi65Wyig+JTTh5wh1AQEX1RlrFikcFlyvdKs9y
2aPo2K59jLw704eJL7OHWB/mcNYsODCU5YYNFpQWIZRJzC98K3GHH3ZFEJ5K7s02melWt3x406U/
X7v7/rs2whLfmS1SyT/i0gm5NKNPTQHj0dNGeabpHy6BaDz9YuwirALHa4xw8siZkhojGOhRfUTZ
d6ax2HW/yEAXWKWQA3uMM3jn+Ur1ovjq0GEJhboqyFPNQn1RZ390jqj1QWf2Mpq7BW7haTe5TNxx
ua1wsxYXmfmc4jXySaItRE5kS18nw/W7DBiCDhyVM/8nqH/l4VHK51G7DgKmJLdKye5uEONR+hfD
/CYmlpnhngbHsu8PFfPNmgMv6haX9iituyWMmGIjPnLpOI5PPV2n0DsrmylL8VcV2KSDdZu9quxm
DC8SeEj5mzG3mvJPRewklRtawhkLe9xsa/2tJB0thH2PTDBk7KNI6l6yKo+V0W1o/i2BaRQ0Ag56
fmFHhsjJcehsUyJvQ6/oxbKVsbEzj+lIFMlnMMSm9fdDfpz5j2ONdiKALFXc7fYdRKcXlCtBqGf/
z/kdVgZAVtZLWrAxo4T2laWuj1qq9+Ts0mk/sgTnqtHcKLuoYsUq2n7ZbGEdrf9KJdC7IjidvNua
BtkkfSvtq7FuVLwVhxGyOKd5eEJH4wbdMFTWiv1ucqrXOkoprOt8gU1xSEwPAjVzbTyE5A5Pirkt
65dfvKWZl18AEqtEBUB2oMKYG8YJqbr1RvJ/I+MYkHESb7gjIGFL7R7N7wJ4soOKmTu1u7PUDmxZ
inO2eWj9DaMZOu2XOLu1g7MkQRMkUEZYFS+f3gum8DXDOP2DERDSmyGAMrTMdUJkMfLx97YFvlUE
HSAxFzI8LG1LxHXoOstAXUsNvHEp4xSRQRAl+8AdQIEP8h064UJHmYvmzCPPJNvST/Fq89jW+5Aj
k/ajV9+z0kxGtdS27EYKzdABCxUTT5tlJ3iCY1vMb1yhe9LPvV9mfiEs42KunwUG9EqD4I+XmK1G
QlcYoy3RqmoHpWelyhCcgjehfNaJsqbTiA5jo1jfsL38/pbM6YGenn8WlrzWh1OrAxI5lM6xB9aY
3+aGiSycbSM4WsfQ3MpHJV4imxs466padxyWxLO1/rXWT9F9y6rbqUdUjsucxESXAKrU5SrSxXGx
6S5ZpknswBhDogjiDZNbgNs2+tHDd9Feb88uvuozI85T3GhFqTNxyDOTXQrTRhikf1FKgxrL7Xuj
kVZigTdZiCu7gk17L2O3azBmEVm6HBhYCOknYcqLOosFF6pWx5dgAAZlK6gIWHaAiNLr0e0lumgP
YStjI+QIrL8wZedvyHJ92NTRuSya1cg4BabgolDuWURvfWcwa4f0rBwDcWLeQbO647DAiwL1RKsd
7YDnM8IhR6R5RTeLPJye9gd24SX6b9LIVsyYk+hqUVz40OpVDAwR1Z4cecT34cCe0EH0B6E7tHMv
Ac3OaY4RRaHb5Sd/rTEEOagfJTViiPbRQkeffrcx2WUsly7bgac4H3QKGJy/QYCTh+gAMgXe/E1q
LnS+AMhum/vI6Jvilm3Svg4EYqAlXbaLmcfzz2zeY4/Vtznhu6IwYH3WHRpG6wJfd2B8l8GNP0y1
5X+X0n5qzorzngnOTCqLhrz3YQbWxb30iZuU2eaJ/6D7IK+LCgM5NIqegiRadZCEi6Za5NortX6t
mm6gfGk4hUfGWvQuHWPxTcN5EX+CoUB8sbB4NCrs+/3Gj841gm1nMnCIi0U1hZyKuCN4UxX/mPTR
R0gsAYFMCHkd7ZH7f3qgob7f9M6xHeepGAuLaMG6ojK2PezM1goFQDJ5uonVjDZm79Fam/s84e//
NxiV6O1lvMUF3xNAzobKsDHbEPlWcJ/lw49WgKpWdna2L5wt2UFK+xfqn8GCUceZIzrmT16I2JKj
WJwdZFJV8KVYD6SQaNZAGgR8wXAeSQKIya8RLcBxzvGq9GnEO4t4e26mYtfdHYdlO2UDgFUTHpPp
rC06Bs8vkf7Sx3Yl5BrMyRnr4z/Uz1p3VS4ydQTdL/SJDiqSQPMEnAmDqxrkf5xiBwYN84bS09PG
0q4gaeBpSLujiJ1FEfxYMpbkaSs2KQJXH9HNSiIaJPi1gw2TUY+Kyxj3A+du7qacG5eiq7OEKxaf
43+zOpQ1CbNaiGDbiU6ZlDZw63kS8QI13xZj8HAJbN7ezRJNAG2LwWLmtoYrRae1YPb+rjTFOcJw
l5NJMeRfffFE3YJdlOgUVK5sg4bbruDCwxsp+k3INmMWdE1x2SBOdyWL4y/dyGmiinu16jUaP8v8
n4p9pR0+TfmtwqZER99yzepE1eZnt4g5aYcoYG6+mRrDAE52cvYVED5RozyODuawbsRfp3yMKI5F
AK8OZK4q/9XcAgSxL9vyM+AIQztLJZKej2dMexSsyBM1rjACfpp22kJeygaNO3oyafc0/o3lU+0i
vNhbDJTjqS+AKiBTq21mOP+wKFWOZ4RM9o896hO+6xLPq4w6xNXFR4H/1tNdC5v8xt76+l3KXmq0
mxo4BgBG/0fSee02jmRh+IkIMIdbicrBCpaDbgjJsplz5tPPVz3AXixmZ7ttiaw65492AoVnIJG6
DJzLrEI5Hhhg+HnIe9+e8+FNIMJqiFyVO8fwP1SiPKTghw5WCwJi8EUCfkqyOym+G05kgbiN35a1
DceDarxP3lMr3pLxKv5oR7rbIAwZcqDBJquTg08KLk5BcAVLnbJBUjVLzAtbgj6wvbqqtkMdaSpf
OvQ6FGns/w3h9xOm1tzQqgw3A0+qbrkANg0SEAOEKGm3Tk2nrItEuNK8BR1aGgqDvLlXHgAd1FEe
XOmjmtR1BUQg8A6iWpqBkEwQLIk68N4kMe2DXWCWRosII8Y6XlGXgagdXoqReCNJBHfYcyTNyFZX
8jbb9NDxzlb8KoG1TCE5MtLpUDXeaxjqiVDsRHu1KMSs4E70DcTcxBD5OX1BHtbxp8L3i9EIgXYS
sODsJCmHk19iEJgaOnmT/I3+B4oIjt3wHFmnx5XYjzR+0gWXIR2i7oAMFCaKeBUPamGkrZK4GXXH
/6sbSKoEGGIRSgoJJBd8mfxGrm6jO96Rx+kw5HH/jKsPbLa1/MbyrcevQGLkiD6C6cKurwTfQ3XF
o/oPvmhTWpFcCbcRNiAM5zUsnLNM0NqvrUUPW7dlh4PLloIlaRy4XhYSd2vZyahcf4yqc8XPAsCK
fk0BtmzfxFxfCtQWDzVcgH/IEfMWSHD1+oIhXBSGK5zMZNEFbjXtMfuhgJXWT+BKg4mAN7HXyfLq
KWmhptqCeQlkNGc0gsw1wq4ofK2PSsGJftbtBn0vYvjmYbv0/WkzfsYVb6IC+BwYN7h42d6NBYNm
eqyk95LAHp43b9hSgT1ph2Z885gV6y86qGTpLWP5y/StlWxbFwWz89bNRZ/7WW0JmNfmeblpgHhg
c2dRtar5LeE/BNa0oLQWljTFbYS7iY4GS/1T02slL73vUrqgjLKAiYbxEjcpx+W7Zi1N5MtQDsAd
ob0ry6Mpb2hzYvrMXCT3xCbPNZk5ZLp241Wcj3q6Ertd4MwcF8tOuCuik6W7ybiy8naBFRTsbSeV
mzJdqZQN1wcGobK4xDGPLmoL3jtlAP75tMy30LhaSFbjmGTy8EOzv9tQ5Fj0s5NvL6gMWI0Ek4GP
MEOhOxvie4xKxR2WZUhZLy/WlxIeietdlJPb4iybh5SAibpQX3lKwatRr6HFenOKoruEUS6lqhaH
BjIiD8wXNYMPtFd+Bwh4OCJIArDvJMy2QBgu5VT5qi3gs5Z0OFvGTsl2YNyCw8AuIZ4ytFhgHouk
4C3Z5CAlxU5K9lW3stJlDIMcVy+2QJ74yOFxD39wiQW0AzpvioEILmIInXf5xTZW1Sx04wz4Q2bM
JvoTQGtL2cXoBMte/xSNh/Z7EL1Hw74ZLrm5Ts09yBE8E7VLPFGTs8GME16yaWmq54h/PtG4aNI0
EMbrWGdjpyKgXrektSzHBT8Levt6wbfN52lvBmcjkRp0QE/ddB9M8ShuZoYyF4Nw3IGgc3Y4YwIG
zAA/qlQspvOYdVUcuPCx0hJWGlsJX8GAJY3yTdSOLEAdowt9GAh4/WpXGzuHA8TANfXAV4YRd9um
qOkkYA27p7sbfeJyUEC3pz8PTVSPVOdS8XpVjcmGgzyiuJI6yo8YLbt1NPzWZ0UxGNJ1gv4Ocf4X
OULPEQ8LVV2O1giEyMtcbifYFbYxKCZ0VtfJhArtDxaQvpIemBiwGq7CzOJpQMQKwdWzXi7gYqK9
It298knYyViYrDot4V3UHtaAbYhoPmImviKosWVABVtskZRiUC0OyKvsRh7f0RjWeknOVfeyZKxN
tI8fsd7w4nZrc9MZq5L5ZGauxkUxXJ2RDSA70pc5wr4q3wnzGbS1xuYxMSW2AKzSW0CHr5Qsg3SP
aUxTbzHL0HTRulfECWMUW7HymcmOHAFY3gGEB2k7bfBRDcTM94/ILojvlQbq5hxGWhZ8ApBD/FpD
9+krKzpZUDCRPMEZnIc/dQ8rV8pLlsuFGe1qhggoOrFXFBPzDwNJErsN0TG2/K3U2zQ/OdWXGLiK
F0dcE35HFku2ze6X8coLGJ5az3kIrTH0xHoWrCMw5X6EsKzECMGrx3qHmkiu73QRzQNr9aRwk3sI
RdfCMDZIeBp8bsO2JhpMYZitvFMkQVrMaMrAwvPUvV8EErgoKRFujyjBxQUuIOv504IloV1i9g9B
q/eV+awShPzqtxZDjhPwteq7C49Bm6zGe0ZeZHqUkab2ORHilISg4a85OCGm5hopXCTVukGwp34S
qPUiiCPbxtGA2Fw75fS02awfFskR5VOl2C+Zq6ZQ4qT2vmzLVR1zOTKahfRxSRiFyR72NHRLIN3i
mKtvpQqtBsop/M/kiSwVY+3Yr1DeBtnZa+4jbHuGkF+8J46NMogVibCs5GckwgUddahf63m0HPke
l6AV4wz9gEaWbrEwwlM2xy47kQJxGzo0EzBr4jidQICaWghD2NjHhoSUOeVA4bQVhHfufRQ8ENKI
eqqAV+V357VBRbegbkxwCEG77Yu/MuercuVgo1unAXWPwc/Uv7foR5wPXtg6e7D7lNolLN5BqbAB
WRIHWIIV9ZQN7ypHX9DcbP3xGIGqg7muf2DHnvvaX7vsQWWJqNaO/uynZEklc2Ux9mR9AIwYbn1O
qD1Tt7IC+kcXR3Pz23uDlMQc+EARnzv8OklLY6r3A40/daeKbNtikdR/WfZqPZrJC+T27dN2NirT
LfObQupr86B4199ovBWfIZJ7zKG/CiRUQd+XZYOu8DrweElfnDkl4ejtOtKOUU5B92/Ub/v8yFKp
7ZkVuFtfmgkFeq7E7bfryrdBvgr2P1zLpQ/LAGrYnyEwZYeGKQ9Rrpku+gqRobGNOUl0/vcFDxXv
kBBrADIVG3/dml+G/yCFFSADeCEEUMD9C4Uyl+I7KamuZoLYaAup23Lm6ebRJoSkqd6EtmGoeVT7
D0dZhPaCVbyDyONWmTpMSfz9vBHLdGWhFVqGLBNgpWG5lEJhqABk1MBz1gyngD7kRxoE0Ove3Vb+
yK61/RUajtnkH1Chgbik85+GTqZ1s+7HbTPtY7zWfXLsAjGAZCGqyK+63MRUrXMkERaPgP4jKq8N
frb0LFgXiTgznvG2hff5RBVQFscSj2DZPQDcDGtTh58AasTnkzi3REzF22xTKwZYLw75yOH8QXav
UQeiAZRnG1pPpeyUTZsm3hLnWau/SePxj2hYB05rslMo7xLUWqRbEUPVNTumtvBc5aSzVpQslNDz
SPj9xGZVPfOhDdG+XHCbjmuB2njthxyg0FAEYbJErBDUrhZgZ4JM8LELonDiFvJJXc0h1DidP2Mk
uv2VDGaqtFgD6o7lyUO3CGEnnH5HLuUJGZdUvSegJ6xiHnuZ241EiO4qUoyUlUm9p8z0wdQlZj/U
5f1C8vfQoeLUR+9apYQagwF1l2LaWfG+llnuGA7HY1cc0K+4wMoy7C5wk5Q8SZjAtfVpUepgL3Fk
mUaBBPCKdhjgX8UmlLRf5p9KJWCyaeyVDN84uRRDce8puMYzUmtJ5MLjLA8ZKUeXajHN++Jg16s6
Wgw8Ylx9mJsM60+4JKRjrPLzs23U8OBZiD4ngLKzT4n6DOwzj+RALr5erGyoMZ2MD5K6QTE+rQWR
HURjshjKkKPxWZynXFwdYoX+Lyg2NAgLEqZzJZ4keXZQIIdruJlCe0nOw64+HGfN7pfzf8nWjRLO
jebRIbEHPg7YeA36/JYEfXic9wNdSWB2Kw8YEVtA59kc7zZWtR/8lyvYRdaTccG91u6FLq5NVxry
hi6sDnX+oyGLoLyHICdVuwvIvo3eTf5Wr0M9fuHoJ1cE4WwOPt2DfWJUEAyEfAnoWkjVbhmrqGZ9
Ab5M1hwELjvKDopN8DUj2xjGmxbkeIOQ9thCXfeCY+QMtoyNyZ+YARnKQ4FSgEvWujmIuYJVxKCe
7KLw13fOZJbOHqRTaKeWsMBp59UH74f9ov3x5V2cM/ba/B2AeRNnHXZ6L26BUYlAyzFpueg2K4Y8
JsY+ll0RtYBpD5D7H+wHlsKu1bRbVrgZgQRiWa1RkjrFe53/jh+VesrLZQ95ybOgUBJOEfbBQOtf
f1WoNtUPa86Ol1xAMURadf6gqyF/ZG6wNDQIfdoIqbmKzwYCcu/HIb2phwyFE8Plwan9a0sbRmWV
rykifhjHOdsxhKjEWs98Fu8i5O0MzMwF9r+xypBPiNXeKp4wSdqqyHs7noqbrVUnuzmMp3iFqlPf
1Kt8BYzCtY/V5cDM4ClY4+kPI5W87PjeCKTlkszu/G5yd/A09BZLmjCgbT2mOT94BO2zUe7/0Gnn
1iBaI12EvLaZhVmEh7sMT8HSoYLA2ZNrwfl1puYMU/BRkQ7UOIOdFG8lgldmJoYEI3kbPGDJCqVj
8s5dFAMNpYo3D0CACc+ZVRrJx9FKwuYmJF09qhPFOKT30GGVx3cBgIF0hiAKFz1pszRXZHVj4GD/
XrMMLO16R1irG064CV5O8Qid7zHasisn4aVX1qV0FIAS/82piJlj5Gz2UMp5C/RHjwxATnVgusGs
vB+bS5N959kuX8uIHFbBrxpC/XLmPGxt3XkobqKfsD1K2Q2Mg3jn8TGGXwZjavmdD7eeDVgw1ULX
GfYPpBocNxriNMB8otF0b+7vW2+a2105113bef3b/UHkY+kvXBCZYkJh8fChUGeoAvumPW3ZwaFg
I4eouI28/NI5ls9ScRjjNQOeiUDt6HXfknFX0wFqfZwFtkcH5isy7vTYX53+lVObQXnVoqsEx9xL
f2IyTMOX3LzVvwy7UGoU0vKt3TqAKKm/ttzTk3FBM0xkn2VuvfCoqdQl7KieId4ENc2w0oOjai5k
3M+Tx+4WnmAPuAeShoCPt177FuRJTRxdwNhtWi6pGgxG6UYgwXZ8COXVHyrp5ttfGmj1kWXoh5jL
rYTa8Xn9KkRDrcMrAEiasuIJgd1kP2r5nW3GMojiWPUgTmgCC5ecDB/HkNZ9jMFLVYQmHH/NZ6kf
nWwjhp8hOwsRGHKjrqMc4myiTm6khzPuklKeNemNXhLEy/h4yN+TGO91kqh1sBo6Bevus5a2ZnRx
kmMyGUCjvHkExa4MHAJQwmtdWoojgJHRgbWpytXwJJm6KLf1ACSxL4M/qT8N9aeGuk9/K+OTP3Hz
rYtuGRGPV+2TcQE3lDrICbpxniGII+6yWZAwDHin1PuwR27jLWk1nIiI9mhHpS/gGgZ/YfTRQyW0
yLuAL3lEKgMWjBVX59+DWz6mpEIOC14hfnG/fHXNAsaeA+NRI1BsU07n8jRJc943IudN7STJNx1q
z0IcLxS3SX01mc6D4Cg4ObEMOfGtRtEYa2dfWTf22hqX5YKLBJb8GkOssFE3Ba4D85Ro12ZkiIif
YfeKW9TlJ1gAtE6sbQPmN6MiHD0gdnHd1TsF0TM4bzlX442Tf4s1Xa4vnnV9fQ2m4VJJ5IbGvQqB
m9tftGwjOoszNsZB3adc75H0iIdHfoTlDzXG7fmzMH8EhWSB4UzQXha9lXFFfR7gqLAttoQdhM5O
E1ILIj2h39YW8eLJV1V8tpgs81vHV6Mpt1MRfFu5vejB2FVm7favNSzxnCukSwUr2tIg2axmVTPL
NHsgpmoZbULE2mhaOZx8n6fbXjj+L8ETVMktK3TRKJMxFGJuaf4C3mudAaRxbuxOQ8AI/sQ1Y7VA
2gpCC2GUL+4OYQKixrvEYjuqRyk8OyXMPWeBAJt7BOHbpj4VxNFnyyzfBkumUy6AYQW2YcaLEftc
wdUiMBK9X+N1EAQ5uk2BrGh8IUqMnx9lUtNviZV1hUxjzudVX2U1dqfqIZsLQjxho/UTkZZDeEsi
Zht6aqFXQc394X3MOfIw6gjqpy0Z6MAGVVeMGFCFKJJJxRQzm06dbrAGPzKqu10NjBIvheXWenYm
zK/1ozWQ1DOt2IDhRVBRvsQJjyNsCo7cXg4Yc4CSBuSN/gctXZfmc7SeGmCBGhfUy7xRlYyk8gPY
lcsROW05Z/Ytb2K57uBGhuzu9xrcXDGT+BdMk68RVrjS9zC7tBAPp0ZnUCfyn6zDpV5ulMghuh0Z
QIhZof5jQ0CKMlPK1LXIrJ34QQw24dqcS9WnTTloHu2mJ7+/gB0cLhR2bTnseQ44QivWipnxpjon
Ikza9pXLt676IpG2aNYByRXAmMj74Ecpyg6XTkvAJ/P3kB1M/x36YK5A87QcDVXBSwWJI1dg74gz
KlyKkvwxepSQie44uhz3Bjm3JdYVJDV4C5d0vj9F6y2P49Xnnui4KetuNXJZ0OA9r2ltjF5iB7Y4
BW3SNhSIYY/fOWlfA7BRrLhdfye4cw7jrGgbBNu+tqQI2F5hCgdZ997+KSymU8hYStCMDT6NGEnW
vmvwHe8dKjUjI2pkwZfpGwoovKBBNWsWHpWEFRFhPeJ0ywY4Id9ssg36cFF7UzdiqgrH8lfXtEt2
SpdMnIrfuCYC7t8Y4FSbyFu1EMe+eY3kvZAUFjH5lLCCaf3maZdgfPPTu+HQNbCNJYlhmcNpDlmN
jHQeEB1KqgDmCHXbIFwSJIdryv3s96cyUazUpJDIE9M52GI7iK+liM/NeAEZy0FUA+vcatdw9tsx
/eOiRjYEbrQs18Fm0E9JcSu9XewcUWry0ZOHg/E3HjoBNAgp9+RR3px8WcF7qP806vuEbE+fAxaE
zdpMlupPwmbnImRJsbu4JgEgNOxCRhPxP+svlrbXulVAXWcxGm5JjFel7VH7o5HHvtNY0GVct1q4
oigAPyAkEpJaLCcQRpnfrFSFRpAOzSvH+LYsPvgq6PoYJ86XiqDiElnsCJwzfFBd6/NFQz8sIJoY
YFgFgfx7gD6lJSsdoqF6o96NhjM3tiD7XJEHjTeLXQpyYO2vuu63L24h64dtzov0PbKQhxtnxMl4
f92IjdcX5xNTdSXPdLJo2SzLDWkTgFggbYgMGdx7eFntPuhfMcRR12iLvny3x0+TYEc5JJHlNw12
GZPWYnS1/DU2JcI8ntYMRIERW46BB2afhK2Uar5sgmotni+bVTQs8g2RyBueNbdVj2p+hhKB8GfQ
2tjfKCvEgebRmSFfqWngPn4rCPkIBDcTFLiJi6+4o1gY0w3KP+Ic57+idJf4Y0/5jSPOpADlR33g
0wPlRcW3N6u1ASMUBG+IoOju0wqo4A61fbdILItA8otW4eccLla+0ewzxoQKq4Ovk7V4yQZ4P0gQ
64oEl3Qxjv5oS2QSkWxfY8PVhYfbTRySHgX+T223+OQybc07vrCZsMUxaFdHfICwz1x9wBzwBQIX
1Ll1y4O6ovSYhqWljKNrkVrfavIHO29Gn8QJ+Mj1Zf1sE9ua76UEBVU7cxwftHAhAsuLlCTYulwG
dJyxvGBXvXkepSjZssNDiLhSl1668xfmN59IBG5+PlctWhL8Nhu1bYzmRmk5M/trzIaKmXhSPsTU
qIX3ZM7IUp9eaMvyihWESPThUsFkC0FXMhwBL1oEIs0rn1aoc8QX0ZQ49XSSY0fSYUpnkQIc/kge
hmweCgc9F4H4OK/jDMc+0U0ZquUE0/S0yzkDA04WuNaKyt25mMGyeN2/ccJgavKmj2/SddF7zR4B
yjUuUTrFkSujK48ofXE44UvbcTsp5QRI5ptBWLsrugTB4v1vBdVuPJAKmGN8YKNR3wng5i2XHjxt
AcO5M7wScBcHwCsAyLWL+sebgLVr4oV46wNyloRthFCtij0Eyei3FHPGJ+uhOE4gAYQdz/z+EwW3
NOcygnoUhhUo434tiIMmfDaWcJja6Ufti3wiBygDawyvej0J2TzUIcI47JAr08tWnXXWM9IN8adZ
3vyHoDfUNoKwNM9D/DUIsoSzVsC3Ff6YZD/yLebDg2edVxeww9zB1JiwehVXeBKIy1Ur4S4e2dO3
wPSaPy4rHqJwUUcjo70611CpxJg3xwGsgwlVrb/M8Tit/E2tfkqLkPj7gwAyymTlrbh14feESEgh
06dFkRFzJToSwhauLtu+huKH4K7PiIIDM/WWXnVXJVgWDc0liTsVxq1T66Nzsf/ihoAG7c8Hcow/
rOjEl+YS6OdxWSD8sGe3yjt2c4974KEbT2B7aq5xce08F8myyqfgOK6i0CDQ8+Pw/ZF/iL9vLQ6N
AGkpRBbDRqP98t/w3OEFg/fUrK0d7gYDqLIHFVPvo3ZKpXadWxaKh3rVqyXSuB2Nf+54AjZ02Yvn
CmUceYA60aUGa0o2WoFynoejs2nlZPLWy5v+6Mwf4aw2w0/a3aBUOQHBwMRJwev5UTjc7DkiIVYz
MA5SXPlJHYDe+tyhJ8rznTgJKoskpAUp5nN7fKo9n0SMLd66Z5XEDYxiSX9K8ckxTpF+lNJ9If9Z
+bsm4oygO/2vuHwNlU+mDM9usKOQjY7miuWThJJya8TvWYr7dzXme0ZmAOpQZh3lc0zRose8wkA5
vO+3ksbX8twaPzZ/8HGaKG3mgVcE6FWxi9BpLibgmTNvNYYsbkf+CuGaonLeSbAE77KNt/LpDwgu
BPlECJWbnded6XIFXCVPNpjIJ4A9LAl4QNZDKfTWajEEcQPUASnZSBSLKXYJWKfB7xFGR4lweRlL
j0/ZpGWVHJTjypaltcj7MlDkmxwX/AqeRF5C77BXMNuTcjXA8TcM8zLDVT7/sQVKzt0WkiAm3h9Y
sBGtLYKuMpm1UIjceHMFiQkRSQxh35aXkx2IaC+xFkLJNTkZXRV4M0DzQoVd5INUOKP68pTvVtvm
1QmiXi8uOGYs5ztOLP5+aTlGLB5dMNPkuQP32Sx9tksaXTCfjXMbgsnrP3ETAhyDyN3ZZEmzAmFk
YnzDP1xic+Zn9jE3h9DAqvpumNI/jbcxAckdKxS3OSRdrHYzZ6+1ZIazsbAGmZTTMgF79Or024LC
MTjj+WgcTKRtcDy1ui5oIJQ3hrQk6Vf+mIw1eb2mzfaLNJRnUp/uFlLQZJ1tcHOoe4IHxXKEyZiG
ROGsboKl1TUbJ7zolKHaDUz6OuFH7Lk4cc3CdS968bPIHPkMd3YHAooqvisSzL0u3bOse8J6kPMt
i3lYDVgUpW+pWMdpwNhMQcqV+Kn+w/Zo/9j1IRGZ47x30Hs70cyhVTCjfV1LWhft7sICCQLi9wzG
LywPruxv9PLRSn9F9A4cnuWnDi2HD1BuIBVUYGKBDBZ9c/AshOXHPnmoNhMn8Z81mA12TaGqshhs
q/GX2ZSvkX0XYtd8FJQJ19pBMvglaq72LgRiKXH7XTy+D5piIpQyILHdkraypPsryquK2oN8LJ4t
sj6Hwj1xeRPShHqdYEdGLVhY082RfEgrBy8kKh++fbxBzGmEl6xVr5infPtEUOh2MRtzHKOPAb/g
7Nlnf5jeQRJeFX/S2N2s8Sq+jsr86MNDAQ9Di3i10lVsZtts3MeAvprQn8I1mrI9jzlOK8J+o44L
Mf+sSE6iu4PU/wNywCxcap/kTYjjVKGHwDk65LgQnQ2O/JEZ+ECoOIDp9PHEk2tdYpYrNmSaFsoz
1BgrnJ0kP6rup9VAH6lQ1zMSe2uL27SYFxYSUhSRfvBjkyfGNYk05UoLF/zOTi0vnnoos6uHkMAj
8EtQsj5Xbc9ekS0ICURrZ5i/AK1+cQHI0LnpCft3jqTAItsSWY/GTP4Z7Qeb5JwrJ/UA/H7M8StS
H4bcUHH6qcEcEJADLDnuOyckqQAgCPGqgD394k98p6H0SfbkfMDmQfAQJuoNxzNfRDNsZeBPHBUp
y7yx1sNlWoLfftnSV+H8mfqOUyGXPj10FVZBV0n2yScjNQ0mHBCK7pRHR7Pgm2/YaOh5M1bxIlpG
BDFAyWho51HmhP5BszaW8cybh87sUgSXSQJwIA7HBeACF6d5btaSrjpdFDYNbQTcjNA+Ru92tuc/
MTBQhB6xY2KwtU810nhvs5nmkihlBeAwrmWvKVmI2X/BZazpmHcaS0yMUv4VpijHUXQwPyT2IUFw
ljQ7WAaSfzJAx0jqEIxENIjwj5jX1O4qZEwc8KHOgXbQmnfL+AthHILmDMni+cSCISW0T2G/D7yz
X9+wogF4LzzWHLOglY3JMPC+ybwTihSQRYgJroI4f3jdITAPWnuqAILSV0ym6biuK8bKxna1Opyn
yq/tElnqvRBozhPWzSgsUOYQ8hMJSAC5s/GGXlJsvKLwRokw91FFpdGd159UorNK6a7V2qyyvgbj
e5qqDYXmSCqnRWajD0neifDGEOACmacl/nWUfGwUaMIz41IHKoaDep9UYNXk2xdE5AS8DPHkQK79
FuGfY7yr1bvs3Zy/cTm6cCwMkc0MZqkX8J/j7ZjVKxxkHBuzS0ck7BOAo9xGPsiiY8APHEQMRoin
AWJNxIcZr051TW2LSyJil57p5h6iWvK+hHrd6j606aIan8LPN3Fiqc0P1iyxsLMPR+ldCp7B+NGP
WLV2EqJtXg4eShV1cG1nTAQ4ybDeO9ewxpl0GIazNdKe1vfzG2xd+FejEa0/kvCcVSG5GQ89Jexp
VjBiX4kLRwyCqW9NvLX3h5qRdFLiFU1Is/E9a65ydQdYYA5bThpg2KpHYp/LXyGX83gzdo19Lrmi
NVR7eBBRrnMxS2/NRZU/g/plx/sgW6DR3ff9KuwEcugvqBerroFz5k+RibYo9Rlik5mKAABfoxGe
yd52bZwlXg9tXnE1bRR125NYjkaXVCzsGtxnc4W7+kHGdnCU+6NHRooFEwgRjkBiafdfNZ5NLipx
L4MWINFaUvaUJOTucp4R8Om/VNpTfPywApAfzDNBgv7spCOAlXbaJ0lBlYfZ6yl7R7k4FrQJ4oib
ST9W8zU5N9BTGmppkScvbzpWYCweyP9Hkp57gMS+wtYx3cZyI43rTn1PMbNFVOhQWFC7EwmvF2Ym
t/5G50XgJmFe+cpZCJXHpFxGTJXA7GrjzBW1cx3I/syAFj7Y6s7HBxb/FOrTYpkokT7yt2Zkj2Hz
V4mwiRZEEMrRPq03KJm6YhdJR8KxZxVmWmWdJ2jVOS0N6hgQA4rvXQuduaYvjXDjZd9168xGx19b
oFhC8Nt4fFWU5BAOyNhF86ksvOaIGaRPgVnhdpjZUA+6dxSfhK9+p9YunwiYhPUfD3lYuXX/XZvk
bzJ6Wc7OM/d8vWNwwvuAVrlCqRah9W7gJeieJ3JzoSG3kIqjFC/agS4b8PmcLdD7vkFdZ+fRLeZK
vCmLN1pe9OxN/AJR+KnJCNJciF7lBiVGeDDMBkcGwhZr+BnWos6QZR5p7Ak4eR6T1FhKpxrPBup4
+lKVqVgENvwC278bT+cENucEBqf53NkOD0j6kAyCE+u5nH6n+iUlM9YgPcrXf7L6qBXXSb8HSNhU
NHHtjYEKLYj0Rdxb2LsMQmGz1HnBy0PjylS3AJBQlKARrekQ32zwostIdCflt9AuDb7+aJGBJnsY
keLkXQHArYut3Z5grm5E7c4M41nLhww/cbMfM84r/2ssP1S0juKuVXkYMy0gqx3pOlB1B7eONgFl
HIdpidQ7KjZW/magCQ9XFFMwNEAyEwsIexPsotRtkmsqg9XOH44dEU7EST5WjN5s797diQ40ehF3
t0Nr5xJ3EJRbXb8K4YocfonP1ukxH1XvTfhwUvyBQHYVsTMuia7c7PexeCrWtiX4JnlW6noYN2F4
G/vPtP6Sst+oeWYGtxB8w1htLG6nyEPu8IaaCvfRrik/6eGCpvP/bYuKSmL3oS/JLWY+5m7PyxPJ
h371svG0Zs37BJbE8j7qNH52T195y8udQUt4rNxj/btD2yS3TznfAThwgWfhd0XXdodUJNjK4PGR
vufkRrP6W9qLKcREurQIR1TXgdj+T3X+JvU321jk9rTw83OSru0Zy0rxFut/rWzObayEPybyvpu1
MBbk+Qny1wte/XBG7Em7ObFO2855LzG20PgAuvLgOStLJMnWygvZG/kY6q0Ahwx0EjR2sGRpwRI9
xSiedlQD5WeEsnxMjjWVxIVgvLvxU7yIWD9GcEwMzAppVGwgOuCt9Yx4ICTlo4Rp7fQX38wk09QO
OG2j2lPxSCyVUtxgOzU/aOkqmt5k7aOQrhrehpj5GDkG7NJSIRzRWKR7w/jKs+9kOljaAUNhFX+l
HGGFfUZ1Q/bqiolBV1emhcDo1DXrYTgVFsoFZxkXNyoQMpQQrOU1mdv/W7EgSDjs02Qr8P+G40k3
lqLxJaZ9ZNE2dzsneNK6CxkkStLWXCKW6ikuIdJJesN7MGJ1ZmJy9pFyrXqCh77risdO6EQFF8nx
tZgM1hXWiDqiqS9/DeazQNscA74t8kXanoacipTdYK6Fky+6a7iPcfsSpeuthDg5Dg5Dt5K6ldNB
NJKigbK48E8NEiimnx/rK9752k44+pWGe0Po7ja2vPbVda/PsmqlyU/qMZzmFJKEjWqHgN2lbNNA
csvhVRCWzyr0L0Dlkbr+ZdZvMCmJQxoez+p+c/9K7j6QWyjD4HA3hPnVthCkwlbUy/rDor0WiM1f
ZurFMt5waiTPnAgSGUQcAKr0/yGbjv2/7gAcUn4j4xad5seorqixTlp2hmVb3VPkt8RyD0eI2k7d
0kAAw7FBoIuUAd5pTpsqPmUX31251jQGkd3Q/jLCISQF2eWHDTM6zpH99gAWtyjnouGuMv1wCdZE
RsYxTH+4HoL03SL5R/qXuUKZMmwrmqoIvFdZTeRovfvyoeAhNiGHrQGX5vcImmGRca1UZ8RTqbzO
ZBGnKsV7almzbWMdLCIao85mFZ/muv9XdUchDiARArk2n9O/6+lNYGBR9m3RvSA8TRPhvAa2t/Tb
6EGisFxj+ZwOaXPJinfPIODqp6lEgNWxQKRugtrVOtk7T7s4aUirpa1Ff1BwBNRM4w0Om4D6V/+t
0ffMSmnNIYQxCRdvsZIfMgVByDcckfhA+A+1ECCA76QBJMOr8HY2kziFDBUoksy100D6DOR6wE4z
2WWoVA5VSCKRwER4/dEq4qPl81xO5ttAvBDK08Lc5N3eCgh6uzlMBaQMFExxjspVANmvHXMebA8R
yhaAv0C/14KN6QBnYp1JBmrU8ksb57gjE3eqP4kS89KneKBLGj0SDWBrQVqinZzampS4IAPiX4m0
QQc4TWSxViMmkXrvl8AQJ838cuonL/08wKwE180B2SAO1ZR71WIKWLXtn4/JmmHJcacGxTJKB1y3
gk3N/KvGpxM4p0HZjEt96fjY5XO0Q7RqWh+/PzL/Ppth0r90odWo7EXVvzw4MFSSbodyrpd3PfWB
6V9EkxNlfb7z6q0/8TOYZFp4pT+v63OdAzMuaPRW30sXzWP+I/bOltCw7j0Cq5TUBznKcrHHn04W
kUrPYu7wytEep58H6TYR5mxpH2NC3esZjaItHzRNOKmBRPxdKFouVvp/JJ3XbuNYFkW/iABzeLUk
KudovxCyy2bOmV8/6/YAU4PuGVS3SyLvPWHvtf0Nc7tBuTftI3GetYP49JrLB99bF+HeYng4q0DI
rVGwfTT5v5jre6ovpb7QtV8r+8s08Axk9rhN8xWVd4e4bOcmfwQLvz2T2DAbXW0W558yWwWhczTR
NVhDRrWVY1p9tu1eA14Tbq2IttTFXedl947ZgFKZ/z1GGo8GyIWZb500AyPGug+Aas4RLc8Bv3DK
YmWZ/EXLTIqZf9BsdGoCrVkaP6xcYdagMYQGJAzj5oIXwfphBMQ0F1UOeQHm3rJvdXpJ+p9wPOXq
vz5U1019aSqNlTI4IEJ4dOud9LspO9RsahNuvYkVQaHc5KuJ/iFd/3d1shnzr4J8lZpPA73hsAIk
zSN9AHKmVVc7J7eRTadTuABvgGQxRhZ9itr+6Bg2xqdgvzT9su6OTXKWAYHlO5kRKMMse25g/SAW
G/4fK4tMwJcNii9eynTJfR11h27cTTV62wTCMa8UczMZDNaBI8CkBkNYEV4C449DAWaKpa+IsPH8
X04DBHW/JPIC7yJzsjx42CH1346aeWJ62LN4jNVPaAMGa8i6prLrt3G8aac15oJZ+JfUiIiencdK
62eo1wrLOnzw/aJAnqc/E/7B+mkMv6V0q3JY9CAGh2vHBKWUqWZBLejIbp3sn+SdCsOtJ+RILL92
wuuqYtop153EfW1xZh/+k1FJN6ZHs6yEvem2yVb117b0UA1yYpZYNdYxri8DNUfLC5ScgfxpLYp5
AaU9T+ExZwRMkyAYHvhMhROgl4H17cjRynYh4dmEUWGAhjiRdc8eq3udbS1lByquKvZWcW4/YBKi
RQAPU9zU+sLWv8BybqE3n0epyx2KTqrpD0N0HLlf5JaAHGpHFtXQ7l4tFWNe3ur6NVLP1xerujhc
ohoJtIhmGdLFaHTEoKqULoZ6Jx/Iag9hUM3S4bPTObCmH9b8AtrdoJZBnm93NU64DfR2c834u+8+
SViY4VLIGPUxmMAdSEuolWfn6o34C1YRAuGhO1ven63vJ/TRRY+4jxNLDoaPoDiqtVtoiBOou1Z6
tHXakzPsYGuOLN7htzPNjLtn7HPe1QebRl4lY6ILjybTejKOkQ89NW0t5ZtUPwgH9lQt1UW6wPYs
NAv+QULrEAlRAf1F7KbZEjq68M1ow9NizBqDoJghicmZOsM67reTuXLMlZmdlHIfIdWSTiYdXIHY
/GEYX8p4SaV15mwN+F01A1KldqWghAZlA9hA84clsDlQEs4y80vhFLC8T7EvA9eLOtXKXmF/BNLx
oaX7qdzEmEoStDu03oteO9vv/z7A8YqldkH+X+TtZefad29IL1wxkrdHWp0pyPuQMmdL0TLp8VX4
mSNeHBkrZ+09FecdInWpwSLzSnAy9q5l4NHb+sE/QZyrIAPkmwwPpKO9/Fpeoud2NnWDMgr2uWPN
ikWbHoP6UtTCLWRuWqwco/rUvZ/a/kU2M28QBFrIvcWpojdH1iB2RFs7p0aGXgXGVhuYpuNYVgAi
ksLkoTjeDBqL8kvDC2PuUvtRPIcEeqqFY4j+Qgaxx7cdwNIJyCNpEbB4PJaDDi0Dw0nG31o7e9gE
w7/eLplO46ChZ8VixlKlgskpLNTptrYP04A8fE5VGvNUeUu0P7iS+HdrVAhsN0L16itbnYbbNk4m
4VZCz4dQBjouP28egDUg2GnWmRvF3KQMHDLGYy1zs6Innwwcoen66TrH7WbvxDFaOwvFZT3zasZn
1K5t2qPhBisyEaG2BmsljTXANHI87qlfUuZvaP2TCmT9mUXDjPNFtnYFaQ9zlMed9emJRh0CFOun
hQMNWYYru9UuavjI8AdZ2O7YMoYnqH1jeChat7YfaGiQ3fM6Yml1xosS3qBLO8xN1cA7FOpbhLVw
ArWUKrAEWoalwJ/S4Sy1Bzl+oFedB8yZwUzFW2SloXmqZ4GLZdzAYG7MRm/lN3MmdYHbrGz9ENB2
r3R7EcVHavYU5EaL2FhGCSNuiQ66poOHjitCb4En4nBFHG3YARJhsI+fLM20EKQD1Zj9RIbOHdUm
J914JsTPjhZy4PiYJDeEFDB9VRCgHlACaxeIxUXMGh4qFUUyMOH/9EIBr3R8aBuXiRVdXppgJnB9
7zFoQHkPY7sCAxWjaOqrlbXX8701v9Mf2h/TIgfAyK4EswzxOcsuZha8AaqhUaznmy642UjeJWfe
e6QqfSEyjGYMJMOz6OXRlKkMZtVDRYo18cpIH/wVS7ti2IkqHyeqxNvGG8/DOXUbadyCqeVh1GDq
wU8zrNXji6hAuI5yjzj7lHTLXBC2oBI59yR1hfuvuPQ5u6I1t8b3L5/E5NyYDPHqgMyGa/sfsA+5
LlBbFpEW8plcBqm9CIYTvAWsrL5hzzIs/jlge9nWFyY3o6E1RBl8UEd/0Eq6cPNonnkmO4fYuVUX
n1mZPDX44DTPiBjhRfjGM+cNCaafOCJYT/gcoHzihvPm+bAfg01S0T2LkSwkpe5YW4gfltoAGAl2
CFE1oOfx1uOuVtolf2yINH36HKO9nWyRoHtgDuyVjdDJvOAcmdUNG7edj0YeIniqbUIAxCSlmwcW
GczjZfUQ1Ux62YnkID2yApIyfwAmxAkq/57ifpw3yGHEeBKJSh8vp/SVAbxz6m04boQBWSkXwsys
2tuiPofahkOmcBB3grDhca3uNf5cfZtSpMvEV5a0CxvHok9DPTDSWbHa56hSuzNZHMV4ydtoNvns
IgWYgmWEZHBeIJr/vzRaoSTi2xsgjAJSLxbSA5dyVy2nG6RIH5VpNlwrHVyJvw+b78FZdsIxy/7R
/85SVymOZrohHAaLJH5TJOq3qZiLwYuXziVqfHUfJ8+epSagAlVZKuRm0uzRKxqgqISYf1RurfES
XqzoK0f1bU9n0c1Z4UGaRzOl2/vIrHxCQR5+uZ6Ule3dh0fG0FU6St61KreWs5ONZRRhcwaO2YwI
Li6JUHMHzGCi5wOwAJv/QfsJnZPJojm2PqNlsIR0OIX/SomjLTdng/SXwPTLV2ULzhFhcF3g3nMu
mbzVe7ID6eLA7R7kce3IcxkoxCi0fsq+bb73fAwNdWldncAe5uO5JMtn0I9RspeR2OonxC9J2Xww
CRDXb6SteXnL8ot8Gr7qmIWBTwiVwIsFPK39Qvgq8/qdEjuoUvRzaoJDyxEYMO0tKQz9fNnQwAr9
pHSsEXpIV/EHbCEJpPJytJ8+UaYh1ks1RcICFTFeIUBvK7SN48qIXUl96IwCCEERg5dyZyEloxGy
8DkGa/LkPhqaQJRnXchd1j11Msdj7xjlSw2O6+BggcC2pyB3AzDIPLFLuKHsozmHlJc/pTie2Ryi
DCYFuEBMkrjPU+yU4bhkNcZVygRn2YYrcoO16oy9eaCjt6tvOHxCCW9fJ1GrdKxJjYvQMQ/Oj2ix
+3UJv6P+0tt+kWHX/OYt8c5du+3SvaLdhW2Yia0fb81ho+rgn+fkrkzNr16+WvPbR+2QI7ZVagjM
jD6M0h31hWG+RpapoO8CdSnattC4CPeSXs4lf185B9bbyxrlMWsdMAWiTlbsc6+8GN5baAN8aHws
gTlCy0duuH32W/Z3CqLkSqUbNXBPha43DP8a5RJ6j/R3io7fJBH3LrrNbPrNO9oaIWfdRoQ3ZOuI
z0smjoqxm9ZuinRWO7jAZJbVG8BUECGZROT2aeLSZg1I1Gb3oDtmZmemR1gjMQBNNDsyweQjQTg8
pEN9kT3C0bdC0wVjjTqa3xYiXnGZwJLFwaPGVyFKOU3lFdsLOhRj6AKzjIGinZXyM5M+G+eGg9lg
8KBes+CzBtpq3tAZtOIGDnGWo4/e6DYpD3c5XrdiNGCipm3OSbnJkM6ALdapqsfvvEaE6szZL/m/
PXkrFihH9DxCGg4ijqLH4v8iZnSIOHLYUUPRYj8OT8sPD6LekONvFv6wP1Ct9muG/AsyHkZmWu0u
1ZYlE2aVovOnDjZ6gVQWbVeyYvvjGHvgkh9NuRF+RbbXYqJNi2+eKxAcSgS0WHto1bppBTfZSNwu
5QciY+SvmtvQZ9V14r9NgR/x9xTr/Adiu9GSH7kuAHP2bGXvmSKwmiwCrFujAtW9Wb7KDo1lHPex
zxA5yvOZSkduwhDuHQHgQsXlxmtaBQ/VIg19eJK1g9rwumVQPnc2EAhGF4GxF4bpuP4Sj3m84LeX
/YLmBzaymrPEALnI/Lg6gnEXw00tvBBQQBfbaCcHCG5OFaAhcIBkJTYLkfarNpe0p9FhhY1oKVjP
i12YHQzriHGRqNg7qfYf1DOzrqTlkvD8WjQr0K+r8CFph8ZDm9izVv/Sk2Xms5wKMUIReA2iQdKR
IjGRU3ajyc6FoVeZ/evgIKk7RnJaeA+MSx6vTHVTStc6R1uxMVC6QI60N3aK0EdbMFfGrciZUUfb
ovsdqX/T6JB0KMEz2lHrXcUc0uV6ICaItDLRYWnKu0ozMDKfCVefRYhWx8IU2pYejthLvEdllm9V
YddJHPYaPRhrlx5nZLStTJBSRcWHOM97/1YZ9qGWor+2Kr9ILuGu8jN9bkjKaZqE64haMc3kP013
TkE6PVIZAFWlAGlgnq9G6McCadtwEVfFmrjng2KtRj3/7qevnjRJmy9XG8jl8qWDCUt+ys1nnYJH
C7qlzTwnKP1tDuM+StN9RSUZyi0rVeWOXnzW4uIHE9NfbJSkYFeRFuJ/y2JyNzBZltAvvGnXByqX
KTaQUl85LFPajgeuijk0R5fW2kX/P1NDbb8PhvbQye3BcpSlX9iXXk1lFi4t5++iQBuoBRK6GQyh
XXwJhmkpKTq4UWcpx5Sb0nBU2UUiybBzBzKR5XaN6Q70WYK12XPWVHLzz9YjVg3W2XLEbodeIiH/
HOGbg25sTPO1FeIXBfKHzDxg6mQWl1KFFDvCojMH4IvDIsqhyVjjMp/QuZA969lIr0BLen61LCY2
wKyiGvWbw1jq+pWSkjmojZtelvZJkO2KLiQ4bFolyARbhA+Kz73JFmFMe7LXHF4qpD9q6raFtmzp
OUsAr6FOb5zHpym1752D1aMzjVMx9fsgKpaGD9gXPbKVKPOhFLE5BQ3dhNYwQfgo7c1wo6c8EVRY
Kb43WjAnfSW4TwZ/OPiYgqBt7gwYAnJcLhoLpijcR7HGyCPlXDtg2MgoI57YjXmNwqDc9TwaFCYA
9FQyLctllFsYz8ASgbaHW+x2NiAt1heTQnK9EAFVZNEo3JQKnm+72yn6W5K/J4AqhTh7/ikWABuL
CIIanlbN0pOJqUdFoXMBxlRKLG1BOn56/0RZkiBbMdjrD6coYFrOailCbRgYtEkoA2ObRbnB2g9q
I3sLnbmxHh2c5FXQV40OnTNBG8NBatA/EAw5mdBpQGs1GJ0NBqoma+JxQifWwHxO43nU0uEM4F1Z
qxepPlPJprDBhY3c2SrlhvN20C6VpIMpSAl7BAri36PTYRXOp0ex3xbtIoiVDwPDFSewL9Mb02mG
k+tN2zH5LKfa5QddELO5SAzkdROFbvdPb5gpMSaJjra188JthuuDYSqV8hxpklazW+f8sPArDKIb
DW6BsbIUMsDYXBJbT0X41U0Xiu40fhR4fFsyyEILkR2zCWRoodTP/SBd1qQ72HwiCV6PhAyAD49B
mSfbER47CyHCuNYBuPnpokbbqTMIkVL5zkSx5VgUH+8kuDZEIUgw8C3U1ZbOx4Z2XvxwIQ1tknM+
aM+ODKNeyC/5BxYmpUpEHyokLQlpgyzGSDQZfSTv2D1GaqoW3t6I/Zrrusvnfi8t1BC9rTe4GRK8
Ca+Ala2KgPVjzXiNphJhdoFEIRypSkADqejZMwVgKibKFAhUJyo1HqUKuRZ6AQgCaB46PnM9W2lA
vQov3umVskirkW6DBo7B4KI0r1XBHiz8zQEfm8wwVJ5wQfcymnQ+sc7NRQSkQx9d8wFyuIMvrMZL
2NAZ04koFmM3ZKY5yRkOUocC7boFxc6CYBxQL6O/av709G1jJRZ0ilplHsyyUlSs7O+V5Fl1IGe1
LQyvG+T6mk4YIBAlYvYjhUyKGZErPZcYE+2ipjS00IENY73wwe017ybdWgDQBuZdNbs5mVs752fV
AJFosrXqO/nDjhqUFdEMMxauppw3palQ0X51ynfgwxJN+ZjPvU2KKa1kvVAHbCET4QC9uk2qV2Pi
CmON0DffvffshoMT3BPnWGiPXN3X4UspP4FW2NVdSvY8/BrtpTJQpRg0LIz5kSYUKvVgDWaA/qOh
JRj4+3xw21rnykBCMXgbp/NYT/3TezDA/W+LaE1MUMVMRI4eCfdMYfEA4ac8Z3wpaXwaSjb66juz
mT0kyr2IwLvCHMFqMY8gKXgZZoOcUAJkGzkU8UH+EVQLlpmGuVcgSo0WsOORW/SeFYj6Qr6776k/
WeZXiho6mbyFMH84eoiu5NuAqPIXqLe2VSBbMHMLGMZCTGpwOYbhO6yZ2hMJRbRB9te3iCdN1A7K
Z43RoAAcovwq8Z/NVKr4ypCBRjRzNzn9xqXAFUA65FmKj0oF0+szRFUtTHjqJYzArmPeU6p8HquA
2dKP9YQjtHx3+t0cbnwSPV4QVsag5WKJQK5wlhmbQT77xS0lSBf4UbQlAlYxyRHiDWTrTeJRvh4Z
D8nBMmUzG5+U+NhB1Ppo1Zes0P5LbsBCMOE7An5h0cdpONTKemmgZxu1WRp6M5tNQEMVGpTwo2VC
RKQCjhgGUpnPAkdlw7bAsF/8Twj9sD6Z75RTZsipWuylxkP/nxQ7QeuHyVzjxm7twNV8c5vR7xpW
MQ8YxXmQbOOkZq8EMXL48jqBBkw+GvbAKkMFmkIEw4QistDmlz+SRODlqyEvV3E1F/khNCIWG3dk
FUdGVVJMmMpBJ4aNNiNdkfcGNRrE8oeV0j/0e3JuRiSUvZtv8DlOqQubWVTs6p3fKeWLcjyZ0c4P
LxJ4PTTt7VbGvYirR8/XuQO3755U/yZwrxLYz5YxhaHcxEOeFl8VthSfHzl3Bn5JJOtCEGEfToRs
yNQpocuN0mkVoQ5CV6HSPSUyKP0Qhbp+16JyrnUn3ctdTblI+l0iXVJTvxXvZqbfiv/Jqnwys/+O
njrACW5StiOFKtA9NcO7MD6z6tBaPvwjg6AN2sNfjRMkP4cZUW9/anDQSSQVr2WW/srWXbW+62Gr
escC+Iy1zRDCKBrTxd+kKtxRfcTxTorWJZ9v7S+00HZNDU2E8tcx/PaesM6Awlbels8ytHdME1jb
sYxptrKzI4oH331tbyvslum1FNds+Nbp+0btphSfaYrI9o8/szPucv3KGzJOr5xrNht/eoR8afkF
6DeJrygMJ7iY8kG3awK6SUtW19Zwr6kDUtIPa03f2yxSmPk3Cifip8z1E+Fsr5yT3DKj2nvlxWx/
snJVDjYGX/qWEBMfofHZxLXPZqos7mpg8cbcs/w5juCg+qvRXESFoMhocd0c+6ZyyuJ0bgY7Vbl0
xrVhhpLALb50JulmG9tV/UPUXVSK93EblfRyBxLS+b2lve5BW0yngPmIp141+7MqlJnBnZrERwxt
7BMdmV3gseL0qq5j8JOmbyVdsdNs9UuKvptm3ZiOarPGgaepW5m0ECXaevKIqXZZts9QRuy4S+KT
nW8s7xIweINq13vbilVldyhKV6+BL2xa46K1iCzl+2TeevQLSnaAgl7RMtoKw5v6mGPY4YP3lGeT
bepinyif4XSQh6vOQdCGdx4ZhWMA/3Pp/KqOsVMmxGzcmOKPo9GL1tl3x1rXim8MTcCwh/6f1D0Y
yyvjPoxYnH4UYBEoyXxtZ7Ksw7zIEsXHcMjsss9vhXIjXggB7NGMsCDhO5xOElhIsbS4mfa6YRik
7xK8vpFbOKwrjB277bF9pWzkexw/dLZC70rdGC8948hfVPFJdm4mo1jbYESZcaIjTUhORnW3zENQ
wRw6B+U2DVDxr4cJSeQKuJ4dnALki0RGONoxMuy5J1OFL7nkWItbqH4HaPl9fzaTb8AOCd9o3qLL
I8tlKKi1OD27K0HYRfabwNcs/8Vcf+k+8MNFi2LBDqy54j08fdVVaFDcEsuS85aq79F/T9HTtPGm
SjsnPdEdzJdUIAFs44qzNNf+Fdw1Nh6sATVNnaPl6aNFyHYr99/GQD40pR5pOGg78+QwBuTU04HG
rB8C5R0Hj7x7mua9GFnALKpsgRnIG7dNt1OTL53tfHb0g4vBP4OUbQYKarvXu5vMvRL9cDjWxlz1
8STMQtZSYPSaY6HvGbDUTIoxECIzRZDwTlFQ2t7FYYFWe5dIoX6Cu6FeVe+fzBeQ33kiyvSit3yh
fwWzMkSMfPUaIl0wt+1GR1ju89Se7GHre2+93hQK87H8a/R/Gnlp9Iy/i30/HCLiYrp1FB3hGdPA
2/2KjDrM1Rzw8a94m9pT3e59dadWL3psGaJnFD0l+JuUUbr207WPSF6WqCZZazjbJGdDvA7VB89q
UvzU1RpZ3mCTOZp+5EiQCJbASUKqMcOTR4jZRgFrp5xLnJMpZ3EHGxKcLaT2mQnnOYUexih0TllY
2P4ssm1mVb/iBRPDg6JhVriPjG2mLDnaWv1RkAGAftFI/yrW+CEZk3SAM5QooHX4yQplQxiyL61l
k2kXilROE7vf1N0nPohmYsa18ZQdw0MHV3Xkv1Rm3FTAH3WPVZhf06DP2yid0VGTqbq2WwJHtV9d
BCpQ0/Ro+2L4tbItVPacqJZ1trOLwWCh2ATRTbRp/LBd9U2X6sNztxnDisKoQzFqVeRleKivdlny
q+FI6hj/hhgLjfDWjy/au5zyJzpF6Zmgtsxzy1KYHlKfrfbOjq968tsqrPflz0H/KYyfMv8rEfRn
M6UnVXAT9P/MeJhhcBX9YSv9E5mHKX1YV1119QkXrKYKkRjmBxcMq4zRvzQZ4SZeUrKkkrVnb9Jm
7dWgzJYKgT4W8KrlMJENf2niq20z7H4FziF5VOQuQFWUYdwhsaOSz/4S59qi9C1+uEX5w/f+JYeD
A6hGMGYhGZ8KpiIhy8QdP65pukANCKE0eeMo7D54aYLyyTuQaEcJY1b+GJnrJSvVWI0Z4ai30N9Z
MKGpUapNxV+UZOku7jrW2HrPdUz9UYEbR4RLNjpkMr6dEkcCGxr2UR9s8KBvqKQEhUv+IrJuEQMi
zonRQrmyNsiXRJ3WFMA+pLU24qLgYEz8gjVKzYXAKzMihQ+t10ovxoU+RuhBnK8unZ6OqT4KuWLI
xLJSnd621wnW4dnmElBROLdpdhj5lRyaR8zULbT0fadhG+1tsEHRptY0XtkcMcePVxlUEOPaiGHE
OUO6Tu1yaw7UBkW+81DRpzZbYhuYnoToGynAAKoyT6qTaXmnXdGmu9awhBtrEciZgX7HPEWWjnKO
fCt+KfR7EaSAJlTVVRKvtLTeDr2266UYD93HZHvuNBauxJDSsSIQhqgoAwghwWvwaFEszIBoC3C0
Lg2jWaYdIRRVQXy1ocyL7gKBbDVZwUHx/HNtt+dmgMDhjLTcuya9+kClu3fjTIeO4qgJAAnE8qKl
NG2LYVOGXzKKgXSkroXv1KrLLEz2KZHsZYY2xUA4TKib2R09znqFZl3urhgECus4+sMqZbTXBEBE
kFqNLHU0GEBR85bzs5DvhrhgYlLjslj9KFkiSuotrkY4YOMzjjKcO9OuRcOhDJgmm50z3cPEn08Z
0Ug5iTzkecX6OJOLBlXyuK7j7w5XGCObmEwJrH4rvko3TzCqeMIal//4wJBpRwvsK/GfwTCETFCo
ViryOn8Z8y9Kc0JqaXRHIOoYiee6irALcL3Uja5DfplJ5JdBa2hQjBUIHS0V1zKyipq8ma4Eym8t
yGbmPOKLZharUjd6A+gJr5zY4RJA1PTdVZaw/7UJ505t9hdMbl16kappmYcklbX+TlPGjV23V/yJ
Uz7skGfu5GTkhVKOWdacaYCXOil1OGtwjUKKGMiph5+QRxeZbL/Slp7J2F+l5neww1VvGXfwuoY9
XlQ/2XaFv9LJ0Wow9jaJtiv16iaV0a+UEHdlCnlv3e+cuzUU77Inptfsv6M6uxYKzw51KTb/3m5P
vTQcekU5ZOZ0CGIkxpySTUDMHpswxxQ2YW38qeE7tSQbCQ2+vED4kJGClJTJu64KDhHWFgORDBQ0
9tWBDDbQoiOZ65yLAk2sNFiSw1q2svDVlKyO9oDO3kwIFoqUfpH0irl/3ofxbQzkv0TTAH/F3aF2
/galv3a2fs51AxJtNzf1adWT/J0Z/dyRhyMOM1QRMrQxTUeIR3nR8UOnncFOARV0jgTUCOO5xzPd
mxL4WesTxQNOnvSteTvgMmy3DCGB0SFj1g7RTQq8EumphuWVUBuY0Nou9ctr62A+S3X1lY9xt1WP
UPe5Tcv85fdThY36Z5DGf0NPMAoCxXUJdm7HlekwlXcYHyZt+1GVotxApJPkhLOVsR3uPG+6W2FK
dsMYnglARNgk6R85qb5BgyOu5wTNSgJ2NfatCrYcImmWcGiuerWKqF5mU8GqRjeqTRG9NEKqHIT1
gAfIawlXthqs9MnbaHa1rkbIvdBWkHw2RbRVaWnbBNUX+pPUZt1up5spMEg36qH16SsTOoUj7zvS
pjwN9x0MkoL1COoqPqGlXYfrvI/mU4HTvqnO8ohxPAoAn/gznCVrS+t3pg8rX5bmXmB+hkC5Ei+d
hT3vGdm3cl8vK7MlMhOHcN3RhUW7kIZtDPMNWJ2LQoA7D/9isrAk6woy1Fupt6uxxfrUyhsleg4d
D7dSKZepHT7loCbng1Y7Co6yovyUiHSzre15KAuBCJfDokzatZACMJZv+dCYO5K9BkB+iN+mz3Jd
Z98RVSe/qDZdOP1MJCTwjp8c3VwPLXelQLCZ3NB6Mc+6DrsS3njUMEo67WuJ79uYdnogbw1f3bYW
dI8Quj4FgsV2X4++emhXCYylFJlKMFJjm5B++l1bRIcyCjc9yMlBQXILGgHroFeM+4FhY2A0K21s
XcmH1mTkywhCQNo4B7oa/FlrXyoP4m87QKldEZEi3LPiCA9G6x0bdvLVMC0SW2LIN6zrqEYj1Gwm
VoA2U88SFD6R8S5QJaJIFXPWgNpPfOWkVoB1jkG+SQLX0w7EJ/Pfgb6G/9C1JzWnjWbO0hzIAq3A
HoXhTzGgzwN3Pjr/au1ZiTYyfefS0vJehXy3jDPeGiW4DaHCEBighbermH9X5XfIOMqPO4bsDLbM
z6Yy5wnDg/EUcI4FsCZLRZpZkDqcQIGzygITUhY2YFnBQeGc8M+2zqbnYPfDr1Y7CXi94TFDkTc6
Lq8ue4jJpu9cHPoFDbTGUJ+6RvxAOpPRkuTVugJ/Zr19DtuG2TkbdhrsoCXnEJaJFp4b3GNURc2I
vn1PehaefOqgXUDwhA84Wy9BEMduLX3xLyF7IXjY2a3g4inw21rE7DYzh0tSrx3E5Lt0PFvlopVX
E+0slW9DwrZePWJlxddRJxvJOyr+u9L/VA15+c3S36V+NTV6V+i9Mspd7aqG/3jeUx/i9VcK1tK3
njDd8B1NNZqxnRsKktw+B0pYBuEcRH87MC1jNm+6yMYxwcisiOP4MKDyMgLo4wwKMgwMkkUaS1uQ
+8cL7kgfZguXED9KA4WjsaCtY83uSdWdkldkMkH64w/CCMiRGMdu1HsHOlLlGrP3UnLLmR3bHYaQ
EF9cD7K5Fv7oV03YqEqBxGVdilkbU2Fj+tYAYRZM1Ijs0YnxkewvK0aMxr4o9ZE4edXsOwoGjuV4
HuTmIiGIp2I9Z0oJGdXOwjsNGgu52FmFY4sZD004Hy66UhIXeIvY5wxNtjS8xI0a4ZytXJP5td3R
L4xrpB8korEgJpsjxsGreS9Qy6Q+gITNgBT7G7DJAxN2L9LQIjUz3yRAA9u7c+nt3yDlUpTZhkHe
0RklG/7A0unOxx+5IeK2lvisfKUkZ0m9e1HKjuKdRr+y+lJaGoqTN6zJ1nXciKPCNg+R/VUYwIH8
H3082ekR3wkrRAr5qYBKHH4LtJuKpa3dD+0pYwczsr76r9+mk7PTTz/86JVHBuxvolvq4CAk5SPz
cX2/KKNS+58vP00Vnsg95qhWrm3HFqbB02+mtEhIzfuHae0svobAq7em9C9piBN+BPF5om0mKGPS
7rwdtr0NpHM43XzY1AxQEvUds3Twp5efY3+FU81Wn5NmFpnGjAuVmTmbZ+lFGBRi9GuQ4m6SoIS8
BpayNsI+Xkfn3eayO8UKHq5bhU6mSn4H0lk6hUM3/DNSg8Ufq+9Rwsg5k3SCqpiRFskNHXyD4sUw
v6KEH23ygWiSZ8VQtv2NLQj3SDtYZ2J3QUw/D5tkzg7PzU3nMjbJUjxKbVAuBIOsURY+tYYYvdV2
sTJ8NIwDhC+lIw8WaFKM+hRhrLqY1GDBVAmzTICNB/ufmi2cQl07EqmD6HkHkytVaeej4W0Cpk1e
r2+HuFiY7FMLCaAZOaimw0hS792IK7iHiKtHA0kg/G+1sOFvlFLe935/HtjGJQYvC+bnlATPIYjX
9MykF5Hl1NmsrK9+xHk56YdQL1YK8g3JQzVPiWEpgWvLqctPTeZ45uYVtXJfLrPIXEx2gvBF+SxC
WCflQHA45Dt7OfbGwa/wauUBGxAhgGAl4999qBZ2jFCPsW+P+oPyYF740aIpr0YQk8pIql2A5iZ0
g4ktH3Zlz0Bhh8A3oYGWZQnaYOyq/BGigTdc87ZldgztbIcFGuRIKbnm5Dz4rT10T0JF8Zyas0lG
FaDCBVEhYpUx7GtiriCFGDpUOEAIKUCmSUUPPHAAI49MWBjlPas2LDhFsoBbNKvhghli9NyU85wS
h9osaHYDCTBR1h+acFqkqDyyCPKdz/a/U+Z9My763ttI/2PszHYrR85s/SqFvD50MxgMDg2XL3KP
krbmWTeERs5jBMen74/V7m64D3BwANtV6VRKyq3NiH9Y61tMgNDmCuBSHV9vGv1jCsJTFf0hmH2g
nqzYpX3dM0tbonIXbjryS9zI3VnBvJtD8tXpsj0glTQ4O9WMx3nE9oIiw4TpfgAdaSN1TX0H8dKC
C+fS81Cus/uuQb3FJji0TIIYWczBYyay87INjvQlvV1v/Z7oN8t/0Trc2gwmqdP5L0EVvE2y47To
8yQg/3OzWCePhs6jrMpZPs7MQELAPza1ZExw+vfIJMhFcTKuFuUfK3+2G6ZO+bQd8cXmPvshjIph
ih1u+Ghh0jTXkGkDdnDS29TrijrvERaz3yWiLclf/JaA4reU5f6MU9Tvr93+2WNLVEdn2rvL1adr
vQ30/LlNNSNuu/w+w7uLOf9CiXwvb5P4Mq5ztoTLwPekrxplPaRZd8Z8pt7lJFFXOr1cW8OmWbYh
fp2JkJT6TgKUGfZFdj2AVCjSV2d66MSHX1zK4VtVxyl9tq19Jh8CEjyrQ27fdN1nGZytY/e5Hs9s
OjlpnbJxC8I8Ek8RxOD2VvX5riRZRbSfOTuz1CC4C957cVpNRzG4dBSgdvBRjSjC70I2GgqVYeSu
kpN4Y/p6F/qErr8mUm1GRnk5u7lRfdqrNxMD094t+/PUwjeXUlA+hfajtsSGfwC8hxWhDm6IZglb
grptKzyI5YUnyF5AHUcb6EGfpCTxBA5BWxNeRFJ4R4QxW7D1y5Ql5gl/Zj0Z0mCsE+9jmqI/lwM5
6/cyvJkzGPsUlwbYNw5ENhBIsWyv/OrZjQupzwxHqJUrVvPpvmAbOeA1sq60QOM3mvO4I4Ulg20Q
xwxw4e7DiqwhY3SO2Xb499yJdZj3WHEf6rBn/64PoloOUyh342SjTZ32TaPvLfkWcUz7DF7BlKfh
uJFhhvpLH8JW7gcv2soo3Qvjboc82A9Niyb7Tc60JXBxwvBKp4+Rk/xewpui9pHq+1A+p32H98AO
Ig5Vie+h+DQ9hrecb59V3qSpA0GruyNhPsRSF9d17t4wGrbnghd8LTWwe5CxN4YEp6AibpGRsskF
NwmrnmwSGusKnUuZzIcyYmgfv1bInTJkFbH77KAVRmXVkn62tPVxNiF4FLWbcvhMqC3ShXzHedrF
LI8TzK5NS7YZiRrk9JYOoq0Kwzqbq5o1fMjxONhMpg0qlJ+JCnQk9Wg9TzK41RO7X/xv65q9G2Zu
4SfDhqgKWLOoZafnaDM1mtg/jJR8cwazRU/GZMHWOUXR4lw4BY8y5bW1SRz+D646WtFDnj41Geo3
jByUd8a6GAZwQl8NG7LawXhT/jiG0lu8Ln1PeFK8RWm2DlSb/dD5v1068GUius5Kj42/7LizyAU6
GbjdHkmjTdyfujG4CDQWC6c/pARnzCXoULcRLDfYwxSnIU9IguoHLoHlGuTcK1KQkqmzmp3zWlSX
jq+vU75xOuIuo9fzlb4pXPd9LtvLBijYIq5dARvG59H47bT4ItaLXhXWfum5ZjSjkm66Ksb+0PTk
KhXiKg6T+3YQT6vzSKaIHJ0svQgKHgq7wRZCRL1ztT4BInOOw2x/kd99GdUxOLPg2NkzD5qB8eWB
WUuvPAH1rm7Px8W7WdzLKEw+lry+jxhMlZZ+Zl7H5LmGxG9ASkT9F8jGxOj7onZRUACc46taYv5c
B4O96a/yEL5StvICuquY+OriMeyBbIXolovHMsx2PraoPJue+lqDOaFaGV8KoC3acs+KmR05iihk
VZgL83lfx/raSRpE6oW+4AE6DcJDZ+JypiFJVuJVIMRYbQZW92r77K7UCOl2uRBNfsYgFQUWovWw
u0k9ek3FDTZ33WVHI5pmZNl5xcvgdogzYvmlg3av4vjZjdVTJMa7iF1caD8QAHBX8CLNFqitkHna
7/TgeJwrAc0jAa+fI5oG4zIlK7wLNeMDy/KD3fFd192VEuv7gLKzEg91iBhGzI+hRZzL5NA2NWnx
7C/ZIXCpjD33Z4zrM7to92JM990Y3U21/8SXvc/d+EqiiIpbxIIj2k2rgFVXUux73ngdhtj0ekp5
Nl63Xao5dVD9xhgOuwbyIlLuRH4mmuSwjtwg3zo1RbAPmlsY/tuAPIichy1jz6lbffKhYtGpr1uz
5i5GPT6zRZN9i5f4Ti7TzZJhFcPOZ3WoyFe8aUKYPAIihvFZAeyEFeXADSec9LIelhekcNTn8yXv
fLSJLzZ254LxJmvL3UyKfK9o5hb/PkdAYTsZONf8Eh/1PgCo6FX3ZVwecJZb8fxiEClkibtH48qi
l1z5qHtYGOP3MdGXjnOa8/BSGSZxPVPi+iJaCAwfYZhCV/TAinoTwh/JsdjKj4VmTmDOikb7p7OL
nRjVMRvkxZzLxyK296pXZ03D1pOMVkD/KA/2ZRo/CGOu0EH8xLW7lYk5M3Dj/XE/8HYbiFCH0V6Y
5KxFKZKgzcpIF8udYr8o85GYYD/6d0j8tkNbXHXUNml9msOKBRELD6ayMMvPfKxcs4oZh5Y39UA2
QRs9zlNlbSlIrkfvJEJBZHwK+EfQtDG9sr2ekpksaXTRciqvgkzfTvWRGFk4klNkXZUVkFCJIOUj
CKaj5PldSpyGwDdStsYB0bg5l321IHFZxKkdscX1NkJedYEP+1n1/s/04xNs6gTMo9xLNqMC+gUT
vo0bXHejdzev9k2jvtfpmpNHFw77hTZpb9rFP9mRfVXbM1bM+WAmQFweydj1cLOKB1q6qtFaYEJX
N0EFXa8CSeUG1l56+igafROPQBkwZ4uwMHuakd8aYICIIyCFPlRGuTegCcQ8XIAT7v1lO7jBc91h
BY3Y39S53jCTQPm27IKrqkJ2HVCvxpgT8K3kLroo09yHKNXSErUB2kL5ooZuP5F5wG3Fui/zNnnQ
nw/soGHYizkHWxMSeo6LIw/ZiPfRXd/SRWT9uG3L+TSxEiLx/b015MTpi6AqjyrUJzkNZ4WEzszM
clDZqUuQZvaEuQeX7YRH7yQS9EkV+6tREZDTnBkLqi+XjpWi+vGY4xtnQ556ia+v5hIk86BhXWB6
cxU9FQgWs/mzb8p9M4cbUHJyMsdyqfc52qk5dYm6CmALSDATzmbovL1tD/sG/Hqt+MGX7LoifbBd
xC/1tC0h8JfTgWbyTJO6a5jxe8R8azpyfJinlmAqm66sxbBQ568+6ESNAQiMafDWBlDcX6ysppNC
GyFQJMfJlh/xPi08pn/lNlqNkyj+Wm3ALbxOZDNEW6LnQ/x6BkrtDGZ8rbobBpskR400ooqpglqJ
C7jqUuYkcpWsIcJu302HKgv5VkpTK0lnrVIcGw1sx4UxGJv5FIOtoDkqya9eEhzUQ7Z/9iVcHZsL
24Qwb1qsg8hXEUlSMxCZ8jl0p4pFd5C8zdmHXl6GdURUgjH0MPrA8+Ov+V5Z/bamyOXqwqVXs2+s
94HE1uld2Kyh0i5gPsPA3Vaosx+cNDla4tbxSOrrUgNNmwIxkYKUnd4h97lcwwaJaKj7BR9CSAcm
XFhfjdUMZ5XG0RemyIBUD8Tag7U/1S9+FyRbV1KvJ8/l4n3IzLwWIGG2wk63/oLh1zgtXz+L36ST
UXpV4jrtyPjxgxxFaQD/ZLT4bgEfOTliDu06t14L5KwMGNbUgOZa/gp1rigDfQTZlZ1DoimbK9Ga
Gw0JMm5TRLt95e+NOVkRV5jjTsHGL1F5WgSqDsu6VSl4kyUuvJQlDZp9RfyILIRzTMGdhG3DqSYQ
fQc5OszMrTL2xZSdkxLJ0ePyIQ2VYhLCbxTnxC0irZq80We0nW+1H+lTjbnQ8V2SO7EyW7770Y4+
qNaJIMeoeBA+mRVW3n8C7dsOhbfPhbMLHMzKDJg2AQ1ClSIb8L68YYWDpOmJJ2mlIHsAbZvo6CTw
uKh/sTaTSR+EiGHTN+NX13ljPeSuArQT0/PXp2Q0p0y1x2JsqKI9hAR6mU8B/q2kGM54YcU+K6l5
3OkmMP59VkUQOpxoAEWX3YdJcuuLcpeXePUXT9KqG5t1CeIAPP+AJhECjhZyBhEQFjet6FGCB1IP
fkic+mcxnmZH4NhoTXBZ5uCwDCh7m8CN0WFs7agEVeD6P1WVsTL1ARTEE3eIjahXZcF517NWTZp7
Z1I/0rslkQM4o6WI/olvFhvueOY9D8TYOh50f77z7N44JTym6X0qiUxgk1wfKhcymkx4k8Ttg8wa
bChqOrgFD5fU44XlD/IQVhepycqLso8Ogc8YufTpseLCHo9TGZ/aBvRKmkbIxrcB9+ZmiuF8ZjZQ
/KogEGwpir2YE0AfqQT8Hg070+FTDJhUb+Ts9oeOp6hdE49U9xH3fr6Lk2XVoJfHXK30GuiPk7Ms
23nBo+mtKidyuUSfjntTWdMuaKavsS0/jUMkhyc0LTpTfIcxvZ09dqR+nxVLQCBXIb8jsJStx7K6
j9jZSl2e2y0iMZ/5YRu0lyJvWar30HDTHEBX7htoYTgpAhYCG/lECf0VmxoHS74gbxDv1YhEe2y2
WcXsrYvVp26acdeBhLQVL1MPX2uEVCIWMhdL4il0WThwb3K0oyH7dy97xZ38sPi9g1G9pH8iCM1e
WHPPInpVCAHqJf7sShStuSSpLkO8HZblSzNk3lGm0amqWaR5wLPaGfBi53vHiBXLdqho6KTr3tsQ
5tj1HQTZoo0PWJ8x2nJsjP2NcmMpHtoF4dAcg1+c0kVSDy9XwchMRw8j7lpBLUSkUJm+qwJG6xg9
DA7M3IT1pqgRWQ4i3k0JoR4Wz71rvI/MGS6yjiSCalFEKWKccNqfMYp+ZsE8YKIuSBvEc21OW4py
oIpTWMn+labV2vo2cvzQfouY9kwTkp7McbbuvKqpHYzLqQzPWwnuXFj+awg3b4BIo937PKCZkCr6
5qwpubAYVOg7hddEDPOXkK0F2oR4QahZjg8qggusiOyFjUhBTRI+jpono5reMg+bcbaQCytc/7Ju
HnLGU142CCTf/Dhcn/Gfdaipin8HvreRdQyI3yZa2OoIWRNWFZ1ibGoSolywstiWumTlU4wvQ9ju
FDCrqLRo2NBO97FDZVMbvLdDg6ZCt1QLd2FeX/guoGtNDHeWp6BsBtSzUe2jRRr3U+Wy0JwzwBOL
PE0BdAunSa6V+5pKcABRBHI0WnXdAbEREBIyUNTC5dVoIWD4/nRnZHOSrmNv24UwU7Zb2odi47AC
Dmj6i6J9Zk17XQY1UODIOnNAaoe9e1HzinNyMnPSRXQ/8OaB+QmV1ZI4OJRut4u/nSIqeM9if1al
l47lLkSq3LZ/vRKtm+2cTp7nPXMj3RGW1htEHsq6aZHVFZRdzE/xLPQl9q6J3sYPVI8e9K5lxlAg
nsHC1hP0ovAeji3e97USyo16CjXiznA4E3GD7xT5excz9RKduSsEZh/tUKyU3QKTCVwPoivh1q9u
ErNFm2JMdXlKG9VB/SJ0aF7MmUy13FYWJ3uLq07NEYnYjF6sCunNGLxlGpHiZFes6pXbogG5HBYC
QZwgZCxvQZxDghwPuBBtaN3r60gI/dZDBaa97k6j94GzxGbJDeuXKurYgkkGdMlN59vfLAfug64j
YDHcE+2LeD8cS/SguOg8j9PdFygHIz8+pmxyak0OWV4S7ZB2/TnPJWbFBEOaXok6kwMFAy7gnFWo
m4cw2KIAeCxscxJGgS0iEoSz+txF/Euz9lLxmLIdyzdJStZHo+1uZ9vEDJv0Sw2kFsxOS88Hjpft
W7vpmBe3ljryxLEpm3irRxMY8oG9f5HFrB0wNDm1tatzn993BRo+dG/tTJxR2H0iq2WyquE45pBy
kzp/GhymtJaHx1DRP/lxhKSX2dDA48OM5s4tqmI7YH6lAK8344ixKMz6mG2EuAcjWvupvVFdWBBQ
zFyxIpsWxSJK6oxBfes0xFuKEIDEMuzwGM5RaW9N/6WqiCLQHV4Up1Sr4dj07HlU595XiPwHWQEq
nwdvN5saFkJwG0/+GjC+QBsY2FYXSDYSbb9kksrIFWOOEBplXo+ilrp72TmVecE4l7sZ1AcvvpWN
djnIkC/liX/h9Wx/I1Zj/ZJ3G96kmLKHq8xmpO0ohW/bUWC2inNiGDAbstAaLH05OeorWtg/DOrb
mrXNvnVi+l8wJnM9dWyKs3KEIG/0Z2MhUFnClbFPp9LbL4hfF/aAKiwOlhc8UzBAjUt5J7olYblW
+ijyOWS4h5xpbsKrtLst7HbNAAEMlfT4hsZhemhgD7g5m25c5MQOOdmyuVtMXuD5jLARushoVZo8
qkDGR08ys0yH0DtkumCpNeCBCFv3LOJKPVlQ44oye5WVupk7m7jr9ivRXJlW7vA5zEdaN4p32gJ1
JH1sKjGfuuomriN+GjZzmn6CreYHEKVoWYe4xlzlxERkYpOwUxYiS5UyDwSFOdUxsb5wBcTcchwQ
mxksDNhyfTE67qOOSkA8Lt7etLKrtVbkfcMGPut1g39xwpM+129+toYwluwZHDwUEHcZp9vxnXSa
Z/Yus0c5Z2VweIZOMVCMbotARrgGxIMTMe9s8+kqGQJiZSLp7oYxv8w7w9gqSK+dfMKLRd0Vp+wd
ik4Dz+h7gmCYTzf2G1kU6ab2nIbncsJVNXZfmBdRxy5YjexI7nI/MedR4d02xrzXQ86kDfXeQSNr
GHqPrmzybnwfCfFY19iiaEPCIhCHqKeCs5m2NRzqbk2Gr8nidbZhEb5qgvUaBXw3hemT6pMvX5p5
b3enJcci1FMo//ZYMNPhAJoyiieSYUDZ00x25tJamuvJ8nG3yjzYOhmBbBF0EU2HmEUlM6IRU5PU
TBjyEA3ufO5JQ2KPCJm3BPZ1blPAyxjeakUD3RWoIzEHRmnFai/uj6ThbHNpQXIR9L29Q6zymG0a
ZNobMcmPSfasSTEahAttppXJXaOHc3Dt704SYrTuWEHlVch8mAsF65AraT/NKoXryB5w48YGHug9
RC767jQJfgc6wBLYLOXWsXaVP78MyYfVlq+V1b6ajGFBFOJkqVP9EiQx5jbDjz/W7qNQD1kF3Rva
K3GBPufRaHYid34WSlceY26EzOo2CWmnZoJhmBsZIqUpD0VaH0utIR3iMsD6WVt44OxQ7GeypLE8
/tYJ9I3oshk7uK2wOdffH2vKRGSGhHacxjUYz7hMynOEeVvQ0lEIzVc31lm2Ki2SVZucRLh11Fpf
L0yVm9Xg3mv9RuT6p4+GyV6CCzEU27FXHXo1ihHGK9t+IMIyqKmQ51HcTzELclLcmR18uioQwLX4
7srwwysnYglnQimTFAkQA0m4GETbpmvJyxyRJRO5A7641oF8Q0n50SztvWf3+4z50qYYby05rOpI
DRqwfq4mEAYJey0dL8gGirUPnDBIS0Fet4GZkppDD7gBdYkewU2WGU4Sb9yHMSyPObWIDe9ZwPqg
lnrnRJLbCKKyzWj9koEW2klYF+vMQFsTSE3cMydrfJwoVbmrLF5eP8PXnAfuUVjcIuPoTKTPxseg
DxBc2xKfVBDslwZnHKKvl6msPpKaedPSsSRBMvkc1BrLmXuwpoywzyBk5cHMMa2i418fZ9J4R8zz
XV3aDzJ2HthgfGJQv+gVlbUjaQvL6q8u6ZgkFS8zu8hhzXd3YFTa2U/ce9e6vc8YFACo4U02L8NL
ay3flUQVY2NRjPLHaaT3cTvzWEsc3RVlmV7YBeW3TuuSDli81SQ7Bm29DReYABUTgr5UaEpCdTAQ
ZUs++29v/crSgg5lc5vMbEMIx1gYFq2klTzfNsKiv3XGQ2ARMyAlFrwsRHNg25xW/CnmVR86cT9L
1KxpmrwkZQi59l6N+Dhdr/C2oUJ2V6e4JxtkhlxcLH9ZdnIUdH0Qb9tEv3nYy6oE/3ArkWUm3vA5
NtajDrPkUD/3UTaRvXbCC/DuJQstpgbS0rI2SGpGUHEywlQM829SPJxVNeOk9D7M0J/oWY85Akgk
TrlL+bfpe6ydADQu3GGIdwBewQL5LgHxdk1y7wk74fdgktvUtc9N3mPupoCpFbQCp9cuTmREQ/kU
xrvS42pJdsYj9dLHjNBE4bENaVyaMSh3SnFx++tbyqgHfLvXTjTqbTnwMwsD8ygHBGSL/2lbymG7
BXGcs0rNbybGS6qw621iw5fk9ilAQZVXMqe5nHtRXrSjeSnDxzJ2z/Oq2hTo1GYv47abCsaAmMJr
dqBFVc+7paUTL6bmp+/8FxEfu0je8B1d5DEGxclD2AahmPl1uq/nidKjZ0Qz5uJbkkYaGfZ7S1if
p+G8TiHBoVmDf5Q+4qh8hJq+UAz2Mp62fkSRLAeK7SSO2EdN2xauqet7L93oQlOVbr3lRppY7zvs
Mbm62Otx5uph3ki+JebDcbwjiv5B2Qwx2XU+xtB8iEKZ2XOsSj5VvJiA4Ug31SP76S7clEPKO97M
1ralZ18aESFfGL8ci7Oui2mGpmU+eg3Ix87n3dY3dP6ux4qzTy5UQe0xpUH7O7aLhr/9WoGJfZNY
T3ZIHVglDa2MkEejxpXSgaojIp6G1Uy2YbKMc1nUP0uHmKMsBc280g9ejpwIwcCxnuRlyKGOY5JX
po145TxZYPUrdwvxLSBERwidTcDgvADjUzIRbds0ODQwMKcG51Sh9hM0B5nYN5WLULyJLHhJE2GV
vYGT0sCSbWx2L0bNu6kjLZZaUKTVzk+aCGHhW6EfF0XZn+cSx5wD9EBiWcUNyrOm2KFWJVB9DUWj
6moECzzTjVufi4mQZxOjPbK0f0ZrvY1L3o6FyyxkzOAVJTETo9GwLWIUhydiRb7FAQLGah6fAsf3
zxuafT9jPs2IPFtQunpY6XVfZZd6sO4M59ghn9p32bJuEz6fV3l9fTGxzteZ5Odl11SsYr6P/bo+
Cyf/ou3rVWB9XdW2f56ywNyoWlzMCWdVk8TdkfrwaHVkQscVQ147smgVSIEqYui0anb9/aI5vmQx
vYY22lbPb5PfYR0EDPCxoSH83amMxyN1oB3XPeyOkXcmKy/7Gt5Btp0qDGddSIRFPX4tDaWeidqb
3sLUlLPWrAOyHmviZqocPV7aG33u9uo2mIf6vkKMxhK/Z4V1Ra8DWd8GhxwluDzMgRN/3tkVoWJL
88psizJLBsxsKNHnBZunXeBn5MInurD7jeKGn2hzzxgqoJ8NXlUkrtTMn0qUoFHu/E2NSGGDfebI
SBJH635ICM2Y7LZHVsKwaGkmdFyKVMucBn1KkqOjPAB9wn7VibRQFvTnS9R9V6t2ITvzMzrNqgD1
66crqHOkSpK/o9qhmpkjqATNsIt4KmV+lnv8OnBgicPk6Hbo+Tm/yBJtc/dZoNTsLR4zO1Uz+9r+
h3nOgoYL7CNHbYUoOixPhmzdYBT7sqmPppRfS70QC1hywofWLs79O7skxcWdVlRjYn+OBlBSPcrL
USD3FdV3FDfjZprgI0tMhw6gRyVSFj8zYtiEjrgVdUHWbXNoVIA0NtcsPav0ogADAkYZR03j+w9K
1e0hd6ctnJL4qKmQEYyEPzlP2m6JX2XWVcd4yNdvmTaZVuu2iSWr0dHNDrWR5IMT8IC0y3K2OinJ
qZVWeZQeYrfWTMWmAcAWMDYm2ZdSeQ4+MVZVg4CaExSfvKtAhC0DZ3+1bObYBT6vMMHFdHtiHFHc
65KHXnO4dBoFP082UUADfo+JhtlSE0pbmhUY1mjcohJ0R8405XfQUcPIaiYQIMk1tu9mH+Xmze7p
jdIheVqSoTumxHIpZifaZ0ibRs1liY8uaZHJxguygnmex83YkpiTWw/FxPQm0K08cvewDxTVLiY6
vCuz5TJ1Ba75eDmH97LDTUEuahV+ZsHT1EKg9my0G02c38Tp8FDOARSr2mH9gpq38jmXlmqVZxbl
eyO6yyFlIyNK3jatk4FDqW6TAk27E65W+kQ+Gi87THJ+6ivvsxT0S1GOItOd2NnDYuoJqxkz3pjs
QMoFbJ1imZsgGUD99GNHkNJLSQKLj6QjDKfVaten24xF3SEOXzkyzUbQemGlYTjVV/kmDLpXNXF/
S8VRr4X3khhbXLQ+ejxHo5hPnXfuqv3kAvBULgyBPGnQUiGZK6zktY2pvPJhLwNdb+twOyrkkx5t
bN1RaBOOG3CThSPxNwn0rRi4otWxL0gC4O3r3YIjZu+yxicJ9SIt+vm40IVt+OgzVSHCLDlPYHuo
H2SIxQCIZaxQgk8G/fL82HpRf8h4Vn8HfXuWq4hZYEj3i1vypvK9R1F4ZqeWnJ1j4u6SGG5MbxG+
6iNcN/GS7UL4HFMSgX/0XLZ7cX+XF6hQsWBM9QwV0/+aJCNYHdb7TmHamOPoYUoUSUsFF43bJ9+N
oxXzSut8jCNi6DMMMsQaJl3EbT0z/MgnojcdKmto9bRyXc/YMbxzStrSyBS8+glKn8Gb20M7naLQ
H7nRbRD4bkAQWxns+nbd4nVFdJgXBmdzhaciyMv2GNm7oZ4v5xBPX125Z57Tj2eATq4H+8ksFSno
Q4UQv+YCwYzFCMCv96CCVMMT1RHUqQmnAnnwOQGwbYv2hwVjtpOxdVSjAwM4ZLZKP+Qe6R1wZjMs
TlN162vICw0mAPz16Cnn68RtvXNUlMPZMnffGaoPWKaFtZ1HertEPDKB7VBYGk4EauHBKLIM7W00
pyReeMmuGQ36dXKIpeVHfExxs9Rm2Kcou33ATSbk9UQ8RqTFWO1kIp7LpKl2bB0t3wsJ8tN3ExFr
GsIMqRgkY/uoUJfCfKdUPefCH24tUjq2XRG+5FH0EesuO0lDVkTsJ9FZajUQUBDKFS6BaPjpUPHV
nPCJw+zTE/F+KWpGQwMNui4+0S6AJ3Uc8A3u1B69IPzKR+8s43HkXNLXI1k1vV2A87TQ0bPi8Ld9
eFG6fA0nUBdJANVEzalkw+gDPbJs8G9LZ+2SMn8IZgdY/QySuk4+uwFZX5UPYMd42gtbhUDEpzOv
u0jcMb6ZFtzZC9UsQryCe4qcoDhn3xzjhCnr6tod7XI7JQwuI/wA591k8A9ygzlMsrDyzUATUK+N
MBIO/gDU2zTu0Q+GcqtQcBUu/AfHiYAOVQypmU14PpRWr+kwlbIQxRGVv3qCIsLtnXHr+Xray7J+
6T7TJTzEEg+LxqU7DM2unO+WME13AcLyrcOrGeQwFeKUvLi4SrdLg3yJC/md5/6d4LCcqnr6nl2X
/CYLf9DCfjkUVnNKLIpUCyJEzgIod5arqvO35rMrlNwrTz+4WXVa8HcuPat17EzsB0kWcz8ENtFd
oHOo3NZ0Ny+XgaZfrNsF+F2BmGlCby0AMNaxkPchXb2bEOqgMnXKexrM1B0vjQURV66S7Fkho6at
NGQ8Uyv2SNoYYfrOZuWGWM5XuU62MeqB2Sk+MtzgiB3A0XHxr8pjlKIJ2szQMIWpMuRX2pPekU4j
CXF3hbpdzjnlj5nPSpX5KBMxVd1qR162i6T8HFFirD1MgQITixytfN06yzaBpeqK6Qbv1aur/Joz
MMFbrhrIdx2awRG2e8gLU+vhrIzEzDN9U/RI3hcLA42JXLipETJ1A8x0lYnZWRcBC5z2be4ZBKTJ
ORpXcM5RzUBdBLgGxg7cOwruMCasx0Xy3ke8bqXIK5zyHczQTIBehCSYK44HFHOE0aS13mcdx8e4
aCYTQclxEbH/xGe3lx36qbZl4mkSClHYtAg/aaObaSQ/EJWYL7r4MDfmMW8hNGH3HLZlx7+N2nns
2JskWle7wa+uLIBx2y7btUjUtsiqU8QWXEdpWOqTnezJH45PA3RpTq4ORWMPJa1jtGOlhybm9Am9
cjxmibl2B59jqvJQTnrBQxSXiNgNo5G+Bdsyd9Mpd/zl6Nksd3EiW79//fFv//j7v31O/x5/1zd1
waKx0v/4O7/+xEzYpTGyw3/95T8e6pL//PVn/vtj/teHXKafXa3rH/P//KjDd331Xn7r//1B63fz
35+Zr/7P7277bt7/5Rc7bhIz3/bf4Ku+dV+Yv74L/h7rR/7//uYf3399loe5+f7z1+faXayfLU7r
6tc/f+vs689fjiP+eqH+83VaP/8/f3P9C/z56378/vr+v//A97s2/Fn3b4LiysZZqELP80P/1x/j
9/o7QvwNqJBw2epIKZwwCH79wXVnkj9/eeHfbM9Rv/7Qdb/+Wqm/SUnpEvh8Gp9/qF//9bf9l5/a
//wU/6h6dG1pZfSfv1zn1x/Nf/5w17+Nb9sOKgqIIZ4KAumFocfvf77fpVXMR4v/I6gIXQ/7587E
dnXqS2uCyl/0p6oNLiv7hse0+iwbhJ6stAy69RsRktyC2A+hUhFXd8t8sbA/Y8hWk+FRBPYp4Nlk
UoiF1I0KfT0gPIbaX9xViLovE62WfTygsvBiS4AcD12SyTDkW3VFdvx/EHZeS24r2bb9IkQACSTM
axXJIoumvNMLQhbeJkwCX38HQN0+u/tE9HlhkNLekooAMleuNeeY4miMo30QHtNYx4WTMKUjsIuO
7SDyvDtSIhGf8ZvwP2gop3IzcCamSdcML/+4an+/p39+L7b9n9+LK4UjHEss37UZOFyQf34vOhKp
lwU29AAfap01uOKtE9Nw6NxY3Jptab9hdaYNZ0dFvImdYtN7ZIi7cQKDmbWpAxCIStJ+6wMPJW/i
EdAu09F5yKRt3Y2FmJBP9Ry7PT/sN53lz/xAAXi31suPtBYG+v95ROHkjCjJfo3OYJ1NVWDknzjj
YjPTZz9BffLff2p3udr/djdIhrqma6KAWW5Tl9vunz+1izhY667RG1VafOdVRZ5tEwBcGKN+ukBQ
NLDhTAwdcweClSipRAwYSh4h7vTWo6INd1mqiBBEJsGAnylxpB28Qot4PapnRvtLLp1WptjGLNO3
flPE53AEBeN4hd4wGW5J3AoJVmFOeNNNZL46HnqGUln2yZad/TbH+u/HVJKjFXofZu8enU54Z7G8
ZJbZbOM+q28ty/Ch+KXVcxU0DX0sKaC+MyAJQU++tk3YPsWLw2b5FA6D+WoU3lZkOYEWYWK+DhAF
aZy11tFbPsYT7ex4Ruwa0IXghCDsj1FQasSzPZ/Xj+B4KEn2//2S2P/rAXVdtn/bQ29tBp5r/scl
USrTg2MZiuOJO5HKZKZ8dSUzIaXsc9cGDQ0RlGNgR6tNl8beQY4htvHUl++RBzMpMTSoQ9cvHsFI
hEQa5BSs9ZBFe1l7lyxL7mEhiDfRMvOJCBQJJ3Qtw9SFFynw1Gq3VC+jU5U7KwsY2SdC31PGGPc9
ed6bodDB7X//gcX/ugddT9jLWiSlDEzXNf/9Hkxrk3ZmqbqN1Mx16TPaUBDyfjf5NOdlGjaHMarf
EoYT35SnD9ng+2+NhQIZJQEZO1m5XJzuVMaI6RTDhlObYEABXcjn9SWBPLUfSyaxTWD9LuPJek4S
Je4Np6m3oi6y/+MnWv/F//ZUuZ7Dku8I1/aEb61rzT/WWHr7WjvSaTew4GjWYsWeaGsxF6o9SHXC
3oQ9jBxGDiFgzmLiPOc9DIAljdkJj//zUg+oH2rDQBxVOXe1QzsJDPwtFnsmWVEsj1Y6xfBp1cBc
IdmIMYoe29mK6OUOzNWUQxglprazbJNLi9iSnI7+2QFbd5eHM39RWJZ37oCym0f/XHpOdA6IE1uX
pqoD01LX003j4kENPCNEot/JPcPNe5uDJo0KUquDySoPHJmrdwW7tezKARNWQ4xBIpOTP4Kgodto
fNSJOM+GrX7Zgf6wQv1/PDHCDf5zFXNJfDOZ02DpYKK1bKb/XMWMWuceeOOCPjQp5VXucf7TIweU
eRhptCY+1q6y0s+JRmiGpA51VWUcmkWF1yMnfe0dK992VV7dZaLLT4zvbDx+2tSHqOg/GPaYAGKj
5KUOlHPoZuCejCXiFx+ACeqYt9rP0BgkmMpb3cqXEa+P06JbHwI6/QGQkrF1ge4iaqMhEif3mUXu
kdPW014s+0qQiXIT03vB3UA/fLC0fLHidDwoE5kH4HyzFAJgmk9ahc4Q+wXsLk9VrkkxcoNDInPv
YKLJ2dPaaR5RUt+6JvHHWZfj4h6VBpX6K50VXIDAEfc+w9qDlvnPYcrnA6fL6GxJcjJ9e9gLO+VM
aVVQzJYXZt/BAzfxwtRzyv5bZaHRqXpaDcMY/TBkEbw0Y4ByBPPixs9qtjTTIzbTNHyQgrnzicLv
jE7DfhtpXkIqBVED2LffqsQlNGMemrsOpel23V0LWzQ0gaxs23W0P+vAQZpV6/aPodRLjImJw1PY
1F+JDOO7tJVvfep1hxERxYW175fqYgM0bFtcgmbYFW78GdaKJmnKtNiImX4jieKPqMt8OCcFKmUG
nzu/eFF9XX8IxEEXEZHIixZuekCvgVhplu5XFtIsqzWbd1ohsSqwIt7Zjt3iyawZ94ut62c8eH1e
hAu9Q93nS5BqD561GnwUk0nQPldu/Vlpv/iWzhiJGZcS2JO5zmtLJBFkv+Jb6Xr1li4LQrPIo2cU
L27nxLRIfHen/t63yYJwHDRRyBpbJtFRiIHQ19OnKz+0S/fVUS5deLtRzxnxzvaI5RaA2qVo3OD2
7+OMXPNW1uoYNqH5bU68RdJnR89tdTQ74MLt0MwfEjmtlfN3u7Wb0yut6cyV9Flv0pEULfZVp93B
XXkU9Cff8H+jRguL9DUhIx3J/ryTmV0fksCPLk0g842AufDd9nya6AzJi7RP7nOfUJQZB85WLPXV
+lHMj0iUKQWWR6H813/Ql3b/IM0JeaZHH1rl3V29PLnYmQ5tjhthmspvjkRMnyG1oRHi8MjmbQwi
p4zz+y71X9I2a+g82QNFi/ngS9A1I1UHOjfm25+5k1cbnMopmYVoC7ORMMwkZNkyAQ4oajymF9mx
9iaPsT/jjnLMnLum9MezZU8vLVoFa8NURwHREvDuDNR9anDApGkz/Vm5XYRAw47O7o6ns4s9b78+
akwssc2azcLPZgXRpEVUzoS4mdN3g/HwoV+eudkaOQmyYu6qoiVEcPkvYgy45BVkfYsaqecQD5p6
w0oXgvrQ4WV9R5cB6VuCzEO01uG/b9PO/9qm6c+bXC8TdZPteWvd8o9NLdapzxRbYjptd6Kefw3C
CoGtuIQF2Sb5W1VqfMiOoUURBM45bt30o08Phmji9zwGCDpNRwcCDHfxUE9HlQ0CnJ3dbcKTDgiB
6ftGXNZ3w/LRrjrGihESEqQy/r6qFYbeioFlJMLwHCPC+YjmC3LU+j3jOPUQ2vY3cxLuO4YJWor2
2Zzth8mu4pde5F/skT/mgtNG7XrozKOOUzsjyXPf3P33b0lacilX/rn5W65vSztggmMJy5POf5Qz
fdj1nhELGqPrPRlnrn0SYwsQvlkkjuk8vOaz25wBkk8DUYowW33TJMmYztNNqGXYsgJ+msi7qMGz
P4FdbKqp2TJyGM4zs+bHOq9fokRX2c5kGrPJlr1cTw1ZwWZgH+kez4l0LkaSOQx9woGVjmNTGLRP
Ft23s1079xOHkn3loK9sQB8fa6d8azvVJbuIzPBOtt3DPH5c/ykZzEuOIcBmte+95E1t3I4DdgZA
/rTINLtUKDEWiXJwP+cx346zGH7EyQBos/tVhp1zmmRWP4vO+OYvUlovzS5WOpavTpimuN5gkg3S
IcSgizaICuw31Jv2prHEhT4UQOx2YYQgTFIh4rYhKPieaE1vypH/3rX7+IXxx0nrCDRfgLKpMst8
f90tOkZFPJxGdegWzOQ84RlrjCAgEqLqnoumcHdt2qQbJx9vcXElz/TwxIEh8QIf6h/cZOjRYfF9
hybyvnLWzMpV/mtiRz9fNxMP8mBdJLhOzGz+JgcCZIIWfehcVw4qrgYBeQ+kMxoQvBYWgg5VMWWC
70QvxxPevZ2m7yLSxYNvhD9tL6o/aFIYe136T/VU+87B96unRjV6vxYtaVF+ZFNVbMaaa5iyvW2G
TpBXZTuwl9y2PbjehAPGTICPOenL5OufMc8ylpP5l91Y/qHoFbIg1liGikZgI4Vb7iIrsj/X1Whg
yknHT14GDvvAzUf6a9w23foiGL5ef+wyW4SpYpzQl5nZBx3pZl8s1WOkmMTjXsIdNLtwsK4r3ggH
j9EKeWrdwF/cttO3vE2dQzk6I7+BnDAuUzDdydJLduvhWMIwKGEp0VjMGYNkGTYkTMvfK5nrhZ3f
+giOxmSfRWe91ErtHM3QGAYi+aD3X+Ty0jZWvdXraj/hrybBmrJreVDWF9BnHiOjZS+omoFMMgTo
3AOCvOtJqW0oUoQtSR/vI3P4MFKfIPqqKz/LIiWmfTD923TA+YSYu6OJm1A2F/A9RTY9WNPiNBFd
/OUClYnTufhZUCe3o0+HL++ery8CA0lf1bs+6ZfVm8AiBsTxRQhn0f2QkuBUzp9IEh6SsvXPjYmN
qM3IEq7uPDIcGT6QdLXcxJqDwak7GLJiZlf14jlGZ/+WMZbe0nUithRvpam87lF1Ggy+89u0uvJ7
0/xSswfSzvKGXdT9yKWvvmFvhutUdPnW000JaHxEQUb3OMEnMagfNvnfxugkAHWW7qkH+ymoJuqr
qOL2H4EvxRleHc7LN3Y4OWc6l9PFD/OAFqXiRmE+vKSxN19+0C575PrdY9+AXcLz1haT3mcKJ3NZ
WRNmz/IdGcGwl1P9mpOPdy48F9K/3R8qTClBzfEnQF+6KRG/bowiSRa9isdclP5LOyVv6dT+GoqE
Pg6N4GBT56l7o3SvHooYFNaYlBIvL2I1Q9vPFK/I0JVEkeoH1R7jiLHN8qz5wvHzNHvlc08wdOxV
0/uAjpIcPLzARv+TTZ8WB2SI2PXHH8YwtOTzqB+tySpTl990ocSBxjCaiJixVymlcSi6Dglrafl8
AY4yBO/HenqqrHbY0kd+snyn/ro+YjJV06NcasEyz7+XDdiVVH2ue8esPEDeioy961YyLhYpAAyQ
p30GmKPZv6zraJFxGis8gIwjo/F1qbSG99nUEIbS0H9SCafraoztS9NzB+pMufdjJ2ycfox9lnK7
N70IiKyIETFHXCSkt6ZOmq9JxmejNsyXObCTfVo7r+kwWFtWNOc9Imc3yLw7wMLiMi4LRz+8ouv9
DlvR+wUyEPE2lv9iCuajQjVHUMSsH5TdjM+2Lx89pwo+g6qTu5ijMyhM1/+cIgGahkyFAihRXfkJ
qVuNt7Ok1zwMlc2/gl0jjKSJLMWj8Ahm8AB4PDkkOOmr9syZZzkXp0b2xrthEp89xOS1uXLYRMhv
otltv4KgGndZMGF0Q+rbOiKATMATJJYOVNEMAQNOdCltK5/5WvtTJ34j1o4eJ8e+c0P9M+tA2hmd
Y39UMb0tdF/dbVwvYWmMyZ+vX+foZQA/tRifi65+sEB5UZq+KA2X2chUeZth0D168WycQQVRf3aF
0dz5M6V6VdjVoUaUsCW6lv7hTz8HCpQVwuaGzqG/Gsk28tktW2cwvpnVyfUj8cTJhhIVNdB7OMfl
I9k38h5L9Wuw+Bt9XPLYeGsk8y2oFKaGRFPZBoMOpFbHoCX12TbIi+oldNsZX0rSIHE5Flb0uB7o
7Ijqquo/URZWwN7UrICTgnxKxagenAANXpR2v9uW4HpSVmALpskjUQ2E0/zr3VhKdxsQKcQBSQN8
jKxda+XDMY6TP2MTl6+Gy+MZSevGRMOLZNPuz1ZssMovN4nwuwSBMnmewkqsz+zNi5R8qRSBNLRh
CS9R4X2ZJzS1polo6CFujrInkeHavzVS/GGW4QK0s3EP+BN4l9qQKTD1qSiRnBDVXpaIc3GX3hYm
h8ASvSIpSVTa1b/KbatIm1sV9/HuuhtG72ih8RkiL/Dj7GN9h3yctKlK7v2hpnZJ5gk5VBYdUaOX
2+uOtiyaTT1lyVOdG/ZhbKyZu9KBDD2ljKV07rtbP4vbN/h8v3SFTmtdKerQe+q6FNtqG0ICqUfD
xf6itkYg0UvXjLZVozJEtQPxuTMPb1rgqoHiCL00eQdz0b2a1VzdxV0Q4BDlHI1867fvGN2+M/yT
49vTp+MON7JxPyoRYZmI3Rxw/nTslySePrE2RYlzLw77ezPq5kuHJ+kFD3JrAFysTXnKbSxgSNd8
67i+VCAV5CBRPsbWSXqxvb2udqosRwKdguzkenN2yibCt22tn5ES7Nwl76/wjJJlyqwuNHqJbw0N
YHeDcUZeV2wSyCTfqwiMepeFz4Br8eU0PuJvkRjvflriuAoHh1wEK7trM4q9wk69y9Bk40YzB7t3
mrZ9ttzwETGpwvDwVmHRvYQ0dp0M8T0xEdEhbuzitTO6aF8PxQ/iaDLgk2kM5KPxPrPmVjBdPE3z
Khtx2qNr+uo2l275XquH9cyYGaiNGxddYSWLpzkHKbMWjYPACgFlZNp3zvBFFnd67mh5ksTmceDN
Oc6xU3j7WmJCbAvHuM+GDLpoU52bYNaHYYS00kcV+Ddeav9iDw2Mbgxb0VC4PDzNfAvGB30IHtu1
xkN6DnvBMY58ywWrH6RixrNEplVkvTO+RJC8nmLBJyx8smm6pNL90eqRf6HtT5dqDgjVRapOimgL
mKKCUJGH6EOHfvB3qC5+zqNDs7rFxI45Cc7BWvUVHvAbd2wwn47j8gLjbm37NDXYR2s8U/S+uQjS
Hpq6ku9N/TZyG7/5ZZ0/94E8AMfctW0WXSI3Uk8hqixnxvpqsNU0S8+NdkR07AcDEWllOC+OiJvz
9VGvM6t/xrdRvrbwgL3eenWUZ72OSf1odsa9X7XGY5LVFSQDJY6O4WIziGJqYx8kBgez5FRZ+NUB
QnsPiRl0GyorTlc5khHVxPTlcCTCYwo65zxBUln3PN+Vb102D8f1k6OJvcbQep/UdU9f2p/Mu7ZF
CJnyp59r1/pc24ZRzT9cLj8VVv0HDMrYM0bEx9cWXRXgN5P8Ide2XdC8O16eov5ZzhaBq57ViICo
U1jv3BiA2np3xWrf+zVh7SoEWxvPL3VEyVvqeTwYQTe/jF1OWTwXIJFDPuaLN66fIRFbdEzKXYoF
OIIb5n5FtTLQsRnxEfIR5uz1bb6+1e7AzDsuqn3v6oOB9PoDzmF5iLGNaU1q0nqZHWqruyDHQIrK
eulzIZOs89ggjrMgB5fJKVJzmVLzTzAXSQf3vneeB6o8LogZnfBlAIB0loeBsonpernl+BjdCxf7
mx0qTgJLb3BQzrsru4FQm05+jJY2j8GY74IRJUPSVd6t2XBCyapZnyyD7AKV4r7LNNcwDoNnvyKm
KjSy6hJaxCMVmgEVfpfpOZ4ZTM7coXtnkPoZMk70tOR+aU4vxW1WFz36jO4O93JD6mlKDnJQ9m8d
pAS0mHbyqyd0vVQjQNUY40jTOMVj0wzf/CDLj10CYWu0Y/lCgXQLqjLaXL+HOufPzjvrAAUaFDWn
+Y9KkxiJwvNQj8GLadh1BmIXI5yS55yF8w7LHECQXFSXTma/nSGdHq9FgN3gn8+K4ByQcqPyYfom
qoqVQdGlsBwgmnbdw2U263MyltZXFwLl7TOhcWO4ICOLwj6j41kCaLlhq6zhfBUbP6AmPRDPV78y
BShImtMPE46sdpsXS7iM5XIxg4TjHU37FwrNepNkXvHqDgwZGvDatBVbhDc+QEb6hSlpL4K/wW+Q
jC4fm4CoCXcmCNwwqQFk4nss/EuoYU5LwNMsje1sAwVOmhJNe5ihfQHFKG3ur46SBtCw82diWMmf
iNsptVHWxgW1VUg7JnLmba1DmD1zOF5s2iteg2COMPIh2vQTmQMt0WLFeghd/5PlY5Zjuxdlgsp9
mdO4fk4gOhXqIY7KQ6eM4ZB4YbQbW6P6TpLQ4Hfzd2MqXmln4WjF44SadRlr+zcU6eW7l5XZoZj4
8WdPKUTt0j4LnTrnvh3sc1J6xP+WgLlh6hxlKOVxfddPQb6NUOHd1uPUPq1fcJcb4S4dOn8r8aDc
hmVgntaXyvP3YYKCJ2ggSI55vlh2UAVL5w4ZSUmXkJ5r66OVndApbmRpMuUWVvX3QFE6yIo670a3
2XS2fZeEOsszyNgi6ntAAvQmJm6y21xpVozu0WSI96hDpW8FsNiDkzKNrcOeHK5kJnlTqTftNenX
WrxAKtKfjUo2ibTj94xe+KlQ2C1UYBqfnMG2LoKvWHgh9jS/3QO1oawOy+Q0i6Y4a6Pydn7Zxmev
i/++ZJY8hnkVPYBE+2akeNLZcm+UCufH6/wEzyzSMnK7xiEyf+o8L5nF2+074zOG/nJ5yIIJSHw0
V0c6XNxC61sxcs7epzZyXDsO0x8eRhaSioh90XrAvYOAbDbD/KhV2u/Keer29exOf/vuUUTER6Sf
KjIZ6XbpJ4TCNPZ0/pSOFZHyMlh8mjHmTY8O3jFYXqZrGYjBUHgwhYw5yh+FSPOjku247dLev5+5
cIsjLb0PlQRMuSwfsr2jd59tcWoz77UN2ztH7+VHOEuyHZDl1b6az4TtTY/mGP+6Hkkiy34P1rvF
L6jIRD/cuCNTjG6iBTeMnFAEG0RlWe9eOc67deUgKCVAz/fpZvj111/OwhbwLKykcGdPMjja9KQT
nfa/HXwyseWNX/noQtZ3K31wcu3d4mUmCnOGw+XgclcTJ32fZuShiCzsOGPSPOctu580m+iXZTwn
CFQtmKz/aODo2De3RQPFKR4975zMPXeLMkm8Xz5aU3VKkfuQdgcagFgPVO8uFl6Ufjx/kFKPo+TG
WkZfVe2+XLuK40wPH51Zvq8AY8TLOQZeF6RPOv6lCH1MQ367g+EUnluSd5dClUlyusmKlvyDpXj1
Iw+tkQWTNsV7sjZoGIzl57TvXpjR97eWF1eMvWjwr+O1YkBYeJ012iirYXM2BhwSGChr/0H5tINa
DrujeoparPS+jIbruy7zYXcw4DwV2Z6633mDX2YTdxrfCV3qdwAfJsmz7k/07s6FHqC1X8e76wto
VayzliRwPAnsu3KxXqztAbspBzQX1mcgJuM52uZmW5wHweFyGuL6g8iQt3S5rCnXIxndbr/uuXUH
GmbdNafmhGkje3EH/4sKihJVt/1z3Fi3US1AtjnVv73T2r/B+A4IRZn2GZI1WJ2ssKPjwLe0/poR
3Cd6OVSW/fhoa/CfNDkfUJ/lD2K4GOAWnnrb6A/XNqacvCPChuqSQNeqprQpSXcpgWJOCHVmmFB7
L5pBeSyHD8Rv1qk0zJ9eoAi6WPalpsRcCAZNHGMz9XaO1xtbx3G6Qxsx+WtLp32CIQKRqV+GfT4A
IDkVIMAo1g5N5CiK59J4GiM83VHswpaYx/AJ+UF6vnZnapGdkuXQZ1Fab1QD1G59Mb0p3OeTS+Xa
Lr29oHy0luGYU4wXN7bChwJx4luaiKfMD82HtbezfJp6SLHXW9eHB+72ZB3F9Briej/SJt+uizna
nkU7mzytv+TZVnAvswxy0tLXDnLnGYRYfu+R6IPxoGVFc5EsKiRYegqTQ0GOjiltnLNx/Li2WkHH
zpsIQzHa00C+BBPDCURtx4Tkt0vThv9/3rjWHlMbt/QTWuskFJ4lu+9M4rM4UGYK5W/r/nayV61i
VlKuxIOf23I7zBbdpmVyoYQb71KNBaDo09+WEQ0X+HzGAYQESKchsr6quvqq/dI+0nH5xDkPjwUQ
7O1oBe33zrHASJb6jSzZ5pAzdN9Vo4eZsbgD+1aTDBdkHxR9GyGyAqdCauINqnPzLgwAh4p2vzZq
SfCtznOI/J/z5HYYu/Lgu6B6QjtVJ1kocnPWgUSioILOPr1jXCZgXa8X/LoiloFBhm9OnmfLlOwE
yxfFdsM6vV4CL3ZKolcsBRnE9HHHGafrZpUaDjduzS/Nrf9Q4Ah78ZEd4/6qi/0Q0lSAq5veppmM
T1UCCzj0RvkuXTfey96CRl3Y2Ys1+/SRkuCSR3T4/cQAIaS758ocKKc7PbTYqqSiNsJHXy8zRldH
35NO+3dymazQpo4faOiAm8PJMgGFiOi5DBJ4WJBShk9Aqx5CROy0p5ldKCBVoqjmFyJhGcCup8jr
NyH8CfLd0qajcs9vDMixpVOktyZl9lMx5Wil40iDRzdRrCfTJyYgtYfGQ3iOZmdlxlfDOSZYgt4b
2jKMI4+Gk3S7supzUg8N885ICTibC/zdsiG+c9GzYNIaCE4mo5HsFRhVRkeJbUz6DlgkdczU/TZk
6f4CjrDNHf2qYrpvLqIH3DqLX6Fgfr6wCrIMZ9KqkmxGOO1R7R3avnV3cxsHhxFZ0+1Ab/gkTV1v
oIcQoks6JrNmzM1uB3P+XzqKQre7svaDU1qL7+EoWMNKbsnWasZjBpP2CXHZzpmLk1E60e/ljVad
9RFFsENVXp3XF68e/r7TX1YDcoOMCOS46mnys+fYVWW2Y37NfVGFgph3tNUt2XsFWNH17ivIfhm9
dt6tn4I6+NsOQyShd8KwLYr7+/XWj8MKM5MxWoQj1XIn8RBuvJHIxJBQKcRhn3KKkPN0YJKRuzDi
r5j6wUhEOHH6e/vHMUHwyx4b2oQoGxGJu+iWELgb2tsVTUgy0HKd+iHpdzQjwk1WWuHZGcv07n/e
OSkpkdgox/umfl9P7+tLUiDtQpbwUFgOlh8Am8R4peJG2i5JWCNPZhcOb0Rakw3QtM5zOnd/SkrB
10ISQ8CQeys7U1/XtKC7mwJoJk6fGPfN0o7Nx+ZMM8l6MAznHHWxe+toC7icY/gfsmbk4vpmdDBG
fuk6cjB98ZYUKrmLcGZsZGu+VxgXaSEz4sdnkz6MCV4VurD0EeE1Xrte81CwAlrmDsH89I3FzGvd
+CsSYEqwCP1Jhd+z6RXMkQu/felTwo0WQe3A7BmimURQW2HsAbVwn9pFA655GkB8IqqhsaurSzvj
QUhDaEi9pRDxNEwi6xgJR5J36uxNyqNy6Iv72LHdY59E/abtBT44qpNV9xNnU7PpGuQ5AXpIUv8S
81wHT26Feq7By3lbKe+l9I1+7y83pbHcoz7Y+TvoLNZOCyu/d7PG3qoxjF7qoXmTyxNIf7t5qLR1
P5rB1p2n8Rwu8gnC48tHEcICS0NCwibZgt1kwbtxykKfa8PC1YZFgm13to5SZ7QVm0D9DkoCSlQF
jb4tBv2MF10QmFpOxySNOA+uzYJq7H5XiciPkU5qPEi8m61medclex3bn04B9dcYEo8EdbANVa4Y
24bWIRqJEksDgf+cbI+oQD3TVUNDCjriO8R4X9Xk/MYPJNmqfrmwi3PD8O8HYbPFrz2va1tMjbR8
wkKT99iKrU4b+ykXFLdBUz8I2G4eM80BC9gxLCbooWbk7TmAYpUJ/H5T+w0p8Dqg9Wyl7bmw2+5u
7OXveu7as2oqRed4jjkoLqOjPHRw7i06tdKvm1tvLO27dYBLn4nE32WBH+NFvLVMIp25NnbGSHpC
1svPteXZ52xrDnjXm6ViWHvRZiams5GaDFnH4OJKKGVXcdDaUehciC4Nh/5bWSp754fMtIPUbw6T
pfMLbIERil8Gy2PJPp8YkZEnRq6q6SQXB5D3uvxbMZkIEUNUbO5sENX4a/T74hU3+vohGJLiVSxT
GH7HYTi/h8jPGrJ0ATXLxK6aUdBwC9yXI1OKdZMZgese14+wbABuDEB81pNuxo9tpndROcpffhee
MJxWJ+kX1bEhUHweu/ltntEdJ3qGiDTZ0ZewBfIqGwQM26e9a2Mtjp4yShJVqEa7fPFvxUN0NoGq
3V0f62ZQJCaaSR3eMpzH9TZUW+yvdEIZraj7qyhkrY/ydv5Mwz/10u1wcQk9t7OjD10ZDzdhX4Oq
TLoOS3VtnLtiCG7jqMCLGGRvcuSW8hzH2+IKIbx4iEBDWUz2tWeTdpOkzqPTjiRidio6iVrknJJV
fl7fmcvH67ugNTdxHg+7TEWaQQ4QZic1v/c9gLbQ095WyQgYetYOm5Rm8u1AZ6jwrOg+XA6LBXwo
OC3N/fX8OM3myUPPxVXU9dfoEmglQseGRJuSMdfS1VoFStVAAGZDVFhqRH9iPJG/K/1EyLlGoNjo
GwPT6wsyDr3LNCoVmMrXewSxB8rxGfcb7vaHtVsqJOThamm/NZ6+jxEEQF63p2+l0vvQjfuP3MXR
NQwAQJJsureaYCJPCDx7luYU6LZ4qfqHCJMyIZs0QaRZ/vlbpw9+/EQz/AcH55pjPOPBG9tsn+oA
NjD/H7TJuXhSZPC+oMy4WW/UIaUOqApGypn9PkFz+OxtE/ZPrV3CRZriVE9oRifHSJ81GA8wycxT
14+17+Y3WEjaMydzAkJgYB8cR+u7zKp75kPkfDHoVnQ8Zn+7PuXBcT1sukRbn9q8JOyyBn0bz6V7
TyGiz6XBga3PJjqehguVG0NnI9P0mGRG95gwW0UiXKqdSPV0e/1I1xoJdvrWY20VqmvfckFuSbmU
WTqZjDtruaPG5d6Kk8mCWzlBnO7oNnlJgAZO2hIdmz7UYhrvjSI7d7lgO/Kwho4Vt83o+Z/Izyl1
Sj09JkmPrmvK2js3n8rHMlHRnVHz7fxtc3Ol1x2OAwqR6py1thNznJtsMqEfhe18lJbnbSO+spvC
qJlvxjG0wRxq2LRUk368RHv4DfhVs4ELFw/Nt2iEfl9NeN7Wd+uvXX93pM6saryZaS/Cp75jfBBl
lnXwSUl4UrIJn8DObHS6LQks1FX/McqeOW+VVpeyn2j1zY31wJAu2pW9RdCR6jxsh0b9dZ3gijrD
ycteXNRly2HU0xsj6o0nLexbfu7hlUDE4dWY8xPoquvqkYtfPdiwjb3uIGOatpjyXPciZfcSm1Pz
yuINuw9daIdfsrA2lesE+8x5WzWC125vW4c8cxUJUVzMfO+2mJcxE/7JdPKY6D54QJxASvKwUMcL
IrTgt/r1Ocpe1rrBVQJmCYY9LYkmk4yjS+f/0fVeu40z0bb1ExEo5uKtROVgObd9Q9jdbsZizk9/
BtX//r+NA5wbQqJk2ZZEstZac46JmlPLHNzqYIE81D+bAhXOC2hacxdqibfJEXo9lR2agQk8Cep2
miDV8K2bzujHHcQ2UZiHkn8Um1xPbqXjEY0IGKZxnBmcDR+ohfZW8MXhRN2jBAkIRkEJwjh5ZL6C
tkWAlcscbP+MrnwN2MsOL86UKBQogcU8WxXP1gw4JY3zip5y9ezN5OygyCUcI8cQZ+qRnwPDwqBP
Dil+gO8oNf0WtIgGZXTVIHy+2EyxaOkHGy1O9o0X0dao4Gw2nnHk/4nyCkNuTSnBxX/JKOWz1sNG
o9EcTUgOFdDiuD3YZUUkl1HS4hmdvTQrYsxaCH8QytOmIKhPt38bmSLGYsnMaSUgwxLQBTwVsFPO
THsdJtMi3w9DzySip+p5/y9mAksnbbq/egYbisrXfpOAEpHfTNtIo/rMlm/SONGIDalc2j4c8B2Q
A+G4+ibo4rOtWc1JR6SFSbKhCTz3D04Xf3DN9OsyH05mtHhr0c5shtj+knP5ZUU0okJX20Vp9ifo
5yvUBrEZkZZy4jphdyO7JQl3ls07Ugv3MAEj2iRO211E+NPYxTbqR6pU7F3rMH+nxlVbVxUDnnE0
cJ3VL3J1+iAxzgJ0+JinDHMH137cKgu1oWWKH3Ou3/oAqdokneNoGz9MmdSN7r/t3zday/iITESC
aWfvMI9mdB5FCrtbzJsgnL+ZF8ZXOdkP9bRtegq3WfWz7xrwIfKuP9OUHo6dBUC0DgeSZc2oJKH0
S2/Ha1WwxrCn5qcP6P0gUv2LsZ/8UtmDurDo5AmdaLg+HZ7G2drA8qNiHkBAtAkrtdnmfBD39udY
4MJNU2cjEsZJZD+MIQ50BDVfZs1FJRTeHlEjBJSmqPxGe+9GkK/k2mwiq6QU1MUN1sG0FwA3OIE3
L5OD7BI8LJAZubXbUSdDSqynIla0Cgby0qOPIUecNgZ69lSMmY93xGUi17OYEfKtrmAzVW2HEVnN
IJg00r8U/NdR36AnaXZDE1qnbQqgORr5SLPQ83XR//aGbUBCx0a4+c5z6ZYFma5vpiF98VA07A4u
LfVDTYIFAgb3MaESI/2xK3NjO9poNDlflUAOmfwRo2KTDtNCWEvFlkZZuyGmZVWRc9628xvfkGkf
I25aGyZS9zyUwUPnaTyzw6CLh23epb1OIDLZYSAukm4DdWrJurKpkWM4QSMENvqonKiTEbbL3Pi1
ggqDCMJc1a20d6UboYlIJsaVhlEcBofzztABS+xLvovusMtNh3rX2M4gzPwkdYtND713UuKLRuDv
wSp29Bgz+ob1SygY4o4VmmM9fRzGFj5sEA1ro8LbXMyVt2vy6GnKhSAprDb9Ev97bFfNoQjHT8Mt
5baqs7/AqZtVS1ZArwjbG9RQcK1x4f0Z6V89JiyidTu8zkTbyJb/SS9ZbzCIAJlWYqq3J1P4Lt1n
Dvn4j+z4LmS2q/vgLbdJKNUaPJfrG32fMLhg6aaR89eEFfY5YUFpqzamRoZbF0QgxcMsPXqRC8aW
K91gMVW0OXr8WvB5x/CRLm7/G2OfcWI0zr9q69AmKloMRg5+2jrS/Qiuhgv5BkP9lbSFHTSMnSsd
ecxVftRqlMbkh0DuraFXO/jki4hZRueRINMj7LkLYzfRUF4aC5ZX5DH8qJ3A3OmoBnRkg/umEFf0
gYTBgUNAzWbQ/3YKvFAJf7AWws5MsZKapnNzVzJbDIJkC4N/8/Gc9Rs9SM11CbZ0ZlbF1XOv9y7C
oYD8ybbT9yxVjW1vILuAtPMzaaSouOR/+NLgNJBM7xkcBQB4CUKeLsGRl2+lxhxSh68UDB8Fw3Va
L6PfRXp1ndxzrL5FAOHU7BoFR7VJt0DQyMCYFyw4kWBx0YOSKQzIHFnHLyl+p4V+kw0CjLbC4yU7
L96XKTFTKMDGbUdyBlyXfZcQlWD00sdrTAhK9KvoiLFpIODMsLBuWZm/a8BncquMXtvE/Cmq4E9I
OeOPUl7lkrfMkeQXZQ2DPBLuqpq8di81MlLtDOAl64EVOaBeEeUbBGotdNN0m1m4N5tysvei6VaW
MXc7wy4h7SSQU8qGfOwkjC/usrFioFci/oSJ1X9ktEI7Ee5q8GtPqcjO6MQUHMXMOxU1M1y7SYq1
RIkMxMV0nhY9jblUJnaTUvjHxq/IDb9kFKsLFyd7nebtOyHq8hKzkPZt7wWY68Ehnp4ESjE8Vq9l
Ow8bu/I+pqL5ndfBI9w54WNYA1/J5X1QaArCWZLBRNcnGYDLlA2hFW3uDgCQvEumd/Wp0AfeLII0
fD2JbiFy/b0+GxxHFCV9JINbQ7DTbpbMm9M614g5JfDFZE28CpAISWhW+9QFntRiKAzBflzdlneJ
RmG5C1O8BxZY4aILCdPKvGEXViTDztrAu46SEUxJ/8/9kKaV7bsOuSdAtxltMYXHSqVO2ZiB5Ld2
cPAEzA8W+U0G7rOd0u/cwabt5u5lbm+4qszdaFD7CM6ofltXrwWpfajzWMwaeX6JG+hMwo0ksv6g
uIhD1hFWX7d4e3rC0byAKCpryM6OKat975Ly1nVUIqzw1sTA8bWxXE5FjH6WK8JVG/Ija2esCDFi
TtDuB3Jp0ZtlNhm89B22dWlwsTKREQg0yLfeSi0yx4FT2E5hk7PCSl3XZbTpXT3ZMLWJfU007oMz
cSaftRh7cYuUKph1amrjhpOexZCkiG83AcFTmbXRKyIjFBcv1JwkEgVuOu2ZlL/WGexRN/GSbT70
v7ouq8lrAw7XkTY4Z6E6ptqujwWougH1WWiP044Et4s5wkSJRtfxB9fb6ubSr04wkrUzyBX+PBSd
gkyDGSZFoEnbT8MOb5T55A5tRfr4omg1WdTaRvrbs6CDaFNqrRgteD52eyI4w+qbguMQGp39GhWA
dkakWbtBPRV1gYh6QEcy43FCV27LHfqZo9TlQlRMGdwY4trbQkJN1jXfGvrslIf9onTQ+41yWnli
2bJOzdw6ksEA+owFmN/RvFknEoSazgoTVdu7yYzFz7SxwYZX/3Up9YIG8mSyyQbdflPYO3KET72l
MM8p1LWJOJYLtIJiiQ5uI3eeUNm6J5Rk7GAEKSx8B9dgKmqaxYk4BI1q9gj891BOyMbltIdkSq6b
nZ5ouhvnzGBCkjoRAMZK+dRO/QvzkD9DRDaAaQb6k1zU2WiS/NmAtKpPhJFQkny5vZftY5pm0eCI
/dC/y6opzyLNbT8mN3xdUyf4JS2FTZb2lm/HD1zA031YtT+QWB/QHgEYNlmwgk/dEEf50ZLLcPQC
JDPMtkO8SEa9a2h4rShfQwIyARoZqgNlU1Mpl87YbjpNt5kYQWvGNX+sE43Vkp7tK5E/Ur1jfAoz
eWSetXeaLL14ZJisCCmiGdpYuyBPJZ9lRAbSVG5dO+Gr6iB8yZ1TGQF2CwWRqPgn1JbR9mcEQ6pb
rm+5W4rdpP0Mya2JK/diZglwgSFtzyHpcvCxbwKz1JBPb2UG7hs9Y75DBsMRPncs3Mqc5uISO1s3
zogzbUGGYL7Z1HV0cPl6QiIzsn3IR74pU+n4jLgn381wLupGS23XYqT17LPqyHyXSb+gSVIDxUKR
XCzbfm3h7D/Qze8KaLyVKw5NNJIszIUPCUhdHu8b3SR3aC5BYGVw1DBOMvHtKNVcKNEbSzO9FQrq
Yqv67tlOQ45q1b8z7MmgcnP9lLYsiUcsOabuN81MlEe43xwYyyP3u/dbCoVdtrrf/F/3i/teKu9y
I4Ph599d2hvpsY2leKHJTh4Jws8q5aIRLfdUlf/iWEyu98eSjPJGE4V1lFUZvqYdzQKnCb3d/dGS
rxpj4H7cZOZEsllQIacyuq3TMForKyJUxzbgEJSgYMNi27X95CcyuupIXS6tXu0KoiwOskjJ38bU
GdtkLEEflJp4H6MG7EJRWG+dw7oyBG+Ja/Ra6AiX+0gRrxm3jxZW50ufuCi/cTgAws8eTMXARPQx
YCtZ2EelKI5L+P2yjg+SDvsmUGQQoIXBG0Vz9VftnFCrEwqbj8POlq3DUaqDdu+KB2/qdZLIRLjX
o+iz7Fq4Rs3FBtV7yeOyW0QabxXLhXMlRfekUc3ZKCeaqqvOpsyvsxZEj/dNNwnjIQt+kOhMGwaV
dO5sBadd5Am6EZ3/3NTH+Egb4lp1fX8dyiRgTGFjQbBiUL6tp70bmvPtBbfQCo1X5mb6C20VzSne
unCi4kxE/5zPJcV+561oiAH0Q+TzGERTesQ3EJHvMWaricbpYc5LhL8DYyNrVMk+N2hfzyiUOSzV
9b0tjeFYKu0a0WPZDWVoXfQu87YNOG24WCQM40k0kL0CN6MLcdDN2Z5WLkCyy/2BJujEyRwW1yJP
+2/jxqNxuT+NRB2C25mcAcFj339Pud+67wt6vFaE9+nwWP/nVe4PiEmz4Igg+gDNPx7/rxe439Vr
nfO1pe/+vdzyh/2vH20VYZhjhqr8v5/974+/78s1aMimPtfb+yuwdBr3xlQ9dqEgeQzesnOMypib
oVU6x/t9CAqtxQmYhwKTnRYMe+qhCSH2su/+xPsDo4jBqgFOWzO7LiKL9i1TAXo5LkFoocC0wXBC
/tXTQYEFRmqJByKi1TafcoJ1Tp6nntsprPn7HJ/TjTwLY+nBlnZfXf7dVJZlINVM3Y3jtVW2S7Rp
09vDZ8CyjhHq/2z6csgvavCCvW01F9nN8Ko98lb1qJwQBVRQFMfWttADFjPpo7YtwYxiL6g7/Wq0
RA8jrEdBVn1PZYNgGgkDlw9Mrnb3U0o9uxZJ/TszCeMM4iJ5rCfPQPbRVA+D4ZhbMfb6JY1yuash
s54JFk8PVQE4cJAOUnqjKw8pCfOnEIHb3sLse0l0U267IbHWOa2DQ7t0JsuWU+CI9BOOmfbo5LqJ
e45cQjoKx6nW/rZK9g/1spn7HldXQVl+3+cw+X+I+So/MOBOIHIW75zZaz9CEsAhxSag2rze70aj
9uTIUfcTWvCkYk7NdbTy5mr9/7eG6DchzfnBovHbZ1V0jbMmo5tD0OnVqbtfWcYKIDIx86ONGxF+
Fztc8cHL0gJLDPo5I1ZzrQzdbTQgrQAa4d44bK/kyyHsKUlNHEdsSI0MnuO0OFITeDR52dgeRfdk
6MP2v31NQ+5j1BvHxGg9FDLJpwTpeqq8B81OvafUHrwnLSoPwga/FmOzw3cRT0jO2cyE3VN0Mkxz
ipqVn4KFoka9eLhvYOKUDzb5q47bPgPqbD4s0tDWRFyiQGgr9cL693jfj7Z53tL7IxhWZu2HNWcb
R6QBQVu9c8JsCMiVILNhKrzfmgtUA4Ts0Cek5yXttpti9coRvAuJtTpVgFl2S/BwJFHsxR60Xzl5
wStZiHTt6J6B6aywxAWu2mqAly9B+VK6xJIOrlWubXp4Ojm6zxId/RyJcm8mLBazofc2UeCSF2MR
VgLo0GjxDGsWWbRa/JFhWtlOgdae7hstZ4BLZfzqlRnJZ8lcPKrIbPfO0Jn73Gudm4jnah0v5v+K
8n/Kw9+tSV4bIvFfXQ1dUkO6c+yCTD7GtYP5dDTC3y5K5JGh7huan5BwdC06RIBFnhHXRf9eQ6r5
VSRx9jrS7WcWMqT7qneNl9YtCfvjl5B38UdYlTwlEYlF8UBIadlIjQXqcjM1jWirPHXIypEELFeB
t45jfWtlff7YwIx8JAWWrKC6eLCsbN7C4mmeqqhrnvRAbAVeyIf7LlqF5Ul0w5/7Pa1rZuYmPdEF
Dkwkjcn20aGnSFpROm30xM0wFM891++sZSGShWuuZgXFj2t/lsYH0IkY5VJuP8hCPAVRqD8H9fg1
a0zs8zS0b45H9jT5GpRusVV8qa67hiPFfC06x8c6jOLUyAXdQT398gayWqpMfZRwD5ap/wz+0fN+
xfq4mpvkg0leD1+hRhxqePGT0TjVPqVI3sekRe1r3WWtCPGD7CI7/l004hRP7p9uSrUzg1GoHJrw
s0i397Hdnjrb7Z4p60EOUPJtq14+0ZKpnmNRdMdCjt3qfresjOo5IEUSzhbr/cy8qpTYIisIwM6b
iHzo3XvPQSCohEeWao6uf1sz6Ss1Uqh9IqcvRqcmsZTmnxbfia+VAlAOb+21LmfGay0GD9PzXpdP
2eysVZu61S+ySf5AO6UrGfavWGIYIyt7OGR4i6aCjCENEeMNcso6o6nu8+k8g9MtbtVSn4yJnqy6
5e59n1sUxS1yiteKI/CIWqS43Xc5igAgPnYu88sz/vuBEdSQM6rgdP/x+360+Hyhgbeuu5bpGFhK
Xj0so61bM2K5/zxDUoeFXZ9u+nYQx/tGKFscp2Xz3937rRJRJGv5/9fDXkl4sDLG7f3JpLrx5PvL
3H/ivvO+sZT7NfdtflIoTEUWR+cY6AwpTPqY+H0S2ButbvTbfeNNWXNoWKUTgZRqpKRUG61vYZ/q
jG3pT1nHUIzT0XK58ObI1B5dDrHBGM0HAF9MatJA/6hrx13bQjM4PMOcAJJEbicTsHKoOd2r6VUs
0sY2W1d25VLkKjRmoSHSIwP+ZeCcXe6bMdT/v1v3u3oz9ifoQjTDm5iEWSKa75u652NZ3W+OYFtP
bqlXB4ztn22R5CsxquJFmdjEGRjf77jBxB4LN0YX2915+FWN87ifm8J8wodlPgRujVhBGk/3jexq
3gBWx5vZ8fDcuta0NRPOvW0woJaWTX1zzSm7EAlNblxRtl9zmWFMC7tX6LjVYWxd7IHLfh3uVpN/
pTNorRqp9iEdOuvVLWwQeLP3Robj3gEJuXbqVDwExO+gywQ4TrFvvIfNdKYR4vz2Un61VKYGfMh0
dwIm3B6jhvfkWQjW709ZXqiLB+9XLZmY15ykGX4uQXNpX180UEWLb6L5NWX5ldVI+OOG04NWD/Gv
0EUsFNlmciEwVTu5Aqh0b0Kmq6X5fn9qzUu3gxd+egyefXRB47Vzudxy+Zi2FXFK1DqtpD5lHZDD
qY1CDtYNOOFonRCrjbvbrW7kS1S3EQLhqaBvMnm07bD18oAyaEe0SCDuz7g/F1L/HkiXyxrys0oj
84z73rkgyCW59H4TCFC5mUZGQPQOYNl44C5yk+SPEGk2gXEh6NBlZ1Q4fe7fb/L+t+d+d79t45Xy
c5kSI6ZB9aQ+Ili9r6+Nl/2pKTK/I0YpFPPGH1uVBwkzBg8PDn0iFy0cfPkmrQT99Xz46qJmjlY9
WHBABNlb36oTvUbtXADY/reZl7v3fZRtu0GnpRMmidcjinH/9/P+/Zhhv4Y4sfbDpHrqfEkbjsxc
pDktotz7JiRn8szpOzzPk2nvC9NmusCor0jnX+EcQ+luzfisCTqXj/cHhkES26oIfbnfze3yNedM
v8OvQzOrdmC4jLU7XXNc91MoC07+QRntyk1h9OaD475CEQ5uaaNrtzKutJuqxl1ia+Plv/2qWBgY
vElimttdPSVH3BjNoyEi9Sif0ajMW8sWjMyM2rzMFfpH0y30b3Q1FCR1++naDvN1OdhHhFfVoxzA
ydyf4WYlx1ksX9U0WLskGm/5ZNn+gLP2tXd0RNJN+530GiqLoRhuYVSYJ5qO7tIZbL/h4WnMnA2i
OWIEXvQadLKrzM5bE9VY73WJ5m5AqvnGFYqJkdIXM1TV+R6u8kerxjZbac7WK2P9BbeE2gZVJDbF
4iUcrTI9gksm92B51IxxjRrNJ7X9c96WJM71k70bMgSH6HXyX7jXcHvB2722Tm086GVH7Eg1xo8R
dcyWlh7Tg1IMsDH4ulF+s6Zu0nrbMhrcUZoQoZTonT+iPX3u0Piso2Ss35SDuAgDok3R2U5nNdlX
08i1v7Il4stNqj9hpMqVqNrmnNYSEX0Rp5u4S4abyyJlS42DQlgjsLVRqr3Eo8XlTmNgxYTaZB3D
tZNv3jGV2DQaPrfrHBcp7Q3ZvmgjpHoFvukrmqdLHJnekuq8Re4Th5A865ehjGd0aY3CeUmrJCLK
HYsGgKOkVC9aXGSnICD4Gemi+DRS/dI0vf5CYrvDe8rY7L4fKvAJ4yME9EAMQJWynWwc8wYRo31B
HihXQZXlR+EM7Ys7t+UWb0e7sagcaBL2o8+FyttoLJR3XW/N75KO3QoAKTRlI8hA0601LxPvBnk4
lyIkcm3SgnmHi6TbkSq6C4zQ/cRqPNNNFc3NM5g0ZhUQAd1MtUuj6Keg6FnnIim+hVae1BDMb2nf
Wru5bVm5Wqp7Y/1wvj+BbKJ43SFsfrCzJr4w2CKGmEXvd8pgC42cOtPoJLxBuPVWhxR+yOKk2KM7
YPVjdB/EUdJUD5esSv4FM5wfW6VPj2niOtdKeCS+/88u3D98D5zi4f6E+35yAocjIhrqQn7mvoGP
rRN6GuFxHpnXkCKVIrPS0vSMpO9hmLLosVs2sDfsh1z//G9PUjjhY07ytIvU5nrf77hxdGoMlfhZ
bHbbcC77dx1F62pynf6MAL1/JwGD7lBrvTCIdm8wqp/zZTeJ5tPBlDVxJ8sPkUkxIAso88P9hxia
vqlubm5D7ZSvZkN6nFNIHw3OhPOgwGJJPHt7AhSDL9RcYhuSEivEUtUgV/yxXRajNUbWLZfV8XPq
btXo2F/I7vkKp7RrMc5MT8oO/973DxExNHIW5A6lKj5XyJz8ZvmBqtbWqKHNX1i/4h1hn/Ve8/rq
jS/R0Za1/aW5Dr66xiRuM2JRQylov4JIWvIx4/DSRp712nsQj4y+qC42/N9XOgt/9Vrp/x4s+wXC
WWzqCWOc21nGlqF7vGuXu+i4Xhw9bi4s6+ItLBEwcl5ERmjT7sMC+gmpXvjHp72mEStILf85uDDR
Sp2wIq2IKNx1EPEwPhb/uZuozQhlJ1LJtxpIAyg6RlwkE68MLKTLaddv9enbCtpmVZuzgFiXbBLI
YOiAm8usovxExzekODt1IYU/dhJ6ejViLZIW153VXqamNfYG8zB4wNbsg53fB3xH97Nr94eemDHQ
fh4mKu002nN0vN/rzSr0hZkMfoB+/RrqbAQXgrXpQf5fOHPHfs7l04LhMVLWFEbcAYQnHbEvdfAy
Kv/gSks9jab8GngvZR55HJpJcZZq/KUmwJQlCn3A4kyU0vEZAtjG7aZvlsK2MTFhMoIrtk+CgILE
8DNz2Hi2CRlHU1u7qD6lk8zbnmbPOtbcc80p8l1Pw8cw0pJtNNElX9gWn7ZDOpKBaUyXQX7MU3Xs
ndDxXSPRXiFXnOIhM76MDkusM1jmwQ7Ci92FGcMg9eTG6BIbK9qZWZzvssZ4cfPxCa7l2mqjVycZ
L5amTsgOzvHUvGgke2dZ8D074i+uTnz8Yj4Fs/jGmHFxm7S8eMi/Moe3Xupps1+m2TZCnlNtCNgs
cXHQxBKnGFj7oSOIre4RaCjBR94WyLVkAom9G+hM8O+C31D7qmDMOSSMlgQU2RWRcsUaHaY/IT7F
TkqCKPFff+kjXIGIeJsJdweDvxxygwr9lgqh7lJkISR2oNGdoGZgoyVDLjpJO5ArodGKAdApfal5
5C2MhBErVoKwhwhPrPGaIAmZuViH7WpCKnUsHNvHEugwfl2I8graul7E66ZryZwEM+Cn0/BTe8N0
oVj+rQI4Q63d7wY4OiWXPyLCLbGJ7eElgcn4ms7JS/4UMAc4BhqXDFcAXyBtJUePIvsd7b13pnjG
JXRpGiT8MxAbsx2ah5nsbLqdGSHOGG/cxASJlpovBZrHVcIBSWLObJOwIBjzmXNyqEBwrKKvrnCC
oz6x6DFEAJW++j3knbYKzXggAzNH3aJe20A6KN44KoAcb2qruE5OXqKhNCSJ6sOZokmuRRFNvPII
Sh8YBf1ToAxPUW4iogrthAEttbk+zMXRGJIn08N5IILpMOak8JYhcySwXD7Xmq6PmCcIAY1+6M8o
XmFkIP5DDXMcvfZFGgRm2pEx72iAP6fAughT6LhiLQg/13P+stjKV7nT/6jlX0ap7ptRWvusHKKR
UaETeb+aKvlr2RpxH8kbrtOU9SaTtjLWtkw7HWR3ldxk2bOrB4zRRP4iRRXtowrbmWFlm9It0VuU
aiur5N2s0m/6OkiN+4T22CaNwyvzP6rV39AFTw0ysJwEyI0lRnI+5+HcD342gWQ1gQLjjskxWoIs
AL//xrWO4BvXydeaNhxEGRxgLpNyo+3aNv4R84BipB9exUCSDV3GaQPAVmw916iPpISeFNX/ek7d
NTPneCvLhjydtL0yufFHLXr2dJLY+sq8eFrIlLkVH1zYOYMZN2J9JJQv5Bilg1JQlYwaSdhdQcK+
WrTNrX6dF8YR/QI+h4AUtoQM3dj6bilV1plqX2Nio8MxJRNNZtG6ocnGif40dyVBwKFOWs8U/tbS
8nH5J6cs/nKCC0hQqiBimuehZrFt5Puimz51w5p2+BDPZZeUnLSTFONgjkHQAC9r2bEBA+ycNAq1
G0GvA6FVdYzyr8nVirlIuw40hy94EgTk1nK2Ogo5vNfD/CfoZta05H13WPKcwfsrdaJPCx1qBgBH
4gctDlKXb3c661+cWFECGlZ00MIx3/WVfjKyrPYz0m4h5sTVxbWug62m1d4s+DumyHtpi+HsYAhH
e5g/t9fMAiRYMGU3ZFYvnYvflUkzKHWgwvWcgyn6luXCARDU3kRti0Fqk8HcChv1JV3ExGNrwZvK
M2wjEUFICKheYrO92tJ4D4rpsXHLy5x1zIAq8q7H3OUtRluKop+Dykr3pV4w/u+jN2vgzEJvP1lp
sfvkiOrPqHnnIRIIoLJ3xzP2fUskIWlaSkdLHQV4E0ryQxs8/JiBg1VpfphABQEOAg9TE+mcs4XQ
xXT69Vw5P9pcRWstZnyEU3idDsGparPRx3D2oSGSMNr0EKUTyK3u7GCDHnteiiREH+PKgabhOZvV
w8y4uGW+a7XdbaIruAblsqa74scOmWdlqGFig5waYdzOwvPoFpcoHR8dq+2fOOZ65nECrLj6A+ky
2fEFClGXrFU8PScINRDXipji3GFXlJND5JhHl6w0OtdEbGjBuCVuapeThbFtKlC1OlCCxguwLDYC
BVv9BxUG/VAP3eXUlLt46K6Dst/cjjobRTAHKQEB5iJ7aIMvltsn6ewQQ/LBPEHQWkf1dAyMmTB2
RMvz2MOiRu/ZxaSAde20NvLkpess5EYFtYqlVd8DoTAb/toXElZOxIutCi89jIJyC9gOmVnVMhYq
hx+XCPlaq770+SmsrAcbI4QdD3sVGzvNDm91/TUbzQXk2I9dqgfRR18ZKt6s96Jtk4KGDn8QwXu4
NSqObyt402iRIWY+8KcNSHtr+MPFqdY59wKHCHdI8+PCFxMAHc1EjtxM1Np8DkueKkaXSSMYb6xQ
cnghQmczyNRqNtGvZ0Mdb2cV8PYRJkH7BwmSPeYYxel0xGKccct0m7lOud50wiAyltSyGtuWIPoF
T/8P2ArQLI6YVpmXWKAKALZq9UefsrT3tPJvaWW+28/jWkhRrz2xKyoyTRcE9qYkEbenp3YAYuuX
rMn2jcs0KeMsb0ntu5l71Gxefk5ViFaatk9GglJOL/gE8Y2FfK+mtQVp6YEME/Jw8857Dyz1FjV1
8zcdyH/viu7zn7G0c6cbo5oIT3G2nsY6WPMR7nkvyLSZR3WYJWIbTUE1MxcHmaXIrXWw+OJ4pczs
oRmFUjI/Wtwq+UBRHlso0jRLuq/hcis3NHG8e1mURnqubuwcxzL/znm7NxBAfbHGWkVNwbBRBOhr
J+2kJaPzMRjohejATnya2Y+x+JbMCitnrvjuaYP8zmOzhudHy1wyjrC14TKVhjg0DdwKI81v981A
qKehP/1DN4el3T20TjAdy2nW/Hp0m72OYuUtlACboEwTRt1DpHz1mjDzo8l2v8e/SZio34HmMUYG
y/dZWsGvSZemn5gkr6qFptWH6ukfIMmIYfKqFPp2qvqC/wpe2t1N8M8+DLshP3ta/pbMw/SZ2DZR
khYEw7qf6jMBgP3OGmkWW848XsBLFtumLiRfG03dNIDKF7WwPpUYNyhcpl+Sc/Qqw5EAhnRIPD8H
8bdzakK0xiUBWtc7509pUeR5/ZusXBYzIKH+29T942yCjnEytzjlDty4fvqImDYts32MdOUo+Cin
dGCuNWGRkEg5NS0/dZrB7PBOgyBibPQnWtZtYJPl1UwfOYtPmZH0FLbAW3smk37ZzeFjyxgbE02n
XQC9fXlLMTsmpfmO7YmLB4AybKHxgyrr9EwhZWyb0vt9N9Za6s+Id1FrqPcAj05nRsLOy9jNDqdw
cguKobFfECQRCEe4PFdFhPWJG1v8uW79aBsor2xysiaZx1CRWObeTFIGfRDszZZ1HVydpnAvdTu+
kN+hXmt7/jWE+XQbyY96jpruEJtT84YTAkqmpDE7xPNRBPX/4e48lhvHujz/Kore9NcLZMObRXdE
0oiUTfk0GwYkMuENYQlMTMQ8wexnPatezG7eoN5knmR+oJJVAqW0wlefqapQZEqqy4uLa84952/S
E0WrhVEIZwV/W0QtOxGEULTO8LKrjwsT+VU8lY5jUGlHpR9fBTzM6faXMvCkI3hRk6TTnFEjUz5O
xepQNNLzrFMTIpwQAcbr+axpfCCozNO1ZhgXueuLl6WKlPe4UoAdbl0zNmtwRJVqUY1AaAB/UOdw
g/rDXMyCBrYInEElwa8pwAZdR+7/Ux5D7H2kzSE9NDIrFzZP14/K22gz0g6o6tVZfYZs8V0uJuJx
rOU4fZhwubc6s4ta/gTFtryQrDRDHRbZCf0MKU7xFPlNqk9+ycdq3DK9Rr1Cp1mDwJCJ43pRuPdt
Ls0MCpva4mqrK5a7nnINsY9gnoVPYolKAPk4Rc4njl95MH7pIZeZmE3F7abe56Qlv5PRZTUR2qUj
XjW+eheXRX1POf9OqNQPcPOyK+QW9DGqBSHl1m51xUG6QenIFOfFOq0vZdJXfl6VUxzWgVpt50Dg
qMArscvCKnRTvFtQ/N+S0awFttRpePPIp6xW5C/AAXB3X3dCaeWa3c2J3aOw0IUzR+/QiVFpotyK
gYpo+lfbL5SB3aNSMlYhyvliLdTXTa7LCCunBWkxLzlPgMwRnRTHVWOkH1vX0sFahmuIqAKiq1vi
bRRYwpnqaDZgOWyqTZLPeoE1fGMCodBSQBQipqy1cGqsDe20NBYx7KhozVuZ15gp3DwOhFNHKkyn
WLuOQqIJap7eTIjw6SzgjW5V5EHifzTCYnOhYlMyfRTPyoBXo1cYURxpDAQX/ZoxhYbqHKfoGVHY
aK5bieKowu34xDfR9zAq5T3uDtG8aK2pWG8aBHVQvlisKX3Iuh2lKnW4zvtmnbWk25IWBVFM8+KF
n142Re3y1ssPsa5vroBDuCNCl+ZOwTkoTztxTj1uDiEURDeIBCnHUPfOUZ8ybzapV6PAawZHOiio
6cJzLBKrInpHnSrGVvm2SqDElCVarniY1/NSr4S52yTS6ePp0EBIXOCwOMoDpZiuiw162znZTezf
YvVU3P5xo2PcyAUa45husaJgSZbrk7QWqplsGePY2Tjz2Cn9E0GYI/BiXaSYhYzh2kSHcfjQBmuT
S6avb2bYB8vzFpFMdKJ1O83xD7W0TD7PTfA6NYqb03Vd63dCqV1VCVqtLjOsxMjrymTbhC17blVW
R64DB7AdSpTzSrj3HMGihDWaxbq/rjtomwnOXHBV87hMcmneEJWOS0jm5+s1ivNqJ9vsRFFwBcfW
B5GKhmUTBuqEBxfHRmcwVLSePpelGKWtuk0RUa1RShKT4jBS5iJMpGRcmU0wTdDUfaTdmeiBKZu1
eynkjY5MhEnKvTQgmEYoR4goOpIOo5aGrpksqsaHVgK5l7v3NfnIsWnixluGzRFFdeeuEvFHz7Cc
bRfCeyTXVNiokKzJKqEaiwrLTSoRDLpRBcLaDTj0OV4cEi9oAavk17eLX6f2Nev4++egK4D4f4BJ
ceub0sxEH/NY2+iY5lLXmCNkSAW/KcsbdBelqeD76aFD5TOA94+8tOMBQMqkhHkRergGq0oyLZ0N
/G4zx2xJWGh3lcxhgvoDdIDtIWs66o1yZDKP5ltF7z++IGejzURft10fZHusKDjhxQjaIh+AWicO
WNGj31zPbu6pIZcs7RsOSAYlYUNWVLP7V9p30bGYeUEjG8JYW1jpcSOQcmngWmzp6yK0zxMK3kuO
CDD5m0aAk7FuoSJIJOpcOUdayM/mmE4bo8jCXgcAi4RqPPgatHbQFahxdzSDbCaqN2Xnbbb9omjk
pzJZF478zPeuG3R5T/Om+fjHb4jJYjOqcP47rjEz4fitTjHDlE8Ng0WSL9T002YhOiNdTq8a8AXn
loqBcRSI50KMO0oRtqjta6utvtMikNV5tkjbKUJ964+SEd1lUgMNVVHid3KO99Km+765MOJJi1zx
8VrIjxW/gyBfRV4YkvQQ1+dsF4dmJVWHuriRKeNA3TIWZJ9SGf317kugbgS4gOWhFxRVVxObOJp3
kmK/ecNhZR6CyEmP66CDjlL9Gq/zyLEtoZomYAWW5qZdovCb3WpWirqLVnonui/G5xJEn4mIUsrH
QHaOkNxbLKO6fK9t3PrO8VB9CFqjhpIVHi5CTb5IKX2V0BGOIe94547oQPHZrM9L00P2He9HXCtX
kNc/lYgSFqpuzRGnBevcaZi5WNqUDoFYlceE1o0ereB/aKqWQEkR27lhgEFXOvmYCsu5vDvWE9Wo
T8TNe/BWhVhF9oKNemo6iI1bOlRvtKx4iEVkl+bCQ/XjOvaiENEpMThRYR49ftl+T7dciPaQMs+p
KV89QtWVzAeFJPHJmJDIeujdRTVgW0fVvbPKWkQnBkl4lh4eIZWLNTsJ3mK5UW4KjQwnGNllveH2
YGnmXbkR9UmayyH56tzlMulLMwwJyssWTY8xt3/y9jEk1BLh6apquE9XG2RQrFZ7vzEiUNaL5j6w
fCwIwjK6FFQHzZzW1OeW5CUnXrI5CUpBoFoQavONKlY3rWzc+YFe3m8Mbs9rIdIvG2+NXXEpgMvD
/q8LYLMJxH6mc6AhkrUgh9y6xXnQony0SRRprm0qD4oTZxWKEdqVkijFWG8TFR3ntUCGw8HKoTTI
n+VhiQgrmSgkKyZcz6t38IbkeZqvanRzT6Diuidp90VAOYOR6f4oqgp/3P4cLXn3RLHqz1t3jqE9
LGdfcad8ak75n181uvx79LDUcDvE7PMrHpZ3duE92PHBGE/NnvVl9789OllK8htVM1XLskSTSrXc
GQl+cbLkJyplNAxPNN3AO/t3I0tVemOJBsquhoGlnaTI2HLlydbTcvsjUeaAxx7NUEx+tOvdF6/G
R+tR53dn0qdHhbpnuYLajaXKBmL/kq4Yumh0J8kTa5oiFWSn3igSOkTuKCsvPfVyUdiLBTw+6nfx
HK6msbkW9ZFvzd8dRumV5b2DXDKF+zjRSEYLEZAyB6A/m66Z3cTrOyW905pbl9xve+6yA6EqgBDL
GuGKDYLv48ZECOfBNADonRqLK026/qtM1H+kOShZusQE+PosPO/sTw/O7IfVMok9++lE/PL/fjFV
Vd6IxOWKpZCx10li4Qb3OBVl8Y2qq7rRWcBhj4W15R9zUX6jGDIISMlSFQVZzSdzUXxj6hC2macq
shGgMX9mLkrYo/cNgGQJNhW2r7pI+KLQv73ZWEqkJ+WuJJZ1JHEdzrdTA8IyTLLp1I/C7AI87MSC
0iOq5omWZreNYM6CBBROCVF8IyLSl2jxSCjqYGQiU1IK7idNPhcq/1Yr2g+VEUBpFIRjw1mcFxRj
8UdBQgWphUxdjwJJ/2C261OSUrDHR3IU1qMYeSEtgpVLJewwcMMzAGdzC/g7cD2qdVVwWMOvnpJU
M8n6kbIjVj6qBNfOvPym9mXY3wtUYWVYTgD14E8IbXRXbPSOl42XNwJBbPRBcbvQLVvpOHyEtioF
AmWeKho+R2npAcq3bowGAm8jPYjr9EzUZKRvjMsUDMsx8kheAs89W1wtFANzvBZqAMgwrs0KnvJu
g6a+UIIr8tDFHUUqjhbGRwpCDXLVFqyEMvFG3G272JbL5kevJpfUJKQMwZ9cytmoTsHLgrsBHvqA
VQbXI31z5iEHq7NhrDcUMsRMkCbCeo4Fxp2C+PpYQqAxEEKqBv5lLG0wnspM8jApHM7WPDFIwJM5
hwhTXfgCFgKel5Jw9IRpjswlyDCyqYpSftKNyhbROR4v6tYdJyUGaggXI490ulDXN365PikQdA8F
iMjWXQcZdkm5jz3vfZZm92uwXZTkjjdmfBVRyJ+YdXytyZNGa88gV4IHzhzsdktAXsKp3Plr++Fn
NdVOasU9ryRgq6grYx4jEjCtZSSs9Qf8oO5A4oEjQ4BvJGxORIm8uiVSa42cM6F7m6KaX0ShNHdV
8hNxfIlI+GVRQ0LXGpWsR20bOvlLEMUTqjlIdWfUglD4ybmvRrfkuK8pjh6pGim+Ip9Fm/rCc3lF
i1Q8RVkoIEVXXKcyNQwAnKMUnZxR4U4jl4vWojavxRjYztgLwEX5LUKVSOCFoEtJUtQb/yQSFYKi
juuTeDP8XT7FSqDDQ0YDDwaa4rseGV1kD2USuIuGAif4beQ6solQ1e+VWnqPL9LESMuzWtFnoJLI
eJY3GBlMxTVZ6TCbG9XH3MHsLdAdW3CVI5wv/AlUr/s4lm7B8XDHIsAWvepGc7wY+6P6WKuqWUaF
KWR3gxyEhBikayKa+F3ucpzoa/VBQIVzVFTktF2VYpiijb08vUiQYQ2d+nb7U63TssjVkioIRQwI
ROkER7NZuYmOhZoSXxmLS+DZI8B8J2APG3Is8JQQe4A1fY/D0kfRrD6bKoAGlr9CxBhYlApqxP6O
yHxCEMacOYguADiBcDI37zrByObYR19Zo57VZsWhoSG/Xek8hFqiTQ84BhRfhYKHFr5vLIL0anFa
+8S8Wn2pkk1Ct/lQEt0TFxAzyRFbq7x8dJe0eJS7cnC6wQSodZyzyjUR/QV7kgPzWkh3jUqGD5Lt
OFKpgcUVNF+5QULSdDxhkjjquKEquqiV91WQkibgw01V5vEX8wgvXlB2hYja7Bq5oMiZZqGAJaaT
v5NJxoYELyN144ABiY6A0cysBXVU/oIYeVJNERXPR61W36Ya3FOhpT6wwPu6rbIr33A7DRPy3mFx
nKAWDIZGvAscs5oLPB0cPmFmted5KSfT1g9L6r0gUpv01oTJtPDCz/IG14ANHgnwXjZQceVxkCQg
RdG/G6UxMsktfl0o8KhrBC8CaX1apmY9KiJqFy2GGVIAjiXDmK7Im1XS1vLUV0gJjiV5fR51hbQW
khmeyv67WC6ysVzF5qQBkaxjnDGrIIgGbUA9WXHex2n6qVVTD5BFnk+6K3ugtIgYOwthjCpRJNLN
9UeUiFabWLJG2bWwQQYb1J3t5HLKpFIyECDvRLU9x4oR12MTLWxHI5e28Vdk3Lwx98CRxxkwAmKG
+pUn3vm+dNK2cjymeE/a1Id4s6a2s8lk5O5A/WQbKLXgKNiQxftG/bQg34ACeoNciuCfqJg2HJmk
EPKqICfB6I6UaFyUHSUZ6CZ3ps25mLLsvVhcLdTgNq6ACbTVsjG9I2qwKCnUPsdku4YLz7NIBnuL
KQMaa3UJlRT1NMg3tyFfRvkGgXHBE5tx611ZKdogqbghnUk10qqPVR3dtQrPFW2RTJsFdtZVGUUj
XtkNGBVpwraA5OYl8BdnnFogNXLjgx9B1IMDS5HeQRreX2CZpaTXpkpFRYGHl2toSKZlMyL20MeW
co+VfTzRSWFNch1K0JoqnFotzjF4gjLJjOFSRQ7NP80WJkQM0Rac9UPpQn33VrgdFYryAbgBct7I
fJu4Nqjq+pOkFbwVLXpvlPUNtPOTXP9YaO1dlkYfoRPHyF8DtaG6gswtGkLI9aeLcClb0JvchOoy
YIaO6ETRUM5OfYgsayk6BQ8ujpyCA7Su0qMUjIzhANK3MkbEyzd3vlvOQaZyohn5Ut+s07GeiITS
Ipk19swxK0DLdBONGwU9Dp1yk16no1biwDYstEtCQZ9qqWkDmr71ySCN5KS40dXqcCGh1LBR1fPU
QTfDVEyY5qF6VgKGw4oYjTof56MagAB17JyZUuhHzsJcyshUmOCaAaVpqExHGrJ96L7gN27BWkAy
qwHfwmU+20IoM7BfmvzOwP5hVBn02dI2nwpdPIFtprvtTSz7vC3BPV0UylklvHNa69JJCP4ljRlW
Vps7K5JXyEz4Y8uMrhAUO2O7g/eBlrw493PtTkmkGwqGKG4QK4G24XRCfQbWgUHhjLqlJWBioqq3
/vvEROEoRRtrVOsUmIowmKmiAbMP0ZvCBJgQmEiv4qD6TpEhiG9ipphHbNlooFlczLiZqRjvJe9J
5sgzPAVQjxEjNICEkzovj0lJHa2j7MiS2pkpJUDNPmyDMpRLK5RWfBQ9kNVHgxRwTegbQCiyZaRU
VxsRAUIdnatFvHnIzfB6LaYfNvD0Te+OsvcIUebPBQpp5CRcvFvT7F2Bs9FIIeVI5f1MiaCYoq87
svTws+/zxh1T7/Z81InWPrSeBbnz0gG5F8vrU0NeX60RcAESQeIpzCt2WRQ6ifI+ZHX8LilRlirj
rEYh28MPAp8G1bn2SueiFnG+QFthVMTlZuwA8tM0sBWm+lFQ/Xcof3zm5BvhAwvhVE7vFxa+L036
rgsTI08/qjWqcgl7z0az2D0oY+ve2iQ1srn3Ew5y7gqjAFXOEc83bcLNreg6DqUCAZ8KDwkl6jW4
penLwovegy0+VoF8jRK3XZnoxKCo4Exj1/wkK4d1OIPifiVkhLhplOFIj101WiAaeAr1SEjdeGyG
IgdS6r83ONil+NgvqpD0fDnPAyT4QH2syHEiDQXz7pBqcMQB6JwmtcIm1sYSmAHi/3WGXZ/sLMKp
qSw+Cn7kTb1swUaG3AvJ4oQ77xI5/mzs5wKqx601M5By8uVqDnEGeQOiOSTSXbSoFIr5mkI8EEso
keVr9RBV8bgFDlVg3xRGEjIgCBfCoQDmjQ5QRkKqgx2i+oY6lxBu2qmDQhTJZhNsAvmrAoIvGpgE
9RsyozL0jU1pADqRGhSYqZlJ4eZcb8VZjGnEPFmYZxYh9yQ2snriLaK5TiQy1Qv/1nEXK8PEYaJ1
UiRjXNYu0kYtMw2AAFgCpMMyIhTM1Pz5JnWscRshjg7YZMR9MpgkBRbcAJ0yuQI0h6PoglSXIE8V
+VJ0k4o6fvuuqqkCmSWRBTmN9xWYslHWVfs3sInwuMaBEkzNuG2SpW7k2bhESD9DLpswBhJMG6ft
xFqEMyTRyrkUHCNeiDyJwj6sNcJxpfjrCTXKE6cLTyFIFkiJ4F3TBUAR9eQWmTthgxwK7IROk0wW
sPWrFre5TwEo0S78Cg06A0hGCUAxM+UZerjLHK/kET5jwbhskqMkasBvl5cBCxuH77EBnHliaG49
K3Pto0YefyLAt5gULqgNFTqVU0Jm8Fv5Vm45CYSyPo6iq2aN9HWBCUMSJCy3Uv3QIhIeG+Gl58I2
8JCyVXE/dcPsU4HA5YRpRdCRXyd1gnMo+DEVlKW65r3IpE6EiA2Vw5J0u1I7Iwu1q0BAVYZCCTgy
UewEXekvstmoH0lWDdclhc2woHDiItmNEg4+z5nvFHML1lgFZ2bdeAY3VP1UKQ1EA1BJTjwRGwl2
zUBSz+owvqMmA9q5PNFiYcSywZdGtgB9hghR1OzclYA4ZaoIt4qHN2aQ8SoRReu0Ct0QyTYl+CCY
JQZ1lagQTenSDPTvVG3VVYugGgrFHiWygkx7WdXekRgE3FCmZbsgY137zljWNunRAqqt5YEoX4tG
eyQWmXqIVMsRGDZK06Z2EhfocgINn6lR4s68QCqmHroEHhMNKft6umkVSt1FBjsn9m5j/UPaxNak
bSIQEXhoqwD732Eteh0LGCqvoc7p1dQlhJ9FMbeUtFgAr4PqAjhHvKSuR3iBMtYYv2HfkKrTHB5J
cCvVCbbyecbcdUFzmTFXlS36evul9WVyaMghzRcFyqcLC1m8AhpKFZaYnUT1B6WSHFS+UXhK4/dr
h4K+5mOysUZVpkNYFBRffIQvpE07CiP5TEVO41OU4CrBikoNPCrCo4rKzgTnCVkpwrtcqe95tdlM
gfp6GDuhMM6b9ZlZrA2QTqV/KC70Q6fS5qgtYajSWi118aa5dEong193RiIZOJMG6WWxvpRBzN7K
9frc9xrr1Ci0lVta4DJk6qPCbeD4NwiS16zeBSruqXSoCMJqvc5v/KwLfII1SYByXU9K1MvYablO
iSKKJSAwywJkV0lIV0LIBTD3PtcdkVS/54yzdXm1aTxU5bRbJM8+oFJ2VYgo01se4Ki1c5mvo6US
e0u1Nq5gxp0Wina2QbkU0/jqEu3DQ1lBN9GRkmsNqYuErZdU2DwQudMqwDfVtTcjky7MoNYdxljS
Yb0s4/7YXGaFGU3wzNKmrKhJrlgEiVUKIq5K4UPpH820wRwQGTiUZ42rjvjEFPHFsY8eWmwSJmVl
hi9Lhn/BIlHGAse412mEKr7pQaOUPyCWHY0dXEKI8XyKZ7VyHF/KDRhYU1Q+Y0KbT2JJ87nGdqq1
xjSCZc+NOAynbhLE00KpDisjO1fE5syQtXcd1GMtK8fMPAT82Ai15KNqpJzyYYMYlencBzBgKLeP
Fdl6KIII4Tx4U4360AiUyyoB0FFcfnaEo2KR3gbcmeEr2G4tzGJ5hpksZ00QIZ1SE32k3W5I9ecI
s5lVLYX5nMuJH3vvkGK7FE1jpAPzGi385Aae/6nSxribY4VsgR+zsg0Rqeh9hGQ9lawcviySqaYT
t6jCmvdEA2DVVS4q0FARZUHzUVFSUHu+zi1zcSiU77S4+sR1kGC0DoxDMmiiIEz9AEC+a8zzrJNQ
WvgkeVwSSGLGqy+uN6F47avQk9clNAqkjU6wFUO7ErFv0mpcOgsrnlQqljYJkPL5YmHcarkvHsr1
adaaS7eaqtQCFaQiScM0iW+No5wwyVDdarx2PfkQ8wp2TFKTemKoWHjr9gLNruNIVE/lJFKnWAxz
zSmaZRUI7YmIn4hZVhmASOvGa8X3mzAY5bGuTMg4AdjW17ajZ5+pMF1gG3ko4Y81sQL27BxWKgim
BSmvhV8SNS7KSWGg66pxk2qiY+7SoQn+RtAKYPAgroyHBDVuk/vegkTmyPVJOXl1epUR/dWadFki
bzNdxNWNXhqfpBxh7iRB6moBwsipRPUoyLDEW6dXgR8cxRBgJ22hbI4Di/2n0bIOLpRNEOhaGq2V
osiLwKjqTqG5IEkFjlStk8UYRKQw0jbRJcoV2qFRyQ+LZk19XstvPHfzCTWRCLcrqgb5BrOzDfyc
0EGN8h+mAPClmjaxC3sag85oLstV1lytuJsWv1dlup9eJF5c3CS/9ku7cs/LDR2stp9806Sr//iX
B1zPi64HDra9T8sClrpXT9j2aNvdbzUQUu4qyiUta9IbEv5g3BVqCGESs81svy+JbxCRk0Wu5U9f
28t9fRyZbz/Pj/zOt7r8OBxHy//4F1l67NIfpbyffWiVh7NESezAc9t/qF88eXZBeaNpKhYYFmNC
tebJdPjaC/+znt187ftW9Te63EFJRFPc/kN988mjb2uc3APELwPz9zcCqJ28csrr8htJRbYQ8s5L
Q2C9oRSmd8XcL2PwWDj+O5oEsiq/cgg05Q03d6rEmvE4BDT4ZBYI8hutqx/uBkgUpb+3hSBZj136
9U1AYxrIqg7KXH5pGkjWG1UUVVk3KV7+6CbwA5Pk9/Nj7HrhcntyeCti2+cHzNd+YbfXPP/5l/1z
u0kqmin9XsXd/mp3lDx++h9Hy3/2TpbtTvfkhx1a4slfe7+bP/vlLw//9LOefqv3qC8+w+6bc2+V
2dmD22z/l+bLU53bEefV2I7tZa8y3h1cf3Ty2Vn5e7X9W63OstUqDu14uWuqG0Krg358/RD+oYbP
VhvEg3btdK1KHW7ktc1e28QdBxeMU7Y6oNsHZ966XLGCd01vp4A4wCfdxl6xWh5cF3axynutqxxF
r32OMQ1kdnjwNlpl4G92DW57b4gmu9JXP4HO/NAbGFOhv79f2b2hYeNHHssERPOd9l+awL8HBM8X
YD/I+fmff+nO4zzh7N2tiKdr6htr8tmS/Mbv/o3W79u4YGl3YKvd2HcPi3b97q8vBrx/7L+9Mf2T
3oSoqf+MW+nb8N7eQxl99y08Hrff2krfxssEpt/udXZvl+j6q8vsB1fx2zIvsj1E1AD7z2gVOl4Z
7fq33Xek3d++NhO/PwajBPK+vd2Y56usXTlJ5cW9IZG1AT5lFdpZ2d+UBzgLR4CI2DN73VUG6O5k
FUd2FuyeuxtrfYCxPsoYhv7BrQ8w4aY54gb9QTC+dVz84Dwet6sHd6/ZAcb20HsWvXTXpNeuukM7
S1YHR3k3wL15Rmj5+sZheT6sdu1s94kBVvTMuyeg4Ix52rA1wJubEaHH+arptfutAOUHZ8RslUV2
3G92iHEgou2PrjXAqhhnCZmj3tYAGW43JL++Yc7hc9tZbxAkcYC97Ojh2eYgSQNMhqPCDvu97YC9
r11ux6tsb4JJsjJAs+Daz+xm1Y+AhziBTu2i2psNHTD9teNw6sEr3g9NSNm8vuXrMKnsYL/LA4zx
qce+Xqywt1t5/XFWB9jeT8vNKrpPyszZDUG3XUrqAFv8WRIuGZNeu9oA29pZEtt7F19tgCVy1u3t
vc7qA7y981XhrrJnp5zUsSheO5nB9Nd2f68Y4miGI7IX9WwzYq/t7QUMhNKxw91zb+fZEImQq4RT
rr/wSLvtPubXT45uRa/2G5YGmMDX210z8+Je9kaWBjibr1PSN7tH70Z4W9F47au7rmwudNmy17A8
xBDXq2X/8JDlIfbi2ivax1XX7/IAC/o2yBjiXnApD3F+fMmGnXjQapP+tbHLyb/2FX6bhfbaVCSi
vqt45WT9CT3EreZ6ld3vrW1jgBnCxWN1kHwmeOmtFkmT5GE25u+RrV454ie4ble90YZ8permdwPb
v13WUTWgKb467fi0/93WTtXh6bem3bjuih69FOfuJ7tvfivRNLLdbpHvVt32pBogIMKJcy+pon33
fX0/IzSzW5skeualvf6KA2waR9yje412bLvX7kRHeWav+lFAV3V/dbOZvd61sn1hQxwkx0m23BuC
IfaHk7K2vaLXW2WAkT1dkXXtF2pAr+0+5tcDoXfEV7tWtkOrDxCpXIJxyXqtdnCQ186Ca7tcegdv
M3v/0BAHuCtdN3u5S1keYJF9Ofi7Ph9MIzyQ96th8gCj/X6VFwcjO+7lSOGUv37EP66ivQhuiNTr
eXLApPvX/GD/KqINsa/NuhvOwXzlOW6RH1yX90uvqwE89JakKotDbM83ZXz/Up6zgwhJRgc1eO2c
f3tfHpyVub1rabtEH1sfYHr+t6vp9fTqbjr57wfdJCJTefBsHQAoFdUO9CKbsm4hYaB+d9d56dD+
xlE+YPUTeBaB6S4M+Fb5k1gi5uV8p/SZPFAB/s7v/D3AG95+3q+DG88vFl8e+QcTzC9XXCW9g3b1
Z/VPtpvvhfyS/MoWp2WWpL1Lm7Qtvb6qm4+aCi8BDLYImVe1va1K2ogH70ayW9UywIVXDsR1JxHy
EihCIVR4FoP83Gt7162Efo/xMUZdSjbVLeiRLeL5If9zn3FB2IAdxd6nIJqCjrCiybpmGpb87f0n
/8HZzZyx9yaiDidSlU0+QZIxTtZRw9y9n1149XOPc7bKkzQp7Kj/QGyoGipFsgZe0DAUDSTZ/ueU
f6B2f/SBzmzHzVb3u5a6GWUoitH9i1aM1Sl7yB0cr790f+GDfgfGHHwl/WmCCTYVGQUP8lOiLCH3
/92P/dudGN0++SPnxZOR+kc4D0IHZFRvfxkg0HwbYwTca/TZhvVkmH5wJULDymvQebs5so1whmiX
9G7vZtOJKH119v9oZ0uMRZferqGur50ezmubHbv2ctdK1+YQOcerVVreh95DlwmjTHEwBqTfSyqp
31qWPzgek1WUPHCr4WO+/3kDzMAxYE4USXrv9fvx6PfzLOMkwpmavfbxTXbvQBsgBf47TnEbnsW/
j1Hvc56dMj+/hsZ2ujq4W2XLXhSkDXDnnvgeBcSiN+P1AW4eU0Q+ejcyfYDOTtelXSTse+HBrCS8
7+0p+gB7yjTziqzf7BAJ62mBQ1Ta366NAVbnDct+Zkd76ZIOmP7aDWtm3/cXoTnA65u5e8fA83j4
55fG84kAiPf1AzD+7f8Wq4Plvx5ViZf1Vp3Uqaq9dnxPVnHTm70vXJJ+fixOvfv9qEB6fk38hXYJ
dCG97x57e4KrA8wy+rs3CuoAh+0ZRADHzh/2MpRDHCPAZZKi6E+Hb0a/P3jMAl+w694eLGkDjC/N
7jU6wCo+4yB92IdwDLAkzuyS3Xf/Dgrjajftdpe0n5+/Z0nb7ZJQIXZtbafwEHjQc49AvNfqEBv7
ttX+eYFo4+5jfn0gHjdLASGi3C53zW3H4nn64OeH+Yowv8/BQfJ79ym/3unrVfPgrsJwj2cyBL7w
S0LlWXJNHgJkeN1V1fuQGXkIkOF1R++xD05XyR6SQRogpLgGj7OfuBqicHhd7tXiyBu8fmrcJP0r
j6wMsFtc//a/k4ObJPrtv7ZI/Yvst/8TP3j9BCSeyQP0voy9vRwVku4DtGvH7f4+Kg9RS7x1ni3w
IXCdqPkE8CAODu28F2PIQ2AkoQd6ewGyrA0wyFOSGpQYeuerrA8QeX56FtDLQ2AZP3nRvX1f905A
eYha8OMe+nx9DwGSfHvfrHojjFBxx1G3cJtCWIjt9PtXiL9d6rHL+L8++fi0/90h+tcBzaxCr+3P
jQHWCIZphX1wtU/qG6DlaXhwjUucDadst192YYwxwPY/I8ew4hDsXc+eF8V+PjyaJ/Gyq0o87TCF
5N1ffz1AOmeAM9spez2WvsmS/cF7yQUX9qjfrPXdIX46YadUVDpI159THcY14Z+SG/vZIXMCyqGP
5BkgAnkL0Pbe9vx+wwNcNN5mAEv6F5gBrp5gYJzQXq5yd7doukU/BBfmrLE7FmKv2SE6jMtif2yH
iO+QG4v7x6IyQF9Jvd8ny/47GyK6u868g1PAS71tZIisFOiPflVpiHCRTdo5OOm+XL+9ejodpCGu
skeQoOPVXswvgax9dUKRlvuvDgXO17d6bKf96SsNAZo7aTKnafe3M8K613f4EdVxkuwl8SVlgCF+
DHRfaHuAeOYEHHDgPh+SAdb1qd2ve0lDFDTxIrGTZ0tEG2CUIYhRhN6by0Nc2EiGLj08HXeT7DEF
OMBZR8N2s7+mhyh3na/SfvpI6mxbVl1I1fx6tHhBrAj99UVYY2fY8vr2g2ehijQE0/oCYSQvTan7
9d7ht1EvPxjoXsPcsVO2jd3zbwMLaYDZcePa3j4OVu6soF47zje27z0fae7HQzTtkcrdtfMYYw3R
Y/I8XVi4v83JQ+xIt+396oXhGIILe+etCu5BvfEYYqs7KkCbpF8W4tPWJU0WBxjvkzK2c9fLXvoE
DJ0GiA+uU7AhYfPSXoLh2BBxzZm3XML2mtp58XSEHvlIX19D7BA/pAJ17XoBCL74hSECCAt6b4Ak
9fZ8sA9OKG+F/+9//K88sJsuKbJ0epsNuSJdGaKoeuMBdRFOO7j30xHDhg75xiHe+YpYPih37/zf
J56dYBhueweXQKfsXgbXwmlMHqIgNkmCZXLw7wc3dsDtz+vnJHAIUYFc7p7214/GE7v0Mq9Hs5A6
OVCjk1N97X59YQuhJzyg8iLkeblrbxuFPH7GAJkgyMnOCy0PsJec2mnh7kUjj93+7nnzt8sH/S7n
9loA6NNH+KvlYN9m5X3vkjxANA3I3yMxuC1kjezsnirc0/nx3Vze95F1YEZLLHV7zQ4RN3W9Jb3b
C/WGEFPpMFNQRElr9poe4l47tht4T7uN8ek4DxGFjPdmxxAAkUkSUcLqa+4NERfs2n0ZEakPEFaj
zLkv+DkEHYvk/xK9zLJf7R0CHDGHNNorZUlDHMbHzOO994d47W7q/fpJeGZnXXFzHzEzBGaWC36R
dwiGXkAnDUFnvECLq0i6glMvCpGHoB0+SqueeAWkQ6rgkCNw7dsN9PaKNETI/vgpp+VDPwGCceru
o379nd4gWuIt7eW2+zfJPVScXaPb/g+h/HTDFe9xfMbMyyR/aTPEa3b3ub/+MI8DdechFYfibfdC
Ogz8467wLEMwBKoQ36rCy92DOy/Dv/LF5xpiddxef/MTBjiwRygw7UFa5SHqpmNqmyQFd692O6WG
CP2v7X5UJBsD7G/ke4qDaUkmovDK/jIeAmf3ODsJYQr3t/8KV1HzdFS0YUBgPMCZzSf0CdxgI4ZI
PT4+wOMpcPCXQ6QkHlb/9vQhcG8eonT92//kcr9cwRQ/OLcrO89XXPIe/2R/WWMHf5ng+Vp2atM2
af2D2+u3wvzt0c1Rrz/wlnWL/zQ4dzhZy+b3AVpPg/rpn1qn1l+gPP65V5SXnv2J1nyvM7ux+aGf
f7kmP67+Dp3Ta+rL3YlbxR+36X84qfkX2b1DSItRvPqchMGXef90telIG6FLbuk6QkGmCUP5u1f6
l97wn4PCeCQj/xO+98zpZm2/5jxEjnNEvWtPL3MIoZpRZrdeT6tnCHTsmCpML7E4RM5ynITJPo1p
iAz79IH7XB8iNoTNwiGXzwe346DtEZqGwDwe2mHQFYxeCjGNASLnWQnWpZ+u+SZv/Ecz6aS3KZL0
pob0Teb7Dzbc1StJYfVCKMkcIIVwscrKp5us9P1N9fvpsNus3O8sZjK7j/n1+84dZIIWK4/ei4OD
/72W/3bHwEvqEf+Eh8KjQwm6OnaU9F7OEFH+CBHw/ZTtACiZ6267TV68xA4BwsGeuVoVL4QxQ+ik
jZMurfCXkxWI5dj5t5d2ySGu+1sgUaeXxB2o2+Vf+pwh9JDHSbIL+HrX0CFEkY/tjBzVC+9hCNj/
oed7u82ni/aHgKYcIijbSajtfIW2Ip/eQ/YcM/dNi54fPFi+nOIoJjfPMHlDgKdH1Cpfqr2bym7c
fv04+NL3LSStm6VdvPC7oFMHt1z2ZtMQxyWp8R4E4rkYUPmHqs0PvoL5CmHiLxN0+wxnDxPSU+H/
5+4KUhuGgeBX/IBebBpyKwRDG1owJogGenNTFZuqdqltQv7WWz/WkR2B1xENxENTcs1BkeTVarQ7
O+t+E4uA6NP0jVtW2wG4cuNZAw4Z8VsXJezomGXQiSoFCtHuAroFEsIwFKPvqxzS8vDki6YyAuqH
DIqR1TO2Ga2V1q9iqxgPiQek2p8RfpMDE85GnH+CYoT8nsfzob2j+7/TD1+amfcdKjAPN53R+6yv
gx5FJUNGZVmit0GcGQ0OskwvIJY3fVeSYlRezVDOeMxKlONImM6I/yYoNpejMm4Uu8FPGnRQ2Xco
ZHj8tGg2iNt7QRvEzKZ/vzT7AFHALsEjqcEhwJhx0TnhMAKf1SCm+PmsjLKtPhS+1AYJ56tgUSPh
VKPbcp9Fs54GDvIlC+K2zAX+h8bc9I+iqje8+YSlRgyIrsCylrNlMORVi14Do8kSLHONzwscazHO
bduA1Oj2tYsyM3gQa0A1z20RMVD4wcMQDYTdAk6/g8CLRPuQ/ZwFTEIRHKW6xnKtbTrdeRw3Z7vp
M9wY8zlUANELGfy469nx1iVnDER4dB8vLxBxpyskpsXRYLD5V209Km2IGLwV9f2Fmv+dHhpVdByb
nc+IfKKeU41ouBrrCX6rkv2b1I1PUfTyVukTMP1nqxyahif/ureUjcH7+eYHAAD//w==</cx:binary>
              </cx:geoCache>
            </cx:geography>
          </cx:layoutPr>
          <cx:valueColors>
            <cx:minColor>
              <a:schemeClr val="tx2">
                <a:lumMod val="40000"/>
                <a:lumOff val="60000"/>
              </a:schemeClr>
            </cx:minColor>
            <cx:midColor>
              <a:srgbClr val="3490DE"/>
            </cx:midColor>
            <cx:maxColor>
              <a:srgbClr val="FF0000"/>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noFill/>
          </cx:spPr>
        </cx:plotSurface>
        <cx:series layoutId="waterfall" uniqueId="{4D95B7B4-3DBC-46CE-BC4A-D66423B4E87C}">
          <cx:spPr>
            <a:gradFill>
              <a:gsLst>
                <a:gs pos="0">
                  <a:schemeClr val="bg1">
                    <a:alpha val="49000"/>
                  </a:schemeClr>
                </a:gs>
                <a:gs pos="100000">
                  <a:srgbClr val="7030A0">
                    <a:alpha val="80000"/>
                  </a:srgbClr>
                </a:gs>
              </a:gsLst>
              <a:lin ang="7200000" scaled="0"/>
            </a:gradFill>
            <a:ln w="12700">
              <a:solidFill>
                <a:schemeClr val="bg1"/>
              </a:solidFill>
            </a:ln>
          </cx:spPr>
          <cx:dataPt idx="3">
            <cx:spPr>
              <a:gradFill>
                <a:gsLst>
                  <a:gs pos="0">
                    <a:srgbClr val="0070C0">
                      <a:alpha val="57000"/>
                      <a:lumMod val="87000"/>
                    </a:srgbClr>
                  </a:gs>
                  <a:gs pos="100000">
                    <a:srgbClr val="7030A0">
                      <a:alpha val="80000"/>
                    </a:srgbClr>
                  </a:gs>
                </a:gsLst>
                <a:lin ang="5400000" scaled="0"/>
              </a:gradFill>
            </cx:spPr>
          </cx:dataPt>
          <cx:dataLabels pos="ctr">
            <cx:numFmt formatCode="# ##0" sourceLinked="0"/>
            <cx:txPr>
              <a:bodyPr spcFirstLastPara="1" vertOverflow="ellipsis" horzOverflow="overflow" wrap="square" lIns="0" tIns="0" rIns="0" bIns="0" anchor="ctr" anchorCtr="1"/>
              <a:lstStyle/>
              <a:p>
                <a:pPr algn="ctr" rtl="0">
                  <a:defRPr sz="1100">
                    <a:solidFill>
                      <a:schemeClr val="bg1"/>
                    </a:solidFill>
                  </a:defRPr>
                </a:pPr>
                <a:endParaRPr lang="en-US" sz="1100" b="0" i="0" u="none" strike="noStrike" baseline="0">
                  <a:solidFill>
                    <a:schemeClr val="bg1"/>
                  </a:solidFill>
                  <a:latin typeface="Calibri" panose="020F0502020204030204"/>
                </a:endParaRPr>
              </a:p>
            </cx:txPr>
            <cx:visibility seriesName="0" categoryName="0" value="1"/>
            <cx:separator>, </cx:separator>
          </cx:dataLabels>
          <cx:dataId val="0"/>
          <cx:layoutPr>
            <cx:visibility connectorLines="1"/>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strDim>
      <cx:numDim type="colorVal">
        <cx:f dir="row">_xlchart.v5.7</cx:f>
      </cx:numDim>
    </cx:data>
  </cx:chartData>
  <cx:chart>
    <cx:plotArea>
      <cx:plotAreaRegion>
        <cx:series layoutId="regionMap" uniqueId="{8C69DD88-36C0-4997-ADEB-D5BAA6E29450}">
          <cx:dataId val="0"/>
          <cx:layoutPr>
            <cx:geography cultureLanguage="en-US" cultureRegion="US" attribution="Powered by Bing">
              <cx:geoCache provider="{E9337A44-BEBE-4D9F-B70C-5C5E7DAFC167}">
                <cx:binary>7Hpbc6W4luZfqajnIQtdANHRpx8E7Lv39iVdzswXwuULkgBJiKv49bNsV1afyqk+ZzqmI87L+EEG
CYG0JH3rW9/a//60/NtT8/LoflraRvf/9rT87WcxDPbffvmlfxIv7WP/qZVPzvTmdfj0ZNpfzOur
fHr55dk9zlJXv+AQ0V+exKMbXpaf/+Pf4W3VizmZp8dBGn0zvjh/+9KPzdD/g7a/bPrpyYx6eOte
wZv+9vPGPeqnl59/etGDHPxnb1/+9vOfHvn5p19+fNH/8dGfGhjXMD5DXxp/ijFliIQsfP8jP//U
GF393ow/0YiRlITp97/vnz4/ttD9nw/nfTCPz8/upe9/+v3/f/b709D/s1r2JvuYd2beRrm5fZ/W
L3+263/8+w8VMNEfav7O9D9a5Z81/Wj5++P3qf+/Wz0in1KShEkcJR9Wx3+yeoA/RYiFKEYfrWGI
vn/7w+z3Wg4vzz8dYes9m/Z721+N66/N/2P/H5bhx+Yfl2PL//XLsX1x7aP2/2ju/72TEKFPYUoQ
piT902Kg8BNhIQ5Zmnz/2Mci/F+M4K+t/0fHH8z+R/2P9s6Lf729z8bNj/+D5o7xJ0QRicj3Tf5n
4Ek/xbD/cYqj34EHmj8w78P4/3w4f2377/1+MP336h8tf7786y1/bZpH/fx9+n91yP+bGx0sj2kc
M4T/CvJR+omGIcUxi79/88Pk/3wcf23y7/1+MPn36h9Nfn3615v8RwD8n/K2/x/3h/c98tfk6C+b
fnTDd/ZR6u8b8//9MFBA9zREYYx+xxn2J/APyKcooiRhKTiFv8effzqMvz4Lv3f74Sj8XvvjSSju
/idOwn/NiP7ghfnj8Fi8E8q/I0X/uPX7Wv3Q9R/x0g/z7Z//9jNG4Er/oKlvr/ivbfvH8y+P/QB8
9RPBiNGUYZymLKQxrMv88tYSIPYJJeFbZURoijAC0qSNGwT0Ip+SJAmjJKZv/8IEVrk341sTTsDT
0DBmSQSeiEQo/oO/A0L5yug/DPH7/U96bK+N1EMPL8YMHJP9ePBtqFGcEEpQQmmCME6AOLy1Pz3e
AlWD59H/sj7sZd1Mr7LT0wZhUW7lHLlsCpvhVqeP41zNdzLa+EHre+wzp6m76eUQ5YbIobDBsp7r
iK4oX2X71MelP/ix1fsxQksmvDBnEYYXpanapONMNoLeEaD3hy68muJR8lFWAx/dklxFk+zuEdJZ
1ATkYQwQ5glZ6ryOF5bXsgkfcR3z3s36azMFwaY3Ja+GjhQuZPieosgWk4rq7eRYd4XGeOFTlzS8
Wmj92QcUFSt9Wlznr8s+QpfKnMc2WK6nof21Zqw/DOuaXroqLPO5sXOOFZaHptO3joT1yTdlfWqt
q08sPDAzVEU/J/X16hgphkS1+UKTtuRjOZDDMH5Nyqi+mWqyXpVLVLrCVOXz9Pb+GJn0IuT8FI7J
vO/7dOFaTsOx7Wa5C2k7FkOaqL1O5iGf+tDmgUHTTqhJbWkUkuy9P9PmuRR23L8P2ar62Au37IKB
sV1IWrsf7VCfwxqbogrkxa6BPwtV4V3qy5JLP6b7Si6m3ihLR+6SJDi0qQ8O71f27XbBtNSc9EPJ
tWMqX4MA864PwsIy7c+x9f48EObP4RBHx6VqM9oHeMy68boe4o0cpf8yr7LZqnYl23HW4S2trsjQ
hhMPV0+uqzKN7rwch2wZu2EXkVHctcG8XLVRet2oAW370cKeoqhyu2Cl5fG9GJSOcl/SQzPfhHqV
PJI1fWBqHram90GB2WcVtPEJM0y30kZfZvmVljn2rn0a0ML4xzBJOp46RnUWhLE5hdSnG1E7WURl
KjKddvHWI9XfYBmXWSRxWlRtjYs4kCx7X0WSanb5mA1LW7FvUK+vB5csRdytfRb3Mhx5Upa7tBuD
XV2u5fG9sCpCm48h0LUxeacCelCLr3LfTePtTPc6NpugqmTFZWA3mgbotwXXexNVw0Us9KpWNDiU
NA53dYQEr/DcX+RbkdCU47GBPchoh7JFKn+A7aRynEYlN3pG11F31XhBn12fTHxYjuXcqfu4m8W2
7XuSz1PDhVrbJ6q31rSUhy4Rx7XW+jpNkM6HiQZgcIpFwUQPE0TPUdjJU0XGNnN9PB4+LBLosZjK
1N2spks2LhaKe1J/naOG/RpMVcmDiT3p1rLzxx1VaMfmtcwCZIKclnF1pc2YZIlE93XktOOiQ9Gx
9+laVJMaigQ7mYfRGt7N85xkNPm4Sd+qpxDJPGhHdJI9Z12KPiMTfR5R7bnBvbgGqLZf2Rh/WwZt
bphsXtkyKT693UU1q4tA1fPuY6qsqX7tl7G/vBepTa4T5+8QxMkHrXR8Uzbjc6qCJGst1btUJu6m
sUPH1zyoA7IjbaevTa9osU51mwcuVdtlNVP2/mQQlFEuq8rnuO7MeSrjIm5o5pNkeGH6VVRRX/Ga
irPopvmbn1eV9TEqAbbh3MbNQk4zsg+wRM02LccyD2NrfgNoifT0WyNMlCeddrmJ05Vjp8l9MCTP
QuGukNabDE0xvh+b8jlu0ZBb6pfrhHZHHND0LDtkjr4Jo6JNo/lhHOZzOYvrWCJztaAluqur+dWr
SvIZT9PRNHVaTGhNLhFLWVGNMh9xZYtFi+UqtDPiH9YcplSeevAPWbI4sZ9dzKtQ6Otkdmew2noE
oPw1UJW6C6p4H5gFHVwfmrxsVkEAheI7UzZflrquCyd8cOU1C67iUZQrDy1r8yqKdyp1HDzNmE3N
7L+M6+C5lCrdRQL3l9Wu/rjq8GiHyh2aengN3w65ixjg3Tt6z+ASd3TxOzq37fXYCf1Zqirirr60
HsutH73cUCrtQzqZLgONqt/hiOaoY+70XuC4ZNs0fNBhPtL47PtqFhmJSnUwE9kCgOxpY/uLStf+
4hbA1MREbjPG43JV21Lyro5qPlWLOc+jHvniS5zNfRXftc7eR+0wHezSIJ4MvsveR18NoeDd4GlG
RS0Rb8jc7ZNlvdEgn2XMkD5n2omrIcWcTNRc3jcf08VqAJJR1f9Wj+ND1WF7oGkQZetM3Umvrodj
LWSW0oqnTTDckjk8stoRQEaARl4b035Tjb6KqaGv4+DyNH5qk2DKFixZbvvEb6xDDezgZCgIW4JN
N1tyb5mDCbEwG5V01wNBgK/M+i+G+s+lXD2fmnG+ErNcdjWaTE7g8NIEJ4e+c/0lIrXfB6j6utgb
E6LxTN7WdZmagEdl7La6TMACZlluFG1GHibOnP1bEa1Bc/LEb4d1IL8uQj4iu3ZfQjodbZIKToJF
HWqboGO9EMfZUqu8Wjt/N4vwXKd+nThR3j2H+BAKE24EbvG2r6Po3K7q0PtiToh4iJhRx7YUSxaw
kgHM9dOJNbbMkzklO7NqvSvjtvu6jBM+VTN7MtK2j3+6qKpqgdXFbptGgS65H3LsymmTCtNm6g3n
xVsxwRY5IVxtau9xHosy3ioixpNbFMmHBc+PIv42GnOsZhN/SZcAqBDuyS1W8KRsZrUnbqK5TqYm
A+IqgMAtBLa5675GKXwp8JKHpAz2nVTkHjXO8iX2ex84vAXhSd2+F29VyrNuH1h3kzq9bmgVf2Gj
ubam44LI6fPYTtNnx+ILScv0XJY1zlyT2IMO1TEZguGONutwWVqi+CqdPCSim7NQ2PXadyugshxu
saaPcLbS+FCtpt8brNEO+GkKnIeGOzoOtqiBUmz6csbZ1JY0F3OSXKVyosc5sp8rbET+jnfCVSYX
dbV9R2b0Bs/Dfu3HKyVa/RCE9ZitHq83KfZyO0ycsrreixQn93LojzQo3WM56jKbSIhPa7nOpxL3
xVKZfgekyeXLStZrGQbf1km0fArK+Nl1UxYSZjmZl/aqjnR8ZQZsOZAb+8CQ+jpROBDRTNBmUb77
qpbwKJmNjnFb27xq7UuXTORBjm20RXOJChx39AERFHBdzs2xj6LCxI4VYSXQbcB6dGsHlc+E1ddE
VtNWjl7ki5+BLXdAOCQNxd06j+hKBPV+VPac1Cr6lRna8G5MFCeuHG5j3dcZrXH9WFKytyLczX3S
Py5LtyEVFRUAv9vQeOLL0KDnCarNOImbuVSal6urD5P2gtdL29/Isiu3Q7VMxWyORKah4nARSuGv
aGnZBm6i99opOLy7k2TEbaGWNS7aMaEZ0kryyrro1CVsPsHGF4Dw/cqXVk9XS+/MoTY92S4GTNix
5WuToDePENfyoCtzencVwRTHpxa7eFviAJjTOEwXcAtd3k9Y57Hq8L5J0ylbtfW7lqbrVqfpcr2k
XVIEQDDP1I/0nMRi5tMcaV63KNr5lI1XQzTD5PtV3STgEfJmGc39OIDL6Co3HgcR4mxANDqINT68
k+b3wg91whPvhs0STUUzrIaPc0TBGaThJho0PacRsZsBMQAeUw12U839aQVv8Px2sYyq/xJHwZ2j
5NdSqHhPy6a/EKVMJl3Y50mjByAdqj4NEGjVaFDPaz+81sIOn2PwbZyK3nPVLvEVw7bdNn9cvS3s
vDJxfK//zyfQcqSOsb0jaLwVdBHAKBd7BtJn8zk0hQGwrHjo26JGYs0ICcfdu3/CeNI8VWC0RBOR
GyssREneGqAMU5WjucuqXvanSJjDB0/opsp8A57B66DzT32qsg9aGa1plCvl7gM1gdd+i0LVol/R
ylqRCwJMIenTTafW6TPEMtNnHPptGDf4miqaDTEOTu9LqZlixaxZnQHuz3IQp/dimLA4ubfi7+qG
2O5k3X4RFrmMwlY8zIHbJ3Fnrta3OFLS+DT1qD41Pq2yaIEFjXFrzu8Fq5Qownnkouna7N1/fTix
N58l24rkgQInlgMAZp4u1UHNJbkq+5BcdauhV++3Ag5Y0Zmeh6A8b1NLgZ+ItPosy/RJC5nsY/jq
RjrxzSCIcp0d3khQLbdN6NqHlEKYXXXot5D1Ccdz+WhrIS9TyvqiF01SjKWe7nyj1kuE3Q5o6DhI
9DlofHvbVnrzQRzf7pLabFgvkq2xQ5RF4zhcj0slT671J+f7uCsagwsv7N41kz2qKUhUNrmdmRZz
U5eT3JUsEtmISX+ul6j4YF5va6jd8FH1ria0bWm2QVzHx6FqUE5GUt1WVfttWoZvsHDzKRikuytJ
OuziBA8ZXUZ3t6LY3bFhzNQoIYSppbkNQ4s467tgs6R1mjEKwxiSBmKvBH22yYggJAjzdpnG0xRD
p3iZ+23XBO2tUG2VeaCg2Zou9mvS1P7S9Wu8mSsSbMckODaTLjfhIruvLSH7MsDx3ZS24Kyj2lTX
gWmaQiVVpSDQndy5ISgLBxw9lU0CJ6FOhnutNWB78KrS1H+ZunU74hR0ESmWPSv1r2YNq+OIRtjW
/SBqnk5WFEK2+gsNzJmGONeEJDnVPsneGTRpJOGpRfPmnXOLLq54NfYhuIip265BHB48Dl58VTXb
MJr0xqMegubR5T6Z1UVNAzu4pWy5XrHPe7Ium2pZ+oyoGQK+XqTDoZu7ZjuSbtwMgsu46m9QHUyX
QLUAhrHN26DOrb/V8fQYY3Uj13HMWgRENU3KLLSNzhi6Y4G56yt0H2Jv+QA0mkevSbXkSlQPgqq7
Vql7G5W/VQwXJO6bfF27U5euTSZbCPdpf1tRHvW4zjBNjkowm7OwBu/tbnuhCI9nX0y2UEF9HuRK
OJtCUdCxELY79EO49U6BvDSzXBIX79qVfVPTCuDE7kMT3TIXBpkESl6W7rOZJD4G5Xoqk6bjbh59
lnSYG5s6EIB8n4dp7yCGVtsALeCLwTLHdKqLYTLl1yYGp6LXV4gkaG7SQWQO+d/KNsZ522PKa5km
V+sM0exAEg6iH85INcmrpntCsm2vQscAEfy3JJjJKQ7XMJvVaRRhy1d7TrFIC836vPER3pZo7bmt
CeXzgm/IkpxljAlATulzO250C3KUblEWkGW+pFb1eVrFKmex1DszdOdYRR2PGaM73PlmJ0cbc1Wi
W5BVYHeU8YNoBMT8qB/2iZ6Du57W3+QqahD21l8rJgFVdL0pk6A6jCyodqHOurYML2ll0WUKwsc+
aud9auPNWE/VvvQzeAmjxitWBdu6q7Z1b8QpBYdy6kBuWzpk9zMcQKtdn7d1yAWIYwV9agLDNqqX
MFjwdoPvzyT+3DumjyPGhUlCfb/EfbGO6U3a9ulzby7NGvBk9PFFt3CIIsfWU4CjjOJxuwSK7hsN
QoqrhkyhkWWKLDeNIlWuhiWHoDXkPc0DtuJbhoTgejI+G+2ypxFEl0AC25yw+TClnS5Kk0a8bvqa
y4ndNLIxnOla73wbbSK53poadMq2LFXeuX2UCJfjoFl5t+CHtG2jzzVbow11TcW7lJrMiUbzzrfp
1cCjVNpD1cXmsFqCinRpWpgJEjvQroCGEH0T+OUVYoxXpRZZrKmzGbZegQY0M14CBqF53KRBZ4+i
qo6dotzKsiAV6TiBbCdPOwuRiDfnREeHyaJCNSXEtLbcAh2WN0196HWq92E4trwH6SETIIHwuSYM
gs6Zbp2dgOGY0Fx5dAonWI+uteuBIbDIOiJeGtzsmmTeORxB1bjIrE+DOfPKm/1Uum3IkldSgXIo
FVLbBIW0wIv4Ytnwiu/L1Vw7GZpb5lXWRO1WzUxxU4PcoUDoS8iv4+yqwjpTZwDlhyVyRRyvuugT
kPpwSHY9osdmHo7pEORN2PmMlMDyARdAT9bobpFBXqayv9NYfjNCNPu0TzQoTxo9OFft0r4+4Mrg
q3Gyl7AKr5MEP4c22gRde/Z+mDNSBw3Xur2dpBw3Y9Dpw1q5KmuDXuQguoGEnICURdrpkCTzuRqa
U03KaB+kbEtiPB/SSmxXNQINYtMTuKieLzO+REt/x2aJjlrZgopk2OnkmxxCiCBXg7JbafwhRCL4
1s492LcGKi5cx3Efglrh4+QwhfMXUOybvGH6axAm3dFGHE1psyEorHlHOwqk0tTw8kO/Ykg3r1/S
Zrgva/n6ZoM8TeoHj/1rFxKx6URSb30zXCofvJKWqStNZsUtCFtXU4VvIgg9QAcJpJEFanR6tgDK
p7rWOYidzR7U2D0xnYO1p3i7khmc+sCqW3rte8gsSGnF1g4J46mPLqyeVDYbFmypdYIzZGwWrz7K
lvXCepweFtHfOWvXjUh/FQif3QpxQpuIbEHJ53psn9VEOTGq5xrDNnA9cnljGw4HVm9BHEg4a2Br
Jr0EumjCLBb4Qaz+wQ1M5olOjxXRijvVvq4jZZkzoEoPnYN4EK9zMdbjCtrahHnvWQk6dBMczGx3
a1uORT37VxNXR9ADZeETfd2Q4Kx8ibbLMqsjk0UIxPUgAbOCderytVvtZu5CVuDSfiOO9hCptreN
6kHMLTEDWIHodGaGG9P5L76duKBEcpKucr+k1chb4a7bRvntqulpmuPLGAbjAUV77BLwkyPqgBY7
zYeOLjxw9TPo9T34PFJv7MqAMpHYXks9nYHr/tauUwYMjfI+vdRvXEoGDcq6fqqOYTQvm7Wc7Ias
Oge3bvgaNqB3u5QTYejJy/pNFklyh+aJp2MXXKbk87zapiANvofXPehGuz0CmgOh4YIKG4aESxuD
5g/MOcPD3HAfNWkuE/0bQMpj57stsC6TM0/GLABAyQY2vay0e5kT2OzEiKweVAJ7eNjiHptv3Zqe
SgjacJLWl0vjalDz62bT1N3Eg2q4WRtINbSuh63PvkGWzfBK0pdq0XEmJGpzG0fXFTNL5iX+GoMT
A22nx9CVaR607EGZlGw7e99ZE/0a2uGFgDa2cWW3JdSNF2M13YDNXroVVBxTfglnlO7hkNzHqDMH
u0oIZuKuz4BYs6yE/FYdt+WhM+2GjJYCTAwVj3RU53Tqhyxaa7RJh00Zr4onqK5zgqNn1oFITvBL
HKGnES8gQICUU9Re3pcxOQxuZbyvyxCyNdNXYSyw3KpuMzy7Kw/hX9ctl7Qlw6YrG5/7sf4G0PTM
kgrxMa5ve7O4YuXedpLrKlk2zo8kR3Jc7/tq2C42vpl1AgFPG4DiGg+Gl1MlN20mFOJmmF0xsoYd
IrZ0HHwGKJijlfugMjxIzXQrxYuyOUQObCfiZSika7O1ZF8nAcqBXUDwA1hugMTZCc5GmZc6FvvV
BeFeg+ufhqnZQox2QfWc7pnEG+bEuAVVoeKTHmLgwH7ewKjKa5r0WxrE/RaSXXkqYmB2ZVjfz+Ta
SjUetI30TqAeEmiq3PRiUVmSjJmPCf1G43bhsiJPKqltZuvwLNtNObcd5I5UWbSQU+QoHBo+tt23
GIhntqJZ5YmEKdsonHnE+mBjl4VuahRu6Wj2UiQrBCcgetNw4UOrLx6SVVk7DQEfUjMWkOcFvYik
p7cIIjKd4H3Jgv06vtSJi3MjjC6mMToJD443nuY5k7U9xbY7wa9D9/FbKgmi6SsVl78RBQJmUw3t
TSibg4gc4RZ7OEfttIt7kGUge2KvygjyO9LOX9d1aAqD7MAr6g1PuuoxUQlAyWpgg/bNaUKEh1Ej
AEJbUTQuAQXPrsPBKtqBKp9+XUw5XWA1T6nrshTwEDJm0ZatbXeIlzLivWn3aVine5+oOivNdVlN
zWYKzYVES3emSZgHZUPgaKc+a0azqbR6ZqrvruViN7b2DKQC58CjqibzkReZAddRBuwJV2FdjBok
tgYoT1J2Y7YEw00gGGiZbWwy1bs6L12KoV+0cBwF0JCkI7cziBDD7L+8caW2FzYL5sFCmNhda1aZ
Y5L6ga8YGZg6ymJYy21XpUWKQZSzzOfAU+k+gZjaTZ7tqvo3Ea9uA9kDUGzrMm8lOYcUUljBEq3A
DqYQDpf6Stak5vUAJxZCxJZUKWcQU/IyCN2B4hTU/lYdsKggcsGNyCIX1DCIUG3XtoYMYfzgQvLa
qCqrHb2eGtMCVVdnIQPIoYM+YW0LqRYE6ceou1MlUMWwWffI2YcACBInpaL5PkbBq/CLBqowARYy
IXIc9c/Id30h21IeQkcL+AGKP0EeGUSbpcTHhUzLacbByIM3x7hGBHwuFNpX87FKq91Ka7M3Qfvw
Xr2omu7rdbqXU0quifPDJioZxCAa8r7vdYZtYxs3JRcREIYgHKKjTOMlCz3KPFbJFeT6ga+sAuJW
uLOhqHN4aZ0HfWOu3ou1Hr+GhrJtWGG7NayDDTzS8LaNaX+IO20/bhO8rNcEUlxGztdrw/BDvCa6
AP0CFKywNMC6kqmomYh5gw0k1LWE7HMLMRWwzEPJIM5u7QQ6XQCIQxX8/KAxc3tc1xkSrSJk1bF9
y/BMdqlPqy7HvUUNhF90dScbKQS3bDMqqnMUiT6bh8bydTWkKN8y2s5M5dHaqvh4XTrArwrqRbrC
r8v0kHg+VAoSzkhQ+F0Da69prVueBgRnbGbVFaqmJHNyATddvrRvGWjxlk+jdP2GW5/wNI18Afm/
aLP8bzbOpClyWFvCv8gRli3L9tZTzVBAQwMbBT15HmRZkuVff7OKu7gR720qoKELsOWjczK/FBfT
B+RuB0OPby6+7POhpOXHYOrnto/1SRg2YvoImmfIm09snv1zuHXtc7QtqFehoe2F6sZeu1l9TOsc
vMRbJZ49/veGZ7AlBGNg7PxUOnvWMFJgT+dFaCbxMVt7CMZQ7crqbvyoDa2dL/er9cormuq8IlNt
EuvEJ0brRE+Y1+4vlYpO5Vim8qYRlR4rj64fLulol/fSLftfhlap23n0lS8qn9aI3xiOpF4HeviW
TQd1265kmaN5Di/N7SVydHcS5bQX6xSevM2tk6gN6ItzYzVMzffaUfPZ3hywuKRpR0STNqYW2X0V
3t/C60q3IBozUIkF+WDGUuHuRWtqNHq6IJ5DOFFBcHIj3c/oZiKTcvQsvPBiQY6jLMXp/tKW2zQl
UK+6TIrKgzANKSCjkKjPqw8iIiPtUCcEKANUFxjoY9sM+x6EycOwrPzBCo9hmpxQ+W5sgbUCfART
f/zaMUUEeWIZvO7chdx/IGyjD/W66wOLIl4FK0YJaeusCac4u7/j/cWB7JlNfEajJUjHYRrG7jl2
+hZLpjmtNmt6L7jQxVPFyHo/L6eoy6qIzC9NvWzp97svMSbXQJJibDl5KTmHNuCGG83QeawJm2J+
uv++scvr/Ftd6mjXp/fr7t6uuyyU9be0otNpdCV68xsXskF3ZKG7HocQEAkGHWxdHS+MHcTjJBsG
AmC4SdMt/m5vqvMq2NfWmhcxkOMUG/HIY6KTpi1psdhhlYnUfZv1xvyOG7jc1mV4WksZn+gKTVhF
Qh/F3P0u1Tztg5ueu/Y3uVhYVgyBnJ8UL/d8GYKL7LiffP/pXT3xtMLcf5pc9n5/GtolqPMFbnpa
xoqc/JYSVEt8NFWrLVSsysSRYXVp6e/7T6GYqC9leBhulJG4QUcYatrzqOfn72q5uO65t32LX9b8
96X0SNKMpDk5dsMX2xatSrnMaLvK8SJnCNXfHzWlf1Rhl9/vwX253G/ECGYidRtmSea2mOMEhLmh
vS1HBmUq1tGWsqGOivtTuATBhv2YLN7jXPX/mJjoQ3R70QJNFIuaBY6Z/+QEsdn3rFUnuGNQtz3/
Z2Tokqy+opde0r+eG6w7OAT1XjV9CEOvdS7o16uE+hCWtpo5Owi59n2Yh3PkO92LlhHLpmZk4B7C
XHYu/DOQM7v74oCaB3f/2GB8UZ1kj90CIXCBo4Nr5GbV4rI9mcRaDE2/Q6UavoYwkpglZzRS0HoT
29m2ANo2HiPH2X8Lt2hHz4uBR3Mvuxjo2uP3F6J5/ds6Vb8L+nLJuqUDw0RlUsUjvUpsNEEjn7Te
pj2guBjPZtul5dir80SYn4C2cfekH7w8woJM4rBn6NqwfCfgbgft1dVBLNHwoG72fz2oOJWBky6L
nHYOraNXYBfPwCP639M25t9FTnPxbgjFGOa760HeAZ3vzURSUR6JiNdUU49iq1FeEgegzWYgan8a
/lJJvuwNaWVBXDIe3BET9qKrEs3WTXm2N/F7DSabRZRVT+NBMFddHGtRG0Vtvzm2Ows16ZVmehaZ
NqDFWAUz5w4RTKHLU9OiPMON/Fv6q/Pz+5GP1iGvmuaPKUf76bIBvhvHmPLt8sReqdM71eTfPC3t
+9e20mcXN7TpWuend0fIWDX8ccKpQFqle/biEngLPisNWvNGB0BvYLy98nIuKhaP6Na3FVL6egmY
w4puGKIT4MRMU+29GhY+3ndLYCzF/b9NfbPu3BXCoL0RLPcd09w+Ej2U2NbxlmRYTZ3R1fc+Yxbm
W+Tvvi+68dHp3UvE/YEhBtRR5AiVdG5F0eBjd7m/bKXtM62wbbBabyoR7rTbSEVeV69/LttJ/y6D
8blcocR52wBvjKaKLG3RLzF++K0EbXHvYOasSEKkaXecjua7MbMSIvjSMrvDRfxFJVwNF2gV6Zrg
oGY6v5mw2tUtzMKbtu/NzZUFJfZxOeMuzOQF8uX3n1yVzOw9Zb++axkJ7AGb5ZB8l4JOLXtFYcVS
7qc8mrqPsdZPm1XmN8bmwqdqfb1TRWu+RNNxgYv2e65BFUQtRCPcEW0PKGXxwUi2wRHm/0jZLW9B
6KBR6WE6B7MFeqgxBUSxltiGdZWDTwHDuTho4GPZW5QcbY/Ex3C8Cqf+Uftmt2Bwzkl0HGBYn9Uy
bAnv5hfHI8DVrIvLVWvU3oUO1c5slwabUuNURbj489EhDUbuFSMbij8KcGAAOpWiILflVa9AiZow
PpDej1JV+fFxoWbc8RZEjCg3Jy/9ABRlEA2PrXG2dOz5VkTCdXfSPUBpH3/d7SRluM6C0snXesRs
JXmADSRqpn2k2/Bl9ptf0pnFS9tNQ7HOfmFuvFVgpq+2Zv7ZJ/rF62p4xK6en1pbdSlwwLnoneVd
LJ3ZD9Cu4Uy992ZZ0Vot7X64fdpV5sVCfbncf4eWsffWsvY0ROzjbnRTEk0XX1v462P9NVJq3101
rHnb8K+7U8fQo2d6ijBFQEe6mtmEAH4gMtQiFA9DxOcMXgX8hpIEDxqoAWCdCJp5QkKQEMEY/Jeh
IzAiIWV5e6e3vzCJ+2DQ1HLwfYM6Oa+XSG8aFKEbF1vADO6P+sWccts7AfSuWfhRPvm0w0uJEsVL
O+b3lqCOurWgjWnTRVQSYMhk4Dw9fBfLCoiv6X5AkYCKdutSx2GTcO9R3yLTV4WZ9PjAf+G3Jkcr
K/14Jx6bhoJygtOza6BYXeKmB6hH+Zo7YVU+spH+JlA+fkIzoYfZRA72/vioHOYfas99MzR6Jptq
/jh9+Tpx1r31w6CKMOq6xCVhd/a9eO82w/TfLoh6y3x17U9umvo9gE9EbkygRzwnMdY7hJreBDBD
i7vtjWoSZ2HYT7kxxAFM0T3cjb/7S327jnj748xrnpGxu7JF1Ue6cNT82r5WW799uWBvEuW4NLGA
HAqIj8MzU+aH3Nzpg0zdg2zQ2EcGajy5wYOrauGZt0ESVXX9QvkG/7Jayh20yO3UREymURhO19l8
3EcNwM/qOnjUvUbl1icV2JRzSwQ5947729xRu7gfd4stowtwuPDiLV54ESEaSaa8MLVK6eMaqi5X
6+MwYxb2OQx2dMorVJcbF1k2OpEReeRhn4aW/ytLH1SDE3lXxTsQCX2ZzOMCZwToDXd7L6nC6k1S
4u0xXkMTjtWTf7OrQnj0cnYU2Ev9Fza744rhQZcTRhEeuLkjDn4ZdtegfEYeA8IsvB0emSthantZ
uyJwHFDSi8zG0AkfZYfSCoimMBDs8l6O0DIgvzT1KHfStnBlYGUaGmDIhlsO1LOrs46JOjM8/gIZ
vSZrzE5930V7BkvUmS5DBVlgCQ82Nh70rPYy1G4SsPUd/YdbtFF8wUrzd2W4LOhDwdGDr0M1ZOOe
DtBf4ura1Y2brhEALsyoX0vJeFZRD9Hf+Z8YVbxzG34u1zJzQNqlFQdXBOfgF9ucndZhuG+khkZb
RR8K7ethrduT5+tkAC+aAJad9oOv86oMoUguU5kuk5LJxsB5wDjLal6/iK46ont+tKF31GAR3a1e
Ieh9yb6mR6DTO9JFcsfdDkAylOeEtP25Q2sG+O8v5SICIb+xVMSTzkWOv+1vRDyVlIRcl9g+hAaz
f0AdvTN1XKclWDkqLvKFet56wL36EAHhCdVzc4gmc1A6cJ4np7zx2T/7oHHOwUT28bCUj0CfnWbe
Ung6h5Crr36F1K4ZQdxAmPkwg7aH1B3dyjRUkGn7W3azTV2v9xPIVXt4L3M2C2jXU1UXtnXJoQtF
2vT+i92joOt06CQ/OL78Peum3DdzVye8gf6gSfswGtMDmcEAOAHdMr5bgPZEV4CYQrGGDs3BEXUF
UGs81ywtAzwF1niZ0m6wowBMNPSak1br1ybctBZNddMHZMqxuhM3sqd5JjRvItzgZoLshzoKtRFY
c4PrnqyuUjn3p6ve5g63BmEI97ZoN1yiSoyp14izreIXNlCRDsrJMRWBWaq2z4X1l9UQlRKgSJ7D
dj4a3zUUV+vuoGNZlyfTAqOx7MBixnAxHjBzVPu+FwHExleD8EPaS/ysMZpBKvuwFKKFXd4njQXU
tOoT0ApPJUIJSTwHmeuw6DDw6mhSEgm+D6YaDhrtnzCm53TwgAu2g82rGJK06YrWtKBmGNj3rQ7e
aouUFr/RCrBZFyn/dCU7w6jgIM9bSNWLMMe666/xEudrU763kN1SYPL/QEQ/LQOMw7JUMLsd1AJs
bOiCml8iEO+nTbOPBl+ponpM/LCJc2+o7UnJJxrki2R2P81D0fjBzmoGipjDNzLqVW+uyFygGGRD
vYtFu0GxjG2iaPDXoGNCIKZ7DsKg3JnQE6np1c8loK+qEXjKbttG2wO1LZnYgzJNO4HZTUVlKnwV
QGDygT0H7CtqRAZ5B24LMQnxpUgrU7KdHr/MvO3aDspuJCKStG1HkyGyOZ6Ads+JzXD/J+1mUIIh
YkTdvCtLJ6UD2S3z7BztGPzdtq3wRvjKKDpbNcOj36zFhFH7+Qg6ARZ59yOGNpjTqX1TWEi5ACse
Bp2fYUW/0QnlqR37EN/o4nmg4Q7g2EO7tCJ3Ar4WYQWQfnaD7P4ZcOxHIeCwe6MEJ9VSGJgeNPdA
7dFqHAYrv1wXXt+wcTTTPnItyWj9H5v8wUoYWIOICijTy42sHVO7scPKaFzMXdr+MuVy4YAYToQt
l9jMz6N2h+PT0m31FTb2y1Rx9FSiOqOdmRO68V+ughpJ4jm1ZtYpsAaVmAXi5BzRsz9ggo5ov+aG
eW+VDTK1rQYcWgRvQGnsmo+ObD9hTWOx90Zks7MWcd99AnxF6ZSVSBqrXuptnpPWi690Jn+nuWyL
OK6vWN9tHk7je1WB9gOqdYxC2AoDprsPs8apqPt/WDs2XWbojA3SM4FSa7YN3RHP63UkPSs28Th2
Uuc1BrIErugGl2k5OVPrYVKBBQUrC/9Iz9ts2wT7ATtEyjnTugGwgPEmjdZyS2poeXbkTg7D7wN/
Vp91HE7OGA8vlrsjILgglSYO877x1gTivXNiwxsQzTAXPR5LrykLJpwtG5olzIfqpPE+UgHgdNrc
1+3zOtVO6nsQcqQ3FBN3oVfTEJkGDndreWhAzyYMYGwifG7xEuyn3tEJJkWWNqibiaim21C8QHif
u1eQCA1aofK5w76EPdLdshElgnlDOgppUkE2Jw0hqocrAIkYch0gMJVOGzgU6WR9DIAPRuZTWHZf
q3a/fDOTjNNzIEonc4EcH8LYOS5uPgbxkjuRCzGVwIRwJHDXWoxLwvulhpNcg4yzH3AGEwIocCc1
duGoLqZV6NMcGbik/5YAXuhKYP03OgKJHlUpX9sjhkyZtvX2J5zK9lGOM7bSuUuIrcVpiWsk6PjD
6JU/2kC0MNSjB9fbL27wT5rK5JaaPB63HiyY9yJ1eL4BbfseY2XjgyMZymhOJm0ncEZ+5s9wOqIR
847frmkYgRuZNrRC9LppPeRLA9eVjxXWy4JIA3ecBL2qj2WiblwWRSHziSxCBZWGXKt2WBDzcYtB
zoeBrsNBGv2blrzfUZrT3it8r/nbRl6NYBXQatT+hxCXaIh0sq1xn1kHgO1QDyadl+aAMcBB8+SN
2fJsK/KDu+bn0iMd6OIJzih4hWQx+A66QbZofgy+NIc+lABPvBf4PSSTEv0gOLSEGQUcaGwSx/bv
CMP96edqSUPAYcoBsAU5CUkCTCmp5A2Yi58dGTEh31iv3oenQ8Jo1yt+XKY2LJx6Q1vvY6EbYCj9
cQGXsahKZnA18TDGEHvKeaszzyNfY9C/zQOYdQvIa27iXRSs4aFXgJHjpUvdsbIJIGrp2wPY5qqw
4sLWYI/7DIBk4mewwht6WHLdZAQfq9aZkcP2hyOkBQL0tWU+irQ8j02gU39kBpwdlgkThBfOje8e
3iQHb9a0P8uZPka8DzKo6HvmB6+OhdyEVNynjqdMOtUHiYKnsPKddAqmVKkq01234GGpNfZh/BpR
iNhj5NT7LgZkt5VAttE+VY37hcI+QwV6jf0Y4YDVPLMRcyBWjU1Yi0CggfWYkL73n2GjtNZ5IiuH
ncyfwjCvWt0nRCx97pMOjs/6KpksrxHzH5XcL2tQvSFWk3a+F6VuHYHrgetf2BJumBz/KO9sGrJB
d8WXa6FMNujOpnRzLgjDRahIQYGiVJ/ccjtLzyt61y1z0axfoTfCHIwY/pcDzGxsH2P70cX0sfNi
CeLdrdMeWOAurMUnqh1cUcd0x7l1P+FcqGycSdqUAmqIrbdirLpcDuK1RxA2CvRy7hQqGpRdmoE3
ZLiaEGWinj11Oj6v8Kg9l3747hTtym2DfxUAugNyj6JULfkcS5bUHsunUV54BD6DOebL66sTJGmS
eFMU3UDQ3Eee5YBA46NfOvbYWv1kXLir4KvRikLeSPitFPXUEbmAC++K69R5+EEtGUBCa1gX5ZaS
VXiXusXsaEnopqNDH6ahN+cZji82pa1q2mwNxz9OhPs9dIEs2hKicyvZsdeqyUEIrhmR4Zj60/hF
Ay5x2eAklpP/vLrVb87pnLjtsu1rh/aQfg4TBVK3BTXuKeK2iXF8eHN6/IyJUIiotEHqimCHkoXM
LUXKkPbOPvLKOanpBJf/xkVvzsOAkWZvBehP7+c6rVjaxiRUxjVGMt9mXV97eV1z+KbxvuL6XG/i
J28bkoc6LFRJ0VPfNB44d1ffRidKVAz8xX+M1qkpmLaAUMN/a6wF6CFUq82wOq2Q7EqaihR6A+48
uAK9VjwihRo0Zh8/STEBdsT/HBsfD0ifqG5tYWmAavJweFIhYHeWFR5/ioEtXll1cm4vBn3Sgk41
aA/1n3pbYFeSdc6ky07ARWhhY4ua3QOzBzYDHLAxOwZyIa16DqooytBbovW0Ys0WVD6hkHykAD7q
RWCH7tCIqKyDPAdo6IB5rU4cWMZS0SFZt6Nxo/kQewolEbtDj4JTDeY3iZtb0Tk2y0CSfoNTjiTo
OULIj2EW0CT0Ek3WLvNDJ+eClsg1xv/WNc7Niic1siZlsf/q+t6a2aX+EdjxB5d0B4lx30lkKAf0
kEN5ECo+rSZoAKtspnDg/vsgIWrDH0vWJ+tcfm6YmNXUX0SFb6jHW9BFgFzi79gI2rSbZogNznQk
I01XxvXVLhM64VUC7MEWiPW8g3TVZaMXsf38pjDjRIPjwhriPOsGDXgVWHI+cIJqBOMRtq9iCImY
X42C2e9tliX+xHPvBtDzwV/w015CghyxXasmX52rgxkz2UjpHtmCznqRcwnsAIudEfSz4RfBeJYg
lM5OSh0jf0Sxb9j7HBNIjwLRbFAKcGcS38ZTYX1E4TE5lHkzoBKWdXfoWdkkXrR8DsvyGvbhTd8z
c6F9/c6n5T2s2ZIglrIh6sfhLn1pjymQYTDMwlRY+IKN9VDBNVLfE7TJYtAKQAhO1Cq4D5bakzD8
o38eGodk7Gh/utXi09pXaDGnl+o2nC8Ioguv3K7EX7uzcZ29Z5V7UoBYv1+m1TsBOAJW0Xteyvsv
LpHtxPR4GpgJEo4gfa6rIdq3G7si6/Gr9FmUduX8OJsqSHq3Y3mFHaCd152eoduR6Dmm2wVya3UI
lrLNSEeR0I1sm1rd2wt6mnxIdYVdUus2zmyDJmYcWp6EFS/Guu8Tp4LA2K0a7eccoUWQYLpmKaF2
yt9xC1ZAQN5LpKf34PZ/61svPTvTO48n51SHI4KqMdQlqvzUC4YFfk2ZaQHNE35nSqRUkKcszxfP
QQMot4uOYOX6mEqDUb7VfCvT2H9pLH2SzfAa2ihMepyUELZeUGx2fdUNgp96cW1Gg16mE8YSsjCF
9EX11x/qPockZh5AKzzBquqgpsbQSUP/AuPFQgjY8CMG9UPyMu/KQT4O8fqr1V24i0a5ZqPQv+GL
rlE0FErVbk5JAA2BjCB86v5QIrGUIGYkDlX9hzhVtlS1u+v7MczZsG+xM+SjBFfjO217qZqstpA2
bNw91RoAmEsFSPf5h1xE9Bj7K3YhTDTxrHMkO58JDHRABUUPQ7e1CzRCPGeQBACNL956CniJtYmn
ArH/GqRBDeSRUMzL0492neG3dkzhVtG/cbi2CWdr+diBokQLNyOE23Z/lbfJ3dg020EHumALPcdT
/TJPa52JifyolmJYzJPTPMAsF2hUxXPcdq+NvE4IU14nhXuKVZI7ZGjfAwfSEg3RXfdIYsS2Toeq
nAEFdiIfOWoLtm4C93xcE2rNT8fKrQj6DvcAsSc4PBtA9cHP6yooi8qyf0H1stQX1+n/Ui/IAKUK
5CiiALre/LqVnXt7SrEFN6xL0QwW6LaXA5fROyLZ2FGAhiaMF4qY+di4u6VxJJKgRIE0Gr78TaOz
trG6TN64k4B9kjLEQRh8U0+YU2rBNjAFeJuBoP3jwfBv65Dgburo7OnxHUdfAEAtHVCC+OYNYmis
6D5eRqTmTEneJgyuBbfBli50PMw9/3T8DQ9oC+1ygHbOX7QZvKPxYX37qQis3a9VxVImUC9j9cw5
33ZzMAw5aYQosCMgnfS3Zvk2EwSxHfxOONTDyxUF7qWRtTfVOubq0B3txK711L2FfiD2bTx8dqra
EsdH3rMta5WHqkTB0idXYXqAPP+rrtQeNPyQjRtsVw4rzvYCSVfUu3xsKwpkpP2zzSUgUIPkrqfw
PMARnZ+RAy1TzLT7bR3saz+uyN+56z9WO+TSRlQXDo9K2DQjRb+DEW5tTJwF7Ub2pI2/VnhzaE2g
qLq8TTpbI+rrze5jd+SjDp/0iiMOOlBAjYICqda/zkSOlcF05TpSZWX4Ua/qt/Q/R1i/ujbZ2kPm
xya6M1P8scQTwhWvhkT2uC7Inffx44qNMaklBbjw1igDe5vsV5hvBPtXuNmHbfC/OpxismyiSyVM
rsj3d/2KjN24xlccT3OBFZowIL8qbjEqb1AHbA8qcamTGYIQYMhf6/BCpMevYA9vgi9Qj2nws7p2
g9PNnYaJXT1OXnTiAf2H9Sh+VOOy7AIfs1fjbxfYqmNssioMvuagfWvmdDbbmvuD3+1N0+UdfhuE
GtSwn8wSAhDyZiir0A7dGTMlLu0bhjeCqPWcCAEOmEqAcS1F7wJ3+bp4yAp5vn9kw7Ad1BonLEDc
L5pwUIPGG4U7odwf29o9owYLJHVYVcR+6Z5gM/5bAYx6IXCBGRa446HWVhu0OiMdljd+jel5KM+K
ggXu+W1D3/ROg8YX6GWJGifo6gvYubI6Uu2cMfzuPOYlBJj1fhRbkE51abI4CJddZfHnoKk9LBQ9
TBe7ee+tueRe+IosAAdEmVUcSWuFL3A8tTcY9MFDeq4or5UTxwdvYn5hu7EpxLwdmlVGyLEkkJp+
SYkpOIKflczc3w9ixN7Sh1gU2isERdxvlokKbJTKAFGIoJPd3i0buw+ZlQl8IAu5BrfTEd1PIJs7
jC9OUjfgWmks0Zo7ZoSVVGVuDCEw9ped60BjdOz0VA/xpavQS6ju1bX4u/X2Ihq9o1vhIEaX+v36
6tmxu51ZgCg/DrgxFRQFzbASAe8ikKN+guK/kcvis4b1gexnSA8BEy/C+YGzGd4dyt9wNASSIAHq
4Ni+dEIQlNQSmkmMsDBSjjgPYGMJaJ8nyp2vwXckTpSJHjy/J8A6ti4bRLukSLYhzC4i7PvC38mp
/tK4Vk4oQUF312rgORHVQ7QMIHT59hkeJhM9Tt1skJbCwxyNJUQtRnfG72TqeFGTQp/dCTRSabjo
L1UuG/Zeg0iNP46p8avXsrWfBpAx1ij+ZcEoJp3o3/J37jHbr378Dh/0Aynp3kfvP2zsE4xwHsWQ
IGbstvuhfXBKXBXAeYlbiz8sxqkvwTj9QJj2DW4QpAtItliUa4phZselpZjbIty5CbjEPR4aQoQa
mpge7olRbEMO1DC1Vvu2Cd8kpALIgLxp95VhR7KE8lTOvD9+H0nkYA/ux6rNcb7sgmSGhQN3f5nh
RsSIte2xJWA6N5adRKCcN8jnF1T55glYHCYDEONgSVzEhWsA47dTFvwqDo4WOQQHU+NLEDTYLtb2
AUcqBtg0jJtrxn0sNOino0F7UVa0PSxaRKl34zXun1IYQtBFWuelbIJEeQ4iE9LpL2R015PsaVuE
gVeiZmMpzeC9D3Ak8eiBKu/9iX6Om6+y2iP6Ag+43DUcsbzNk8/bglrOhgkSUsS9LEAiHMpLCN6S
0+ZmMhXDrOzTKutfwOrqq2qWOY2HPjyv3IVjH6UOzrw9RjjS4fHbOqZT88DRQ51qH9tKsxn7qbzl
QfpD0YYxea4o0ia3uiXuZvUS4Ce2Uw2WZ7ZINt7s57LWbziWCZj3Vj36FWIqqEdTjlqG82BKkdRD
UEhwfKLT9nOkE838uoEPXzc48mPr8anf/oO21/+496bjJD0cYlVFGCUCvXft0GSs3yiAQMhGrP/t
cdgBbgmbLx4uQkXB4XaRsLrnw/2ApOpImr5N7C1ePnCRYf9D2v72kTNu53CVEHv7+gOJVXOE5QRg
uN0eecTtJwfglTHzL2B9cA5AoR4qtfYHsZbhJQwpko4SSpUnwLRuUYOaNBKpDt+HrqCfdTPmwwwi
VVw/ilsASzeYbDeHj89W46GYAaJ9dS76QdpE9rqVR31z2iGWB7pRFxI5cPluuKkiWMrhBPj1+70d
TJPQEs818T6Vtuwau5odebUQKLv4A/7n0Lf/5yw1D+dN/p+T1AIaBAGjrkdChkPj/vckNTFSnEHh
x39JTFEhLTuOFYFtOwQn01B20Fv30fyHszNrjtvIsvAvwgS2zARe5qEW1s4iWVz1giApCfu+49fP
h6K721JP2zET4YBZNEWZRSDz5r3nfAdYV2EG1mOEZGctkFMBF/EpS75UN1e1UYoXHuvhcIwcxmeq
tqJdWebBPU/6YoSUsnK8e/wO/dqRmVqFrUh3f/ODAJ777QeRjmtaUriG1JUDYu6XH8SRHZtzPqGV
KyVAgkrfmGn5EDTaugBZt6aFVe5mub6e+49O2fozBuznICibxxDoCwUhh0wED5mgPPY6inwIBWxr
0jxroXYYAl/7IvZ+8ZP/l/de2b//L0tlW0J3dNdGa6D03yh2PXZmPyjDbCGSWXprp3a6ics029QJ
/fwYC9Bb1Zg7Z9QsHOWxv8smIz7lfU2fdCpMPLa0aza5LAYkk4m39xX9jkwYl1pF+3SWxCD5Qw3p
mAd3Vl9fL0URrKTnl6vU8bw9W193i2uArqjh0ApS9ARgS1SrcJrkylHxJdAnc+3aMsaBgBLFjpi9
6C6oocbWj/V8uX4kG+ubBeQC9o5N0wl02IlWdLusm3zYjB5wq4zCeaI/fcdEFVeEo+yNLyb0C7Zy
XrO25yMtOJdKq17mNSioi/zS1NrBS0L0mjLCVKQnLp2K2r6Ng37YDgO1bFGgB0Njy5NoPtPV1g4I
dqKHTprNXU4ZFFtW9TfPjPtvz4yjHIubzbb4lw3u8NdbjYoxoOulwRRhiw/zctcUk38ZG1mdwmI8
Y7RYmIEm042pFeHSqjjiFDpDtitADkyEuPiORz/brvGdTMWmn6lNjcjQAjES3F1ftrLAHVjMMAe9
eSjbJN5pgYYxhn7oQxka8TJSprOxnYqtwTb6defS9y1r7HXlEFzqarrIUcWnKhQoWyfOr7NEMx0w
K1suQ7zQzcRRyozhHeKg63I9qqFbyclIDjYInAWTyvAgbNtfj55Lx9ep0wOijG2c6OrZgZy3rZyE
2zbt8AUFiUZXN4GBBOOkC75ei9I6RmXLRADb26WSYbmdOudlSN37qw71ekFefA9+DdWO7am1l1Jq
emPQPuUaWndL6sNTUxl3XmlxbB9SVBu2SU9m9GIM0hnDjhg3xdGPJrEKMlF8Y5qzKjJXfDqzSq9r
YZDJDhtaJzW2BJzpmCYS9zSF2Qcldbz943O5L09/vSDJf1uQ3JmEKVzHoZQWcCt+vUu0QHIgMoDU
4E11b2o01hAZZX2jCbq8nR3o22ZCtOMrnTZDX7sn14rbizWyGI3cYdYCiRuIxq7Afesg+FOhsTI0
66lrw+a+1cbgPIlXhTXyoYxoyvleSPVVceyJjHu9blLAOVrys+iTn24xnVBmagfRcpQdKiYixdRr
uyKy6nURoLG+wlimGiVnb1ibKOySde8n49nBShRWTn65XvK2BRmC+unRLKhZxmFwUJHqYmmBLls3
81owWBW6qSlKd70wfoRJWL9peYBCO29efAB/MBhSQQNRT57BQo5LSJ725q/feBuu+687gcvy7+rC
cl22NN77X994yxpbgbMqWUCcxW0iiyIGS5SnW2Wt9bT/FunxBEsv0JdRlsujV3ggNLL6vbLj6rbS
UXRFCOwQcOWMbdBa0ONU/qkW6s6Po+EhioyYtZpzrV1h9pypgSyuaq+84e0qvr5evJamemj4H85o
4hqSnWs+QQK6YQCvL/W6HZYedEgaGWmFGgmxWW/309HglEsdTD8myG99S09Xf/3eGNa8Nv2ZnIrY
iFtRsFGaQrdNXf/1zYHmOCVuUMYLPGj25gqoLGdPD6q7aRkWtcNMQPWHXLQ0pu28yd7jzv708+Bb
J0R1T8Pew0vfwKhKJ3dlNajdePSHTVXp7WFoOrWfwCduiwbJuNHY971s4kVelf4xKK2UHvqsh22d
nLnI2/Uziuf0IFJ4QteXYxhVZy339A83bld9HBU3tV30x3AwjL0jQmNjjaKedx866Qa2WEdKF5N9
s2uDIPuse/lgF+qWNXc6XFkwna5YmSIXjl7ZT1vX64CvarD04jxg2t3uGSMUH6FNqyKgD/KMlzVf
hPp0RinvHe3OffxyMmiozlpsA6AEDERQLrZyMGpZPK56mpR7PSuziy6Nj6BVwccEdyUchw0jn/GV
Znu2tmpDbpnSrJJaMTsL9N5cJ/yHZdA2OkPUEUTeUEcAOkoshwlcKgY7mnP7tcaGOXq8Uhnl2UXr
NxurejQ9y7EEmHGlq10f4L5u6wMl7wzeGO7oNNfLKWntm+vLbgbHMmq/t5z0eNVqWrNgU1/lUN5O
Vla4vIM2RqPQbc7ANccVpsT82RUGsxhYi3hBOZnJWltfDw51KZdjoo2Ai5JVFw28o6bG5JiF+iWi
LblCWeZt4B1y87eRXm+YoEzLqe6ntyQZztLq7Z9Qk5YGq9Tf1FWG/vsKAItXMERzBHe7LV1nLrz+
hAeuwS8WXhkDglFBsNFGX99CW+JMGRTbK1bNwRQr6SvRz1ZLkenWEwtYHVNYfRXhhVEuPQZMl9QK
e3Q4ojpM7eAdLdW/COkzQYRzZhyuGMy2kT/oEhigeeu9mRr1k5bpzX7AiQfOz99FtTeujTi3IKb0
6U2OXpcRSfiKvS8AZ2a2K/ro6cnsHYZEdp6ewtajmT8x9HFHN9jVQeYz6XHStUYR/szh2l2B1VoN
etyfusRqaPy48p7hOpIxlg1KBfPolP3i626dOm9aCUTSq+uNkggQrPhh8CZksLfiwqC93xn6cq6E
LRh153CCXhAnZX9jzC+vn3MYbm61MoRjirfILyOAx0JO67ZxeRwG+wOI9JqWTO4vBkOsGa/6yHIG
YzyUUsNO6gT9fozofYhG2o+VVd2y1ICKbdU3BFc/My8q7nWNo3seo3e/kng1KA9INpj1yOkOu3D8
UMxmPwS+3yGQhofrK79ow7/ZPgx7XgJ/XSJtxd5s666iVpXit/Ju8gcjVaXBKSCKY1iDZbKK+Nue
B0CeC0+N/negNRicW+UvFKhIZuk1Xm2zvDelcR5MI3pqx3MDxO9c6NE2mwIgJAxpaT370trEOTqN
BvYCMGggJAx0EUcK6KxMLKZgrRLdPDRRtCwnHXugUh0UmTCk0mRYEZm1uOuEap+KPF/UM5EvMVxx
anoWLQt1UJQ9FoxmH9RgfK2nTTA0d1+nhcrVln7Y45jWLXvfllZwkQbSzyGr9kbfdM1ChlF6zN5U
EwSn6+XK4RQNVRILsk7XDC+D7i6CrC1eRnrqN6liBbKVX7zEjXyULnawwIbX1yHMWGihDGb6HAK3
2STE/1exEpaG/WRWyl8vvS8UJVBsfX3ON4YYqTzSOwG/bs/UJlnppeWeaiSrqHSceE8XIlhczQRu
UqOsqjo4PIKZ64wBVg0+8zHr1K0WjsyLwIcxj73/ak8YY3dKtffBFuNW6LGDot/0zlUq1TJxygAC
BnqI3DCSjQOiEs5BNANPEZ2q7BK2vQ5+yco3PdU2tSwDjXoeeXOvVnuKdfsBSMkKYZr5ZFrKv60k
Ari4+nJ+Ip17dYYhOXgebDR91N9CUHK33az3DEcD6mnWu+3WSWPOZpKHGT01sz1RblrPnIyNSfO+
Q+GOxu4WQbi2/euqwITM/qc7Xpm6NJlJSnsuDHQbYM2v62XQG+Noxx7KIhwgiSm2KkZ1kE8PAY9j
Aap1W9AbpruJRXZwdoadR9vGv7Mspp9e8BygnI7gqY1GdlB9az16SXbr+s76axUx0FsZNXSGAYsp
mALweAU1Z0sPdyeb7Oavfxj3VzY8PwxPrRRUN5YrBW/W/MP+afGfmKrSRqqjhRtqSEbRnrzYBYOx
qw3ELNhs/RkGFlrlBKmi3dh9iaFlPjTpRYmose73BiNfHAacsP3URZNwhRri0w13E3BbJIbjS6dg
JyQBpmtLfsetwPQ5Kr99faXsGo0Bn1YAUmxvEsOrIJCUJmTDblpf3QbjwJPTUoiEs9wpDI2jVSZI
wq62RoXa8VAJYyN0NzrWIQTewkPFZYYwJH2mnY90VNS6GWL76AyXZGSYE2XcOVojLthZ+pNxhWqX
yU9cm/i5+jQHM1DiwOBRZ1Udpz0qmvxW6zdd0AC3zWFXGP6qNt34NNZoAzhvNuusF+Y6sGmLN973
IPYYDBd9t9VcsZtAfy+HqLBeXFB0S9Tc2b5Ps+V16Y6efOH128FhsnqFpJeJ/gl2zT1gHgqhnMZ3
V6NcZdIxjypfbK8vC/hpf3NjO7+e1BUeKcsyHMdgQGyhg7LmQuFP94IIJGx82XzPZzbmOM0OePP6
3hTWTJpmeVkUuq/dRTMdynPMk8Jm/WAjM15GXUf9MD/+2kgXd6auZWpABt5i1BgszVvi+oxPVgBM
u2+bTUk/8CbKKEQxKXjLJKo6NPH2uIDZ0d2N7SxSZSplUJrv2AnB63ittc9jNIXXWwLx2L9seFWW
+JtuxLdgOnbxNgv1BGuc2ev9mgds2ptuSkebT0LyB+iqK4lQwjTL2YR0REydcdS3Vlkx1JtkSOv7
aAKmHE8lnOOrYVoWZ8loGX5pCRQ67AHtRF5NisC9N47L3LP0xbVXg1Z/PIZm+tjjftlrXc7Mc/7I
76W9km2bP0wOW052NGXtgHfyIb/406HxpqUTwvpIjJ9BLVoOBRHNeFRervceJtXjXz/zc3rULwsY
v2dH50ijACsbwnF+O9WAWlOJyJPvg/ncW6r7KvI4fBcr9tRuGyZBdU4naq42Dp6VGWxBPo7fjA6u
QhPdfd0SfYi3JGo6Th4jbSlb8j50VvlWerQJ0qTCIzOq4g1pJGz5+ypVyTv6m89JOvFFS7p4XwzC
WsPIWPosUh++3w/L2KJo5GRXLLtspU2Wf7penHmDBTr+1+8Ctem/vQ0OaHzDQlhswMxTv/VAafmF
HI3pX/ZVimrO4NwRdeb0LhJo7J7/Lcv06SaNkpex4neDGcy+USYOWDjRxRa1ZA67gNJFt1CFhczC
38tsA4rvZDl19SYCdqcksYGSBsVrEbAhj2k43l0vDkrQvR1MgLm8VyPNMQXygV5zemuk/zq/mP7x
Wc4KNZbplz6rYnQ1YK5wT5bLa0ESzvWJtLVHhnP5LaiSlAndhGiLfuHN5PsbniiHER4c5Aw5JWof
YFpB1KJYhCqcv48pAhM8kNXJl+7Cnsc4TRe+toOIMX4Un32ZtWdlaQ8M6+NjNniv3UQsSMLv92SH
WrtJGnZ2TKP14tqdClM3P9Sx9d0yJyAnEuM2akp68VG+xX5rv5SeBSlP4liqqgrKvdeKpy6wAf9F
UNFxmG5N+ULD4Xs1UyEKqynYQzKc1WEFUwl14b6zMIfwkLvF8ton6xrL3lwfe3tszG0yt+wY/H99
kcAPvvfb2RQWZXfN+AcemXgJhEtwO7fGgHhk6L0fQ5Nu6wRHalWB28AVXR+s+cLBpT7gwBG9Hh9o
vZrbr/Ot6eVqk2ZyfApluvKi7ubLb+tXcf9w9XROgzi7g3XrhXF26irfO5EiQh8yYUj99T3iQZ31
NKpg4r8UaN1f0MuckAtqNwhMizUUjeAD4kXh1jSZxxJFlJ9RgLWPJv3apzQIsNa3zraw8Sq7Vtbd
Fbkcgbgl9r6Qst2Zds+chdNvrk/JJmsDf6lV6jHLx/zespLmJmc+v01z85KOuXYvGoXYqGxO84wK
+m/s7jVLZ3IzWM1trpAkTlPbrEGR2isxwmeF8pOsmqpVaL/DfE+wDAWhVD6MTQy8mtD0U5GV+jN4
in4rOpV8ygwJ+XUy5umfLXBNGIlxs03LaWtaYjx50+jd+j38T1v41iar7Wlv69pi8rv8s2HZwpgw
PtvUx7c1bLMtcpdN5o+Yj0rXeklgma/LumSuKSFmjJwqjOFlHL0KwiL1h9VpEUhCOlClVf3MTN4O
LQMO4ls2PMf8Bn3phz9Ft2Bwm2Mt9GYT49m98Vq/39YiarbdqKP7KeudL+Ph1IewaRojebAg/IHn
Ug+VrfrVFdgaiXTcf9GObUdnYXD6U+bpD34Uun/Qjk2RLLGT5o+5B28y7pO137vTc01nn3Y0XEOD
AxOOFi8ZYIYBILzond3cXxfBPwKW7r7OaV9pQZ95MVYhps3fXv73Y57yzzWm8p9fc81S+terU/hZ
XYNGf/+q+S/655fxjf/4i+f8pF9e/FuU038Ia3rAl5j8M5Dr/5fkZNNa/s9JTk9x9R5mP/4RnXXN
cpr/xB9ZTvp/UdJL3DmSfYF+CN3Q/prlZBJRZ7FPOKBSTaUsm6o/y69RTsL8L0sJQkF0k8KJMzAb
yR9RTjbhUI4gdYnvaEkX4Ob/Jcrpt/pM57hhcc4mZgrzEqXab0ftsqs82KdjtvJhKIMl/izz6i6y
xnVlmZ9/elP+uC/+nBplkKj6a0tecSZwDKWEMAxXMiX8/ZxjG0aZJIKxLoSQGuwpsufGdDAMhO69
ExCkkbkQQYDl+u2KJhJ6RKE9uzP3KKNpdzM4nJGv63hlfRdJHy805WZbJ6iDO2++JJYnmQu3u77w
OlCTTXWCtnc2w14/ZwR+3GSwR7dtZqTPerRnyBjd6D36oT43oRH+8+I6zcKUqt9ahW4+4+cB+aQT
sNSraQU5xdl7LG+bII7cVS28d7RNb1Ugozujan6CrhlQelfxRkrD345+aCytXn/CwZxvew8FttHq
xamNFXuQiIN91EYY0WVyEGWHArGy5AERqQstl25pqcBQdJrRbAcwh8uO9fUhrnns0Q5dvfUV8ILd
1W8fJwkkGIbuU5fr5DIgJ6ebFd/rtn1nxKCJB349q9pX1LlTb97VEMeX4J4swmTcAbNQAhhhvtCF
7ffNKk60AsPz7no2sPUMJGfPlh7O3jRRFe2eqf8ccKUm3dwoU7tgjUJZYrTuFikf9u8u3JETkC4T
NIEpAoaN0ZuPiDt0gklsTHoX4s20J2xJxgWandbkByN96lROBs+A00Z6HlERolZbwBctipIb9OKc
ryYpFsqfGmiz+qMBR3GnI39w/aMxKAaiOoFXTCaCpYrhLJlpuO1yjGwFkRhLwehq6wxG/Rjlx6aQ
3UXzoGm1ggSYHhSqLPX2ua6zt8i1ukPcOi3DTA05hiu3PWqUB7gZxUMfdXJLBlNQZwVdHIRS8OjE
DtvEay44EhLklG3mEchtWYg9KI1iOw4Sy+qMmS/KQN6BXd+Y2aHHI3aufVedm2hU5yLGJyxFD16g
gmVGq0o/uDjmtqDbdjUC5rvrpa3LfRtm4/Ffnwo7C99el0F0jhPERiYKxSJiXi5UEb7yNwAftfKt
l8SfQx4CEoCF7JCR5TTNLsXKsdIi4S6MwLmw637aoM1WbhJ362twmGiMaJt0LY9ejJKkxXN82wrR
YmBwvgmlnURRjK9eqf2IyjDZRjCmV5yg6T6VKR2gmPAtHrHZyWaLY5fA3p48d+vUgzw07aM/xeGx
b6zwiFQaTNYQPQWORz3v989hBFibrXllj6Ak9BCDzMocR+uG56NioiWMXT/z9hgVj/dhPY73GBwA
O/cGRUBjnuDLlNkME2ibnvilHNa25kOkC5xu2Heddyf7cth7WTgtS1XdoJ4A7YNwQgzJJWPAzahN
vo0hjDHPtzfCwSmGfLJfBnieONcjl7Hjn1XTbjmvol1v4+bOh1p4E6Qw5eoSF82wCgaGVXUj8Jk6
CyPMUU1FGAfS1jxUQf1RammI7rS/6IbECmtCuEa3AgtrfMplOLwZms9T3zEuGkoBLKisH1NlQV+g
uFlOTBQuU6ltQ1lHr7GzIvVXg4HpN/sQ6+6fLtfPRZVAnzMjGGLN1nf0yMe1rqf5w+AO95qFkSUO
2+SYKS865m34g58XqxFFatcJ2F/0oyWe41UZ56AYXTe6ueoRELYfwD2Alo2NC2CU4LGBdcTKU2+A
a3X4fsDxVEwmTYmuoiAFImBxXGZ53hxVbNRAAr36aE+5goK1qXv+naWa/LpY0bSsp3pYU7JH668i
FaDI0NovDLmj7eCKVz93okPMH1nDklbveJKHdYm3lJkulBfNKUpUe+WDY1OYq9aQy7zxEFxXyfgg
0JPTXgNH4HUgfFVfXgw7OtetF95OGkov2HVHDp0uVMjh3Z4IVMk6k3FaiVCTrCz4MD0AsiRtnpmo
9WvElu5CWGV3AG8nVqWEPhfWAHCCyAye8g5qSVC7b7FfsPHNIqtYcYqpsxfGvO22t61033dZxUS0
g+GkejheAzIOPb7HVBvsXNg0Jz8Uj4zn+70mlMlBmISEGLXaJp/X9ICAg7tphO4TWeIG+xIOSfFJ
LFf3LFoYhN2AI81QU/+cNkO+xW9vc6IM8jWtCGMX6Np7YprJY+hXzdbmodkgiG2fTJE/clwPP510
ChYpU4YLCVT9esrAl3jeAIYdCzyiuPSxYl67sBnmfTLfXWLKHn7CON2UkPajWB8+q36Yc8nEYzLJ
aWMnyKM5JYcX3QdEmWNedT0S35wIPUlOu+YyjhP25c6FiDzZ7KagW/ZFXcO4rvVgiRf0LVVh/NLl
FP60WcrbbjCilxJxdiIm+JaZACnmoC3TGrRETTLiY29nbb3xjWPeuDK88hiY/Kdc5O1TOmTaTQi9
D08GL/VcOps+khD9AIq2WhIz9ufSWzCwsclJnK7JUsZmAdmibUvcglwAW4IkYTRKZIBvbIomvR/N
kymGJUN7UHR2lWP8c4uTZHlLDWi6hplw8I+Ij5DG+KlEpE7MKoU52ifXTcXp+hEQouRkhjudBSbG
qnPAQ2PflliLCNYyIeBL4KVJCpAmLbn3Jle2q9KotTv6FSsdVPvFSokUGQwcB/OA4BroE3GGrXN1
O5Ru+CATPd6BI3xRwO+/F96094xYPqdk98S19toTPbb2ZpimHaGYi9DFbFEU1Gv2ySUjYQttHlxY
L+7Cm2RAhuiQ7LAvFL4Zn5UzhI6xz/OQoZphJRslCgjbQ12ccbfuJ0yfeA4F/njebXMYboK8WYVa
jNo8rXciNDF1iajeSWTaW8j/04bvhNCfJBUOMcihi9rQDyh9mqMJLIYB81RtPFx3q1Ib88VYx+JH
vrNwZ+uVn56vA9nrhQP0c2dhcAoNAzrk5LunrjWdUzNU9SkeDqHH9lgZRbWXsitf5qzEzE6ttwQd
Q66yVxwcHC3ZRG+4IXPiH8Lozp0vYZtVaxtBJ1tWTJTBjGs3VJncW03e7gMpP6+vUKfeTxFNqoEG
9YLZgPpmhsNdjRpupP/73GYWfVI8CrcRoSR7gcRu1dVE0RVue4GYZYMqycyPRCdTgInoz9YmYcpW
ySZoWrEhTNFZpH5aPuJY8de5G2TnwIndTYnCau86kGiYnoZIa/3kvoSAsuAtsj7qor+NosihbCux
LWq2vJ18XCRVN230rsP8PofNeLVunVTS5WtlGbd6P5F/gMT5GWv5uJeCLnY10rownBiCLILYXCjr
bFuZRuWWNvsplvrR0h2yK+uCeNAgfW1reRqpaB+ylD+I5hMnEXTeVVXQouEefZS1hb6hwEYSySBH
ZPVBIm1yTkpcLUPCXWbxDp/nNxYDRAac1ypiisN2oGVmDzOg4BsPMOA05eQ7e1LHxJ/qVQibbd3P
+1Qf6SdFg2v3LzYSUz+fqoBZK6KNLZCsvRa4/dnQ5HQPZGGNaRLstY2BwR65Sbu03/s5Uwd3kvi+
Df8KqK8w/QAjw3HdnXQ3CA4u7X+8hf43mqkuUuYqOseluIVuA2A7R0hG42ztMOUjt1OFeL03ABsp
6J1Krkffqna20Xx0jjWeBz+7CyfhXkySdzPK8qq21QYzFLy6YvzJlxAEV4UfMOKJ+exM9ZB0AWl0
HcSRQHSAZ40Uxo4Es24Vdbd3Q2Pce8h1dknrjuvUBwdYC4ECGPrAS2HWFqN3BioR7lia781PuzOy
MweihWewPTkxHaUCmO45my+pGM4A9UfaR//4VOAmFWvuQPhiZe8zD6jPVFXpLtM4KM0w0+sFdaW/
1oiTW4WV3R9SnSWHlBz/NZMgPpPoux+0qIZS4y7OtPDVmuuhJuC30/obLTCtUxX5A0c0EBtN7gOj
NDFH5iSV5B31QVMF4iFNUQOZPlYAm4ligdNkUYxl/+OVMc8HHurkPitBx5AzV66cOKxeGfkWyEUm
/5gm+AlkMVv9bZ3P6XX84PMru6Hl7oGBQspjD2X9XGlQ+HIL0h2zD4YWtBOzapsVwBCdzhrO7DXM
7/EsbHuMIRSV/oTblAcgGOruoSoeKWgZLlUuC2KtiBVsCzzSyHE2bV1MK998lGHrbAa9l6eiJ3PE
0ys8WXGJkVB2UNjLjFJAH+LH0UkBhI8pVnWzMMAqSCIt0BUeirj96NT42M1HZ6z9MaPCvTRM/UcK
mgr5HETAHPOZ6IppHXN3INANQuTEjYZoi7yloiT+rk8IUtZCuz37qOP1bevo4U3nmeFZmfTY8pHx
DXbCaWtEVUu6AYgljTJkXdVGsElApFG23fNM2Wea1Ci2C3WEPT1trdB+LXpAI8B44rXojPBQR4a2
QUK1d1sos61pHCo1XhIYERt9oq8l+8LaM2Jgv9DtO72v8wfaAkitYjziKGOWNJLRpCBGWqhuXCd1
k92GgCju80qwRShMPWGK1oyR4r4lHfkQSZPZtO69iQhrKqL4FYvbdzYrvqfDZAUf+M5sSb7yJ4O6
KoMQQ0jjJnCIkMkMoqZ1PyTCgN5wWoRQjdH/3cLLgM0Ai+fJxlbM6Ta679vKWhVFMq5bokoXRACN
T2WPk51wDJDcKkUl2NBGlXbZb/OBCMfpvZfwpzJdPNfKvmSVHFac0bXZnHIA5eIuQP6RGZDnc6hK
AjfH11470eyShIk3plKTg58VLBvNwO/9c7CqF6cka3WIOUnm0OOiVqdPmPvftba95whjx4xxsQvd
auKIQsnZ26cmZgYf1kwuYLcADk2BAPR9ybA0am9EZSDItVHrDcTEFKb9Ythib9EC2pAImCANRHzD
HBfXaOTCvBvUIbHP5iwSBX9nNpL6vTDMZemRzOTzAc33JxlCocmKGvdPY9xDVjsaE0CXNE6ThRf3
yLFBvLFW4Rd4nAD0LPP+KFDXL+oIWlocjG9kgHr9Y14mp1QRWOu4Zzcef8Bg8lAa+SifDY2ea+Ps
Rvq0ILp8RIz2e2jjHi51GNJDY5N4lOh75u/e2jPj20EWyc7PY8hH4bIc4coVqY7JDAlk3nWroErx
hPGrinqwaRGot4XVRGz0eJyYkW/H6oPmMO8gMuEArDrc9pS+c6K/4rsD7JOayxpHYmnBIXZUYeJn
vW2SxD2YrXmWQw6vZ2qPlk+uZxUUENFMaE525voLdGzZIqG6m2eV2PjpeSyIOVsXLsrtuqhumtiM
4JgVxAVdL7ZLelDeVy40zbWaZgJ+jA1PK0hYrFVxHGr3adQTluBOvfeFfECm/aa1/DJRbN6Qg4j4
1B+WiV7t08JHlCo8mPzms9nBwYzJj0SejIFGB5TO+XZhm2V3U2jlTZg5OcjnSFti7LSb71UTvuuj
DdHFqJ6isIepoB5RJF56Q+gL2y0vgwaJjMiH3nyXYqSjqMIl9T0L/iR2w6CFSzuKAEmUjHt9ZEBW
g6II1frI+WhRiXpYqNh5VbRToI39xI08RxYJOhCXZMbHTP1uhpD0ZfltCp1zFkX3wVhcXIq7Y4Vv
uPcjlgftgBRz5TvNMS+ZMRSedoFttBlq9S6K/rs5mc829LAOOys99x+EsAGLjnowjSNeIeagcKHX
PQeUpSOw0UQWyWF470jumOx1VeWPMmfFwgUMJ8cj/1THn32jF9ZT0Mlp7/aqIgeCX6BMnBCSTj13
OEyOdJjT9CEilcY8JwXmaYdVQSfQnEQSGDuObLtl3+SXePxQmVEtqgQIH3sRD/AYlJvB5q3Fgn3p
Rb+WEZRqot4yBHnVhBAO959dfkQOqF5Aaz9zDdRlmewR+z7So9BhnLQRnPuoXfZFhbeMBCl4Upyh
rHfXSNKVkQSfUF+7fZv5P/tB2kvAFM2SUn+KekQQJfTrIKZDUyVvSUC6FRvbi6ODUoo6Ekd0SF7e
0Bgr373vAvc99tz2pq4VAhPNJmk4/qlPMJTxsUVgFJ1XfBSXKWxPgQb7IRvtb6RblV3QAYUg4haa
x3uRhWQnZ/YjcEvzaA7EVSQkVWtYj1YMz0tG8/miG2ECJSSxsP9WdzGte25NyGV2bF8UDtFVH06w
xsKSOGsmJsvKbcK1mdiktZqvkBWz1RTNoYEqRKSA9whdHrFLBUlMhdmeWBHyaQ5aQqS/iMGqlC2I
nKzY5i3qdFUhvicc9IF0jVOZgcTtiAxcCvkk+qla5FL8iK3iR2Xdkat9JCjH3Vr+QYzm90KplFYC
zm01im07pkQ0NMhx27JFo86gWowSf7/CXmWQVsT8kFW/m/plbNOMI56KWGJjo9MNXGTE1mxSq54p
GwDHU71kQUjHrUz/h6MzW44T2aLoFxEBCUnCaxVQk1SaJUsvhGy3mOcp4et7lV8c97rbQ1cxnDx7
77WTJzgJPGvSqQ7odw7YIjcPhCoxqMfxSZiduNCAMoSi8/19ssLOYBE6zRC4N+QJdEGCtkUOkBgm
CJnrxp/vm0FtL/CsBWwmSi4oI/sC6BBQZo553ZhSXul8UMq0iIUJ32Wzu3gnPG12quqDYYC7aUdE
MHxKLBJ0/zXZ92ykOMRJm0+6M9197IwHr+pE4GPn2xnLnFJmT71So6kLo44OIIlZcmwa6d6byZTT
PpARhXsnZOdHce9RGSIl+YbVibZ0GehHLE2Ys5Brk/kPJRpYQNdOUkX2YaPjnLiJjpm/2LuBHqaL
n6HkDw0eUjqo0Tv6+Nw4yyeuD47o/FcDbGx1RJLAg04rrxD67D0VVvNDb86E+SQmtpKN2cHwt8hK
ZB3SE1mFgC6u5upFrQcFiEDgw9zfzAbnbCD/TUJ9gnG4sxAqRzG/FqNxTRRvFqb8/9Jy+c8rxlsO
DlokmsXLlFbntofEYipidcnAEoBhOLLIjB8tuUTK5a7udVUcaOsioSe+KQGO77rlefXN//zR+XE9
56nV6w9ZInzerqLf1h7vetVad9RUsy9CmQ3wLW+hp3sXq624uH3VMJBNTwOWq06CgFwMFV8rFl97
z6T+aZTOty7TOlIMq4ugdEdv9XZIJ45gNQtlQkFWhNpDo6dBArZvW2AHuRfgn6DZpF7Q6IvqMFn0
4Ei2xJyE9d5KEhUmWxy4/nozGPjE8LAFzoVdhZuoe+ixFA01AiM8nZShkzvfcW72Qdqk3/TAgfzK
hqMzTNCdfdI4Lcth/BBMVYDewDCIZZfMy9OsBme/wMCr2H4d3ZFV9sRxryWFJHia69yL6pRCjdhS
r1yKrsVX3yRUY5kb6XS7kGJX99WRizo+Wun4UMfFyE09NfmjvbQcQZwcNMu/n8T7K66C0HHPhmTz
GT9EXUaYRYdg2CqNkdoeDiI2/IfOMcygLtILR3n0nFgkYaKGu1G7eLH6imgn+Y14sXkJiOVjJpvy
2Nnzp+kVB7OTzkdL+yblK6wtE2vqPwwOMg/bFtPTBLRghfN5drZxvfdX8/SvUoAZNrkIwI5gt/oH
mlXafSWG3yg1cSDqMTKlW4RenP6mUfDJpdx6l5vZO/0LlzVZzp42+8+lsv80JRUA/u1LZ/0FAFH4
UU1Ozl/T0zpAdKyGNn1y4zzMTOtd5p26c5iKQrn8WOZHIbKwZzEb4CIPgYGDZdHud1XQhkZ+5jSO
Md1GqTlBWdyNUyeuGbskXKYUUUnaL0i/NYEeJKiHmQ0nWygTUiN/1rD6Po79W1PfeEblHc9Ap8lL
wAJSJiuwUnhhWfDydRUIFaaWS9UDy+kkiK2G4BWw/WZX08PNuVXsJiHqnZeJB7tK7lMhsv86emQY
qNYj/oCCIAPiZywz81IqYJ49YJ09AKThdSA/tF/qR1XhBM5yv7rIWh8lid8DrvgSfrIVA0xWkI18
pvc4xX6v0vqOTivYg07PSObo9zzl0FbGbUMSjURKim+UFu9V3k5GHFiLuD57OVaLKr3frE4js/ld
ODW3d6Jdh65SEf8eIC4sGg8DW+4Hh96CuNB8JUMfn7T1NrXbzA584Tkau5hKUhtZx1KQBontKos1
NUxL+2yuHKJFmUYE+7/F7BiHReX0xI+ddeht9dcZtjGaHb5KYiPmgyXUQQDEeaGMaSDKhVS4Elw5
/fu/jWVjd8yXT8XU1I6gIRntmd+098QZLlKr8Z0hZj4NpvOL1OKjjlnZqrq8T8td0bri6rlIQ/Ty
2bN975UT8XhzMTGWU+PO8U+a03pODJ5z3gCxdPB4ixrCLE+yoiWlIXVTiPqlEet2vyjkMVbHCBT9
tYqLYGw6rLhQcPZAKItgaGxx92dL1XTtMhGMhP1C4lYAUxOdvtfkhsTsGXdlVt0nXludaS9LgZd7
1r1kUZvC4tyj/9LCY7f1k01Rne0i0DR9bu5mmVac+sYtoAv4UPideklt3QbCtvKz59A9BjzsslCb
hyecU1UdAzHLsqvjzJyv5w4AI6EtDpbwzszO1HygLVs6xPUDHR6/JulOz1tvMjMsCIYJmAmSmpL4
crY9QG5pr97N1+90T3VblxfIJJwe8Qkf4F/m+76mZKpaDCQEZuJHrXX6aCXDL3+GLSTaJNsjh4VQ
pOZPla6PGQdjHsO9OluG2BvcCJGpoDYsAb/v+zi1JPANQW92+TUrHjrQstQV1qVxAuAXrguvj3y8
jgaCtMl94P7JSSGG09Kvr+lwo2O4VNMaLk3XiypQv833oYGoT4Djhq2ehyMRNgSuM7Aw8rRUIyzD
g893f6827Je13RoR1Y2XbcHNZ0y0HdspL6u2lS/Ye3RQuQS1tyY+mkWJUON9Qf0xfGWdBzQUSODu
3rzV2bQJlV6z1W9RpuPXzlnbC/az5cSdzFMVTlrnZOJMh/ADUdM5hJhDlUsCJEHCGCf/00Zx81bY
PTJkhlaDEc96NrEQ112/S92quc9ME24AVJuQ+NgDcVBMx5tcSV4X+XWIbRqwa2NkIq1P/tZcN3+l
pE79nhPDRmOjyGOlMXtDtvaW6Sfp6gorB5BkfNnlboTHebVvVay97dAwzsQWrD0KccmeYdnW8cLV
Gqxmj7jICX6vm5Q1rfI5Bw/DV7PyZmPzpuibadZrs5LOYvSR7C2hrkOexf3FDZ4XT53RJ+SyRvZB
YD+kBxov5lA5/15jdXbX+YtAPZww8lyO8puHyTFDm3guiG2iIPBCI6JW3Q5rlF8D+ACOeFAYktuq
+PZbLlECnlY4DeJaswPaeZLDUH/7joW3wvXN/UtVT/BZYxi+oAjGkJZ45M5r0jd+uJUO15Y72+ds
BFm+UiUT0czwwZsv380DLyWvXw+x5mQ4F8ZfSQsqgGBfBi7kdLW6b6rFRasg0tQ8xMngJ1BjHIhs
Qh9veN0LPj9NP3uqH0ZW3ShRIJqSORoB6kLMm3ZmU3xsJQhfiugWF2GhyDGAmjUtj6l/wucpfhJf
RBVFQtkM3tUy12gmge5rx3508jWqihAGO8ly2VZYSXBLwK81Xhp3Zg4z3P3SMWLhl6eXGuxVZIHA
2DFHtkFTJI8LRROc19rylYTd8GRv6DoqZneClARme/Wu8LZJgsLhI5THGvnGuvjbsGjaSh5VK8Ld
HaYGCj1h1dznk13e0cRXhXMNhzFPkfNJ4h8IZRknHop/4jb5lQqTMwMvrYBaoiZorVuldo9I53by
2/LG0FqEQxuiZoyV6xA2Geb9ylIMY3N99v2OL53zIcjGv7QQ4dyJ0xPmiDe2StupQDJetXQeHSzf
R0cQLVpIGkf/fmgqupXWup8va7YYu5VS1l06AdxB4SPi51iR6tL/XG4dFj9pfVSgf7VZwewt9Gc5
rRfhgWJu2I+Ghm+tj3mzRJLjQLzo6X6Z6lAsvITz6ebuHm5bsmzrKMqbfqu5GCPDpSp5GnqXsROz
UZI2874b4Mho+gCz1h+f5FIuFD0yotH3ZMKHNnaUvTmPRmV8dYk9nu0b7cSt9Xn4k2qhLgnDXZhW
uFfsOPOO0JrvatyP6IA21dXVbJ3//VAncR016/TVKR+5igPuDmF8omGJtQO7jFPHL9ycEvQkZ44Q
q6d65BXyb9yFWOmXk8HxYhaBM6H59Hp02WGSjkBJMehr4JjtTUru0UWxrGC3mSRv4tZ5bOz6Z1bt
q0Mn9q+85pku+ycXDgCFITSNVBRIhFqUU2jmibVjXVXccbBiBnM3Adi7p/J3mdFS9GcLXtcemjqy
jekxTzxwoToJM/cWKcKMvhDt3KcwCu8ohXSjPwe2OT+ZKi7d4Kxg6WwwWWP66sMi5/t3ukvPVfli
fWXSWI9NY75BYFjfwZIdeCstz2Ibv8xelfQikT2blBsRhvUhwoD3S+2kBNXSfuWUBG6ua9McwQ+I
Nv1eWnNxa5ZbmSwqP+zBkl+LgV1YVTYHOJLQdLdD3XYVC2nzq2eBFNTVmOPZLXnA3o4DddFgn6AE
sCiRdp3bt2jM6Rm6nflUmvYY2Mn2lvAN7HTtWndu0xthoQB9MoAl+7wzLCjJpnfXoCWQ1TIVg85c
YWyzXuSMjDpzpweLJsGMMKov//7XhH4aVb7x21Gte56mYwZ8DUvHPCFI8WCNS4feqpGu4IlJuWIw
EqvxW9p9tKZjetuyBSNuf2yzcfburXEbUhJZwpJOyA3VUj77Y3VXAGO+EVD+w5UvokXFh6ISCSVQ
qMaQR9+mvksjM7foJPeAoLAljYW0/ziAJCdjeLb5pDES+rSSZhsphA9fT9RR5CDYaGssIWqxYZ3w
DnB0yzEQFFnUmUtONqUIsmo1rmRIaX+4zFQV/lpldiothICVhM4BYdl9rclMYuShspAjB503uBdy
VdOOoA0ncvoau0VPoex8a1fgXX2hL9dq5igpaemYJHaIhZKhpvFAqpe6f01iDaa8849kxZGtSTCD
cPXulJj0xQElXg25yWvLW0dwCwGqJTGoSVcE340m8qiXdSkIlBVx0XGq15M1p58rHX3HvmjNez+x
3mfG6KhV+YsBD4cmlNs1iVMKektVXB3xUVlCvNARXVRxB88s/W5IM++58uhpXNR/ZdXajG0uiyoP
ttFiHOtmeV9dQgpzxh+9VFA7+upW4aqGU/5Qkml+krNJAXiVsT3M6lNWXmg25z3mtGp3YwQEiJrG
qeeu21E9+Ycu0J5rmlmMD1MGmKtpxtC2eVKzcz9T01cIxKgzliXC3y2LmRFcFygxwt8+izAsYjW6
DVHB3Vb4VIK4Ng+AvD27aH6Sbtu5OdPrWhw36k9a4j4cGSDyW2dZTPpA5XoxUvvCYhYURv+QZ2Dn
NM2wR6FvxMv6CaBKvDcd1YRensKBTTWrBtuHGpjPIAKberpmXfGYrGUSKRMcFpTBiyPa8iDb7eZw
hCHGAiNCm/7mdXWuakTw1DeA8k38+hWmqq7SH9nybpIM/Olg9lfbUf+pZSsezDeXx/xu7XjJ1inr
kxF9fSct7JAEJ9b8kMyZzSGfbZF2h+VuI91Mzcp4tKpjDAr+DrTCfe2YO7UkMGe5kYd2nxR9fwEp
GOgNf+JmauOOJzSnkboYP1dija98RAfitnqXpKCyZ13dOTW2L9eqvhvgthfW30uI0HshEcnW2VwS
RLXlRw/xfBpv4coczPo200ZkpmDsCuzpkQm7Bu8AE36Jrn4rIS3YQNrGsVx0iOPNj8aaBjfqcSc8
03ujyDHpyjkgnbARqkufqb6TUQc5toZZcAcqkEYIHji95UBUX2a+FWAuvuWlYRdTOk3IEjIoun05
zzZJ/rcJMXVOEB1zjT7jpkCL21I9ezFA/clb3suBPRPizPDcNjyBpY0Q5fnevTeWn9lGHZLw6KBa
6+KD+gXvbgAS2JTJoyk+itT2TpnRM/Fjnqv85bmCJUw5o6K61zYDzj/qpLfCPpRNPfK13fbQ4/BA
v30flrPRhjgQ5w9t6W8ABQ0rtaUPPb4gg/uJNnr+QLxzxE9oA/Gp8+wolc0lLzLd0ECcm4+xoiHT
zqs8cGa734/L8DLl+btrVtxt9jgfWgeeEFDLAN7swpA5vyfx/EsyyAYcfgcWrAVG56KAUz750bxe
LVyoTIUdLhUD0NeGVqfVzzKMJCossDe1q02S6W519Wb3vcmLD2NZ1NNNRGt5PQRx6xM9thtcuQPI
2827YOb6yO23hDLlY17A6hw1xq3cPZSVk1yLigiZkyesc7pwaR00MblwbnV6HI4+vCQyfxGH9Sxc
gI2eVhBtRWKsETMW+D0jAS7PFotFKj6rfz9wo8r7tPGoqR2rqJTgVHt1kjsx9MV1HKxdo3J5ZSSy
8Pk472poCGqW8iqmIjmAdXrAMGafcZOMp0IgtiH/n5t8pGg9z6/tSFY5b69tSi2QOQuAuel9mWOL
4UzY1pKH2vDpw0Bshy49bAKfD63SoVu048HP/WbPDMuTg5dQJtiNNufMkD9ZV9F5ZGv/Kprh7+T1
j7ITkNNqVFwaZ3nc5VjDBmD0uHqnClOc5nT+JFcN4rGjskM5jAhlVzzAvyBAhcZcAPLa+QklWotg
l5zmFLeUSXWfV/PHHCMj6SxlmZZmF/yFMPMZO4bmyfWNU6H6gQeT+Np8Zw7Vutx3Y81xqOt4lnjZ
fA92VmWTtZs3H00UkEFo8GSI5iR5kcnURX1Or4ZTLYeeuD9LNhGfM6jYsv5lUTrwAP/6uckpX0M5
TvLpr7Yt6mBGLOdwLta+YbAx49+bxbeCK/Vr5SW7Y2T4Tw79sfEq+4HTBgTLogpzHxAxJ46Dor/Z
tAd5b5Y1+rO62UByg0fYxOi7Dsau7Os9R/zhqIYtMEfDPxpFi0QCsgNv4uyHmQ382kpv9QTCvqQv
FBB8wNqJ4towglMZV+mRuyELM83YkVfg6IZVnadhgSuqqiFEUap37grt38w7KjtGWmMmNVKFVzUv
WiaCwQWZvTWf2Atnh2F0AckmN7/M5thhl1Kpxfp/qwDDEoPIjzSzHNaW8xhKnGbAM3Ky8jT5znUj
WNUrZnIJD4/EVjiPrAsSniu9W+ZwIXlplQVwLG5WkJOryw4TN7WfEKmITYQ3p2vOKHCkTs0nMTm8
FDaNFDemPM4xFITwa8mXJesbnpUHmePzr6eKzj+7+hQMlPvZgvPSy6gQFuh+GTJGtAFQIGBSqUvq
gmoNtgTDpTBn2I8akniSQDnNIeqmsfHs4BQ/czwfwkVuej/Z2UPqIMx42hjCPo3Lg2ixwZg3eTFp
8g/LGrvAUYgB4+1vN1Yg6PhHpZMePF3FwSjsjSdV8u1vU7HrLRMNNp5p5Z2avxVK/J5CBYYxb4GC
wAEkKwzKmW81x94NsrVZk8XHT/cJscZm3ytfXitnReYfeG57+alq2CDV2noYBDKW70Lt5La/iYOz
Bf2WwMatfUoZXwPGLHSzkedomv5ScfHoetbLbOAiFTGFp8AMYmu2AtBkNmnfbc9ktETb7YxfZZkR
YRH6Y5iQA8cF/VdQ3SbsOz66lvJ0Qf+nk0Mpzjg/4zYxwRmfk7KxX9RWm0eb65An7RRsJf20WsF0
qNbtF4AYpiU2VPnAY7BmfhrYu4BQ4S9BKU/AW/qgvA02rEOnRrmttN08Cn2ZMcyzp6RLkjj0p9vB
DaZuEnZKvQCfAIa6R4X6Ht1x5lOo/xhMyWacToc5ozitELQC0IGxV9xNARGWxyzF++YXwy+9MuQk
Y9K/uT4f/dhrkFyxhQdf5WGqW854Vt285D76C/XxgCPhuo+bSh4V7eibJanOGYCccWvvaa9uIe/j
yLK8dh+L/AkcesyJp/4qEPN2a+6x6nac/JiI+q1Xy0ALJkIBYYIzpnkMkeNpM25QfzN/dr3fQDSt
wMlQRMsv2ssxVrsLgyM/iwkl9Ti189oZlT7li3rnkiDq3qTxoSNZuJuwUxHphyHgNxQr6Ez8bALU
9ByzVBHMt1HTQYmt4WLurKSNTEzgIEMg9pU9cnN5cImY5jmr9Ry42UERde4BqHKOfiQ7Kd0XMgd2
NEx0zFUdxi0DaFuQO782V/MVYTAHe/mqR5o03FXeCZ4kBDRQ+Lf6JLocg7c2Kcwi2bEzEKj3vB2y
Iwnzx1wNeAVNBp8et/pQMlBjFj9Mc/VuJeqNcTQ5+rh8wLg7P0nNjrwU8y0NE2z2CmV1g/5k5oL+
OdeINn9D1WkLcAjl/SpqeQ8xRUbE3+ogzvo3NtR0T85tRy1hYR+Vl79osNTUBZpDxGhE+UdJzDJN
+4tt2k9SDvXDZCyP29Z8NW3BjrlkHVPp8zISrNxuTYoyVngfWaAexos1yJeU5NKZsI84xA0hBdyY
SeCno2S/j4TXyLwILWi+65on9Fu0Ebji6oE9UXNm//dkMSZb/oDdGPoPNgGn5x2Nl3PLcQ8ze50H
lpN3mJVOk03AVqSLcSEWmEPxoeEQA5O8sCJxL6VYfjmOIaFDF3CeNnmWjfy9jV0VqNp72/CuvN5w
vkmyJczk08X1lUmey/mIdb9j8S+vm6KkZrL8h0n+V08cflYZZjJhR6mA1OnZfvB2i+nSwa4c9nr9
Qnet9UpZUB7NoMKWGsnT6+0nbXh6j4cI1FZmVPsFuOTtFntyRm3dtbW1l/OSB0MPk2Zys+ZRphHk
Mhb7qR04+Fv2bU6gwyLFu3QMONsWVDYFatkEVjCuSnHtIS4owa6pK6V91/2SFkaBrFTqQvzqD03c
InKnDEDLVKeRYxi/e4vfpG/YERQipq7HrTJuGnQtRFhDtA446AW71/pueQtPY1Yke8/qjyTLpqeW
+BDHoTSiuZi1dMzLw5gl7283bviECAn1nns3cJLfmylQpazOXu05pYbZSd7WnoLpzkv+VuNpyP8I
EwXEy6kFn0AFTgunu5Wpx4m9X0UqP4FhEJXyUjNMp3dtFGz3Vo4ohVPufT+FmFM1PgAW1IylQYoY
hwNIkWRfYfu4G3uaO7wuCdKOx+XUKdoYFpQRN32EvYqsbeW/hcO/GEN9DFh/XuNp+a1XEuY+LHtz
TP4QkVcHC8Prbhv9NGhcmMjbVWnlHThF3VcJ8yE+66ZN2Ff4sTyXN4tEginIvOGlQP8YuU8HaLXs
mMHnvbDHS75CIZN9dy5rUtqeEt9+rkNlk95hNqoM+3VZ4QbMLMF2VbUxKOlX29xIsdSxz+VNebZT
P+Mi/OhMmC22a1r7GDBS8L3qnn216b9i9sfnTSa/5oQTPo5dqy8IvTtsABhwQBIdGvpwuo4CNTpr
wKYsUdk/ziifNzPgI+7JB1OTNhTT+GPqMlRcxVUD3bziQILtYPmJ53chhBku26Xppi8jxao7Odl5
0eSEJAFTBCL1Y+XxcW6bD5edheS+3FFqwHCTm7WzX4mkoJe7/xXAn6aNlxeYMjtfzwhebUje6LwU
dolIhcyLinioOxUy6Ny1XPMR0bd3ta6RLpcz8PFg5cPF3WIf+1nf6mvw2gyNf05sK9SbTx2AbkOq
FkjqA4SDLhnO7m1sBrvfD4+tzN/cvP9LbXEXaIGPb8lC8FRTGx8cnR3Q28SxH5rT6iAntE+Fmv+K
yZ3CCi1KJCAYYZWSY98PHUU6czV2OHCx31S9fE95Cth+jp5jDR9qZsNRIrq4HggsjA/INsQUydpQ
XiRALyRYQrixvArfHczBTasXSYstDT6xCqoGz9CycVicrLNR/R5tWh8hU/3mdMuifLxVvuCGx3jA
kuumoNjevFf+M1XTMqBs/lF5xsvtG9nSTV02e34ZfwA2QqJNGtYXK55cl5oxTkOXMmd8lAN8QkqQ
LhphDbA+Q1e98D3F9ZOCWMCnTIiIEhlMdhoPf+FxH8hnJEkdfrrbjLW9ay5jAuW2nf+wYGfnsMrm
WNGMnvZxRObgunitQDbMLvHKVkUWIuzJ/vAqI9ThzzMeXxobrbXc2RvnF9SoH7A6p5HeoB0r6zsW
2jhRFNIJ2uG9v9Xc5PJ+XpL3Bt74zmeJoReKZjcvKhMnVE46RPGMn8FCM+g0arjtXD2UnESOh3Ew
TjXU+qOdpzrsBjoI2iL94eDHRgQPDaUOo0Jvy79Nwv7TaDlv6Cm02Z1sw5Cv5CYfC5SJqPS7nrdN
dk3tsf1c88uOwZ8vVAvqFllwNvSvPHgd1rIU0diWfbzzffnXVj2zmaakmO0dKE1cTTuFmTuwyMHv
ayt7aRp4FKajeSFwjXLE/N3abKQmH5BuJ14IjILoIT088ah2Ws8J0nQjbJc7Fhdquh57FwuwPS35
xWnm6ZDP6T0ewPqIiTmqXD3eZYrgU/JS0/F4dBFmI6qc2MxwAVOdGrBnoDzAnJt9teq/HP+Wo5+z
gy3q5bRBNGFk4eBRVg3PMHt5tw1hQ1u11mNncMt73JHZlNgPDQDzevLWnTDT8sR1QjdfWvf7BhT+
HsC9PcYeotbk7RITOsi0WkHn+N6DaeuXUfLXxXX7RQ72pBoGgNmbQkSx+F6YbQKNi8ewqFj25S4G
Eg1vDKueyHc4hzqCnfTVeusbW9ZP2zb8c8OZ3qwwwyWYJsSgst0ohu5u5HrrWDgTSkydQNmCxr6Y
tb8B/RZp8meWbnbuR89GAHDkkVnIyy6NacjDUC9/sy4W2Bf8U1qNmHvMMVSFw6Xav648lGdHTpiB
cdYXhQ/ruJLMNso7se919rbvJOcYCD6S3F2dJZ/eRg/TtoDDJ1LJ+ao55UR0HhffyLHNjHQeuskC
n5Dal8I74cP8YhlHb4/D9qGwL3YpzF03FHxEgCx2XWKeiJHx322kvKAoh+5N3gA1+T7c2M8seXC2
0QsXJa7xxhy6S1OWo4aecWKaxqcr8Uh7XnzJdXafxl1+Jxr3Vbi4GFxWtNwdw8U1E8J5lX2z/+yh
I2/35bb9tatAKuuWPKrd+7L8EL3+NtbS/kqTWxVTp5CCa8uCwGQ0e2PCLEAokOjscL9YrLVcNRxM
Tv+3XM1AZ5uKloIcecwWIuzRjGmHKd5Wz5hw1airj0R2nc3kvNrY32lUfWkG8z31R3EwFjpvzYlH
r7rltDgZEVDVn1751fFJ/OpiyeFHUTNkUBDXda3zZpYPReJWUVZy6me4zHYWKbEHpw+zpRN7pWP/
sFRuGnhZBkBtnKgChpId1sqiKgs2vG0xvYx0llQSZviGw8EoO4NNO+grQ3dG4E2sCp0saQ7UgUCN
Hf2ziPnGdDLSzCDHZ+wMZHe8jKt58sJcsmVw5bSD2nNDcBLum9kIdC4lZIVeYb5wJrB8AoZi+G23
zhVYD/uBlhNHShEPrykXOp9bRrmXv+PguH1463iUpkgOnTHG+yItljtcqM8UTNiQG62js+HRtFP/
abxF+Rhu1I6zn3mqHOu3085NxDr/VtXhijcns+4bJD8Dszkw4HgnswpPaX6gpVPSaShel4nlW1Ys
j0NlddeJ5cBWqEPGrPEnRivY9b5qQz5Ch/ADhmKh4anReemx8k8gW3R/eQ0RRy0VsmxKq2IGJ2S/
SN9FBMG+7rU1vGzEA02PlX1rhBbEI3rIoxEhbhUqi5/3Y4PLGre9LrcFNN2v1XNZNBXc9jGMOggO
oMhhG6YQIthIJOrDsoGiem7CuNHiMiNlTpOnHQ54YNlYMmps16SVgvMwyo6oh6O1rTSRTwDExq37
sZP+y16g1s3W9p2Z+RrEt6vHV6zSxZx8smQxzq4B07tx8Kx6JNsDx2O93Hs8uwzVXuOe/Z9sKCJs
lXM/fVW+M5zZN5OBTtqOi3JWByJl6R7cHUiiPm5OmvBUCMKSHb/iEM4vOLDgeCrrxgulds6q8T98
op9ZVmGjTLvLWqkZkWtBKVoffIQVtv8g4fwx8dmkcRCuvM8586AIe4faLNbotsjpDZuT6TMuMQr7
ED9vrsM6TLAeXjNSEHnBH+1pVtsAioOVuHfQ5ukxLX201MT1o0qr/diY8y7pzPmslSSF61vTDrwB
dW5g0KnCAChOpHexJc2+LdXlE6Bf3yJQC0YDr5g06URYz0zWXBNTxXChjUtvczj3+zgscN0HNssE
7CTo4NqmG2dB9zET16HHQhzj7qvQpfOkjPW5xAId4EEHnFsEaSFfyjj9MkeWvoMLtipZmNDokvJM
509nbX99x9rTkevt5G+cAR5bRHs7eGMBZ3FoT3G9vqwQ7Xm+n9a1Qv3o7EtZ4U3TbNCWHOYgHLvy
uNkYdBoffuImW8YaNockoQKhC/S2TT1Obeeyr268c13+/HN+OlrAONbjX64AtYe1OPLbpSsHTTyJ
/jR9K7e5AMdh74F7eU/XDSqB0xCg46pzOOMS0+e0nMf3G2CB2senyNyh7+2Cesa2fQOU7YYi44Tk
mvqv4S9IUIaV7alNe9M999JscQc1RR4kCaowFFMXJYFCkB3zXH+qxKZCtzR+lfD2z0y6BKg73kSm
LbN9C+8e0b0zSGIZf2PaH8n8UM7JSRVPmb9lGLXB9VsYmZzCYuHp1git07GYzRvmDrOmM/2Fe+OG
OlPvGxYXOad631EqgTGXnSqKXVDiRO6grLwJSx6HZOx2DaJQOMxs7Xui/gHZFL1bSmZ7J8UNyrKJ
o98r+T6TJ13uhlZjLB+uSh/8f9bfFDldctQibJRHdlG8D0X+ijEPe06Tp3sPPX1f3ZpbdEm7S5la
4FsSqroa7w/TNIbajTJsdtPcSD1pBSjYj7mR5Rcv+12z4gtqXJlBl9TiHgc/Cm1+ikX3J8c388Dy
Y2LhyaFdYRmYrELv/lGLuYiZtbIJ/8rM+i3rejojYIVUZQZOJe4/+oaCvGyR+9WyYnwmeORElzgc
wYcmMrFt0Ob2jf5n7rcbuJszPMuficUd1SAtcCDzGxUL8PXNT0SNAdDUxLnvGwIe7Ri2JQ7A1Cvn
g9JMzqBeTy7NigJmTdJqM1iMctoXVUsnoX+rUB7eCKzbB5dWqVBu3SuPF2dHKT0Slvr0BJLq/xyd
x47j2BYEv4gAvdmKXl6l8huiXNN7z6+f0CweMA1Mv6mSyHuPyYxMaBYCSb2gl4qgwnpbvWzonqi4
LLyrKlxGW7YWkBs8SrayPIgpaTgODlEFrN1n5LkKKetpV4SNWS9uURFuHrFoZwQ8+7maRIh3lIOE
rXCHpan15lo9jELlshCNgh5QyLhaLkUfcDmtXh3kNIi1lei1YosczCTipBPS7lQ0gJYSxeiNeXOc
a/oAjPgZNmgf3ztjDzb1DJCgAuRF7eqCgFkoouCysFqifNnHHY6DOC3/lplQgWq1glVNK+DBBdlc
iOkt8oD2MgukVWwWcJMRFLYN4eO1iVbjJBoGYkzZDNQoNpxBw/JFRMh1kpItXOrmg5XRynj335Kg
Ri61AgkIvvGF7sSe+tpf07QLJaRgUDTI8LtJLRQciLOqrcVpZxtZRJBfgkk6nXqEzigGt7z0Np0Z
cB0z2W7bsI8ItOJ+GghmJOSCMl7jgVpAA41adqBJYCTe0KG/6vMmHVC6lqKcMEBjrc2OKd01gKF3
bR6b+65Wpks7yz6P9hiuAt9vQSl0Hbs5XMnHOqzgQnZK9Zqbkn6goHCSoiIyfVhlwEr96qYjIkzS
PpZjBRiFjV3NFT/doEYI+6pXhD1cGxbMdVQ7yoj4r9uylmeP2U7UrbaMfjfcas4JWdAsj0z5wUkY
iR6YhF5XXCzBsiaEIstbH/SNycgisZagX5mgPdozd2J1ZA8jkQY1TlhEoeO//xNYsaOKB1wm37mU
5V63ISXakdyI+oBBlCN2nXBg38QG2wI1ARHnUx8a44Cw84eMOI3GjKDvddhMX9FryaFzrdDybIC1
MjyGZIpolz419l+Y2fNwwlQ9FHTditS0/iThsxCZBrtNOepohNXlggkT/yzpcT+tQX47595gFs/L
I/Y7Vbsgk9P4ba1IHMlrPFP//zHqJNO3LKIL//+jRqtJRZUXIWTWEpm1UBPsNWk7HCsTyVv6nriH
ej8m5om8GxQPNX1BWUfxHuqqM2EqPm2V8EX+6z/4F6k3aKEigWVuovp9QThGemP/RWRf6jAY5PKd
dLCAqxSfBwYoe7mjbZG3cfCkxm+HQXwx2HTakKv3Uc9BilAOXz/hrmp9KGKth22MIguy4GQ3FFAY
3yRxVxip5ZYqArQxJVkkIVB4mmLxVk2Y60VC1ZVFIhGpLZ7zmhXIoOKAGg3O6mWkXcuFEyYvgw7p
sE3F8Go+ItdZtemsQOoZ4VFpRZDurUl+tEsZkphO3vf02IDILZrP1Dah8zJgqOKzLHYIBT6Htusv
Yi1EKAv1l7x9S82PNYm90nyOmUtszEaMigqhxoBHo6jqt7grj5NhngheDVQg5039sZAAIk4bcp3y
QD3ix0hyW/N5johXBLC+YwlitzipeupBg28zzcHJXNmc+eUy22UJ3QpxxNxbO4xRLw0igI0kST1B
E0KGGWevKFnPEiu+foQasLTh0uHYUh5Rex3ub3YEy5vUr7uxH2zTjF+j4aBNSKbiUNgMlNrpXirO
0jA7kOPRaWKLLNlYLINy6CccBUgFGEAdKzxs9RY7Jb+RTBqn2b5ZTMBaABwIzfctIu5lcZguKRl6
p+Y8p9/mQAgf0PCW1OCI9acA0kpaPwTynpqY7G2q70VbsfPVHvPjYBY3BoXdR6LxJq4J2M7yudRB
fK7sJUZaKMRzIhyVEd5F1fXHxrIOtB7YMr6EVn/iu3e0wXAn9U0knVtsB9IsRvxT65WFPRC74UUi
K2hQY37ni/AaZ/J9jF80rfLhYrmkZkfCdwN1L8B6UKVv8voeg/cxYjIQCSAYBfqFll0/PZXSHpeW
NWHduNHwr8SqicoZDIK9djOqqsXJ8wZ1cI1Y89sw70ULrAFjTuT0E/wuS3gxJNRbZCQ1zySLu0X2
abLbUHOSmga0DZtp097HaKoeqVYtANC68TbGIYVJezHu+Y5taLG03Msh60jCS3ObDcQb4MDdhHxb
EDt/UFASVFe2OTi2z8hrvRxvPBXQIn7gc7Oh3DsWlZ5l3RvsE015kBilwZdgn8ToHeQz21FSqF2i
lDB9jWTcymrNFISF7OCm9YXMsNOyfY6kVAylLWiI3BfJFvkYN90TyibMDG2/MAszIkpljKkMwE4I
LP0NIMOGBP0RwJr1PxGjFotreKruhcrXgyywRO2nRr6Rd58oOFxcZV6yRC+NTNooKK9hBhdPw6nq
kGLDTfpSWT03zEPz7S+FVyoTZBRrJzb6wqohkigdGaJ23iW89/ws63wf2QCZMTEzzWNkZ+cmYO1I
JoGVCHdYaBkoZWRYYa6rXpPsm/SAyyzQFeqv5R3VeRBT/QPPoNZ5pL3O/qR/x+09l74GbfOH8klk
yJtbz/Lw12vpr8IzW2U/GkYmsdkDe9No0fThqxEPAlkbEkfNyEel32l+CdigKj0tKEpIvnAhdu0k
jCNsGNkthB0PnBidqxYswjHlWcp1g+V95s8Y2+LMFfCYytZt7McPCNH2wpCAdXawzmuopK9D8YPi
e4fDV2QhnDYQc0/NQN4W9gLyLig2zvkDiDDxomufffVcolkRCGGo+0vRvYIPC1B9nEVtLyJRjaqr
WTe+VKysWk6tsOcFsfP8iAXCnuTFJmixYbe+du6U1iCCJbvXQ7O4VHFQPQaj5FTn4/tjDR7nR4EN
JepNUTv1kc8mGcnrPl/yvYESvrS473rGYPxsCWbpFotlOiEx/UKGmqbDaUaCUM7exEp72kRbEo6o
//wKkjJ8bS9i1te+yYVgF36JzKHCVynxfQQmss+MY1HAaDzK2Nb7IOsst11/HuvAYfpoh/F1wIFk
zasjMRc1RgffYyCgEUa86WDo9FhuOkOyBVr2hhe5VUm/ZWa+wFyf5cldRjopaNVq95eyjYBYTzj6
eTRR5tRACOfcITGY0NVdA1MPei8WtNPcGTuFzrlnZ8HkgZExZlDdLWbMnAif8zPwkr0xXrqIl64g
LaMNhfw44KaV1wtcHrwKhJRTQU6Z20FD0rr9UDBMlFO7hrhfW6k3lmyEY9rx3huBaOKq5ID3+kll
bAH2InerPyogW2cbICbijuudFQ/fd+8RwHagxoG89VDYQN2KIEoAHEGy2M7DU5XUNwLi0H6hn0pR
EijIr/LLuHCSRP2eMte2cMTESseokqaExepaJOFtWUk/lS1fpLlBgoBQv4N4dmkQtiImcTT0SrHF
pA4jdKR/rItiY37dxWzrISXtCHssO/rZKXJVZKYZ0myZ+grDBPuGwe7SP2l5fqAnMnTZLNfYgHgV
ML2+o/oj+G3cE0LtNkhKC+lHjPjvVG+tlHkVfHC1xzUyYPht2YHiW8+ihXbiBtSHiGiIppxbVXKD
YUBT4mxx5BV9ZCMCccTqoYFhfrEys693cFF2vSrBTRHAYv0+vAkYw0+10ock3HhDLoUm8pFZehNx
yWzyYYrvgpEBmW5w4usny7yX6YBbu/efHuZwfb12FXeDIrxAkmArxSVi7pCEzVy120OXtU9Kzc3U
5NQ9tloPmdU4BwtaHyR7M9A9QoD4a2UAhGTHiN7vAHbluUr2bnmPi3FPj0zoy6nEdkBLzFd8Ua5a
fRIfq/sMTIPHJoMWXLtNHOMLL/Xa71najmWPJ6pwBLlGpTJRt9KgyejNsvSxhX4ThXfEWgZW6JG8
4DUsKvZjgGPZ/zMBe46H89j+RP2PMr+lHfO7F2MR74jVvISgcIu2fUgiZ6wxwyfrt7pa/DnorH/a
hJic17SeOqxU83Onf88iEsea2Yf4VPA7qrypSc88/SBv9V3SrtW8n3smzlp56JULmrkHjYqw6WvX
ZDezSnd1dEjN1IX45VQJWXiR4VPa76s0aDTxPdV/U121Bzsyb2Z/1hEkVYaFem2B9Tk/wnv2mcRb
w4olX1t+XIr9sQ2UgQF1Dp4fQlz9Ig8HVJVBbBaI6hmZwdg0f9TqJFVjaEBf0YvCk8YKplJCHQD2
Xgs69dw3WFDTDCLs4Ma8brkRXWWO+6Q0zhDDPhIZOkduYV/5Hgvm0A+q6Yro5lQycMaKLhDql+fr
rVflvcAAR1v23RJGTIYbBW1VdO7VHKH2PxIDbHZLh6J7l/s/FbRPzHxzSgTEG++FXHmLMt+uJX4q
oLCGnDMIf/h9cQjXZy1DXo5JdOUa758MS3fIPAgVLXYNk/gZJACc6uac+Kvmi3JO+/PedtRNyA8Y
sA2XXmWusSCYW97inHMKPdhjOwk95ESz6Uomh3DZl25LHkzSefXQSdxjdVhnqsvz9GN14BhiJaT/
8cT1H634oRrrm0zoKWKEwavmh6nE4g1RDzkvpxb9M8WXlMlTmyn7bnuf9edC/Z0jRIoCsB24d+De
ahiqxnarKvM2W9VuMQU3joRfNW4P5cZuVXhBo/48MwphsfIrCAi7tJLZDyLgmYEa4IQXHWOjhR1Y
ZRuBBYs+hztyJR7IGBh0qp5OJEubCCeIUIW5HBJD/SR7FUQIO+uFc10Xj3Ut4zScd1BhqIcp8am7
MP3lRE2YWXxY1vwdNRXVKcROlZpfNZ7VpxXJ4rpS74D2Qz4iZK+8FY5stscaPZSid7ctiRl+Fsi6
mSREkmMZ9N9tf4+2nLFQfQeFiyxUQV2AWE8WbGFOjiZU+VbvfByZmnbstCSslzXE9jMoWCA2gXf/
SKPir7UUCBALs0uXFF4RtNBV10Y7wjF145KCMDLj7zQTLwaTAlZUIfBRv1PfB+tsJf0OktnOoNuv
KTGsRuAOZIUzmZpXDLU/8m9qeWANiPgs0P4sKNvecpL4sZ3uAdwJP9tDKJUxMybyDNpyEzmFkvik
MW0aOZQyU+FHYSH07NvrV92sCVlgBiR5EToMHhalDIpJgcT5LeCCblT5uaiqO6hTV6T5K1Ucljzu
IlQjfQJdJu8XNRRrC70nP0uWp4GxBqYGE0kYXQvElWI8E/LyHAEFevSbIvTX3q5FnXE5lBMV0RrT
5AcIdAxVObkwyKcInJ25ukyG4mnqthsQVg/Fe/b4UYcrODPWygn0vhbYW0NU5viiiNgrOoMuV79s
49NDESJNX7qhHLTHbjH+XBW6z3FxGuOmbXi1V7xq6JzfqzLjLF9tkwleqiMCoV3qTw1W2yjT90pK
QbqF23AuwDzm+nVaIdWy2reEtwZWBvYaj+Nnqw+WUPuy2b31LKIeGREEf29YDaqmDBm5u5GoBQSW
7Qiu2a/CaROm+7xUT2ke0WeAQt8qTwWXm7R9UBuzN8Z4pphip9Fnh43EKMedLKOeN/iugW/8dlCA
IeQ4M1hvEp/2Sw86ava3tPMk7D9m+gGw8hgz3+u3cCQ+11Cvff/UdbcH/gXCsKBeDeW80SChWiig
sC+UyYnuZgvkuBgnEIv+VhQueg1j3XSriA4YIFP+ALbKLKJQYYvZ9mqp6G9GJFkFWGMRla6o1iCJ
ENBlhhlwQrsL1QRlHGG15yYayICGFMcuL+V3k6WwXIlP4x0gMAM4b+zJcuzM2WstaX6sIMZPXiJS
zQQJwsiNTt3u/Ex/mySfPAuC04Cy4to3jzmlitXcsLDO4xf3aPbwFuB4xNsZo0NtOeX4PAfUOvH4
1zUahRJrwYSot+VXFBaMXSBA6dUlBtHj4sa5V3U/JXrnaSTDL2/cvrkhvw1N5bFDRdU2g0TYAS3e
kYxmI8yasz0do2sxkB3rSzo0wNpQwK+OtpSI8io77rqrJAasK6HS77G1HFpusj4tPUocoHQ2W5h3
Cn70ypKC1syDUBrq0ZGklN0mzmckBkAjzD2VV6pF0CmwZDel06sfOsNhUThLOBaWuKYktK5sdlkJ
SzXSrIMiiIfJkCnyqFO3p1jaKxCnRDY5KYMVxoTekFxZvKm7rnd7sMYEKjsGvxnqNRbNlddFwQwN
OAZcuQ5PtAlyqwP2CldZ36XiandN/izHVyARece25VyDiYj0T7wbyAQhXRTN27igAHka6/igs4Fi
1WNX7aE3sR7iqi9yr03xQrxFykCzbpDf0Xvlo5BRAfnGXof8tRzKLxCxn4t60OnoiioKZJw/RqsG
cwzZm9FnUxtfG63eVFWBxR7WqKGIMWep9zXOqYZZGuydQb9aUNV43hIrwVjDi0KAkwYvWvzXCDE5
dYBCQzQwZPF4vUWZxJlr6k9xf89LnNgNw2XDYweZlX+6AAzlJ08+ayucu/oCTMWJGPh3GwOqmSnP
eJkkDn23Mb9iSQyBCxFfQwPQ47Vw6tjJhdGWuse6zbQZToFcCvPuOAyBkR4lyskJrGBdLyhegcGx
z4SykuhBwpKA1ZSnTZ2z9RKI+clvRxOMq/VVpOvzJg/eiOeuyaPxlFfTURWowXStO9ZAPO1ZnYAo
jeJd6X61aco8yAD7SIYbpcxL61qiNHlTA3nDmrX+DGphx9Z+8PLHmEXbE8pTEphgveSaOoKfZV0M
TY/hTERmutbMwTTwBeurotLIJGAVe/wSo5KJTvOwZJVGkh/hWTHdP09Wj04xUXJ/idV73rRp2GKJ
ThFguGtWVrs0N9WgT+T70vXzBd1l5aLniplBwrbKCMuORDScCHlmdBxEhtWi25flL1yFibO8/Erb
msmQwohFYYOWsb2NkCtciNQ8m0p2jqdF9aWRCV05mcwjFTQ6s9PAAA1GBKvhxrpJLRXTsaz1reAX
PDG2e+0feoKyc8pcSPc5ixiW+I9eEEd1a7U/Y42MJ8V1rcZrcoKA9VrNmBcHsx0PQsbQGLZrqBJN
bWy0fUaRmi8ZU0p/VDNQQHXv6Do9gzUoLrbyy5LqSwBOBs/6NFVka5Fi3luYG6w39g1PUwXUR5TE
F8b5rwROIIUiDQKy1lgjEh3KZ0mnHefrrjcTM8OC9q0yhu+mnZm+RQ2cfOOFLmF0gVR7DSNQNyUs
0W76aCF56ZEuOfnykI6Xh5uhKURcGJDV4SLoTxzkT/kyAXuugQePImdiScyshCj9DDRe0SPY+Jz9
EbCIwdjWM4t8KdtAx87LH/rvcY9+MbGrSBn9ZcGgJREEd2PE/R0l3W3QjeanAOEMYSvURqkMp4La
ZsoS9kla4q7c4fVvDVA3mC0a23LNriYwr1lS5F0ffXQawCJ/bfmpupkpd/1Y1+hRHOgg43e9s6bJ
n2QILKY27LRyQmASRAprFv6kCNdDxW8KKhc5gFzuLcavNYRE9ZJpUJM3oaJ7zSD4dGPGkFaubD2N
M+crUSheZpX23JgAvJJwsun1tczR3G5gLX7qvLcISxP+kHrTn7Kt2RlR9N7MGXcS3BmA6/q7qK1c
kBi5OBpuuhZz6Cgp4xjEZLMsznazsd0gPPcvSaxH4TNxrSyr24iy4LDiYf+zpl5uCnyHysQjJICS
3O4mWrbHc9FOlhpsKoC6UrJav9Ojl1mAxaXFxd5M9EMaC6CqGUtIWvqKJtzYq3h6RyLddlub/hjy
u7RQ8tsVl5DQnaRVX3xlK+TdioxqQs8JlhooZpeHas0IOnpUxAtgLkXTn1VrLs+rZJzINN8Tfsjp
hx+XfFbmhlDId1OKKgcUIkLdIR+9rJGI0t24N5dElxg55NNOrzD+oUSYh+QLHDgH1jLXR3l4nyCI
R8r8XShtYKbcfK0cc7MLB7SnOyXviAFjctAb3rgpJ6FtfQWYiKKRrzduaIQhrOlIYJWLkrQMTW9l
3jtY7/Z1+jJkJtFUo5sjeiWxyusM0gqb705XIE1KiJoyV0K2BTvAkAX+s38awNlObvZmha2U1i07
V/Bl7KQGUcgFHWA7cqnXPZWBbxbfGd3gkl69hnutLVb091zb9QvGEQ8BOShcAmZYiwti9aSlT3Vq
fdMfl2BKdLHGj/W9qD+kPzBF/awe0wseLCsj8b73c3TaW4N94cswL1KHdNXak/DAUqLcxdX4pie5
D0kKX0/rGNNbvK2B3INMjn6Ypj3nUU04tXHoJIJD3LVrbYxEXtoTW9qy2YIJmuf4r3TlkCaib/W5
NxESoFtXfRh8WX5pt3+5/LWg9yTL8NDQREbMjyMG1lK72hiez9JH2VA9nAXLdBXpVcU0s4B7f3xM
FXOWxnztRYqy8dT5GiZIxRfHr5y5CzRGxuDsW3NiGfKJrL/sujFkUBI6C5CDGRHvHH4b5n9R+Qca
Ajk6t9OClIv+IqXxSzt0x3m/l9TnPAGEg5xq5uPGdofDz3qaGNvkOdtBROJjteygbe6VbCebn0bp
V1moa25hEUF8U7rXxTzqPFTJA7v9W5lb2EASI8uGZiU7FkyrBBq3tHRjqoYKeqOZLtdCOm7jBSSL
HTeV3cwtSXRA6sebrGrXWXkxLSc1n/+f+hoBrAxmMayYyVh/GLd25qjbVvQ04VPRcgVFB2LSdTnl
5eakcWQb+t2sz3LZIoog/GyAekN+XAXufpXgv/BELcp9DCpGjHnSAodCeKcgnK7ksEXcQWtWRDM2
NHZwvAZidqLRpuUBDM97yRAFDRl5Q0nKkMOwm0QINwv1DTIwVTF42pGfCyEwjwv54wH2GDZPpZOr
tCaU+OVPpr4RLUIvCOZsgH/i6bOFRMLlZRq13p7yzwydUqG84Zb3FVqMHpHyrhNEVj8KlHUgo8wX
p8Gv2V5sK75OjTErZUBJcyMdl7HeUWS7sXocVyYapvS05aZnzeNfQxNfIWYqcAbsR5i9E/MkKJz2
wq6ZqEXGDn35AWNhm1EkmXskF5jqHgo9ZPA2sylMInZdI6iD/mmNDL89tcDR2XwBq3mMjsYnabzU
qD3nATgJ8S6k6glZ45gs7srihOrJ1PAXJLwjsaPWwRZdk5S0h4wHudtF/cyuyCdzBYovQ55zbd5S
nYwIXFhECuz4tNLYp4Y2lpMkMHXZ7mf2A091+2Y0TzIySyCUtqB8dOC9OgX7EwIzM0JEHQpZfwR8
z+b3NWNTB6jKZVUNMfg34wBdegjSKW8UYlfxS6DCK0aiqaNPAb3TUHBxIt9cJpz5LDMslOy1dNal
r7b4LHlFxMhHZmTLck30iWS3QD5IYBFmfvbTWHy0kuZZ1C9LDVKEoVAmo+pqgc4UVFzmjxjjdWEm
IeaJy/qWqLoOGjGvk4YRBlpElz1CLKR7bop8OTVdSHdok/6yrSrtgHUaMuM80C9tYnxUyzvcP497
hrkzCKMUv1wjom99meTpV2rbK7DgpM/3qbE8d4XkZ7Cd6C523UAq5SNhPV/OepP8TnLyZmSPtBnm
O3yIs0VJlRCSDcxp/LeAI05LEovAkkQHYwHEGxkE69aKtNOX3iE76BZhsBW369Qr7lipn5DNb8OD
iklFl5yN2PQMyWVx/mSOOOgIn696GZEKbrtspzOfn9rluFoZtc5c/b8qmjoBPxLXoNlQm+IjKIaX
EXEjoJe3HGGOJH9NUv09wUUmRfNclXSI3KllTGgw0FdRS/eJ8ilLb3oTX/Uvabh1mM+i/rcQDpGS
fKu9uO/lFMux+TELiydvj6My/8gWwn74ZDjAP/qRYRM1rcHT/LD5sg6ZgMpHZYf4Lb9WuLjZ3zL0
72hopsTEJkRsbZo6Y4xgx2KY3jQWj7Aexpbqj8A+LbEJ246NjPpYlHyIBIEDYHmbi/x57OsnYTYC
kbeuUr56aBSaPNKxmIdt+ZJGUD0K1Kh6DlO42xV4At3cqFh24q7+nY+9DqfXLlx5sseoRHjb7CTD
ZLdMoHQCyrp56rDnyR0K/jG5lFbC3xjCJgEV1R6Eh3cO762cLc9o8vZWM9rt8XlW6R1pcsRJuOrS
hl9OsRvR5SMQDGLDLiULQ3ZaGC4OdaM9Rys7ovWbwlCiP3YGkEMmQ3X4cqzA1Y3SnA2r2Z07YSIq
ieTjaNjxDMGdSx5kxgblEP9TOc8JKN9L3PYi7pZY/UNFUGGlR4EnbZeELMjIjduTku3F/qOwzJuY
+tb6hAScejaVDlunw9OVggwYf31M0BIkHLNb/XPlffPW5IXcIQcl8WHUDV8o/w2VFDxeiil9S5q7
hmOnAmoVlwrH/QWhKnwLbXUBG2lQFE9leelajwUIMjZDCowc8rODeVxv8TrBiRy5O0nSG0SsNg5s
XqxEBheJ4nE0gkRlnYWbldwCBQDNLXvl8MaxLgBZxwrzSPhGAcktZhuiT+VaoRYmq+DOYlg/8gh0
2k54lX+t1gNu4BIEIY62TJ2X3y1EoLv0iOCEjbQcIofo/mWK/ELUOqAthv4y3BELI7wJlmSU2Cs3
10yvAp3bzugA5XUlS8reuA2lav8UbAITUwxliW8G062Lb11sQzNpbNIDwqLGTDXODEG568ciLHPk
lJBeNRK+JUYlFosfbhQGBXMTEO9XDKmT4kcP+DykE60CmtDlJUc976AmLTo7IuD2qvyrvlb0+Jca
NSaAEWGfhmvYPy8vGE633CHZHeJa+8FUwELOPNkf8Xv9zOv2UBxfrbC9gt7dYWlZMSk+ISfGk60W
zzG6hZmbnO/xUsAZmEokRNN6AfHB7ATPEttEakmiWvVF+k6jmtG5Mf0TJkf5nFnets5mW3uEAuOz
epS4hWQszwSd2dYfDYcFoR2JKZMPliNASH7LK5I6zHM0fpVAOi26GJYZrtqe9Hv9CNv2+dqGfL80
3Ky7zm2wiOIsRx2wnRbkwCvQ9l31b32HSoBOGd8FZeiGHb5yLeWjfDhXAua+aIfjHW7cyjQRv/Hs
UgTtqBV47vnRCIFX8Zz88aPgOR83r2VFWOzJqBsKfiZUhxjvvKhxhPqOpwZ5AB7OOT4WomtJAS2p
O097NT4I5qFMDtx+zRpSFMfk3JaB0BxQCaGDGeEb7WtodXyBkOG5Nt9rbzhhkpCjXW/8YvI1/siD
QzFbQxmbAzYnjFHY70HCa7ezxDo9PrXGd2cyOV0O+giPyGnh4YSoXSXtvCovbJXj4lns70rjae1L
x91FMxrfm89aDTTzOGqXvA7j/NK3/AgLmnWYOeMl6rk9Ti9azJvwJmZeqQUDqgDAGFRtEb+ofh/5
p1p+EpZTCa1eRwYs/USFJ/xrBk8WgfG5fbxLnjiJEEgzZsPARzGY2ijWUbGxbcl/JJSKQIBM9wVl
Qa++0AwMTKaNE4UfipNe48DyNajKPtsDszyp6PHxIENr2mz8NypjMKSakh/lBCLSoXp54eHebuWj
xpYzfZEiN8sDNJ3q4LeFJ/chVJu5feag4PGOMETwnJEUxOKCiVn8DSY7SlDw8NiTpuJVyrM52kMW
GpK/3ufSXrfD/CYzkk9Qppw1wZ1VEpsmhNiO9Zlz1uI1wIOmPPOIVM2Bb7cf+MunaPK7Go4lyy5O
2kBvThuvC+nMGgpqv+xCHmJUaIzDb8VbgjohC7vu8SspJCC+bUTdmbbmtxqnavKliSd9ORj1oe8D
UdibRKIWe051ybQzh9pnfWgbH3OJijSW9c4vJCa0ceeN3KwSyL7qt/HPZthSzWXR3DbDMRvcWY6+
YnrxZeKB8rCq/xXKXpH3YHYiKKbbpR1cFWTJPz4KvkPuydY1c3vRHEU/w23h6xnC5Yz2t0GRlPiq
RWUGDjbxmSFW8mWWr8vZFsEadA7tF2tcofKlzW26XybZBgS5IexiwJBuBgqDUyhjFeBOGL1Ryp0o
OVnIRtj6K1vh+2Jz0L8R+JFRhoJAQaxXs420m+neU85Yv5SDas/ajZW2AyzXanci1VCOM2rXXjAe
xpcCPvZ0wr7FwpsnIPqZPjfyP3IoWDaJWWO1a1DpyZDSWFwg0MUVZz8YRyosT+Yq+wmhOmFqkgfq
raMdQsygVUR4YcO+5Hd8VXJ/4O9FiC0p6HedzjzFQX2jvwn/Um6ULQQVQQHvDhNAFr/gRqzvvDX8
6uTSTD5z/QpuaME3+NooXvb5wPi9K5DkrD1yPZEqZbDR25X8A/TLbEccLF8z4EE+XXJuOrywbKxQ
KjwPsx4OjPA47Ej50lrUTfdloS8UabuZCgHQl28PQckkPBkEQqAfwscCW8A3SEbvTi2iI8xHIgrm
l0r2Wbml497kDOYFKeAUELtJcqXTSaeVUVoqngcOGXW9qywzNXdhJK9iugmy2u96jg8H8EF+nZ0P
ha6QHPhDzIf1Xi4eB7EchWXsFEgMlyuYM7YprQgO4LaxlWFr1e2ZJ1qtzXyA+FJL9nUdvjaUg4S3
+0jQLO/higx3cYzNbUscYgwmdvPx4dnaXAngLnFOtQidlRPbwztXJLeEFgIgDhIbR0YxNfnpx2LZ
q0XSNhVegJQzIqVTdVCqDKKtNLg/ndgIQPI04EcIsMg9edzFz8zX2h+J6LoX3jEKOD5ZEIqtyUnq
KN1RSS49Dw6D7fLJ+qpWe2yQyOCWu5AplT/OA1vvGPGTbhegVhOyIEEWb50HkMsYAhsbpFgbfxHl
qBN0Ju8bMeBXq4kAV90aFgG7/L9Zcvj5VhhwrGo+Y2SSd6E7q1cN+xg4FBaVxExq3O1O95WnrCZC
WijErLh41HeiZ6iXuDPBBQ3qe1X/iK0zdU9EzUz8K507//Zk3lCfuLxOvBZ8bX3Iw0MUSfGVnDfk
Z2wiyPrrH6ctXBNxPuR81dsVWsSqMoQihXA3HoX8rvNrEj8ObUjy6y7Moz2LDJ0egkc/Mi+qtQcq
z9x2cEsj4KDWCC4Q3hjYLyXKWy9jg9/sBvyyO3Z1y5nTYGHoMmLrfgIuyBIUa9dRRjIw7DXIUkL0
thoBQjx19XrlbyOtIMXSfZn+4cuDHvBTd445+Kv1ZRphD5pdhfDQBX1LMNJ8V6pDMhwZY2Uik0sQ
SkjLghxBQWfcmbwpLxwX84WbucT3kQb1RXmttZ/S+F67YMYR3DeMuPk/HUF/If/4j6PzWI7c2ILo
FyEC3mzbe8tmN2eDoIW3hYL7eh1oMXp6ipHIYcPcypt5EogLRFR3W+DocvDer2rYOPXG9neVu25Z
cDOr49QYj8QxWXp2vBaydG5iHye+MdORM5bcQ7xiiZcJaAzEmfCFjzPOAgX3Cg4Ya5oS9XFPHotH
Gv7UCvgKj0iir8zH+jx5MVLLc3lyrhMGcmu/jF1DrVLczdMRYySMhpvicMEvIYFxgmIucQB4XQKX
+QP/3yJVzwyoskX/IRI+QyvOy1+Gksj5JlrBW4c7X8kWdJ0l3jYpz6MAfcuBYeXYdE6BVVl27BD9
T6K3c0knx5mqC7bnvL4ShHY6xle8t5noMTc23j2JHzCgwrn+ggRnd6iCe/AeNe877UhcIUAwaRd1
urDyXY15Ie8OJl0aGDmoU+uaYxmetf6mxPh+S57r1IiQGnWYkfRDjCflbcQGP8LsDZwVlxlzVcER
Eghz0e+J9lBjy33B446brjxx+TkdJ8sN6DAANfjE4F6tg/oYqnRUTjwJLjrnwZW1K/qcVQA0qWl8
5bIK8zUDLRNAdLFR/1+mN2t3yYHmSB4c/BW5hVGGm1w3WKU9um5HlwYLma1NWJDktrM0pvUh+vLc
IMMTQGGib5enzwGmKFAfLVkWLASib08uwAvQihT89CfeDtVlzO5DB3NWvSgldQnYauDQcrhlxawq
s4hOptrvt6GnboMy2slRbgLotH1JqTKHU7yBWGzxjVRLm7Wq3ai3qc1jsH55aXdxh1WBUhj5oiWc
qcyhLvwtcvFgdWelw4aXbk1kF1QSQ9vMJ0UbTCdHyegIbWUCpSFsKUiidOAhh2En7Ond5Zor1Go2
mgq26jdRUo9hkQj28oXqUNqt4NHmhCDbC4zPRXUZqvPQS84Zx7z4opCGxzs+u/Ba82Qv8n9GPS7z
4TMlvo3XM/8nePIO9E/FtDwomov7BYOM9s8SDTjrcuUW/JxbbaliL+i2FqJYCSohkTEffcqcAXuN
+FHi8FjhZqlOI09/s301TgOZyNwK6qOsil1Wpx37dCDOgnHDugbUAsYjSpNB6rG2Lm4KNYgLwenR
nFNn1kkKDMdDiuLDirduUbIVgOjBSpo44BZmdY4ku6wffshNwrN8fET6d17TOhFQbl19mhBcRJnM
s7ZD+4LGxxzHZyfQPoOLUJ+GThTr65GnF9MCVsCC8VuYRxR7v/3Xltas8ZD2Lj2wqbR6qcY/urHw
u9/G8B3Tx4pCxFuK6xjipL3p22dqVsidgQUMZKoJNznuhEyosqF8bKBLwSpGaysrGqQslwoFs7tJ
rbfXLNxqjcSPa3rM+2Tp21CuApODgR7zdNbcfBN4bFyUXmTsvrqcfrOeOdDlmdhIrCw9aXbVWyhJ
z2OGWB+mK5rq2bUsq4rNXY1Ay+7xT+TshppW3zgZTyV7BHPF7IHLLVHYTsH5MCpIARUrymoeaDVj
nO8ii+F+p5B7VGJeV77CYXxgOUqB9jyx1qGdJjsFIiqr//LQ21x6wSFy5XsE1SXwLB8XiHX1B/IK
ln+n4SLACKywnbfhrFW4u23PxV+lO0/xP4PnNmBJUn590zgWdrLxXT6DQO0IOXKEiMSzwEpRyIyV
rKvB0tIuZt4QNDSWfo+81djtMovKh8VTifokcsxbWZgfpN5aTkPtyjK8bTrUp1Ka37USXGmCXXq2
v9YaBINo5PQzBazGwQiXgFCIerwXDWl0v2j2qhu8ZVoSz80bg7ZZQcEdFXp4hYMwNqjeRXrZny2c
r5ZO0zg3Vu2Q7gljb7Wq+W18izA5x4iS1VeeO/NuCIkn6Bw19Z1I449SDQxWL1OpYHHwWwOXTelS
5NsfdA2SQP3T88y0ymLEKZRAndS9nypTvuIS4b6gxQv/BvkerynAdQW4XVybsr+i2fl017JfmGra
br0zHCwSu4v0mPfJTfW7mAV4vAezQeZTMDQ0NAzoJYIfyHRz1TrKSirAwzTLtNFbEWwogsYbP81C
PU/n1JA1ECny4VU4ebzXdVLvE8hpObMrWXvWkOR1F1gcVfznA3VmJi1XbdsDCeLnqOlvqhle08J5
Jj0UQUmOAOTDXmbZzVDlfnIHMyRXrkaDehwQca/3nso6otI2fRD+4EmHVQ4gEIkQwlpN5Q3JmgMb
wBPdJIStebiAFaUd2TXabdgdLUS2ihoqy+enXzg2V3+2V3L7pHvy1665/x3l1fu3apjm3Oaix2DF
A6R+OOejFe9oqd+lLtbtXvLnS5cWMmge2399be0bOL+K010FFOeZ2/NUydu9RuNGgp044cOTrG5z
pN1xPJcsh2LNWIva+QIoSISFwhpIXTicioQ4DbJ+4qdf0vGfCU/dWYiBi29xBcX1DXD+URsV7hs7
30IEYH9Y7AwRrCwt2pYeLS0hSFqEweBmSWys8g/J8+ib/VEO7p0cqdE0V8DpdF0oIN58zpY6Z3wu
o83S4EDH6LFx2W6qwG8NZGYjXXD8GL0zNNu7qyFf1+a6bnjFTupYRL9Bic7Y3GS5qwq2mk52rENr
nbT7emg3SSbOhkGS0vIekeYfq/hlTCjIae1v4DYm/JU10SYy3mqDGHaDQpFxXGsRyuJDgm3ShRY3
MIzZFJJPJbcx/jNJ4yNdUQXjzLXNMjTHFIfQq4+/ku7fGLfwxg+58Q13E07UOBOsfKE8bbqGoqQR
XYsNITktHKk56/Sst5YlA0gkMI0yibfEpfSyp5zIJV/iz2MCadVkS+CVYlafJd4xwc9Fi5RF2Ydk
ltjupKwZAaFRk4lPK0YfH4U9l2o895V8rg47jTa36McJPmpB7ImTMg+zlYLVDOogWxkByAR7tVbM
JY/ZICmWffeq3X+G+w/0WQcm0w3vZfJB6QFST8c5C0dmmx2EiDAamgshg0Md8YBp0m0KXjtozvpU
a2kCJ/LFOs6sVQ6CrJBolSpNZrUNMRYyAM0OWuuxCqaljeJWStFWOhRrE2gPN0BTwkEZvmFyzayH
kM2pMIJVZP3Lc9zIwkP6/QODSedOuIZruKTqBA+nsdT9klsNIztorB5AkBgOZf9SXe+opSyX0znJ
4UM8+rvEGHd631KLIml7yznVsZPTd2bnf2rApVlBHIpmZHeaUxc24NtQQcwpPXtKQOahT52ydmCd
so6pkQ3IEnaSRXzXISOBNZSG9TKZxQgS0Mhi9vVd5QnMbnjRBQMJCrADubPkEInQAgJlHnhirjPv
FuQD53GKumqpi4p/m8qvMhtOrW+CyXEuOov2piGa3SGDdIKzhsSG7sstT80LJqRNkITrMs/ZSHCS
BTV1MRE3I5f/OtrykPeXqDpZAOZmXqSuA0n8w1dPNWXaPKMv+kgPpaXsK9YfVub+VliClNG9MYD4
BPdV3QHyBXbtSCKaor5ig+E4Lf0/xe6elBHttVG/2+G4I4J6cHBaUncC1Z2WFgUAvKNdchikegFZ
2O03gfolwqNfBavOV0752mt5CxcbiKVXvc9OXmask7E+jzaSNjsbT/NuQ1TDP4X33dqHkLB/3wPp
geT5yAmuBFhzImzKBk03gNW2DjTtnENv7xH2Lw7GmIB+yU8UBOFBvnsjVImm+yLqh4qh8bMl2kCi
MGnCrdG56Mo/ElXX7lbsh0962GyV3FxYfvGnNtiGo+BtaNIVU+mZM17DSaRR8Omj09mO+jBsDbyL
ueFrIkipf6pwT0M0zJvKAKKmbiwAJRaotVjoz7orX1KKk9VVe/owKQl+9QkeZl0/QLukUL3jFSnf
bMuhzgpkVoizGvtXPbYvFkWM5mvbuYnQ2ES9QvtEchzZQEP2AUPn3DOWk1Xr32p0WSvDteSQPvbK
V9l+NO1wHJPqnrfjS9Wjo6SNifw9rM3kW/aXhobToH9XOMbFFSoSWX5wzNlRH7mC4nvMD7cPmNKz
aOGE5Q2eGWucoGV/JA5wr4Do0iffJMsUCJnQrtyvK9xQR0naIeU2tELj2+19JMcSXkz0pTZiVkVi
FQTRtdE9emlperTs7pxiXmeNzGGoI/ZGn/BDp4oBp+CpV9J7M3rvuRrcLWRwDaEO2s8205w/VZIh
dRKmqhyIMBISdO6SiLIKMci7Z9J400ErwRKGotGcRMGiP6YLkb18kdpA8qNji6048+W3E3HJw3Fd
sOJxOE/wVSdRCNCA1d/6ycg83qEt37raeffq6Fm71aoMjJ9a4MyJi+IVYhmgnHzV1/URwiX9xLZ3
srz6Mlj6PGIHr5Z4q5xxX01LBId3uF9/YIJQVWdjWdpH2LhnDmE80d1DXRQHx5x8FnVACK85u+aq
IZKcpbY3syT5Gswk25D1BWVeCemCphDv0GXfeXmtUwIbZv+AAfUsqaUrZPpQDn1Xn9wqeYhS22RF
x1WKm6zWvst0Hob9JilMzCCNuJf+zfflDwMSjsZ2aU4fNy3qhKd7vG3FHWfT12AeMSVeuqLaWVry
0vkhgWnFSLiuphMbdKqNP/r7ZOBiG9Qf8LEbJYjw9586WkcqwE5Jyw4tjvb61BJh4ZQtW41jQXiv
Uu1USG2edHLd1f0pFM3vIPOzmSqr3K7+t1JiHUMfDRq057Q3aFNa2D7H/9r5hOByMSZtwaOM2uo/
NEeccy0/mgPmTTh+w4Bzvfigau6sg3RYjQnZKTc7MFcEuvG0x5LaKxfNUmnXbjFNHf6+COQBPhIc
iHTeeAfaFVcFyman8ACCyBCk2qbG+VKzTy2jZIoRcedN8abkXxbDBdL/CuJ+UHjgYf3IdiWUfccU
IconuHmgke9JilJDKi7AiiEwDHDLaukX5QuUdUOAWDe8BSfWcgaGnAPgrCvFqiZeoyKnZrgYRMSG
yn2vUKYU4nSD0RK1gWECs8ROF8GEb2mgNIo/imEZFT7dHg2WIWzwW/BgMA8anBAWaMsSgiZxR3QJ
BYhLMvT0i2EjU8NNB2IppLyvJ2BOtmZTwozUNfwIBRbdZ5RgWeCbc4MPqIL0yw7rLC5pMgo2sv0p
62HRoZaXgMga/FmtR+18xTaQbZPhufNxSCHo0wxpXpKzHzM1dvUerMe2EwFnMh+2W0XEhHWzk+Nv
M5cj5pgKB52G4cGhDy4pnK1SXCVRrKR99MVZgcpTxwBtlX8Oql6NP9YSFs4osqRTSUhPZHto1jGv
l4Hkb2NiBmetjMXMN8AQwxAgNtn2KvZUSuGn3lIIV25E1owDopq/m8KZKyzHKr1Z0FXBNrDHyeku
7SA4x3G7USoktK7ZMfYu/ZPE65nwWJnuAB8WsoCTqhKk5DWyGO3sxwge6FRY85ZM5/3A/htdNy6v
Tnsvy35HP8iqqTc84zhX8UNoURkniyLFAjUR/5he21IgD+vN0q4wlcGNiNhrOLA8td+BdO5IyRWP
RNO6YpcwPJt9ibUu2eEQIKsZc/mfTr4b1TbS7UNgtjt83foHybaVWfxMX6ab5FJiJTUG/uzcwwTS
wSD6CLgUcM9CdKgcWw68w/qbV+KsEwf8jbOMWHP9NWB4UgPEY+tb5gx6bcoG5OpnXCDPxLvj1hjL
I+gDCI/9dkK76smutb+Fcmnkmt9pxA/I/177NPON3v4SF6m0L/KxSfQhicEl8Zm+XF0A+roBZ+KZ
uCpKeup4w2UiOlJWdgwJVRDnrLdewCqykqfE7R8AnLCxlEfEY9TFwNH29CXj2sGicFMVsQFrzgz7
KYofgTkp2znoYpZ8uvI8uuP/Y3eafnKPmzJ7DVhoNfNWRS3AdQ/Ll0MqYenIuT2ebW5JD5+njf0A
BZJhusNAkUfDQsWyXw9Pwf6JWYFl0aOYaN7pH+h0lkKPEkgUxlpaZdHGOatiWYagAMmU4UZDC7Wq
DcAU5FcNU7Zxgn+XwEnTJ0eU9BYSKxnpTkyVmzbFKVu+ewTsIuul4Non9sz6HWINr5IaT1IyHkIS
JiNJfgnBTRC5FqEGGoOLhkwAXBd+q7UIQnc1PVCoWV0a+DwqtVu7mEvQVyWkAUM9h76HOsrWjwda
WJMp75wNx3C6iGrOowcfk2Lb+bsWNLtEwS6I+I3QFCRwHwtHqBIOjFs4zfUDJx9TtbeiQkBA7haA
8Ny+n6soTRIP3liw9QmgWlakr7B5DvomhQlj484x+Xo5BVoF+46uSnYuLDRXArwgDhugjILKmhch
YRxCyb7yXmEL7VlSX22Yr9HAAZIULc9HZDBAbclqVFmKYsrVMFB4vKtDZELsttg5V2EITCFCFiQU
QbVXAc9gAJPVkkqxY3y5CWC5kvVA8DAT8r8+FHQRobR5m0igGiQbIaiM6qg4iXAQdNrH4KZH3hhL
Do3rnGCJb+YrfY+AxpqMw8iqZBkzBuMC0Ds1wiV8XPOk0FsLs8IgdzMM0PoA1XRhsk0TY13yR0gs
dmOYl3hpXWkBPdLSVbGF8EPoZGm3mDylURnvoTWtLG/6ZxPBE45Waaw7YlNeZ+6nxC7t17tGI4wY
UGVRZPSGdFBQVLqzsMdiKYaJSU0tuzZ4koRaliPIaW2T43GVWrug53xh4m3AH7GhPIWsdTXjN1mD
umzCCsaosuA4uQYfeoMMsgob/EW86cMu2sLKnla9sfMu5G+asDNor85kBeYZatr/BBozd36Rvgki
XXU24Z/n6H+Y+oeFmZF/j/4kmMyukitF/a0STl/O24BsBBhwlX/XMHK4yRraDKz8o62uoAz/Tx7h
jrEBXaom53BmUWrIsecTk4HvTP5FydnFvmLEOnzSjfincMYKx7dAuaojZl/ewBiW9gOBoSC55u57
0lws5SfwgZhigbEc+sneZcbvAz6isCtv2O2NpE31aybeo+jahS+9/qUyPK0/nOZVGu8jgq3B2rVW
qFKKnqAgXfWj4Eze4qnqWalk2L87ebHkUYvWPfOUF30NeLSBN5oOGY612p8D/wJ2nAD5LMIPbeM2
1GeA3rs7xiojvajyPuqvNP61TajhGew8GKVXycmvfwtD2mVXNBUP2kOjTLaDTeJgPS0hP2hsbFv3
l0ObmW2CrCAK18y9mCsIY2zU/jbBjqfcxqQRjzo23sKvWMt+LKb9jARww9LIhffhtG9RC0VmqFbG
oGMAAICXZmufXo6BfcOAsSAbeeURDQtBwTgJ4RGjPHqXnl4XSwHo40GU5lIKChsTccII1s0fql/P
iRCuVI+VbcImEaWDk7TkY/CQGPXkao5fk0MYYDgYB+4r3ZrV0Xs7vFoB0A4mS8ZpziHCmbco3elb
5nKQPY9oYdqDwJyr7L1iZVfLqvuL7H8Iyq1gUTvNdw7qjYuxF9MMyGysmLjLMR2OssR3KudZwfTR
WlhfrcUUto6T0wi6qNOXACLdcZWo6O0MJxklRLwyfCpVuyNQTb6ZQx689eUXr1zFftLgxqX+Lw2A
QNy06Gc07iqOeLP9tQzI8Oadj9MY3zJxbYu/coAofnbdbeouBPKL/+jbYJVYhIl59YoNf5B0uMr6
EEz1qaEHZgZQP1qF8ipYoQn1LQ7fi2UQ393mM8McA6CoI7zZdAlIKKaLneOYfFDH0t6U2rvF4r4p
rjkzScoI6slnwTwQGvNCGfCufLkssW2s2BQYzWzryu3YiQtVn/goQOLE9wQYyai+FwWjNg4m0j9B
h5vbuxTdv05jj53tvfpsFdcRR5sbwP9ACxcZI6fOFpeEAtiQoJisjNwll8RmVV1htLE/LMzhhdfS
S4tN0vqikn4OLKLh3k1T9MjwzRWffEMEw23/lStrL/uscKHVxrP3fiJQFAUrkTD6RpFaNPHFbE71
dHosDlJepHMNzK1nnML4wl+TcBUUu8Q8483vFQw4CqBwbIUmp3QC11w8eOKdKRZlliz2mBpjrJ5x
vyUIhMY3LoU6bE3pn13JUbTpNjFeU6cjNVkopynkN4pt72SP6f8qMtmPYcWOG/ckJ1HO6psurHnq
DkcgDEDS6Z4Ib13JTToSeYW0pMXDQY/cnR7jzTDtXZ8cgp7aueGfrWvrCiQExVgr2XHU0gxqRjWa
E7UDiGfgfyrlBBoYMDAtANUtDYRiYq5dX7Ip5rRTuNgz4wvU/BOg8O8AD6gfonQ7zS2KtCu7nk8z
rdf9FMkiDysbe8UbtkzlNkLbVBGcXAnszSv20UnUJuSl6Ox0tHCEAsdo/6HX2g2rPimI/qkGOp0l
wwr+76ZNHpGhs6aEKFTECJz52ujiG1Wdu6FTdsZULhr0+4SxKnfbZTIB2uviMKTTYY3HzdQX07sf
BS81OyJ0J4eDIyt6lYhrdPFLmMEb7abXlv7qjpiZsPGJ6f6ajs9NhnyV6t8KRraONl64CJO+po3W
xvE70lb2LgeY5cfZekysrc+IY8OcBJCBH93ZAb5XQncb183WQLV09HAT+LS4gB0MGfl0qkYKRG0Q
OUZDwlIxWT114yZ2/btlk8Qzsoeu98pMt1qH6PM2aFiQ5l33GCs2kwFbf1rErq3Bl9Rz/WFPPNiw
RLjzuQIwHrHvZIc7mbl4OPbLbj50EqtIjc2WyibmMu2npInT0qczSvUSHZQs/VoYTbufel0zH1Ul
Daq7oZgHWzZrLarYwimQUYwT3+Q2xilTsDKctyoM9rE4mln5KdR2M4JNnxKX2bQwmvhancVxePC+
JES9gSqpWSCoKjbsS8Ks69DxwEtgPNcGg4UPr5EjOFD9Bcj0A/HGa6d1sKn+2qQ9JQZrxj5U/1oo
dYy8JdhMVcn+jTkXqel+Koxuyo8NzmOkP6oC9NHrNBFPUSICjl3/5Vb75D1zlTcLc56Pe62uyzNZ
ps+M2EiR0d5N/xWrQNYCJCUsoX33HqQuu+WbriIWC2gRfn+qNe1k8r3D9Tl1TncRtnoJ2RO2MXSR
8q7L8auS4YXAx2f5cqKBWZR1fz65JEB62n7zBnX/0PMcMzLoopys2ffsTXe4CSj7jvXo3GjjN78J
tLDSVZ5CdS9mld4szoE4BZa2ne4tj4ilvbZGdPqivY62cU5Qvm0jPgws/wQcWCHpClV3FSp/Ho0H
vx7XRZvdoPLYlOFmFJyrSoBYo/X3KA5fvsvaVEpC9jqacQ6uPeMo5+T6kjTKsuzrpUHtheesDRjT
KSaaNHaPDV7eSAnWPW26VA4DGfepnoBI3RWsRUkZ8GAHsXFRG6pA6aWXvHjo1AIW3sxK9U9LVh76
Jgnt0fjOfcBPOcqUZGFQaM0mDhiEnTcJbqROvqJ22I64dGITLGdkL42iWU1nwxDoizs+bFRWi20u
X8gatIMalhcj155uMs7H+GG3yi5mu+5CthoCzPjGbJGoV8P5jIGEgQGnNyAi5cQ+FEwnCIqNnXln
TEzOvfRMks0I4BR+EzxaWBFUERN1AcCQnR07Y9rHzSTMB1dwgXf/fHvYAdvFB6ktw0ZuRoGL0NRQ
Dz/N8dzjH6WUCHt2CONUeN3V8qMrnNATWJUNFZcqZqR29PGwYoBuIuogQyIZmVy5CmMUg0TfvuLU
wxpC51+cEqAB6mkwacWg2TE85xkiEzwUG9JiveGtrW9yyKAhN33p6peYX4ZtX3zLvaQN7n3QW3qi
YGBngfyyneAaMOLCntwBrfsX03PXlNE2Y8MgpbnRlfIwQBPQJ/Srkm9Tg+OZM4xbP3IORfXTYOUV
pUVcI90JzyOLQJRctY9ubxysV3ixg/Kk8wsk25W2BOjtxtUNSUqU+meFq7kA99en1vs4aM9IVf4F
fXoJxLgEIee8iiE5WSJZpxIHJK1clo1AR7A804JdbtVPDpJmCLNoG2H34tDfQgRz3vRiyWmIf8rf
AFIBUEbXDCkhDEv5ZXS2o/vp80DKg7XZ3GgALvQj2ZOvgobB6iC6jVbvoghgGpfjwezexpyH9gaE
aZRMU5HPIwU0gX8Lqmccf4eA1Cx+NdmkxkfYx3C4DIdwV3BE8MyLnm1rrK4cX7NlIW6gokZq/cxv
SfyxfNOMv6GMZlF9iePPur8jvfYvLT+P2QcrkJ7h3rw1zgbtjTNf2b4cb51pW6ltFXenNNsCVE/l
zR3/qA7/OvKbrFed/EMgN7jNu6E/ZQ3mkAGPnEij/IBp4nH2Q+AK2+tPQuVBN327A5U75m9afTcl
5rMPHdBTof+45k3jssWBPkXLVtjWK+wa2XWMgVm91fKDKduM3mjrJl3GcEW60FF/sSCwLm1Fuhwn
yQLnYEIWsUsZK8t3/vBtdIBEx9sMT9LOVPZOfrMd8pfHhsa8/JJURGsJ3dSclgrPJ+b0R1ZiOdZb
GPInCuXmBpTwRHDn8gs3NmMvFLzmZUGLVPKzrhxgbIjxS4p93X443S5g8BM8IhD+FFbY3T71d/1w
Ap1RYeRiE5kcG6KwZFL1v17yoxrvevoENT1iJYwOTnMsmpPmBURjo5nh/kauu0tJMzH/+iB4fNNi
szqxXOd0GLKep70HW3oFE7UPb5Bepo+Xy7vQt2GAnxR0ZIIXq8yg3x+Y71SCq+a35bLvfmr1lu+s
8/ay3peApx3QJO9B/tO4nyNk4rZ7qmh5TU7l2MtUDrVkN3DBEh3/craApdn0R6fbZN5KoYeezmy5
DY1b4J4Y6FMi3JYD7OHbKf5pHPvAWZjiK4EwrF386mSOS2KbZUizCU/wt6JE8m5+LffPkG9ldqPT
KSweCPaa/5Pq94YpmvUi94CL8ur4t1RhqaR/ZtYx4Nhc++D8hq/CPPbNGW04tWC2zGGQ1hahzAc3
zRiT3njT5FHoUO4J9U7su1s3YHHf+eO/0Dpk7h7jVd6gqtKbc7aRbd0np5dA+4yJNNfccT0Ce55i
0Dl7oK/QuZB5zqb8HNjNZ32ydAkVNCCJWJvMtD6Zm9nvdN6enhN880A2ESmGi1ccB571UN2jFjz+
Vya+Ikgx08vtpPD48989XMQ0B+GWiZZtdkz7VWj/9P3T039j/c927pLLq0dy1136a4hnl3RuRhyR
v9oOcFe5sGtMXuVT9w8KtBl7EeHDJvGuTI5ooozhxTVBt2wa/9w2W1mf0nHviGujnVz7ZNePLL04
4hljyPIsY+YQPdG8N5FcAL4r1tlP1vxNyoNRI5mR//kB2AH35UIdiaAPa0jpMJwA/xxD+7dKd3S0
q1hI1UuiXAb9DcgzRwS21T3JuAcfvUrgBP6Bxkeil++V/mYGx5qYtZauCG0NAl/Q0e4wHr2HwZ9n
3BFQbIKDkh6j/EtHbTIJVJpobio7SlQluLm/Qlz6gPhB8Z4hlPIScL374J3K+J8YjwbcGu2ZVv+m
G4yMqTpl3zTgqdofimJHwGKw3xLE7iCfyfQeGDtTP1bVamxPbNp6Qub6PSI04Po3r9hlycUbMPYs
avmkCgQ8OMa4vcai09T3DkO7ttX8M4sPH71WkjLoT+0ELiBE2UjM3/1YgkOB1pP6hb1IlMCmxtl6
p9H+Fbi4lDEyXIaRWN3gv0IOBIEe4bmk2mjqXeaYSum0cG6ZYj/yPPxSkup7SJOlZNjRBvHrMGku
vPaVkP6blToahstyUdD7O1Igx5JevfQ243EvxXubdfjuAxXiSABm3HXcBSUi9GhnlF55Nl3aZews
M0o6qyY7anoJikoD1K4FmGABavOJVErCAqGMF5DvTdy6E3pN6X6TqsREBK/bMUJrWZgCQ7pPjIIt
yx+UD7ZhYTqhDuiNJ4Fk483vjY3mIPlIs0DGNclgxGbMUS62lAU3X7a2m2LLoO/vUxRk/OprRVYX
25CLuDMW/y88qdvABVhXrD7D1ZhhwHWaMEThsLnQRvh4pFkhi49yVbfqLqVGBWnXvqhuyTqqBDoz
Dpytyn7dWO5wguNqqhD7rRjBuBlw56cK/nW84/wwrIUvQ31FRfOiL6Jm1UgeiHrEAaocvd9Ma/RV
AtWs0FnixsrWHbQIHItYyCiDAqHaRCbNcOAevvWtsc/UkILGVKBXK8rBZIhiWZoxDXJKpy+TFwOb
DIdzGP1q1dkPvbWbu/SUCJosXUTdtqomsk/wIYl4N8PwWSjkWeqJjWvlec+0UezdBK9kEfAImT5v
KP1bl3JujEu8L7qKpnHvx0EsV3MAchZouQoALj/3aNvFQJcUwXfbsb+eOxzZ+gbystMPvB+gV9Bo
oswGjRAMW/t9VJnDpqnNv9p1cyqffswsnSgdpTKXrRpuR6rPV2lX4vqukdhpbANcG9X6CqUzV99N
DWzniA9BWvo+1Ipb1dXlTeMCZ60MLpZ0V2eV3xZsG6p8xJ4tidi1Ba94k0NnWySwDRTQvThZ52FD
KqKy07ccV5CoXyOBoNCwtDXdiDw1NWMR4i+dD6Ko1tQaLYfcodSri1csI10MJ5PqN73X6YhGh3dy
dSVs7a/UURikU5FHRBbgK7uCXPBAUFlvlbuleGcwLDmBRXrXci8/uVlV0ZDZrv3y2YyYKh0X5GiU
mflW0sc1tK5yjGAK+Kre7eKI0SckAQzZ/yAMsmKpE2MkD3nVpnKv1cMxmbwPauvjNy3rtalwgvdK
Wt4zJG+yL+xmINJTBVWF+tIXMTycnlB2H3HHmqg7RYVnwqiB3PEfZj4I7cOQufFZyvHDFWm+Gt1o
rSqmsWgAFJKLN9Ktl3v2OpQUU2VuQLsLXs7ZUPBbbNEzE40GqGVgcObAzK5n2WUTUR25LH2VXLQT
vPqMHBQwIwdXTaxeWzFipR9vPardOi1ZJltS+TAT/8zg5e/7ogPC0pAeySKFNUajofCBOeuc8+AA
IBgL0Fq65zjMVc7OoROLGSS4wGHDmC+KPVe1OleiBDp/MmWrbfNKvwzZgCQ9tpnNLiMmRhC2Ny2P
F6nJismyY30V1YTQE6zkuklopfRNArMqtS4Fx6fGn5V91yw6DR4GftxF7SF3deYo50ZvYzbWi8/a
6NJZXlAqYSo16Rlc/v9xdR7NbSthFv1FqGo0UmMrZlJZVLA3KFlPQs6NRvj1c6BZTNVs+Cz7WbZJ
AP2Fe8+FnB9vSGxBbGTI4qgYhSkicpGbMuAV7JzLwjpmLW2SZ0IoLmyN8gxFvT90YNXaaC8Z1yGV
5mNwi4p1AhvlofHZkSVm2vSEcRCDmO464+GiCB+mAYl8r2Yw+UirAGmbk5krdLTZ8pEmZHRZYNL3
TFZestJ/5Uo7ULL9MHkGuLq4jEfN+AZ838GCUD8AvPrwsp71sRqoBOz/IggzXo0vgwyeE9qqpzzi
M86yuecGSk6FtEamRPFPKzFw9TNbyQkJAuipYePS+YpBPxUlFuKsHKHHhU9hCdPNirBgMbfg4Y5A
sSBTeje0wVumk9vIsS7M3ayAp3RYNx9mdK8ghZ4HTHR9Hm1HaUvA+S25ory5/gA+rxfhVwHb9+AO
2bl2WHxZzCZQC8UPfckpYsvHVJrzzOoTsMVrxjN742MCin1nV2s2AmqOb+WYMEya0bYQIs9b1mFv
ZJVW6PwKxZ80En/5Uo74JKXis7S/RsZI2ewTXQ/ZgZThbie76We9T0czt3zRQmFWd72fOqfUgSgw
EOLSkEW3UYH3GMSc6kFhCI8u4MP7wG07SJA4PlhH8Di5cVzEwX3miEO3VG8rdB7CMlpvIaZdbhHN
ERu5DdN1PYXebEmYjHsLm1IkGi8etOlw8ih3PflfCvcZgQ+U9JWdl5XuR7F0xaNGijm59+NSnMN8
/krqQRLXwnzPROs2tQjJXShjbw81lUcvZqF8DkgiOlO9U8lxKfKsijikXx2izhp3zaTijt93YYu/
jl6xab9Lw5w2Thp/P/YXNriouHvFRh7po99GT7MMyiNC9oATkmzLcjf3geZhyNrbFC38vurRbwVb
SJJLwxSmVOb3DymqXthcd9r1AM8LfY00bKQE2hdy2+E2ZAWjHawgK4cT9HM0sn3sPwzWExbtzDrv
EDA9aDquIFjoc7m/HA6ZkbIw7I6RoXMnic7ZViV40wW565z90JBxdl6ihe1n5PBuWtJ5SQOR3Nrj
TuNrlwGupECTKda4eNNYSkKS7PHLtY/uxPsotXZuvCl6sxZ7YxwepkNCEODgI7Kuazx/3sw5NeOh
DriPI8f9o8TyVFuupDfWt7OsP1ryP7LJoBlJcONaTyoc4j2wed4ytroze3A1BF+xHe5r8LOnJhMF
etCriYqzp7EyjUmpuHk4E1Dt8ulEHdww9C5W6VOWYt6KM/ypEG9Y+yuMA0TToZ/i7qqsl7ICXuD2
3X9tv0J2TPdYzv64tSkbM8tHZgTVrCbrKy+9Q6G6keEN9NkJw34RfKSBBHWEHQa57DVcMty6jBki
5qzbPsyuaanI2Uqbjx7d+Lb/RYt0uIntrajLrxkbVzxmoNMTtjCjsr8HK7yKMD/ImppTBhQHrn/I
eO4CdEk++yF7dgWXZRii7x68rZZDhnnqJbJGtWmD1zADDkrOy/cctPFp1mDkWI+vfOYIX1TOaNRj
C8KbZGUPfh6uKXiA5qeAcAD2IJnn4cEwBcGsoQzJYXFuK9N/Gj3cF9krs93vJDbH1DIn0t+OHqoa
JV7sFsPMpEeWx16L73j49rKfMHcYfA2slGo82vk6NQhJBR2C4qP0/VckFFwZfBaZg9OxqGtu1Qy/
eA58VpbkZxlgWwYPD1gGcR4slrW5cGB7z3tMCQCaWRWZZD7HlL/9QEPeSj4NR3V3k4daJYv1q0cc
PBEEjG4w1h01RR5EmdHGd8I6gB3kyawpxAU0lbmBUhhYDtPk8CtYf1s10gQsOa396G7r2fdw0WCJ
VSjMtmWRP3gRk8usFA6/qK1N6cm7xTVodgQhf26OyqjhIM8ymnzWvaTekKvrzt9gp7BIxE5KuA0d
JzKSyG07Ulxi+0C1D17JcUieD9mNOhC22h4nhyBHUbpY6tX85rrtc9EcOPZ3ohu/gwKudnyvF0As
xkeHqc1wlJV38RaSwttcb3//j3r9NkudPUbZ/BaMNV2Tbjm8HbzzJZKDKQK3D2KcrY34GJfwM5ac
sy1T8RvmtEtYcVS0GHPnsT8hf+GC9cxdAbjYJr1GNegcsggbtWXJl77CRuPMFfXX42ChvYv7od/Y
onlNGkq7tJEklhbNte3BBNm4c5qB8EHfykjnkTigrBx6RkDsZ1liKqt1dvVpW9Hh/Ctn2u3kJ/SC
cd85AA8TusmebKfVgAWrpvLPftBOUKIqtScH/NRbw3R2mwTrukHV3fnMMkNkGOl4C6Ebi0EzXsXC
pbBoHxzsMiJNd4GQ+Lj36tkA3RXLnuZzoakYvyLG83GCaqnlUZBYyP1gDlc4v4b4OfKNYoKa7XtV
ZmjZczbTqUEEC1Aj8F91Lt7CCcdNRUZTH5QP4xpsExXDe88zin82mpdB8kG68zuiaSoc9qIAAB5H
Ib7ceFWw9/5tLpLXLGE2OMUtwukaMz+kH3a8o7V36D5vZoMYJ4pf3Nx6tyIc4mnsIoiz2RK3bvDl
xVRTiDCQImnAmlME+4QhxaYv4uygMGBa2rvE0B8ZQKCu7FQY3sz56siR1VH0C+y05krK8kY4y2fd
04ySWcNMxz+rajioaQRamA/2doASjUIdpalCeYO+sYIEkFvY4qB/X+2aGE52EZqz6MNeEWnEiyFQ
liQnRMGTsDI+yjzEHh8n+wwSMGqvINyZer40/VCdy6blIcyzYupvQVTCV5Apfuw5KS/4UAiA7U4u
F/GcMYHocvCspFMNmCi85GiW4r/JoSKOfewHc3VOi/G7IrZyE7aSNOn8IW+KF1t2zjZ33tBa/dFp
c9Wv5QNVyUqrgb0/J8iaAhKnGFbuxwBptRMSIEiH94wY6yefkhh/f/eqWwa3hbuVfQBsOstXBjSn
ADNl+Hb/Kq+6kV2wnzPvtUG/tWTWf0GHfNob6kMlUVosghO/IXKgTHlCN+Mfu2baSvg72IjOGo+9
9okpGRBkiZnKwiV5XVlkXpRU0wY+LaNui/WaE7a7WN77FTTY0XZv3X7Sm3PWJVfadfCncZpcYsfd
B00m4QZjI4gdtiLpHqMgxCzSw5hk1O2jcW2cNKOndvDXZt4e0mGc8i0cmJYryBJWS5DloGLELmYL
gfVD+PWwj9agxA6H4VJQczjD6+AktxzyIkaqYAKWjW7naoS0oImKeRWqeYxmhkoR6wBXeBL9MTXI
3ELI9V0ZyaNdJHCsNIlPEZjhVRyHlxRjjz71PgJXC4qJpmsZ6xSnjqefF6t/aJD1WQ6hB1RuDLfK
/zJlmPm2t2aIv0ct/pVkLdnaxxIA/yQrlqut7CvwWFqGKsFSZKP58rr71oA681OM8QWOqn6CLWh5
C9GxcnkaCqpqIkpZRiXh0eE6oVS2ThZB2WKCJZxTz1Vt+m+Ik3e6Of4NqabD4BzVoj61LuoYyyYg
Ock5+8aV5lLvY5uUkznmzxpRtLGA4KJn5Gep6aXQ7X1mLY+rEK+PJ/4ONAPZkCen1HpoGzLzqso7
Z/Fw7ULu91YN5S1J2ZtaOWyxgwDBzDSJm6pBdlvkKZVGCCTSqxA1tPbEP5OMqTYPjpyM7yFZd9py
n5Y13lXJ5AWHIdYBjvXW6XweCRUeNkkqQiB1T2XPjUVZSzJZgeDjRZZJiqY/eUxXrQFWo3y2x02w
/kkh3rbMkOYXKev0TVoZTKRSm90YPreaZ4RuXUIcxHsQcwR5ziepRLie24sbZ5dyGv7xiMGxlmPK
YHZwxA15RFD3FUXmto6DeBP05pHPIhms95AgcA/jMEtSSIzYJwHdlOvgkBI+zia6pLhAmdE/xI3c
z2usRtm8zqZ60j0Gk1Q4WFftjygRtF6Kv4zOm33bTteAMCPm2jxdZi6Wpu7/Yvhst2RgfqG8vHYa
du9cYXFIJdFmi6TKyRST7WIMdpZp4q3+bur60bHUyQssxDs1sS/Q+p4UWpvVHdBvROSiniMTYywC
us2xe3dTuZy1xCZcjSAZwLpChRApY+jxSQfF0WtajIUtFflQrp7YCUs2oQ4eiuut5UT/QpcBUTjF
z5ZznFN5RUnxQ/CF2s0jvPqgJyfQRYedkG1y4zE4sWJa3CicoDM1rwOe/esyfQUqZmcnGA3na3DI
xGbW6OQjc1OMTU25MGBm1K3tifxm4sSAnuRMZUz8yFkF9qIMoHMI5FttI+dNNYR/kllTiaUwbwuh
9vHOISkY8SClREOMijMDQx1BYTERJnUjgy7gZl/G8d0bqe1/o8k65GSrUZDRe+t7b3YcPzHVuiM0
+FKmLuc1zxiGzFsNRmlyOJa8of3pjNwwff7beyUBETzhbTbeRQera+0hUWuj9PikCWHY7Z7HirA+
DDjpja/MaW6QCfU96xHb5xlMhbrOEDcAHiBNKrCTEYqfjbAiyIMkQRHchreAbqYosofEcsdzV6zs
G7NZvPmflVUfHnMi5XonpZALLnhfDWp0hqb2m0yHf7kI3vw02cAPnNA8cQOqFqhPiqaafAezvsUS
cAb86E9BbC7e4ukWudGWmepngcyhR/CksThKNyd2tg0ppalcliGutpHiMSwa/2W0lgePEAEaaJDU
/nrWOQcKOQPTJHX3FZqc3iMOoSN2ABT+OdLZX0njj5TVJmBqZDsV+lLtFGFhpkTiWkZ5ScpZ+j3J
/DXo/R8VcQ/StfcVhv6qfh0GhdWc6lsawDODhgvRFiFZGusLaSbwK6p1J4r3j+0+pFHbx8DhyYPd
FOUubJwrflg8CejCqgXmAd6tTBLklI7OOeOT3k8+OMkEi6LKVlYhyYpzivlNe/A0V40MaW4/04LT
DPFDuMBmFxGytiYU9Z5c03XwrOROip+pHN78qHyuSJaXRj6BIs7unZHYEyuA71rPIFHzbnl2koh5
T7xO3+HPJudl5ogCLBtu2zJ6d6fyPcoQks4RI8AVtFfGOZTMpPtoCXQqAuAfuJ15/Fphj6+CCjPL
kHwsU/YJ8N2Jhr/LUnTo/NnHkAy7UshA1TiEPT8YbkoyRt6z9XMLVUSmC2RE51z2lX512M94NVRw
o2tErA3JPy1zpJ3b5fM2bNifVC41T+PBdO+Gulv/gv/m2X/vCfXA9RWz+cFpQcx1d8gDkNrOsrAh
zv94LUPBQAWPpm7QWFix3Cb20QyQO8uwju/bXvU3VOHyWDvotfIMN32FLBn9JMJrcsnSoyFgjI+S
6zNyWufUV4woZxTWsDfZT/qzAnTpYqFH/goHiUTimVLVqm5EDqOqmGYHaevZIPhlaIl2OcOqyOCU
t7bbGgUqvDYyvIka3bExyznR031bs10OTQjBTrITdkp+u+NCqSCNZBIwPVoictHGC3uPQXJKigF6
1Pxfg+Czqud/cs3mGi3Qfov/wr3yn5l9gZK3kNuCNWlJeOAxa+ZrLXFfDhMKtbCAOVe5AROQhgnk
sVV8B7eukh0aoaX7HpU4ewBX7ZjliR0A9c6A1liVms8BJKVA5noflfoj8stiV7gsECqLAPmFC7RL
6j8wCj7q2oCpGpgT8K40VkIBO8Srl+5REVHAhA1rVNmBcukk7ueFfcOmJNQ39tQxNA5ASgWwcPCe
nb7w927ActQC+l5whm7sAn+duB87x943iggenwrT77o3RPwE0eirleNkaJcjI+Q/ReCDC8NvFkwN
PDiblahd/RdF49nxKouiko24WYb7nhZhzGkdtTWR6xeAgCpgqkDKwAySbgmZazeZNWCg1HLdLBuS
uZ/cwX9vY2ZgtgXYLpp9MoDt9tyZ6TT4oIDhu1bb6aeM02CDqD+ioLMxbbFitF6tZtF3PZnYWEWn
Q+9YRwZzj9as+03HDBHbPfmARJZtXAtot4PpnDvR3slgfA5CB0pXhB44mO29ky767JRIJ2tWW3u1
ijaqAbfI4jK38LKOnZ4iyRzkcIDwawVgOkUPrwkTVG9IGu3CmnxLvxVMuCdr27E+vtia0U6NKqFt
z/1MYmYxmbW95e4s0X2k2Uj94JWEVY+QMEKipsq2ZgoBNcuxWaJMwX0hHEzyLhngcSKuZcVt2lBE
FoEyWGTzp66O3CdfTzdeTP6on6OUZhZKWE6A4pfgLhJJ6WbY71XwkvzA3zVlXm2dLsp3Y4FnYQTk
YjnSPHo4zuf0cZw9efQkKYseQ0ZmSb442sQUU+uGqDa1Zz1ldnNUUNBGrOrnZK7ebF2aU+HXt34E
eMaxPJJ6bIeoiknsCNAgbGRmrRW31ieTvJ++hFqo/OaflYRgpNroVQGdYSLAm513ZOFqLoV0mmGW
ygBSe/rf4IJ3SYT/ZQJB+DW6zmbESIPEYA4igPVDOu+8bDmONMKENclxU2FASEOBghreqLMafQow
t4i+sXzwqN4iabYIyCtc+UFH/rfJlglMJ/r0pWXLU45Ey372E+eE/HARwRG3xYyNBlFNy0fuAa1L
vM8pu51mjkknGR/g+LIeiB+G3oXhGgocZCYGbGXYay4f3twGxEK1bwQw+xtUec+1WzyNFlkyIrH/
9n7zRG4VUwreMI5s5rHsaCMmDpCHgAWH+brkjta3Z2n+pd78nPRI17VbPc+T++LNi2H8BYtm9O3X
wStOFPDsrQ2OyhZlMX9sFt3RmUPYRzdCQAquruWpHcKXzrxbZFr6/nJLMom8YXQH0wLA2aCY7upg
MceSZWviEeHZ+dhPGoiR0p7PTJpitvTkBjNdpBsli2fwSRKJmYqthrpJAqFYJiTDzcEs8PTkjWbb
5kSGE5PIbbJyh2k+1ADSMuTb5D7zgQCE6TBIFOOp56ZcQDLa5Z+E5VFUfMdhd6qG7L7lUdz/5CHn
dzAw6zDspjrrLM2gGbwVcKW6epuzLD9QtfWUSSg2amsncu8pTcu/URm/swWE+2HY7YZonaJ9TENv
1MK+jCkZ8rCYP8K/i4jQq8PH0JI8P7HUOXLno9PsqFOn6napX6cGL6SAOd3Vr/3ou6iU4aiGRJM4
REdHitgS1uTaqf8WeHdqaiBPj+gVp7sM5n6JXMlGeRQzh8kBtFaS/ypwxFl745WfXfpYDIYBHWZW
DDADNTs5rdsUyw+Zesxtv2ztHImsT7jBkQEtA0ToNLE3cn0wtYrZJQogvv9Sz1uGLTcCFP86C3Qg
n/c0dSOtaUdnHafuBhOrs0sZFZdhCGqAhXCTHitibWHyMir3B9pKxlbsoNh9w0RFSeiOkCKpC91/
JMRsDKtAQQON2Wnb1vbGRetS5huvZUvULMmX9hgDV+FhWpbhZi4Y5ZHTYDbUNI9jhu0rJ7GcChDW
ZEKILGKFwmo98ps8AGTW6rk/dGHIoe0fW+ujwSTbmwCLR7pvCCUrANvlAw16k9+viewhQtlJ0Dyp
4jzgk+PZdkvDovmM47sY+YGpPkVw9ZiOFmtmqioJJko559BJCxwj9ndcCXjHqn1XenAoX+pw7zs1
dlF4npGx6a8jVDJhnO/WXNU13M/H9SsAt8wWIl14wBkDTKABJZ19YWZcM9Uts2ec1e2t8v4iQCs9
5ZMKizYy5tGWEUTi9Pjhw5xoaty86yMbnwPQB2SSc/9hN/qPjHgs5l7wILXzUWch1Hybzgi4SSOl
2CQOo9WiSdl1W8Xr4Dp736q2utIvWtDDODNYQDdalfMHT4KaxEbYko8bbpus9l4lYWiy65M/bo1J
1B9AIrDMtZ77EtnOVJjldvFQChvfH1AtufpckiEK7gUeD2nftJAhx7BxrM84G8zVMYBm+pEeZ3rn
sBHD/OovWfz0+4IyfL4YKrkosF6LYkruRTBio0Ha/xArcJamnG7ZkrSXxYbGFFRRdVuP7LpmZfJH
tsfhTR/E4qCsziN2AArHEuBeVtmb23Tjs6WVszXOHJxiY0jynLz71GsUaqSmIeCBT4FhTHFuGrQ/
3Chn3D/z3zCQio/WGc9BPNSv688TVjE6iHH9aPULJ/l/0byIW7b95hQQ8+lkqv5w++TZ6h33qdYl
Fjf+79+fXnLfJ+mkVbvUDGy/dNPSeGbJsfQQlPeMD15XVEpfleRDOkNwjgV3iOMv+Yfv1uQttcG9
21nznn13/Z4s1bNjB+qRbVf7OsLz/P1pJjbM+RtcP1UftBtHJurP71w/m6LqONYYdKeAAr2fEMhj
Cg/hq6712Fx5O/pqeFbGkvsGddNLXcMX751Ac+Xvkilx/5NTw7BWafWchohMqokJm+7T+CHQANXH
weluRDh2t3pB7tMRFveajrm3UTgxXgKN4sDv7b9j72b3jNsIKXBn/1syo9OPIvTEk8q78CHru0dP
gkjjT37vUmDXIlL6VuPX6oqRRi3u5o+0Wb4aL2kfmf6Z57acH0JOXDdgPb3Ehx4uCOSu2bldLAVr
zB6eC/KvtsryPpoWwW9ZYY1bmi4/KAe9joN6gUbI6i/QZW5SEBTHGVH5i0VWYgCPLLGb+tRLPXHt
wD2qc90cMj9+WRccx8BNwrs5Gf4Eju4vLdZWeEzTGUhb4sX8ipbW/cCTPGe4eDfnhSbecjrPfSFR
RaU4hErrb7GMfOVzZsAGQz0TFw9dCF+uG4hiGYAnPOQloPKe+pdkBYDfvy9lgERoyUt1oPe98wWX
vIjkePEzs+zjRYHG5wp6nFz5FQNr+5yQ/AEJdO+djOBCpqgs6YLIuU/xWE3crcyjerPzo6bgOpHu
bd00yEB8sVeCoMKia/9MEZkBcoKKvsAAnTmrkhowb5dOhAEICb9kXPaAMOAZ2+M/3z64FdXhzZIG
+4UV9064vj6Mho9zCkLwadkhmUfMUKn+dNOB21/l8yXxYSDDR8k2C1Q3ceM3XX9y4LwF67I9YYS1
xPV9aKNTp9QGhmNBCejYle9td03slpSqzIyOTZggEhpMGqBkQ+c6ChuBzCK7HXX5sx6r+G7ywWKr
ghK47OYzp4Z/DnIAbEmg5z+o/PDLNSnk716GIMaWT6Fld60aTEi9Bvjrq4KRo5CbkVn17Txzjtej
bi8O3EhVRgtloaBVkRYCsRpsBefZqZ0kDddsXwI4a3ijHkJ+bJREYOfn8JZIbtJ1oM5AJKp3hmNU
Abn+M4ChR6DLPBqop9Ulz/MA+6kfgnqXsLdkJSz0JhM25HJkvs1U2i/SQTgYcz18CVk9FF62tWbk
0q5njXcZtBXWsIi1+9maGGe1iGhocvZ82+zcunun8f1b2ntMuJYMdi0fx6lw05NWY/8hHdgbApOF
xxMChpBX3KkVUOOv1nbYBVVAPx0bTX3ipe2RoQoyE0dkB3/O1LGdXLa1RnTN/ZyAT7KBnIH76Njs
/r7gpoAItVQo7/6yr0HYz276AQsUR2oxQxjTBZKt9aXXbNStBWU5yhd1dmaA1oT43dUFks50MBd2
ZvSRTdYR7GjEnSvSp6EZ3WMWDPkdrE99k7Rdvf/90rXy/O5mcSFCOdwkNwvAyVWnycBCMx2sAkls
odVfsRC2j8rD9merAv8YV+tj4NqPRHXjXwp0d9Hri2gLSFBCHtO29M5K2dEJCUr2H6QArFxdMT9L
NAeHsXf+08L7yruyvYShrzGShIKUnSqnJulPCZXsFhiRvhLyPh5kozVLPijdbu3Hdz5KhZvet+yH
UDrwpgrCUIYwm+/LSYK5UPt+8tR3FSEazeVs7boQCmqsI5KrFmfZyzfUTClD8C9JGzlavX/xZVnf
jwP9bDg51NojLi6AG96tho2ZdjQ7g41OLp8q5lNhTwixL17DcZUG+lCkaxrtc+enwy5Nasw7FnLE
ykIMaAHnG7rwUnux+9aQ52QqrsAqmqHDZPg0lojpViKBVw0jzti6Q9YU9+JpiFbNCGG3wtrXfsmE
yctstHGkQyV2ftE4oS55G+6HKhrXx9pNJQKfjbWbX2LL5BdhCr5vSdsjkfu8TR4xO0tp10cup38a
Fsz9JJmu+n0JYj/n4FNuTfh8OJzyWg0vYWM3j5GvaAQT6vg8PtMEJBe/YNFUH+KmF/cNbdlL2VT8
VsKrUC3ON2oM5EXLaLooiyQ5DdHr94UVAqkqTGsV4/jbmFlsAyTjDI0TwDUpX/aHnHT0pAf74rmZ
eVmhR0PiDCi8nOios8vAQ/auYVbCftBUL6olzaRKx0ceuJcF8+Sd7bYStx2THHK5itD3L0tkgZNa
X/j3oFNJqnlLvLTDIZTRyvGQkdvUYflWt8K5LdcXnWavM76kwyCSaIAvzc/9/mo2lgC7suiJLq9a
Ha5XBm5A+6EB3P++/P7874+0XP7OA9X3//v53y8dsYYQyYGA7bCLWPy2bUbSI6V9mc/qvodAi7s1
O9bS3k1mNLCGeQLUFQ0NybsSC4pEQRFx+yjVPC5+jKV/iZL7qbKQoy+5XexUsSYo9CK5t+EO3v/+
iDcgvNh9D/6Hh0dGCXbpnFCc2Qt7zNNTVH0d+6i9cS0odom5twQjM69f755fuNP6wlp52asYj0Rq
quGuYB7bxpQ93dBBUK2y8GHJh/Ch8lBMZ2HAM1K2VxcX2zE2751vj2ery8czc3MB8qnw/hihqAKH
MILpkQV3QRF9+Dbv89gIDW4ieUI1Rim8foK/P9Lrl78/6iSjHLY1oAr5dzarHbIe4pOQzQKqmpci
z/ENL/j1UvQXsZe3fB8tHn5fQIbise3dyyzEyYmj5ohx1APyH+szpMGm8Jzbbn3J2q47CMlqy/Oq
nzBzp1PvNRnIHPnjZo2+/N9Lg8v1qDKbFOdOGbEyTpHaQR8g+ITHGm0Ma+ShD79C0ZNjwYGCTfRn
SmP5FjAg4xBY94shabUhZtekwb+R9GpAkhPiEbJb6zVdsF2mCaDjcuxeVoXNQCM7WdFwMbPw7n5f
WK+kO3dpoaoscfkPXrFPWMLAFltCOKwI0uVc2qIqmTGTzUw7kEnUi69/CnqurscQ5Kuo2geoJs6o
YNQty9uzKul/ZVc/NJ25zzATcE/zNM0nfE/zODOk8R5QGcNjs1BXuEUSvcyoODdSMx1wCupxYXnF
evuoax5WrIJIQYTc8dkyX32OfVBEpduDJBo40oBtWDUhIQuu1nvmJYR6CQ/iqeV8LGZWl64oQhTw
dGo4LMGfRT6pa0HcvGfCabhvqHM6CIYlEoQ9a/uzVvDtJyzhFk3W1q6g/QYgvLZEBNEqOso+iXsR
1uT1urm4jjkKD8OgKZr/tqhhNvg60nsfRMYl7cQzv/E9M2o+yRmSfsQiB0XKrghKyE89Y6kOUusu
gpm5q/pbdqOEdicMPRqYlWXqA1IMBI6LxH5mUrK1m+C/LGzpaUzoPE45uU1R3heEbsQeYXwO05bE
CZ+ymqiHcupoq4Rzx+yTDKD1ooDsU7EBjTGRGj6yyJZfbsZAaWSHm5kpOjpTK++qQr1k6Uv6HS2u
tQsrPe3BNKVvgr/GrloE6dzkpe0anYU8OTx0TNG59v4ToVpT81bTW5Vc41x+GK9iu13Ia62gTyVE
o56nNTbYl/VZD5iLSikegpSuza3IEaGqSw5ZTstQLhhwZ1ZqEgnLzvQtQA9FRmQWut2dChFk96kS
kLMGmuHSXIXERS868hIBSFZYwBiHJK5v30dlIe9biShviaJ9tj6SJEO7EEU4olaMQXiIYC/J6m+R
OAlOsVBtjT9Md2hRampS9KRLcsQdIHZjYjWnCQSQlTprYIKePwpL7C2rtV/iyKx0qJpGBUfyPcLC
J5CY5bG2B8gwQ5xeRxOgxGjT4xgpxt2m0PvRDtJXx/4jfCNfqq7OXsEAX1qowzeNJuUaQed8TWYX
KXo8/iwO1H5Ua/LMJg6JTQi+n0+eKm+IhkM4JPPWKWCbhWHN7CJNnOtCNw2wibVQMwp5LRNUolXL
qNqr2a9bP2Nz5yayf9CFhXeuWB8mVGeHNBXZsxprBpeJKLCJQIlB4T6dk3SYDsiwMqYBYfwmI9gP
QJ7jfT8GDxPrjWdoF38i2zJfUqxNLf26t44Llki+h/3AOJQ6cKetwtsbNDhg44lJDRurxrVvSHcx
0zcBouZ/z9bfI7SxsNONI97bQvn1Q1/lPQkJkbX7/bKci+ahfLdBAu5iovGo/GymltYj2RIVKAcv
/qhIG1JLhBd08A+9W/anRmHjxntFQAEVCA0GDEMZq+xerC9oQua93dHqYWEEuutC5+jYPj5npeU9
18GTQubG7HvCkeG2bEpkK49hSUIhhEhEKKghEZT19ZPolrditMYrz61vMYEBMV4SHyvhxC+BdbMQ
Ns2d71bfYfMaOPi6Rlc753yyKPzWonNaOZThzWLB74IobT1GdYxKcsI9GST2e1lHbHQr/Ri0sKPq
SlhHq0aZ0jkCPXCJhtPWjX0w0fyUzUNwq9RHEiNdljPZP0Gfk3HqT0So0BAzFyTHx5n/tdn4iQ4x
eFlMuQ9hve7twI32RZ/k7zzSL2QZev+mjjCRwANMMbMtQcfSIvxCGvhe+0GJi5qA4nis5ufY6k9I
x6ttSgt56MgZvCYdSq54HPs9jmaezkuP1Wqc6M/Sm08lgD+6MJjvGfGya00DQjiTFEeSbcRR+x7G
upToV6ig6BCw5ynIp1Y/Yi8G2bAJBjF/gClKZ6e7rbKkBzGH4LLNMjQsKUxboLgSgIkMv0Sv3ZPq
pn4X/A9j57UcOXJu61eZ6OsDbZhMmB0aXZRlWRaLnjcIks2GR8K7p98fODpbGp0I6URMUE2RzS5W
FRK/WetbqVuutQAcyQysP3kZ/p8seiNrbOsJYAjYgOjRYYtHIj4hnCWXejCHlVRPCske3BAiHMq6
hiDkWv3a0TrvJrDpOqYRv9ZgJxXXObQlwR8YxomXn3VfZp8IQAvGRBGjfk9ddN4DO8+dbYWVfdUL
5AroM+ubUAvN05BB3beDUNyiGTFXUgqEKk38SOurAYsT5UlTXO1mJQk8qlV47L34M89Y6A8FOFwm
v2CEahpSx03veYLV2RF1uf7x23/97a//9Tn8d/ClLjSJuBDqv/2Vzz957qsoCJt/+fRvDyrjv++/
87/f8+e/8bdT9FmpWv1q/u13bb/U+T37qv/1m+ZH878/mX/9749u9d68/+mTdc7wY7xrv6rx+lW3
afP9KPg95u/8//3ib1/fP+VhLL5+//FJQkEz/7QgUvmPv39p9/P3H674fp7+eJrmH//3r82P//cf
m+o9//z61+//eq+b3394f5HC8wR7SEgJtu5Z7o/f+q/5K5r8i2E5LvYlV5eOaxuW9eO3XJGI8vsP
afxFd3Vdero0pGHZjvnjt1q185eE8RdLuo7tCtsyLOHY9o//+3v/6fX7x+v5W95mFwyATf37D0P+
+K3442Wefy8pHCFcR7eooYTOZy4Pr/h8vzJHm7/7/ySl9Cu/yPVFmvXjTWcNNggMoBvogXiLRbhz
UllZG9U63T08QPg5b1YM7hTRNLpNZyIPfhiL/ohgMFj805P498f67x+bFJZpWNI0HRvVpuf8+bHp
mVY0NXM3xEo4yIMWhr/0m0sZjvqdwj+qohFpDZ5QzJ0mKGuv7LSbvIKa6o0u+Gi9cVcN9yEAVpax
+vcPbn7d/vzEIed3DcF16M3/Obx4//zEqRJslK8nMzmSRaiocX3rU1ed/Zwsq/EVMWV4ji0vY5vL
7jooNHGfkB6Yy8eu6NS5rd6LFPao5mbgxCXGHdvCzDxrB42yZKYXWyu/rr/DB9CX9mG7nlLUU9Go
19tUoOljC7m3hrDaamgGuwmhqN1l3MmNwjtaRh/efn/wPFrAyNJJI+W1/g9PgjG/An9690jPMDxd
N6UQlkMx/OcnwVItNJq5x/vjn9YD+iUFLHJiBu8o50z7wEpdPLB/Jg87Ng5ErLs7vU+n3fdvk9V6
dGp8r8K3Nyf4Ufn++5dJcqH8+RHapuAyMYTJxeQ5NhfyP79MUWs7cUjBjyBcgsjsI1rrIFCnoBDT
SZkVwFSs0KXuMjwaQ3XOUlrkTrJ7T7EIbpiygnalJDrHU5mtptpqVsPAODZPRnmPNefDq+xbBEgX
UUVYbLzROQGggzucwqOC1wt+grEttyaMd0F926OnwXiScoQTvQ5hKjji107OjFKtR93I91PBfndq
G3NHvmx1NAaCZq3U+CjD6bEO8+62iYj50y3wsRbrssKT8dWbZQYiSMkmiM1VbbXZgwXV7vY/PJX/
zzve5jnkmbQFhxan1fxU/9NRIQZBZ2kzmwrJSO/0tLnWMmrW7DgI4GZXNhby4gNYvlQVOhuRqOC2
SOpfeun3ty2I+jRpFEo4D3a+X3nXAonnKbO9N/6uvW3HsTolTvgB+ZSgiQEN0NTNjgk6LhR+QjvN
XtB/vBy9xVPkxUSIshtFiGs2ANOq9iiEdkvyOelukbwE1TqdpDpLdouO6z/kcG5eJ4c8NkbElENo
GzZ9wS7TxQK1SfIdwpH66tjVHVkh+W2VZffRxDDXHqIC+HT+E+71IwoRYx9IqEj/4fll4f6nN6tj
6rZl6iZjOMdwpaXb+p+fYfjNNi4+GlZj3vGOA56sqmEON5h3ZYIuS6OOWmSoTbYKjY5v4pLWprOf
YCcIUO4pBgCaYVvHsTDeXPIspA9hopCflQPa3A9pEYRyECX3yKoizzmltYkHydAABhXGB4Ec4VIO
pDPYcKrD+ULGjvE69Ixrnallt2gQ7ighROR9tXD0kRaj8KqjXaKCCFEt+jFdAN91VFZlHjAxP4RI
AZyKpMdJyasbu48dczYz0d5wk9CqKFaIQxU/Vg2ZBEW5t1pCMu1wLaVJyrvMWA6tZT+uqxDrUBRW
V0dPTlFIfrYhnIOozQQ1O4Pp+hpm/V3hwUyjkULdSJcsfNKvEvcjjWNesvQ+CQOMIAPTb2avacGg
kVVwFRiPdVLdO8b9VKSkBHqOv0wpw8NZHUCo+x3iz3cFWCtrtu3EsYs/drjNwl9dH4knQyD5Y2Gt
c584TJ5xcTUt3nns9eF259auj6i3OyWbUzU31mGKxyhWdX6X5ydTd+OrTG6RkDfTxe9ch5239MDP
dzYi4ZwHwSnAEF9DwlUxdQFPMJoI43r4GnqwBez13me6t6mr8Ra7knkbM2n944OkJ+P5cwioMYlW
6LLpxfSKvVMS8MfKS+zFFECOCERAhECMEdcLi1tnZDhjlYY8Gqr2bugeL1Ia7rZnIrSVbeFfXNfS
EOWl9bMRTr/C1HV/UoTSTm5kZpvnWjPC2+8PNO1oO+jYWLKwcTU6/wjYC6GLjSmTUpyBeVbMXMJw
PnIVfK5iSMSXSJ7xiTFTNLNix/Qo+Fn46SsKZ/UWSZDMWqrEk59FJJsK2d/THBLSEZEiLfL6rGOA
HHIje4CaboDE8cyj4++NVDgPod69irYYzkZnm4/oCIgcsQ4Iv7tLozXtQ4S9CRWaeAZlsYlAyW/K
yCpZaQT1o+Z4T/XYO1tRTSQb0/USXoOUz2vkXSVJYe0a0JzBoM5lm4tlQ9AThJZkzfHp7rxuIkEd
oSD0B1AXkwsbrB0L8559dkiGcB894lF6HxxTvfkl9DzQChfLkvWSCT303RzZnWiqX9+f1TGRVH98
ASe0n/diP+kh8s/vzcIfH9inllaQhZwdtAnhfI2XERFyqZMDb40uZpLlt4HZlseSLfMCX4737Pnn
FKHaWi8aQsi9ifEOEQNNbdtL5mz9Ugy4DK3aJDFFHwLSNjvwGo7Q3eMfH6TtoqRYIkptO+VgVWib
0z8+1Kaf3HQqpHMseXG62t+yOutf/Fq3IWKZ7RKqk7nXutI/JiK0Nl4quoNjGsckDPW7WOcXBPgF
fStt/R2TEPK97rSIjWcWVJsBNV/ej9Wtk5X2gYkDvMPQINLaMN9tUtKGsPuIStdHGj9Jok65ALbf
bXNRCLkHOvJHE52HLSR4MQ4X8lvgHXX1nWtFxhFLxknx4+/wXxzqqGlww4MvjZNx5qRO2BtahRHH
ixHomeZc4CB3K+WzimYjMSLjHPfYS8EUbWn6I4oe36ZA0/W2hs42WzbZSO4NtxtvdAzXLABi4HNT
fwXl4JL2KHTUJist9YpXvem/jAqYEESK29CiWjFkTvVo6sBuXd54foGcAnfcvhiq5ppENpyLausN
Zn1NtBV9sHdNg+KaW6LEF66ay/f+uxpDnl7f9G9iwA/7qImDTRG4a0fEBiHRRBtOY/apuAkfh9g3
d2bvr3W1xwcE2pccDaQ6UfQiZZwvyYLBpcekE416EL6k8wwXa2KTP8iu0deThaSsmT9N8B1RMLjO
1RujLwTS1W02TVsjG4KdG4p7vStGllN8aB0Hfbsq0yer8cjqzVqFvyNtlmwUaiJfvXIrPHSuaJYp
LHrRseeNIKYI13/XXUudJq2h0rMxQGnEuKztPtdveJUDBEeiu5rOqPZ4riCbM1e8osTLjoGXPnfS
bq9Ka9urk1G6Q+CHwtFh7OpECJPC1+VhTPCslzEGLZ3i89Cju92OIbdrr83jA06xmiyE+Y/fn3//
yc1hjLiEQg5sIi5pT8j796/m10l6rMRzZZXduxET1OS6PRxVQU5gxQigEBkTkmTYZBQvOBQM88Yq
qTe5OrxtmBCMVRlEwBTWRLXKzWiTxdic/HTsj9WYVNvAZuX/XXsyZ124qTkuuI7XnTmZJyqdaju1
2VPp586dhh74zktdOd/pfn7/nnpQ7NrYzS4ONxJsRBVJlZFT3U1dQtZ3GW4NsyETsC+sx1AVNJGQ
NC0/rUkj3ZuGLOHBpSRyOm5+7EbUhsXUsTbI1BFrAgfsCLSjL8P8wS9LMOtR9x04gbzQCTzop3he
M9sq74NhNZqWcdUkk+5xnXG2L5DCRFzaOHCgtXJL667xNDXbzGXMFccuUWno1GLiknYhHMVFOVlE
iHjTuSr04q5xg0NtgzONMnuNyqp4BVexl90a4dvjmCN9EoNbbRpXZhv2+NyJUVOcnTmmr9CKHCr5
eO/RLpy4GtU1yL+Yv9nPUIBILB4gDlZMQtml6vW9Jmde8xD8xGtdbb6/PavMCKP2XH3U/UdrTNGx
LM3ynuCMNzVG3dFrouq+zYKN5XpyRXujgA8xZaQkXbV9/OVO7PtbQbrENBACDkATZWbOXaUYsxoY
mvnT6lX4YEnmViFGoaBsJVLq7lx1MI0do3BZpSXqCPUMA19wTIOwZJDnvEYYRVDGAdRr8u6SM804
TIUOk0XlW/SqV8GNdE+J0p9NBlDYqxNEZ6iesEYtwoJwiCFhqRPdx2IZh+JNDGTn9SY7PEBCkA2m
BiSJC/ml9cBI02oNOTF3WRaddI/SNK1OUIeSx7HpTjXoxdrQuFh6tMUKQtaAX2alyuSJFZo81nTX
sC0JWJG1eW/H1hML7vrAc4evdWMPviRMq8Hpix+0YOCKVqkrdHTy48mKG7V2pQFkbeo+PH4OC+a1
l7kLDIkpr5qWrYdW2zRk9OJy7AtfO402qxGdntBps+5oV068jpqB5OFivLVdCmYxzX6o2L4RxBe2
TpMjdAK10gN2GWq5tzwNck/rDWf80cROgXvxNIrYXKNMM7VDYbnDVqlbHU2LW9TEQzozVL+Ez2TQ
w1jt/RB0ivfWL40t1qbDoTfDKCyD+AKKu9WY6Cs2BdwFEkAi+ji+6QmDfSvbamBdhLoyBHD2pm7h
qFQ8FIiod+U0Tw6t4jA7+NjIu3sbWPyY6lsvJEYpRF1CK8LdsGIMWiHe0rs12TKs18AO4MpdRoN/
Dy3CuwFysQmKWSHstW8y95wlztUvjC9nMS+YBwqzamiJLxDALoiMjYqKJL5Gn26G9OcE0U5Dpk9w
3gT9UaqbUiHTHzrOsGYYbqIxPbb4rOuMt6Uz8m53QUNgKesB/tVqLb1Xh3sLnPbCXIaOcG98Qz3H
adgvO08j2CukjEkq8lyrN1baPb+DH3M/fKWz5pTstUUX1dlmSscvb4Rk2fdEUurQyhkQL+M4qg6s
gk6t7t6Zva6tTIttcEogVkBYl18Zj05jBfgVJCk0dXwbG45cY1b7Raaiu2a1B8O9olobjdfcwtTO
Hf4FmC9JAkq2m7GY9par+RvhEzOci2lf2g2bE65VANT9pU4+e7s6R16a3Y7Jh6bH7pa6bgDQob/p
j0hRrBuvnw2KU46Hqsb/E7JcKMrpePKBxQw+quZ29mWL3AbzOCgC74C1iXj6cN3xpgbKsjYwJq3s
KGBdZ+TrsUiREqezQQybRSGBb4bwt8PGuhojDVqClntMAQ4g65Acl82uR2xC2jQWGSfN9XOcQMAx
igfpdeXGLq2zLNpynzIwbDvezhazeHqjcZ3mBpPGfDwE7D+OwHEWul1CDsZE1Y/jFzYN7HJy2IkG
1bWOCqp0vOpQ44vCFYC3ydLUjinfY5Sh9h0KyMGtpa9y5X3FY79ox1Ju9Jr48/zBMVPy1xvzLVCE
e5VlaK/8mOMUvv7UYnSsRwNJGZCspEMirU+9tzDtwCZhngTuCXEAHI7MZ91YWBACvWxWiBsxliqY
SZT6+yyDdJEV8WOu+d6912GKjPX6qiW4E9ibsDbNPkAag2cIyKy2Q8Z2A3AJ5Lrtbu6JYq1UoCYc
XvyYiyQh6Vwa2qZ3MTpPE29hj+MI4bLPOpqbtx3417iLpgMCan8hi+GmAnaxCFtd4WXV3vMAml2O
DcWTZXZIa0wHmddPS6anvyJmC6tCl+rQDNoSOd9RaenE3cA6+IHw7/LCvqOo0k1NvbvCvRvo4EyV
Pk8sw+IaM4g1SHB2TpVvR5dqxLUAuMUiP6HYZLJTp0iaepqpSU7bqXQZBjbGMezKT+Xh1DJpqHhP
jgujJYOFEANAdzDZl9EsObPnNF7KIJTjzcrNyEVI/XSAkzt8lkgjORDKHUyoeoUxHT+7e5aAjVDS
5T9R9l2DUWEqnyixbQsOpqsy5kI88iXMI0H5vRosACq8Q8jtwLI1hb6JJl8dVQ2XGEEZuuY423Xz
PMK3Qza+DXYaFfKTbNCKQ16ejNjXMTYmh6RLxG7sec1kNRo3li7ZfEKGFhAlQbHLV4YCCiX7Ww0l
dJuSG7dpAg1oFrLfUnq7AB3AcuaJsV3PbgqoGNeclIqifU6IjFpmvcKiOUmWj5TJAXUcEPJ8Jp36
9LcSUwPmIM5GA+xXD8xhDEEXMLQDezgY5LjqPAdZzX60MaJ4bYI5ShVnaR6KDg9btEYHBN0POazR
Rek2zGjRaZ9XlUvwXwtFZV2N0UuFGKrrio/GJ0arRfpls8JdWiGq/oIKHYtzttOseud6/Wunkb4j
v8YI9TcrKDTbmILTnaoENkb73plCWpg+HpZGZ+yElbFYs0knDHsTJt5zaiaIZ1TGb+NCItepX9uQ
iGwClBbu6PkbOxZbk8HC1SnGuyAmD8lNjGSV2RwJZh7L1eRzlqFSCdv4FLCmJWrNh//QM2KXZGJL
V58jKkjxaZRloZzm3o1vYpfU9CyFIjic+p5c7oE0EqOwSfiqXHCz6ABNH8UoU0DbxuQ7rxsifMb7
uMPEI8P0kY3+pqoR7SN1hEETloi8YWqtkLQYOuv2qt6ahlFv+oxnfcg8slfr+sBoyD4xFq46DlJY
XoioEqbBQi8QooQIh43hefS4wYMNu3dmDJ/l0qJFxM+NhYNMWwdz0COImYCirnSrbdaVQWWUtCZ+
Lsra3uCqcIlwZskvOU+xGnVRR6rz/K6082zAk9y9mVl3EGb6lkcEoKhc4xEAgiRpXJxC0MdZV6GR
tO+b0RAbgRiDC47oSSD4JiztUM4HGkNzYYKistxuiTYMWPGzLcMPXXMItEaUmY3OfdOWT2FOWht5
KQXwOvapI6+wnBD4Buj9NDPg1uCfBPeHjetjf2x6XCo5JDcgnGodS/3DZPS1KisjWNf2XNbpjLkD
kdw3nb+hOLWBhHnaiSUzmmjqIIgULtJTN4Ef2ZCvExHAPcwBQJwOHP4BvRYJRL6JGqF2DLADA9lQ
WY7JJDYftdBHN1YAtEt6Jz8BNFoSN2iuDAxR3IAcDcgSZ5wrDK6hsT3UeG1nYILJL+ho2F64p2YR
QeNxnRDCauCN0fk7WvdoeXGzDwOuKzkZ696YoyIyWt2yW1DP2rjeHA2TEbV8QsJrb8b4vX0M/BNl
9bFGeFrrmOIh9nYsc/jXJ0XwliQQJNODM5U+40CgdkXvEAqHsXmZcfD1E3fCRt4UFgOcogCFZ4cY
o6IGznUXrkQxvpZuf9ELpisBM10mMfKO0OLb0E32kdRBYmpmuabeJHx9i5zPWRSJONkIylgSSI40
NHRuVMA0FNFAWg+7aMMmh4ox/pp29sEziK6JAu4lvJXKUtuyTKtWpcOUhH6vRksH52qqQL1UbkAa
BnbIZTNHedWVm6PCROgsSd+jMOcARFZwE0yCOOW2qShh2pXhO7RiaEnXsXLdVTJjFlPIw3oVp3vR
lK8lr88Jt8gukeEOrZDaRt+bdmRbHWiLfVUXq8AoX5sBhbvREGhQ2BkXvY71VjP2tJHjE75hAhUL
Iknw92792VVWd4F2ob2MbhKpwo2oUxfsAJqAwDibiD6VN3ZY//BtsUuCwHtJJkTfbd38CuxhjooP
z5Jg7Vb2HxosFZqDlV6sKXvPHnKnVdgpcjCMdl25Foks1WIYFdqbU9iKl7os3p0EdNewsXsfWFO9
jkPncxj5v6w0wz487ty237U4QQtbPbSl/KQauyb0ntzYu9T+8tEbsBl4JfTvhA9n7QbdUw3/EuGR
cyyJbKBS4Jcsh/yBFY8BBQMoXD+Wy0HHYZH6zms8Js6iMuiPZfzVZvF1RE5oQA7x83MB4b0bU8bK
Hkw+oyOnTtsr+xNp+UfdgUVwgljB/VbMa7FifjoD11OWDs8GiLklJcNDgyhvK2cFHSGpdPEjBmFQ
eNRlCzLwgGx4xs9QDMwTjQdGYLzvOMe7DLRP7xMSroXZOrR5kPEY4rblJtSUpCqMpIh2TuGvGJqU
if7YKHAcUp8vjOhW4NnPi73vK3hQqY/NMU4fkKrfatld7BdUtn0FwcOL5QZeDuKUUr9Pk/wpdTRG
yUNxrhIf77QLRsuOaStarbIWuiAhO/Cbz6RsnpyIVEiGTPPNT3CudPd+nlQnaWo3IbKxjeXgjXfx
vS19wyJFWkthM0q172scS6ozfnkR2D4GLtNCd1YOspqEhVpdYRbGaM9+WBAiNVD6LfoOpoNno2MZ
xAe1zrCpwg/WSWurd8Wt81nLedJiI4sJGcuvxogYGdYvgJSoS4HfcX+N0dp10S5GgL/OubssBs/n
tE8pzVNv8M9Rpr7gFezsoT6hA97EvXxqmJ/zeApgelZv41WEXhbPgVuhbMCqwT/wQ/ITdA6wu6Ik
/i68gB5FJBy0clvyd5vR3PDbZsdcgQKMyjfEfYRhuBC8a9D/g0i/ep1xgp68+7SnFOfDS0F/uiA0
gykGe3oIuGSO9czKoWRmYGWj4VQxC4dwRVNOwDZreXM8ZLVPyraV4F6qqcHIEdrj4HgWfXfwnJG0
YBUS55cwAi6t5jqaUbHRjIa0Hwn6H2xefqy7R+7lwU2tXOw54A2bD4xeJOiI5Krn9FdBkDyVyJVI
Mn3KXTK29HBEzdRV3CSBnC1TDGN0OQMhuKhAOCXwQ5W0r3433jLNRvIfvgtCVpZtBVB2xFdusYVw
8pKeyCcykoUxbzKzLo+Wba0yma1JLrKxKn0QrgtahuTDNPDsVV6F9z56LeJlYwgmunLvHSf9iWx4
PZXpRAqIf7CTyWVie0CVZDJWXOiNcxzM+AWaBOPg6r5JCSQHxE4wYaldxERWFrHv9Qoq2rU2MZKQ
dHNVJgsAr54zBpF7c5USZpYBYB6GrTCAUFQ1wIRAKUCWhRop1Hs6QUKMUI9AiJO8sSwHph9PPeT6
jKmf0Z/xre/t9tFRmA6MZJJE/GFEbQKPyYJLsdQ1q6YKHDT4wE1KRipui+qClTGxy91C+MX7vGf0
xYsVYM01hURFHtQbVK7PpUMEdWJiJXV7lFae96sJPSTBo/Zo5uAD2i4ABMbgMs9pEfKUfA7tZLXA
WFp9E+BPL4thdpwBOfbdTQ7NAwU3bZ9D65E5wYPf+i+pA7YBBsqvgLFMb3Kf77BAVRoni6RS1Y27
rJMvShA+R0MB4hfsgdbKggIgplJnfOZ7eI4M9HLuna88cx0bHEK8uNdRMXymjn21HWp/HrFHoCWq
6fIKSTpdoOjBZcnc0ib+TzQLG1sGTnKmWFN+45YFQVXIJRlJ9BuzcZ8TvYEUVz0lLlmpRV1vsfTG
OOnMettHxSVP49UQNdkq8mM6i47qZOiTQ9fBIvTrKzXp0h/gGJXw/cCp+OmGSNh87p+sxA43Jurm
WGKmDnvC7PIYqSvDLvz5FfIH0yKQyIxzdp5o1dfKA7QpGwJGggIxUZtYPQacnOlYDJDRxJ09ucxk
cg7dYYqTI4LyM1AciD0j9mUHVekwkDDEsneRMFpd+AMkFbUQPdHGgdNh+dbL1eg9h6Fz5/iecaMY
STCWgBhq9ooiMwZf5PX+oTJMwr0tCGkam0qRBg8ezRiSPDhOE3E/nmDJZzQhQd4q3kWphScdIQ7X
ryDNqialMs/Tlc4xfzIY7MFsmENGmDT2rhouKP62weBfJ6fgSSqzTVyQu5IyrvaMaHrGvF2jNGHm
Z9TkGdOOXGvNebPN5hdHg4O9DmoO8PNq4WXGS8pceSmbHNg9uQQOe+XBWFgzFqvUH0bH2IYaowB7
FMnGTdvXdOqOMi392x4GSjx6WKsN+DFiAhDC7QrzWeT70z76MIvU2BZS/UKvHHND0/11OQR3LUdi
nbJfhUgkFk0zty5Ef4Yu1Ssb0QViNndrJxHnZrY3NAABMvoFU08BeWMEh4p42cecThGt2BAS0jIV
ICNwUtMbZ126tKaipetgl+JfetP/6Cr2ZY5ijJbbSAJSIG/boO7JLczXbc+2z5VlQ4BKcqhHMEg2
b4f9AOhSTcLcQ+DytzH4CoilW8cJKFIIDURw/95qLReanj75tm8giGfVolZ2V+9KiDzLsflEAdcx
l/AkY98WWOe0kgZVnmOO5sm00mOI0VW+gWZST2FWXso6g8Fq6EDcGFyuy3ggdRf3wTLQcTUPEStC
h4MmccxzoIy5Nn6VFulH3cVvkng7MuNaDE31QMUvuFHbHa+GXS1tgZ6qEI7Fgmngh+XaOdC920QO
NfFxR4dech1kHpKr8Jdis4QVk5GBpc1+aXGfi/LgYMb5/t8BYDBlQ7iqqupZK1M6MQFUqGF9pHVZ
s5djZeNOTO9lGN8lSeZQMrEdZcuy7t3CINC10TbTgYRexlkuSzFF2A3ERqbmyHIqD622TdgmqahR
sq+zZyqo/ND23T4T+kB2/JzQ5cabqdd28HHepUJDH+gU7eBSZi8mquqXpGYPnJhnOvqy805g9Z4M
O/gMISuPIVmnvo38AFILSP7KiDZssX1SRqAY+YXgHQlobBAkBtUr8mSp7nJdaXel/RIDr0Y3iMqj
aSd5OwTp1hY86Xrkb7xKMjSz70NMqkvbAUIx6/i8BlGu3nInh5WyrMl7a3wf45SHfHx0Md7Toc4G
teqrSEtGaSUxlAFbRY+JNN/+YjSuWhuJNm1b+EzrQs1hgVG/ctn37qqHIgmLk1l4uwS+2iptyQfl
3cRh8o6X60IsCCyWDpxKUdHLJzZXGyPMtSe5UpI6RK1BksUWg/cJXZh27N2XsiZLyUxICQ79me9b
trdpj47Ds3/CvHL2TlW/B949fmT8ddxG4brZ+knq2dNU8b4kQKZHn4GrS3jBXVgx4aj1Vn+JzexJ
k6QpF4Xaeg0b3+IiqLtASvbkjvvqJ6a+sLSfa1T9JiwMS7hy/22xgoR3bOnTQ9CEkhzW0UcAF6FK
X9V+9BO0U+wRfx3Y9ozJ6A7cf45pbjcrHVYAiIRqKUdSJUI33IXpFKzZeixLGGGajLpzLuXNUKp0
HbT9pdL9eOHY2bRxBs24wTN3KNoeK28+sMpEAWDJ27zBSjQmjMjcgHoKanVwN3jwnTnuWRDrBJVF
3T6sQExaZJq0jXMwsWBnrbGYiVk4s+tnO2d2PKkG1FRDbp/aFBlJmHlL5LMbYM9iiWkvu3xOMXFp
enVBkEri6vmdgUQHVlsO9MGGXFQobVPh+iQEHkTObI+HDsBtXSPKmSSFRQ2YAECWFu1y2ASsGA8N
WAZL0l4VZjisVKxgqmi/0ji6GJh6SVFINjpIj3hiz6b6kmtjmtM5uBs2YL4XkynLHfv65dTDlik9
F0UcNg5suEUyvHFckfWYmne5V84cMUKuUyUxsZauearr5Iwnn4eKTU3GN72MCDa0KQMsnXGv7XNr
j6lp6wZe1TgkxzgzBxjlub+qH8fYfhi99AP2dr2wW3mymOTBi8BBrjMjXnbzVFZLoCzxxA6O2+xC
OT4CmxsrVnMJaMFYc6GVEUE+22HTWPvIjThcYipmE0tLF5YeVcGIwQaT0ZBAnzRSYJ7SH+5Crbmw
NwZ7VMbv0eTeeoydGNEETGtNds+tAibUnuoWYCaGS8QnKZNTW/8YhvgyKk1fkcrIGhmEd6dbBUF7
Y7Ty9RaoNXVo4FVnXdMPetzunVCwvvLM7KhJH3OwBHsXbFUC0RdA0EvLC61CWCLeC2znwa/WbQmE
SWiWc8rtLloh2qhA6tOqNnXy1DTTuSTZQ8155WZfPWqg5drw6RvD6FbmumGFuM/riPz5phXrQeew
ilp32VcnIbx9SnrqpSbdvszHU2MUr5FmHSMygdcs/B4mCBZ7UVaHdoy9nZ04P0sRo4cDarbImJUv
uswht9Ga82GC9tk2RzrVkvtvHLnhUlUDkjwffU1gdTusxNCOEw3co+1tkVYiL9bEVcojaE74O5PP
8Ldob1Sd3eiAhJckSEQ39L9LH60ZpnqrXuOJ5y03ZsRA2Q0J3pG6SD29cSvvneJsWvR2AQbUyxAb
UXSBGOI+YEx6scmEw1pP22hCx7yYj9OiFeYXOFrtBtY9xl3vtS9n7dk8OUX5na8F3VOLKC9HB8PN
KGcjnYGVrB3tgu90aw/IIMOJjCpcoei1vL3FGIlxo3aATfUMoJc3rUeeTua4O1B3jE/QwUQSVzcw
410U9Cvk9BH9BfVZBhYUraW8wWLmpkgVs1L7VKEzYOsttkMsDwx3gDJo3NFKVPVYntStwdgTaIqH
hUsWWNfy5BC50RMvPrFSgR6uzU5ce2kDCZ9xV5khlhLpA+3Hyvc5eWOVkkE9pOGW5ai/YhkOT6eE
TNRHXKQiO2T9SbbIAezpK4uME+fxSJ4TIc5t8pbUznMjsTKCYt+FLb1lA383qMuSqj2jAgzvXREU
K7fIP/+HqfNqblTpuvAvooomNHBrBZQtyXluqPEEcmgy/PrvQVNvne+Gknx8xrIlunfvvdaz3Ny+
xpVlrfuGoZOaECKl5kVpya3HA7YlgZexo0UXMtPm1KfFk+va36Ap5JWOrFAwiRmXwhWjnUJHWPQl
06nVDCfh4uqEuuQLFC5n52ijJYwnCWp/wiJnjOihjKDnhneMU2IPybqV4ZYT3KvIibPrsj+MYEB9
akWHnyoDBycOnKOg/A5EQ+mk3qlavgLiY4Zs8gFk6OlH0U98dZijsBOhrXeBVEGy2SUkhLiCttyc
V8+0wXsYdH6d5Wh7zAChazq2mz+daeCBbSy/lUSgDG5nrTo3wWhKF5HZD80IT6/Zarxikyy3q6Vg
3Om01CCIbJCfs4f2wap1eM1W3LzJcKg3TsTqrZiua0NwSwyB2mopTi33uzbHU7QcVz0U1BugiLtS
r4/pnP2NlelgyWu3c3tsouASVUimkbj8LmBnM8/8ojBDojQMgGyLggqyoZumbmOSfIM9MZbtKHua
UDStg1oxefEuRsy5FdkPc590Biw6xljO5+ojpc0IgLfY2jXt8TDsNp3pwattLTQKBvZHq//A2Bps
0GuXTynpLir2il1mlscxpizNGSC1jt6vgxC2RN4Zp1QO91J/eEvr6ans1NfkMY6qFuqG6bUnDe9E
o9H31EwKn16+K4bkjMg+0+gvvJlwNwxs6X30PTUwbFP81GvTCX5xI9p+EHs0CDH6kiCdIsWa0r+q
crR1VEo/t/rn0tXWyG6PWqbn29Hu7mwZLHQECSWNBbiBZGOC5lG1uNzQPQr0EcjbXO21fpk9d/Nb
3kZkIyuADHYUfeLbrFZV3VKViQ1T+ltrRH+6SDvOeFhQojh/C4iXNR+ErsXxl1klWgWD4/zI5rBm
7OuR+kMTWS9+WcWtfs+tP4iZ3upBP8mBHsdY2AtbNPzJSI/YC3S0SfcDPhGl6ghow1IEtMkaUGoP
5KVFqfcUeSbwSVOiqU2PtKBg3UOWIK71pxdRamJH2hFlE61cLT4DT2E6ViRiO7Rdzbs0/k17fJNW
kH66WSh3W2fmBdtj7XFQckG8qW/X0r+gb2l+YY6UF5W3SUYka6WU3ynDo20v549ZoRMY6XJpOQrY
eiTWoy/Ez44YxwApoqidem9XqK5oA+HSFNF70NVbgfJprXF/NgHjl24a37ueMRrWkmZzR+L8WYjA
e8psJ92qEe2eM9J2nXSLxKIovsSJdjdGHOzc0KDguuDjMQ8n9fhFtOOPrMvBGCZOttG7+g/T/3f+
atm6RX+zwsNHFiJovSdbLwNsDblYrcb3yvSevURcIid1oF/Qvisqe1+aAtYdQ7Uns9Qzf5YcaBnx
VmuW3YMWMuSibgWgXZeMA3QWtrmP9kaavBcpn4jIw00YuxY0PioTv+H1UBwC9Jrkp0fm9Wpk9St7
/bWoYaqygQPBcG+1wTG984b3Zal9ms6uSfZn09vsisx2YFF9GAQ8bIQLMorgJLe8Gy39tS4vvrSy
QzLcd78JQ3LXs5GVvmKpOZeqPM4zHtVBg1RcEVqURjMJyyWG7b4jpzv8K8P6m27hfej0mfsebXFN
HvmTlsMNVWcdeheLVpCuJ1uODHyTjYMndpW2OttIaX3b4hWwFju309yYaOFR7IZ77Pq2JUOcqnIb
cCZHis3xLgUqGAzFm+OMV6OxI99tAe7V8XHoUFwXacStomfrzJnJQ/rICygfpXDoOs+ceybufrJ0
E3L9oJFsLIffQAFC2Ch1KjCSIrbMgFU07a4O06NHjLlemcbOqNSArIwzZeMp4myXyPfSvuoT0hrG
zwedv/2cy4Mux3DrFZAxR0HP11TqranNb1RgLK2Rx95fF8xfc6ZGkllE4LGuxUm+ZhRE61QDXD82
JErlRAL3qOXaPu4g4i+4dMEIpha3MU2jlZdHia9zDoF33vkh5f+qC+U9Kkb6FgFnCIy3ZMbNfy0L
joFFuCArpXqjAU/PdOa27uW3aiGTmWONLE+JV5wCVBlJsq7T5I4l6044w0z9XtNFnF8Dw9z0lR2y
wdI9waV0JtUAhnZAfTGXtBpUGn6qOSLPaZwvcZW8l+mG+WgGuanxiU4Gt+AaBx3cDzBCOjxdyOYq
XXXM22Q9acSuJCN4WwxUIJ66uSI5KauPWFBLekr9c4Wsf4tonOVPOzSK6snWp1eD90V3yGbgXhLk
GBbhZdFDlw7K11pBEXE1ihj2wZ4T1BQh6GfbbiwTRifZpdLgQOkV3bcwZ+kDwStW44QsvqcKZWvP
dHTXU6iv8EX+UCFs+UQraHunJWxdBzlAQtKzS5/pIG2wSOGahjWze+Xl6yGJvqWJvKVaDla10V5b
waHLZTxJ/qcB4KZhatVWJ8ccvwxnHHYdPrc+bKd9YatPFeQXmXkhqPGCunlLsQfr6lxZ/RLNnWAk
TMQmIWJlhVQE8JRW/6gWZhAaXyCPhC9Ku6m2ZdKtIreDYDNtjDmfDjNZtmYxbPuEPzRWg6usZQ+a
um/WZvG7wd2DfSl/s935pRkUAkCXHzzr9ariEIeg0SE5DqpHPr+2lvEyz3W4mlMKnbJtP9oJAGVc
P8cKPwdbwiYYBOi2/qNX0Bsp7Z7GEFCCAki26fsQarDz7hj538iav+iRQztM20tWDs9ukKxYKfIt
FqJgBW0HFMjIm6BQvttkSgQUbSt9oJBV9SGouw/bIVQHVYS3mlv6Hq4DfNkqd2U+mxvDswaUUcQk
R01879EO898n6BQ6dSoeUZcSAn5et5as9E8V1QEl2fhBJYVhjI2sCtlNex3xdoJxDlLfhExS/GXw
xjIVw9pvrI+RsCtNmmSVpQN4YJqdtIuKU256u4HciZoZl+xw3+nfUVbcZGqF9JnpMvaAUOsJlLbG
yHATlKUGmU/7IL9RgTYrv72I8tp0k3PkKnAEpnXyaKbs7JHR/wyZdGQzpoXk5StHkRtvW+chQGbf
1h0iwVyupCepNCQfoIoq1knEU99wVO1sbrC+hP1YSALqpIM1sEVKRLk6A59GSBBqA9MnNCYrZDC/
wPteko6PtLSWLuOR1iKUxeV/IFuBaDNFoVw2ofSzZdfGVZiuEIXSg3AHqvcBCYSZ0nOfG/g5EEmZ
3sRPAb07wOLeFv6rQe5KTu+1+zXiYd0WWvVt5j2bPAHHFqE5DQFkILgtzLOxtkmcqKOvT+m0lM+5
xllJG5lkdEl8cCuPOVg20fe1fmFj0c55M55JpKRSD/M3BjcMlpxN20ItTUHODc0lasn5a3SSK8YL
5pTsls7xbSoS62BWyUuvXUZvvDvdVHICio9ROuXgRwKfM4Ozr8r4c0Dcsh8x8ud1CpVw5mNaR/oW
vYVz1Msk8CerIXVgkfRo5kdqRIVPuekDcdlgMIR1t62yhiNvZV/g2CNRTaO3nnAx1lV6Mva7jSvM
z0AloKUPAUAOIc658TlG2sliVH2TeGO1IbejnNd1gLDSJsw3DkW/tpakNisnBcKN83se2cyCCZ90
I+dHkpk7K80nGkHIvSZ3Po+DCR12HL+dyofT1R/DLDwMNNOXz/7dIu7mRieI+8/dE1MVyw7qPji4
wKNh0yXv4xw3G3eAGE2Ycdi5J3AxmGLdct/3yGwYWkIF7buTmze+luSJ7yxhKBYhVm4T80Bk4UuI
nnySE5TKaO3S6qf5HuWHqYRV1BE5K+Ua8KM6TYgABTSvtVY/DNvPVSAK37L5XVv9iL6nALectPT5
wMc2ARXoTDt2rPJ9ZBU7vodDZEIeWemY9GkWdbEaAfVlgs0eauBZUa0vshjrUC1jgarvbmmEYpZh
6jItVcCpxump1zBKmM0qnvDiIK4gBm4UJoEPAVnSCBYtTX5hevEQjY/eX8fOzfeW8ZqZkCIBVhEe
BvKBeJ7OWhdfc92iu1PHgFXygbhOgttMwlTAO+pbzwlfSE2TexNIUl2aP9MY6Hgj4LgJy4KI28V7
YDlykxAqObblGqQGSuehUAT2mZ16gs0MoGybh8lBa6EezwSclE6yzCt5w1zJHxo7mICu8VMf7N+Z
iWk5oUWqBVZ25DWhrbSJsZJ08DnkY0hxaQSM+q4xqv6I8sQny/aXwq2+H2tzE1ri0cH8hXPi3lLh
bRu21pVOgW1r3c/KWTJ8ma3XToOsmSSg3iOZIhspkAU9kqcpf2WOhk9/mWWqqf6uybdeGx7aEhO2
HoeEbANXrVqJ6RtCKwgPvFFPClUC04Tpy65ICCggbNLASw9BVyE0sfWdzaZdtjg7SprgG7Ci9SqZ
mTMmJeWZnZEdnVNpYslHAhxp61K0nMA8OrCICU2fQLstwAHowU2FdFBYsH2IZ5obdoaqVdiVmqxn
bAYbpnT4YSYllYHe1NDLn/w0YneoS+aUw+y4070Gh840cFrkpz0JMz7jbckqNI1GavzWQgg+TXAo
WHT4rM2+bl5Lun30l7p4jYZi2FZd9NbV8m+UqisCDH1MEMlrfQ0cCnoAq4I2IDD1xqMaOEPEZB9b
1iZqGGvIKNWZ67RnvTG+qp4Pj863zUl3EkF3mjSjfoZbZNGAphRLW0LGiD3a1F58pqXsoJvqJvZ0
lI3jq6DWA0hI/aa56m4wbvADiwxOjJmvuPP+kEwY7S18U5yFDX8yaK7TTMV9OAzuc5KaR4/2/w7H
w5eGdAw5EWCmC9llCCQnoaCJR+klFIxsxzS6Ci20rZ1WYG2pF9fobLkSlj9dlRTQ5XMh2WrS0PPt
vuR99dLiNvR4Rdpe/+45aNI8ig6oTaqV1UF+Ti11A7XkUj2lt9Jqz8E4qWMVtBC8POInOktpTPfp
jzCqPbDFqp0WaHhK0AlNoj1mWVQevEJjghQac4FDrwXUXY+EcxRt8idPnXhve/O4nCjTnWkjLyja
/s6pp0YWMBCZZon4h0qH9mkeiIiSmNMvaWv+INRHL7ITn2XYSmn9C10gIZT2eLIDT7syw/iu5Iil
ZnnW2/1qsg04kGmln5vYC7c9ne2AwcquxdCuxgHRpE2Ytqpp40QIbjd0QFAopsm06WetOLRl2Rgo
OcNshyTe2zLFIEQjVeXFXC6PR73Qw0PdB+f/vg6aKPcx4pPVceaU1bwoicVnRsG/6hC+CEQ4d0jq
I2JGIEggANHBGKFPP7kBBeAF+6ytI18tYbOo0LGogoRY58LorggKXayvfB/OIyYuafKz8WxjQ8lP
YBhNUohEGgCeEUCO3lJzj+64h5Cw5n7Ov1H9s9YhgEu1Qr5O+Yxe3lzO341jvxqF96OO46X+MeZ3
M2NgoBNkeLGKan4vWN2GOG/v8UDioOH6Dykf4834ZoLlePwvpSvc0zCRFQcFgngAQBpGZRcHB1rT
StSF+fb/nrLtXTTlvNed0d/yGiigKO72ckHQAVcKI5eOUMKcOutCFHZ5NKfB70Ny+Z6Ed+zIUbh0
eetcetMEijEG2wIV5jEoPGufGvprns6mfIpy9zBEBVr82cnOXkvYhRI27KTAPnLH84clrWkVZ45z
/O8y9ql77BMXUZcTz9CtWClM12r3mPKse5F28iIcufNUTrJNXgOplEX2VuFuT4PRvI+Dnr0BVLlY
6WA+A3WLLtLo39XEGy/1TuzqVhvvxG1UtyL4SKd5vBPKka2sfGy2DyqjZpRYejFzNL17r+w8qKj0
g9+ADn3XyvKDBV5mn86QqxzlZttZOiRc2m6wsxcpk4NuZNNSneySLFVfVcJG6Nb5BwazQ9l7Nkxw
DT1yFIuvGLM49CtytsmPQSBMXiP6uobZVdzcMtP99WBoINBbbL5vcVpiVAVS4GAkpvU/eUguU8Mu
dioSya5rLf30uLR8iP49ejwVjACe4rjaCZphO23wPKRQKJG9vH/zpig8ux7TLhvpw7qzGhv5np6S
FR/qiGnk8G6oOkYT3am9tKDgdVV3zE1bnf+7OAEf6kItv2+xF64p0Ij87xIu8tTB0881uuF98bDI
o4wl+myAZiAt6H0YqSaOAlgss6FtT2iWNt3CuEzjbvl1q6MMGTk+6SVGIttDMY40KotOMm+AWBrh
zjIhWRLPJdzN42EfF+QD0fZrPIARgryriUWQDcIGx9JUzW3KkN8V1ZQfhoXTosngG4pQ5QvLFUd3
mMUx0T6NCnLCxuuH4I2NXXviXm5vHNjQsSQLLAhJVXWyp+NEGB+wR5qz+giAv7SL9BmKuLmamTkI
dpvHJEHBlMxxK2/1rDohrO/+GKZ9dnJL3kp9/iyNidjKMNbvLusb8nQiEsdZ8w374uAfeueX67Bk
jMPJppebJ9aHSDsdz2qGXULr0B0rOqdu4f0cCQA/2tjGGS5MjAoDY9sX8bTvsRBQNkQcY3Lw5rhY
9qB+kNuNAjwXkao7I6cSz7H1kd+Xo79b/g6PS6gjwenUuG0snfJjMQv3hjyjqDf21uIBDwN6tA/u
nhBzs8rwq2zT9uvfYpHhHiBShQ0+yd6ZwNAnWCgwCkXBWp+rfvV45/W5IZIhiSVvoYnA/0H+Z3ZV
NzujFu8pziSGX2Z+ZdBobQpuSSoiqUATm3jE0+KcaEm0cclYPur4bkB003FtGM8iNfGOaH2DozBw
vc5JMa4TQ8cinHZ3BOTABpUd3lHM7ccxZAP35vxcRho5b5oTk2XiT0PnEAFe+5W8yFrUt3+Xoaye
Y6dEPlwMSADUdaAHck0gk9PPjj2/mecvWUlz19pB4RuUfnTKnGveOEh69W5AMTxXp5lkaFaycZ9U
ZvbOGxUdQkMjGVVH+pwpcRhMU39fW3lLdivxFE9uGRA4U5JDaE3WV1oNNAgl+DY4EK+1DPu3yqmT
NSECBLhZ5oeIa7yCbKlWYfc+SIHyRdiMjZgsxK3WvTsp7d6hz9G8ZPmnOZpy3TRVtgfT9h6bMwiI
yXipxRBfMj5EIbyX7zmzrgnt2n0omO646ZB+WNRYG21qii0yOfJr5uxozm7GQdTF1gthB6U5TwlU
ULt5aHfWaK5KYCv7YeYMhNydVbvEI9MVPSYqqN+pQ7x8qSx6wkNT07xVtd+hBL9kiDwvmEh4LZ3+
G4TVvMGGgNCFIwIJInF+qqMKXZID5u+BY0ozN7zS1sNRSqPLn+3JfgVgT4A9vFPAM3l6Ulru+XXs
UCrl49ECwAVnsGKolbTTJXXfMS8O50InEDcbkInmqSZO3IWNF70T76mdHwhPU+s4VFc3eK1k0ixc
bSEjG1PPNKS7sWvE6vGxF2S0MFxrf9qk8b5Yye+ho/i1aUxXiC6g++CVMxBCsk5E2OTyhINumZzV
wkXEh2oc/y0+KfiFbsEV0Th8pelKKzEYGtQ4UflsCVTnANifUIBNPySSD8P0sk29HCXGDk7UTGl3
4KMJRx+7lWAeM+yjPNWvhdb+FhmyrCo0xamOS52KsbZfDJWeI5zXCLPANlhYV6E34/bwxvQANqC4
zsTebWC1EsTYYzSwRfvXqYj+bfktz5Ne5OcOYsSuzs17b2A7amqy4uuyD47RYO5jmT1syDTyemAm
EpYiZ0ibMr7wMNHKeDPEWP/LhSyOhcxYP97YwO3vpj7gg1fQvAM5mT7myZwqzTE3LNgBBiKPI3DU
aaeInMNlcaANqgPSHy0qsEQGSCaa6ldjsMmHHAIeK1THWrilAv5riNhbR4kLrmR28Bq0brAXUaGt
cBzNFMUDBoipwYgdxV8hhIuXEoj14rV2iCjQrZXemwLmAxeNVCdGwqzQyb1HlPTsNh4HLpY+zTMz
nOIQ/UWW6Ycxo0NeQVUbI8AVxBs8PRb/iVDold1wH7gZUovQgxj+uIzGxPnbI9seJT9lcipi5vS1
ZvuRNXyi4cAcVkesIZ4NHSlq0TK7BtRfRombSY7zaVguY+s2h5ZWpx1AZ+Ac7UwHKLb02czkIund
SS1xziGToWc2+uZp1GV9qJL8M4NRRk4BBWaB1gcmpNS5SaOcXp3q2WRRUBBHlflZ08yXqVzK6CG8
Avshdj4UIB+Xs08DAe6tAH6xmBrfgRtAdSYv+FbMO8jy8+ax5IxRc7C7Vm0KQezsFLR72xxoDEb1
eNGHBD0xS5HftpAvNXSv+tPSPaYdxigmyEkpSMW0I3HwpNAD3JGAk2DFd/mhiQ69LgrpFwpIbETx
0fRJe/JGOXAWy4CilmqNoWl4p6BR26yeyQxLJCydfjphdtH8KmjsLQYQ5967LBBzupzp7ZjDJjk8
Uhqxb2Ry3RIFbNV9dC8C6ocGd3GZOKtZxfWpqa1oay70i3+vfIyHH+OyAiLfvc62QY05ccABHREB
2llKPA15sEowuRV1Na715ZYRGDlI8+WpmfWRP2mxIsrCC448UGjWSU9URQL2AlWzsJuOiq+EXdYE
aDdbmoIxoRaIHmdfVoi+cT6nJ8aeyT5UxUdp0agcI5fMzVwmJ/5Fjr+KWBEdeDnx8+2IGSh/d3HK
7XALZhz9weC4E8r5KpjDcwLBy5PZqR++hrlznu2S/oVOpxISavv8uOccoxLrxGmdczBYxSHSjbc6
MQ6DNuofA4KqbdtZL5ho62eLTrUhJZgvqtInXtp4lVlO3NQS89KgtR5yFMgiD3/k8wTDycvmnasr
7lRuWBqCyXh6PGqi0yi/Fy8QPPn4GdeXvArK0qtMUfWp4jhmgUDm878vI48DzAR2jVhXjvGjvUnI
cDh0WU9YmGmX60nXfD2W5kW2DMY4KZi7ZEFci0ZtJw5nZ7pofqOS6pQszDwsCMHRqbsdGTaUPLAt
1kVfp+D1wvSsoRFkOVvP5iRf9bJ3j5h+yNKjj/019c6avW6Te4W8uXSl/a7FLFDLCrr2FAenye7U
0Zjr/uomZb53qeXJvQ376+OihHkO9fyPns03K3eYeVNcemK8Zgtaup8aOFQ2Shtvqo6xbI9lYhdH
YOrezZbD9rEZDDMxi/8+q11pfcI2ezY0Pg6iTdNXZTu8GaHhrtECWz78z3Rvera9HgFAoWueoBPV
5IBXg300ugyyzshdPeN9OpaVYGTuNRR/0POQSxrFPSln7YvuJzMLW4a+LOZkFeSYqVSdLE6qOrw8
LtIU4aUNrelQp/Weoau+LkmAW9FAhPsZm0sWr5FoN+48aok0uHuAgvFso/UtnVkxMMQznSgxr7XQ
0zZaH6d303qFqc30IJDsh9CCWqakvlG6NFMqBXnZTC1x7AQjn0SwV9c0naYkKoNtNGly67BoP0XL
ZxoPLOAGEBgbSdlRh3VzmOORZLLlIrvsi0VhZMuJ0yORjmrrVeRajugwXieqhiV1rpSj22yrofN2
2G5ushHBsTM4AVpIrw8N3tOnePlJ5iLCU476QTx4frTNLnqJcZuvlJFHu77vAdkgnvKRDKHM1R18
7LSatiQaKaSvZnYdpHXpw8ze2JE3beugya6ekJcHCCrtQY7HvT4d4w7RFgnsjt8C8F7JrIGxVhfv
qlNDuLdJ2UJX0Zf/chcQiYXrnpDklcbZ6anqSFyo6JwWpZFfcnI2b9ieKn9BwyAdMs5BbN9o8TQv
5kwvI06yP5S+w1eKN2nQsgwgnsfOCkhJExNnLyNTBzF4f5OFm9xGysFxwdyK+e68JwgFB0ktorWY
XHW1Gt3xdfyZh1pGwC6mkLS7RiPTucifiwBatpYYALtq1316REaQrw2Lb8ii9eMpBhtWtCKiz9si
rUCAlK7tgoNhJ7E18ZrOeI5ptxveuhxs65gS8o5/2kQKKzW004EJN3XJX2LZBf2ggC320N2ZJmvN
tW8hihEcT3Rb672bFmVFy2lvLWYXdcKiqF+ZRi1PlGvyZJtBTHBt/iJVuUsDL77OhQhfTQjvq7lJ
NF8QNfhUiplcmqhV2yiymce7ct3pRvyJihQwBQLNyzRqPxPZaJucqIfr4ET+Y0HVwE6mQg40IG5V
GOpH6czpSYvkGan70k9dfssY04nNnrLWBMKQuTOb1wddSWX7wRutC6Qk64QWDM6EY4Vny4iZ7XtM
i1Gltmq6WjI1n1P3K7A1qpd6IAZXk7ss7i5C5HSsWn4GBkKGLpxeaKmYJhlaxypPJOhIvcNkcdM7
MsWMpavFqeWJjol2EV1LiAvxKENjfzZymvd2hOuYf5FoJ3PPuTZY/ztoGUW9mmkU4H7xQr92s0Wz
6RHEIZhbHkfDZVNjnaaZDK7RJN1kBqvxwEB1hnetTD085oEdHWRGqR42cm+E2R/V9evQTtBJg5Bt
NnaW9gxsS++ZLL/k7MU6AA6OvrXRA2awSA4jiTpAGE8OI0eXw4PiJk3nS83EN3a4sTeNIjwL4uh7
hAHykiwX2cjn0aqLg4InYoaDbzqZ/cwNMIAYWhqZ+Pjyg2okLUclfzdGCW4hHaKX6bvDzrHNCr5T
07v5KGS3cXr2mAoO59QK7V2Z9MhgPoXMQcV70ObhFUhS/LEy6TcfVW1kWwPRwTZPQGc9rMjFRMxZ
x7qWFT8d6B6tQFu5akTsPv/3NFdWf7BAM/0jn6V67/kVY1ycPFngR+SgEw7+Jgy0t7amTZsOSAtv
qNWsLL11fcNj821SZMlQ48Nzn6oQFEGC6zWu3vRwPhDchiose1kUqxcM/vH1cUknCgKZVuYRT7L2
hjjoKdevWutE3wBbGcGGzR8jxZvYa6m9EwT+bi3Lj4aQ/hGMKygC2P7WQYE3U2qe2pRaH/C+VDTc
56nrD8EfNZT9oVZt+8mEmnvV/XQajKdVFuQvnlsBcY84h9cFKWmpZ6H8VvXO1vv6RmTV6IjlnDLp
X6Vu8n558d3NGfI7Tf+apv2umLX2WiskAURONIfOJUWnUvZ05tgVbkMLPFwgSa5AFI4Zx4FqaGr1
Zx12/T5AX/UcczheERwCPW205mMaB3/pVKEZ9zxIayyaLMboz0QfuWiHuuKijQd70BVYFkDLmpYx
G6Ia1p40qO2WBtMjF/Jn4aj5bsfmBcyq9SxQ9guouP+eZRhkTZGVWx06wSd5hbRQna/C1mmmjtmw
NcfG+eroDcGetN/op2FTtT7A4PWbcnLMlzyBaqgxPicsLQQDy8yzi7MvU5vUvsbEQ/qDs4FuP71o
+KDWj0dxwqDw8Wig5Yc/d9hYLTLlxI6N2+NixTWKQQcV0/KlbnSzyzKXraXLkFIRz5eH+b3NZ/0a
s2N3SQPQlB2carmeAA70Ojqx5TJ7AAboRbcraorbIHN9a6XM/+HYlUh0sOS7aAZOSIycp8QC0SCH
yNvn0UyEYsiJoB1M5r+ksZXueBIzgk7LoBwauz2H0+RoLdWEGjj2eHX6KiEefcEg+cBnrFEMgKiI
Rdae04nqe2A+v8vATm9thYLdhJKCFcL5o7DYXHtK6Sr8Tesxvj0ujG2tXbS8IKcwvStp94QNbGMt
7G+2iScxomN/Q7XM6XKpytIRvkpJsncSJvmvFC0sPfYmfVaYCdaca38Npaxee63boJYDPp0FHvQw
Kbd4G682yjMn6ztEzeV61r0/Y5MXJ3OJqllbHcUUglX3Llv+iNUI0qFcbpIyVTeOV+F331OP1XCg
0Cc0vmNX+ZtKmNyjOBDIqGNEheAq9LndjKOGaaFxXEGf0YIAM5PqBXIrxnON/CPrwQ32KAcJy47s
01ihP08d9ZnibluZ0Z8aNfOxpkKwm/pW6Ph/H3VwXzYXaMgcALTOsxBvkRyiCw5cuvsT2zKyXQfV
Kb23YNOPenJUo5egpncQGg+s0n2VH6k5joyEtjBivX20dMvIXyl3j42jiZG4BFTehFCXhz4bpk9L
L9pVk3uMOyguUg1SczPrE3s/Or3Z8hCeYyw/YMEy+Pl/SJmrn4bRq19t1JKQTXJSmHMNFvdGqnB4
ynT0ANNUilcHc9ImaRuxfTztjQKGWi1ewHDBQ3SZptvR6H6rqn+Ozb58H5qq9huN+OOybpPXyJ1+
mo2wL01q50/4z6xLPuFuKtDU7MoZyd66K8dsk076mVkwzpClL6rKprktIBnOjXxNs8PmNhoyO8Am
AkwWO3xL2Gq7PuftzLXuZHjjBFiQXihZ5/ZPYie/qU/VvUXV7M3NM8tdtQPgmSMlrprnxmGB0ea4
8nOD3jiNKBzLC2TcIvhuAwwZF+JE53mY3fdEM8/dLImrgJoVWsYWJJB+p24Xd8QUyPx1lNeWx0TB
gTFAfPoig1Re+lOUnd8rikbdZPrg1ul86i0H09HyZ82dkfBGIEMmErolbpnoVFN9YwvBGViGe5Ye
9xAx5l2Hs9O/EM6zqjHxfjDERcAisMiHTWIcabHkmxk37nWs/riMwFZwQoYPigDY1I6jLJ+AcVaW
suy2nVHGZwBH8dkNSial/z03u+Slpmmxe3zpv68/HpVRy0xFA6vk5cGwBWZj427S58t/F6cBtO3I
4Heihe3u8fVI9iNDAvFHN9pU2000oY8j6uXjJBtjH3SWuMMg7d+6n7WBQhAHAU7Nup1IZcuZ1rlE
E7Oq1c8BESZPXuvFnz14pHUYWeleLLz8um12mL52+khpARHFvgdBcGZzmD57BqHUGQL4WOm9lAlS
HsP8XZr4KkK9s96MhA0+HpodqWozXXfOq0jyrT2ZMtuSuS232/+RdybLjWNpln6Vslw3ojFcTGbd
G5LgTFGz3LWByTVgBi5m4D59fZBnZVVEW2V3rnsRtJDLJaco4uIfzvkOqjmC7PTz91Ci1uF+zHhi
7mtL6+6ycGc8w6fu3+VsDGszZZpgOFV+QkrB28GBCzkwq/t+GPUl1R6BLS/4E2OBg1/1/sVdHrRB
J1Nwas0v3pcC7L5Z6Zvfn8EhvWtHHSP4P/42uC8FLkBRhgytvJ1c9cHAwzx8f/T9UIOM3nM7lNxp
KkNih0LL1TjTyTFIMBcWrssB5y/ygcY6Mja/a7NQXL//6Pshr2KDix/czl8+4Ybdk+HU10aC3va6
OL5oyoogruQvnqr746APIuDVVRRa5teYzvVP3EtM/1XkHGq7KH7Om3zZX1bCMQ5uI28pVpkMu6a4
b62B7ptc5mcUM7zDNF0+JW55rxpvW/Vyfh0dvw2warPYhtd3gE23nXH0Pqix4h4dztb2u7pOyxMq
6XWVRNaRoDv0jl2urfK5CQkNajjSmVV9CI/wocIsu3205MPDkfuCY7UY75oKuo3VvOhE2mkR8KzW
qB4gsrQEIvMRyFGW3oCaWKErLGOrtBG3WRqtSTj8mpwXRv+0pqab7vIOFyD1JdJk4sQQzA/p0SJg
mh+sObqL+5iVlo+OMF/OVDSqRMSHTfyTtkLHkm8zDhY9KYyURVMWbgp4aBhBVbPV0l8Wm+C9lXiA
7tiMI1rZxC4kVSfFfe5Tbnpo5lhuY+iQwBRBs1Qn3Wpvw7FD0tTGcl3NaKs7LpBqDBdiIJJgW7NW
c+1PK5bI1hq1ZAZnYbGnMaVD9t7dOWHNMnz5whLkJyOKLPA1771cpp+iR5TPin/dG80S/dN4Qd1S
s8UxPfIYfRC9Q12BuwF/MFsaIMXNUNbkPxYwjRnvhf51tjSihQvPO+hOdkgEyBIWoPJIfuDOg6my
9hoCnZ3pzAxzuBaY16pU1Ktaqg5jqmuiIyziQNm01j1yNN9oAWJieHFSCijuZG9RyNiGHB/S2tvF
+inmnyHyN+I+DXmZJVLliIjNfYcdOR+xhTKAPE6tKO5Ux3GRsM+VglHYYoH3RUoUa0F4bnmuo3Zc
d9TpK2URclkm3COZv21m8nhCEkeoqQHsVtFtr1n+WSdgRHo9QJWBLj+ROLWpZphY6tMq6bHxxi6y
8746pIa+qyaCT4TXkltq62B9kqnmwMfURaBkuu6K+lXXAUjkQw3oxZRhEArJ32C0qRk3iUsOehyh
YXVQSU+OJV41fViHPtmYrUqBBxvtoUDJsa8SHJqDdRuzu33yYgffxdwza0O6brmIFu0uvEUrzPB7
IYouaaBspbmj0QRt9Wz0D/VgXpnB5DuWkSsNJP8hrJLkMNTELdHTbDxyBjB6gV9TORCQOfR+xk2x
7oTVBaMS7j6Rmzj+DPGN34cQLsdeJgfVwwoQHj9yhz3wWHZ4FKKU0PtF9o1XxiZsGo9IQQysm51H
iIxN1DEuxXRUzz24l8idALeyfib0u5oa1BPZPXQDNlfF8AHG7hUIxwxC0eq2sp4Ia8Mkh0E0XziW
BsqszexOPz0RQ0bMXG9ROR/J7H1CsCcCiGecRQOF62h/0kQFpml/OGgiNj5B9Kty2goyRLfW0HbL
kjTbODTBK7OXAitZsdWtITyGNaLJHGAcvCNwiyAIWfUpijireMo0VselFf3Eocqosfokj0Vs3dHs
rxY6UldAS1Sy+8Rxbj9LDsrKt3ZKhS9pgVm0mVlU2hgxj1Ni/tRcbHSVY99GiVFgmsOArcXiM3Fd
XulYe/UZlG7Lqd+78XAnoQpTFufbrMFncTRcP7v6dEhS+WeDtv/Virtd2qVuYHD2gori/Sbqz9Yb
PsOMLSSZIf16iMjEkDPh7sgAY7f8Ndn5AgJZwEhQ19cxai6yk7kUPN0yAhueLKKXoSEUNHtR3JYH
QiaC3n2UzA+uVgqBPzJBLUCx35pxJc5JEiKcbiYAKiTWcAPgqDIlZBsL3leNTtuZcUQQ3Juv2orM
iFGQZDCsW0f+IhrmJrEceQtZnZlxCuCIqQagyCb7aBewj8MekSmuUW+MxkWCbR86XeuP/ehc51Kc
pYEMnh3RrWfCKRe+Sg6dSW488u7Fr0zJARQUpcFw6cmmWmUp0m99KO5J0MHzHsrXoUaHMdeYQEM1
1JvYNAPVlOII/RDRc3oqQY8vap6byS1v/b5LAulEBBQbXxqjn6Ac5T4bcyKSZy88Olx6DHWU2mDg
H5nskCBbVyPC7x41MuD1Lw34I+gv/1R3XoImXX/hnfRSJ3AL0c5tPQcOimgNl0ttLMGz8oq1RrOp
TFR8okKRptnwRPriA+YarMJkXdYRZmrDBLf73EqAsnnRP2S15h+78Fo3OK3xicg1qlJUSDYbDD8D
OTiN7jWvIdLM0YgGjnNna91qLfcOZkzRfeOjlTRZyFPvmQer1fIDJkNc/HFz1vPSvyHwKQlCj7AG
cd9HJEBAVr8ok2vNaOb0ok3a15R3V4n7bCd14iPm0fiSZfnC5AVdVJh9yX54Isb1R6PMGyvGy45F
Rwrkz1SEC+nUgnvj02RnkIyb+udELjSzzfFHPTvu0Wjxpo38OcZauLY5FaMyuHbiaj7e+apiEd/p
5b5wuT7cbs+GPXDHxDhxaT0A9KHLyFuarBlDAYQ4xPO7dNbGY4okzEtL5wB++uy4442D+v+ITgEu
eJgcC38ioSLCadJpdXnsk6TfFiXvpQw36jTTZ4R1cZONzhYjw4eK9NtukFcjqsyL12bHuon2TlIa
L94iD0GmkyOXTl59P+FJJdom5XMPYxiVDK041tHMmYxwV5VGXD1p0fqNOT/Nxoy4ND7bro44seIM
Ni0sSqZALwI/XdPv8eHhXccNvZ+S8pcPxyfVejewu2Kt6ybTZrPqdkSdynWtjfo6nCP0ZZ0d9Lib
L0LSv5fgoJzGRC6CZGSoik9GhMPN0KFtFWQoMMBa+4sdH5HlBj7rnXKIv1BuejdgAguns+p+lZIQ
icIR27bQdzKPXkNdfpT2hJoJLAKjd7gQRnpT6iLbs1BYZdpO03oGvFqUByb+ix2blrtBM5+h1KVe
9ctM5WsyDe9yslHWYMnZMqwdETPPl7EBEevm8gtH3ldqlXe4oXAisBPYexMV4dD5rPf9RB6NqZFH
aiZWyJca/8tK+hB+rIZ8AYSI9tZjV/FIfOKLAV0YK3fZbJgu5yHgbVI4QyzP6h5xLQ7qrNxnCWDS
ePDu0hxRtF/5IJmAUQSmNyICs1GQ2YK8ajkdioHprGuQDxNSCN43gt2BocOznDZZiq2c1dVdYoBD
6Bmfrm07OnVNKw6jNuyc1l07jafOTZGhrmp852pLprckKSOS/RhG7Q4DeDASR/PUcXI1C4DSdB55
W7c3NTJ7lUP5dQZvO351kdEFpgDq0KEiqVAKd4MvD9LErCKm+Jy2hDOmdbRzsccq/FoXn+Jq1WUD
+RbS2TZ2AaBR09+8SBpXWYT6FXx352nR3ocheTTKbIuaitJnVs+xgjDaiOwVy4/2IIy2O0SIXUgl
dV461nabLDTuGSA4iNHsfI/SxN7PrQdOgUgcl6tkz6IWurGETBJa03gtcLUWBfGjtMv/Ix5ZDIls
Qah05Ras5Xio8aKmEak+s84UDMZcgqldYyBiE78piYkpInmD1c96dCp5GlxoWJO1Qd1jWsh5J+M6
lXG6LxP3QC+9rXKirStWmfsoI0WhUvdOFtLIC2aO8/af52cZDulY1Xdi5RJlyHzIs0wHkpJvuKYN
+W75/H/JJ0N45YLfw6DdKJJmvB5wTpwJN/BI1GH7ha7E5Y6IaDAqg5aXGnUzCoGy9x7M2f4VkTZr
JhZLM5QnWTLd/PNnZ/4f2V6eZev8A4aFHdJhBfvnZwcqht5n7nh2EfeNLJ2g9Ud5eNfbW8yFvJSt
m2ztQg+KTMz3htWhbEhebCO+cNvRtq2Eqsf07Yx1wADNwklSmkyWC21P/If+ovDx4EWW/5dQMmEs
AXl/elV9T3c803UdS9ddxmh/ft5N64D+yXvQe98LEzi02Q1+b/Rn/uyc0WkV9xxOb1hJy72iwvqt
iYGXAx9MEyQH4Z5jcW2PzOGaeavNjXMcPb89NtMQoEbKHoWZPUb+XGwjdMMsrfotp3iP3rHQ77E4
6vc9xi6thUGnMGuTYgEZQa89II3586Dbw7kv0xEvcWvCfrDjjd2BBMWsBAxSEGdQVeAFQi85I/gu
TlGlpk2Ni4JCyQr6sK5uu95oH3gBBOAuEiA0CeirTSW7cIMJZa6XySmBe7hGP2djnRwTjuwJJk2X
JpyK0Nr2LVguGHJ4n2rpefx2bahsNTZ0eq3uNJSQibLEqE7cQ8Wh8vsABBtng5n5xwhDIMRZkLZ8
DxOfk6nt0spqL8qp4p2I52gd56Lboqevj7bUYPAvD98fglF/TtExbv/zj/K4jLfMzp5hNbAX6zLG
aNwkyKNavur767+/1I0dcgzIjRGhiq/O8lCXWIBNsz+rRmLBqGhNDTDdG28uWW+yZuIMMN/rsfVu
Efyv6mWY2EQj8eF8xIAD2LlJ95MN3QwknYe8hTvR2yjzMbDdfI++pGHNB2NAShIxyAgmrcwpwXui
SBKTqUKFN/f7wTGcJ/TIYodXKg1w81SQVmp377fae5sOBT5kSB+EXlbH7w9Fllxn1jFeq09HVRT3
fWfXe2a1zFG1G9WRi6Us8zL4SEEhiP0wqAUPc2xBbDdkSqIBmP2pnZ07s5FINzySHsBOhOfvh7LO
CUB3W7CmItbOhV5RE+sdyTHUWXfNKK2nBKCir6XqQZWliaCQAN+IWsqII/c18s0R3xYIFCsio8ec
WDV19bh2EpJrcibe7DhR+M/8Lnwlbk15yTzfu3ZmJW7b+cbNhLa1+84/ehOCgrHpANdazkRLbVtH
0migvMtmPt9OvCvPeJQbVM52BD+gbbotK5CwXyk3EeeOvkxblqVYvfLjtw6Tmy0TGHWatKi8IVCs
Zn3YfAIdJcvUXVLWqW7MejSOk+XjJTVn7Z5pCWtRpqFrRpQpg2riFMramNbZcp10y9VRBn7k5HuS
/KqXQZbZKmK9ZTWFvBdgBeFkKKIUFpAAGyX/bGOACEaOcxK1asj4ZIwB1tV/eAbgCzGY2LPgWN/m
EW6BqqzcTewsPUySQ+trXYRsqmjXrjs1RxO77YrkhbZoocs2HkbqFH0F69jkOHvRR8sdAnXKfFZK
oOSFVW+aNUEZTnXovLQ5mL6kNGf6tdfmpL1JwhYvaYWSLKx9NibLn6WcN+SXYT1pWo9WhRIaBahX
1/xeNevkav4NQXMZz1bGZzQU76GdTSyzLxQN4hwKG/lqXv5kD2+f3HCMoB01GAKztiD7AEvkTO8Z
LomwlhS0J3rZBgkpXLupKBFgaMYnaor5R7zg0v2qELAFRxY4MIJbe8JqjBq8QEqFztPz4y9cu+ae
vaU8FFAkNyPHzbqdNZieoy5vU0tFeyyzJzf326uVNDbFqsye+phLROuOlSjyM+LCdDu0nn6juYw5
vMbPj5aLildU48XCBY4l1SLUpUoh28zHzEvTn/0CcJ6z3iXGwGCqgd4BOzpaDjPsf337gAh8VatU
eyFuYIJRdfRmREHwY+3+GbXviYGbv/eLyd0levc1xENxl+RTfVMaurvqLKu/QcEogrmzkrM9ZvN+
MIef1cDkYxgxC0/utCkwZs6h07605Y9EINmNLHqMZswr6hMImPlw09n9sl3Rqh12jeHqOf4xjI1L
QoTKNQyFdphLryFQJF7poUXtADXrhlqKjZyi6zDGUsP/1gzbouqXF3RZVVoY04j43jD/dz4kbKFz
OkKN6qJoPDbLg2CCtu4H0w6gmXAHdWtjz7KteFTQufcuDQfZQJSKVgiaKTdhDIHGPCTkY2w0xgW/
tGEPYqc8Maupd4UdqnU0o1Zixo/SuiguglfhpRhDgKZhOB1Z1Jq/E3//5+9k69vfN/6/JH7/5cP/
LwPADZPgbJLS/5sE8ONb+W+Xt/nzT6Hh31/zOwVcc//wTd8wfJv3EVYtTycp+e8x4P4flIUGxngf
xwydqEHI8t9jwF3jD4OULc9lAMDYCJ7H3/4jBtzV//CWapcAcIuFr+2LfyUGHJ74n8q8728vPM+0
LMPxMMX/tXgup7prWAUr2q36A5ab2qhkBOrcpBcACtzHgdytuLuum5otd+YQtBB+E2vGFwsVQ2kK
Mk4nCMdT+Oi1xStCRBzR9ba2DCgiysPArhZh1cYesKICLdbIJmMqKgjgkQ3LBO5taiZ+mQJPxV+Z
n9/Swb86OGnDFHdndlM77qMZTffocknLzr4a/KVFQ+CRPT+gnYDLJBn3hvFX6M/UEp4gCEODXNh2
8Lcspa+00UQz03Q/qvpd7IzOf4ys6d7TkBia4OKQ8J/BEO+UL/YAcdFUZhxSF7sEnmT195bBwi4W
uDSTPsf2Zz5MYXcpBGN8OlfuhJPKDkMxcE4jeMJw7DA3nlhAeBpb4dy1L7jgx6Aa2JyU0SwvXlLJ
Sy4Bdg7EcG4qalfSD1yE3+b8UrhwJyenCFxv+uFKCkAbhTjm0mUm0l66FpZAKXnWo8h+xdGnmUOt
cqKvoRlfMkhTKxss9+ihTbL7nTah8tYI0mAkGwPXL4vn0kC+4CMTMGMsl7hWmzNYV31HD/1kA91n
3azPaBXuGZAa3KWqnUMGR2ArXkLI1mYwKyAAnUcXNXsgCBCGn8D7lnvmI08qz+TOT3FqWfaH6aBN
kZaJ9jhzN2MO61B42T5lH7HvcF9aob+uB/Fh8kpsKNpfzaZH2tc/EHb8lDSoraqOBziXOI9PLRog
4FYpCQrVOU4ggdrDoyLhUikdoLTuJ4CoXnKmUQAiY+Lg0oZUAQ1Ze9nfJ0nCQpMWikgadiND5LyI
QavZ60TvjazO/sKhUv7KYv+9yvxnD2h/EX3gidtj+3nhdgonP7aZ+iFiUS5u68FGu2EtaYpk0hgz
Hs2iIS8ERXG5Gqb8lLSktMxJdN9NHaN7MaCO6o0ShlG4Td1kSVeyCW1QWLPYKejzJh6ZpXGDWA+6
fkvmE/tSRqjTTGLYog8cSJzYRINx4/gD3ZM1PM8L1LWoKJMYjV7AF+vbUbAhMzXilUisAbELsXqM
QdKFBrOuc5dS8I618zC1QKi0gh8lFWQTugigVatna8Kt3H01pVtMjfdd5LgH4s0Pdh037Lj9Z2GH
L9B7hzW6E8ZrqXzWzeycKP8xNXlr1ylgmiis71qHvwMxsNeHq8uBgMjf3Ggx3oUiTJkThm0AY/qH
ZhWvRKtjputgzhkiOkqWEmH8Bit6AKCHgyUdq0DpMAq6rEhWWtLfRzETV9uwt8t/U2Jp216FtywO
WbP3KLxNjhYxACUjFfMsEY4ex+oOEaFxdJt5PInUQ+g+WbthSWLVGRRZ8EMD2yhemcV9uWEZuFF3
tUV+K/ro3Vf8XEXIZWzT7Wiun6/rAuBb2Ywor2t+I0oXt2UN4NturaXbgSSle4dGT1k5lWBXWxau
4IvRv4dD/Fa3trVNzkmEsyUN/TdcPnCcrGbARy4fx2Fhfyn6Nkqu265piJKI9aeaZfpqAjm5kG3O
XMfoMyKsYlL7pHDfx9H8ZITGSc5rz5hs9pn44tM0fPOjKQkK1Cosb5oHhMhvUYKAcYjoesKy3kjU
FVVF6yQKi8G2NLFmptR1WQ4TczoaWQ4ZO4S5kaVwirlDIDmQexGG1JNPYiYfSgl+jsYqP6fyLVvi
IuaOAIJ4udb0/NWvuGDNsnis4vKHVsxs6uiX+gQ4aY14+Pum+y9VJ5fkvana6qv7X8uXvVdybhK2
n9+37v/86LHiXyz+6V/5b7/Rn74vxdHfn97mrXv70wfAAZJuvmMfOt9/tn3++zlEn9XyN/9fP/lv
n9/f5XGWn//7b+9VX3bLd4so+v/29099D7/+aXWyVp/vcfL21y/4XZoY3h+eo+s+czMTr6xw/P+o
TAzzD92nxPBZgVBjeML7R2FiG38wT/I8l5LF8Xxucv8oTIT3hy2odTBi8WW2Ldx/qTDRbcqf/zqA
0k3D93gSmIpN37JM+y8DKFVNPLUUh0wdo2F2aaaNbrnbtHRenfQOI7OaLQpDDjM9vavaFxR4MaOy
QXH5w/eKPdUybsjmRTpwiAphrLo5fEYMlh064vkk4vAOfO9G4RPfzN19yiEYkg3zI8PpOr7bPb4B
Zmx3fMFJL9IDISkucLWZWYdnniJkA/taLEx+D9mQBpwHyvBj08wbw8hC/PorxEcA4z39rY9ytOkQ
PpPcCZJYJ6zJgDhb1YisGlECU7eS69DE9j3Le+oACOScdDhIwryBsFxuWYXiB0GIBpGRXDr4SChG
uU6z7F71ESQMl8i/Je3SddqYqXfPcjsk5XWUTINlN0HePxXCJEq+7069lTvbLo9YXvk+yTjhkDLJ
Z36a+xkW7sn6EWXEUNvukZLxy6wV20KZvyA3+HD8sSB8KP5q2+JHJ01zN8LFpd/ejxmhrmw1r+7g
g6qw/Ys/AVUbSCgJu8YkOpS21q2CfCG2QC8NGI4jTjbUrxROFktgNDb4N4x0OrZwWQHyseiOxh9N
bu9D9GrlJ4H1cPYNxPFzZG3ilt7cQowOh5uos4WcUrGnH9Nj4ltEeZb9U8sOp66mV2EfZt95461m
43TMgDM2+amYfEyKTMf9mfC7DvwJOLd5W7DL94B4Q2bPnH0XWXeITLZjU7xmDLJW1V2eGQ9Jwhgh
z8hHDfPyV+/hfHZK4z4deybnwICmCp5p46fAC1Xebv1w2pSOxZAvkxPQzhT/btVei1QrtgABwW4l
/NAT9iGVJAQRzVQ1VroPfaiW81PTmgBToB/4pKGssyo9dsaklld4ADEAULtwos1YCH8Hg2UVcb9e
10kkA3jeK0don5WTeivz2HTjS2Q6CEmG1ISL9opv8IjPs0VBMVxkF/0qy/isNK88IKo/xGEIyyyu
SWGYop8y7511KlS/olqTK2wuNyKpqQ2mC9quGx+DHFJUMh6kZARhDZfYab9QUt2EttiPHgCRKDxY
gCgiNwFRAvyXa/eHVMhQ03wKNx1XeWEJdg+LNL9JGKoZ0LML5a11DXpV5UTs58XrDAp81YeUbpZG
rcOSYl/zn47EmASw/kAkjH/usSnW2KZWDsvaaYaDh5rsOZrD8xDZ5x6YcDF57jaf06AHpYismpMh
U860xZQIDHau85XK3BcC7Yhv75yrks0pGuWl9sAP1CS8uRkKlLbEymjmHjGGCQcAcTRc8BCKA9Ng
lWLHWrqJPW0/mbEZgBvTIlxE6iO3YygiLZVxwtuJidslitIuwHrNa4IVUybKuISiu8O/aa3i49C4
xjaekDgp6Z9L8geChLZgrZ2B+xELMZ0jXRqXFMVLa/ZEQ+XZ0cHKFWg6Ng6jAqbcWg/hKKx9kjx2
nHmBjlrgUBsZTsMwEDjEV/OE1nhmHzL4fr/TXWJmxp7wGM0q5W40ichKm/6IrHDY23asrwZFyJdZ
7sooJHykBIKs0L6tGjs/6gsPyWxy+NTuzNJJgX4iytIHtzuICbEahBbTHPfhxO5JWG9lgvAdVSjV
u7pyFasN+tWDxSxn5aIvWrXCIGoL0TKUfLD9cUJUCTTRZ+VXSJjtx9JFf+EW3juSQ6j+fveAfjOB
SLHvJC7g5ZcCpZxMSZG/p9b8NIXjPcCUFtJ8ZZxNjVHK3HfTUdw0Dd4DYdxK27+xrOndShALDOao
g4lKtUc9IgN8eGywHly/XYKYkLZ6Z2cnezBvSIGpdpAoP5jGEIQ2+NlpnnNYyhPwzsJpilXTolPx
0U1vhmF8AoSyIZ+CrXrWaNTzJONwDKZrACf+xn2sWnLFuAS0NafORvPc/ppWzk2onPPQG/2+Qdli
fttySZBBiXHO0t4LXDu+6rP2gzJMwCvg5B1KpIu+mX/046AOiiyQCJzc1k8xecCaPDGw4q7HYBkZ
OOSYCp4pSwdcGqNLciKPEO0oGLvRIeZFeZ9pT3ZImg5qY+LZX6ufvC+AdDlucR0QrEax5e21Vl4Z
BjSbwqrvvcFg9ojXPHVYMqeZIhyOeGl8RGEr0Cs04VPCmdhnHoktY1ofOk60CX0r2vU8iMEDueP4
mrTm1taAW4wtOO4YFd5qBka+i+mM3KkfN13VgqRm/U8AUEUyZELsJwGCRHyoL70d37S+WWRWxJkU
aDNGcdW8QmB8RXXZxV4ga/eNNSrG+YHf4pzLk2H156wasn3vn4D1qZ02nNLcvmFLmhIgAbPTig+0
da8pOg0crLloCcpLRhaMlfHgON2hREZPjAq69ATIfSS850pDigm1DMBuHO4BH9y7ciy3kIknRGb7
MjbtDYDofEMfRzORkXSEH3bvmNH44Er7sWowAU0k4+CuDsUerjL0NgUSH9X5XszNGlwJKDMPqV8D
1uLEybwzypFUXWJqoIZ34zW0uRRSW21SL7PfUEwFAKXdN2LOd56xSDzL/s3stCVYBz9k5j2mmF0D
IdN6oxwNMjQKlKAkUndLHB4NKcwseoxkU0yFuR8tnsM0oqkPedz49Su9L2PPRJCRTlnCTXrMD3in
D9VYtueezbpRpcQOCrwA4wJCKqsQihJ3n0EHsAKQpq0xhLYAsA4qLt/ItqwOGgg7hDzthfjuchMh
Kt9aybR31Uh2tuF2qzJNOF1hUCDLanBdoQwknBAwzOC9SYshv5Gxt1IZGM8xR90z90AQ8D4Sed8d
9AidWoJFVjEGObQmoriEf471Ojd2p1/rxIGsZdwkVHGodBNuDxtGAS6nLJ5NkbbkuMcWvWm8CEm6
L0HqzI30rVdP9dNumIBXTw10K26q+t7szngFxda3fACoKRbuBk/NBUwpXJQ6fWGYAFuuEnUAUBeI
p7LRDlIfDnAcrmVJrL1dGJfIhVNtigDUErZCY4k0zif2VLHLGiqdtrJjRJb5fbpKfeH//ieKHrtg
xZwLxscISNEQ9xUOX0XQIBr3cWH6sQwpXbgjohg2xfyUJhvNrvUjekciKoYxvxcNTXlUxv0xnQef
4DDR7n3ifowMQQ1EIGwcxehvHaUeiNWFh1Xn2V5qXK1aQVhLpca9i9LwmNUfTgXhUDkyOtrlfK7s
yt6x2T1gzhyOugV4IRMV+xXoFk1HeGXlZLdaxKWP6eysLFJXau7/aZgiF6GPx/pTE3Ms4dnnanqj
u1AXfzRQrJTHTAGOrJD0dkT+QdHRD3hS7/UQlpanNYccP/+psGl9F1hNf7ITI95yvwXUmbf1VUui
S5IVeN7ypD05Th7tG7pg3sFTs9VFXaxQCNlbBB+8Jg16SukjwM7feKLavm/cg00sz1HphFYYqRf4
JWMnIbFspoKoYcNyykDaibYLjf69HUk2CQ0mWEPu7UsUcoTkIAJUy8iuk/rRRLy0qogtDppau6Y4
Um6wX2ysCEDV6B6zrPrU1W5SxcvoM+vxSqBRyAeQarAo1B1yuGbqrCrVnmVbdAGSdtqIyQP3y+xo
ylMc1VZzsgkWncxwXzpwmcdRf62SDjsu0LotqDMSHoG2kdxXBV1E5l/jA9OA7rcaHKolPI7kCZwx
uyEFZG7p5wkRITOnB6QJW/gwRw20GS0D5gZtf9M420R5dlAAeV3P2H86nAFbq9kRhQNBGjD7qtfa
a4pMDlEXqQscDJ89+TULppB6FMEbP188JASuCeRiDB6JHWcdrHWUBglK9zQcL00X0iPkz5UE0yH8
8ldi+PGmbuCG56bq9hUqceIaLbnO+jpbi0a3MDOn81t+TXEd1VK2tEylsek5nRCkkyRraghtsEPM
ERdeinV0VQLuXEEs/ZULHPajPd+F0r3KaOrXvTY+h42BzrSbn8BQiiAsZnzVU9FtTEQEASkyBzFr
tz6kywwRu4e8wQXFOUNrGvCGrFPZPKClnOnLLM3H1CD7NJAjYuhEqetse/VucnzOafz4LrH0IULY
B5WXa6v2WaOS5LNxiFd36zJG6ynph5Br9v1+8CB76XP4WLC+WprIU08QBam26Hzkl9DMfWVTJTcG
NjgcyXB2F6vOYDAApaiujepVmqhuPIBENnSbbRaGp7mwiN+ashst7yr6xC/xJKgRNyMR3CSgLBQW
pFE6posQnOFmWsyWuwK3OUKmlJ3klK792IWn2FB7omSFiYsKWoEXrEu8cbmu4rW10Kpz5mUtv4DA
rVHt14omfXLeNE6waPDIvHdMktpG8Rn+TIfnccrhcI78DH3G7tkmMKRM+2FdhbgohQJ6Urs//UHD
qYnbtBzDZ6lnv3KbukktrX/8meT8fzQy17cGBPXc2d2okZB6yiuuU//gTu1R585q4XvQIgwIplPc
sTaGMSe5sAAgNF0N30i8NnmGlSDcJVMVWBjRfdOA9I25jCzN+b2drS8gtCcZ83XzxBxZI/zGdFro
v2Jgp48LFH2zU+0ijSf1izFLvm672oPbbD57HkrQOqIEixTqQtb7WTRijEmtg1/Shib6EAb5KJkG
om2vCL/CKS8PHitYy6luQcGGJE8uM+3QepcoJkDXZOsRK+MqBZCNX4xhYe7BncsoppC/bFyPiAGL
pJ3AD9PrpLOqTpAGIffck3zOeDQpHiMlrxIuoCj8N7/WfiJLnjiNso/B1pw1gDUg2UsXYbbnMJOP
oebtkVjdtJ0c9r0bitUwdoGhNTsDWL7dRm9M5JvDv3N3JstxI9m2/ZVnNX64BjgAd2BQkwAighHB
nhJJaQKTSAl9D0f39XeBlddepjIt0+70TWRkVklkoHE/fs7ea5OD/TqT/HCwnfkLjiFOcrCPjbX5
1jdVHNCp51AvjOzSse+VBXq/xHqPfcp5oI5ksictADyj4eO59SfsadFORZsHzqA7AlUksAQnzmJp
Wt4/MkjnTtdbwIXcGbm5d0QVH7BqcHtrYml1x5R3rcTL3Dl3bpaYe2Aw94sCnyS6b9UGNPSYH/Nr
jNgkZEcFSzS3hdlWFuIK1u+eYyANahSd0aKLvU0WdVHHUaCG+9nz4WEOccQqnARDlu0TjtWB048l
9BPF0otKJkU2Cg0uCqVqf6J87HoaUHmZmYeueUKqYvNiSgJsCFrILFJ7LCprQM7VAbQH/jAXQ4HV
9OeemjUAY/01z+Ps2IrqFPWeuoLHweBukxBN0DztJagrqoC1MXbodynt0+qLgEGkXLTiK8mGBn07
4gb5nyU0Mbty9n6KVmHNsCDUZBlUETqYYSReyrHlaTFHERKujvBKpCNEsBLlbYRgqNZnz3hoUsYX
UixPXT+GDBqRbiXBWsxPcy6/d6ZmWAURhVXTAFXcf4nXGIdYgRgrfrfTAXtMSptjVV9xJLOfWD+F
SVc+dhmRqAngNGyVGUdLhy6vfnbBB6ArWC60kpiq0bypsgXkAjfM6XFclr5CGd5a47EB2dvFqbv/
+H9AscyCDLOpIGY8NLG7GVJCKWnSwI6ifTKh0CksgJBi5gVqIvkZCw05cuz5VNt9c6bov2nXejkt
Tv+49qv+XGgjOqCRavelbgJdq+ETVoNVZNhr+nY6j7W+pH7H/mty2sS0LnaL8O7kwCCsc+KvneMe
pqyDZZe/5UjGSQ0iPvtbUaTMyIp8wL3VjDu/uqWiYAXB47iv6KENlWshK8Jp0jhfk9zNwVGjh3CG
ksEkXMC1dr+TJ/U9Wnn/CwXkj/8SFNaXvv0Ke/bEvKEIu54oSN+LQpcFOqwKdz2WWBsjvahbdy6P
lZUcVW3ZVBvtp7igR4S/6X5w8NV3XYYLVGzR3LiVi65nj6/mPTawIyfrQZb5czxpRB9j+lhbNGMw
whGa5CCkhxmlwgG1mYRhcVy8mlvZbluok+ybfglJnI/wSd720EMIv4bplAocQIaTvbDQIi1245vV
Mu4BGieXSffegZg1+KPr/HNODXRb8XQit+pQTLjDxMja1m9xaDRvQKsQELQWSHl5Lu5nYmojOn4Q
HvF55FnzJLUfkUNqJCfqDtop5lve2sRdWWCuYPDTiLAFVY3HyFTSn3GotJaBtVz0nhOurTwSc1ae
e+PkpYQbwQxJAiuhe92xzh+KdkDLaEPRdhfItD2zeVA6RwtVyyAIVGuM4kUj7mYHu8pMgBFifsFC
CbQrRs+eaZuzm1Nfhry4SlqqOukS4ly4RNthJGqmMbuvs5mFlX+Yn8wG0Q3FQdHucvSwXGNPf4EF
R1ZnOq3HPKYO0pK2JvuoTMATdCYQBun0Lxsb6qYCkRG58PtUV21EsfzCafehcYw5GNbqa9UuybVl
xs8Mx36grB/AWAd5Ab8N3fKt4Uc3U8YBrIDERaDtvhVK7tjtv9VTbIaWphDLygMutxLhZf+i8/Fn
78ABiJGyZnR9DoPffXU3cDhJZFdV2ah9PpM2J2klYyYvDxTnkN2GyQ+JxqgxFvK5o6bCc0hfCe0s
iQswTLuBu5UhngfDRYJNbp5Yt85sEreicqZDlPYhQjJBS79owsmivaVKfAA1RPM1yw6J6XbhiEoY
WXpzT3/7ydJghGxyBdhRDdJd4CQTQzjTOStgvS4QaTmNXMU2qo1UgCSfVPYTN0wQ58uj7ifKWjP7
ySOCiG8LybHwNrP+LAhKY7z/ESQ4M2NBts0BoTTZrWxvV97CLDahRRY24JI5Y7Z1qGeQTalv3VdR
utDL4ruZgGrTYATvNQ9IvSBhpRrLX268r7K6LxWbZWzR+fBWcgcmMraQNXojJxXFwNutqk8zYtGA
mXaxX9xL3UJXK3ArFXVRhNWTUWka7LDst83RHtNnIRHJ0fwzS2Joy3wBZs6E9uhF6CyTKUWvIfKQ
MBdiOjbBVrcUN/H4TbVeHlbpfEhEduHtI39eYUzssnEMyoe8xiVgtPM38iAxHmyC/UibVzMmGzNd
iTaZCQ5JeS9L1IykydEyTxv3CqAUP53HgxNL2dwNPoSgAWijKcr8JtNgMCxdd8eYvnmE2+2w0B+s
u5EqJRsWmnDEjsQafYRRF4G7memsdLhpbHCb3SzukBx/clmjIAfx6Drxm51k9EdMA9dCHYmjMopP
leYcYwlKBkjxEPkLlpWpaoJ0hhXFnNq/MiR+KSynOmwH55xArNvrPubVp6E0VIjvWtBbOyhF73TK
0asimu4liIeRKK2sX3EqcbCX1vK16UeUjQQZHbt8Y6ZM19QDOrAgHqHmX+Iws6JHrnB3KG2hwEOp
G3YAa19b9ePU4ovjFPY1Fml18LKJNJgZup/BFN595mxx42LDYMOjRuzkJY4Xj4BWn8jqZMZJ4BUv
WHD3YgIFNYj0rXBwu1n5FMH0t++iccAP6w08oSNNdYvea7Hzya0KetQKx3UoL/QlIFoS/xYM9rw+
iMJ+Kmw8TPVBDVAUxpb8iNyfvgoZv/g4JfdJ92Jh6toxEpMssfxt0TwsiERSTYutaKwB66R326fU
oRKTHyo/FBk9PDE0EaEJPiZohv6p6HFP1IJCoB0271Gi0705+Y+uUFcFwtCdZfCX1wpyShSz2nq8
A/nMaSXxOGZlXqYOsccprTK6FXNh+5h8N52YrsyajvTB4x4Wjd8hxsYPwI7bAmBGeb4fc56RqW0P
XlX6O5TszRXTy0O9VozpCS3qIfY0ogByO7aX01ggRc1zdqaSxBzs16g1r63GfO8RTrMMMqSUmocL
ygbFQLRHxLOE64Q2f9TxHuH5wjaXHtOKkccs7OdyuEM4hgqK2M1seRlreKkohOItFO1xGkbJ8djP
A+YAYVRm/v1AN98sP/kDIyxzKvTFip0Soe1iB0ZafTUFOoHVG86pxeip7kmcZvqCF8jsPnszhtZF
wG1ta/piTR9TFhoLfSlxZCHZEc5j364jXUFO4smMLsYkVxyXYhVvaZMcNuhTYYXsXhoXC3gF948S
7dxQoc+1QLgxLoeJZxFqzbcsdd5a2Va03XndEiW/eg2YiAqHH2oUKjU0GLuuYT6F58AOYROQ4heh
CRoNVP4ZgyQK9+YJgzExG/GEo15fE0R+Y1nUki6q0joCT1YnhJ11JENVTfo1MRCA199XfMjtWB3K
Tr0k5XBrrro7CoxAOPp+8skt/AXiKa44+0X2+Lgw1LwaY/9n0c0XhLYXt1KvNvPLKAKgNOtr36bD
l+vpsVrgUuJ+A6gYuIUmR1JWpzJKFISXiYOw38xkf9ovZsTJzO3w1G/b1da3rWpT7GAaqZ1w5iWQ
LYDrMhG3iUW8cKotRu2OBAyO7nlHJF2QGqsM0zzmvNVBPJ5SDJv+IasrcQGBEmBNx6Wsx2PlWWWg
CdYKpTFjnWNW0fSIbCYzeukdzQnKtF/AArENm1Qea3ZX2BHnLWjst/wDuwaL86WkHhmW9b2GsRXY
gqEZg8IXPAHxrtN2G+StW+28pngb1v48wVsN+1n/LAajowFAUeKr/LOpWgEJD3KGYbPl/ihdvz5D
Y3tBz1KOV7lV9/CM0BAuzLUmNj7KtI4tyGijOxuiY9iikQEQ6rwSxQRpwurp3bJojP77ME6nqeJ5
hQf31g0kKabJ+trgTwqBbHPS2JImCVnGh26bD7HZ6p1SwJHyqKKV1FVgwWX7DV8lzYPi07bB0RTf
LCoSLAKLQkhqtBq+kPXuE4xGyzMTHcSD6Qki2XLME2T3Sl3TkkPh0KRnFpi3vhoPVtL5R4SB9P9L
7wjGnjWvwslpOBTo1vRMdpWk4STvmqR6cLR+cSSld4Mn4IiJNgt0L85FDI6ncAw4qWieCDMyBwIo
uzo5SQLdvCSiQQd+ghRR94lEHQgnXRWCo6BoslICTXrUiJreQu6Ll7wofhqZfcET8pyW9eukIeQS
7kDOYQvMiyILANK+S5AWCJMaY64Wj5bBu1mRg7LoU7boN2zzWdi+uxMlj9tx0sSDeWu1JZz6pr5K
1/KtUcM1DOAcfhjc/sVFczkunKJS32GKhbhor7eYnirSp9GI7iBmPRMzHyAYf+2Qru8LVCowhoe3
qkxfbZekA0LDaEjUV2a1ZTqe8GrPgVkSsOVxrA6Gj3jG9E4hU93RUj0DhEEPQuRykxt4cJfD0JR6
jw5YQTYBpTEV4TxOsAzrnoH4SZsl2sceOgU4/422Tupgt4eVdyIpKB5WKyCSRezLSv1UJXu5vRK2
apTFfTM7IZDXIfCJdqKt2ZM9y6JDNh9QOt5Ah2J27gv4iN6b0vI8u0znJt8jdoaT/t42mcXrGEbq
hxaPMxSpVx5DN9fEvUCSSYyhAlYJaWoTFOqZ6qIX+WWQHAmkwdTcMmB2K/DpFt5WBsDD68yzcxAO
19nB9IYWptGhMtdveWMOWHmrghEyxz0pDdCthBzQJ9kqTq89rB1EJa/esboexharaZ9zcMd5ul4J
961xXRWwsub7ko7UXrqxczR0/tLbZhTkaVLt57S519XIvsPisxecpQ9OpQuyn7IwLciooO5ZiIud
jp6BuM9uyC+yO0rY4ntnKMQ2sUc/k2kw3WPB0MFtngUAkwCSPVmCzUb/ttFxyvypIsUkIEsNiFtK
rB3pjdNReNEXcSCg/GUZaAOB+1l5K+qdtQzieo7txxV4Ft0OkmArEyFsvC3PMRv4vpZd2GQeVvTK
CWf0BAwJqcm8NgsjWDa0Re+GXukg6s191yc8WEnfEWaKpLhCFxRmK+IWkuJ6RjM8lItl7QhDIgSU
FEE8PHTKiWt+kowsm1pVIe3AF1gLtIJmOgzd4+Rgcs2ThHKn2kDlLXQdopR0t2IraterrCuhNaks
voYYWol4DVBVLEFpVSeY/fIsQXZYs3hOu2mDHUSHxRjfuLNHB2AMM+vtusVQU/S3qKAzMe61b4Rj
jnjbU7Ud9NnX1rJuq2UUAMARcTOSRwLJdllO55oJGtE42d7XziujnUc0A9Wh1Rbu70902vJg8d/J
UVY3MjFOJiSWJ270VW40z1Uzva+j2gvdb9QoD5sTY3f8SMYO+Rey6+wlcXn0AOr49DIExVE3HebZ
vu43DjbWanTJYPp3OMKOrd2RVaHz+8q1b4wmo/6sFY+ffDd7Bpu1X/1gLBjdtPl+qLbjlG45ozif
WxyUoVYonHgJOafvJ0JraMZu2FQUUzurAcVARiByNOvdYG1EjlG91EBeKocJwzqj2ik95rEuh+AE
XFI8hMCIEMgBD+C0b2JDHhih258HUpcPvWFhLet/tKzC4TrAzU9SsqlibTxg4/qZEZeJRBskSTQc
snFAsYme1aXxhzpAks81MK4x+vpWmbQ2xYQFeCKQZJDYjyJxXbYlEbNt/80aoTS7SM/lCHMNDehu
hoV9KEaVhaS3J8sK3pbDM5ob8rcci8QihYnacWmp+vDa+MQLszyQ8rvE7+NwnZU+Mo9LxqI5KGZX
gTf4X3Mrfs9s9TwhqrL8+sVFyhPL9xVaDpwidHPCIOmtkCe3bj7bcfSGUAQe2Zr5e9923gjGeEIu
eI6gnBHaVj0Wo6tOTkrMc5wkQ8BDx3LCGuOKZ9chuHlosoR2vOiDlcmaY9nlU+7P7/RTsdw79k3h
EuvKTvq+1I6x/xCHr82IFW+czwQVxkcj1t9ng644reabbrtBLH4J7dC+OHp6FjtpFwWsCERhOcrG
dFuEOvTbe9Mb6isDhNrUjI/aQNPBvB0wk5Xhhytxn41Yl2adAbKmi4/4kfIJqSHjrWO/yTJMSPsl
TSykcrzfdbG6ILf7k1cbpGNP6yd7nY5xN2EzQuW7kLEXLtm4rYS0FC1neJ++uD3qDeKzir1hReqo
eap2ivKiIQQ0g4y7Iov36HlXApKU5WJEo2R8UDlr/sR2a5kWJWMGGR0zMdXTOHz2pwQFvcxJq8uJ
94zpFUZlZYRkRSWw+vJ91wFzr5v+UYBE3yWE2iDq0UjAY3WilxYHDLTuIogoRcMszRf8qHKKbc5u
fhApuEbrTdGOr7NgXEKGl79DxAFjRxfQpdsccmLJqgh7biM6vrkOQsK8Wu/KYgW42UyA34vSDGT9
xSThMCdvBWJQnR6aeAhM3MYBUAy6cLMfQmutIJdyQQT/bsjJWhYuwQuYBIqDGaypTK6Air1JReaN
gfFtl0mUU4NiefUhBTK6PCT1TMuhRjlSAqu4TUoUTGpub/Js/aw60qUyydXpn8Yxu82oBOQ8pdeo
UMLS1/KUxpQvtsuByemSd4Q5eEfE7ZTiqakj8utMUdxw8bugNJFMen50rAafXcYHVMaCAU9HVuHm
X+F9hKvzYiUkRbUV3QAVa/Tq48GrxzKs3annjET01Nh9juCa77rkKlc048q5Rn5O6sO8JA12DuAD
BnN/nux0r2q/JCbd/16QCpLOdAlbskFp3X8GvgFJUqFSF2v9CqWEsWRMrvbGHKpoGDsKx3UxzS/E
MdcnpjiQ7Bo61KvzsFlAWvtTs7xEU/KKAALtAH1Wa0bp5g7t0Sj7PTPN5HpKv0SeAs2w0I1AUpYZ
/iPQqjjZ9Aya5y6j2DvFQEMdzFe0Vxd1SPGl7EddYZ6IUmAehPskQoFSm2+Qmd83Jt7fBU0MehYK
h9nRlyxietI2nKfVnO9R0cYXwRn27FntpxEH9dHWPeqqBNgQmbScdb1djJcdlS4VVoR6N7fpCa1M
dfMYRTBD4G2nHM6tAcrCEfGhLUiPj5YtXq2KfshcPnJkoKbv+xNxtbsCMCB0RSdAgESRB7d2V1an
AcdD6X+mkcc4H98GbeiCprQr7ugUYqyY6xaSsPOjE8kbFmbaIQDA5USHOR80eEebxnqfvccGE2fl
Mh5C77Cb+M/0O4mt7l3xFWQXRwbnxTHzn0UxP5fKKQNDkyWVCCQMuW/FZ/SwT6ttcAjnaru4r42Z
8JAuXmhEWRzIarPbJaVTXkUWfe25DJ1k8vCTlgA6q8zYK2kwwuzkUaY2j1shDuZkQZ+WLvPvaT03
g1SBlSL76NYC6W9ahYiTSEn0x2tzISSUTco0h72t9PpI8bs+ghDYJR0BxMxMcM6oRUOr4p4k9D3I
ZtIH4U4kOMFXlBkMu9nwLc4EnHDp1s7EJHG81GCDU6/5XnYRbwlSvmny0ZmRrEM/Azk3iClGiPW+
9LCTzRs+Ln31dX+tLNACkZ28AKyVu74svlgSKk+TPxcO2pIqX76rUV2GujjG63DTsb3ZqGKXeT6y
HZ6iSFMs6a+FYtIYRUrTBPVxus2cTVLpfx6y+GGsFqaaPd0XXch3TckfAOZgjk3Y9TSiPCwbRno0
MEEj4MTO2nNXmaF2DJAX2WEdhmugYAeH9kLkaZzbZZkfYcrfsFTOHKBOSLjRYzOjYUHtkyvUjKEP
BmFPolQWpJlLg2CtvxtuSbToliPseJ8UiVGrAwotmjs/ZJd/nQ2VXBM1eWhFN5w6oFBsRNvIo0Ny
674PE1jrqMkQd+eTeUwM8eK3fCwjQgNrRxyW0/5eaCGPdrJMu7zh1IxZlpFF/yb0RMoK7DYcwIc8
F+os0l4felPynlGuci6oQjz/KHiLGxiFtCQ04IeOqJcAgM6LUW8jJkY3U+J8mXteWlw4bFBE1eaA
uc7DWv+MMju6iio6P1lj2PuVWWdgS6u4wDSBQAljrhlYstCJQXIYz7zxD6JlaNyWrDst07WkMegy
ei7ZCJlilRZ4cRwbyDF5fe3eKdQPz4kqOoOyoRPCH+0MmlF2ycswEWIMMEabNrw9MQDyTr9G6awO
3eiQFTmeYh+dSCIdJLOccmjf07Vy+rN/msp0vcTIdkN7RNw13/sJT2Ne0bFbfDwApppYS3indkSg
0R6jORhkEoluFZE70OYNdgOCcYVOveOimKq5azA2HrtkiWagdxBFY1e7Ib+LOGraGYxaCsgUbEqQ
subkpVjQqDpYBZv+Y5hKGJubcqSdC9hFhqWeyokdmmSOx0VRfFXLwKWJiUlPenpQ4zl1NWIu1Pqe
o8iug15RxPtlo3yZzuPQg3OwUfqCiMG6EJnZHr9We7UYyVe6J2HZGddx7Z+zLGsBJlnUFhgCmMGS
wTBOZPtueqGbuR9wR6WPRtGbpxJV9LrNTuqkg27QKSgDCRUr/Wp6GUt+ojZ7AnoHarN7mv30uPVK
8bRuAmgm9AtpXruYkDQUH5xYZtUGdZPeSlIvw8xP3oRnMfo6FlAMsduTSz84P8QaZfvWS2gyFt9M
06FJNHKUSpfANWIZAgZCWi56cSuwgUYi9s/oyK5bhwl0jee+XNVjr/PjLPyR5I71WQ3ZSsxV/jP1
qeWxfPqBv0l8hPjUrmt8KuLjB4PrObJQPkQiErupJlopSpm6kBTDRsctYVrdHeuCnLUkZa5mirvS
oggvKCxokGsqDFJT0M6f5ghqnuxatIhbjsBK0r1dkoLcKLrnubiB6v6ypCukoHKnSloXJNHPG1e/
p+zeeSQ1qtQtyYsnKCXrWaMoAs9US9NDkiOSb6L5irHjuNMeSEbOzHtE0u/kr1lHg4FhvFKEJ+ln
FJMVL63LwbdiHISElIPS2h5ZGc+Jco+jIM+wwewa8rz8NGMWBq+1HzPUKJyO35OJrceuNgJGzRG3
qMm8gmwaJGCpwzWCeLNamohcOtYkUO4inepwNTb9moVBD/32MNjvRmWfOgIRJ+y8OzFUxxpGVSow
M6vR+DJk1Mp6PflEsu/6rU2CV+mqF9W6kwqaFmHgyV4mVhgbaX89zAYURjRIZpXAOzSP4BiB0Vrp
zBKMVGVwX6eCKMDV/znXvXsj0LiaHVqOPCmtYyNxuz7rMjm37LvxTOaXNtbvUlVPiUzem629XpLM
E0SBNUZwtNv+GX8HXdL64Lv+18bzyvP/3qT3/5n9DvP938ABjj+68lu1/N5+t/2F3+x37n9RW3r0
cn38dCTE/I/7zsWW50pcsQrukmO5Jn/lNyyAy9+REkcevADhup6LZY90oCH5978c9V9CucpTtmtj
fpVgC/4HWvAHuAMuxN++/z+VLu+pi4b+3/8SG5Tqd/Anek4cWQkd5/didOHa/A6/R2qtKipREJD3
o9lO/agQyWGUyPCMBvxpv9LxJey1x62Nnx3N1YoV3kMbt8XcxZZ5skv70GaM0g5+IW/sNmJSa2WM
8g10j6bfiP3HtyqN8qPupvcP0PHaokXAajAgd7ZPv7vwf/GB7F8oXNsHUnCUPNN1XSlt5xczoZr6
HII3A+yqUd+M1YkuMHeii4tCFz3Vq8f5G3q5wrYhDDxhZJFdQ26drqPN7k4HY9x7RQpm3QfzFo8E
TtXLHU0PXrKK5bKInGNjuWk40FsKRJ1413bcedfSMb3r9g3jbJvI+mDJeLopUypwOonHZKzW+7//
mOrPH9MWwsZnKAgwdDxl/vG+wUIfHBwCxNU3+PzbpjW6PTqnd7RS+BbSYaRhj0wk7o1LiuHqiJuR
7Ruiz2cdqe4O5u21XZXzzTBDF2n85TZ1zOQp1uU1roE7rxHWlS6N+T5TZRf+Jx0xmZmkfZDG3Wiz
9CPF016EWpl+1vcGJbdzkiKK78bSNa6gAIIfWDoXqqf5oxlji1URJT7ao+pqoiHoyqq6hbcD/QI5
lF9T4Rmk9qoPr/0wXogvuzRTl5PxVNGO0Y68zBG2FbeI49d+JGIBJoN1+PiWIQGddtqLtwnzSmJa
CevgwERh3Bin3JYvOjUbvHBDhBxSqltIP7SooGsDdXRIkszH3/5Irf749zdKYKH95QWzhcQ+i7Rf
Sd+0f7lRJEYg85JZvR24ysNHqE3RFPz4dESLYVyZmkCHHd36m469YW9l2XoxDepTynX7Klnmb+XC
uI3ndksf1TGGjMVEyN7aN2Mvb4yM+e1HVEVqGD41b52eKkq4PUYHjt9pb11UjnJeFV4R/sNHg2jy
60fjucYKDNIavd4HEO/t22NKsMy//2X932aiuTQSK0ulYGNMseOmBddc0ppQ5Ni0FgSkuVPHGa9T
RMcE7TOnDeLgEluesVHgryASj9Z6ykir9utwFrwskOpeP5Lczcm1QXXCF/WN5R+gd9Zf/OpKQOkT
JrcGGMp21373q49mXbQtsSZB40MWbmdJAlFWPE91zbx48i7NsDClcelQeksTX9w53kTQefAPV/CP
TBbFYmUrFniYe45p2a76ZfXF8DIP2syQom7p6QPme3oUBSksk/M5G+LqOkJOcp1sX5Eb2h77qnlB
H4y42FNPvvuQGKN/rj3HP398xfAg+s9XQB0gYIySYTWWKFrbKcmNkvuDaghNHh70f/oof3VFHSn5
SK70sXFvH/V3VxTTm1oILqRtYjTLfpjz8TLYj32RWuePb7Tgpf74aoXXd9Vh5LpKt2fk//2B9xlK
WkYfrU1TvKRb5FTRxQyWu0vlcJap+vwf1tG/ehB449n3LIUxHnrPH39tEthsb6E/Q7vRDpHkAK9w
IX2MGZ0eMBxmiC3undg0zpuR4Ryl8xOlzj/sWda2BvxxE7Y3c/62kPMMOL8u5rRXtSxs9OkzBqYD
Ou4318stjJeg5FnnzWs/Foh1U8G0v03vwbOM/3D7rD8vU46J/lVQo7BKkaTwx+swLmmJeB9BKEMI
95JYwExA+9Y3ZM7RKjWji1f33yXQ6ePiGzHYk3Y32tOD01b2jsHbE1DQ+UbSRhJtPF7Mj5Rxupf5
zd+/MX9xqRxT2Qp1O6BEV6rtMfzdY1bZvfBEMzN0ow8VWgYRf50l1jP6N54R3V63avRDZ9DONa7/
rraS/xS3f8Bj/b5i+rgSf7xZPCf8aMAHJiXarwu6Mqy8osdZB2t3Bc0kJZ4WXL1jPudbPoTMwAMi
0213te4/LxJPsFwMQRDgdqaA+6b6vDrkHsqzaMvzHTyEJo4tEvqK+AJAqJDU7CKUywb5aPad2jM7
cU6CYfTBdQ+y8etXNUr6tgsyjo8NvRwXFRp5Db7GQWsjV/LmOgWjf+7z/ccyPMuhv/z9jRB/fmYV
xYdHW4pFjObJL0tX7pl4waOlhkR+Tlq1oqvxJ/OWEYR5a6sBJG4ynlxdnPXYY66T5idrC6fbdDFr
0RVnNRJqIOAlY9ojxswEWAuTVQFsKMwgTRP/HzZiKuZf3jFl2ha7MAFPvvoPBfV3D866mE6CR++3
gmlozfQoJxFfd3a70dT912mgecZlvC268effX6xfAReWyc/mR4KwYb8E5fXHh1aWkZNlkKcCYPj+
EYEz5nd6pkD9bI1ECtbpbiSP4J/e6b/4yBaFhwRLxoNqur/coiGySJVCE8WPRe7Sf6s0NGiMWiqk
m8HcUXbmdVeVW3a6vy80itDYYQyXFhxzOxQmsBrKc+6mazj3Ns4M233qL0izu3/YjcWf9w5l8Uo7
nCbYjR33l71jqPoYBQXXJ4EB/H0CXxQzgm2FlrS3k5IQieSRJK7+ATIYeeG22QcdzGc9toj0zY7Z
kihdhPbp+r2RbU5ztyvvdN4bOLOigeAhNGgzCpn/9V1VCBnAR0vwbX9aitotIbeKUAjapVkc4hS1
ikyLGzw5btgJqH0fwdx//zM53f3yGEuTat+n5mK5Fnz5x0dJK6b90BRcep2gF3Pri241SFUxP/go
A1IEJkRM1hbpRl7gkQgROml5jjzyXW1PLZA3ivvBzJ6WPv4OlHJge0nCtYxe7ZxJ0dAaRzJQ0c8S
05lHjLEM1/2H91Dy0P/pMwjLRI7mOq7D6qF+eR0ybg967MQDS0XduHjOQzejl/XSjfKUsd8jKSK9
JaF3loJ0xRm5OAZh4QdMtj1e5FaEgwPdoKz29CgLRGUofdYIeR3oNS9sAUCATpVBYpXrIa1QyQw2
CS0Szgpe+epgxd3DunKMdUf/YNeWT+hAfBqtqjj0cDTchmQOK90b0oB3UOeX3B8eK+F6j/RAuYyC
4aLnjmF1wlN5zq3UPfVRAj55EWDDi2ggSvO5M0pGVCsMFpcumjSBtbBx7IiKuS3RiV8s/TrKiN+4
dsQ+Hf1Nbrba8FLwvjvDSvx2Q3rTBPjfQaXSJD96HAt1PzGqoOYOzVi1+8HQP+VEVcKE4g4MBpgm
eCq+cZka47pqP3vwTZ8eOMo1+3pqEMj4KdbOngRuL7ZCE8coqI4tRZ6TeVj432KSCneUGzIcTeme
McteJc5kM4RGeNpP8lWkhbHvB54+YjRKK6tOBT+22yYHoLfuZybaTyjFbibbzh4IXVNBbNs98cj9
i22OcUAEeb+HgwDnojzoGkJzRvwN3GRkMhGx1AaBncfeavC4lDPd/gemyTpoLHyGBZTbI2ZMGpjC
JIQmw2QUN41mC4SpqYZxb/gzISLL9zlBOTGVmL0NvMXcWlZZ9a1b7H2HJH0/526FYG89ewmyjGLG
EwQe0M/bi4AhjF0QEyZKUGmTvriQy7tfKuMtn+braKjnu9gqlhuP4UnXLt/7ihxXtDrI7XGAKIzX
WsIR43S3GwjoCzV6tGCovg0RhdtirFG4icAw2Sanfk7vNFhupuNU5tSENFsoa3Z9B3W20ae1I5sU
QdCW70CGHiF6gepe84SYkN7w37Vsyy33pdzZZZMfef41Tn8U4hr+S2ydNT5ntBX2D7/wHsuFGVKR
k8l28Yac6JR8eUCvThMX7jdq8flBDC6t7LH9njQuc9Bowrr8Q7oLqB2x8b5zWDrxzCNeFiRwxJW7
63SUkA/jw1rgKZhcLA1lOBNkEZrECB7cFXdYiT2ew2p/5aY4FpxR7hKbo3xZNW9xxrX3eZN3AlJr
UHmSUYvp5/iFK4NBAPxkHXd7R/PPpIVGmzAbUxDP1Vu5tFc+IJVdY5Xi6Gp9bgRvOdRN82CsKCOM
YlyP0bA6jLhJC207eqnDQJRtqh+mLr30PeuJv1jlf7N0XstxI1kU/CJEFEzBvLY3JLvZ9HpB0Ejw
ruDx9ZvF2YdVjGbHaEQ2UHVvnjzbfksbkXVo2m7fLOayr73sqaf5chvHhb3RlROMqYysdvf9VLDE
mgA9LX84EKWv4FzobqERO9lGI6zxQPvuumUFtJjjT+GlqPDBpGOKjrn8kyTS9DbfaThiXvMeCsNz
K7XhnFeceNhTLSYk9VUpeaB0bNkBDsZWuYyc50A82aWQHFCAAhcaKTZFrMfhxfgcO98h2YSVcn+Y
FZprLO/P8NIGshQIvoyo6MEn22gQOFjTJ0PGvFIwZna6R0grjv7yIUy2DHZafhH53li1E22RkKLW
Zc2ZKtINBP1DKnHd57ic43OWdhs3MQXfo2a2DecjNTrhXWoQZGWUs5psG4BFUIFtsQPaJg71cwVC
TKLt3U/ABKImCbZpSwx+5EdUkOHLyJ+t6pjE0UdhUxdeDl7Ft5lBgl2IjTJoowmoV0qcfJNy5d2m
wYi4mIog+pfy15AkGwi8/a7YWPNBQ8yjN8KBnxyqqvvu9JOi4uO5RN0R3Aat4EQxGKcQuU3m+nOu
04GE7tjfOZ37R7Z9sYvH5U8c/4vTDJg4YyfTtC47imJIrnNrXAvF3poaPTRlAQCjNxkfPk5fv6qd
q1v3gDI5L5Bfq6aKLdoiFgROPavFTqY974Xk1tKeGZZ+sHWVfCdo7l34+vIcxFc/xYwlPZm9i7E0
d+n4kXet+1iTltnYSMt2RuUgXk3oXfL9ZDMO1AFY7OgIX3J7GBaiVSwcc6ylboxfJWbeshjZk+hQ
Dvo4+ooE45XPOLOJL/Ezp9G/hee3j1Mr77pQHVr0BztvQPpp9UAEFfUKAKUdO+6iKsh8KrUyda0Z
fEfEwsQjtblEFssGcAC/sxaWg/nbIB/tYEJaLNjx57RyxF57VMR7hp4ojRPELEiA09ZKZk9Tlbtr
ryHukIYZXCsOxtiGHzSGot9X3h8dOoc3GpgS3hU9UZ3YshQhVRnSpHURsrzQmA1W1uc/TlDbj8z3
GCrS1zfPySeN12xhQYl4o1cr2Qv5EQMONbaVHAOzv+vTVO2Aeh94VR4VmF/dOdFajtF7bKqU+K09
gt/FF+mU96iI5B3muk+uK+gW+kxhMB1PxBPdu5aoMo8p2hF0FZ3Fr0sBvZmWQkhpvJH1eOayfayZ
ifOXeTs7sEkiop7NJl0WALusHPrXstHYgDy67Lw581aDcyhrSsSYGN6blKPsWOSUm8xw7zI67fam
Yoaq2UM7Et+lKjwiMWS16LZaFVR2IBFJ31CjEoHy+fM8Kz7NSlwQ8BF+Gdp9LBF6qvKzJDBy7BAg
rPOGOkaKfVXdwanX26xtRzyiPXmfwmQLuyQIoIS3M8m5XyJk6Xybz9beIS29dVzre4YThRrBa1LM
nnewGBXzQbZeZDEMB4eP0h3tLwAm+ntUzIgF+urTMsDyB38N6ceLaUaoS5k9KgqVt9vB8m8cUMlj
hrxXO0rIpoXyTP2rzHtZPBp9vKWtrk4s+4M3HqDkb0yxGYhmoD9zXC4xHAURBYH89yV/L5O+bW2P
p4i6nx23D+/8PKZF+aWG6olwBTkbv/dZcLBQ5JkVbaNTVefvpW0+ZRnddRWB+2jHcYT140EN4IZW
+jdxrIPMjc+ofZmEjHaxfZhrwlLt7JtAW9SsId1bAwwaK0teKf3adLFCF5UVctMwJt7GEY95kZ1d
YYn1kFY87qa1jLzwhg4NKBVeYHa7QzPxHTyXQXy1muy5TPn+b8ySLi057rvWJ3/OmSSISUD1pjUf
LOWwxzSj7w5aYWOnxSGKwHlzEBw6t+44p/1Jx8LeIhW4pyv9Y1C9yWyJhlrV9BtsAeiWJUbhga9p
242k5FzOnR0M3PLWO/NhrF0BhdX9652F0vDY44hqnCWQ6Gr8DCne2U/ZmG0nB9C17d0tucxriWr6
zqjj7YQXI2jId0ja1xU5PHbgEDiCfgJJoNxoAvuNW+IzHQSrrJ+ICNj47mbh7sdlm3r5RxHEnK5K
HOzGmN7bk7UvhNffe234IfVHIrfMBx6mJSICA0JSRhb3ou469AVqIeXeSiCIG0v7FyexGrRN1J5a
4jqmi0+Hhb9RuhFI1AvnJCQUHLTHOjnwkDXwdNj0tViMKuZEYPutroXfBscU7mazkAw7wZcYLOBx
FqIAnu3uycCI2CZGe4iQGLFag0m1U+MjyyZxqUxi9bCH0bBQnaVc9rg8TFhXZ+tUFP967uuUMfHp
oFuYosk2HzaxZA/MFbp6Mlu9aq536srQF1iS4urtjIFj5H+TID/lGcvz6Dhf02//XA1UpyhQwyNg
Y4ogB8P5jsc8LUP/ombtivQvEI8j2gf24VxrOA9avbPPCZZXlrjLzPHAreQK+rGqm2fiTDGmQcAt
gmElJJubzuexMP8wE9MntM/AJByRvdq0Ks8ZZ58BTstinEOfPSd427jNSXxvE5Hwhco3s1svayiC
h1pawT4oWfw7WXYMS/eRk07y2HCu6kVpntqwe+NSklF8RryV/D4GQA4cY0jjYLCch8I8lUHKfS2A
b5kkvv+4/QP5RBMmwfNdZlesvt3nUZ5ymdtbO4fIsFtUb205nsNW8l0VIh+ewwW8lF9pVYFOBHym
UZ1t8OOJtS9hA+awektUuHNn6xZb5l1JiVeZYASzoFrYrlWd+Ikr+7FqTUg/jBxrum6jQ2likGFi
xzv6g2Wrg22GaOYg45dxwO8BvupEdbjpG68ilfNXZPJLiAlojlYCyldtkABjWoVBec/NB6CuCZot
RtnHQsKIIkFF5uRDGZRveRa+8MnI0bSJj8Tzv5xebjLLenf4nSX/tYkLA7F7mL64UfhAMSqpxeQK
/635RAhPIsx7ssNR9MbdclbNn36ZP5K6fuw6lzINpTZ+5zRUQAChczFKjhk8+ALukYN9FOAfjeZA
SkslPEhlhHTpBO9l3s+aGlnAR0wwEpAMQoKaLCk1Y2ISiNXMSa3pE1dzKIsmUhTm81Vh9Qg2oVUM
za0YmmDpjVfCgFTwJYuKjv0gnkNwl0pzLy59I6Ar8b8yCYkKAsfMmpLxi3SPGOpWg8/MJqUpflzf
FdzuTrxzd84va6OpG1fzNyWHPrda1mIIAGlAdJrW+DA1s1MA76RAPIWmeXjOhZXzlgH5eJr24X39
MIP/WJxHVgwZuXoQFUIXEqzzqar5VcMNzQBEKHIsz9LuRvfJztJjT7nzGv4F5sjmS+NFCfkNTSSV
oElRAaOEZPk2Ay0lwz2vbveXZNJMUw3cZGnKKdO8Uwz4VAJAZYBQC0CUockoEM10O1A0wYWvA4EE
oKoc99YUFtc4jvr1geoBfAaauILTPnjROdQkVg2SVWk2a9GUVl4mNz9joBRZ3tOsSS5XM12zB93V
aM6LTD9EK+RXqBkwR9NghebC9Chm62pWTObLvd8Du4P40d1nIW1tNVu2eHhzNWumqbNY82f04z5m
mkizNJs2akotthbeRf4CgCS50+aaZqtxk6wcY7g6w4FgJQXUmnwL4dvh4CgoZVUybD2b12OsWTkD
aK4FnjM0RSfB6RqwulBxWnI0aAdw5wHeKU3gceJHt6OpvEDzeRJQT8fRDPBG6L1ac3wNU41ek32B
nRCC8uH8AlyJ/kgp6QQIiEzwFGsysAERHEEFM80MOpoeFJojzDRRaGi2kBhceKDo91+uucMYADHC
WU4LLkziBJzoaEpRs0hNHr42ml/0NMk4YoZF3njvaMbR1bQjZ7hDp/nHfqBdFf+Xdwrp0vU0JWmD
S2ZgkxNVD3jhybJO5BttzVY2QJYOsGVkQF0SzCUmAYiZaCKTiIu96TWl6f74mtlsNL3Zao7TGVKI
zsIg5gPjyUrx3dDUp9D8pw8I6msitKFnB2fdGnjgC00VT4UETwpW+GLbaqB08Hi5kbXhqQJtmhnH
Rs+QaMq9jzWPCnyV0W9gshb1uaAOd6QGsIoatxaUtdFMa67p1lxfOwP1E0QM+/AF/bEBYQdNxA6g
saVmZEdNy/Zgs01K6ZDmaIWjH2Zg3ZDBULZkRP8YYLcm+O3szvsFTT9PEGr5uvseTNcH18Us/cWZ
JlongLx12ZypS+Org7PHAPX1NfMLW3w3/mGhzPVXlhVIa7WtNSVMlxEkXVNb60kjxEEFiu/5xxS4
mJkB2T5oY/bj0wbOhJeoZpEbZRCPaHz63wGVY00sJ6DLfG3RR1c8FGm6g+avGJPDPHDRq/uC0yk4
TZ69tEuxtTUbLYGk50bfHTQ3TUpih+HKQxy0nCbNVi+ass4WhJsNd45AZ7tMHljxVOveDgIKFfFs
MtTYPZn+5VJ3Zc42UhFOpEOIQ2WJ+N6niQJjZI+oAATcAwXPNRMOCFeyPYUTF4ID3zQsr6MX/+tA
yZmP7DvQciqzdAktrhF74OMzmMaa5SgQe1L85NGw910Gd56m1UfNrbcA7C0gewXQzjO1YZTIFw1a
x7oQy+cSAf9uS4srT/PaA8aXOvHMt0cQCBBwzc4XQPRWwn+JpuohXvcNFQIJuL2huXulCXwJiq80
kx8D55M75aCjeX3B3CLXBL8qJrgSTfXH4P182JkHAPwbredup6m/jToLEBAKsHU6gKtedB4g1FUt
9TSdDAFi//OgUwWMsLO1mduMIBLjQqdwohMIg84ipIQSCIHVLADJKUidWBhnL+BbjW/MbmyPlcF4
EosTUmHGPAQeJoIPDQEI7LH1cUroniIZEVEs5RKVsHRmItfpicWcT0VmvAXZG/KdnojFoLMWnk5d
MOnH5lMdC+IY4ULaN1RzRVSDyorJPiY6uxFG6p07ZUroi1xH16iXRtmrZCSumMXdPeXaX3YbUeFM
Wm/pCI4LJES4JohAEmBR9DRXh1ynSYDKmYnTf253Lw23sVqSO/F0AoXGC90YygPPEsxPGmj74Q2V
pTiplGkhdbi1FlWmPeyuTrh4RF1ynXmxHHgGP0zvWcdk4Lx8pnIiMh1RGZvIjKWzM65t0N3RoJ1K
CNZInbCxSQYsZvxAnOSJJA3xQ/gmIjm2rO5x6fLl12mdRed2Ip3gGYny+ER6ULFNW7sIUWmMBOWk
Tv5URIDKeaZJdZVhZCcdVOuc0LwydWpI6vxQrpNEPbg/h9qM4w8lkTk65gUpxw69Xbs3iSK51sfk
NESdzQXDqU4r5cSW0I8wkQyM746zApR5y86m8jXXSd+Zzj2phlxpHlAXUxCKEvdhHvLihVLmVqZF
uljPUZL3a84yZ0NlF8zB1A6OPIi4lLPgD8hd6hwW19KbkTHqkQ29fWHO1VuntpyE3ajOcdFwj5s5
zqdV7gwvzLKQfyo574UgAUbvz7cR869qyu7RcFi/VTovVhVUCLuZI9bGhY8i5yQS2zbfv/7Y+XtE
nMXW0fmz5GsuiPfrVFpDa+nqt9UlcRJyO3I6WoTYKsJsnk61xUN3dEICZPnAd4UVhYQICcEpnYbr
dC6uEp9WCG5bBGbIxyk9M8bkjKTTdDWxOmMmX9fbzFunerhF9axDJ9VhIGmxnauAXN5gKlZQhJ8d
0ntZzjTRG5d8n7pUIhls3AFw2nvGFtXeE+OXESBfIe9/si2+p2Y0dTTIkBI0iQtysdLZK/te6SRh
SqSQNXXxNBMyjHTasNW5QyAo3G06i+gy9SUKO3bkRaMsnAhaxv5xNutb39BzpPL8RLntk+y8b14i
TBKGeD57VvQTjOoFsaM8JgQjIQNXzNIKtkp/XYKTFgFKByLaiMPXVqU/rWH8QevZro0wrHZue551
BjPiP4PfSKgnp5PLLvbBYXjPNTyauXrXJYO/StrRKtTpTsprUZWTI2XJiFE/21UEQaVOhJqoGicI
9i0AyGepU6NIziYkqkSpkzWF2M6zPROUQ3D00BM5JWlDEMy5uTqLimqMbsnnJR12cUx9Jk+1vUF4
lfbtW97oHXrJNRAvkMnGo/2riLy2Ovs6EoKlbvDUEIqtS75AOQ6DNULtTUhwNqdmUREmNvOeV19h
QkqLYhu59RsfJM4D+d9IX9gmCy1DEfHiwz1dbkxfMzm7XBKwH3SKVwXkeU3lvHRTzymTqG/Nq1on
f0siwIvOAoeEgmemEcRb9DDUvl+IDdc6P2wTJC51otjU2WKlU8ZdJe/qadoJFQV3zkCxgtnwSy+n
t6FrWCB25CCtHj6s4KNCz2G7E0Sa1dz95EScCx11DtLo2Z2ik30R1nEKfrCK8d8RPjPaeWLhX+3C
0byFxKf7kCdzze8B00ZqCPee5OuVzjb6xFJY6xmnipj+eDqT7ZoGzk4aI6ggCght2/H0WbIoNhWi
FZ3qZue8T8z525k77sPM7mvfee0sSQMgiXAWGUfyxss6JYtKEe5h0unxRBXkyPVRVSfLC5eMOdWq
lywe//k2D6nKMGkwHrubJCuh8+kFQfVO8fl2AWPGOH4mz86HQ6faS1Pn23XSHVffWujse6JT8IXO
w/NsoWyrpbqnKlS0CYjNTy6jTj++BDpPz1eVZD0Re9PJde1x66D1IOlBDD+W5PFjj2Q+ng/SZiE9
P0PsiQ3J05vQSf6R91kd875sRpTYsmjfwr3Vxn9a08CYoW0AVoZRKU0o823D4qnRzgCHcdd65K5n
ap+Ai1jAzrxiHbgFr4CKeHej/QPZl6VtBE7Nwwb1CVJjTNJcFedV0hQNIVGW+ZBP2lbVozSfzG3I
7IoDjbqWVltuO21CUG7xxsTV2VseBeGlRJVgcgFfh9VPzsz40DI0Xo3armDVNXEwliwGZQ8JI3Gi
TPOqM4YLkTwPERLDy0L7GtIac8NQWp8eR7qNU2CMsQKOKzzcGoYhw7sceeYP2gIh0EHggTZpLRox
etTFmVkQR0WllYFcjhftk2Atd3Q761xr00SunRPWSLuFtlCQ0kT2r80Uk3ZUkF0YdKfLiS/694zG
ApKb1nVttugpXdCmC2lT60SBHFl9hsXdCHqRl1e20c3a16YM7PP/Ru3OyPOGv8s9WFqqoe0aSns2
0s2srRs9d9qVdSpG/Djzr5cDQYfD/UE6hreqq5YFDhIPNKmnCM/zin3YZkbz4ZsMszw7u/A42GQB
hgoyJYWWSFEJBRpAgs/V1hAUspa2iChpvDltR+MMkd5Gm0YclCMR1xJcXq+IHy++dpJ0yEkKbSkB
g+RERRfPtpnogsrp+tz12muCFZKcSvGdaOMJ98pzUjoPDBPxj3HCX/N7imUb7QW2lIltspanjPOP
2fEUURYXh2mSLNy0aUVr7TCvWFrBMoq8WDdL804w5pUQ3NlXyb8Ua4s3z8zirOrVDRoaxLXaBdHr
ZiRouGmwvoxa/+JpEYzECNNghhH4kbRzmjOKR24ouJ8c+ugtV5z40CXrbki1YIbOlCht3xhBP9rK
ukzMxpFFvRL7nggTWs1aqIyDwMQ5oQiDLWPQYO+36Gin6tuVhPu17qbCe4MbdM3gad5jDHsaOHhi
5adJY6DOnMHHx6fADExC1dn7WUGFbI1UaRbpc/Kr22k+E+3fSbWJhxg3yqy4h9ZzrEdWd+4KyJ97
k3b4VNrmE6P1kXPBVamijEIbf2Q0HCcUQA0qIGm2b6oNTSqNnfeap8jW0t6gEIFQg0gI//cuMh/z
nJ7EgYt4qo1D+XDgXBwlNO+0RX3yq3+Ku/96aZ4F/Z5HmZYvYmgA+nx5J0z32QyMdzC5Uz1YAUJt
Hsxly4B9mIii02j3OCPNt5RwsUExqhvy6R5nAPnfZxpnyOSBc+9AFb8LfjvXFeP0zHlkyOWewgjR
+6yFIf6gNqE1UzAzL6vM7/928wjKkAak9ZmaER07mj1lZ2PR7ReqXlajUTwhJPrrR9rHOHVb5dHa
UDJ0aFvR7IqMb7eKcS+8GxXPLva8SboMJHHG+Ui+g2V59Kgs09I0FyPcp8ws+kuM6mzm2LiCjPNp
NacfCP0eB0qAkbbjNsLAeRgrH4np/Hu1iTbolukSYMbq2crRqziggVk9meLWZPkfWapD15YvbZFt
uHXYPI7xVkNOU4LJ75+fcPZQFVMdvZNa9aYXHOtiePXYCTAqKnSaHD1wynVgAlnU1uEjOZjkuRJi
LwrCZ035GLasnEyz+XQR37M6BVCTkhK5xFbbsjLn1Wgt31b8M7DqwFPCMapwMDjXT6k7bGsitvgv
9sAwHJbNmwq9Q8qsl5MGgkI1sS70xd3ANU/S8stcMfnJSguZa0U2BeKEmOOcX5f2sZ64Abke1ZbF
FQ4OqsfiqqpwPkz9Pu69fRCLBgeSe1gEu5KZAxfmx/e0brkxMrcKiKgim/RKTEjHsvH+9Cb3M2Uu
n9LbFaH69gMmVbWJZ6jN5jvwGGyvMYcVM2WenRvzS6RmQRuQx3SBop6wo8dSM6+OUTxkk3e2o+op
bdnn03UUEOfM7iXjkoPjJqfCSbgu1Ha+q9japnYNDKX2qc0vrRqGDgUlZA//PlzPZ2eIMDMxX5Nt
8zrgV97GBq8zgWCTF4REiTREg3dq6x+qHjYVJyx2F/KVU2G8LT2BKHOWx6knktfWAuEoEEmWoY8m
44rngifNJhkGSI5W7TMw/l0VqkfXmdDahNbOAMPnN/nSVorRbM/Urq0+5y412frwHMvT+KV3B+PE
OzjbKMIxFCOghWaOQLnJ/WzwOaMq9bXOfbh+/xkDYpuZN3OsOh4tHd9yWnJSTfae7fHfOA7TteGO
7xiW+afwbm+5T+4otvq8FQXG3cGzb/VsrN2QKo68bN8H0b8sYwoG8QpfWhUBl4iBvA2txkuebBFP
ldu+5jrch3dWyMzMZnukfOeQBzNnHDSaSdN6q9ifaTILBDfO/k+BqxSahQNK03Vf0QiOBBbGt+uP
NzASUp3nPCxcd2jFvHPj8cRBXPD+6uQ2zpPXLBWfUZDRskjP9ZgJlvOjNa0XP/rXGfVC9gUgDlE/
DzFep+hEwp03Ve+zmf4VGAuUh9Q5akoYxVz9Y9bjDvmtQfGSTZz/HJ/3OP26u8oHUlgC7Ism288V
No8PDDyPDnU47pBifGhYH2Q5H0fphNvBfFl8f+M2dn9263wvKWHAnhKwrrFA8HptASlGerKV9VeE
c/dONZc7b9uQWtvIcJ6SmedPUmEblv1rn+bvTYbWi73Bc50tBgwShDRKrC3zGCa2HC9i14v2Mv2w
vTnf+W72BxFISbAe5rWaXoVfs/Th4b2xPB6bpJoRJJXIQqWp+GcwVqjYxHPYyrN1beUHZSffsrz+
pVuWMSetjp0EhcPs+zbY+Xztt8DM0zmkSGyFXT/dDEHzhqYNqxGe7Y3hFvCEgARWYWv8yN7UXKP0
R+QfBo93MyM0taT9FbE+ifAMy28zPE3NaG4mexg2cES/pkS+ju2jmOgXKPQDDI/Rxq/6vyHO7JUL
0HNsfXsvkpYnJCjZxprnD0RPZ5F7dz6/mPspKbC8pt5Hb1v1vq/nk/Dl3px+/MpBHRuHX83i9Psy
qFBsL/ZDVNj+dhw8nzIWzvWDKm7ojjn9zd+6yJCZOl+4gaHk5NucrYdu53GGx2jbOBSXUViEub1b
T5h2WEROX2Yc6o3H/DkK3N0LeOWasdqO9+a8pvG0OhB32RppO1zn4RGdBa6JkPQtKYxvs2teRf6V
uEghbHfoeeLNIAwjJVsme6migrFLtaGI7t6kX/BOs8FjEJecTS/M9yRywLAbe4+hTtszdA98Nrr4
i2pi/taXYXbZqRX+ci3dUlwHO36sTPPVF358N+dj+TTJ5bmnxoQVmHCgNkfy4so4mgHZhHhML9RV
t0yCIXSilDVPUbSnRjGxnUL70uMOzES6t8vF+BBx91jl8X6RS41dLmPTRdoplHHzsGTqLkGZwcoy
+PBDNybwV4PlcanZKZOTnqKILoFOLRrZHy3mT8x1IYulx4zUlz2bqaHZRwIz/DQiGpwcG6Gq+Wga
zEadaKaCrCaTXPGFJXbY3i3p/ACvnD22VbRjYX0WrJXPiKJQJomU8+vyZjSMzEQ8R3zJQbRCl7ks
7cx/PY7lU2o8xVV2hz6W87rPVNdP7JOQKVCP592Xy2isK2Qa20xiVZnSAOEgeETPNH+YI3XEaF0D
zelaCaq+eXkPDKqc6TJ585+8N+8ni8Biny5v7Rg0dz6r/PUYpccusb6Ut2wourIOrm9gPGbCaqe5
vSbC9Il1nk8GYJt2UNwQ/StljFu+8cEByzsE8GhuRRKfneybFgb2LV5+8cjp8AxOxYqjWLchIK+s
K+QnXW6NOC42HZjqMnEkPqFD706yRnrM2vlC1EDPXBN7k0pmnJL/QqqRvDG8YOuDA298bT+ir3LJ
+/ty6u4hveFdnAL1Z7Cv4rkCuC+J8jmHNhvuhV9ml35pDnL0Hru+5tSX2dlJKLUzu+WiDCXOyYyl
E7kyd7cmPBX15G3ChL163Wxtxl4MFFweErIIntLwDwUQ3ak4FEodRRI9o2S72bySaIEOmK+y9lD9
cmiWCFpgltfSRjFmdUcT/mpO54vvDLswbOc9mbyGhD1zsy6TbwXD/xXtGDB3BvVDTaDXDrz7Cr/f
FnViv5gWYqDRK2ker3eO278ztiyotAj88zhxVBvG4t9IA9iGclyCKXAnK6cwkCp0zVVNjXUwjWSH
edLZJiNy+ZmjFXXP3PhiZrS1gX2rHwGTAxl+T8ty6ucivlbxlPGxiN1Dj46V39m/vjJvvnJQDy3t
zWTpe+ttGiF8x7JPvz+1ecdTtgMqLsPKQJIugL2xZKxVRjq0LkJxdTy3va9FvB/b2rz2+of//rzt
XWuvn88KyTvw5iBZOtf9XVqlh2ipkAY1U/wkmyB+CjqDzKlrJfvG8ySdYlVsUrxaVA91xdXHjOdg
J/VPvUlEO2Ng+scDCLN5yA2TXorsnue2TY87P3QewyLfiRh7swi6q/sXalQ49kZxe5mShEKAxa5v
MOi1M5KVmPwItbqPJCLwPyurDB9+f4aGdDOERfQ4dgKdM7GYLBwvvMCdh4RZybM/1hnP7d7d//6f
iROVxxQXQukEHGqVfOrcpXqi7Yo9rnyKal7NRZM9ZNRZleRKb7YdmjdR52cnktWDMOOchotqWsdF
6+yxk1LeJ+R0VU/oeM3diBo67jxO1nNcfjAGfx7Gxtv0dRjseoO9JdvWeG3x+D/y3me8/ZtyB1fD
sCMxH5VNPekqif//kI0z200MUse0tda/iUwxOupu1j/8/vT3h6J37gX9Znhxe2aDmNtdBLWnoCPL
vPoNjzUNPTq1F37X46werQ/XldljHwbqkaregGI9Yl/Wx2yJC0016xqe/32qHYPnVdOfxjhL3hPB
ydHvBjiNNr7OnBy3/He3O1eO+Vna7AvtuP4aSyd7aEh2vLSm+ur1z7x5CTa0DWEhW0YktV78WrBX
OA+VH4KT++4jvLb+f35/aNrWOed5/wad+4PQvnqmfS3lSO3ar02Ow6lj9XfN67Hdu614CaOFel0f
3I50UbVzGAroocVr5UcwZoTo1tM0UNtCz/myBJeSgcKF6YFzcVCuVsGFsBzVmiVrKtUI+0y6yz67
sbLPk9v/0NPGCFkyuPCs5jmZ4+rBxLr20Pbpugz64FyoY9ciiOvmGEURy9Hb7w/oR0/lVDOjFnl3
m9qQVI9P1XbYSTJchvORU4zZWPMfQoLGriTL+t+fzjjfeRBj0hCPysyta4Jv1w+mpaTCFdyNxrlo
B5/VUdPk8A1DEIMCVk+9+Og510Ymu9cauSfGfnAZ+vmgx6O7piyy9yA8+STJjqJq8te0LtVxIDhz
M5bkTEhwZLBtsFDxpvqYu+OuCWR6M7zQ28W9PbEipIagYknKOwGUBiYUE1jcvpmyRCoNjUrhAxOg
gleA6Q1nfSxYER6irTdzx0vWuH8ZVjg0RrTtajRLGjv0J43zlnxieEKZZP/kpUV9qeppx/nZPBvg
QBi39B/+/mBnDmH0mSp0P80ocgrfjNi3nrjlxy/W5BPzFuGlqkyU2B2a0NwnvTyOyj465SWOxx+n
saKzP0z91mu74lRX3bcQ7HqyltMhmgHbupv75yLQvhkIcb4IlCxZqppPzijTO2vq9gjMri1v1CuV
Ufaef157cPqxf9J6JCNG3+oE0f3vDxmW6f/+qKzGn0oQO3BbOmm9rEm+yGbBlfJsvRV2ap4GnGAc
zu3omjNBZDv+OcLP/IgAuafJWOfJBUvE6iKGPYnY9PD7HLY8vCsRqbGVErmzKwl/b6mde4jUIG+k
PaMrBP/fCXjlYYwpsY6CeGcA8J29lie0CAaX+4S356Ra7A1q9ygHGCBeK1pWfx8Oo34qLCNfRFbv
OxMiRwoG7KQz1CO9Ntl6mIL2hC4AvjRVr1YpgZgCDvRVlSTvoYiTXRM3I+adIXn3Ev+DsjyqYHSH
m9RNdlFRt2db/1HcJDt6zrJrxHWfXXX94Xlxtwe3d3aBB3vYzlhEMp89Yt/Rsjqz/rr9/mB7zht1
bQxh9J8iR8THGWF+yqPvv7+AFMOCrfebvhU2qby1Hwx6ajuvvTj09F3chMaoMHP+1k15Morqu6jj
nrV1krx08aQdCMNNGdG0svhbzgYR/I2v0onTAYOhsRb2F9591nW5+SMjAPoyyYDYG2e6Olm9PAwz
mxkRVH9kPKtNQNnitkmdf7kV5Jt4YKG4lhN0R9jlnHQ95a7JgsX3qg6ZsLO027W835nl2g+1GMR9
qX+wMmZV2Dv5Q2cs4x0RPTRf+qcBmv4de00XKIPc+7CgDvW5pJ0GqUNXXn0jlJbC4NAgRl1vti4V
Pr1fa8dEEuPJAoRGjhWwftOh5GG2kvPvXzL0Xn6XuFAqfDtU7huz07fKt9ov/NTPFd0CLAHuXbuP
n2ynMQ82BRTrwAvdlQ1otF0kU53fpxzMBDyF2gU1HHMd37Ae5QcbnOaQqCB8EKNNNVp7HeN8PjMo
R7EZtWN7998fjnQTZOZkk4mM4c/6zEQmOJuHJaYxyKw4k5uhaWzLAqa4zqX5mhs+T1qem5nNEasU
2T5ovRuLiZQUGLtDxNz5WxtQOKtbGZJEplvOe+7TzJjmAfrvPghVjZQ5cdY4o/urnNLTKHgjDN14
QAVbbbPKiBFgf4hU9Q/Xjg/Gg8s7Z+PX6ivtLKSvSzutG9/v7+KRzJyUYmFB1B9paXm1A3rOspyA
tWnlLwAhxmhcU2Omdaqc0Uv+j6vz2I2cSbPoExGgC5ptZjK9kzcbQqoq0ftg0Dz9HKox6MEsWiip
9FdLmWTwM/eeO/ao/Wg4A6vEpu1z+9373njVOsF8F44YF12PRKaLm2PBSp80T3msBvOfjXk5iB1L
P6GG1085647OsIurIjVwlc5UJlnaHsBSE0SuOcauIhLl/PvB1MqTion/STliWO6E3XZS6buRtzzl
0MIxvWXuT/1onMqawbrOrlKL7SDH+rTmaPrX4qzZzUNyS0XGA0SI22w1bJ9N7VQr3Vt1eR4GrY46
3YRI8jB55c7Shwv16riznCFI0SZfMtfmreOcs1DnDr2RvrSZ3BO2YHzkEbnhmu6iw2PN645oEYdE
wrONVH3BI6AfqpH0FW8myb5RQ81aZ8qe42EZpeWGuJY9OltNG99KRiPfpW3+5w/LV7SKIWgSYdXA
2GdsZzSAe9Rd/nMej4899jPE6mgl5TzkwFFw5rnKA/1bmOaL7/A7NFn4hEh+O723oiaunHzhU0c3
vXbqenofbf2gsIvGqJBmTJ3ecGlT962PGA3QBYwX6luA0EuQTNpkgCKM5SaWuXgajZEnpHG0RQd+
sXNfbWxjdJDuk+UkZHel7CIKo6nv2PQ+upTZZ6KiZ+mY8lYTzptwFT79fsCt8jBkmn2C1+ShL1xI
5f+vePytIH+/hmQSmqj9r1FG/YCbEzciWaZ/MuXtnSzJtrIl6N4a6VsdkbzGi7LYN3iVeYiE50Qa
rrWNTaATztIAKI6La6bLb9OoeFsXZMHvh3Bizz7549pS1nAbJyI9U5smyJ8acdcg8AR+ZZ4Mw41P
LXF4+8ghnqxkrsd+qZB7mPLxk0EK0IXzT2BgOMa6PA+9og9hj3aNo9ggyzU5h3BjPtO528ctb0vA
zqXbEww2bRIE6As5/ED4p/9SdCk82z75LkUFDJensK6UcTM9jeV1zACDaJ4rHlh/B8x4SRUw9SB3
ehJ8vIQnoNtEh9/KstbikfRPrrR0Hvg/7pkBOujj70Ae5NUbunAVGVSCC2r3IHVGrWY/SRohTD5T
W1OCLTCkjOtPGbG9LzSUs12lVxfZNtVFEN6i2810/P3MyPqjr+fZZWqeGNG497Q3wwfN1Z5GxNtm
4hO3s6RsECNi3NsijgI/651Ns3z6+zUfiu12UIspeVp4W3lNVEyfSv5Iu/JVm1O5s1lonX8/VI5T
HZf4mDj2mnMnb1rcUNyhxjhNvTRQPQkDLas3nnxYoEEDO2vjhb11QDPEtQ+cb8mlmco3Xh724dX0
CcpZcJfmhAWqgWWowzJ5cBZ3mFMJRLDSfU4dsnyZ6H3S+JjoKRSzlRypEOAvEnb1LIUPLeP44kIg
K0jC/Shb3BW6USLW1IudNAZv35pO91TrQP2wuZobUSMQ0iqvOCe1fRzx3LGT9M4S2LS7YjxIjm83
YqYph+I2d6cQ5+SrRWQsRorpk4CJIYhqsm5jMdoPTu2/JNhWIQ/MPmbm3rm+Fb6PaMIQLB5n4QwX
ZsbXSSbY1XuH+KwsdP+hSCTO24rME4a2d4RISDZylW4RsdGuqoThVzfrIBPD5tD1WMVbL8fJalik
XBXi6vfRDNdTsP0eo+TKqyJZjzf6HgvsvXTt6GI0YbmdQ6MMKnQZ29jJ3VODw4RRDbECaJ6mT0uy
rSextb9lbKRu5HE92kPff1V1eDWmrP4UhuJBTkjr42jnIEfyaTqXIaOJ0BPmLpoQsMSyJgEVbsm2
Gvz+9vsn6DzqFvvzMza04Vg1jDtdJ4UJsJx7cPKHc9G+h0lmXxtGgHvhqJ8o5bPfWcDv19WgE/YK
fBAPU9mwk0POpJM4j0pkIX2g8ik7jHr/+1faoPxAB5mCs901jzZCvF8yiracML9/shKysyAxvHZ1
NJ3++2FW9f/9FJQ7TWQPvec/35Kgjqr9poOTz5ji90f7/UmdZU0SgwXf/P5FT3ABPP0pPQ1NeGqq
WX0aFudUhsGKZU+W7CJnjk9hK6dz77Ss+HHzoICaHuY8HB+KudlUTR/fQqlIfZy/qkY2D5HJ34+W
4KXUCkIr+UYRD4Ir2ITj4prZ0QNCt7bie8Oi/lwtH5LSRRT3388LFIC+k980zPBfhufiXWja7kH6
TDdH1dUoc1FgzfEcgOP7qxv2c5xgv1U8RreJOZCTan+gk8Gsb6NN8XQd3KuNNd5Kt1zOnNI+YeeN
mSRbhgcHzbGeUn7KKHrozVg9d9r4mbCikG2ISrDZRjzQLq7w31m3aztSl2Tt2hffSaMdUCNvbZsb
UkzmdW1n2r7IR+N5Ak5LTw0xvbBRxo25A+C+OtPfLKVYSlsGkf1gDLzynl19DuUIN4q+Yx9JiaDc
aQ0iOeR3FeZkGqW9WONtOehm7gXrQkNQjXInwcej9Se9olokdjJfkesWni24YmQMtrTbRQb5j88Q
Uu0x3L6GLlIT+CFiMyQUrsNQH7M2utcdVvHaiLWNydwvbvr5VGOsK/Rk2xOvt9KJX1m1btyBpfVu
jTNDuwGC77vzmydYBwqL/WDaHhmz/Vg6C207l+NKyOi1LnKDM5+gKtmjoXRltrGisWHx3460FM5W
2qOPAce1NiCU1pJ53Brjq7nO0eK0W6obpOgx3nKNhXaaHwGgVozAltjfsrr3RnGKO6aUhQkSvTab
fRll327f3Qtc0lrq3yKreUtwCD/oXXGRvrp4onHXinwOZlg1fggN/DzDB0ACaJV6Yn0mHPvI0hWq
LX146ZcVit0hAzKpozYdGcLndBZHtqfzKkIguDTra72ZhmcaxzvY73mZnjFR14cnu2KP0gLvBkzu
63I/Un1E41mkqJiwoHqnZOaJJTRGaW0ug7m1kff1uXXJkre2Kl6b2WMuoaNOa3QBRFY/l04UPTYN
i92S7Q3jpBNz6Fsf4hcgFHQ4egWPc1wy0B0nO+DoXq5OaxXGUhGmIouFdawHhGv9awR5l0jJQAJb
5wqe+twQw13Duwpcvb53BZJoLZKXsGv/VF3ypWFvXPfRUO5FLMDOMjJAsDwm6651vsc0wayg2jZQ
09DiP0vNTZZsUQADIw6LP9Hsn/o6QdGPLhI1ZIitgfSRdZFxNZI9sve8H0dN/3jAMzIwxb/6qym8
95EpGV4oZu/t5FxyfUg2Wbgk2pgWTyN7xqzVpLTEDj+l/hFBk93hFLj3LEzQzhcE3xHUooVDMBoz
RX4E5hhBUXhAsBJoTf+36fX6geUp/+A0nVB+rCmTPMwADXuihhit5QoqtfSoNWTa9znqTQLPTi23
P2rbSIBbGAipXFVejHe7Z11iNJA0M2NCM44oZHEqv3iD+TBmermbkuYDRm9K1jbQEVuG/QaNbrUJ
+21JHvoVdiK7x97B02X6W7PW//iSkQarYfqrIYeqmak91vtiO0dZ0LfGNeaNDLQiTtceUBHcFvAU
etF9ZQ04QmTsaF7mt9asdl2xeB9fVSnyPTpDElwH4tj9vnwSg+gORRpdM9VAVFH1uOlsVuQu2W8z
89RNnduci+rJMEOS6wZnU4Xjuy37k6+K3dASfNsVPP4lKF5CnFoY2hhTQzQEqY/6S/eGCR6Bpj1E
B1vGxS5Z4uwbNc7A0uKfELvUEclUuSG9EWAPGT0q1q1DpiPvoGkLGNCRWTxIeBISW29uPcfjrLEf
dbZm1aKgic0+cEaF+VWnyU/Etrb9i1LazhkLNnVygBw/hvemNshv7U2B7I2NCd3qdfKetZCq+AnS
Bo51v8P5579OQ1+sohKvlzc4a8fvP32d9qzzT7ZjQ8LuMABX7MC5s3mIJxocdYLp6zyaj0YUH3JI
xYFhwJ0YXcqPsS11gAExCqUJhbfwxckLhy9EM8QWefZDbYFpHyKfXZPEhWCys8NVEq5C6UH+05Ig
Lzo6V2wBPfKraTSRSVlNus9Ni2xNgpoWlRcCQHzLKbIBjjFODKpLhyTWvOCCcOlJuEkm/ANTJE9S
issExPVi9mqbTkYQmf2r8i3mgQSSO3YNJqKpriHw/I3hinFrliaxFUWC43EZ6auK3VDeWTi9Bza5
Tk5Ks2Bxt+a4wONBPYG2Eq9cj0LJibJjrOrmzPLuXU7qNJWhttVk/eWxiyHrqeI0YK6QMeLWcJuy
x4bVzUic5vmjyNKHLMaH1s+eRk3wLW2HBU7tVRu37r+J56i3xVSe2JrvpqF7srzkaGsRyTjCbraT
POI0RVE6MXmGEeKf/LZ/zgr3vZpIQDbVc901MVIXgZIod1kTyfrBm2czmLUln7yof3KyYNJUC4PM
IKTbV5tGm3AbEmy3ZiS0L0qIAyyLqemmZTlCm1Ml7k0OrsI92ehbL1t0FKkD1ME0jLtAHkum9ryZ
k4GlaTpuXWHiYrDTnV8Z+GA5lmnuNZ5KOD2jiGaAZHmzCfOTkfydLJQ4Go4OVWreo+GabOCxfVSz
zmfOveDk3SSDYZ2IiWLs1GDqx5dJ7tuEEI6CufTpccj4Am3CStVGUY88v7WC2one8hgNbeS9JBpV
6cjsjNskHA9lxJtCOdaNbEurWPtsc8rJ1McZbGfWP/K/8/xax2N4IbfIiZ21HhMqFEK95fH32DUt
HW2CZ6IQAfAwRGCwWnUGMiwC0JsnHsE6QxET/240h4wUY+5Fg8F4DsJHG94q0bRv8MKf895+inuN
dbYC8FtqFp7R6BYXxsyTbDr1JQpmkbJD9yZ5Ke2ivlCPCnyMfnfQsFNp2BbR6i7L0m9rSCk5IOwA
7uhDSv7qu9bn+qExMOjJVMH8iEhwHEoGmXlZBGrpj61QEgNNfqAkvmMtzPHbT4zHTMqrIjToEFnj
ZwvruM98a+/GxqfzZIJFu7ujj+rBgWVET8qTx3iYkZtv3EY8aJm5GotZsJYFUZGczXrOjk3ENdW1
SWAxOlvnoVgc9dgr416/w2bZ11/SabUbD+MlRBEWQDwTRGPQFtSts0N1jvLtDtLV3CBb5qQIX2s5
nKbGtY9wosndMbo/3Ep/VfaeebINcg3AcTQAUIB5DZAeXyf6hDRUPTdDhwPYZNhbVC1b6wzwuptv
SOgl+NrroanXo8C1VrKc8H/MUnsrOrz/rd1NpPSFC/aJdZASjGjxOvqb3uyx03TdOVlI8q3TK8xy
6kdxGpxytEy1pQAI6Gzfhwg9O/kjqBGsYyXN3VzqT4PgmHLC0FtgQG6QYIrHz0+9Znkt3htSSzJk
ZSizrZ2GMM93RhTJEMZQpJXbKivtU22nX4bG4xNsz0xYzGzr79IEc5HatzCNX3FEp1uxwHl0MlTj
Lttz9CMkc1gKEXK/0QRGr2lrFz44yco7MsQkApmmyc6jdptMToISKj4Cy0fJhzGCOLH5D4mpSC9a
NsyJZ34hFzRInehv+kQMaZLDOnQggOdD4KXsIjUdbfCoHoecO9MpSFimOvJgFyT+iy/WPKlqimNE
gfGXygVS5lQRC5YT5F2Nh7xSn14n1y0034iVzpr2itQ4ieY8LOwD0p+CBCPgeMjEP+r+A6TlYpzk
d3bnkImIMk9lB5+oNYlZ0xB3gk2bOYcra1eoOTwQmfyE/gXRXeK/p572IwlA2aaJB34G6nVIWOCe
+L6PySExwi4enTBeVLQJ5q8sP7RWflN+98Nw9yXm9MSMGIbb5tTWlXZuHNATef0BLHuvxLz3lQ+/
QxAYUNRUHvr4qOpZbjtCxPOkmDA9JjtY0sYWC0CBfQ+hSIYeyI2drwSV4SYPYwYf6qWfwZPWkdWi
SWC20UexOM+IWKO6xQLT5jCOp+ortzBwDtj9BxgodQxB+2VGll9OCBMn7eiVB63xjJ3tVkvoefVG
asdDg2dEoa08yTl7h71n0HmwyPSnuV2ZjeCtNCo8cnjnmNLPG/NzhtzHsxBRskcYN9C/S6fKW6M5
WFmc+oUaZhtqcglO9LhteeeCcnyBnDUsvL4vdALmo52o70jDwau7yCgTiwOcE/KQK6cFmBB2G32p
iU1RWw9u6X14XYEysbslhWR8X8hwV2kuO4xc/3TGvzpz5dRw3lID+6vle99tVW/A7v6yrZ6Hpl+0
stGzZwzygNuQ5cGAJWx2lluhCzpFi6oV1sHTpycACitgt/eQZ+06XVSHg7TI6YmeBA5i5FyABI0M
ETWdSi2RKE4EI28GaxDbiqKZqEgWrBE611a1O3KosF5N+B2QnuIpTHGSyN/EvxjptnR/jNk7Tn3+
1NcmVpZOXHvUBQZTRSzQEZg4IN+Ad5yzc+L12vZsm1YpDzkQGHSHmqDG91H6mlWPdb6yt8qgiemz
qgkiUQd4yZ80D4cd9jK27x2GWGazVG46fAIDCZNpQS2pEiRYzA6dVA0E+yL5x/Bb+FBHNBKKoQCd
sK5sePc/Eh/+DIl1X1rf7MIIuqCLIY3FwgtLQVI9aOhUgoK6nr/pcEkmCWf++zY/Ogx6+03EG7Im
XUXXcN+K5GuQ+E6y5Bh37ads6FdcrUOUmmd/IPx4qxriXN3EV1+eubl3bl99mD3OLbao98TLv/zc
oFeUqGX7mZRRRO7sKr6LsTlGWX/u7F4Sz6guUDCokc3madbswNYqtOOGeotwo6ymNPxJ5nGfxZxN
nsnFgs8YuvjKJe9z8O1LaFKwx4bNQTmee2VHW1I1l7P5jxsngarPs/akt4yKTJPcrBhR+Zg91oN/
Juj4SKqfR/Zs9dwJ97XoEPvMI6Xr8lM3uXxxACIUjJOSP4zHyS2fTKhPWvVaj7Q1jf2i9RLPYcW4
xNSHneGrjk2HIo2eFJY0khUCmJUc2X94ZvkYT9Ow4flwhBweNPbBp06KeHc3OiKG/STnV6Noy63O
cxLvnlU8TOzruPODulHFaloOEMgwKaWCvbJanRBzFAnbGmc9TDsYbHqOta4UL1qM85MR2sqXJjxv
TuxzD9bSKuEaujpV2tQwmSwWT1iOtfNia5LIwRrLuIxqBs9ufR99tKhN03/VsfbGVKDZhtWos3O1
/jruM4p9gAM97xLGCyNYTosS9hjo8Khd93jnFhtViUo3trs949QbeqK/i94mgiixLS0BGk9D4khE
XkC9YSKewMjYjs7r3PfP6DsAprnls2sU5zwOb1HD88jVv634x426dNO3DM/jIr5mrIGBkLyzvSYs
O70OZn+GY/Fi6cTSDKOzNl1uJwxHy3zG/6O1mDjTFr9bi7sYbq3JgtKDPsdOjvRgLnsjebDwADFb
GHbepH/bjnwecTvM9CYpM2PNrh7jCHbKb2ZrUULY0Nvi29M6fz+UwuQkNL61hNVMxl55IyZ+U3+w
/zKGqckmw0UUpgQ4FTSOLnsaLiVi28Nq4HlDBVpqj3HJQxCNThVYtAMrw5gn4GKYEdW6kBpxP0P4
buo4FKIWw0ztiiBEbn2jbjzmpbqoxt5rBakXuX/wXGbn9fBRtPrNRCa5QS55BWdxt/ppw2Tp2fZx
xiVwRGiXyacVCqsjSfTAReEAml7B2Qc6ZN05LCmdEqmWtMztXxMWY+BZUGGaHOVyP4lmR5lpzshP
XKO9Jg5IMcIN91NO9U4NOeFlrv21MX0uiBnLYTbtjCgZKR6f56j8i1GF4WiqMJ/lBgUO+30JoMuG
9UUxlv8Ts/gycvlMUweLYUg3cEvPYdthMNZw8jg0f3h1WwghXPUaY1pS6LnNdHBLUxeKa05TRDQ9
+P6gNixefZe0n8bd4c7z8Xbcc137IaI0g2C5G0jrxRqdME+VdHm1lj6kSAgmTzIkcNSqEZO96Urr
7tblH5YF9Uao+ClCvhgBJucQSgJJfubK9yLr0MFZSTv3re2zzxr93sRCc1O45NNPLJt7VDakNmLZ
JZdWwaLFLtVWoG88ZEr6iB44wY4NYg4i5FSHVDzxc+cLm6QibsRKuVQzzqNpijhoeygNsZe8JmFJ
QHQl6q2fwAfVB5dpYnNL/JDctaiYgmzmgsyJ8xhCHB0TAJKy0f6wAa355/daLPalL+NLIwreEtKX
0EoOG2h6bGymfG0PYTDO3HMUDIfZj9gnaR47w6x/04sqOqOmAmFF9QJp0Fh4P2I07VXDqrx1tbuD
8uCIzHpBU3ac4n3iry3/NWEiFYAzKVfVwutp/I+4RXZL48AoexT/UPHPK5en64a7fYvCaK3PBN1q
dd2tnZlh5+xjLFdskwBOGHxr63/ZOuqIpLrDXm8wi6OYBm4L0RL7XsAZDy8H0WkeFgkcNJ71+LD2
pqH2DS6kdUb29irUz7NnPpZAE0in83cxmgp+bHdAU2SpJY5gVUJngCBB0YzYh6PP8eyL6Ia3wqKQ
7ws075hBMGVnzAKmhNFW4/l/ET2BhWnaE91oeSyq6ZnBX81M1DyD3v2oy4n1dnuojUndq1Y7Dsal
4d7JO0+s5azDtltu1673x6PeW4Ewep43ffwaEStmy5dh5Opv82a5eq+xWbyKGEya7NwWObIOuzJL
vAseH7UycCYFFF+vlRwITIVQKZz5PbJNJgtOuFW9eHSNCG0f6ReqAAXq6eo4a/pJ89prqSmx8nX2
x+lEy6UzpU4GLBkTJfaEtZmAnvheOPp3SKjwmuPqyC2AFtTuL0ZfPZq6WZ0LFe3pzckvnb2b0aRf
wmrYjGlyweI8YE+ol59WMug8ZkgVAumTUoobigBuJ7/CP44xN2vfbUlt43sBYiTCX3lnx9YAjAXL
VEwvg+vJA36EEJXaOoUGs+lMirw+jziondTeiF5cHNwFwDUr5sjOc/uipeXi5/FG4NXFWSdrj9BN
xaUWjUHrC7a7I8jzyAV8UmT5Ps1Jc+Z/bZdd08Yjhg2T/mYm4J1LtcG3mZsPiMM8hO7jJzEJgv3j
FgRYUMb2SCnJvW0KFpUjQ0tGJpynmciDQbaMXDTIXU1HcxJmW3q3HXrau5i1nzKtgsoE6cnDJsV/
5y5LhPhUeB+y1JJD24H8AuWzMrUIOqiLwt6K/Qtq+JjFMu80I9Gt6eCT0J0Sy2eh88p5evkw2ype
6543U8Eu+b0xwwg3apYIM/TsGCqsrSJfKZzldcInJUq9Bi3WvVWw5YMwWaRF2lFK92SO5DwT0xfo
OhaE1NDmY9NZ6EvNnefK6MHzljTwhBIr5Vn/ZQvrNkYExhfqARx1e4gt76QtVS9g9HmrsJgT7jvc
/THJg7mz93iR+mvCpZU2TNaVhOQd6fHBsI2faUZeYwiCDzVd8lStz5EuGRI50IR9Jg2mXGdV9Nfp
HJI/CYSHeueGm0q238hBGM6lLLDmk2174thjpfai8m741tsClCbgyTZ46li2O64lQcJY/gQfdrM0
9qrLXjsv0t+pAMl898N765j9lTZ+OBMGbG7yNntlqauTET56R38BCNnDkyXqr2LA/jm2fyHVCKQB
xK4Ipj3s81gYRHF0tvt3Mze0sx03F4DRzi7tYrYKdc3hbRKJm3EE+xMuDHfGMpYlSGdSuOvTe6VY
3sQd8Uwpyt6NUbNlL63qUj7qUmaHMlMbyU6HzhbsEKrZeTdOZhXoBHVxrqzjiOCdbgTKAMXzVOXt
P6tUJbaSIV5YSjgmIfoFnu4/J7BOuqbgGWRr7V73cE6gKgn8gcpO2fZTndi7xHZJJB2Tnc/YsZ4q
ccshdTxxbwGO7d5bDSVzzsCUWE2Ukn71b+TYN3VGF8Iw2AQO9Ae91iOMLEfO15A1chMJNqGgBkDu
fmd981or/2Kpb7fWrx1m52hqincHdBvt2ED/aleKPXczfxFYflB2sgWpNK1NqUbGIepowhA+ZeI1
lk56FFHlrBuwK2uJv2xMmYiAd81xiALymGBETVhjJKMmrzaCpGuDceIY0afI3Rhx/CDS9AkMubNr
HYSeI4aIXDLQdCO81U3bvjlDF294Oak7s/qkNYu2tT51aWw/DRFchMVZYxOzScjZj0Yt59DUBeZ8
7tgO7SrTvVWtfx0iBsKGmixSo+35ANCE+TBoG6gLEagy2T6P0qb+lFm6G27+bJUHVVUfQ64HhjGY
VyzM5kb/RV0KajsFngWj0objChQsnqZd3eEsiYrmnvl99Qql8jPaGBbgTNogBLAMmaOaCEy8jrHr
YzPkiqLP/nYiuFNyaa5jjsrYIE3HMeOLAeB8Ld1hbR7Jw6K5mECEOZg4JDt+VHjJLREUDqI1ojUP
73+Z436GTXrPjKrcTiwj4Kg2zwaTN0QO+RruAcHV7NioAWh7LBO8ix9oVOzMZcYjCxKnfXbDBSow
YVOAAABdpkOSP22EnGxc64AtNDPbjnb77OT/vGawb8zVemSWyZzzHEQAeBl0745w9iyspNl25d9a
98W26xcpDUdJQZmHkY/TTFTVEnpbMwcO7+kgP8fIeCmFwwiS1jfP3LOGHy0CaNoQIspunVE19RCI
SHYUnI0b0X0iWcEhjhp/Mwzqbw/MJzCL/BWh7Qj2h9vLVNnLTAoUlLx1mOPyHOt831SDwstKxRxN
+V72+S11PD1o60VqhawExHOfcaBYHa8QiadLdVxv9TI9kDd9KEQX4o5xnuuh37Df/6QR+RP1lLBz
58itbi6x8g3omxHehMXewpXiOnYJOInxzV70jV3j/wmd6p+9iC1cG3ptywxEb3XFaAc2BfXPTzW3
T2ouMaYzXqlz+NPwcBIIgT/o9LEK9t68Mng6urq2rdg4OrZ9JzKt0ptkJ2xKdK/+JN6XEGHY89w0
U1F/oZP/g2R1206gSHV+Wb01vJVZDmgkNe95tI2PQml/jcY+Jr6QFzXuyjp6dN1xz3ffNLqOTRmm
MNDMZAzQ6V5q+O9cNUKDG8HiIjK0Z5Az/nrWxq3XYlIZFFlutb7FonNGg4LRmQUXGndyuW2IzAol
giXLn2JYxj4SqYBn/YTK+qv0lxbenGL5sXVa0N5x59ubcsDs3WrGXz9DQKt7aPMbax43+awPhxQx
gP8vLR7xJXxmVt4x3jlVA0taL5/SfYNRkCkSKLCR5sCmxht15wL4ViF2bdr5CMlCZ81DDkeZvYe5
w6iJI5tAVedn1JDwWuQBr5G0P7uJ/m6zekHwYN+cPOXhzZY8jUGZYkuJyY+Yxh1ImFUVrdHP3GIr
I479p3L3cLGTrdFmf8hrZKXc9EgpZrcNfCkaFoA02B4UfYbjMWnVFlD0jB64BxSiOTb6inJ60TP9
pNAwzwzmd7GPJc0EyhIh70ZUl/xl6XXCHopFXtO19aB5fxryqQBo4jOLJF+h1AT78mTA6ahH6ENt
v4x0bXebkjLr6/Fb63iPxENs58mLD6asbyUKE8X3kSfOljQCWOBUDXdgGn/y3B+5CGfkIfTo0AAH
DoMUMJrnvwIR7s5hzAlutEa4DX37bjQUGWarTqZPCIOXNLcZq8g2IZQWYvbGd7R6o6uY45dEGit3
v3TxgKr1WLgjMb3I+SqsF6uE1Qp786YFkY32Yxe7zYYcdaCDDlQK5NTAKDNIf8sirHcXbxxpiaaX
nrAcyzL94ThVrIMDIbkG0n6wdjG5xkWZANfqchp7C/dzH88bMUCuDmmEoPEvOjj13QGuLXHI8BgP
P7MSj4WLRtgkCumoog3tvx9IyY/oKKwwofWT6xFZAM30qvW8iA3ScQBDL74x4m+t2pIdUMU/6E17
OWR3N6dsVChOxmFCkhixtEXRTeRu7Z6nMd+7/b42fLLU6aG6OgOvlPV6QKcXIYcwPtCQYiFMpNxk
OYlJMVE8pyq07w5KoWTAFSQt629YM+HCz3uxjFDbDzP+M8st9I07lcMDYyzZVicPDaGTmn8z9rh9
FO1jQjxWLhNI8qwhF7LfOfqRIUifjwV9QcXvZDyFaX7taxSzNT97aUyIiXrr07Kbh6kfzKDEU3qf
if2DmXGIS2s+5rPQA3uCOof7Whr6cx1GPeV6PGynsflqoq7YJ8gLnYbrnLL62wqnM84TtPpdeWNl
2xznpPryARnjTi93Xuz/wzb/PoM7TVPrz6Rb096dYCkZXAeDyjxWAPPGcKaH1lSgwxgRVI3ITp0o
DuG103PvwRzm09CK6CKwdgUYXfNNW+f9qa7FI3zo7tFeID+T2/I4nBVj8sFZWmbEBRSd50r4sH4M
2956RmkGuqGXp7Yia03DOFiWnCR4D4pdJWyxGylT6kJbzxEalhkc3LaOF688xdNubHB8+94wb4ZO
iU1taj79dHcSZunuFC7mQONyX1naUjHZxwVpR66DeQLkC2wCs+NaJmjypV7vgOr7K4TH5XXo8AF2
R143f61pJn/PLGxNUYfEnvT1ohBPnPps4NlxCLvVDyXq5ZXnGNDzwHllZHsDB0mOjUULpiP4Wtkw
QPvY/Gz5IQOlM8TVjMQ4GRo6K3POxLVGyxwmtdrM1I28J9c468KTk2SvaTce0yJj4FSAhAXsQLRG
8px7LA7HtPiGZLYdldplU/GYIFn3Ym3v58wiejFWN6+BruTH68Hh1oYxhZPaH6YtkDWwwCMz7NKG
7+KMP11uX9IWzrZCNtiGZbILw/xhqEDY6dwHGyPx/hlRfR7s2IJJnR+EVX1V4MHXHpNq3Hksv13U
D//D2JktuY1k2fZX2vId1Q44RrOueuA8M8gYFKEXmKbEPM/4+rsAZXelQmXSzcqikQpJSYKA4/g5
e6+t1eoXy9U6kFkR7ZB6E6i5hTS81dZ9Y4FvzL0/7Sh9jEemZOU0VJeUOkbvvDh+8Nk1iMKRKuo6
p+eqSEVIvk8ToHRhvSG+AWBZyLcJcZ2ZOEtjpKgYKNmrKOhrMBLuCCwANtWGBguFOFeSpY1iG6RL
KWhKm4Q64cA8dd7w2OkBLiH/k+Oh2R2jBKamv/YJTNpaFPCkpJkrF9VtbaqI8QfbPHQRrvFK7c8i
K46QElHnoE9tGBn/OgRM/ynYjYhGy7JNOQUREgI2hTr/LcuOrkyrzIPylGrqyeE8HnRn/DSgtF5g
iz9mJB1dRGg6R2ZV5VodzU+UCe1u4OK/sQ15rHM1e60VlEqRZjOUnmRWJN8cdfgy3E0woyg17Xsl
F1zlwaNRKuIOltZkTS6zsxQ6QCqiRDD7p8hIE9rGQ6Q/pB792jSDGAS95cUIZcYkB2l2joBx4af9
VdGbdJkJtdgx0aquubX+ng0b1JiiPI1w7IU+RLfORRFXOIN1dvFGrn998ORPYXyWoOa1QHxLTTfl
+4BoyYmNGkdBO6cX5hSsY63drHEOlc2wHtQPuH8BMWcsV0NeIXnIpbNJkdJSYA6HMgJRIhnooYXz
NpHisxMj1G+pFcGuLCMCMzyIRiLQ92FOOEfY0zSVFUK1ZZPl+aoAmHQzmgLDtNpvnUTXjzKLCQHu
LOaqiec82YOyQtNr34qmLzY2gOzf5K+pzk+R3xYNFCGkpk1Blqb+7uxBswiiRSLVJc0LR01mqg+Z
6x/DWvE/GIy96Rd6zPUSZvI5lpnXMva/dVWPOChguy7ioKB1lbJNUgAjr1FTD6xN6XCJQLfgAvJw
VTUG2lR6h3OE9AhfDKXqwSdyZodRvrr5Jg9aBf5Nz0CMRKTbnKgsPsky/VyV3StQ5gkMWGmrvuwK
vLtMchotfO4cFU1fTY5bUpsrR1TNdhwy9alWVHMzyRPXHhr2hS65ucpcyx7j0Htk187mjybPSfoC
oBRL3yKwcu8A2ypmDwOMX4GoeDG7hVUQ0qFOf7DpYJnlYSz2iP6nBBtMPHlUwbwDT5PUQI4GtxZX
+snjvm8NipEs7ZYF++Qpmrll+gA5cGw8etQ5xV9ia5/h/jpXA5mrQybC2fWHQ0L4w65Qye82ZO+g
BPY+Zrr/p9a29qa3oWVVMSI7byK8pxr55XMgaxzpEcTlFtSLoqjY7lT1UgpqsRJCE3yVya+0m3Mm
CwkgdbCIIHCbJgD4bz/0LjAfkAfZxTcY4ABz/TwQCTZszIlB78PAwW+gnuaHPjXVU+KI+xBb/htv
DkR5w6oqu2e3ys1VF8MCmgPWi6x1j1n9iUiei4YCakfoV7BljON8ArZKST4gV81L5AhjtdFyLs61
Z2nicwO6ZKkX1lkS03phCoQeXquuTMjtVecbB+R0xlHNRxTZZpU++K2GxqfRP1tZZ1HYM4sZpoEe
bfWvcujVbd2KftVCJ7uN5ReIqSfOz4TQgnQ8a5qXr50CsQA4QVBvWeHfklZ8CLIggu0C3sifRAvl
VDoz34NuCSnzbJvo3kTPALOS5VM0FhN0Mq/oQ0IfBxtSvAmWkCjsL8XkhR4HpNCRQogiLZeF5gvt
2axgzg9orlejD3PRkGO1h2iWPlQt0OgcR/GqtELBJrc1UO5jGHT1jtGK10X4AYpoMy9+//1Dem31
r//h9ZcsH0rqpPrdy389ZQn//s/0Z/7v9/z4J/51Dr6U4AX/rH/5u7bfssun5Fv1/jf98DfzX//r
3a0+1Z9+eDGlVNTDrflWDvdvVRPX87vwvmXT7/z//eF/fZv/lqch//bPP75kTVpPf5sXZOkff/1o
//Wff2jTKv/ff//7//rh9AH++cdzGtTfvv4XkETva5b89Ae/fapqAs3/gYfemG65tk7YueXIP/6r
+zb9RLH/YaJNRsOEuUmaUrMJOOVmVfv//MMU/7DZGljYL1TaIobJG6myZvqR7vyDrqtlOlK1TNZi
Q/7xv+/w4Xvg8PevjiPy1+u/5xKrP97XqHIN1nLL4LzHOq5r5rugedHKgBYzwpm4yf5k6AK3pq9v
uozoZi5co7ZO2uNswJkfehHmu7w0kkuqcdZCEYbWlWfGixIG7A3G5je3HQKSf0j9nN6faduSw2ZZ
qialnFJB/1a0RJFpk96Q0dTNoTebYG6WiRSXzpLyYchN6k5JH2h+OT9kGmpwaF+v8KYaplyl8kB3
hZZrHlDFw0NYaCWBwtzjyWKoubn2GuyiUETjR5RqZKcZ20RpyxPfW/JUDoQjMpFO93VrXWnafkEi
hOPUrIxDaAqCNhIaYLJO6NPCu6fFS8LS7Byt3JAKNq2gUsT658zw6is4yK4lLJJEIBQPWt8RR5rS
CUTqtK3GOgFtwqixrLQFKW6quYWeOTWYqKYXZR4N+xxXSgaHaG9HDTMMMMfXIkC+Y7fqxyg0g89h
Pm2MC0serY73Tb7BizqZuhMaUoqqt8fApFaJszF6SZhIsNRMQvVaqLTHelCoFsbJqnOSp24IDJQl
UpAGNX+2Erw0e2zHph/ffJyt7qb5OgSBd9CbctjmjencnJacn55sVKcIlM9wMBfIUZtvuqn+iXKj
eSbxwF2PCKR8Swab3FYfPAsdtkdeJd4ZmTwlwoueiCJtXQ/CHlsKQyo++fNZsB/NMkHQ7t2zIu34
Ery7Tzm2U33N35m1ya4FrwqgdARbqheftCxHxdil9rZy6nXreP628UX/UCdKT96oma5EkV0TsonJ
awlUyPuIiGINZdX8MiIV5srgxrlqrclqHILhnHSk86tGKMPJF8nBGrxDOOTweWF/TzGTjbItVqml
GnyzQCGPkYY9ZCILo5F+Dqux3Oo69rWsOzokeV9mw/78kI4tWwYlOPeVx4giZyU55HWW75LG6s+M
m9EHxd3wGiO0Wyl5FCwN/JMLS7We9L6rbpk+9A/MFNELhwVI294+z6CDoeo8BNaKsVe8/BtSXORS
dUzFYUWomezKDb6qOfvuWtivYR0l65K8IrALFrYF/TEK9eiaHwJmDaeB7v2Jr2c80H3cYUQn/xkh
BE+61OIJiS5KC5mvVRv8A61mKMfalU+NHY670mLas+kK85bq4fCF3cRNCbvxTSHlRJ/0XElVi3up
s5QEutGuq5zZKpk28LpDS1QbXOvWLW/XphkVt0CvrZuZhPQ8jfTsFUxdkfFG5+8sotZEcetpd6PH
wjl/W7EHWjh4HkXinsT0Zab8QuhE6d5pKshhOVDJ1CR9WRcojXhwUiQkpILQkiH5gmybYdwGaQUG
EtHWGglt/Clsc67ksngSfXgMba9Y+YoQz33dw3dXwvBTlhUPXpz4n/92d/lPa7Xx02JtCpQAhhA6
q79mWe8WQ3peIPWnuMCyFKSb4R86zg9FV/317N+/ZrS0ttpcGvrOdxDh10ZPn60xLmWql7dK9XQU
hDSAE6wxSz+oxXp2bmuYBQ+M+B9mFzrNKtMsyvv8Ak0NekYoWrv5pcmY4kBQAgqCTsUOhkzDXxlS
Hr2g7HduFatXO+7IqNMwv40mZSHC9wvVvHeiFEajp7tYuAz7rbXHYBdWXvuEPQBMxRggpOHSv/dR
wf4Yt6+CXqiBENDl3oI0gcpnUpnE5jP7cOu1sZBZ0gofblLJnE1XO2KN4CzYJLlTngh/XnYenKx2
UF/HcRrG2b22m33vdX+ltzYcU6+2t4qjf+pZi++emyq3YB+AjbtLPGNLVSoEBnc2nacu+TyQHn4k
A36dlAgaWjsajvOD5+Z5AXOtvxW9ECdSdJpNVkLfqiRYKlXzLl0PUEgLdGeHgpK6LQeJbQhUANT/
Kg0eXDWhouDtqM1qq6CP/X4R2D6oV42FA/VIJLaJjxQsHXWWR5aD56QrA6ZJhN3OpzcWIeboBsqL
70uXyEAl0eTWKqXaKLpQbhlnAzT9onotTPzArPo74js5LKEfsLlQw/I8P3QdkPYeXsaiKjIyHIbJ
mpuh+EKBUQzHMda/SJIVsKmigFqmIXRxCqWlNcalXLVIDjmLkn1b2D2jmgFwnG7l/SmhpsXuLI7l
tFEPprkMYyOszvAnaC+R0JRZ0l4lOB2mcJjqriX12u365opMx1z8+oLSpuvle400lXcUFyb56+zl
uZLwqQvr3Z7WVdIoqroUaF+ItxWhFSSWxXfXtffN6dL0ic5md4VrjVl0gtWiGV6DHDlGiYmyOUyx
0ozZx9YO+4cCHP69IZ5BJdISnjZMSkPPrDM5rNa5MbU/f/3e5U+FkemoRD4gk8LZJ0zn3VrQ6lhR
hylnmaUYz1Dgu7hldfEhUsATCTPEclYm7m1+5jmEKoeJ5kL0Gdau1Rmg5Cc61wRhtltQ+mr3lta9
e0msxEV7V2trOEX5Kp54FLEiNuCbzCdTEnQagP3dKMnArlbC8kPV/bWoSIPLpa9vNPQKWLua8kE1
k/KcM//EOMx8ZXBldPr1EdB+OgKG5UwVtFRZVSxNe1e6ulE7mIPFFL1W3fY0hF12YpJMISats95f
IysIry7H79lr70oplZfCzj/kQVZs1VszAcEKOslXT6d1qycpM8YQkvOgjPGXwfIeI9Roz3bsFlvd
Il6wp+fMwLI/W2SX//qDWNT5P5yGbF2FphG3rNu6So/u3WmolK0Tu3wVWNZQey3aHO6RhJjE+DY9
DNOaFLdldEeeiu/WX+dVHZ6iMB3wf1Kk6yy+jEaCQzl57RXLRC+iXjBx6oQEk1YaV5MPUKH4cntH
bmzfqA6lZEyhOZ58nl8WyOlCRvzYeJyTG0fqkcntE14D5+KPpFJnDuEehjZC3WjQYuI5sdQTUt4s
L0aKZDQi0ka/3iPWo+GNgU0XPlbA5sb4FBxFLMK9ktfmQ0QGParVfOuXNLPiPqluFyo9kham8mYo
9beyyUciOvKctnnj6/u+Do2tHpWYJQzlrVCb/tI0+ZtfGMaJTvmrlbcZNtb4rwcLGVpQS3P3629I
1e13X5GBmd3AT4O2X7V0TX13tY2BGTWdGJAplJCzkiY89FIZmDuoCGldARXMyMZTOUE2ZGhgWbeK
CrW68M6jmTkX0PDslgAJP3s5mmc9CrW1X7kPkRy8c5nICQeFgERFYoIdIA73Ye2AsICSt6witcF2
nsr7/EwNgQWFJNU2irOtJxYN+nHSY2m+bawQ3+5EPkmnEkETwWM1H87ShkFaL61SLW/zgyD08ihJ
EmCemwRnvW2cG7FtX5I01l5Lin84P2+pH6hval7RisxzZfJlha998KlsYPUjp++uJAjFCwciwkuT
NcrUXtdJmMO6OVL4460dm5cuZ9SbBElxElb8uQ3t5MFKRbIn85yjoL6UlnZsNNP4EHfViJh8sM+0
Rb9DI3sqf5TOcDBCDTEGM2dQjq5/CGz45gBmpn2RTRyIJHBnHesdOvGW6coZzRm3JHc31rRm7IZS
noyWbZlr+l4JXO1EDNuwcYYmuY0Sa7QZtM6ytRIm+6IZDoaNKElYqYVtLqZs8vE8q8eCRuLnAVbP
MoRbSY5lowEk8+Q6DYLkoZueKexK2KR68bnAOE8on+3tsjCsrqgz6OmrPauMqUQPPgrLA44Ta4MQ
Or+ISuUZ6WiycHZt4mDoFG51lXFOLzO+CiUqX2qQ8villLu0xnCJ0pe7dZDoG6WW6lMofSzAuCV2
nV2oT8xEcUErhrJC+QIy00KPYOg5Gu+mXo2hvfr1laG/X7sMg625nEpSlUXYft8/aArGxbKCmlDn
DIFdI1lUg2KfRtwp+ybA6TlOzTY9J6m5zOw9rnxyoeyq3RHASyp0qrI+tPgGfGm8mWhVFsIt3xhP
6R9CvFAhdpVn3R36q1npaMWwuQfawdIMcixTcA9olPA+J/ojEvBy2+WmCe0uW4aR2XxuVK4eDI7J
nr3yjVbeeEJrM8UImm9ubl4ZL/qkZnvB4deHRP60VtCxkQ43JMOiKcqhYS35W8sCPUMh+8LLl0lc
7xh0+W9ph7sWCR12KlduYTPRqwPxdwuhjuB9lkcx2OhtitHcDGoaIt4EuCOFsbMCzd53oU3FYcDU
59bh3JQOFjoKh/QLWzny6JDvUAIUpzgWwyrM9B0pHeU5iLAium1lbuzRJtC1lOKkpewrjdoFrKgA
JPOIt8/QODF4UeSh9k37t3foH0dOU4ElpKqzcsJZocK33x2KtnWMzpxI5OzoFFkfi3Bsn4rEz9f0
KdpNlzGhbMrsDZeXvayTihOe4cWW4vChDzqG+VOvJm0tBwgEL22NyjOQCoZUjxQfjO/5Pi+y+t6X
3hmFMhFGtaq8mC4iqBKZwnl+SWG+0XXtxRwM/dRliB/Tkb646+o0u8Cb54s+IDk5M0vYz/Hy390u
pJmf8P5yvlmQkAntm2yG+t2LFP0ijVo+67QukrLe0PvL31x1+Nao5NwtdWsotiW8aprQuDsx0p2G
Af+qqF39YivbeXNel8pXPMOMx6dluRgS6J6dk5FX7H4r8gLfrkqy7QRYcY/zQ6r0SErpXhB30aDr
STsTeEGWfWB+pLk+oxdP/1MKIk/NSv2a5yaRws06TMOYbDjYIVkzqKfR77GVwGYmBhcaSEuu4BH3
DTx3GIB3BNbkp3XOfVQP8/4np8JAqNhaq3lrFIZNvGkVFBKe6gfHtrBM5J40aQhKpXAZvMY7OZoF
yLDzIboBM8bC1ce3BHwfIlk4pbh24w2R8w/zfm+wqvapAUQCCbpCTtBACgjjXYx5bG3VgC9LUAcw
uxiBaIEvto6gGJlfIt5YRyi+riIblG2NH1CVXXFyQDRZluLdSBvPlJCopbloSXyk1d/fI9mifMV2
mz9kdjfZNAzxBsA1WXmdFh4F6fWLBHQnUynvTCnoMpielltSfifC0vxAdfIFNAhwXenUe7tP2guC
Bouekl0f1NS11tNN8aFt3FcZDS9AxMsX4fnXJA+9NyNS8EC3Jxz915Kw16fA4CsgndVbgJP5ohhG
9xp4xQ3NivnYpNVH1SdPw0Aoij5jOrnm121lX1mL4bHOnw+aDKlx00mo5tijcnaIZplZhKNUoD9G
9wg42j3Oz7gXYsgZSwBjjmIBzrbAYUfWUkUhssZfmX0weiZWsvQGBBiw1OOehIS8DJDjMObdsVfN
3xT8KrXn4tAqovKD4QF0VLxv4Wgd8N7fnCEXV0WxomuZUZ+SXQioYTqIDefxfohwWLWEICwzhD7A
S6FANX7Qrc146rxAyOZ0ykbkAV7FUA697y4AurgVWb4vDO2asHHZZE4mHr5/M1GAc0DqbnQMPd2C
ZsYA0a49BBYqWS2KBifP1xSxG4PgBWLbHYeej3dKdC8YlhADcnKZB5XG6hF1gnULIi6ndCAMen5p
0oG4tUh0l0qQUDKD8wY8GaIWJ/HjVIXSWZsTYFOwLVqjMujPiAxYnpVn9c1tR8IG0rTAObj89T3m
59uuKaa5ALUoMwBDvN/9eUjN+D+ylrFV+7vC6qlDUrmM7C4YDcWfQ0OKvTlBjt2AfRyDZk4QmScT
BFeskYDQcSuwhOkuw3Mtsb4alJ0oIZJL1jPCqvibMeZVd1di3e3dIn9jD7oPKkFUcWfs5uZCgD9u
Vyv1ZPsyP8ZG4O+rSGBmtOJu06LCXODMnBa3sA9AK0ypRvOOuJq2/oOrRr87KD9tCDkoKrW7Sh1i
WZap/3jjBXJau1pJ1VihiFuqiAWO4/QQjA5hYO7DvJXqXb/dqw59DIoBzPaOr+1V0/BvMXqYIqz1
xxJhZxPHwU032wNeAfk8/3wa1jOIR+MgwSVHyNmQWN4sA3hpVHhnjMOEv2zRFrZbvbJifYF5RbmQ
5FxX4QIUrf9QCuGe8zHDFIcwFcEJSVyu+WCEInmRqo0OTspLnRj50exBNGm5P24rYUf7X5888j/c
lS1qE4PGh0aV8n6mogpmjHI6Tv40T8WqyVy6ISubbnNwjxER4Rmhdnd6/YKrPufe29CB7uL+IQ+Y
hyp4Lxw1yY5MxrVnGpJs+Q1p7wuN5gntw2vbqn/2dmjuYhaadRdWzoYbMebWNA+BF4DL0wtqs0bn
UvXsScaNNkwm1TPOLPmMJZYARX8dJ/m4YePUPsaoCLl9df1eoAP89cHQmL/9sPmmRLHQdNhC56xh
pPbupAHuE5K4RhffaE25yeo+O8G34SYaq3zBPEjdYHJeKB9QzH8VNvwFToDhGKuOdfveK7KdrUt8
jQHCAjoQwkDItnKVmGh3PRmcfdJD9p2ZVCd4rPVvCnBp/PT+zWkWaBi6ZdERev/+RzqrjSVYm6pp
7p3nGgHtjbKagf1GHoPud24lAaW6YmURZr08PWoRtBoqjOgw9lV1nU9Effr09ODJ7tUJKmiLnMzs
2k4vLELHsVGf7X60721hvkStgyEyI/jI76vsFAuxzdE83GFIb7QafDJQb8JhkbHFqqptUOaRW9Ia
w/HXX5z+czPcUWne8cHxtPDPu65JpxAinFdutOx6REx6DQUm6gpEcJua/e3BH4Sx6gEwrqLIdW8p
itFF7QPi0oOYDlAAk9MVVrCLWkHSy0STHKriaT6IIaxDmpmdOECfFYf5mQZ5DKVv3Lv7eTDSD+1A
MGR8B+AR3GQZvSjERKzKyjc/2B4qqLx8QCydvwzodcO5vagEA6TJIjKwAQzGLnCSP7VqTODSvw7M
YNdcrdXRknV1FNMzrY66za+P2X842R0VaoZu2pbmmIb6/ph5ueUZLXbZjLvWIou0ZdgqFbJufLAh
Jv/1mEqkr40hz1of6mfVceKtgzcf3VzonIYgfJ13pqRb6ucaDMPC76JmawTRxXBL8nL/7yFSAjKD
Iar8+hOYP22urEmDxOoF0phwgvffOvintk50AtWMuAWOWQbwzvw+uOFUf7NV9aPsBDthKdN7lbbZ
PcwFQYx9/VC2YXbPpnCsLAmqndTTtVnjk7MrYcJ8J7TBRfV7Zxporsyh1deuI3C2+xMIY5oLdVEe
bUPV/TwnKjRWDVxDH46h4YRkG7mfSIBa9CpdGr+X1YnAkG1lE43V4ec/+JpZ3eGwPFVevDQDLJtQ
qd/wOhjkvlblNWlrJsx6fu+xDW2B5xfL7wtLxd3ciwQxFTIlB5yZ2+p7pxps6Rd2dNFpfrDIeEY1
DXOzUjVlN5/DQHbzt6BPXxXE1ds0Sfwjo36y4mOy4Mao/92ppf50U+GLsaXgxGKbjj3uXYcsQO7t
62YOPyFx7TWbTv05kt6+H7ovbYkLHRkEWQW+/GJ1/cduAsXHgeqtcquVH4jlAzhHtgxml0VkseQP
YSF3hsUgRAvq36wcxk89C1ABrPWTkM2UBv74H+sE1yzGPKV5RS1No3pincz7TG9U88P8Eltgtu0a
WstVEKgnDGBfyXvFVDKhQ+eHGnvqQqQW/FuHYjAPiuMYFeqWmqm6joVHHii9WlS1ZfjQtYFNBSyW
qZUq51D3rO04Rn/Or+wJK6ekQ83ai4hJ6yrnYslYvUH1gS2cgRwF0yP87koUETaHLGto9ZsQXLqy
PJc9YJ5IRUlfTocxz2iuANZVmbnysjP154Db31nYdb1Hb/wbTeTPDfjpOAJC1Ci4hK69L0K1ivGi
piBq+r7kEzsODQgwCiegf24yLdkpnolstnQ7UAZ9fg9R8MIJzJmDpdVT1rjKd0Cs5RS7KtGV/bzt
Co2jPl/cI/YIqVn6Pexca//XIurR0UqzApJ9Nsjf9Hn/0ycywG0IlTYv/3v/iVLa60lXJPHy+zSz
q5VjmcbrZvTRXjAnX0YTsXfJnXQfE9SGKx3cM1/1Mk5ufgDErpQYJ3AwKZBLhfGGuepoC9wAhkV2
4Fw1+8am8eLHv5YvxrG6O36oRv3t1wulNl1vP8y2LFWYuj61oqQgwe5d68UvRwdnKy0RrQ7fdEDU
6xiF4NEz3f4iJpe8E3neF7LD2rbTVkVkAiP4d/4GvGJcVketCYyX1EODZw2ZdaVtBn1Rwb+pdPFJ
ek7Kp1PD31yfmj69t3fvXWXOjdKW0Zbx02SHVnrnUTzjqCGIiV6tHp3mgtt84VSKP7RDekTnukNt
7MPLdz4pxKZesHgiL3Sh77dTiEVnhY/0IxYBXedbrMTxhGvFcQ1H+Bg4WEladGb3PNW9rRsbjERT
NX1wY5VgAdaxJR+rug3WcMgjmeLE2ElsosxhXRPbgKOu2roN9mwCSGKf5ruSWc1Dr2ubqZQfquTU
DkW57UcAFmVhwhbXCKzTcI5Dh3NPCmjys0Ws55AxKzT6wTy6aoDeqIE3SjshBPZ6wpNortMQBCeR
D/2ZRPRTF6jykqRmdGs8rO6VYjzV04MTFYsiCFFhlZ/JPaxulRmjVC79bGtD2VwlIe9s3v0YcE2W
va3Fq3gIKMOFf5fw7Ykc14Y1h3UMRfvYTw9G7AukVuwSxs4adz5L0zWcHlINdbLf62c7cUETTwX/
kExRNooLh1X67RXhyLb82nqmcrKwKyyRJLGxbosd2VQRuesY+3Ly2J+SDtW336AWIuRzjXUGIFFd
nBS3dQ4uLZTvD3mcKDtlSE4INbJVTSDpA3bkamvpQXYMXSFWA/LK64gvBiAgVmG/HXd6ocfXIPRe
aidtTjQoDAZeVRqFr1hItFWAPp6knFgsuixcgZFL30SPCVFj8rfB6Z6+FaV+D+zxGsRjsFJ0B7Jz
aX+bJxgZ6Ia2bGkqqmWxGxvcoDjPI5Nev5GFzuM43XqJmjdfmtgtlwLP8KXbzNojvGPmNrY7/uPM
mHbzxtovdPIL9PAWA106suavCC2K1jk1yU6FBftBaesXgQpo0RfWFL9KNcLeDhKKGzGudhRSPdG8
EnCoh+YxwFLqOzLbq0F6wE6DokWzwVCagFIZp/81U19A1rl2nq3fDcdsL3WOr43QrdcYgNSprnDb
hKb6lMWAI5XQxhnnN0CCe7NalhMPHfA0p5c9yr0XBQEmCK/e60YNwb7KrhnMeeIJyYSy6cju5hOk
IdyLzPIFA7x0M6ePKF7Q3aQxTRy7W5phpVrXOiiDFBxzJYfwSYFtumhN5WNbSP+xkVlx9qLqbnA0
1lVlE+ER2CRCGaItaZZ5Bck+2p/zK9si/FeK3qDJHgMKntwJo1OVC9v3cOqonfIY+w71tzO8Zmbw
mw2ZMW0Yf1y8pn01WzGLhrej6+82lKlDpoap4vNF59fR80q7VTua5G109TfPD5gKRaQpzc8I8slX
ZdFUK9B5+kqpR+etLuMN+3D5oAQAKYtxTLaji9dpliM0BocCKwS0rmY/dYdOHl6uM/PjLZMSNnXT
jk0rkLqrWggZBV4LShRAEgbR8CTH5+GhleWbbLJqpY2wpJkzmpcxISjQtxWPBN/msfVq4xVGkb0E
lU1siZ296GSg58HwUSevZ2uYD9/vjrmIezjOMVdhy6xpfhZPzxSweb+5m/1cslFfMGtSp5syWRLv
qktGKqDwRUbJNtIwWM29TuEK4+haU+PC1D8XlnBO/qQjTEvlgzQGa1cp7gAbAdzJAb9/zJjpmAnT
ppvZy7MOVxGDdZs9zDv5dAJVBbmnXX/zzn++l1kOvPxJw8qtTMw6jr9Ng3IFRSWBRzGlg9YQhSBI
x3C3EpLrpZl0kA0UFVAdgxZaZ22SLiDDIZ97Rv+nVd3uQOe8uVYl927qh5wHFRl2IlY2VIWotKBl
/PoNy/eH2mSbJNkbCnZYgG5nI8jf3nDKvKZPOoI+ori5KkRCvNFobBYIi9yLpb3kqtcfSrXCRhuZ
nIie8aDlrb5xTXPcxJRrz5bnvsAUsPcmnk/wGjR4RalBmCPbRUfKP8nwkLVH9+kVyAhmrGn+Nhbl
RjeU7hyRb73SjaZcSxOyEG284DeNQvVn1fNcsKqWRV1km7p4d42WtVREWFHnQSPSn7G7zF1Q7TY/
0zx6+0kwXuqiROvvEj418vKoRGTMVJZLlyuMAhIFsOgU08Mga+CktaUt76Ew2hdmewAdhdgN5cRW
odZSbQyBQ4mjBRQi7XMtP3gCM/k0+E3V0jg2tSAHRotSIoeSdDP/2lirLeIzG4DS0NqLwK+HZVdH
T7yF8gSJVzO3c2ebEPKi79xvtVlc/Dy3b7Yr4H/04z1w84Oi+/WHwSm9VebY6SFv2vZCulh7oQVI
9xIq4fxq/vXWkuE2tko0qHGI0E6NAH5MMiir7ejxF6W6D+jkMMkNig+Ah0FqwiVqoOhRFDGkzCeM
sBJm6I090npYGpwHV8sBX80NkMC7S4ZJC89ww43OmHjlJHF3qnoTigrDAzqL0JEtJX+L3RYfdBI+
0N02HquRAVTd4x2cd7XaZU7TwaOH5dEjzL7+vvRxsEG5k7q3+L5IGCa6ilnU6CWOry5MNnSbQavE
TrShuZyjWqw0fm3Y2PKRQrpWSZFwI/TS9mqYxSpiNHUXQebf43D4zZSYvvS7+wTXmdQm8Rmqe6JU
7KnT8bfrDEEEZEd4DUCF8cWwKVn5nsE9z4A3H0Vt8plTl4TxWcGhEPsEM/1AZEP6MAGMp34oEVul
Bhw8Nsr/le+IrvUZ9Ytw0biF/ICKbqLQ3HPXIgiZMIg7bH32XoBbpzzP78meVTptMvVy62jEh86q
bz8GX1BO/hx31N3jqBvdTq/VD26Yx8tG7dxTqebiyZFIFvSh4fTTtLVedB2tLeNIVDWNE4Te826u
Txw2/7pa75qgTx5UwnE2EklnsIDZgUd1bM4JCTYoy6PizdDRqdg5fmylzT4x8kuZy/HbChlGF7O2
Psd9FwBqM8uLUYVf66q5DlnS3SNE/Gu6ecYBP+p4rTFPdnp8s5XxMdHDaN+RvfJEy9LeprEaAJCO
tqAgsCg2SDWkL+sdVvwnq8EMj6sVmHRlJjcXZxrkn8yXCxmMZFkEgL7dwoo25GCEr/n/I+y8luNG
tiz6RYiAN6/lPb1pvSAoiYS3iQSQ+PpZADumb+hOTD8IUShSCooFJE6es/faQJ3TqvU/ckM3d5Eo
AZpuRqMKP3tCHoq8LX/4qnkJ7ZelZUZRiXIy5r88r3+J9GK62VjeBxcRrjNf9IVsHlvMcIOfM5hW
8Rj/y4Z9cXj+Z2kyX3LYPz02V97/oWKKKjRZlceMewjyZ9x2fzUh0Gox++YwIZdrnxYRv8FoFzDP
/ypHWF1W0Z2DxqgoFzKM5mUn7qo+KnHaj/7OE5l4hgF8HazgOBlG/QbdxV13bWY8ELLN6h77Ljot
xIi9530Al/fPZgrU37ATxiEZkeCxcLznENzKym6JWG/oIB8q2ygOjdGewxF17vcotgY325aBOklW
wawwiucYmeGTUeJW9qXzOhpU1q1pfOUN0888r7TXCX30ES1St4GEr73aI5lbJpqgYIqHc52m8ePQ
gvnwc2P6KHR4ZCgrXlonQcDkp7O+Uar2WPmNdWXl9440wusViqzwIdWy8EG2DNL02UYH2GyTYAF5
qVIukKAdm+uyTnEQJ6YoHIzKxSrb9895qsX3470+hQQiUPSv87jGMjqfpqGt/mXS819NAD5wtgKu
iQ7FcK3/6nQFLaBex9azdQpB8kpqi9hHAjoPJET7QUrxu3P7nLQ5Qs/mPaTwCu1o2ROXKoE+4V6n
m4rmShYQu/kJcer9KKY820f21MImLT+KuvHuqYYz8irC8l/MP/Qr/hxuIFJ07bljHTh0mIL/KvsM
thyaJDSXcfyPhKjhdROr9EHMB98O1HHQRyBRwDceLBGkD61KsgvSkLvlO5a36n5k1MSQd5W7YM9H
i4Dcckzl3p83/OwVrGMweL+WM2WEF0WvdB/IsKZJ11q3xn7CrBl1yrq32vdh/vi5R7UHFcC0du6c
9g7z73Xpdi/N7z/a4LQ3CUGi1NrZut/Cm3I2HgGsEUGBCQSpsycVk4MsBjad8LRPs3E6WGPG5q7T
vFe0FL/TwWu/gKp0Cei+PA0ggIweJJ88c19TO6HtQdue7xEH0y2tvVP57iaX9+3AXLO2pg+ai9Y9
GjfrvhANqnXE9kdQUh12iK7hymM6vLRIIsRotpkieTbIc0FvO9/R07SqcfhseDo3bEh6/yEFqLZE
K8M1JOLPBgmkwoj2rbTDY5snR5xNUMey5rk00y/g5fcR07BfpcjuSyTe3+3rCIROIbLw0dLhZQcw
KLRcEFQ6awtC+MwwFeU5NlrM+IOPhHKKu60WQDO0HQHlJOjVzxoHf0UrGrY2Ed9lr68lkTzPJsGd
K5vNyrbIHPuI+ArOGOFCG0t6PSPt4C8QZcM9SatwdGS2ha19ITmAroa/L7gUz3mmu+dJTcZTrHuf
em8/MO5ZYyFLHjPXzfdJYBMrzEDsECuPMLfayY5zvDKCz3AXyERsoT4Hb4OnYXDoaRv0vYMqpEuL
uzRmidXHuTYkiG0dkbh06nO3usLxgyugefLFrAVYkdxP150bP6A9H48DKKv1wD384sIouJgFGCk5
n/pUfKbhHA3TSFEcjOFw6lzj74OlS/1Yg43T54pBMOSiJwykcjlV83uhCYxvKkyLjIZsg5+lvUOi
ZewJ4Bg3oYZUqq8H9pfJA+lIIBdwjdyioGtv8I/E96tSBzxuxBn0hPmr3nxoXULOuvmx2uguwWO2
/Z5WcMp63cpukQKNpwUK6VDnVDuhF/ZDorlEd5lx9kZYHUDutHZeJyO49zUmKoBpAeVIGV7D/phU
mXj1UnkJLFn/dEHwguIjgKyXqXth+lBsugIaIl6elUF+8THKoRgHTjydMV0g3WKH+1rWLN8g60K9
2Eo3i55h0GePwua5NAztGUL6BJYoSG4Y7R4pbPdum/skx1sBASbetEWoc+n6FpBwE6bPbu3Hj0bm
tI+A39PD2DJGXk5DECKPmJjtFaVrc4DbuKmj6VH6mfG0HNI2f8XmVV+XswD72s7QXGeTNM2TDKf8
pEcFFD2gB1u7q4dbGmu0BeeDahiWTLVJCmBtewfCu6Y9/b3muYdMTbIK8JciKjeDRYb790tpsif3
qCw9dgfHqtGOKZhCxXrzoreOfmz61uRGGOieVONmwTcsRIeF7QBCX0Ei1RyOYRqgJJw81LgTSRC1
0G4xo6Bd1ZAbhU3Lvy4HGsxj2uQH9rAfQWFsGpk2X7gA7vWyif4KCw2tMDK1MBkPGsLBDZkjxm1i
1H6T0zjdZlyVnu6MzoQtO9dtABfI/zJBUzGi8yAYo0HravVkzxZNd2DvVku7hvMXJJcgpn/U5sxB
Wtud/diRerFKKMpaTnjFiMfmZZKkSKS23u+s2vtqJu/DbgQXyhyAWgLlW01jhBiYWxJSJUFfWvyi
2LdZhnZvkItsUPYh30j/crBYphjmijC7k4MnT2PmQ+zNg22lTRsYsQx8TPL8gPfRbKlJmDIqWIdR
QzqrXiMb92j+WGzpYXg2J3LIiDI+0jJ75XHmbQRhDmlEQGo5ApqrzPbQ5zo8QvlLD9JD2gFFCCxX
rayqTnZEs4N5rmDeCetjjjlqWm/aFDbYb6MatsF0JPXlwyJFhd1ZhHPQggXMcphCfcuhJ+Js/XAU
rMeYHusRWyTW3ykk4d5pQdObJEZV7cbPJet0Q/N/7KtPOoVsWuqsXCM7fgtSkymJiIlXHz9gPZDc
lUVngiaJ+B6oyTDf8kJDp5m/WCBI9yHiiSUbJ1HaPSpELv+m+t2No37S2QSQHm6JrZJ0YzsY8YHd
BJj9mHIGFjsTWIkTsSCE/CZbXI+EeGnS2JBVhA/sERcrj0hBjJOB62gbaoOxriurvuWs8as+0PWV
q9svesDmkI4NuWOIijamILKG4VRUNegruxzz1Xge7f6jaBCgu57z5qrGRFNmP6RxB9q3/+n0Bwl3
z0IfZpFzMSLpYc9BxpfWEsgRmnMUBhpgjHqBDcNIRXa2HTMk+rVWdhvLD09xN10kWVxXMuhzYDDe
a6Jh6yrpTbc8EDfC6a+yAA2L1a6/0GbLmRj3kDd3HakCRpyf6xZfmKghi9iDo6210XHmLn7nhk8e
vA4CaHk+qk9XjOes7Xeh4yf7Lm6/jIh+LBMKUrfScBN6Gg8Q2wd3jVBqCvAqx5YFMsN6HToCBnRb
PvCL59FmdPoK5hsi7eGM+RZE2AwWNknvCAz26B5Xx6ZBCJ6MHRzszmJzNdAMzPr0RydIBw2qCZND
CI2J5MMkTEk3ehlMoBa5a3ZnCTh7XdkT/zfXXA9G260l3bN1FAY/gu7L99xiXeX6Y+mTLJmn7kcn
/QabWGwCZAfdQXMzObguYDxmWQnKcr9DGWBVnwkD36024UVoCPxZI4hm+QGZThp2h6BLxFQQuvY5
pvVzFZUfYKo3tcy+2sCaDlN4z/7iwB1WHsDvVic8h0dXr96tCPB36po7h8KA9QKnb8VGsnMt9IyP
6QTKw64l396BUe57hAO0ZSbuRelItUess08bpIGgh6NdxCR11zH0JIodgS7QaYQ1Al5zVb77vkIV
7LFilo4anrIxg5ErtUMUmhs+UnBCU1kieaNzUfg7q+/u+jD7GgLozX3b0Xsak6OrMA0LSoe1J1Hv
KgyqVW4eqIC4yqQatqZZ8sM1qBmVdfW9ON/Y+nQa2hKJuPCGdWtZ9z7tn3koxPN2646lvu08/z1G
J7JOTe/UkDBksjGAhlH3kKOGfcF0a1e4QbieBJncKmuOI3uo9RDqJ7upf0wpugTXJAu7Ybk3n7KA
Br605SGf6vdanys9BBXUvPo5Qv3Jotmy2ZMpo5aAdGwRvpjFtAlo728SC+dgPgBnyZtTX9N2VF2K
9hJaVVjsYgzFeAD3iChAfnvU1rK6RUy28MnH4MWpdz39K9V2uCrrVcVvs5qA+1ky34wjIo+8Um+w
b8AHBsPOhjR1MBuz3YbZu7CRxsBv8jahONulMewrr3a22TBBAg2Ee+gt1IVtexO1cNca9DTwOVN7
hi1HdDFziNbrsBTNSL8UcwOo5RY4bNPDNIcFIurmK/SaYC/ZIq1L5f8em6En5tU9NilBVanxFIXA
k1C7fGVReinZsiVuCme9HY+yBik4hIfI9l8HwoRXdoxLPYsbDfA+LMOOIbQXTu7GwNmzLczmA/4z
XepkaNb2iEyGje+mEAjLyLILWYt0aERk3ApTvCYGKicHMxeQvBR6dhbt8zGfLaTVg2wY45n+Pipc
UmO85HMaIb4At3ZXaRGF1LnDXRDXX12V3qVCQDaTmB7SbJcH5msp4Wl2BCPw0VFTaMjGsyFkTSnI
cRg18P/wuNfBEJyo3Qgtr6KfpI1e8S09xKG6z3z7nhri2YPhutUG58VhDZSdVaxdEZ2GElWoHCLk
JsGHMeXFOrDejSjdGlp06P3wrRb8H4fEe9EqJuMWDx6G64Q9VT2QT8f95ZS+e0i9+HfSkB7XZPJo
IprtGpEf/SA8la7zFEeIvPzRo00WmSyzLIMJlMSoeXQr6wn5sH6Jw/SSYNDPcD5VeImM1mYcl4Ca
7B7QFe3T4Usk9cm1pbqy3juPbodHuCA4bjDxx7gNYfKV5axHL3nTrWavIjCOQb0v+rhceSK9tkl4
HrBtGd2eUg1c+KzKKOAMEQ7qGTGW78L4EUObWIXjNtHhind9NOcMg7AsBtFBxIRPlzSosfXkk/rS
gV1V3RGhuusmfuzO/vI8qlP6B8094ydzo+j9tkXLxeaonybCX5nJ8eDaMRMWrSGXqe2JI2YryJcV
ocq0YdSBBWvfTPEbcZ32WhNegHmFjJswA4FEz+2ArwRHbuHteVxTcfHkMRmLbcBhueZrS1wMaWGC
+Bjal6kOhSMVfxU+BYcjCQUEEsenZa0ja2CWOUiWi8laZWXMg7poN1ZoHeqRsAs48HNIQfCXZ/fo
xuW09XxFb6AwEBUYISNMjCG1iNYhg8JaFuHWVILUeFJLV1UVffVd9kiuiZrMad0zM96yRlvMHZEl
6jnE8jF3b1SjFm7J6MLWc9OUzHuShNx0P6APN7DxcFnSZOnAUgh5fFmOSe+raTClmGyA8JEvv5dY
ss5aAI7P8AG+pir6wS0bb4XTOqukrVcGuA/4dajsmUTt+wZ/mX0IExcpmcmKDyZTrUuLWLxPyzmL
xGvWrt+eAknJGoWTtWd8QyMfvQR9wPg0WM0b5mlGEi5/OTb7Eg1MgDVG0Ubxeebo1a+Y+eHKYxu2
8vqnhHnKCq3m2dT7z7aXWHUiEpAYBPdhuo0alwC9xnkPJsoaTx/fplCzABF7ybGGzJe3hf7kYPzs
fQP3VujDpW0Yx1kl8Y6Ec1E599ABoTTaGXv0aKglcRSaQWwb5mv+igUdayu3+jCtRGJUdAD6djcV
E0BVdN8RXbvd4AmBqrc+loJ8jVGrfoW4VyLBNWoAmF/pKcHJbmEcJuG47Gqpe+Ks+5Ia8DB30vaw
Y/Da+s9dXUZg/11v5bo/ZsCGhQlxq3T0BU2Wd0+dDrfRx7y4Wk6r+b2wYQmDEUjK+0PhuOYz8Q6o
nAf3X4aNxp/9Mo8xA7NP/HiuD2b+T0AEYZVkpzHuWtVIj+vQQtAeeHhyidgaOsffA81AH2i1N83U
gDUzb5h1nuiAp8bBSqDlPODdA9KLf3GCGX+qrFEFooTjajADD6nun+pAgJYpWR2SNkeWyINEFlXS
h3lzvBYtha6qUzSGmCXcQp5s5jzf6qhUhKiyyXxeZTYY/P9/zmn8KZDiR/KRfVPjo56GLfSnCrCx
XC/GzED7EGUCYwyboEhC/soQUx40x2d9EL90wztleXs/0lmHYJhYpHLDGfv/fxTb1P+UtXq2gb04
wCRnG65nm38Mg/owjCM1NixRGoNXvR1vPZ/DIKtd16H3kO3Un9ooukW9LgilzOxzZBADHeSx/eDn
UF90bpUcg/umSPRwm8hAXJuSEfjc2zcLVxxN2/jhdAMaGeXFW6dyxN1349/GBMFIPSuJqagS+B0i
7K0Xj0jU71Nwf6++NxQz/CHaYUHEdDXNav6w9ne95b79LSdHYOC48ASsMMf02sMF1cCBHgTy6ZWf
RbTrfBxdeh5zaRq9thUe6r75e6lSBx71pb8VQ19vW7IMt8QGriNmJD8D2cOkwR2wn/Kg2FWOBi3Q
kbPelVSYuoEe3CiaLd+gIsAk/lVlMrjT5wOcclLICjxNTvPgFNqDCV+ZuOyQ3+v3jDAy/SeXRX32
GeLGSumqbasW0vrfiEkzQ42N4+Ss/Dw+QHi8esNElxDjljNZHUouw3j2Xfloo424qRkryIMV/aAq
yKxV/gYJeLiJdV/fOSFTpyJkGhYOjtqS8lDNaS74oGZ8z2QQL7Pw4BKILV0O05os6ZKU3Rejwr1G
qR5c0iw1DrXehtTjHfMqR7v6Io7vWnqEu294wORb8W7INe8+DoKN7ybWuY1ta9/zDCy97hPwuX0M
TcO/B1eWEL8ImDtjKV9npPH1K9HR4rCtQVynCNrTHKIi/Lq8WO3096v4AvHxMlkwllZTWCBAQn1z
IVh1uo4VUnIinOmKS+fI7YO/KDLKR7LhOKIOrR6DDBrRkKLVBwI9HLx4LPZ10P1QOEvu7B6MpYwd
+wRtwTk1ZdxgKLOONumM7jSCXUU238dOyYoGzN4wSe5Y/GMafOidH5T+0YKXzaJu53tNDd3KT5xo
m5o+TkLdN1/abopoBzfFHq10Ng8ch1Q+4tmeHpkbtvTFceEmKH6/b7r5lWarB9Xo1WF5y9A6VDre
8DoG6ftUk4hXBz3IIhLvrl3bVNegw1NkC4xtM/CSIpGsM1WEDKk1yCqkS0x4TJTT3TfzYSj80zfs
KwwTOsJDNlxHH9hnnjuvSfPkZCqisIHDnQUJyEs1WOo2KW8kSY6ZS1YHZxx4BlQsDkqzyTpxof9p
LBl4wjhImL+IOdT9cqY71BbhPOKOgUnhyLsxZAhvyyueHO6xCvUnX7jIjMPgOWOatRkdGR8mx/3L
XLw+7ROMxvCMXd7b6nqhXfSssc5keOVnLH3hVbOEvTa9yvgJW0Zlm14N66qysvsC+/mjsEqN+sue
7nwhJUmUoGvCK71ssMp9FdSrruuhRxU5TG64BEeawvsF6Gr6Lu7+QtHgqdhNbeymYz6XphH5Zgac
xWByxnvH7HVAajzvoPxEd2H/w4smdUocRJxsV6knlnMQLhX54/L3Yu4hIAjhhZU517aac17s3rnx
fMVem7O/cL3W3QpbvwdppE4Lxa3Xdt8jeacJPbz6efeoHHYRbf5QWvbL99dQxf0gApKpQgFk3G1N
BVae2FiuWNITbNpQ899rR7t4GIFTzl5Tjz3MLnEdGmbzaabK+IraCvZ1BpA5K/TumtNbs4VnPPet
kz815adyChamuYnejb/bMFExlTOIaSG0X2HJFkv1wV2NlvoGtIkcvBGCVZp56EyTUV2s2v40fElD
lVteCw9IeugKDKp9qLy8vtP8OX/i8Z93Nd+MrzVLcfOTzam9IoJnh9bUAFI9c5Yy4s9CO673NW6k
g1WNwRqx7l8Bn/w7+JmVhx76BxPbGJLGU0b8zAaW4PioqzEhzriTu1BX6bbNppqHWY/OXnTV1iwL
bV/aA8DViTH8JEmgUWhDwh1BB/L7vgsBw6+smoCW5Q6seizLtPHAdS+qj46a80Tr/1I0HgK5xseU
EVYl9Zg/XO1BUWL4EO8tPqorQIax2hsOv8hRyR8lLKN1UAYzFYyD97+vAtsif09AUy2j0iSgKIj2
DPLKlcOuEVVv16KnHJPMvKj6KYTafRi19L6Y8ZwLozMz4QWZfr1LW3JsA57kz3WgAZlDoA2fjwY/
fnQ3ZWpF9/kLbhQxt75/rzT3K+hg3YRRNVwYN8otgit9tZwuXxBh9+xjAjnkHt3QVU+EycXHft/G
SruiLpwTZyhxHFWhh2HzEe/J79zlClHwVMfyRYQAemvDEnffzz9MT/rhP/9TTdbERPICenQZOV9H
Fh2SCOaXpnylXN/mU2pd9NyJXpMq+O33pMl9k2U6qEKgzLWXCCzuz/mFTjrEXRg6RE36iOYjV750
rUS94dR7qSk2najhBra7JBfRY1trA3DsvIwmwB8FThq9rn5iLkPhp+t0dtK0re+qr9b+HQ+I1rqk
Nw5py83TTwG7PUg0W3y0174MpmfPjm06FGmd7ewmn66YIWHFd2a0FZLYDaVD+14W/FimIyE6graM
hxFZhvmbGdJ7zpTjnwtb+ihq1EtoElymNeXJ5S5HjvjPSxXQb2l07538ALP5VtgPhe2cIublrNRC
yIOzrGZCB6c+CQKpIs1p94qh/mpRzCyaY6FZ6s6uP5q0MF6ZBkxHqLFyO55FpIl7x8CIDgEj3eaO
zTbKqMyBpVu3p03ZEZiq90xF89vcxnLjnbBp/BpzfbRY6TP8RrseHe82d5XsiE4di1UTI4nX6jZ+
Aj8E5j62gou7lOIU8sa5gNzm1kF4Rk218utoOOWzwzweRnKT9IZqEpLWt1v+H9985/0V+m9qDgGw
I3JdGp2lfDnN3Y59cGYjVSccWFtlOM72bkhzHrmOt0lzpzxFRva5gNaQvqpv5BpxQuNZT/LXrDeN
i+G1GdkA0BjmYk4oK3t0ORPBeKcUIB7P7WGzCRke6zkFZjlNWm98IHuvP9R4dIw8L94bQ/9KRvwB
35cHXRH2fk5OeHebM34z/BuG1zn+ygvPTVaNpM4dSE9sAQ/XtFt6X7uGiQbvHrXNjw5Kd9gEBuXt
4O8W23WVC9iCRZx9nw720B4Sk+Q9kMv1k6r6n8HY+m8GdJSCOu60HLL5lUr6N9nG1hW6SXofhNFn
E1vqPeIBylUszb1T1+rdS8DI6YnJuJrvwg7/szKvcVol14Yk728UW48Q/ge7BjbzIQ8u8E5EukIF
2+kIFV9Iw3uJJxqTeFmYULtRc5c2w7HC2MU8o8hekYmsbVMGDx0O3sNk9tO+ruLkOQSmwmLgXlos
erfICGIk2/FDk+f1sVXtFimWca3dzrjm+D6I8+M0Lfkshrz5QCpX3pWJJOY5IanGsWiKLqfLFzTx
0CxQDOUDpB9IPLUiVfyawPgbhflzGsfPFjPqwixCnfjqs3V6TIuxuVGgWSvGbyk0yZlwBTOn2TbC
tWASVu2hdu1q1SlXh6QiLH5yNW2bbLAYq4Oe0W5V6ZY7qjimXi0gzNIDEzdV5okb9Xv/RFUgtrqt
jHWoZdUN7ZK9Dz2TKl9U/TEaSJyIomi4Qtnv9lWkD1fqqm4fayCeiXv6NXGXXSmLp3XWme1HFcR3
BnfUS5/kBv1yk+Zbzs4AduZzXGvFpgBVi51hpo8UbrGRpc7pXJwtX3U6MR2ApWo7iQR2iyuxnyt7
0JpOaLxqifu7ZGR7M8LWfGUQs7GLdnxqq1EeWuwmq9lcfyb0wjij6ALvKbLTcra8742Z1YBa4Fuc
f176qAMgs8x/p9M/IjIITq7q/A0ycrUKci86LwdvflWlmFfWy8tEd/7895d/ownEpzYMgG1mKfsi
aq8zLdyMlV3yFAQp2JDOART4b22ionkmXN+9K7zMvzegqCxj4Y7c8lEjX89PvPYhnA9OQcoQW69V
UVTNIzlBtHhF/DOsnBouv0WiyJTv9JkXEBX134fllNJxIEzNJODIC61ba+YPXaFrR9vV2nXa1Rp0
eC8i0rLp9zydrRccJhE72GrrkXJwpSyrbqntEm4HY2VbTmSmxal0toifom1kW+pH5rlH7h314hT1
AcOZxAlpWDSTC+Khs9D97XfIQryue3PgOBCH2hxG29fXbHedJ0cvXjK9Cc50Th8YW8WXhfDJXbBn
BsS1bxjq1qbRdAM+rW520dETb4L7+U+Zu/duZo2nKgq1V2mIV5vA7zsfcOW1jYqPEGkOw1P3t22n
X22WxS8ZM+ld17jGyep3AZlUL15/b9tJ/VYCFLrFffLMr3YLzt77rAXbhZnVOfnmnetk+i6sMRl4
TiPXoCwFPKMheHZkPmyLPGMeP+vQLFD7B2WMOhSukSZtS1O9qdkwRXT0sprEVFStCb3w+t0GW0z8
G/arXAiIMVnsE92HXHnCKX9WAy1zxj2Ys4pxJF5aQdgpGA4no1P86oj9TGEuvHSa86uO27cFgp/j
NWMjOUR0oIrmKQJX9cgDAbVoM+h7VP7JD7huiwN+eRsLDO73ALpF6PQvhD6+D+Og3dG4tF++6Z0G
OlzydGlh+1XyWMK+uAu0/aLdR3G8MfJQ3Hsoj06w8SDJRXhfYfmFj24cVK+IXXuetTZ7qqSM/+K2
IHVg8irW8y5YuRU983YYMzz4dQn1LxMfsRoO/tDor3pHq8Ck/FhHdf0VkVZ2BwCISeP8CoJRtJuw
Tt2x2ea9WmcXngHOAsrBygpP8kNoAcjb3PtN23+OhWxMOqBZd0gr7WpYVXxnpSPqC69nI6DEug8k
BSbGoVMm+cf8gizA1muigzNL+tMOoE3LipxHVry3TZijkgTQfUZw/MqZja+dsZG9nV66PM/3jNg+
uFZhOhpxT6sh36Vjd5oNxq8Z0YSrbpxIr4rG+NX06KMmFuSq5at1p/8cKqe8REwL/LlcZ9SjX6LR
qOk6MznKAvZHQTx2+4x/mq5CQgbifIlo6pEBUvKk8MJsUrcqjuiqZ9BBiYZ+H1t1v/eHjF9y2YVb
Vat0D55fHkoIBy8j3TqDLd9PQGYo50tV3Om6uo6I/cjvmqZjVQ3uKaop2irf3JUKMbY52fW19kZi
sngUPoVBPAfSa+9pFtc3f74e8vl60ObrAfcFnrwEDy0s1MC32QnOFGQz87T7Dp+gSrqUPZwYIW/z
d9ygOPxT3S0lHjkQ535BM4sM+ViTjtgJhigp1ybxtujnzZQkxt5+NEMNvW6VPXs+sa5VErR7QN7s
tfOyMqEOO9WhGbuPVgTtcxDI/GCzpu3Z5R9iZi93Miioh4yy/oz5yFIY/lrWr8wijPZ2LcgTqmJ6
7Fqa/y6cjV+g3Ezs4kOg6tkEQVBcSOIObhl0prUTZMXb3w9s3b8irNPuXFWyuW8a9vtJ5j6VkxU+
RYHxTIaRdZWR1l+rytaIGLxAcxjftLItLmR212uinPRXrGCbzpCvC0lbhARtuyWTK6swnlTcPUrh
+M8eefNJ4eWvoTBYAYTxGDfywZm18nkxzplCattgG33uPbn2g7469+xv0Wa2aDCrTgO0VJr5ObLR
wmpO6lwNlySiJNMxms6YMl0LDlU77AcmBg2tIvpcIPs6J1EYPct6t5xaC7yvH+zNz8qtxyuy/Ag6
v+WixasquIqVz7U6BVvYsM11bDq5YW2lIp5V43wmw15rJdy9kk4YGYmM1mcwFFlovzwwe04KQypV
FncmNLwVRiLMi0waFyZZkVu/C5/QJ01N+qU2uv44JYRxyltao+LCuHGjiSuO0UgyMifx8u4kb1FW
uy80BFK4F17NNseOrxCy69dpvrdy1g23JmclqyOGgUo4b0TTzkWr328if0STnE6XpicCTZpkbuZ2
RngOM3XiivGCkitoWm8I0XH2lp62S92WwWvP/9YYEGOmZvIbcQ3SuewaoYx8XA7cBTq+TZvUX6n6
x+CGOirEfeBul0dC79blg2h1MPe2tklsnuRq9DMFaJp/fWjEr1YBkxat2x1MwxvRl/dHAan6g5Se
jdZbUCOoDJnhUPcsByZUGYWkJCllfg8/72kU0KOlNeCsXWy1oxndF7m5k7jBnwznb9m/0JnZLi6p
Sk9JoadjXVrDdWrR8qkmDjaL/TdxC+fULQh3hxy1K/SWZqVRoR+bwAFaPZT56fvHQh1BdHlaQWH2
22Qdz1rtmsty47c1ZvwFnMmOLaO1Od/ZhSqyiwCXqQ9ofyaYBZSmAzhYmV2/X9pall1zAxpJOLDc
NgnD2SgpzG83Ckut3NSq9u3jg0FfL15bU0s/xWy1bTcbsXERyitYkaOc6fvLIUgNkv/44df/vNe5
gbrmNbGYOi1UmusMAXqIaRsnGe2NWah25/Bc3bCgdxQ2aXMuRrPd0Cn/WXdWfFmiDnpb1CemDiQ/
zAja0pCEwI8xifE+wo55t2SlFvP4JG02lhWXlzYI2BLMI5bRaiGUE6TDHCSkqgjJvZ+M8NkWminX
mSITYnHfTKaPmjCOKrKykdF2xpQdgP6DiIvDdmfJoce6K43nrK3bEzoE1nXVlw/1kIanKjUVGNao
/8muejtlpvuONUfsunkMVsYOD8N5cztwIf7HQZj9fWEwQ56E/isnGPdTT38NyfgoeEKdZJttahbl
c2IQ4wP/bDXh6uNJjvFmN42K5/NYJQeIHfGDSOQ30tlHHP3UCfxFOXJIfOyIRjJNRzrgog6hmboc
AAo+6GJGpuTqJRP8yN/tTTezk/ulyJTOu5N7+X3ntN3dALKYp1909uda33OHFCr0fP73yxoEYgaE
8Rr51VVMSr/JypDk/IjglEid0QEuOOxQEYw1XB50F0FZ35XkBhuQZk6C5GtytdjiNkpHRTRo2YVh
11PcqoAb+4KnVdyBbyCLY+rtL8YP6K5KGV9G2SSXrA1/+mXLjlQKtW09w15lB9IPzM8m8J888vJe
/oewM9tuFFm77RMxBhBAwK361pZ7O28Ymeks+r4J4On/Car/5D77XJwbDUl2ZdmyFESsb625Wqvc
F3r3Z/nzNWyPnl2ceM6suM7v6yevZJWl/HiIcQ2VmnOWXtP+MkCQrpogTj9Ahpm8UWRyUrRCbGLJ
6GWeOiTUGtzMzDz3jcnhAJfVGgc7rB237XGsueR7M85VjVucF+2XJgYGMRq/bYqr+9LkBCAp1wq/
JqJJ64zyv7MPIvCl9Thfzp1YeumHcy39h8Hv8c52naEu6aflkT6th6HI3lNf7yDzgzlz09+h68Xf
fgoRdEy0j0jE09ZiJI2P0q4eagC8ThO9LqxOVVm/IjmMwGpx0SRFaZ+nCiyZa7T+Q+67lMeOdv+c
p6UNhHbq32MdRbPNc6YZqUi3eMCqs5QAMOZ94HI9q+23qjXUm6Hrv7XMm3cNEYfZ/kpykaaO8Rvm
M32mqjJf8AujxFcq3zdWvq9bEERW2jIHk95cZYGxaN1PCh/q/OTy5cCwXQqccC5YU0u61p+C69+b
Av+HdDsKDCpbS78xDGZaqZ2UyQWbE8V8S8QIzWV+1lGhu5ua7j0x/Yp2ZJ1Yz8BFxakbrBTzw+UL
o25Ww6pxquraVLZ3Ktx0u3z177ckimFuPWhvivaE2whf7qjlWBBzPDa35TlXDN2VP+MekAwlMDph
/1gPyr0sp+6iZiv3ci9rv5j+tJROeAwKCtftLk1K+EwbS8wfWBAwBuH4CxjGv6WAZI9NiAxfDto3
8xW8YVEpScYnAU5CJzxrnpld/t4QsasxTMvvRXAMMn3mQQKordR5LIR5VtIRa3t0uuTDDEX3SG/p
uGld0KjLamIXDTiiAke1PnTHvomadRrwJgnD+HuJY+XQEo9RAsbV0mG8jSR898t1qOvs5KJSExdn
dyV4k24d0YUvaGTHHNbtZWHKhWM7kEcyKcfEBwJ5a6M3H204uIfePLVWZq5tFvWvQbNuxZBP/BIf
rCmnQOItHzmvvEQeC7Ua0dYHvfsZFHZ7SArfPEr6jZVtynXNyeHUJHQ9hB4jCn1sU6qn2/rLDVIY
DPQ2Ts7MgNKm8sntQI3M3nTyiKR2FNBSOcRXZXj1T7g/fBYqI7jGXHtvtsZrnirhHwV1QNsF0j5x
+lkJhwnGv9ovZ/htJ5jz4QySKEfDhNemas6xR8is8xXI3gZiYCnUozFizPbkaK+Wa+cigJvKJcsh
it80PHrn0nHPXcyADQXVPjNd/pU2FWVt86OSQiCiCFb1aEQ//agebmPieWsyYSd9lk3r0S+3RIgY
G3YMBQyAjb+0gl+xUsUf1O1/OkgQb6yN8a6yidEh/3dXzdpWQb6KTLzOdxD35CDy4gZg9zNfR8c2
ZB4c/i7Hx8Grj3JB6TZ6AWANYJxI1YOalYylbUBh9+lEI78CO+82PdmCS61x+DBGOk/tInobBtXt
78PuLu2jcyFOXVY77+0IEwHgPB1qNT2snL6O+BWZgaOOnVnZUNcz2J6NWVwX3cQvuECPGQJ2Mrcc
LM/F9m+uk3Sr2llIG+0I0GTs6RmhTRgiTrWt+Wd3QWzbr7PafARRDwdjfhiNfnK1Y/Z8otmNLaYH
MpYlts7ZFYfiaT0rEzLK/FVXpsFZNOxRmL0bLwWYD6/1ok+PeNYxHvBOMYIwTxHRzI0N1SxxZPLm
KZXtrSorjwwnnSeafKZV7hO0dwLrAILJWKe9crdR7WrJVrjAPXrN3qpOfGhzgtebb5Z7vStiLLVm
cmGI9451Y3pqpJPcKlsEhG794EvLw5yqYPviIxxdc4NyWsjz8ssjD7tWumae296L3nTA2oT+jNNi
c7gnenVpjgcua4KtWzze+lC7Me3R3s16/BqyxH+r/ZhxRNCtTIcMl+fw4aEP8N+DXuSRlfu7oV40
Ry2Phj1pi7fGHRlZgbxRx9wZnoDXuLVO3yayNby6gA3FPH5f7vVO9aNzGVwtct0kjeDB0c+Doz0s
vBUmK6t4opybbYF9KZPhSHKg3nR2FP0KydmH0sifWkM3jrSDyyv6MLTSKX/rHDIV2AR+qIo6rNo3
pv0CbYhlS5OJMcEXyXPwBoNOrs6KBwMAT1TMZH5qLCmXH1vWy0CraI50g6miqE8/u5WPY8+mGeVQ
z92zeVknF6rrzkXZmgenz/xTw0G8mlFvy9cyLEuXsmoeSr8WHechf2JF0HFIYWo5uQ1M59btwn2q
4ZPjwvnqGj5E46WAJXLFtJb3WZmEWFDILNhqbv8ZhwYrovtLG9NnkiyAY4V9pCKKnGIDyTozgz8C
KMUOewSN0nNzp1612BHipIzxkAbWUVQWK4nJH0jLwpOXJycDtve4qjXDPCZ6+O/pVLqT2t/fKnca
MyDrCG2B486YDs1OTNRttzHFvhazoUtimnxCOwbnpCF2S11FQDjyeX4kqOe53X+vDv3iyQn0p2YA
CG2HdB0t5yRE+GG/nGuVE1BuZerhJpyn8gJd7+KLWm4soD9r32d/wkA+uhApBuU1z0388lUrxvwj
8ZoGk0OUcXkoxTacAu3od/Frqnhb243aBa0hzstQ3Q2QYQIS/ceyTF7p2v4xAth5NNIYCaTUi5vG
uJCjY9McsL1nZ6d0sEzX4knLzfCzcTSO9pwWppSh4uxSX2xYfu1F67JtiVSE1a/SRD6lvtp+ZX70
khphcfTYU+1F5uOKQhzdL51Aekod3RKxbw/lPNAvJ0BU/Bwbcl3dp4rU8/3LEzSrVHMJGZVSW4lJ
NkfQVPcNUyu1d8zg/j7ETmvBHHEa0/kmvoNT5xh4frqvjJkCNIfQAMdWtD4001aTrfeuBiDvlGq5
rYkd22huhX6xZgOPKJaFFHDavYkJW4J3P487yg73Fa/EZiLHuYkTPTgYefKehpH2gNxjUxs7+VvN
wu2qesZMiipmTcMo3pvYsFzMTg/oGO962mS30tVubq7GE6IOZhFVVl8mxNnVchMWndzeUdrE/EZk
sbvpAU8WDQPsfVbh3GMyVrZxXBDIymNC5DObpCzAR7+o3cK4WtqeK0Dx0Djm0UYAPC5YJma/FJcX
e83vLHJM+mmZPixQIsarSUDafBlr9Fk/EKx1x32CMWMbtVW1qYkaEC7AESSicKsCH3I/A/W7FFNh
ITqGtXxoMf98+nJMYcb0m/uHCKoYFeQh6bZSfIQFimypubDhbXN8AfW7t+oJvH9KPmUZRejY1aMi
AAekEC+1zP5QWhZ/hylOlJ46OFkyJ1yQxj52013Lex5PMVRSMsHNubFLexNU7CLsxmkvy02o6z9M
RiJsyYmIs7gm7TESWO8iH6Nwoa4SLBALYEYZ32KfpGR6pOWlZukzOKBUMxTHHssd07eUT1tmPXqe
Dtumdp6Wj5bf0Iw85Oqx8TfShlkmO38+mc1vyD9uF6vvIIfnahuagjPmTpj0wSnd32OBri3t6mLH
1VOsu1mSCMwsPTQpfuKK5XrVUphznkQpDlENz0QNE+0znMmOti6bJy3EvbI8NEriWUuTQhiExiVq
YUTA6Vk1tXLe8QYcEeNRgSvanWcEWMM5ZLs0F6NfmSR6eW3Kmt8pybo9L01Te4/SyBiiL67E1Omf
u8rz/uMhfwDtzjxRWUH7b8ReV6V0xBS9E5+nuvpneYcWWK+YaiiksTwGCV4HCrC7C7egeKpql5m+
Eq1/jEd9m85enSW+j+bVHbLomQsA/Xisw0ysBUKfS77RNUGne0Po3SDs/kaU2asAX4v0QnmOy+6X
6fiwHeZdkwq4fqUp5Fva8opL3KfBM8PVnVaJ79YmIRFb4n+Na0liXbqIgWZem4yaU7B3/NR02EWV
IKkTR7AZrCyjY7A24lXfp69ljiBLw4h9HJy831HJ3H30Q7Zl5Ji8hk2evhDbB6yE+yFE5rtbp+Kk
C873T0Y29xN1ilS/cGkZCOcr9b8b1AK9oUo1cRSKDk1jJiLXBuCyoBxitPr0Rflt+EsL5p6iXsyR
GLc/RcImdjuZ77Jmc5Z7Hm2SUgzAPtnu/r1Z7AzLw1xZb9rcGGQEFT3pM0CEVpLgtQMavI+qniu+
1Tm70OQyK2leh80yittkFqumobhmie0TcPK2tcuKQfMFfTVpbj6MNZFdhQexRWE4xF0R7XoTruu8
JHkh/ch5FNM6T7sJLvu6pJYNaAC+z7La0HczcTSYh8qsFecy8Yt9A2PvK6lea78odkUxpAxbohdD
FtofQYC+4aS9MnILYwVGK7T8WaTSfBFrTCBjTAQWPn6tD1xCjoJPzazRhDCo3dLgslGS/g7gmh6i
vM33Zmppb33vPcWtZeCdyAsO+KFHyqIJYKjK3NpzjHiknQLbd29B06SZYKIAoS/2nhNar5X/VTa9
/ge64PfAH/1BwzrMzrWh7hrm0ttyjzraGjUDw/XRNiu1CuYRSuewBtXW+JRmTv8iW5YIO01uvFU1
DJEMaYPB+axLzzwsQKHQzJ4wOYzHu4+swmXBJz44g4Ww4duZ448pwWKqD5pHHqCTD52T26iAayrK
JdeDUD/Cb9A2SRF/hX1H1anvVp+urN2LJEJTOyPpT6cEfMh+ZLeITpac5EHpwJidgA+kBRlyh4G9
vIFix2/NuUGS1aZlyEhBROHSCqiNCPq43S6eLQ3e3W65FwiZ7hTD03VQTT96pxuulZtGez9MSOzH
ISPRvn7xS/xmYwMQBzVEnijbMPdjKoA65wwqwDkaT0UWG0+JCaKCxU74rblviFCuG64Wx8ijoHZZ
gKJB/uxqB04g8/3nzLOucip+63QUPcY0MGD4Tfi45Ji+E0v6h7azXtop1s5p2Gfkh/kH9dQrPq2k
/l1YjLtpmliHiQyfI0I4ewb0ZxNX4YGygooTXnQzU7unDjb9XriHvWP9hOZlHwaOsZgAqXfS2BdD
zEiy30nvHkh1JJ++32G5GeriVFL7u2psO2D6gzDQ2tPPTvcjPHfg1ZJhgAdchdbKTIiA3EEuLv0I
eVzfoOtce6s331ItiTeN0OSR4XlGGWJmrQcwBtR1dSWjcAwgm0l49sHp6vEFBXqXJLiqTKAqF2Wn
7S0qiS3pEOm3OFPEmxbRHZyFn0RJaJNV5cNytmeB5xClXrT8j5rdRJkx/2gyQ6ftJJKy0PZA+16C
tEle01Tng9lQ9XZf+pzOfFsk8SqNKYfwcVQskjiNuWsy4XtDr7pjF7Xuu5OMWxzi4w8nwGKJuU07
ap34rZGfYgKsWzcncOuNSY3TmU1U+GrxQtCjddMDM/nI0ui9zOLha2rrGAZAPL1Ybtps+zHa+X13
kr1tgbwWP2ycKYjQbfjAihk+dL7RcoB1in2uFxBCiYo9aKBPX8MEgwPQlM+hw/Slc7Hb6N70wHXi
uRoqpASSsk9Z4OIOlrLfd8KOXlJy6ZwcriYloOvRo04yyLWvxVZ/1wnGstQJtPVYg7ss27nj8ICg
mO1wgNNd27nECeKGatRpqNaD18qbAzB3nY6wUaqMCF+G+/8qtNp6Suvpe/lbFP/necWojsBVxAQg
oIB5oenjRzxHsQKSZqiLcPyfVgvvL/Vd8aCb9N/pBunWzMbEmDs9Ch/vjg27TnyttFz2yLv4VcAC
C2aFER7dz5iq5XWc0eZnOSQUBgC2Wys0P7TQYIQT1U540c+tO4yfNs0pfV+oQ9+28b40TTod8Z09
dChBcZlROR+1W2VByR3ni4XIkErxZdObGpnmcejNn2EKuNqs+HjiDMw/Yd1OQMw/DLu1wLnSGafs
Nn8PvIl4KPIVyZ28eDawL6+S1BxOfQEIS5R5c4n97Cn2m/o2NlV1kV3WbDSMuButSt1t4g32SXDw
Xg+RD2MY8XxfS0tuS6/B3+A4H0bl1hfEkuYymGW6YzpPb7H3Z0muiDm+koHwWvH28c/EIn0iZHsK
k9JtYYvxVsXiHQ9s+aSn1MOYpvfbBtB48AN8h4sO8lcW6U1tV+raZbJL9MlB7FOjMtAjEYy0HhIc
Ydh5jpHiVJdB+eGRkYsRuijmEG+cWuEguhanNWgw66zIpsMiyQcxptsYFGDAcSCad4tpUVvH0R/U
2i2cYVdMPctoBTyXzsxubboFqZ0ovWmhDL/A3VgqoV5Wa/69k+RbaHzBe6y13WNIxozEWcfpD9Mb
RcorAwHpKR7bL8+d5S0Py2bgx+7lvivH7ToXIMhiFVWWAEdkq53DGGM3hEX60rBL9UTwUM497pD3
y0s9TexU54cGdRiHien2Rh6B6FQ5LNC5mW7wTQyRtGZ2e1jy9StzfIafmVX8EdrzyMV+fc/j3Nci
K2Kdi4WvX/o0yzYlkOFX4RevMmHUgLXkh3RDNnUJKk1VYZrok/JleWmwwG0x5B1ZO5unHk2OMo70
nemdeJvEHATuO95wWjT7aNpuz2KF55nOh9eGv85Wao67A4FPehSQ+iWigN3ywvy2RCY4kviHZCJs
mogIb3Gc9xiOcvtFa+1j2vTDI/VR9ovjSMn8Wcck3YDsaAkv3IrcwmODOqwzzz+OWTTe2NbLTdvb
HlGlFqIJ17u9lC6Tfoe0eK268ek+OvNJfW6Coh6ubYr4heuh3rP3cHbsu8ftErIARvLvw66durfp
tvTlGCnOuXhi/hDOhbJxkCdzbpmsUIYPggwbugZ98xfXsTJIm8SqgjLgHMkX1tni68XaVK3dKGIz
Oiu9mK3EKiJod44FcWvqU+8I4wY58EFZc1+Tbip+b59aNN+UuHFSBmBNIKGgW/EP4YYURI3im4vu
lU6NjSULcVk6Pf2Kard6ch9ETeYwz0ci+RDdRsnwnlZC91nTOb6VNqtjFxyz+6k6wHnkCsfmf1ic
LBXGTzr5Gwz2er/NMwvjE8On9/u9GPvSsrwbZp2syqDAPJnWznPChv9OBF5+jhSI/gaNa6LlDNeL
oewzs7X62AbVa1HoW4VXlSJpZ9qw2kXf5dSTYa16dZJ0ySJ6eiwYffFpAs7cZi2D3UWlZge5ub8+
nWtR1DxfeYw4wDbE1eQ0GP6uNqrmfcIIenTroWEbbpvrSIHcis1q69iB/6euzOdSl69BOVavlpd+
U+Wc/CQS9a2Gisi7ob40JztxdbM+4pEyQEaNzOSHMF5TWLch158+9SK0X/zRI6TTDvo+LxwbthB9
PvPZ00+G9LHHDUgrLPQDg2vWjuaKf9RcLumFtXXwGg8yTJzdzGHCyM8J+66a6UHe8WaPLJgIfv8R
cBrHHvlcLxxKt7uVwk1XoTOl7xyneeXyvH7sgPUdzHgmeAAL09h4v1SeX58C2nRXS6hteS7o/8iC
AuXGlu96lVo7Jn3vAZEzEnmV+PBMGuR1U4svRjcXUldJhg00gowRYdvb2PNQCCbmeLivLbSExtcF
4u5y/t6TDT8HhTus5ov1b6W+/C5gYzdOwO3XnFAmgvUl3pfM7FFqjcR8GSTqfZIqSUUTInwEfgr2
NxkDfUaoc7LBuDi/loCsHl28Kue+bMKtXijzRx/LVdelxZ7TME77mc8uHegkgy/6g1guE8TJRBGI
5zEr9LXw++QY1C+ktMWbH0DDSZhRb4ggyX0dxJzqozG5WC6/q5HL7smqFTMkq7xOaa5t/FKRXjLc
dDzd7/oMi7fIdbAyQePVUf2NGw04TpXvW1CeJJqZ1c5rpm6OHbGRB9mV+kPFKH+vqIe43F9AJTH1
yxjjZYFP+J4MsqvmUjvC2pbzzQL7VtBRdHHwUGKO/2XAT0w93959jlM4PmRagm3egyT/d5bUMvGg
vIhJzhx5yrqBskY2qZj9Gdx1zXMmYk5OpdutUnpmzvefDLDoyh+xIC25myacAAKHer9xF/E61eHC
UEh6UGEqVwEw54tlpcEhYZZ5v7cchEi7NOyIy+YpdEPjbLK5hC0NyHhZ27wci1YYjrNsWZ4W7L2v
Az8KAhhNsZHhtqh6pFwHFtQU+gEc4ClbcWKyf/kY+Tyupm99qT6BtUHvzgO5XWS+Zd3pfbPZVIP8
NdlERXq7s59FkaZrNym41lniIYp1fa07TJAKQWjBwCbUkMIAIDqVzyITYNeMGXzgj1qwzj3xrUOu
OmVB0m7irIn2qagb9MOkuaR0LnLOBrUZmYa/5h/XHhqiweytOeUjLpy1wsn+zHdymg/+jEl75pqU
L8/831/S4J8t37N8M/IXY19qZAvD4QWZcucWhCmKJlPxLTbOhuUhtvei0IYL2RasWYhQX7yliP2C
+Hr03Fg+oomVzDSk9kUDPZuxv0XNyz1ZUt4cy61bPLoazVMxMuOjPaNQceo3FwGT9Q03YEgbWx9e
yUr55zYvfvicl8/LTRyZ1DHhB6JNzjr2YUl4q/KtI0kYtMiWnXuNZeEtkQCKWoe1XqPB6bo8BKjz
6Q/QGre1w/aNzsL8y4p9/FnYJ0dd84/pbBshodmtxhhsmKWUuJQmZo+4ttQ+7QCteLPjv8n697TL
vOdaRfUm0xv3IPvuI57K4ZQYboxcouvPcODow0I0N4etU1OKhwKbnnhDJhDB6vBFs/FfINRuuxaK
/6ImS0lLdEdmnPcjyD2AxCKTmeANXK6pG2QYb/ZWhh7t/xhFT8MXnmWxrhA39n1d/uORkPsxaorI
NkWP95hp5xgBw14ENdxqcgMaqPrCd/WPn/KzqFQ96zWE31AR8iCGCR6b+FgVZW/D/EDreXr5hkDZ
8f3e32/Vy254FE0+bIhbVR+EiTcLYdlrTWeb1kMKkSatke/UJjDQcUkKKPgeVv0ESR8N3IEqkeX9
3HD53487q9y+NJlpvnXJo9Z53UaKVtxqOcIsCKffxaizXpSafpNJ0Zw0eD870EHw4hgMHwZdpauu
IWsa1B0FSAaydFdeUz2c5nrCYFt0bHJBXcYfeiWrFbU24zWqsvgjjKiiFIyCXLOt8MYWp8oLko/S
zzkb1eBJlu/yq/xX57v5vlRwgCyvztfGfAFZblo/eC1555yDpP/3qVK0zxSR+efUmzhlhlbwRBIj
uSzfn0hSD/dsWBvydjSQPF+oVgRx0tJuYU6Y+xP14Dh2j1EHlHfmMpVk35NsrPk5NoQ/VJ0CyqgH
cHZEe5mPI9sliD6MOPEdqqpW694hdQRnp38pGjw8pt3wURnq3WL9WG7auavbFSQG4ywZd3n38z5x
VGEfrsaydb/hHFkoyX+qGJ8XL5V6rfDgrpRuRgdtwF/izTeaEtTn2QFyDMmpJGfLUI7GY5QJeTTR
JKlYw8uhul7+SCZ6uQBvvNfmMCDo9sY2I4190iuQ61jXZo+cjCW+P8c509OJatQqb708JLpHwUM2
mkB6vHpXxOl0HlJEQdzHBUMMp4G63k38GeINe+Cnwo3VzYtzptwRSgyAI4pZWYlqMyeUSX/Tsr1s
LDPcxiFlLFZrqstyL1weOlwazD57Qj23nw1aKqwg3bfec1PpgkMMN70op7NTnVyGPetKFJxtRABn
gcT0U0LedV+HgcL6VRhfY38zJ8f9EdsTkxfnqQWXc5VM9wnQEPxZqToJd8uTWliH+1HD1JuUFaWy
mM6rOp5WupfmO1Okw0q1TXHKrJFIcupx2reuUdkbG/z7THUsMWNr5qSYGhgVNSsTE9hXornyUFAh
vI5KJ6ENp7OmbU+Uv7JYMtssc54Lull3YV2JU+P749Uxa9KCsZjeYVf9NC1N+9NY/I0kwi9c7t8m
KuhY5ESLSdx/eAXACZV5j0PnzKXt8zA78GB/DPLYEtddGTMRe6AP51jOKIS4tZm2MkkZ65LTMmP+
B40eGjReGghMWXK4VHFzGiUIR6Sice30bXqKGgm3W6XbBKHiRVhNvg9KYNSc1n4ZUUIeoUNga7NR
nKbSam53Zag0nVU/TaAi4LQQf6Pyq50fUi7obWRaiH0bUHZrmn11Jt3Mqwe49ECEVD+Av9R3TWHQ
cRyhVfuOld8AfUbbsoEVZCV9/TPK7aOtyPt1TLD2RV7m+1EFwxFvlnPTxyZa94ZTfcdA/+ocZ5mX
ehfIQlDzhqg4kt1z93o+2mejfZ4D8j/rUfc3E56B86BjphrN6dhIrFl6wniOprGoKwlbyKF9MYPg
UeRi+OIqNdYuvub50IyxsD6RJSRL7wbeYyVMfvH5Xiut31kPHH1yLnMQ8B3q+TnsQvcJ0IP9hkQV
FCSWSJLVaHK+uU5VhqTQ9fkuMJzomhjmeDThckC7HMe90fXFahlF448SF4WR5o49p5Jop4ageBxo
g4nC56VVmjkZu2+/32h2VBE66IPX5UbHMEvy8mV5IEnCkeExrF1QzdPFDDqZLHpjFyTmuLKWQDPS
NyMFXKTb/0zbmpzXOg7VtDaIL6eOxEddGsVBY67NlZiHAhF+ndiefo4r/wJJXuKsxTrLtRFeenUM
tBFZxvq1XJShy+qXSh/z1aiN3d1g2PVzpJC48sqZM7FLFHYcK/+cswToc+sC0ND3pPKsx6GfqkMv
W4qPA+mvl+m9lkj7LGMcKctLZjqUS1hNuPGsAXI/BkZS6tWlHh+XSm7yO+JaDNV5ecTBCPzn0r59
39dKUVtUlfFfjVS3EuhLit0SXHd6TLlUwn1lmvljmUqGs3c01QhfwAQlKFkKa9/lHWrsfFVOiRU6
afZSw8VqJp0yQSC/Oz/zHrrR8i5jH8eH0XWbY25o1aYye0bVqEhVVQYfvUNFTWQBwaPxzn2mInS7
JJ4iEey6vi2vTRrdtGmQh1jTASH5Tbuxlibr0HC4CDjFP/eHMF7mgTuFA3nhPYARxN7aCWyZYWfv
71uawuhfFqEbCp+7po+ivwvdFKPyi0wRKjuqjhJUGzMJ2oPMfirJyXAu5pdEJqSmM7/EOLwuGswp
9Nv5rov+e/HnGybr7l6kzXvv+UwuZExy2LMCGF50IjeG4tyZJ4+t2XDWSOvgjMxGHktM2gY6wzp1
KbUb5mNGllLBVYyZQE1C03Zh+T7Wdlwdxlbr9o0s4Kwm+S1qrXxVytE6EBx6c9x5MK21IYR8yK0G
RuSaMFoeMZ4du7S0VqKFKIE7YJ5Qd5O/gWRU1ky9ssb9uJvBxihMt2E1OKtABcdlBmC0uApJbmEg
MqbC2OZaip1QWdf5CKAVevk7crXnwGn9n4b/zkHmiq0n/rbN9if54PgtlVGwZ7AUbe6XNG8CUd03
bLMaDqq/+VDdQlKa7/y7p3ZSxbqvZP2WjgpOg147fywSk5I83cR8c5NzLSTD1Y71ebnpYZnf71EW
+ILEOO0Lzgn21QV1fPEKG+Hci+ZemDkBUqr+veMNcliOu3ZSWrskBB7Ky/IPmQPjZhVdTPbLlefR
ER+xGdgXywQ5YE1mhd9I/YtzB8tPISNb0PvLgssBOd+gPnu5wejj7wkLqlU2+P8+t3xhlCmhWYwZ
6y5UP1h58K/LKj8n+RA8LIfdQuJgNWxCtiraLLOjwUzspyglcDybw6tUvTehYeGj9pAVPUecl3t6
Z7+OcFjqLd0I7jkpIrkmV2t8mGn4pwVQ+IfT65pEySa3p4H0ItGk2MbRiHNfgQudo85+ZCfr5f8p
OoCETQoGiP/7tusZn+R5JPEWwMS9SzvdSO9FmGY/ijkVy1mAeE3emOcqG2BbhBmgkSk7ky+yi9Vy
l5WMyZd+gpYqrj2sGLSY5rLYwyo3HzkXWcOWLlAwizJxAPSF40xklYS7mmE7cJSxVpahYAbPN40Z
nhuy/GcGjCHNNm2b74gBoQ92QuMvldKGS+RxzOROgSx8kGHXnqAco6tXQLHnp8IZjx2wam7aSVDo
VwMS0epLFfXjpZlv+i6db2x66+mB2g72WHO1Y8CQW/ZPy9CKVaFztQ0i6IA6ZSznopm46Gh8qJLM
KT4iHcMvx7qbmVn9mREcs95Z0ImSzl/rNd6sBDnjBWbOKppXEQJhwQWbxM+AGozd8ujv85oxQNQ3
5AqLDmm40p2PW6MA01omLn5fhg4auvnvIR5uSVnL3z13wphnSJTbXMoyOHq31syyZ00GT4sxqPb7
hpJadjJ4EzLKMepPvX6KkI1/D4BK1i4q+YOeT0Bt+LSL3irMFRa/cjt4ATac+a/WxqO3ouCCyrwi
sx9hGDM0nUeiJi7JddMXzT6cozVanNgM0dbAY+layRUnyoqetlCKEceG8VHgEVqVTknIl/wXFOsK
vLCBvSDoOHA4E2pMxbzurDyOgZ6Rb4ZMFFdDuc1zbDDY5P1/RLadccYG43/00bfCY63zoxKXWceC
B/FFe8hlf2WM4L8PnH0pX/QHLPvRbvGIu2P9HKSILIvB0FH5MQdKXnrDJ4Q/fwP39DtwteqUzMAd
kN5IemMOvMql9c4ztOzqaNqlZEDxUsnwZ2UY7v2RoWPIcImmI5LxxSSMhivWrvfl0XLTY5GzJ/pa
l0cyM8DR5iCW7QiuVpoOT+VQ/WMgXccx9QnIIBQ0ITTqwNLzXnrXUMMQVrHj/8F+eF3O5QOZprih
tAQ7gmasKh8v+poGbPo4c3RLK/EZ/FK/YBkTDbHS7nYmtDNz2rMrS3lf29a5kl9KEIbZxDOVvbWV
gy4589di5g8sWEz2shxHl24/TZOrHy3L+yBamhKPgzHP1lNdWzf7xLfunshfZTvBvHU1DH2wd+Ye
blrb69vUDvWt6/X/X4+a/H/QhpZreoAopGXptOv9d11SNBgmQgZvFrMa6UAKy2MDp+xa49u8pfIt
mmcqE1OAs9mn6zhPPiOo1md3dJ1rnvlilRneQc31HcuiX/4Pe2fWHLeVZeu/UuHnhhvz0NFVDwAS
OSeTZJKi9IIgKQrzfDD++vuBdveVXdHlvu83wqEQTTGZA3DOPnuv9S1g0jvMehoBkPy/XsqBoLeX
KhwEFmk6pp9/q/SJ+Qo62N8cWRMhhL85tBARLaD6kPf2k1VgosKgqI9SulWlAUsY8mzIGqNf67qL
qrt+G6qCyfQ8Me8tq54ePkKkdP1jXmPfLDuzDgCyftIThyZdHCMlvhVLDqMsO03Zu5E/9TAfaNfW
VIirL01EjLHoumnXQgCu6ix0/al+hQidbThI6L/hi7IpNF1o5OWmRgPWQY/4qppNDdk2nG+oI3wx
Ftqmi2t5KyDFfNIN//19+o/oo4ITPUdV2f3jP/n6varnlmmm+NOX/7hVBf/95/oz//1v/vgT/zgn
723VVT/Ev/xX24/q8lp8dH/+R394ZH7778/OfxWvf/hig3hazPc4j+eHj67Pxeez4HWs//J/+82/
fXw+ym2uP/7+y3vVQ4Xk0XDflr/8/q3997//olgQJf/958f//ZvrC/j7L5cPEX+0+Wv5vfunn/p4
7cTff7F+VVWLVrcpG5ZChI/M440f63e0XzVTNQzoAzLmU8w+3CwY4kX8918M7Vdj/Q4/qBsWBgKw
l12F2ohvyb9aBiRUh8w4xQbHqf/yX8/uD5/i//1U/1b2xbVCl9Xx09Yvf6t/+7DXV4dOnGxL0yb/
UaWatzV5DQT/Kb+Mi7yb5gy7RT/AS1NkKgkFOLtEjsKmoc2K+dLZlTO0syWDxmFWyJQqc4n3pDtg
7C0+hqKvCMnsbBCDLL4NMkDPBBGJltPZRjk5YRUMU7gcku0RDphm3XCX45FS0oE7soWLTSa3gYwy
vypYJxQlPGdr/CTTmMbtjcEOUgJQJAUNpZRKH6bUJVddVlisc1zBFQjcDGbaATO8IEcdYJjZEhTK
+HFrRUQ6seW0N9MATWk6rcsqah3Yi+nGJEa8qyLEwjXoZALgkWwvw+ana+H3d/vnd/dPCYWf767B
ZwQz1TY1nNx/im8GKAN/225td47qa479c1NWBljKqlEe6t6bCEui/dhsBBlnkPbTF9Xoe3/uBGNb
pAY7zFavgMXOagWs0Cqnv3h+5h+X49+fny2rJsxAGGN/TlBkllwV7Tjb7kgnhwb2ITZg7rWKfuyn
CN8rfiDbSaSdgc4PRLbAGU5xvl3MiCFlfXLsEfI8ixez1q46Gi9Sgkxdj9QT/kRgHb18ypzmZU6i
3Kdk5PMGabpFWP+NkmIAvW7efV4BxbAwqFnKoBfTsF1UNlF0d5NV92y5DYF5/ZWQVQgXHGenMV4C
yWqgR7XKTmj4E2gqDxc1JeygKmgmDWb+iDNO8WKEmrUxi/tFJ8FDrpMf+iDYFAx6p3GqnUPLUu+w
mrZu3rlG5JDUG6qZHy8wbDGALoExipCAFi6QsliGv8iv/MT4/unWM4ntVTXLgDSn6uuH89Otx7RJ
HqysCd0ERlxthI+UjPnejJQrJ8wJ1IPj4Cc1nR3q6oDASsJCm/lWpNazZhR64NRFvelS0O7IiIHt
6mvLuqAbRzbWF8eCCd9ViRIgvIirZbqMuEVNMMfQFkuL3F2NUXTWSkxOBqJ/ZEnRfHMR3yMLR0yF
3h/Q66hQvHJiWSyQpyL04jWrVDbsvZnM7d5Jyuoi1vguRHmRO/cZwsycyhIaRObPNIO5qXHztJHa
bJ22/4inhJAMVafRtERf9b4xt1Il3iOn7LafHRKmXdGZdsY6vwcE+FnwtXSm3DWkz+lVddd2IGs7
yOcb1MpPzK+dHSkC6jZkaOL2gNrdsJT/KmiUD+SfFknYQ45iOoaNdAZI/B8/qVHTh1wRpBhwHsAs
EutEk1TEL4r02sfEVBAxcdWH4YsTVRd55jSgjYwZrdQ+Uw2BlS5Wn1LXdoE8zoSMiDfVaYBtmfUl
nOil0oNuN3jeVgELMaCRpIkjH3Pqzh1kFWDbxb5mdfJaR2oZ+agKyKmq2XaOLL3kcnMc00k7kiND
GI0R1nsbzdo24dQFS0i6UU6U/KU7MCyAaNu0wpWcHFqZIjYpmH2M/iDsGK+oeDgmAmKqWyKrO12x
NLr3m47snSOHUdQbGeqAmZV5DY5QnHJbVNmFg/ELIjCml3LfghglOUO3f9CkHxF0KAr51UB7wsJM
gqpU3iHyEYNqDW+MJBN6HcvoynZlMebknEnAaF3r74izmaq2yGoonKKNM0f3YaXap1Sej4UVQhkz
Jr9nyrzJ8IVsInTOPgoiZYO0jRiCcXY2SSQJBCH5tOs6GFbMVSWvUzGpDH1aAK4SgHrBIvDiA6ON
drYEM2UR2gOM07colm6QdKcAZfIXSzetgN/ArGTGa5B1cYrtVW9QXGDLHWSKr3jKviadFh+NGpBz
RzoMBSW4dgauXhLxO0u17Q5GqH7FZxwSdTV9IBejKy2RXDCECEnSxf98mrSz7FNWfF3UcNzC3vqQ
azqqfWtte1ykB7VZEHOgzHcH5UWxVgsL6HiPWQSzmcblICCfZ3oYBw3304L/labto9lJd7GW7OgV
lI9I2oJ8y8i8/9piIsbJShQduRyuVuTHse7XgIE1gYBUVRk+uicc4TDYEtGxkaUbLXNtCwInD/LB
1PwoGWR8N1YG3EPej5ZyaCBubnTQkoSAxolv2RhuqiT8nvf5aUBHvbWbapcJ7WQK0Xh1nL04snLR
sUCGiQNLteq8dNhT9KiPvQFbqnMs0Cd2+Qrn5Mq5unUxfXpiBvJBb4hJeLhT11K5Hm4kcoIIjMOX
xRze9VBNAkhbUzmgJ5kQCNfDPscrtBGNSw+LzpzGOLgfwVDYS3YMnSrezaG49k5Je01XNmAriV0D
FX9MfjB3qveD4zzrlhHouZ3tpjJ/7zlUZXO4oU+RuoZ2KOfXNKH7Fzr2TeraC32c+C8SnZW1Evt5
u1DYpjVTNxTUaqYufy5SP28XxHpa9MpjL4xZThxejFYLAh8UbuRYRMIzGCX6fapOOwfSdKwPO6Zm
C0ZXkmK75JRO/ZtQjVdYmxeVGBsPoIHkW4V6/oui54/R05a8PlHd0Gx4lY6pkOvwx9VyImaCLRSF
snwftgyFM7WUboq6hsBUNJN7kNEnJHzAEUpEF8VYbeiF/Ovn8Ll3/unN0izELbau2wrD9T8VXgg+
kolKK/LiJk+ORmvDttKWQ23FBS00x9mXwrn1a+9LZKSqtKgdNxlndonG776vTYqQJjo3YaIcOMne
5yUsOeZGsGhR0Akih0KUSKvsLush6ihhrRKWg30k16JvhtNNl5RC1afgVs5aSnS0iqAGO4AO/SUf
jEPd0MRtC/XBKjYolXN0cBj1SdEVm2EticXU7By2ODe2AV+Ij94Y++Bfv0Xr6eJP1xNVqbUexBUW
c1VdP8afridZMSNV6kdcE+jxxZThIsGTXjlzdywUI75Y1X2YZU/l0Jbb42/VQ8MC4xt1lBHCFc3c
3biTPw3pkoq+QTCI9YeW3K/Pom42y2WnaNEdDucOjC9ZVVlWOQzQnNCtafMdyvWPz7/xIXZbA/M1
TTQZOzd/DGKUD/W0cKQYZDDDg9Yg2pjuSBmTDioSuka3MIFSUbqq3QhSKvzPFpBZW3c519jB6JKN
5Ngm3o7Ewfo03JkEOHzqzxZR0/KS7L+KOrXlf3pTFar9NSLBUGXcbevh8ec3tR2Z/CdSy5uxmG+F
wO6ztEWwwJNzrap80EoaSAOnEaFJgWCI4ucmQSYwPb9AZpq4tdFlNgV4eiA+gImagvJBgg2noKDZ
2lN8P4X5bkKSTAyB7Fk1HS10a+5i38AsWUriPOkxWezWOnGZcnRlwnpYYKpDNCGym+b+uDH8OGfq
Di7Z2hPee5ehcXTN3ng1W5WiCwMQngv1vbaUHpsCB6NqSA/zCPFey6H3sTV7YQf5QJhgMiSk2uY2
naBzRlgTza5ZcCTigk26bCdkgKgm/ouuH1ImH/GzHpl3U5EchkJ7IenLqwmcU6UqIFz4lRQ6nSTV
MrDDpGMQO6EKk9p3TDfaVs8awuhaxdM5TbmmOnGUI9Z54RPYkFbAc3RYt7WOUYOqkaUDmTcbId4g
HXVtXeY9r7UBIAjidFk62k73ozP7wU17FIkm3uDCaQzMJEyLMa1lcKpx4QnDSPxOBxOiNkO8BW3z
Mo0ORwjwIjW6acMmn1rFl4i1wcp9k/Zo1SI4VbVhsxBUw7l06CFFlB64LnCVyPYr9JCxGSq7zFja
TZ+9iMX+nivdu24YeBYahBSVGI8TQIBUWr2lg+pH4VXVAcaoazJy7mCWUBj8VtVXnqTlGbqKSusd
UdgO3xLSGcqtOIsMngEfH+GMycZs2P8teDbmGdUZcidMMxsGsdjwrXvSKnO0yNp97qCqweXsHLRY
2qtZZ16TZ2nWvvVRvrIJpnOsTd9GA1J4LsSFhfGBj+GNhTZHj+1sCBpMr1a7zF6el8VmQueMQjJ1
p2H1QeFJIgi+qu91O3+r8FUE9cT7uBS015TQeQ0t5vy6sUVO5FIdMY5c+EAqvajPzgwpT5IjJCA1
NMJZPiaFsuwG4PAAOPZWh09F2FV+mhbzUbbJfiMFHcLu8iUDdLsYhunSPowA4XT7Ki/7TVIMjcdI
AaeDupBaU9hn1EjQ9NvO2FCU2c5SHaqeNi3RHBnNJzyUBU3WU4Ol+FzkF1jQo2N8DOBCKVcYYumD
/U3Qf3CXuhF0g91FK+Y9pgJORYw3/ah+NjgIuiJPvwgxaRvD4M4suT1weUqWz8V71JwFEePcnSMp
Dti0oEj2Og82YkwvxwHrjnmtF9l+wFlVA+fHOLgOZSNbvSwc5XzwaVoT5mj/ymYTIRzwKBDbVLgq
CkyMceaACDvfaphbfHtopkBOxpNRwkLAbutqinJVIbLRxM/yVcrRyAEMgcGrE+tuHCsFd2B6KyGX
uGUZr3TpeAf+vPVMxnBurfhdSu5klkohs6IcmUj9Q5boFjh4ELgURX2PRnaTZ0a9b5gMkUw+3GpK
pLywXqZ5vE2V7Bw7W224zjmXNlDJGuZFhhQVvm4nB7wrj3FKJZzXaJGWOtCc8a2safH3Ostku7wN
iy258ho/0GfEiBXf4pmJV9tGXrugp0sjy1WJcfLrUicxrmIribpXmMbRtuasDdT9RZGYz9ttnR3i
vvKnRnFBmyPxZejs6mxBnpEL2CGfPNIOwkFfYUYvmno6qkUifKVUyQW2jCmQMqh/EbacWcXagubG
hCKiXWO1f9ZkspvlEaAkRpReGOeQsB9qb5yydPoiDzAmejcz6fxS1yzXsmhNtGm50y9TgHAaA2vq
ZSiEPPx4DO7bpWLl5pbvhiAr8GtwoE8oKOw7yRoAGnJgDxx7ruEVMBfgUyViybxnScr8blpedcc4
slHwY1XMMQLxistnjiMCfqhrFKiD5CjmpomWw4AGh0kNbi/J6bCDZ4sntZwcTB0AT+ccbbk+GygV
J+KQvLFzHgEFFG4cOc8KXEZkpe2JkF5B7oV9s0gYHdiDXLXHRpxUBh2QKbpfxMh7PHGgsYxo50zS
2VxqI0CdfDLoCkW8f5sVIca1ZnMGsSXIfCAUkvQ9yieWeSK7gjaSNraF/oRoVY38pmpDYKXtOTmg
t6KW4wOe4x/maC3nRiJyj0ipYjseRqeJHmxFR5PeSJwMihVMQFeB8RZqNFEo2x4Jgzu01R4d2FYT
MLg6+YXNHvt8SuyZMj2SJfU4KGDO5aXm/CTBnjX6iQ7I2GxCO+ZEEAtO8fVjpg465wb21RSexS4z
K1T0nARJKleVL8YCvQqz005th1fAYjnJLC2Nn5KCJ2mY8tP0uqAY24SpVATqKrkZ6YP2Uh1tQjGA
f6jhcZWqExS9eVM0cmE4PNsXqQ+0sKz8KkfE3WY0zUbMIt6COgaNcrl1RvVem5yncWOWbFarYRa9
A7wq7puqxdI9kmdIXVctfFYqrkmMztYxhFrqtfpi7ZchP1iIIUw4SVS3S3cYWtPeNUbnzbY1H5FW
uCaa4HuyYr4rCb+mGcN9PA0Tsw198dJ43vRIxL0yrr8VMkFjptZdRylPt72tfm1ppURZfgmRljFA
pz+XRTMGhgXXq9ba58E2m52oYouhdvjivE+D/cEC0Lt4Wz4s+4cK72/XOzR6BVpI1YZMuSTmhIC9
pK214NYPi3crZxPOE/xUqeqP89hup6FtCWcoFI9clbcQU5LHBWD7wrR1snW1kmiCaj0BZ69IeN6H
sBFn25TRorVXx6zyjdyAHK+Lck9LVztZlAxea2xpDnwwmcLvaIpilTANBFwzw0oRZCzqrG9YcY9O
QdYwQ8PxMOB5dQlMuUNDcER0BNWCU2eaK9K93TKnBT87SMPn8YLo3DB9tuXnqc+1s9yy1mnM1jYm
pP90aZSVI2UfzXTivZtOc5IFbSnETuumivFip/O2yOPjRHuPLYM437pK6MqzQJeEO8V21AV4SWEW
0UWXFaM+FcR8cQ+UuQeRCBqYJY9PBD8Nu2aeO8g3M5mc82PThu16YN0vFOdBb9JttWkdeKSOnpWu
OKc0Ae5j5Ma9lDp3ZefZfXddluJNibudunTdJukw/g9KAZm1uvYafBwwGRV34sGGHuo5JqPtFl5y
PAdUpk4kq17XWJYHdBNNfqxDjFGclZcWJEo7+VCHScO2BAUrWjnPJtmlKnKFzlz0jEYBP3SJy1ya
qx+pmrYHXduyrsMitpYveNAYiOOs02r7jokyx0ZwwChKCFKKF/pcuX3nACM49g13jhIjve9QCKZt
dCXQAhB/QvgkQh1fbZTBk2zn2WjjnZIsIdzcITtOkKmX9StsxeFpkuLCxQREfTVh8+/0KfFLqVa9
QA5bYLVTwXs6M4cxpvGBreRNQQvtVtHiUOTXya6qEZR0dfttGq30WBHovh+7bj5ojEYo3mskU2Ae
EimSDwZBVXNDWCI2S+XmaJ20Q3dNVI/tg3FxiE5MIzpRFlJURuaWhWvZcF5i8BHnjFRPo3BAU+SB
kKZvgxoPNzOK7rPpPrK0R6WT9jSckiCVbGJvm8646lYWaJQbGWpmD13StFWFbRARrX/FybzHAVEH
SdLliLD1G3H332VYTyx++asGjHcXrSMVTvcJmv5LFSVeb2nTQ19OEBSyyrgvZ8czEioyWNvllmED
B5upwauNgXk/Ynbx1EeFg1cSc9yfyktT2zOYNFXbO1k9bWJA8CSMgH01aPYl3ZDuQ5mgr09/XjXR
5WQf/dDTC6Au8wybZKS2m7pzEc3BIowvhHuD/pLt+zoyy6sN58RT8/rw+RSM2XgWZWzuddpUzGRs
P683n+KZrOSSmbSkOgqUY8KhD97rle4p/XPUz0xCKoQWkM0nRfkhOdWTUxIISLYuNYBIo5ORdTAB
CzV/+8RLZV3Rukmom4FRZ+6ktN2ZfZkcLUNL/VRM5p0U00QGO81kp3vQa1O9lCPIcn0odmpMmMZv
D4i8PXJh4PaMhOgRlFYR9H3jYONX26OJRGDbaM29sNV2X5ntDUeU7BZRY6F9Yd0EKSRtP+cGEOZq
sOAwiAuftDOgl/lcbz/hHXNafUHCbHikOL2Trvhq5B9NB7U7JFfFcbId2M/oEK4QcHAP4NXZ22cl
uuu40E6zTKhMBdCYGY1kHj//yFS4GLOcNAEBTNPZENJTXpuWH5f5rVlDdEoUjeeC07WrpBAhPjUz
cb62Ijt6qdMEa8NY087ivv4SzkV5VKZVWEJ2OaSl+c2oxvLQGalylWNpw36k4e5qOCg6Zn8NBXp1
AVNtSwJue+nlQd+OMQm7ZcpaY1FqoayNmY6hoAZfk8W+Pok9ZVxzU8XsUYrf6RCMUOjy6a4ez6mu
g0qaaT3rldgkMUc3dC3KMUYGnhMz49oFEzPVfCiz+JYBqd+UCZtUa9DvRzJs9ECmx5leL3TxLSvl
D3mZT0JVQNSpYrobQVGOPV0xlV2+M6ktl2Tcdll1EhA4b3BuQSZ2yZHQ+P6IwMvD+Jr4JMMkuzAF
J9BGa4C9gKtVRhJRX4WuPFcYHjxQhnhn0jRxs6TrL2rePjvamF/hGHbPE5ncg1ZAOsL9rYIUHhTZ
F0Nr3YDiJfuZUKlmnQ/kRp14mrGwLVvGTNPBVk9tLOBM0zxBCIi7jy6eW6QxQVIRi1YkFx8ykeex
NZ0IfCX7yKfP52w+e+xqJxgPVGjQbBOa/Bjz5SIKf1rEJdVxe2cJKhqHcHUPLES4XeaS80vedxu7
IL9IgZdlDYvlgxTe1ZlOJKJu1PSLLbQdJDUnvYkwQwXn3z9wn42My2NS3aO5BpAlOPyPpXLuaJr6
8GO58bUzrDBiGxYumFomcaUaDxz2yjPH2TrRWVZxFm1qUU43Ihg+WlNe0amd5UmFzQ2kZdhmS2fc
91ZztgyJJAhd7jzHNjqcyNzWziyfUzuX2RFtogWtpj/Hjsp5uh8oc4WgShylL43upPs0zBnO0Vgm
cru407Di3YUsXjSrwoBzkH4oKhpDgz6MqOXnLliYPGgD6Y7JJUqXH2Mc555JkjuxXPEP8BSEZofq
RcmJx1WiEIqehY/LKIkjJpVpIh5Or0GighHlzgBPXmNlFuKkrS7ZZuHxq9yRXxzOB6kBXVgfElIH
LXJ6LE2ljaYqRYDHfkdkBbTVtoge55TFb1U1yro+48FVOANGXNWmXFy0mF5QJuLymb5q72Opf2kZ
Ve3rGHqG4gDsIUVH9hvSH3fykga1QIuZt0ReiBETAFzWYlfWQGacAc7kOEzBJzyiq+1zks3TTUNc
jVwQfmaT2vsa3+CpU9Wareigt6p0kxuNY9ssf5VnXYPumB1kwHK7oZY5eUfjPZqJZyZYymbk7WUx
t96khBR0k+yPsKavV5C6hiBYJFtnEF+jKBy9WuMOr2WMUYPVsBc6YxcMLPJkhFXMsufyydJTsZdl
foUVMY2TVcISmUedwgrg/SI/1dBpI2OcOcwpX4pIfsh4AU6saDQFQTsmhrVP0go20ARZ1MJE4WOF
DiTsD/tialEjkIwCwCmYWlrqYKucTUUpve7HrTNtyyk2PUHyoyz6w+cVL4DNMbiZa69UjXUoMHyB
1DucslWujc6DlinWZlexmLC2hZUG7USfKyFPPUQ86NrDaGwELQBhDMl2RA+CgrSqA1Ghn/5Uj4q8
uRsbezw2evNuQ1CJM2evLuyCMmDu3edNCKwKOlWrxhi+eVrTEqDAIMU5s17G9XWYcinvl4O8tA+d
ydcsbcMVgtJbPztPGFFw3sbkOfMIp1jJJRqwa/OzGXcy8IpP6hMnxkUO7VM8+jIkAxpImuxOffU+
WJyi+jKJj/g6iYhMtkh0RyTkhq8TwVhnC5U+IDWPlQaCeC/uVWL8wI7ztn1SXIaCIBzM+WjKSGpi
0nSyocEBYI8g9wvIN5/jRvD3vNZWhUlXV0eNrAY4QACIwmI6gI9nhFF39Y5gRhCNi5lvi2J9x8Lx
qGrICcKh5Z9COPLp+ZChQqS6QqOIxuOqazN/lFUMi6lU8NCqMXGBFp9OXb7UPcjGzonvhwqC3Wx2
e6nCXhtNEun1Pb2SZpoHSClnSamtM/6Or3TiQrZ2BB1eU8uZV/VxdB7HjCjwuifVukH9t159i/VS
mlqLtSVqNlr5VKqJRqp8eDFn7iBRdZuSptNxxHJG5MdocFKa1/npOH4DeFsdW6m8JEVJ6IxmTl5j
OddIIwJo0pgLJ4YzPVBbZlCYwvlURGd2ZM63C0B6o1SnfSEv53SZBubk+bCTm0EPKhO1CQQZSctO
TPvbna31ybafFCDA9rxsdZmhZU/no3UeSAuojgm0TtmslANYAWwt7RB5g5qkhJQnZzGCarJiGGuF
Yu1DIQ5zyzl4SUpaMrm5woNtGkE0FzTpTOOp4l5F9J7E0rdmnWlPevmcgExzlaaleJrCLMCdafgi
MzAYdWUZVOtMVMjw5cfW4fKK6d07nJDiYv7eVwixijZyM1waPgf4Hs8vi0eYC/RAtfOuC6x2Wo1c
tFb39SC9i9JERSCeZvA2D6YcPiFRai5OKpPjK4sEhy3BHTXhj4HaGAEOu8ab85Smi5GW94KoRjfF
w0QaA4Q0wIhDPJGjYsVPHRwlWlhII/pZgR+1bB27yfZhptnHuppUN3aaJ8oNM8LgUNGK2RjTV62b
q/PA7+kyg56fXG0r2b4WNTXWOLYaa6A+BtoaevD5RyTLhU9vUWGGnnLhYM9FIfDSMas8t3tabsc0
zO4UZ+mDVkU3RKTkizKuaBPcMbTdjPeF9oVbjYUrepUigqkmSa65sXNwnDCjoj5E60AxQzhMoqjf
9H6EetotZ8iDj0loqjvIxqOb8EqtEc4DfUnP0LRu42Dgpg/M+d/iWuHGQHqjViDDcGywQz5mrBNc
M729V0ZtvhhyQ34ojKulV2x6FcoRuTSpVFW3C2WOo0atClesUv9wsKatIdSLFZn8hiXRPWKbU7Kr
5MJjFfDwTS8vYabet6F1rsuiPcrCFFciKT/0tou/gphpN5rWOjuUQe8kjWCAmdI3Va72xKyvHFVB
0AsyiRziqdM2eBDzZ86ktkuIFaJyy3MgCh1q28Hoaba+AyXdnYBp7Qg074KxiG2fTnf3omms7Zje
vxTGcpvzTHfxWswnZaAhAhpoj4pOuT2OdVT74dTtNWALXjpJxEgsa0GckKpN9/RcCM6Tfb4rsCN6
7WB22yn8EbZp8bSoy3esajrdbtoUNnREL1qx8AS/26pO0M7AdYmwFAkNak1SxDDIHsqygezfg0cr
bUfzFef77NgIPaiEfAFg8Bzpar0blebWLIIKUTe5dozxi1Jhb8A2sSdFkyDcZCUmSSGhREI9k/Y+
eNUah6WD0g9iVIl+07BcZebjEicvRE1EQWSDYUp43/0jbxmi+qlGCE6lG9r7bI6znZ2xBwIl2eHC
nKD8dU9tGQ7buLIXCJiPrUm9YNptv23mGrsYeTOscNxrKkPbdVy2aRJSY2rEk9dGgOIQzvSlN9S7
fJgheUwbxab0jcVzryYXsRi0B61pY43ZQ5KAAml1on0X2nEu0EILZJDtgOAYxlciZB2vUdhHzBFZ
pigfME1X/jA6OSNFh7jBiegfem7fRKIwZes4tOka7RhrIq/bbt5p/HlKadyFNdWMhdknNN5KLg7Y
DeI5pbhzcp3dVyt4lrXtaprzWBAf1AqTKM/W1SY8zHavgcnrS6Bm1t206MCDhTHh7HHqndovBSFc
OHKxjjzNetI+qtAyezSHoCwzrTv3VV97mVm3CESJCiUMMNqQvwkW2kI4lfbNj7wZ8qCIcdLi1dr3
mMs4w4WXqBWSCxiExSeCmyyW97oYuXIEDcYuji5DQrsnlpVrG3XfqpFGYW3i+LRe8Ti9lPG+GTN7
G0+ICUSDc70x5UvW9gwuVAt76Pwewax206J6gsmdECQ43DtjFO1ze7ggbPZVao4gKTXbdzAULUSf
C3U9ngzPLe9Jb1DyjYhy2sl6hGX+AnQVyF0MdUYek3dJRI8gXQZYLXYZiGShzAaQJOsMZ3std7UK
tlBO22jq0twzZPZlOshEkHZV5VP32pjSWBersLTu6d96ra1dpYa9gGrSosLg3lrs2oPwY3vMaKlB
OPTOKp0YXmBo072R7Ftnu41FrFsVHWNUb//GX6qRU4zhcv7+ikjwipuydCOTEWalbEdj2g/cuk53
IWT63D1sbbD6MdCwspwOkF0Bmh6mUy7hoFI5Ui/D/Kpmypek0oFfxTh1+pMo1L28/NDjbptJ6U1b
Mszv8uj9mwz4OwfBwNE6shjk0TOua/PR0SrArektZVAIvBD83VL+Jgr9/zL7v5DZOwh0/meV/TZ5
a19zEsl+1tivP/KbxF4yftUQ0dqORXllsIRq9n9p7NdvmSZpg6ZhapZKya39t8heM39VmLQyA7E1
Da29jQLmd5H9+i3ZplVPF3tVfurK/4vIXkFR8wexjWFamq7xiDxDk5G8KaPn/1kXgrA1xtdX/VCo
vfZQB27Fg/JCR9EB/sOEwDc337NDceDWPSm7vnGr7bjNdtbROc4fxmn4zmH12l0wru2lu/x7+l3x
jV1+W+KN9T4+oxZvXokv9ZgzeIgTd6oH3HvHce647IfvGB4t1SVC8JD7zX1zMF/jq/6D5vDZOKmv
TuyzZSrQzZ/bmzh1B6LRN3jJfeCkPvjEffas3nNW34T36Z7Y+wfVUzf5lQi1+5ZwOZSfN6hvOz3y
nKC8q+7Hp3HiFOp298vJ3k6n/lnsmwfpTntXD7qHcXwrTuY2u2B43YY+08ONfLACgoh/pFfQHF50
0Y7WLnzGEOe4zjti0sqFSRvTa9j1psv6vwbeMsQ+NIeQXwpv5c4JjJ38FE13zaF2rm/9OTkUPGx0
ia/zwbmbn3kLT7yGH+qmDMI9Nf6BGd3GOJZ3DFndOsgfw5u6r7Y8Qa/zbohEN8WmPskH7cQO7slB
fEFhcygD/Die7qMu3Y4fqBjI7o5fjF11UAInIClr15+xorLiSsfwG0zBrf645P50H7MBGm4YcEgk
mZswOTYsmXpj18dnlC3RW64cNcImjsaeitMjYw9ON9640wz3zbO/ise59EkrH03XeFlOxQ7787HZ
ZoWb7pud4QOV43UJl3iww/+h7rx2JMeSLftFbFCLV6dwrUJnvhAZKai15tffRXpOl+iZagwwL4MC
iPCIyhB08vCY2d5rx/twz/5jV2yDo3zIX5qvwiU7k6p6VN4tj4gr0Q33ZA2YnPZkG21xyz4pO/L4
4h+0+YV34pGuw9b8NZ154qFpfqL9+64c2+f6iphKCrfYolRxZ/GLAm/fiZfIk1zRIe3blrzum3mY
Dm1uO5buZkfpKjxzffZ2FObQQnaGx3TizL936MBvAk8/otsWPYN3ZJs6WLE3mOLu/Y0JLioD5cJJ
y3Jbd8Zd2G1q0ZFeRt8Lc4/ZJwP58gShbqm2sk/NGZ1qGzoLvP98y+yNapMc7M2b1DN26Q+vfaFT
qL/JuRMQ8GJymr4W4Ig3pkt6md24sivYsH2ibfU1O89HnoLXBcrL8IVv8SPmMiKnFUcCXldkZNRM
+Skh42pTd56kf3TM6a32lyAzf7R+EWqrLTZBe1R2o3JuN7fvjUf4++jmOzIlHL9xWmBir/19etZe
s5jECWaERz5HmlA6UQLYzffOIb3+NXVNyd7VdFogfTLh41JMTxmB9fTvRobxiJaYyloHWnzttBO/
j6S9RFy6ousDjN9M36rD/M5YH1lP4FaORFF98L8XL91tZBCTu3rPX3Go9jnix2/QN67aS/UrkjHV
Gc/+xWBZar3pkJ/Ubesp4k8yn1ygWM21ey6d3LAlxcN4eGY0nmzms/amemB5bLRQ4yZhNfJgtuQG
2yZUDCrucCL32C3GyOPxP6b2gGQ1Ycj/opaG02+Vl/rAHbzRX5ne0fPri3vfOwZBVGwHTGNDe/Km
/jDlDZ5fth62fKgiLxz3RnpOv0XPwl7fWuxxN0K1HX9h3LfFyn1n6wtUCNvKXXC5pxlqbzT0Qso3
zq/40bBxUt91x/Lt7GdZvy9kYyfZllPCMHYz71Tdlc0zAVj5JzpJJneGxYCYuIcj4obmy2jDqXOH
J4CM0JAcODmKtLNml0QTLoiW09eD7HlHzojC4mvIEBcd3uCk/nc/Sj3FU567eZeFN9QLjPrR30Px
3UhfUMHJ5/y1Ir30vXuPMC+XlCk7KCo4VYateK5N3f5q6Fsj2jRvQGV0YnMSzxLf6VgW8NQ2oNXE
yG1SR8yd+aOzHA1Ph24n+8n6xrmengk5NHfD8/BsvHFN2TkX96V9wufSlBtB39SH9p44z8Ze0uyO
DEqGgN40/ECMGlj3QHCG9+ZdJBJw03sIWjqI9Zt22wn2Tumc/JXYhqdm94PCJt9AuoQnUBIu9M04
iwIN2Y/q2iXI5DwNJ6oUPOWecu0CG0Fd/tXoXruMGrkytjLIk6Knx/Ed9Anl8gY/xT5yUrt1oqfB
ndCdEsJ3jh3Yv+EL3+eD7uI9NGgQDB43hwSl9oDGrjzL1hkp5oZv65DnTikS7lk2Ngimc/1dYciu
bCu9d4F/FLDno415HjLVYXkjzs0AZ/IGHCD7QhqjjpiKIOgPMf+QrnX7VQr2sPu64NT8UpgZV+V3
rX61rqR4doeMRr24dSqXTup14eaN9mvvusP3rHF1JPfciRtm0Op7QMjVGa/3pizR+rFOuiVqBpu1
HSHdZjRYVxO+cKd9Hy/cZIJzQYbceGBhxvvOpnk2c+KeVU8nalVwwuFM3lLy7Mc23QoL6OaW4WR8
6Pb4WO3q03wyLxhLIqc9V4kNBk3+5MBE4DCd/CutZqf6HDbanh/Fm1raQL9OzGyhMgm7cq/zcFG/
hvvus6w2w7H7VG7DTj1q2Ol6CvtNcisgjTnVx6DdpJ3uYGv2+FsHhloevQg+CNWNSEj5xg+50Aov
D3dcq0x4UPESJ6zhkWWCVO6JYPJnFFY7hqmDbAc/uj3hPuRpGTjosoOP1gz4rrE9hAcuMq7m/gxD
DZllt4ucb+aO8ZpUeIBjB/2Asl8sDulgj63zQ6xtUX3Ifv9f79n/vzK94oD6P2/HL6Tbfpv+vBeX
DP7BYzOuSP8SdVNZoCYSY3pJZyv88Luq/zJkDVmyaCkyjlZxMbX+9rsa0r8k/gEUHVFGKo4p9d9b
cc34l4U9FaG6IVmyYsrm/9VWnP/9z7J3LFwi+3lRZEu+/CaG9TeFttEp5OwU3GyZ1X8FgForjrxF
YYugA2fqypMZEU5eZ8ZdBkM7RHgBsPEFWxIyJ96P+nxdwZg6KJINKebdUVrIV+vLGRUAMTxTdiiX
xJ6mYkDChCh1ZlW7KZU6IgvKLw8qjg+9gGkjbagCOm3SkNuKUBFUmsRsoW8ZMrTzzWyWlJycOdX6
r00xsphzp/Gb0mEfUsGKkT3D/4tW4pi0YoxADX9mlOF5NcHpoUAUd+0KFsoAo7orE9Uk7iuOWOyC
CMvvypIR6dXJxLEy4gb/EJn43LUkga6g4rkPY8gTNXwbvy+791T5VqJpP5sopU+FOI6OHn+ukTR5
TBdcRokF0jArLp01P411oISbTD0NpSaCgRFOpoSqaPH5rQehCw7KmnGELS7Xu9cBSG/7cN7nReut
sV2MMY0zQl51eequiAUqdpvGVX6pgzBwg7DElBP3try8D+oCJDMlEgLpal3rYqgvC0PxKBbzrxwK
j804x+fRpNb3uJNtpa8R05WwG4MqP5OuYNhl3+X4nosZPOSTzKW5m8t4cOtGmNlfWrSRZVm4AdEX
PeDw8gl4gLzvAhOpJJ2U/+ISlSQK1D/5NJYL1uB6FXVdUhXZoFD9a+kozqI19hP41pK4yXNXhdiM
2pBUwQVmkprWIVQRBJikQz/e6FBPRVDPBDWhgGG/majScT3MTSgfQebKbi1O086aaqA7RnxK0VCS
7ETY/agw/v0JCykeUIfnYPcA8gFhjMKzb/rLQG/B0uInoDDtBcbBIy7fdiWdMBo3gb5AQu+/l2Ru
n3pBV/ZGWN8l9HU3xAWVy9nJkTT01X59WaC02gchkYjg1TsUWDWl2QySbBMFbFjXC8QXJ0QZelZ9
MbKZKVmKhwzzX737nZxW1IzSg+ZaABFzJKAQRJA3mtMZxOit4omI6YFJPIeZAIbe1Ex7aJ7x3hcQ
LXdwjhF4QklTNnKpxN5qDWTS7nQtfLAVEibM1WIgA/QzSsoFh2TwNqLZ3uKDNrZFVIdvhS5dgt5a
2Jw2CXtF4hDpCUBfOUnCjP+g7HLVVonHdQKicgQrJnGb3ypQOnC8YUDIGPy2IMGtUi7cvGa9W5n5
B0eJHEd8HaFdZfET9xvm+jJyQ1+qLl1dWDslytx+GrW9r4rPf1rQ/zfOdURdf7/sJJZx2dB0UZct
Uf0Pu1lh5gI6acHpEvX7uizqZhvjEab8CkpRo/GtCaB8iFmLpeRKqozyOkmMMR7w34L02MdiBgfU
3PFTTu1yUtf1LaELt80sWotaLkKBR/RnSuLLuo5qbPFy6FxUDpV2X8nQLeFG28KYIGUoik6m0RKs
oKQR4gBLo90ODECxumpbxdkxT7E7gDqh3bhktestVUc2muGpqOmgZxPBaIxD4CEiOWlAcCFPJVWz
C6HwgLl+anxa2OJk3ftGJn01A32OvYh7yyjBGSWLDUVcYEEtvJhznp4J8mKCKajtaUbl8OTP+gXh
B0k1Jvm8wvA8j2zbH7/6ajtHv+WmmjpLzrqQjU1V2sH4K4hD6w2SWgmbR8UaK0D5AqrQEZxHpNqB
cBwPDZu9Mj2bxTFkWMDLeDq9/V4900alTOx95mUcjLg1POhX8k4tZdGNo/gqSZF4D7oc6lGivNdp
eTHWMKFZiwAeLbfQlGJnI0T4CdPI+KSgSjTaMDyvhyobdo9bc/le67cQIiF3M72uUGfll94sf+gI
Al1fmY3LI8I8HkdpC8y/3Aa9IZ5hIHbod8jUTgzqWrOeHVMj4oXxfL4ZNbCPjOGdbJB4HC8Lecdw
xGHUfGiTmYeellIiFFZwrORh9Ka6T3GOyOFVmJiyStFbtQxVWH8UVBQL9j6cZoTfi2ZsZVCnpuZw
d8qHdTVLu0RGfp4xdlos6rqKL3czLybAYoTwFcTZNkyIsJHm4VNkA1q1ffcRyoi4NHGSb2VsYQ2J
0GzDUmRZSbTgJSOQrwUnOPcsvibmzFBurkZ08hNzvtSRtriRUJivceOq3ltualVv2mJWW8BFeR2P
+0gY7o/7aFDJA4kHQr4GEqD80TCgnNW+rUeDsdUgth8ea/16EQWkb227zCclSqyGH9jmqdYEWhC1
0cNFDOIEHZPLYJE2TFmSI2boPD8FQWfvzuTYk/OZ+Xmc59hIiRVZbfeSiNiqAGlok0G0bSctB6I7
1e99CVt35Z8rk/TWGZN5kbVWedV4lUjwGh40ZnBwuW0Ms3RcDyL+vmNQT8V/Mdyp7DL/+myUaNsq
InEIFiM40/pbW1WVYZrV6ujjMpNapyOZ0DMmUm3XlYTU0d8v15NqyCybaQL0o4tOAoJYDz3mN980
ygbFLJ8bOTsNbRWFCMk5iU5wBpbwQaQ3VknWUB901bGtZ38zC2nptMtLfR5wELWVAAj5s8rT6Cz5
vd0XhisawfS1G+cjtnnlOlUhXsa6fTL79LUvE5ROhmI4dQP5Vq5Tka4kELeNgBvXmxj7byIzTLfo
VoqLz5zX/efFnU33f543SzNY1+mJq7qqL1//k/fTDPUx16weZmTEuA/mJdmnlQBOcGxhGetadcbp
15kD+wCcjl/0PNF2awCNjoG/iSK6qUsmTW92KXcsgtJqDajzi1bfkNhuOsLYQv4ix0FcUxtky/9p
rKjCWMhFSI/UlJicpecAIh79Fh6Fs1hcRbmwbpmanRI9l29DODoQXHFB1sbXkc3zvoja8jqFQbXJ
paZxep8GaDt2zVVtDSx/CnaR9Z2XgvAoCjPOueWptLxS8fyC54Xi2CeEOePmJbjzKcYUfFsP6FJ+
EB5SeAw0GQpLiLXWewvp2I39hnlGfq3T4mBPM7JGOuufv56R9RCS1ZtF7EVNcOM2ktL5a6d/oM8t
j5JedZv1DEvLaWbYHxyG2jwOSvVRse2/6wC1t8jPURKQovA8J1+x49xI+0GStRyYiWMMjTNt2y/Y
GJ/ngNjV0TW1prtpWfJxNDuexFMD+4YHhLYt08Ln2aZ+dmUZA4NuxQ1kA4ugF3E6JLnGlkIrni0z
LQHs4sKrsccc189JTRodWPSxly9f7SAdI1hI6SUU8VveVfVlzln6DmIZA+I1U6qUqMI/JEgCsjQA
1SiW6jsc2/Y3U1IKpc7rspJdolm7clJX13UBxNlz4OK6rEVNX0XdVYEMSkRU/2JgCk9AgjAc9BWb
iF3htlKcH9sKMidnZPdZtFAPIhBleDDw612HUq5t5O33erkcwiHpr2uwX5TpA7gsdLOmIYB2CZXw
ZkXh70NCJVRBwDxpEzIxjbyXB4GyQsTAdJlHxHL9hH5CboVmghdfnkuzGX6rBeE8xNDiKajijdEW
p3rBQDYM0YlO6OnYdQrQ/hHvEZNckCWFmd0E6W2tv1o8wjbW1NJdZSirgbpfBCnrR+vngOVAao6k
98cXG+Uw1ggBRBkCWCAPPKzjttsLE2SKaCaWOtW+r0HmuALSA37d72lo+bvZinEQExtV6p+mvzgo
wH5dQ71oFGdo4v6gBYs5uRliR7OUzGOP2vJedr2HIKkg7g9+UuknxbZW9fB5Ut5L4nWG6o3UI+O8
vnWxGTxDs8Onvjwt4XakeIklX/thlK2xFxX9EwfGeGY1Mz0NUtQh09jpP/buVhp+K0ta7MRYw1zO
68DFPvKzIzfRlinp8OYyvCAVzAxLBdRmccOuO30YSy5NtvDSwR2AT19A6n7AmEcf1MMfRHUErBq8
8zY+tvqg7do5Z8sFa2XQGvnWjhgnDNzFYHeaBqaRkb0MVTntRWCudiEAGXzsq5oSZUOuNfV96rvA
w4Eyuin+2ZeSAKDUZw/Ztcg0HiBeeUHaG/29X8JJFaPPFmsrpoeEWPYlQmAjKkLztH6Um6F8kHNu
5d+cTJ0ZiUhyXYOcWZC3dU1VSl7R6LIiAsivszR4NQPhXhbflaWgC7DrPg5yKc+HDhrEvODq19+V
cg6S87CsAfXdDwlAEI2GXKDkOqpl9mP5oKDk3YWwjzBBQySjHvY7dywWKXTbtUdRKx6EPdRn0VbK
IdWuhL3ayoV7W/YNpaBTw4kBvD7MRzNFtgs2viA9ZyztaQlT6ixEkomgIxUyxFMgQCKPdDXeIXh8
EvCkEnMJgz4xEctj0J4x4Q36fvnV/AwzT9LU4fWPQ6hRBelCWXvr5/pE2oZZcVJGBZeR7o8uJdz0
kQY6TUD4Qdd6sePJOhKByigvkz4y5UFhf86/DApRtSAWkwMu8eqAaknayonk3zTzM46+sO+O7KKa
sVysH+nShkyX7EXFmOdOVdx6Vt02+zaf8Xcvu+b10JFLUxL3KRMvhf53oRih7EJytRSz5ZJPulaW
2pwqlE2KftM0zpJCbKEVzvUWzil24B5lLX7wZYTEu5LqRnIzkHpu5DBTL2qRHtSZ2PpBTuVrwoJL
NR3T6dfLezzAr8FBCnko49YhEDOrS3vlV+v/JlkXky/aj8pjGAae2gbKyCyiBGV9wnqbM0tAYH9B
iEkc0AjhqOiT5yImdMLQDDwKERxS7BGjxEqKzX0uc9x1k2W8VgotcAAskR0M9NFJyLK8oq7Lfd3A
ZAgjYsrghrITWK7+DEFbawwqpAchIM84l7btjJ5yVPh2JlHriI7r/qAWwwuydPMq5xQlj/NodUBt
8AlK27zEQpl1pnSDRQrRZjABuIjlfU3E1Sptoe6/qAsVeD1kXLNT0PRAwflU39M5kxUwWDXRSWE8
DE+PhpOGlme3khzl5UGNRCfAiUXmiKGPV6NSO7KWW3YYmSRd8q74VKthIClULBkPrMnsSDYT/MtL
N6E2DN3xqVt9hGDIL9ulqycFJpPmsgGN9ChmoBgLGEVZSc3jykZF+vorhGFbCbsHC70LwLUKhYrK
rZSeh0QtDnqrFGhwepaYoDpEZpQ7bN2LczGhAS0Sq95BtO1xuxIR3GR+vFhX0P8v/tXhc425Wg8I
JV6wFquI4GPK7aVhB3SUd1gVtVOXfCWbMPgStYPBYxFdHS0qfGtWkt+VqP4QpJbSOgvRUM5BxrMs
Ep1/3qJK8l8VE7S9JEnXFPQcIogSmDdLH/dPW1TMSTwm+y50s6aeDiuFGSFOsYf9c+u68mdF9CPl
OtL8TGFuGpLzQ5cVDWMjicneNHrUjAGbS7PUz6jdMigMDZSKsYjMy7wcjqIUGY8P1WwW3QcFW4u1
tzHEVSBrLCvVUkGhn97JZQHYNRgu7RhUN99fEPcV4bGZfJ8noAdJDIy+itm/yNDCtmipywXFI2wV
jVCOx56nq2TCVCZIyp0sbHJiKr21R1EgdN3PhlaibCi+F7Wi7tXalK5jgvAOsgzDUypEXyjT3ZqD
p8Ul6Gmt+5XoYemMSWXqh0mB3TJEYKB1rb1R3o73YTiajeYf4zZ9Wp8NDWL4S1IUBwM5pR1w/V7i
gZ7vehn0U+d71kzKgVVI6evj0pjCc1iVwkZVFaCjy7oWiTM+APYqj94W7D/YsT4QdcW8DD2xNLHW
+t56664HEJaN64sxHPJE9obU6A6xWC8Ikxa1Qgx3EsEdhdLEXw8nku5KF0bPQbPLl7MbsufWBlna
ZTg8N0lMlih5GIUXztW1XhDAfb6kaJZfCjnK34S8DZ785LVmERKao98Y6XXtCjQlA8d/vj61v0KO
lssTwIvCJEGDEIp0aOna/unyVInaTatGS2iuRIdRSOqZ0VVVAO111l5sw6PySCHwCbNhPE60wc9a
E37kMGouMoWXEVfX9YyuB3S+ttpnSPpLK4Dz0kl/gmqHUIuoIOlP0vAnGnGhFq0sb+zkBGqsHxaA
C7fTsnWAaMw2R1fk3vbltge8KR/WYrQMB1yhhk/2NW+UW5PR6wkdQuSOxKhoQA6jFgbuJJrtHTFb
p1CueLzM6sWqib2XE7jfc2TWx38+kep/zGMkmScenRcLup4h/p2Y06pBpYkBXump9Z+I6kzPlWgl
Z2v5CNvYz5TQbSDrfGr9ombVCm13ckr+aC+sHzVWxf5B83kKtfRgc58g9waVfxf6F2l59KwHLaMS
AFBO9JjJdhG34FmpI2XbSAqEZq04C1rpkY6SUkvlNYkeuUXNNBC1ZHYsxVMrCW+dD1+lWrgjiqrv
2crBh5pG08GFad0TABMO3Y/sKe+YF2Cu65+GEPqGNAN8/udzpyy6tr/2P2RVlnRDUlR6IIsC7q9X
YSNBIzZbsrzCDGvfsohri60ViWb8yKcU1J7fEgVYP5m0v9X+jgx/4K7GhyDmGZKTlqyTvvHbe5Fk
ETKQD6gqbIE6Nd+OKvgwNhcTV8VlLYV6loNbGeUXxvP6NsDmupGW0HVuv5+Yn5J9UnVsC7r+9yxi
fQfECfynWqFRoYfNvltWVa9MJoZttfYUMULE97c0PRWYC562tM1knH+XVvK32G5MJBpVBuHRVyHF
73AIlljvihYlePm9bXT18GiZkhoLfa5lB60s5lUIOyclzXZMsOq91PaUqjE+xaXsuuatmt3VO7fq
Y81fGGQfJTjNzbSURmqzMJmlAOiLHChclIH+a41EECkGBB8+BTixKSqU1zImqhvlX+hkkO03Qtw3
9yTK5F0+yi4WG/00YtOBqeuTrpaTfRZHz1BcE1J38L2RVT6xg3LDIdY2fzTHczG7GxXxMdLErKMQ
jmt8IfJ8FAmq6f1RYvdWRvdUmrRzpvYYltNhokcpoMfgZgmIr7GDtgyBmouMtEBmFpUlwu5lk1LQ
jvQkCRmrQSImdsAIBDjneleYfX4YDZ2ydR5FR8xk+bYelAAllglI4o9PhXK82LIUOE9tqDz+NzMe
e0+tYtGOKcUcElhJeE/Gs1mpElodYAiJ2M8XVURhbIahp5ZkDXVtfqwLxX/RNLKjBDAifIvJEaKZ
9PoI2VPUpd2eUOG1IxNqC9FUSqxNywz0pW2xe0fndX+99glAMEu/d09UyokDOugyVKTftUtZZrIu
OnU9Ke6YMkWCHUpEeDOrS5mOf69OrIMf8+4LZILIiL89PVYKB2kxHa/FiVUPCQ3syLiNZarvKjGP
d9VAD9wvop9GNo5nkWigzYyeXcpb5eFZjvq49xqD0PlmNH7lgWZelLHhIvBn/+gXRKX0anyKUjwo
M+qKBbLqT3J2m9rpm+lPWCrDsNuu3f31oEx1smMGeZO04S5CKtl3rc+vTNOfUJGUdk82CgCysqbY
cjsFn0I8krQ7RZ/slDdMxacvpjGAuhPYBRSzjsGOn7b+3PUgi/yxcxFsH/ti/KjCnv7EXpk69VJG
cKzmRFcvflouaU4D2XNpCBNmAYQEvRAcDDlQr4WO1Cp5rVq9Oeu9SLSSIc/5UWFLtIYcGHL3U+Nf
2zIOPGT0pASt+SUagBk76fKJAKbqEMhjeWosP9iHwrI10YWtFsnp6/IX9b7RP/tW8A0cCvrhuMdp
Uw5o1JPPYUlqKIMhOQkWmJBes6xtJjXAa2e586qUW0kbJKB7mDiyTJlPeRrKDjdteHikdbRKqh9y
Q8USlplIA9YRda61jbeWrgbDv0PbSbxxavhOsxIF/JKwilH0ZdQzojtGLfQmLQ1dSWT32rS1vysi
rM5+3Xf7zKLLuJOG0jVyg6lGg/kX5Q7un4kiy5ZU0ccXEaCxEftyOpbaZ8QNw8Sx9Ihrr9x4LLKX
GuPeSZl9jzyq4S22+tEV56csnzBdLTj6tYh5gOl70AyqGh8YM39IaBJcNVYAquIYH7N6eu5zdLVC
Vjc7hv/5f3m+Kysc9w8UIzslmf+IExDRfOhgBv/Woy/asChGOifu78GgEXzt12EFjXHYMgS4VErZ
bxR1kBD5xQQ4if1wqjQEm10SkIg3CN2h08l0kLFjifBPKDZTF3dyulPgDr2PIyqNYR67wwzmBhze
eF4P62BQkLR6m7YYviOLoUwwZd9bAHR6aerv8RDFLiaDLW1K4BIi0aacWuX+eBwFghDB45kVT7eK
aMemufhC7mkm+sEXZbYSfs0lkJgdAdcp5uZ1ky/27bavTAtba/IK6MRnWkOY1LjkSPGoK1ylSveK
CJfPDI4Kfkeoy6iz+lw76ovEBB97cfRFYHehQXWpiPAnACvrNrIV47IeZoUafCgJIJBpr9Bqn2Nl
O7amO+cdw03x23rdNmEfnFMjeCVl4wprtjkWQwceIG5uvjB/fbwXMxIeZNOZW/BQTVvBDtlA/UQu
/woJTryYpcHiIMIXFOa2f9UVNdoaCWrKfGgHcrvHibeha78/HphMfoiBl0YNL3Y5n3qYxI1pZiCh
4oBUCWvRHrfSSZ0wwqgZbn+NC3cjL9PUMX6Zan+4aIP6QyG3gbDySvYsgUnOKPoi7ORR+CxGoiUj
IbtA0Bgd2jnfFMqkO3bB+aobSIiVUkc7L+lL+GRBhriQDcxQfMEbC+N1GBT997BUSuXpmUbkOTaW
fJ2wk/aCjCmyyTt535IO7QYaRnZmJIRq0Ledkjy/sYS4lYl6upflfLdW67Usdgw6SnUTpNFVUtvC
VWUVQkAm3yJ6EewlG9/FAjUdHo2XyiIxU6hn6UTx8kOOx+wFMFXhQr0DlZu184Vf8iOtpPSoa0N6
XH+AH/X5zshMKB/jmBzLFOlNRcRyWzbjS6oGp1aHApkkWOsis1GO0J/fqixQIE5Z7+vZXV/xJnyU
jN2PFl64jSHMYE5ZQW0ac+VBiDO6yXFENKNqLU2w6Ct+IDZSpvCmD4LvTfIYepXWCW9okVR7Cqo3
bJizWxqpSXxno0LjDdgvAnxfWx1RzqeZDWMAAAG8r0TNxK+oiV9YPj4aMzLuCZVMo8ntSeqG5qze
spreczFrCOnXoTDjnh+PuXnXzV/yrO8/DfzTehR9knUZYBesaAxBMgJ7tbRZylqfTuMSoVFINXug
kt7T+hIMcWz3U5Rv6yg7MAjRfyRj+A7mHBwb/m13EluEvOvM2ByN00R36yImpoJUP2+8xzYNxAj1
iB0y0SJOKKiOQve/Plo/Z8QQQ8hBB16mZLT/9QiOt6z7jVcxAXl6fEWDnbJbKSbZHMq7R9NIbSW0
HUkPeriQHQmI0BIM/0cpRq529HvljCMCSyFIrXtRufbvuOi2ta+ZB6FINtq6982x355W/sv6UV3R
VhMSEbOXCEsB/1uzXYOtfc7vJlYU5kYc7Ud2mJEn58eJaDXtCcYlNS0P/o2kiPbQLamPytfAR97e
hfVB0UrDP04dTr95uYeTCLM3fWNxK4ei/IomxHJg9YN9loX2JndLFjiVVrWx6AXtsKM/djRqWWG6
BPP8HRbzXsv6zF2bUau8i81lvn08fOcJX1s7KNgZu/yJzgomv6w7N76sHizZlC5GAg+IKhXZLnA6
ZATiXp7wUT7kSdrEBVlFiOnaKECds6z1ytB+XffW+sLuAD9JsjDd43sxjB/rVvKfqzV1EWr97UGo
qIyrWSo02lrq0vH6U8sgGYGnR/2Us/HTCyBhVnXHUwtysbKUd3Dt+zGeJHes8Omtw5wIZsskD/Ex
n+vmpJ7xv74PvcYNMPsfBqlzHhuMdr+8goIFZjToETGIKdVJ1abs7dLFwMa6UNSwCpE7UBSWsMTZ
P3TZAfwQHEd/fA47I/wESPikhDyQBbX7EHqzPQzFjOmv1n0030FNz6i4//P5+M8WikzBr2rU/CZ7
PPSffz0f6BUaOa+C3mVrR/e6g/25Pp+DEgQ3EL8vghSKriqKwkHVScOyCDl36RvxNBmBREhGlV4j
oJZXFEbplRWQp9FCGV6/sH5OKoPOXfvvlTCrOBbY0JklhU2V18dM+ZWwGG9MQBHnUAsnJx4jyaH5
17uBBMizXiplv9Uo5db6dIh6onpmmTBwy4JPAXnee9zEGfR6e1BofGcNZQQ8rRyGG5jVDIBCV0uF
HeKZf2QDVmWRPSqZfz6d6+Xz18tLl2R2WyJiLfZZf7+80lRLzNg3B+5ZlUzA2oSx1Cac2a5beNem
/omETjuaeOz3bYeMqsZNVFvk2qd0JfdhTlefgKkBYWAEaErBeFYiojMiExWlpmGEN3rXSmK01cw1
u92AI3KY2Iukety+6MNgJ4axIeXGTY2hPxpR5qzzcikNUKfHOVARv/XpKxnUF1Xli6hPIlDY3Uzn
Px7NrS7OKsqssSSUY8q2OTf+KZU14790TSTtP1rLss7GSaRhIqnYBf8eQqVrUqELqrjOKlBixQI/
Nuu+BakZuZKgq9f1IMIDvBLEAwaAvkMkfgl7qQgdKSFzSvSjZ5Osi/3cLLesmbX32AKoIovkKeRh
/gXjKig61Qj3jW64RVN291Bqn2kRRp9JHqmbDqruY4S6ILqivES9g1n4KVcH29L6ebdqKWtkPUdd
KO50m0rbV4zmLqcWRmH89U4gztK5iqXwIgvzfdAb1FOViWh3eYKpCZ5nfRKfiiyEr5JDsevj6YZj
HUZ3xqh0PTShph6EUP7qa9VE3GQ52kIlYixCBbNV6A2uYiBrJpEVTGvu1IL1nbyU4SIPdXmryQ/D
kPvjsUJHI1IYpe+eaoqbAl20F1BjHwo2YbB3Yaml+9GsrVOj4ZWZS2FuLghUE3vVWq5bhyARl8Zm
BeQ/r/dg1rkILGtECOIjg8Eo8EcfL8k40WtVVhitASM9KM6PazNqhve2TUqHJKbOi00jeTURyJo+
RYIvRNZZzuXsCOglgQMdEzBhaBkFPmTaR7lbA1V5nMIAf2bUCvpJAk8EGCgE5CLIKE4ypXoGSp7s
9BrsZBkSCpArueyEJsCWWRa0rS/7wWboeN5npY8G1OK57ZAaGCFo2YJbBpb672Zr3gBGLyXoazw3
7LSTZ2+dIEOtRhYbP7HWpJsa7djBoqG7FYIWV9VAO5RnzUeI4MCsETSafEM6RTyI15eVWv745/Vl
1QT9bX2Bbb7KkQHqIwz963I9VdPUTz0zM0PsUBIaHT5OI/8yIucnuI6ZNMGpuduHGfa+5WVolNiK
YIY7RWkuBV6p66dmGmiKLaLe2WDvLQUd6X81yT1wAuOrCXkIc3f7P4Sd13LcSNdsnwgR8AXctvdN
K0q6QcjCe4+nPwsFff/MUCekmw5SmhiR3QBqm8yVexOv7APPUgwoLqubfMxUrHTsS+EkBMygAk6z
IsA1Fx4NDIJWRS3adNC5QCe+unFlX+VOv67o9BH6JGAnrA6LnBg+Gk05HOAUZyr/Y3l5d0rebxRH
H7e+MOsHt8DKBqvhtRf2ubTG9ty5wO3UKv3ghbF5m2kGfodsFYk16CCFQMEY0M2bdgo72ik9AvTs
EU8ENtVey8zdUoGJ1ygFcdrd9NDohve3R9rsYn5XW7iuK4Qxi+BU97dHWjPmZcLBhswPz8KSHCy3
RjEAvKtah9MWta7KVnlE/+caXrlhdputM8ZruJxmoZ6fIvQIuXAvtkctH9g1YJwqRE8Uh6a42GR4
kovi76vMiqg5cGWKln4hNF+SNFXP0u+guBjN2N/iUq3GkEB7394kwkM3HQblVu6JnHxyzro6Fahd
6rfYyU8Ioi9yuJyMzXPpezcaRLxxLH4Jb2jNB1nFt73bXiYP/qk1reSxUmtMTdsSVYY5j4yNEZiR
T4ANdoBZgMuwBCEUm3c+c1IxYjbdHrmoO12U2K/5rdeyzKwxKch9jSou/EF0h7ia8CwtH0H810/y
pRpYlyXeW2kb8Z720HquzCA/KfXFSXFRtFNgv3Iy9Oda6LglfPDBoHxfiJPwOiiEg3JRGqFws6ju
RgNAom/JxC32rY0t2qOBaZskfglRUa509JRf7CSGPNSchrg5qGIyXwhFLJktR8NTTyO8kV/NlJk/
39/Of6MLmNNghLc5GV2k1qi+1XflqeC5UaVwBbdLO1+HJFNJj4GnPRajGX0IwWEfkedE24CIg0cy
y6hPXQaxphOQoGxU2iLxnlJIRQo1BXc/f2bHzAXke28lPLYcdg+MuPKKyQhK+6Iq43MeGe5XXYVo
ihei29ERKBsESe0hJRBpPfZpelFi6GJWrW2obXgMNGl9h3Kyz5AcXOj2OUrakZSK+N8vCqnF0HrI
OVCo/45ox0Zt02HYztGILacH1+83O01/VLNzoZlfFBSOzC7j+8jWXZ0FXxF+taUCdPTJ2Kdx2z9j
EVmB/Djz64cAvRqWb1G1deCjzK4S75Hs5wGIPR5dXdTtFbn2Wc6H0JlCKJ9S7VBVzbEx/BSVi1E9
1BPk0BiacWdOVJ45WTJKMjWPapY5+6YhQfLPn/bv8n5jtkCp+K1IajHd2aX172bE9W1vakwbNcdY
SdtjbBZWu8UF8tyB1jq3CWkcy7qZBMA70v+fqeIZl6iyupcMfjvEywBiCLI/sLHRLZsYXKldGwoS
EIrm2mA95ZKytyLERWMUX1JYuB8DbbxqOo5EKRoeCTfc5q3++S+/23wS/eekMjQTCxpbxbmX1KUF
7F+NlkC0EsREVyyGCmjfFv4gpoIjrhnsSijIfkwhoNPc/GmZ6YcBeVkQFXurLlBjRkZ/sZzhwTBw
v47KExUkE63aONglYRmRLYZTY09fx8RRL9QK+IKQEOHQNbK/PNSd9+JmBLAu9yRbFddC3uy8M/6Y
OiW5VujBTjfbfE/aF4A9njw2T71pZIEMA8FR43NINBXT9dTqrrz3JVEVbmEbO1eLkpPcv9H1Qztg
HPTiGsq6L+PiSRtK9yXyxEe7UL2r/LssGG9ePO4TVSPabWo+w5jS1mOZp+dBgFUrGj1eSwVeK6Bs
ovOXkWUksjJX7wdWqvCmcHHNWbSRgj97xvtsF3VCXpr2M0vlC9jngKTeuD0uIxHCMIJbPBY8+upW
2UvB2qjqcJz86NHJVICjsvVaphJm16Hfn9gwmiC6r2RamEcXFOraKqyzp4XdMYuIPus9Fb2WfSIn
4Dt0aPdsOPlFJtdb4c3wHhoflpieq2dEXerOQpT2CXuYNQ/i2Xe9ps9ScIPnonsYLaSsEUMLqSPQ
tCDbF2aOQFX1f/75ohXvBQUcJXN0khCz6YZMknc3ZGwNRZMTPrtbLAUiidU7E8I584YCq+78nEXn
/168Rt/oufel0HrvYnWmeNEYNVfY2aNNqkXio4lUaaW1RrQXWTMWq0x9JaOlO6kKyojeRA0sP54u
YmSq6G52KObYaN12okMmgM7bxTjeet5TkHQVLUjgEtqnDQdSFm7yPpHnfamBtsq4YPTAhMld6PiV
vZTb2w9jcdQLZx0o8cFkvX8nZLBH2k4EcZ8lLG71ihTHAcu8Grb6qSLDbf4mah13TbltEiRdkfAZ
uxcpG+u9AhuYR36DAGQNuEdcliF97oApVFXAlyQcfdPHIUPFClGo0j0TK1Kdxrc/f07a/+e2pNTi
jOTpKRwwse/2GY7RNWxZ7GK3XJQRPoBdoH4zChB0bom/R2vtRzcB+SldU1Dw9J3QKEKQf9WcpIVj
Hg1yaHaFASRXq/DjyaeTU2LklFxYNaT0kkapkjTm8/LvlERHA6ZuHS7bKly5sPquOYIDuTCXZpOR
7TTZKusmd4ubWuvjtWiUg0cSIW3kSgWDyGUME1n62v7puuRXhVcfaiFcXlB2AkVnB6uTwV5IXT/g
ZtjAc8C0vL3J7Ktumf7FGT0wrD3A7FHU3UvcTv4ZAuSAztiddgDV9c1iLaBFu+bw584pAfNh/bRs
H3yFIyZzRPvAypY4eovxkzvDL7nZmqdB8FmqCf7SdpgLDTv3qi0Kp/wgi3YdmznboasEPLdTdZBV
XM6y+WGRF1sTrZpUZwJfqUB9rWOlHlgmqs6eYFQ25zSCVG89tAb4jP5aDq7lmxFa6VVDDJpWrXj0
FK546v63Ukv3NskYV/ovz4zYMpSAu3P0WV5fK/shmyOX+p7HSFFrP5bywv4UMJi+On3KNQLt8dcY
tYriCmXYPEBtqnCm1A/Xal69j4q3/HrMnsCN1PHPZKxKvLI/mebgPhl19SBTrtieG2tLKMWnYKyJ
z0wm7WB50bj2M2OpwhSlAF0MRw9ZJSkNIBSdzUZeVPJF6g1kfdaLAvrB5MzBG/gJTgWSRNUhQq+1
2J8SZpdjBZA7EM3N81XZu8yu02gz+JG4Sb1xoSXqmgUdBDJoNMhLeQ8mC+kziuAvo5s16z4c0nUV
9enRl+r1UvkSlAPa8zkwHZHrsKFPnD/9XNkOqCPXPvPfLfkEex+n8oU5jr7Xppqor3Hz5/tZFjr/
LhbIeJ1RTzjTDVhQuvGurXXSCtsaJoZtVxiWeShbxIblEDx35it2XrFRSqiXNYM1XLdt8UraBpCm
3hNvmZrd3ZERSUGuQjS/tFGjocN+SvVJ2ZdhZLwa1JzrKF08VRESqjMlLEI7YY/u2r8MyOXPqtNh
PugChrfINQ2CpphNE+bMU7QS4a+DsvX1Gr0Nom9iu2jZEp/JyaBqCd24i0o/GfWDrKlqwO5Gxuy9
KNx6VTujfSPIAXVS5JW7vFG9M9tnbjT5N17KJsV3qSvMcALTg5jWyXATHSqyLXaaUv9I55GptMzJ
r4y8QZCcCJtdWPv1z5+E9tumeP4oYPZRlJqmY0LR+m9NaoS9k6u66W3jHsyLS9bhzetIonPmFzEn
yWW2fpR/HhhReEswza+hGxN+41bEcOQJqMhJi88GUXIH6UlHxfMzYAR28P2hB/mSlRv5sK1GmG7C
jjndsyT2eeL56naMtUdvgCZup6PzWXaPtfl52Y1gfUAgD6d1xwVQnRh9QQxM+59do5JPz5P8ZhAm
nRCftFFjrONBVzkfgKXXQ1a8tdqYboAtu/SlylmO/SY8MY41ipsdWNuaufUmVgznSGWn7BfDKcfy
Knc+dhV0FATqHlLqIj+ZlElBlxxc0uO0Q2bbm8lw1mr3vYPlTCBzdjOA1d7kObIMtNLmUzYV7iaV
vX9h2T/kXxYwiHdSgiJfoiFLj7JDb9MxvnSWCgXMbubhV4yScDbIZ3GKCFMZEArrKH8D1A2LOdRO
7Z0Tevl29BCZZ6Zm77x6ImOI9gYawjwAEz3TBdoYd6s1Xn3yNTJfgjotsQ7onCpGHFHlIgSZUlYx
dWFDnYlpO1Ja42vdjVss6e49GBsf0irT2DzKe8KAejhA8PrktEaLvGq3PHVdpzu4hRbtg3L0nrMO
gXPdDvuuAj7v2PiveOoUnxKeThepvlRcP2anPbLNnXegiq/AZpN1Z01uzGYaxmGbOn55HwXBfFFZ
63hWsffpA2ISfsfZGimekAwlR1MZzEc7APVrkFnyLclhoVVkttJk5fw4mnUO4qrfsff5vvinVExP
f7H3vc8rtl3Sxh1T8EAjPkLw+Hr3TGu7xMOI3oy7wOs2ciWfGma29nJy27PA+Ig2xD56yYRSPUEa
q4BUzArll13OoxWFipceraKL2HeEw7UzuNFYKNhf9J8e4c4u24efU65dKzUPP09coquJ7BIrBySP
m9d69jW0+kEnTHaRqXeLUkIqYgQNe/mtUpeofe1e3TmzP5fUlf60XKssdobDKFeNRW5x3VcWbDcz
jbDaJ8lGWiZajqrjYl2pA2fYT1hwd3nbEsJSo/DzfF97soqm5fDL1DMESvNsBNG2KZvg3ElxrBPb
eM2MTeBfFbxHx7YO6wcNFK9oCK63azZrxewnMfv+q5bE8GPcigXdhDtwtiqpg8Xo11JfbBJbXpjv
RGu4wQbLFuISyhY1YKRm7S3IQzw8MQ5KHG3MMdq9BBIoHY7euKRslXdbF2Pb+6f0UDNrMcUpAHNP
ciqBBsg/mTM7BAQ8RKXCzA7pkLIJmEYHWG++LVIzp2znSc0EISDcgq/wpAJHD8TIQYTqa7kxmhbR
yDzSqKDurrCGo8YcmK0ILX6Oh5lENpk/XZZfqK5VNLJlC3mMo45KXkEAWukPyAK2EUFqm4Cw3KsX
fqmnoHjJaPFbQcYl/fCPGorsZ6+ImvUIrZs4P0S4nU8f1Va5y+0LajWaiwBZSoYFa//ls7c7piVh
nzi7bgATu1SaEMJ//eyWHRWX1msfNIXWBMwMppwoe8AueIlCgORtVsC+krVHDTj6gD/grnZ1QNlB
9FI7RYzVDUy18t3R+sjcQHMpV+zrcDckOae9BAwQAsEqz2uyYz/ZPXrBBhjx1EbfIwandJVbshOI
Tqi8eMshEa064ZuHqBvFaSlqE/DHF0YT0Q/fLL7qBWRr++qTG6uRilLoFymsH1h5e06qXaQ/XdfM
atOVY7fY1Zl/k1fch8c5gCL026scQnGkK9e2Yp1UW2cpZUzC0bwURXyNmg7pxex5t8LqaDXq3hwD
7trI6B7QujT7qCO1m0fprxfGa9CXJgd6HWept+MqrtftrHQp68hkwgNJWmowiLV+VHHKnMUYHlNs
5mcA4sqmtIen5bFnDvp9ys3kFM9D3jTIzcufa4LfjMrweTTHwqZMswVE8/2YSqPbI0skolmyenGU
bshFdgXZF4hYUWlLAC27LWsTmR5sFPlYG5WLq43oNCbTO+tKoJznHIAUt6z8kzqf1LMfH1XqwWfV
DPwNCpNda5I+OevfJXEmVlr+m2Ek6D2fra9BM46rpVhz1DI6MuE71OTdIQ/se5LQCzWDNMdgV20j
a+uaAYgsVrVvwMirS2Bb7VXOrYeAzOZU8zEHmu1XYm/wMuO3GYyJOiAr+79Z5N+PdVkGGMz4ZpcC
o2Xt/Tto6VoWI8CcQIy36oZpgDjJF+v/vpLfmmi6AIGRULrzBvPB64Doy0IFCTR0RoTmOzg04EjU
5GXZqOSOu5pqG0dOpCS8USSKT5TEtVb0Z6nekC/VdA17BjrLAyjwMvWpSxMyQxl4bZc/zHWjOHQl
CJWhNsWu4hzmkU+mhCecVa2Zr5l/Smcx06wrCRIwLFMp3gwvSf/WC/z2Xs31v8FuiwBfg2r/3cRN
uE1pcUw569m2yLr75Grfsyog6KHsyCsrVQLp0TXXcI2QIgykn2E/UQ5LrUBbvvEglj8Y9vBDLls7
3SpOpkMIPH0AszSvfU61LLuoVpbfm34kbKoHO6nOwaeFYj6ncXPvGbweg7warnpXbH91vS1j56ot
/MvyjCpGdSHUyG5Vb2J33Y8CiGAefZL7CVBG+UUzzbcO2/jaQAVESw5Ovplf6ip39mM2fIfXVG0D
vTlrbdkg5M9gw3t482YG/XRLpmG6hYaxl4YzggKfKqdx1kujyJayvcqb3vKxkdgtHJ2/3PnvrQ0u
TF4mYhbthm2rv123kVMOre1AxFos50RXrf/ZaMmv5Es2zumeSjuu9Ka/+PMbJwt8+WJ4tbkSXl1t
yduML70d5xtXoW3rHf86DQgeLCUgbRudt1ztURwbv3hUxtQ8yb68hGCecl1eXQ2Rn8cQoxkNf5W5
oXcI6POkQjvu7PgDSkXkFUVvnTUnftQYtXziAHZWVuJypEyBWOfMVB5bW29udoVJcv5utLX0/ue3
zngvNOKt07SZGaU7tLTu+8vY74xpXs6RLhvp+SawWubfNr4z8ib3CWPDh47A9a4Jy73NTASs1//m
ti6RCV7jNo9Seci5on6NcbuclFktqZZJdtFIiLh6qW7e4jq9ASA6hUlEJsnYcZ0REnpTsl04n+6O
21zwMdHRDN70l+XFb8ohfkHm+kQ62w4KVZ5u/20U41KxsIPUrJeRjy3TM2Q6Kof50RdBcUfPle3q
zCjuvQUKPYqq1z5SibaL0j7AruiCqIrRNw5usXHkLIhMGhXDO4Om0O9O/WwVKKxq2JB8FO1c6Dbb
mU93UIGmfAyFekCmPm0j2B77OrEgPYnQxNDMi1aAGIPcg+HHQCKYkuglK65pAOeYaeYz0k/kZR6W
PZ54ywhneX4EDdk7bDEBHasGOlETQHDSP2txwH+m4veUhdyfL5XfzlcX55AmVB5aND4q6sv/vpNO
pw1ukpVzZkbzDZOl92yCyjh6FlKeESTIs98YzXMqkPKpdrXuOx2mfegFazaIxskcPWdvOqhRK1IO
H0WlVTQ/abUddHGs8jR9qvJQ29lWbm+scCIXwiHa1JvxTSYOg8U5mCQqwkHgEYVm1W9abe9lme+U
QXpwwTms42HAEa5kzgnFcHbIsSivncScTmha7eNMVJobFZBPbG8GKPnc4XDFLDmhc9kAppGHkLEx
vsfoDx/+/AbO78+/p0fz+0c7rrI8VXVq/ncnhl5SWqS2IF5DM9LN5OGgHTNYP2U6AtN0v/35X/sN
Xij/ORb89MIURbrxTjIHbkbPcp0nyYLZaZP8W4jpAL+8ae08w5zu/XjPRsV+EW74iE3DJ+2qSoC/
amC9N07pUSXWIabQjmo6ztMfjosnXyrdRO28kLM8Lt/pfnskpZo8MHK/H6bZ0Q9Aq94mpWj/cjuL
eWL+3zeRiwV/DRQggw2ItAL/a183sU2caoIc1ilgyJP0PCgUHKwTcT9Af1A3QGisZZzuJBuQfO5D
0nVA3SimNgzQvdlQQ4hDUMBRnb/NNTKZ0sRmkaHl7l2xh3E/mVDX5LcYGptVWZQK5wLgQMBT4AgI
n9Iug6n/DNuyPisJCiTBNnRd9giHUHm4S+egk62w8g0cMYvaN99LA1yvGOdqINIlKO1XC8kb4/Je
PAYKYhHTD9jP/Z+cIPa/LMe4S0ljAXvOiVzbLyPpvgzfNJZzB3BC2qTG6l5ChZT8WxBP6r6yCMWW
MKVFuOFkGoEZMcqoeqYRtfMLzoTyLL+VX431X654TZsvsncfl8ZbrCI40V2xjPH+9XEhLXLVuI08
KrSxP0+9WYGbEMgfmmSdRsWHjnCf741pnAS6clguMyEr6lVyPv0hv0mXIhUkqX7EKa4AAjxWNm3M
JnKvQioXrfCzMeY0TA4Aqgv92MpuvacC2OBhgWzRoe89tswX+WlmiTmsMz+ImSZ09WEAsIOmM1Tb
1aiB851slIb6GBA8l1gjvdD/kD89GEtcJDoWSFapcp9loG9bpwmy9cSYXuxBkIQ3F511P7wQBwIG
1Khwrql9T+hlPKxkfy53DCr0N4J1wKmwlIy4clrGX+2gXmKeQHvXCL1TaHovC8lAibsXKIg516of
H/pG0Ax3ZKosYtKsHxh8zD/m0KAlarvR2Ifzt+YAMGC5dCq7+Z7N/LypYoghD5hk/jbWjDtgB/sY
JHb9yim+kZqnWvMbGkPE0BKtictvY2eqoq+szhlPRcxYzDfVoxw6ywu1M8iZkvMJTbTY7QCpAITQ
8H5qpE0HnXUNpuyDtCK2Xm7s5CZi6UHxXxjHDlCB65mYLmsq/r3mBV9Dkby109ic5CY2Mt7+/GgU
v9XuJiAwhN48gxl/IQv770nm57XjEgIPLz/Big/Ja9/VU/eqMc17snx1jVkn3pD9Fe4lhCeqpv7Y
CWzlmHGYSacvqPe8R8UmsXjS1gTMgYBtNPfqVeam0+LmlFYEdMmv5ItZkfDZtRF4/qzWjj57tqt8
KWz311ehTfkFC0p78aN9lATHKBHFxWpy8wgwkh58SMsHLW3boy0C88DhinXQDZ3DWJKMU1PaLXDL
Rg2uSpP6QCqreNfoDPZ9M/hgzX5fqWJS4tVMW/U7vBwUK1w12UDPVAPtE5O319zwS1zQye6dqir3
S7lBWqC+GqYp2lp+OKy5gdWdajEgSurI3Y46IS+tUyMed0blnrfjI0449xR6cfGXSv83E7NLr8fB
hhKcqQ0pHe823y1RSRDATMqmyDBpjlzO0OCnGprtriiEQ9RW5J9zHhREZhFM7xJ1dDeGETnnGCuw
BasGFtUwfsRAlW4JxiXpe/5Wp5cMKB+3VtN7xCno18AkqmC2K0v4CTMwVmP/K9n9PMhfpoj4b8tI
LlPmOmsIbR3j2nGnV2XzEEQ2hE67bp4SX+VKwgr9lzfCmX/R/zxYZ+aFUE0d3rGuG+a7SzjObLMx
taJZL6MkNO88UEslvnhBRD7HzKIqTdQ6gQUU3+IHIBKHhO3M77fNlGSnlNlzaONgIEENsaRrLgN9
ywStnVca5EknwbnskZ4Vlg5+uslorxZjptWcgRqg3/zAtJfUw9j0PwCBTEkfQloaZHW8kzsxM7O2
g4rquQ+9h94R8LkK1d3rsNga4qb3VgcEp0s09wBxi41n64W7Oiq2PgmO+7jR1budPnbUz0910B48
phW3PsUmrOhgrbwnBGbFtXaCr7XvcpkOOiFyKHSb3k2Jl8msddYAPZ5rc6Ya47qwO4ZRM++SiuYy
JXOsQ15eO6WtLp6nfM1mvmxcIhaVKmKlT9tz76ewZhD2xhEBhHIYV2Fpgp9r5/da2QjN+xyWvnNj
PeL8ZbzwG+oAaARzGHaNKj0tZv13n2/QeCOy75CBZx5lJB3Rq2ZkMELQmBfArlJbe1yP3wIratfj
ZJYnJHaAB/Qk22ddsCVrvth0iaOdULe3J4RXlYiBHgrxSqVW4oVxIb0kvfI6oG06x7EjPvGxbPJI
D0FwteMGmsMSXSqCrtkOWH+ONWoYFM3zKLzQ0G3GtjjGjJiB4Q/tRhaGOniZtc6YjhkzG5Q2qb4P
BEJ1eo8qsfReUHA0F30k6FZ+S0Oo/2WI5bwXx/DOOUguDAd9JBmY770NdpGSycszfe2QM/hcpF61
1kmDujPWVc6R0L7iHVZ2YAMIbmidnTLl09kMx/AwdOJjZTQFI0yRnxGmcY4Zg34o68wFhM+JOGX1
gwt9gJNwPMvVuOU31bZxyPlw0ntRGtD5EjImcy+A9IGE6tAMSnqN9bhjpx/C6Czjh2AkzSIcLNyl
DLv63FM+50bwzax8/8CCFteYM3vCRfLTZ2J/SgRQaUMLb/HQ6y964pVEwWNnbfLi0fbiZ6bI7Zbj
k6wgy+6vOozfLO/ML32ffWZR1dxFWiCfTtOeGyckagS2anTuCkIeHO48ZouZsZp3Budcdb+OdLGw
Y2NlS0lHtmPp+beCZFB88Xyl443b0v6SzVB0oBxK72E0u+o0dW63YbK99ed+3kjL5z+f2NZvEx5L
AyxM/4QnCr3pe8KPUbsCHG/O+6ZPYrUQJEczIaahN7eoEtSNbpfmG7l5BMBpZrstg7o7W0pjkYk4
AuPVwofeCKxnbvRpI+gIcAcTnRklVUgQH2bFoMPb1hgjbqfZygjQ8pPjjMNd/mXtn9pAiT5EJmmA
SjAxzlHQN8QByTuuEuf0FOQlqh+T9IecZLYNFMG8btWtpnfRynXtWY4XQnLIWsi0ZjDunUgpiNsz
WkJOwHCZ7iA+WiR1U8jynxrijgo5pEi55QZzORh+xuesK/c4J9ofuZheignL/p/f5d87fAYflm0z
QNM5YWkd/1sXKSOtvIEK5dccDewuWdEtdEBvqjndvlhNhnp2fglRrkIVRyaA4asj1U+cprAKTwGK
ATJYlOGOzQwDnWYZW0NjB91PLnOKmncb9iMjSctkv9GkyU1x6gkTB3JEb7jGdoS0lsnyNTDc4yzC
QQluq69uBb8sYsJPoZZzyjsKmEtY8zClpg+Co+nm5eMNPXbwNYOSx8N/ZJ42TRujtlycaz46ZD/Q
Lpb/VkMreGidKPqLRU2fB0n/PZHxqzM4V0Glokiw56LzX62OyvB7VFr0y3FJAyEd2lVdZejJmYfn
rgMLvvfFbhzEeAzrGB5BWnEpq622t0aWTamN7FjrgGUPWc2vaJyHeKQVGElycdI4fWxraGsdBY07
v7Vpbuh/06v91q3x4xN1wEYWzyFTg/ku/Nev4KYRZs4QNrnU2lii75GDqfmtKwSJrcTwfmh6K4H7
RbMzqUO/LVUGL/5Qj5cqVQVnwxx40zjGmju5PDhKiQi8LrWr5mbd1jEOf75e9d/qeH5eRwC7h4uG
pez9z1tFULamAc1QmrEuCxv0LFTh/aArN/nN0Kf2vRob+HIZ44umHLdq7aD/DAmkpPrDJZ8a+9z1
Yp6dgXeSL45qJKcAI7tslawwxdfejfZWCTN7l4xhBKqJkPK//Cq/nVr8Ki4reIpMtNbm+1vP9YxC
AI+p10lsPAqqoVU5r5WNTv9ixf7dCYuT53UYmwuvoHVT+1dfYxUX+VH6jckpsKz06wRWY9O2aFyi
2NWOUcOMVWp3FFuD2ev9TRg+z09/mx+zbbPRRFlQ4cXv/jg9HW2Sb7HiLL17h8oYYLLP8ej1K61u
k5WuT+FbYEeHlMwKjowA+dzc3HeJ+xoZa8filE5jwnkRkuHeLP1wFfS2cpAj+8hNhvViy6UL/qQ5
/kFOBtLG/VpYWfRomvQ69VQXL0PLbtPL4/hYW9EPdfDIi8NEu+sJ1M4YDN+9LP5m5FjgiBbg2gyi
R6vqblOoBl9Fagbo7eIT2IgXwcJmo5l++NxsahTxO4YSAQnbhBYNgV68ob0nPt5m7WtVc9ABKB+O
cSUN1mnti3NuJefaTt0Hs2SmhPsRVVz3JWZ98Qptt3/ohPrSCv9R6/LitTBLfRUFWXNKPIGYSRSE
iabWki1iOewoKWizLSSaV1nTg3CK104FUh+gigTdQa0078w64NKzcrHzmOy6sXGezMR/i8e0eAaX
9+CXLf7TMMfTMncGeY97kfHqOqEx3VLzZC+ppSnnsqAo8qDcrtvcS1FA5ONnxcSc4QouKtur6p1W
Bg7h4DoiGLclTH5kuEr4jntXBygTZtqATm8S63kQSoAlAuhyNvOEfN64B6fytW2hBOXeiVnrGZ3Q
N63rWy+4nCyiitz8s2c7z5Nuk5KU3wH8aGMlvmr8ZusEn+W8MisP2FlqBrv0sa4kooy688DKHO1r
kj1If3RmYixFAAHpQ0f+mhdBAYsB3PGhjHFnRo22LZXUIExFqPcBhRmu9WBVCvh9RZgOF2ti5z6Y
38qJC38VmGAWZyIVQ9bukjN1P0xNCweB+MOcFYFdiJuGXR9Do1qftFkyIb/lTT4nSgJWYn7L5R/1
jUdImRKeXFGWz1lYv0B9mz4LfMSbos6A8deiXEeaGFfmMGoHRmU8B2aFaxU5/SpInB/uvKSWe2n5
Qp/9BR7sudcZZ8mAhDjhBsoFhJtMi68ibPitxSwCzmugo/OPYhcm8yfWTfitENz88xIrwQsr7Hrj
OTCNFzciLHzn4qpoqRZqd+UBxpYCgixyGO+Y/bg1k9pmiQ0LNkOEsy2aPnoSo3uO4r54CxVb3/YK
zuBgMu9KAG0imhm6DtH2o9f13s6vQ2sp35TCWIeZMO5mjs1Obt6spur2plmQoAzs4Stqa+pwqbeK
9OrDhAb8Uap5XWdgOupl3iVOJjKiUgt0d27fZTbDkBoPbuOdUaQjzCjd4DlQcKAaba7jpAmfPSaQ
b9rQg9K0kZDNgDFbrfy79NVOlc1pK/LxoJWRgn00KHehZqUPZlZHBw4FLKw9DMV6rOM7q204vZP5
rIBN+mCX7V0m4pSpgcB4nAzkI83wgNHevlmCqV4zlWAyI79beW2Rf0jVYhMncfkpKttgk5dKDdAa
zHCAnu9XqkVCmu4eZER0iYYJ+zRiCrYl35U4Mp49AG5oMAKc/eNxcqz2m2Uo3+l3xEcSGHyCaYVy
BpOUMimNlH0yYOsj1ih+iovSP49u8yJb5H+EEAnbFIDghH6GXcue8hNcf7KTm1TtVsyrkUAwBJWT
1WYimUN+FSNvsgQ9RRdW407oXBZpF5HFaMUlJii/7256PscpZqS8sBH9XBmRBngOLXjrlyiVm175
4PGXfS3cUza5WBG1UkMNY6iX0iufFxRLxMzriP/2PM4s4zHB/BV2doMkSwnPjZN+yqO4PZVtTFi6
0bSvCAu+EZPNViL0/F+oDuDt4IivzMb6y+i01OmBj2gWOZJPqnTmZ/2LYnJNErGhrAxmuRuziv3v
wAXKQ5M6E978BM75PE1oI19b16YFeHuqg51cb3EJtNtYhcckl4Qxt47Za8XWqNLPval4axWx0JX5
bHsfGoYzhUhPYqrFi1qEP4fRAbI5tMVWMlgzO+p3HQObNYZR4w3NRbaap/sXj4IsZjuO/CHaNb7y
qi34DCyc3zqYCec4K3m4FhYpVoPuYEnzbxFD3oPSE4OA86nahhVJNU5k/DDjGB5JxoPLz1VIcHPG
DGsy/xDOWja2nQVHt/JKzD2TT4Yl18RIopNCkIluWNFjipmiQN5/Xth6mIC/oaSFuDn/f3o+ojMU
GRwGbuPfVH8KyVJ0jnat29+doXsbIp07h+J8QoX5GGJeoKNjfdeyNjspSe+f/D59kz9JCTIYeQ0D
SCncTZC6Goy2TR91XJx+m5jnq56Ln850n7XZ52wo+SUFbpTVU3+lqfp/bJ3XkqPKtkW/iAg85Ku8
L6cy3S9EVRu8SUjs198Bvc/pHSfuCy0Qpa6SUJK51pxjqlttiueO6t3y38eUdDVpIsRcrmzYirdl
8EmtMYRyYq+XIaaPjN8FYlUsRch2aBHwsSOmNtbA3N4CvbXvifjtaBNs1pkGocUorhVNsrVfjdGF
wmlJaQxQzDy0FpRoAvuh72Fhky+yk5hkI98iyK+8F67yz74frvOJWNnSHHb9EP+gW0JbzpxuBsSz
QwCYwsNUdzTMaGUktbe1kWRvKn8WZdd0T+hzUKiGLdb8blMU+JNWf+szuUpFYqOnJNO19dVIDWf6
Nen8xpMN88ahSqN08vzqFOhsgyxTJ7ImSyOioYbiIgUlwcbwjO2Yz7PQntXcaIGPM9HXUB81qKhI
I9oMAKk2YVcSXITjM3au0J33VdsnlDdoq0VNBCaPRPK9NNweeGJ5TrAOqBjVtWNrx8D11pYdvE2d
7FeQpcVK+1mnyANpdES7Ie5WUDg+s7x8KPr8l9ZCdqk/Qzd8LGKU/+1wECQTaJX9AONMavLTBdyp
V/2vyiuYL6ePhheehbfHwXpsyXITAemEbnS3/dHZ9pP6mlLKXPnERMtU2T0vpnVQGBnW0qpbFXK4
akaOygPMAePbKRM8I59duEDC3YNev2ghi9AAH5XuRMQ1m6uiJQumHDxuB/1tMMi48WpiKerMXg3u
z4Dm/VqJAAbQzDL3p5l+V2b4IRooF9m4Gz0WVQUQGLtxTlSzwo030FT3bYtClA1oIC/0lyhf560d
bk0QQXvYYT+HxjwCfcR1OTndc5ZNTwaL+cqNLnTivmmFhEse7hM3paKH3yjioplSNTH6to8R+W3a
oL8NXfkwgE4nTuAoOrHJVMUysJTgDdtLnI53S6XHUDdObup9Gy2JBIK/Pwhov47z0pGJG6Uk8YsI
mzVjFT2JlntTYpHsVRe8lMq+27o2f5oaqvEmBdPJOxZMJvyndR2hlpPSPnR98T7wZ46auHi6/DkR
pSAw+64ggOm086M3aZRyZ9vpYYIPtbbGJkRO6vGxEGOgZ22/Vh6pouX4RIjVe2Kpm0xC/+5E+WeN
oH8zKkBcgnLICpU5XpPuid7eFr0C1SHz0KjyqJfFpp/96S529dqaQlq0rCV8ugJVhn0it9NL9WjZ
1YsXAEdvuZ1MkbjbZVevjhT6CFC2bwm6qGuuWHlaWVaD7cFHD+Zyr0w7QplQzcYC49MnQkzZvdxE
ZtCuqGgQW23oDLe9+N21LljxlquvN566wvxJTt171p6E82ziJsYoyzS6Ik6BliDOBITbgGk1bA9w
nZo5u6W69l1urjo6k8AGyRox9SrdGnFdHZpQXSJNG/elpn/vFpefQKAAsovRDOJkdaOLyVepeiMG
8aktkh+m4ZjrziAFNhnPqUasCIMCipmoJN+UOcvQdq9VQ3avY7pfSULqc6CfUXBK4KrWCZRMnwMq
nOjHJy1vaF7lgDWrB89u+fxHhHW4SB+BzT6HwvxG9hmxwYlzDYww4FIgeLDB1xq0tyYD2I+XO97p
qUdMK52IPhjOgWeCMRGDvhNRPG6NfqKp2/WvpDTpYETiX3GkIbImpLoKjhg+jooOPhikVOHoqN7c
ZARy75B4EqYuQgEDczK8n2q89IMerWpHmpQSkkuEbme+Fmpae150y8dtgfG/qqHymTL98mTy3lX5
zvDJyjGATmyzMnlMszE6tG51t9IYwPvwYvDnbsd25nrFGqkBBE5pOkmlU0R4o6Mdapn8diLxAX4P
NST1bIwBG4F5c5PZQKxcyKklnmKAbL8VXrZ1CDcOH4gUe5FUL/w77dOpjGbJ9X0iICRz6GwiWV5P
EbBSqEmX3Mkk5LOdpOuzyZixMIvA7xLk03Ey1ToA+UR0X3nyS9KWAytAI++LYRdmLzo968iso5Pi
XN0hk9oIPR8j03jpULRRuYRGY43y5pDYWlkdmH8LUYqMqtdyKrdlXvQY0cBXCeeHaafm1okJCsQ0
pp2MH7IGbKkcLzkGhuOtW5bxKysAz2VLyk1W7dw1XTAdZwF1KINsU2gn3SV/DzMUPBjgAWXQ51zA
sXWdrPjdHbH8MgMtDp0bt/tWGsMGkWp0qu+pk93hiBevrjbek4iRBcB6vB6YEFnK6fbc+I+Okf5o
RD9es7H/JVy+pIrQkHVscGJHb8qmdMqlUrjb3nE3I7ahEzB1JOOqm9YUXlswNPBeWKqQrQ0Nwo9Y
LHguthHe9XLlmzFWWyPG5loE3HMsuTZFOvL/Vzjo+GNyWgQb8BDIxAWOURi9Wy2JHmxb/kZsmJOl
kaGsa9Hu8FHN7Q9vVQadfRr5VFZ6Uh4QoHqg/Y21gBAxr9qRmekK61eXocNqK6jdgX3AcAM+GAAg
0Yv6HoNKdgaGthFG2hxyF05yAIjMb9LqioT5qk36V6RTic3Iz6ZU9Ntxwh+T0Naj3d57qV8cLSdk
brg6KnodM48W+PCcN+ad6j2Dnx3toRCCyzPzZ7ghGbrt8Or1tnVkdTaukz4zP00k2b6ZaK+9yyAM
e/pk+kFxakzyN1yXzspUON/jUeXbiCL9zkzDp2aww3e8/dRC6AQJF0W/W5LXzi+zCxzriw7xtubX
x7BjV6scGZBrjpTTogu9r69IEW2WDi9tgGC1qwYCzMeOL9zwwbKxvMgi4p3HIo/Z7casgpTsnLQQ
NGmr3Da0NVaGdmOlFSvh4qOfCv+567rkVBt2QkkkGhA0m8nNnDcpGNrNpPOtYHQUV1H50amTEV4j
9iaqjl0S98c2SryDzmUbsvwGbMlsxC0M8xD0Hbht3lPhMQCx3tlijymOWhxnZzLLxhxEq+811yJw
ibpjqCebS99gwiW6rDK+utiXm9bL9kZPApxqkX22kftdOdmXEv1Z6BVuxMjboaszZfljStIQIl+f
rmwxJ1dpMxIP49mQ6ocx7A99XsQb4EwHWxSkrDishYzciXdIoZtrHTV3ZyY4A4yI90WhmTtr3p2m
akuC0zoKKueVpZ9xtVXEusxK3NdWjRKvK16T5dnaacKrE+JPdl3TeU3JUmW1Z1mn0HcHkGO18+ma
wSkMOvmmoVc+4LeI9yFZnB91ra2pDjufFIMZ1qCXX8SkR08D855VPT9ROOHvIsvHZzsFRBXbRbpd
jk/tI/XAAcIBQBgXPRp12eGXT6jFuQ80RY3MtddOhpAzQ6t7tohM5YYYiGGTuKW/sREVD2iWXuGt
No+ubN7AbXbvKq6KYypw8kVT1b3bfk0EBHeXYzk/mzfype417xEfkn1vGtSB8+GJiJeL6XHPWn6I
QBaCvuHQbEZMGgT89NFTN+X1LdG1DVyO6AnAW/S0HJ+ST82cKIH+9wh0xQdftelFmEFKZcA3GAaq
nEwndBCryAqnp2Xjquw3XpgB/n3zzyHTlA/eFE2XPyfMx2MEs/6Uebe/hzQkm7EqzxqUIWbB7TeS
cqw18bHlwZwydXR1r+bXH0nVHKOc1b2BwFUvvkwXjxw03Pja+X7xMCYzYZ7B66vwwktm5+2broBX
kydmQ3QJpjeDPtpygja06Vrl1da0Uu2aS11HNkAXrev05jHqtGmtmaH3vRTOnpDEdj+Wuc4qAAp8
20/OdYK/9I5oAEB1/g6tAGNkY9PsEJn+7jVDu6fII+Cv6gM0WoN2sROQDzCpascqRrF+RFXhFLkP
uT5Vd9G41mOoZ/s20PsrVzgJp9Z4joTQvzMaWtT7avdE38y4mwK5yXwczgSDQTJk56I38rtQ2gMv
3bBIp32cB02+Hqp4+jYl9b0pw5gitNglNMrCVTyNfMnD9DMcO3tlV76i016mW2XWwF39viORr8PL
yCy/n5FHlkbdJmGMpIyRqysoH22necSq+U4W7pI26XFvYUmDD1kfUwquF7uouK7zSf5sEnc1mZb2
21TeTermeFE6Atagp9KisqCmdgPfLzOUeHFqt90YEmtrZdvG3hMkSMa1RllSbyvU3n5/7EvHu2TR
QES74cdPjjaYq9atzYchEu0ttFq5QpNSfAwZ6p6yG519qaryozXki2M23+u2PVRea9wn3dBWmRzT
k93M76kqSCisvXy3PBvn/s7GukB5At9uJLp243eReOEWP6xDmitvjo55ayI16tCMk1gHkFb2bkvV
vJXVbqRJ/87qTnrqq26kNw+h1jlmLvmIGxUz4fwEPFmihQ3nlfWasynC6dFEybTvjM5/7dL6keeN
r1Tru5Um4/qppkh9oqAzbIvaUd8LA7HgfAbFMG+dog659pprEzo0Tbv0LQhV/jSObkOmDhYqm0IX
tHaWfmSypGYYPpUIsB81FOzXfALM0hjaY5OqgEZk+WYPrvWgdmOS1xFryqQ6THZ9N/tcjLfWCbNd
BRAbk5ev7XOHoQrw0AU0rcZUwTf4S9gN9MgPnvo571KjBbYv0uljeaKA8zSOFoGEhMNetHljK0c7
LxvFRdesCt+f55Z5t9FGFR2Qz7/2M+mq8Ip/NtrMvMJZKrAaGGl6sjCXL6csRKy/5y3HWpWfiffI
32rU3CQ7TcR7BJ8N2AnUuRiRzdGm2h0jiitKekNCl0cYcuZPZRXPXaHLL38qf2q+U99GglU2aTBu
arvSmElQ5uCq7S79ngUftOH5cVy6Hfex+WGVZCHd+nAkwrIAc7sctCyLujJy0y7xEC/1ugsftAIV
ujysUQhcIvu7I4HARy3SqtKTj17Wy0dfzdQns/4t50OTcPB2Vqn1PPpmdF7OWM4lPyDdA76I1rBo
tWpbKpalIF9vXaL8FReSuSlxOe5awzZPFXfU21A2xaYy6ug7uu2DyWTll1W671RN+zfKKvQ+0INc
Mh2Sqd2ZyJgInvvQxPSwnApA8lZUmfqYWq5zN3bqK8pab2NZA6tJh2phDvLko+ClU25IPwbyTTFe
CUFYHbC8VJF33QxJeK9CumTLKSQ+XTIvtt4L1Nhb+oI0tfNOfxirulnPL4QHNXjDEHLWG89+7ZCQ
HVNI1juVeMVndfEdS31mThTvAnJWjk1PNbeLiiuRUOpzKAprbU0+8coabCynoTKdkONA24R3hRDD
ce3ZatimkNm2Y1PyBs+blkJwigz2ARSL9RxLbziEn4EedyQAc9EUjVbeqU2Xd2WRkiacl2VnaOCi
kCL73a8MeRzRjEPqSmLAQyVqkOXhskHFEJ+hPKycwaU3ExrZddkoP/jn0bKLe2JvFyI9ZZWLQAof
APc1iz5Gguhi1dtF98oiQqzLUKJTKtJiTaCRxRxDg8XNFPobX5tyFY6+9aDNax3gpE90FYYVZTvS
aCmenHSjZAnbq+zRk1sWqnxBFO1U5JBZcwybxnhcNn0SOCxwhwRldWoSFJLF0aWQ1M06AjdsR3xO
uaOflg2dUyo+88ZyBoAxy0Hl+cPOUeHL31OWR8t5y09AF/nPycv+/zy97C6bljritjKJSuvkVD6y
fJbXUMW7sgnKx6AfEsE6FmKODCEM5vPB5RkpEPcZTntZ9pbjy8/DUxhXrhlH2AZ5uYSg00e3pWiV
xfXrcujvD2QJCFypyKZZjmnW8JJXKJu4C/KG6/XjVFJ4ziNrqxPccIRcAwY67F7zmOJ/N3Q/29ST
H3ZrIwqqdp0lxGuliPKomPngHh9vodStDbzxkQxg62fdNeAO/RFjdDpz4h2J1tL+6qc6Y2QPzHOW
ZsHL0DcWSS5z3vXsucnsjlt6A8+QpYxQcf0ipSlfWH20lMsGWh7zbjwFzwIcyq6qZ3BNUHQvLoKo
KKAJCn/L2KQ27Ii61S5ECP/sQ/NsBmXyQ9AEXRUOLnWiQstDA50XFGJcH3DMJM/VRChaz/r5Fe7T
txhzgzfUwYdNWsdeBUG7j8sp/zbEBXCWNPtU2Iu3pHmEyDx11m25Gb0GZX/T6Up/eiaYADIkWOwR
7fOoFZPk15w+8YwZL2ljPqt6ZL6qSNhW6Xcjke73ODBKkimhp1cl5g1t1Lq7M0T5TrcQdiyBapN0
glMNzmhm9eibOuPm2ekwUvRs+okbvjove6lOJq5D2d2dnRbLIfTQ064p5YPsqBhQLSuf+tEtnkhA
NXZ+X1vraEYwFSI/6jFl6NgCQKvKaG4Gzg+ps8H7tSXIJeH/bMci/NF61UdNj/uesWY6jIbn7SEF
Za9wi16XE/w5LiHuy/Jl5HtyhAMV7sdKM978XFyHwQx/JLXbrCgb+U+hSVpKV4/FLoxK5j8WFaT5
P3FTyeXt7PyGckGdOe7j2JjwKy3kD1oflE8w57N1kyXpqyfBTcMWOC+byLRgN6jsWzEMBKoN82Km
psYHyyXTQMsjyNt6csaBmQQ+NPH4yn0tfRFZA/wYk6JRjEQ5mnf8lP38/Sz4+o/t0YrmYT/lttQM
Unsdo56rIQnjny1qu9GcEEj6SAsiw9znVZe/9iX0KEGJLCVAjXoU60ZL/CB9jttUAyGzsd0zTJqA
KUMO6XtS3yI3mhgmI30XC6v5lhraacIocld+lV1Ld+LanY+zIn0RqBGAvFQPeRH+sxmQQK7ibBQ7
MAvEQyqthcCvxodlg5oXpzjw/C332GODGP05AcXyLMvHhnkAHNLseycd8dR7FlFpufc7NZV4WjY0
yPsdbvBk8/cYiY8neKZ3HKV0gEqXNr87tMeAmHeSYVngmSgVvLTwdoJOv2YOZOsowRVVaXcKE/ta
t0mYsGy5ZlU6Hpy6/agbPbpFGWG3cKGZB1h5eu0Uq/4u+sEto6GcOja35ZExP4p7QCiOPxibcNCe
Q08NN6GS4RbQsrgtu3HX1pQryvcMVB5t3bx/cOgJPDQ5SdUumSebsesyPg92l2NDrf02hIufk5KW
U+AjWWCW3tA4VxSlp8aRwVNu1e6Rzqq95jIkikrz22tJeClMqlrM+NPqGE7kCo8AUICscM/XvD65
6G1LD4tsB0rVEdlfFetUzUwsZnpT8lQVpbPpbfVDpGF+q8fhV5Yk8SvFMdZAhULLOskvg+ClNaC4
qm6NWxU4L8y0fV69nAJq/Y6NmSgkYDoipGkDPaJY64Ftb7KhxRyTaQc4psW1rfp/b2o5fe8AzEvD
wCGn2dIjH8E3V80YYvLJLAdF9fJwnAL/Qjpx1eo8QQDSC/lKzplf/tzkGp9W5wzPetqTyqf7v9Ee
FzkodFyvbVdP+yKyS8p4xAorCnxKljSFKAKR5spGsypyhlomCjbN9s3yxHJMsRDlXZ6fXk5UoQ5J
YtkPrAw/N6WHJ0Q4w6EKC/NqEt1JH9IauO4H87occ4HY/fNoPtZnjVg1uW1tQQzZjC/zwb/nlKzl
9NrQT39f4M+rzKcRhDGcjJxmzN8fXZ5dNulIQr3ooBr/z8/+fQEat/0qGOKWLB1+q//vPLMX6zoA
ufDnp+bTdJgIiOMVIsqiHP/8LWiy+hUg7WHtyEbs7EbaV4UsdM/s5sEJtf6U0y4h6FLrrbMXILYK
WfoeDCtwt8XQ9kS+2epYmxTzaWMhCJzc9DSEDRl+TQkAGVT0NM0RAyVjTaB5sFvT+o1FlReV1Dcn
uNCVfMKo+NUK7b2zY6QMSeZ0FN+SYFe3XXfzCBe1sX+fpsAIDCAQWAxNJ4/3fBlGFtHOuM2DXx2c
ywedOLmnZWNDblKylRdXOjR3os1oht0zDbjiEpnirfb19ll4qr9aQgGn6384Q/JdA0N0qBzXeExr
4iRtwGlGbrlnr7X7/YBBESDShbEu/mjbyj+ZuZ1s/DGVW1tM8ezq2pDphpRicE5NU9ZbRjtrbZhN
9jAj8esKNFWpOo//r3uqaynXJEmYzMJb95YX7T0gmL5tDfstmzo+p1oZ717ympBvhpgScRKmqcpK
pyMLezwiI+GKBiVSWx83agrLHeqttTcgn8LE3aw8XPqmTTxXjhg+t8buGVM5CawZdZLU9LW7hytk
n7V2sxGyCpFKlvYJXY3LWplnq7oEQiuLj3jeq1PiUTIRbpfn2thHnge1hzrCUGarxpp+mZYFvW/Z
NZdtysh7Wjb/2ofUyWA/P9NhCz393XW9xCMBen4msId8YxGysO4wKTyTYRM9VzZ/UBk3jyQuRM/Z
lA0Xlrd/nlvOwrc6+U53C9C7/dmEgdlugjYCrPvfY8sjLFr9paj7fx0XLeAwb9logaJ9a9a0IP7z
SvEQ5szMHBgWJp3CoArlU9ihPIn7wiCTSS/PxbtFNtV2ufI6KeOnvidBIx8e0CgFn1HzPll2xzyE
8vlkec7GGWhuk51TbqmB0MKEto0JtnqOqYoexyH5ZXkEHBCA/BQQe/GUDCHEFjfbBUyyVmEzjk+0
9kbqlm20ByWYrvJ+3Dd+VcB15jsJKZvME6vzH/Mx9q9VRTJgW+dnWRYPE2CxixfXAC2SASmthafO
K0uVbZaD+qj/87SbJdh6tShyMLUEcIf5kb+b5WXc8j0hfeGuo+Qno4ocPO54+9Fs471fRdM3BAes
Rz1qGS5I8zqMfHQeHE8Smr5aAHPasmMUiJCDLwmC+Sk0XnNiAfeQXbiHYWVQZpauQkn31+zHbqVX
GbCvjsaEKOR08mjyrcv2sTULczsaVLLL0BjfB4pxWLB6iyZUMQLt2BOm5r2ZHmLmEWsgybicBZvf
3UMhgEU278Zw+/D+dv2ZT/HLSM1mJwKtedMGio8KiJIqhmvzNVj68AFcJjw7PQjt3DPcD+VawDTQ
nlzgD9uvM7gEsp46UDGp9ohzxSEQybAqEX1H9LL85tCXHgqTtJtBVthRC2XQgJg3uQy34JbCc1Br
/xzye4OAq+IinLzSV/0E4VdO/YtC9XFswaAh/RKioPdvJRgsWFsj0OCcv5tMpvU2nSGFlSONkxfo
RCGIZatD4GN8nw8vC85l4xhMMdMAK7Swwhq2Wk+mdtqa76EJZyyOMSTYZlK/0+FaDhPfypyBHK14
Do+JXc3dEbOBnmreRaKZPiwJMg7dUtoQzeP/HC9yG6biv09PUZxQLq1PRZJNZ3S503l5JMZIsQLK
0DqN+Tkg6eTP8T6xhjP42yrWvihHYlG2wl9E+37Bjkdtk6dvbkeARVT51jZJkoAbR3Iw/TZ5b7L+
I2kglvrVpK6Mg4qgT9745ZHulgN15YGSwgJ8GhSOvDCkMWdpJ2XGkIZa4uQAE+FP7Rn4beZH1PgA
T8nYpxMbCo5FZYRumU8uifTsbOQ6lr7l4ZS4N+DlOcPFYWTqQWmzBB6MyxwXByN5V3Vn3WUQY6g/
NtrMN3Td7MGse75ErHZIrv8MYqPdZqK5Dz0GPiwXdPcpi59yN98xoTOOcRQOl06vhsvyaNkM8+6f
Y2VPenZAlA9sDopCpUrEhbX9PxsrU+KSQVGklZrtZCcvWQ6zZPahuIGHg1PCS0Mzfyzl8DuZ95bj
RU4kgIHDK0i4tY6Ek+XCuureJLZti+G0lGVwYOZLOmFOZ0BP6/5EhBjI6mFlmcX0WFTt74XtN9i8
yVY9CVLsx7scc/8Me+QbU0Eb8CVr/U9MMekxccyPPh6yi+MoaI7myOUkumOOul7qmn6ss3iflkiO
KaGfSsP1T5UdvJP2As/Et4xt3Pj0nnu3xGPT0oAXCvIs/hQDKftqTn8ubJqVdV2g84ih4GqEdh0j
72dihC9RrQ/HXKPSl5jjwTNXZRI3myQy4rXTml99l7z0iU+UQoz/udGOVgMPza70C9fFoS7NW+5z
b8tvEJRmSQ+XYqfXSHKIyN5NLjYeg3DUyZoepKHN0TrDTcsTKHCBMNejaxpI9r5K5oF46J5UkXVn
sNNlAhu6x6VLMnq0MVMmCIV/HNO62Qzlva/I+prcBlO3E/5K61Idk4RMG4LVm5UKYZfCo1u1xE6s
Er/4FLXcjKjwR75PSejlqyhy73o4eNs27PctaI1NZpILm/fiGPXctTXCP9chE+Ixpfbc00TxB/8t
c8pmref5Iyh5crLixl1bcRJvGmZH0FfJJyWR5jIl4OuEn3BLDMSZiBRKfAYEJWoUD7IkK13ExbVJ
LGdllm/kpfY7E+JqXlB8TfK42LgVpMm0ovVeAyGP3XBN+N9ziU55w4a/0bFOw9Dhch5Ddwu7wHkr
0ldfn2vgqLivIOXapyFsicu2t6lFToWPuR/8xYffqOK9ouvITC1Pae2zC7joWaGNv0Y/cZmbR7RJ
ZGnaR4wNLwOmcuh521iK9j1psN/Q9lznOaLI3NMH+sX61RFFeKywCltkkbsTBYOhMJkq16E6hJHn
rpKGqSvU7zahmS6mBiCa7ps0FlC4ZpRmxoIULOHhkMxbGN2wBNZZbxNNViB1xRb0nMXtRU+o/nd1
vlGSZb2v9U+tal6tsJRrmQ6kiqT0Auh4oWWlFXEGo7YeSUbN4yY7ycj+6YVpi8oLCAuIBY01ndpD
ATTT9hcl8OMAaDoc9GtRBr91mjSrkvb/XrnDtjGo6pDHsSbCO93GRLUg50uNNWJpPM8I3wltkjgD
emoWParvqkSGr9vjXQ1WfaZ8tbKx+rhMZjHxV8UmAa3PJLh/qyOhAVNIDqBUtFtiUXlzVnOioPTw
WDU4wFqfG3KsNahQOy1BXhw+1b7QdhbyQYKXuCO1Voc7VNEO8/1mi6yhfOb3iMVLOQp3Xclu3HQx
6yHPRxOWNAcznOqH0SU3hITigTbD0egE/Aw7eqFMRu/X3pURUhhADedRowtJOk22Smz1vWV+Zw3J
zZ1c56wJRipEe5eicIBM9+hSKhSBgQMJXqN0FjRasGEieGf5ewucESpe37aXVpfjKYjFuikLVuCw
vC5YV4jAScQRKNTnoM3IiWFOyELkmMSs9ImKJp07aItdpnvd3rGNr4LmylX0/EETiam7FEbGnZlt
rCPjEruGRs8qko12htdwmxiMH2LagEG2Ei3VVKVl5VOW1MUDXcA1BtptQSPiISvx5hj1pF0hVK6K
SglKKK2z8RUzvFqZE/HxySftQnV15NDsbG2makTjq3Kp6lh5Mm2GF4vLYhZsjpc4L6fLkEQAUP/u
L4+6KdU2KWXXP0/0GvplZSWSGCxlbOpYJ8N6ao6GFe+bup7gceC+Vo2xMhDe3gKGiotPYK1Lqeuk
tS4WKWHvDUo4xxyxALrbVT6kkCg12qFmaNxHdMpV68crxngIJjbFBxh6eeYdg1SnPc+9fjtyM1oZ
QmKNorFKNNOujMXcoHERK2FcaLyd3/XiZAO3XxwFRe3/kA3eQTf2o1VQpSDEomGTVYHGGBAEGNlH
RBj9XB9LJV2rGpJsQA5qXSQFaPe6fhRmZm2CGaKhgbMmeTx7LBE5IadomttkTA91XDurEKAeIZSa
fTF90uG0kDJvHR2bmDFQd0X8jeF9b001Nh6Dr7olPzqd7wd9KoTpLZ0ydNx7O1IHoI/VNetw2pJ6
iVELWVaT802Wsm4eAs+oH4KkuY6cdUhnbUeexUCH4aFUjPsTdXCk6Q0xUnizjCYTDJEhgy/KyMwm
yB24F6w756NBO4i2pi1BgyHzaekg/KnVDFPXbWvJGkHqSl4cTAUXUw9+YJpCJ2GFrNUi+x452bCn
lYQClLspfT2XwYQxJEW+rTEPmhABqfykDcYNE7+579Cj51rxw8BGvYPtBmg5RAdKnRyhLxw+TKqn
UnyvaDXuqFDwlmUmOluWS6dWq34GQe6xJhGK7pYQt8kpfrVGfx0p7D9RrUfEibhp1RLRuMmDIfuu
lPPsyzE5OK3PR2PV1jODWr0uAiM7RKSpPFms20LhPsZO9WRHNeTzwNSgAyDjARBDvV0n2G9sSAuf
99y6lw9qiD0kI3wL6pCEqk5r0IVHHuolif3a8+Bsq5DlUBbtpTk+tGVmXZdNXXfWVaurat0aIt9i
HfrnCZdWGz2B+cTRrnaBxyx3Ofnvzy6PLEkhNbEI3vr/fjSCAYFwvSgxWToWWBsk439edHktrzNv
0gXIuvzwv/5Lvv3mKfbdTSPDX3FR9FsmDNuQsNrPOrHTlYlA40MJiLcNcIfZ2OmvB7O3nzE4xlsj
svNHszPVrp106ishIEHwmrMsq3lFEj+cdX1FABB+ntF772PPZ7zLqemM+ioo6PXhk7ihB2LyYUT1
Q8TXQNl6dJJ2jjU6y/JveQFh20GDeDZlQgELfGWT7Qwnml5GPaM6o3rnJCv9jAtOPFS9bt5p0uoI
ZWvttOxWrhAbHJDRftmVrkaaXY2rDe3AcNBnwWeIefTi1vkv+vP9nSq8+ezk+zJ6HlM/u0PQyO6V
m/72G627LIcaS1dbnK7ZznPCJ0ksRO42OSW+7jeM5mNLYuM6k2G2qtRPYnpoqVWzryAuSLxWvb7R
WvXYyN47/R9R57HcONIu0SdCBFzBbEmQBK1I2W5tEC1NDzwK3j39PYDuH7PhiNK0DE3hM5kn8Q9v
DZgmDwUAREaG0A5YY7axqia/J1cyYgrPcePxoCup84hCUDBVoSwhvlikIgC34FK+wgEbQpqU/UH2
FGd9fRhC1v2V/jlotaRP520ztOYtK9t9ZhNco4J/2YR5eYAVC7bn6DTWHwe74Mayw3c7oKYkMho5
Y8B6Gq1kVeYH3nriN2bkbVQ7vqFH3VMWtsPbAiTqbJaY6PujQ2bP/tylhG3KQfeqEvNAPVD6BxS9
H5Wr3k1lSaTQkaHLa2Hmz2yKnvKuPoxzRd/c+0lXeQkOJZnOp1aLPqwm+NQ0KiBNKkcpwYM2ww38
A8kwaJintNnUeEOAcu9x9d6TGrqvUB+E9LxVrrzX4fPM8LQhJms7ZwQ32jGgTNk8OWH20PVTx9sZ
4Pm/YPqOPH1fHQVyXhv1RrqcJY1FZ9j4BROgbDAwN9yx7e7VUjllNSSp+VkrZogv5dEOPDzDQPRH
3GcTy/E0QCkV9Q+UI9QDjOpbnsRZvyjPKF5R7OE9SfPZ2jRDdjEmWgP1GudQlKRT+olu/akA2BLM
9yKHEhy0jenC6S2yJ4s9XJEbgLh7xUTSzebPsIUX850PJd2C+C2MZ2ssfCvWEblLi7ecRmOlbc0R
HZHdknBi1Zu8d7/V+Ypc/Vhl+htS448uBmCAuWUvc8RzXfY7FOZd68cT6+13kwNzaU4Q+VzieNnb
VXvyPXcVtlpHae6wR60GBrf7PLSbsCsupWI/LNu927pyZJayJOgxnxQwrN1jX06SOfLIFs5qn/B5
OGP5KMiKc4fxJTYZUagT3ryAUr7Czq7cB45+Uz0wl8Ybac84F7LTEJdvAzVXUAe7M9C0v8TvnHiT
n+C17YjXe1ITtlQRIbA4n1hUx/kvSeGMuOqlzypKrp5O39G41Azq0UkZBTSK+KxMVgsm2YpoxUDN
V1xeWFcu0ueIcZldqe92wcq4XYaBy+PFFKjZZLytNlI1/8HwDCzhT5EX6F4KRG8Wpw+L5Z1S0CCM
LYp8ytyhJQwji5s/k+oecy3eCSpAEEQeaSiEPo8Wai0qm4QzMbWaU4nVNqdvDzMAXS7lsKvfB9Id
BZAGIo2gHKe4T8Lg5HwOo3VkCaBY8/Ps5l+NOb4DWTuigtumZNuMk3nFsLgrWYGHHasvMS9PpueK
7oB8dx9PFpsJk71P7QFD8/MJB/OgksszPlSb6foQMTIxsHF3r1xESNwOyIL5ZEM7bxuVrjXWNYgj
s+/0yRcWwF1qQvRq+KpdCgQrDF6xPHGcz56MrF3dZU+8zeF0cnBlrNNiOJxFcs3U+GHzcrEtIrc7
56kO3V/9SM5cTPtayLvfqRth1MfR6C9dZR41TfGlnlxs50r3dBRDK7d2ihZoav8UVm6cNf2fUvkU
KAX9UuNsrHvN03UF8sl3q2tflZPSO+GtnLM9CtFnIRpCJCdMl31/dq3sN9sKRJZGiHA/uo6W+kqd
vQdBeQAwntAho/iPlfH33OHt0tEaMTT+hfAIbl9ffCFHP5YWb9qqRntpsxs3EESTQb8IDTGBbmzx
busoNcKo4FUwv3aO/EIZpuFRIQuAp779PYnpVGMJk648i29sRPuwHG4aFyacX3kW4aTgfTkqLcqj
iyxGVgqKZ7aScJN0+DVVM5pQeTBgBOGjuYsSBDidHpKT5ABBDtAi+oF8PoXhPh/mmxWYMVaylCci
OhWtuKgVbgQ75CIB9iAGRNiPr8LlvyHbysH5jubowwiT2+wyeR3/LaiUwOxv2/oDWUV3LsLwrx4E
+3RMSQ/QQmKlxpuATw55pBgttBG83lpGG30FKAopjUn76igaRv58N9/KHlW4hUoCefClAIE4AJTC
FdhioQ6ds9YPf2hZEJpoLdywQHptlNxNqZwGgwxyR/rL1UZNg1+a0npOjjXGVt8nE8eRzeTOyshy
4NpygCZ8C/UUG5xS/+ob0hnsV+RaD3XU3H1lPKW9+DJaXnk9sAQY1ZsySvF91L9lFjwSixICEcfO
aMCmu4j+Zx0dk5k3n4BgbiWKOHz92U7HI61wtQOau2FwcCxI8Z6NP2Yg/rGGGjtlYz9LBi7aiPIO
NtQvPRsnOHHQFIuWwZUp7qM5/EYMwLSQ0VmkN8+Tqf0SxYUm2Nlg6Q5xn+S+MfNq6hmKxCy7bZne
TEvcEUbsZDGcEa5hX29BqDDp1SWDQVgvX8kBtsKhprKlrio/FSf99QD8RRytotF2IT+0e9X0GpML
l+Nkf1L8nczKbthT3+ui+HcO4rtDrMWGJoNKwLDezBqbc9Fpm6ox640Nz6GIb7HK1rCnT6ylu6vH
UfPh83iTm9gHkTkH2pTAc1v9phcL702kzBrTv0XUvKk2aH8jYlJDQYWT5qbGRoyTYj5YlvpHLUP4
wvoOteE2xi4jKMZDthVBurEU3QupP9vfAkKWQKFoDAxSUqTREBamvtppWrbvh36LIcEgOAco4F6Z
1F0zRocmbvZdwrIVY1Rqh7skTvdIh81sn/JtE77RDDrZqCMvarJdp6f7tE6OqQi83GQkPm2bCDW/
xjKcqOGGtXsqbDYegJabHBV4i5SlODCtTmcwPCYX2Kb0UP/tokHzsPAeDLPZV1nrd7axa/qcZ4rI
QP2A1nWvyeAQ2V8FvVOMBtpCFj3K4agX6qU15n0Uv/GzLymQdxY+e1WZwMOGD07G0wTjcgLVGg7W
IdCMAxQWTkx93wzTfnQQ28b2vkzkPqT3LYkv1rmcNY5nyGmXyvFIYpKf4dztGWPkifbo+OmaYe4j
9AE42bxsca/Xit8I5DvNa8Esd+LyEaBNZyh8DNOeNT/DnZbMQq7g0rB3Q0rDO8Y+u4SdKk0Eo/Eu
LG89W5BgSI6tCk1/1o7BMmjAOxDi3qDN22fk6yE3QG+hogHnCWTdGPIdiPnVCFMurGEf6/GxBKgz
WCUSsf6g2a1nJtNeia1tAUskKkie4gU+MYiqmRrY1RORyYexIvLNVnfYm/YT2gtBrww212sam6Ew
WP/S2o316IPP2Nc6ggrpHKRuEsXs7IBolmJeshx3JiHRCSMWO7nFebObAaVI3UJlbPtKB8Y50fkv
xmSSXgokUoynMTTPO1OlAcuICwtjavV41zcDeg/1xYHIunxd2or3rMTgOIst1pxjpmB4ziavVLJr
GthHGjggyWCuxfwadt5i5daMs9oa/mLCXVRTvbf8PnaU+CwVfRO5X9SZh7SURxOoSdoizJ+FH5LL
ToN+6u2MIMIY5NO2MHS/JVJG9pKOoTmHZn5Je/Msy9gPca6Q2PYt6a00XryROh06IQ5WNnrUjEuq
9URaWOPsUkX14jC6NcxqoTsclUT1HTJsKuWY97aniu80nby0rPZCEaeURMcxdo68f71B9RulPi2Z
gimPjjNS1jmb1PhnXDQtWbcvqDrlYHkpRl2AxB+NbC64m8PqcySHqeB5M1Rtl8/KDgk6jimF6EnB
c+rWh8WwwYx8FhAiQXgquGoRP6w3uCh9RWYsunp0s0sScwJm8FjSdZGbHIUHdlyf7D1MeBOluoMU
Y18tUxJSwA712iLJc5A6gcQKEBMn9rUW0/PQ9L9ZGuGwWdiJaw7gelNrYr9COFplji4ZTpEmT8tf
w+DXHVP+DLX/minUsqk5zwKdR1dmNrFbZIVFOKrwBxSMVrVKodedgJNjUdvEQa2daoMohLE46/kf
dHuYyiSZSf0UpCeRzV+YC6dPhvXKkxO50tNUIAjks+M3YQZwzCOFRqcdviRQjCQcQcu7t8im6U2W
m0nnr8JrgvXVJQWPFLaK895VLyqAgYvZhx/VUBpvgrE2QmXH0/QwIXOyUy9r7MOaGbTeNZEyLoXi
d9sohEAQeP0r06ZXYc41a6tMLfZWe2UVSvDn+igUZc1TMJKaRMH4T86C4xKOVspryI3RPXGsYWjI
L2YcqSdyulwuFx0TmTw6UGyOezCVk7diaQhwiHwOqJ1RmeO9KMjpAOlAAS7jYsvpQ8qcBr1gTfKx
4ZQw2l8SmBEscckhY2T5Y1fsNgP+bWNn3g/Vp4nUFK1qkB5owZ9Khf4GN0J3wIxoclSwxA8Y2f98
r0wnyCd3qy0tPsaDdgyoHbjBcYwOu2cZz1GdAbIBL0vGpUKU4v9uiqGbsBRnY/qRDTTxss1Xc3b6
EuYwZKbOb0N42qbRZ8vFrmFZDezLU4LO2WZKRLGyRN0OLfTmQuWq//MLTT2leNSeAm36G+WluCUY
L3sHa9Mys4mOrQlwOZiJajLdkN+Gj9abtmqx4FjNCA8CoNtm6IlIV7P6qLt19/TzwIy181fYb05H
7u1kKgmVDDfmg66+v+pZ6EMjCc7rzThVwbmw4z9jTN5Sqy30o3j5qn5TGebdhIX4ZL1pTY4Jdi+n
9V61CJjKwrqZeE79NThnJceU6Dphbod/2kyvDO/xQ76IJu135dqS63UcXbVZVViGpSa9Ez+pXn/o
f7/Sz32nU1M4oWO4X7+y/k4EvTzAusXMM1jz3PuJqiMsGwf6azvdMNT+7R279qfBWDalKmp5EIAo
JF1V2VnIEW8rPqyqsud6jPrjes8Kze+oqgYcfe2IYdCovHphYvWm+Vbz4PhxPLmX3qr+yfWpOKz3
1huhEQPurR9iKa88VdbbzpmwBiSl8QEZkxj6UT84Iuwfpv4Y6lG/uYJVKzCi/oJKn4ZCLyucliFZ
ZIzx18/zux/VAKvgyNham5LpKeprJKjo29fHd32keW3SxeoIEXE3YOO19Ho/BWR343c3URAtN4MZ
sqNoE4HSCxkMruGg9aJKN8gJxrWw3lQDVgUddamXJwS3aprBGRBUzMLzuU08C8ALzKtaUM408bNM
w9e0iF6VNtoTJaT7PbPwA/Jb/JflwvRZDp86RXxl98zhVFXhjaqMpF7xvVHo9MfA7Vn8uKPPiCF+
q3POYBPt009MUCrmGusO46GOB+fOVjTZm5C/iIzgj48DtPRO8hUvz/SsxWRQc8beMGwfSqnlz8WM
aKDsQwV3A7nLRkDmodMRTbbMcvUxMa9sb4yrqY7/LA585mbDa9RiRLUo1f1ugCNQ6zaD5XJ9Vb5Z
WaDvWRAxwodnNzXGcCiVLmhJ5OXAwEflnGT0HkSmg/A9eYb0eeq0eTrF8E+52BY5+vnEPQV9+hTT
sBORgOHXWG6GKqTNTip93ggSJz3Sb7GcLpWNqxawCiSu73HmhxhphE09jrWfnNYhN9n2IyZqjOis
L2Abp9giy4nGg+Z2NG92uUVSZ59/CFmWnhEDXHf0HHXBXE0dgtems1pMvNOImDiG/bZEWHVTb/lt
nH+4CJTVhYdn6KxhezPJ3o3IuTFhqq05vmKTrq4FL/Jrg+3qnLZIUxqpyiszF8MzGahucre8VBG4
PELB1MOio7uU3T6NW53RCpJTO+Ktahp1y4xIH6MdfgMXe0WW85Qj/ztZleIsPX713Xidgf7BXhlA
Torg36nNf6sJfAoptslT0oagp+rZfsq6kT8952E7qIVZnMumdN86Z0H+k2Nu0yKFBll9um2ofosA
0htcYFGuAIhc95mB1tRyDqqmtdtixKuatETZ4N2483AlzN5QBivpPYZwOIfNk2s2j1AV3QnJFpzl
1EQvt9wtuERfdUZkNhWQWt6nYbSPy28M0jqa6ggxGvwDvTKZSxrJC5cb1HZNq0h2To19cDypS/vY
pUja4uWKbygGA29qMxTRDl73rA1PKVSeAdTFGZqlZ9AeLZMtXiWZ88ex5d+pcZvD+nx0WSb9Hl4W
o80kOoJY7Pyk4SnQkbc0Acrk9VmMtJolzDKcmpIvbWip45dvFybAEI0y6q+8GttNbcrypKu4PRA8
ZJefJ4sQm+IEEZgcr2DYj0N6ClMnOIo1sZag+H43AYXYWOOyu54r5M6YfM/rR43bshZk4ajr/bBR
G0VRN3WaVyfZGqe1XFlvymVNF+bxh9ktr2w3hh3ety8SiRnO/YIBaOVYjzgPjI3Iu9YvEH4F7GVg
/BXT0VbZIq7lipm5uDFZaWQUg9uV6an1mslKdTrYmZ2gLZPRi1ZZKYZJIJWlbf1NcCliaQOnJdgg
LjXCYAXOyRxCMGHTc1BqH9NYJ09qSdq6MxE/ERquYIY7kWke9v4KvHKkrX2qzEFvJBRVRMPa0R6m
9GWsq/TUdTrqKptkUiy9KBgdHfZPFMTPrUldyY4C/Tbuujn1CX9E/Jrf15s1WnmRLCyvUVePvzNN
Q0tg9N0B6+d0qzLyLtdD+OdAVYmU2GoZepH1PB2B9Sn6gKxuqKef1/Mg3PwA4BrPtz6QLbHUKcAJ
/yotjimlUY2ru9wgQCwudq/094Hw1MN6NPxw2EoLYRlqE+M+5TF/joQbUunSvK+fy/NJP6aA4Uun
uq/YA4C8PSyj5RhUStFfNctXmzq9abUgvyvGskTkm/XsmjaQglgUpzoZrecgQBzAGXcnM4VBk1Nl
vpbl+i3EOoWf1jU+wqmL2G7/qnhzvPSAJHI3rfdZhtRfsO/ZdQlwjpQpqzcj4ztoU/p7NGV3XIO7
UvbSPskgk/uFJix8UYshfliJRH5Ith2ksXDT5cChN6ES6VdAgdZ5GtCYLJQGe2BEiXiANIBEca/r
51wgg9cxyQxfRuJ1Ld8iYL804xTWgAr8hGOETMnptj5tdZyhRbcYC9LWy/qUp01wswzDvmHXW1ip
kaP/yh3V8NcSJgTRowYJqauMqJ5Uysq9mdSIs81+iHYCSjkWcBYUfcGo/P8/WTPh0ckGSQGArCeX
WD5TK4JLEMaOh2YozTMZIoQvRUizWAkiXckkmUBr5b2k3oyBo51t63U9gtabLrbc7VixAIsnMsa2
EBOOraXbp1rRoqe0qRnG2QxS7LxGOoJn87UW3zh62l0/L+qMJagXop967dN0K2JqbIix6caYgXqL
xRh1XH/M+hUg2DlyxlOnY8vaVNDxuNBWwUmLWb2NJaHArqK+qGDJz3qcmHe71f5GMSsEfzCXvEta
jDsaYhz643Xls1HagGN0guYgWv2ZLLzgYE4I6teIYzhN3ZFWw3K8IU9U9ofSPDIXeqzFRyywUvWi
n3dRJU4hvrjPVCpA0e2heOQMPPbzRIymOgeC2s5gK7EcX+0w1PsQbRCev6pDtgSfZ54Q8jhuCG8/
zSovpwBi9FRl792Ic7gqpX3XBVozfXQLrpOdBewEHosTeDBpI5gt4iueInlrWS0csYk+IQSOb+vx
YJbR9/rkRTWj3zYywz2FqHtX0l91Kll8WhTDbdae2cq/A7Ohgwiru9AV866TbDQDUllYphMjeZGt
sePLL1zomXauAIaACGQOZw0FU67+faXs2Yl2nvQhw8MV1+dCDV6N5dEG7rsld+pmxaF2t+byK6Tb
vFiqm+2NCOUuLw6IOct1bb2RLamXbZPEPyG5aWw8CGvqDubaOFb9Xpfa3U5w0v48P2ONQDq36gex
JepeaBGs1yXWIYoB4ukt2tHCJuS25ypCVZ69yw7H0FDNM/nU/XttBckrOGX+d5VkkwEbQUHyH24S
5RFG39Hyq5Lqnp+ipDzjgFBv5pwpnhZpwRWVJVhIMiMI3xAvoy1xVmnhVfZNwrpDOO9hOjxQsMzP
USK8PCRahUOjk+rL2gSTS+4w5cnVrSjRKKI2mj4tVcsYzMXFGXj8luiE1LPNIXsPTVLB5TvVrfbb
wECFSYVNmVL7rpUKZvlOfRmt+k01XHmbAS/6OMI+jCr/MGLX6xZipIIAc5MkM/TrkJ16gwbgZzjg
VBpXT6N5xMvZth5wuDFINWCasCUwVLuGhav74zAy9Fb0zMsphUF65nvSN/1G411gp23koSE/cckT
A0aR/nNGh+DrGsk44F1R+gUS4xH3iq6OTgbW2wwGwc1JWkZlwr6PbmtziQuw8MtA/cojE/fHkF+a
tjVf2tc+GwlBzavibpfJNm0h1egvYxdK0H+VvPakZ/78wya34boux2JuRQAddJ6KKprVW1DZCAid
Ho0e5Acv1JXfitpDLQl/RarGE67hy8nB8RDUGAdHqwy0Y+RYBX9tFMD14kYr2MoVUxaWoAVsVPtB
+pIXQjyjnrGeG5mDdRrBRhTL9QtF6ylwiKCHsfMtqzh+c9zUuZeJ6SOKjt8SbViqOko0LoLs9iLx
Dp5zWZaL3+u9wikNaKBOQ+QBXxQaKVhVyazNNQvcL4iOwgoH038nrYoRHqMyMSZz5XhuPX91oL0y
428Wdc+yQ3U0lt/mwr+m7oChwzLl0s/Qa2hdsYZh5vbLCbAxczrm+FTN0YSNbA0UnlkHuVDUK+JZ
kRZ2iceyuNuHIlKeXd6ta73ThvWnO7nGcwMYY+eyY9utdzO9aOCesuUD6OQeYjf/IMXvXuXVdOV9
IV7H2f1KprS+dmkZ7SbI0werdnjycFKcJ9TCvtmSgRL0oXES/fSKpCRna01nhPd1wQjFLMDD7NLE
Y7OzwgK7zNzLQ92/1WNWXsAXnOHJ1Id0GQdN4psjgWtPhuMpD5XsFi+BT6PS32qyaAQRDD5Xb5Z+
guG7iKPXIBH5I82MX2IoA5S8dnhUFXv6cCL2Tg5b50Cf6q1YxpGB2eoXZmTgVpXeNxND38zBhBpO
TPwjsvN0klQ0H51+dBiGPiNDu/nLL+w8MFDmhypK5S4WSF7XAzy0dfWLDa0Nl9qCDs1UGCmwCro7
0/PqyOHMkHHK08uMTehgJC1q5aZcchJ0udeZv/m5rkjm002DWgTVLEDg+MRhWAGKyOMTpdDIyOAp
EUlOd4YttUOxY9Wx8YHeGDfqUij2TgxCv0EHzNrlryx7P2va/j6nOUDjjn0KbZW9rZWsOupDwmYn
M25dFJ2NmRp7fV1oFljiNcEayO2ungWZp4yzETpHz2H0N7ES/SDVoDjoPHj498DTQKiOt7ku/m3k
JM/lXNT+vASm6sX0brZG9ijAxOw16Dzgd8zzGBLnUTAANkOdy0MATrILctQthvkwSjtFDwXdLjbM
PxQW9YXoteayfqRYCdG8tapv7YiXTZJhbHQXWzmiW/zQ6hP/dtbo+qIA9G1UzvPNbC+m8gFlb+fM
pX5dC2HL7rHgMaHVl6bNWNpRZ0wTSMDMg1S7mN8anfLs5+gwBQ9qCH2O3Un44TBFIJRJZ5eWq3/X
gaXVVH6Hv5d5csW+sSVdZqDCaQeELoHFU9II5TCMcCHqYU68MgYENCYKMa2Z0TgnLDxd5lYfQFuN
E3yuu9ECN1/B38MCCc81vUbVPjqEfODydJAQ3QZA6rtezYNtIRrQNLIbdlobdduBvqbZDzp5X2tX
YUhb7udOJCgph+SsdEVCu81mkckoSmGO3TEl7Zj3yN9ucr9XErzRABnLVQrJ2SaLPXiXjgkXX7WT
Q40NLQb1vVNdjTTuaYzOCE3+/4akk5itSvhVFOSv6tDe7gV+FbwIfQo7kvogzplhFyyMPFGhsl1r
Y5oY5g0lKHxY9H464GJ0tQYmWtJzhWuz5ziyQAeD2F+vt2Ne/4NUvyckTEMj3ZjBoQshvIu6Q1td
wy5IiC/e5gEFnTcoMuJglc5WL4z6KQMNwiLjlqWOe0GAynVOL5Ok2TkS5QIBHg0VDAd23cjeD7vx
0iriwgqBstvon8PKfq0RjcPHcy79GhBJeyyQc1q+WX2npg0k05V4Qjk1NeTwJP2NOb2sagk4BL0+
gvR4RMPInq7uH9R+H+vMwMJ365tD/+IgBhp4du9G6QzPqa4cZrI/3inilwSugZ7V7UCQLjcYZclb
1Swst45xMLNEexVMp07mUr7VhfQt05W7asa8oenxC7E/1bFqcaFiU2p/3gO8ejjbVcPart/RSE2i
bCb978+4QB/lryzuqaPHYgTsO5NSxbEJrtYa3osqupcsdk+6TGFBUubtgkRlk1HGeAtnec7s7E9v
L4DLKl82mV1wjEUDNEuvn5O2je9hjflpaUHLjKFfy4Rhoww1bFoHO3ClKGxRLRrxQAnjE/MG7aG1
Kp8r66trYWOGNbddC71eOu3RgvJfj7V4wduLYjM2NmNXLMFuzZdbkB9QY79oenXYJoArWKCWw7Ux
HMZDtil8aJ2sG0i1ZTcSfAKx/IqofDSNFYkbyg+azb8Zl9rNNM/GaYpH4xYmxt1s4+aUaomzq0w6
AxhviHOXcneuugujYuOtChTrlmQPFMfdJm8z5Z7NzGtqBSGuVmLlKUqSi/RuVG5WGnqOJd7aNb+R
xN4XLddTL7L7+Fdq02QDDHROTovTdwIBGtml3P4Mk6IcLbhwGFbptULoj3QhNmdJeHRd9tlR3y0u
DlwZ86B9s1zNXzVFkdcuFM4hrIrhSEz8rk3nDP5MVNyB4iAViXFNtxquaZPraoBqz9Hkp17k8fPP
z0SIt1OlCwcVvu85gjXxRP2dvi2oRF0W17VS1tIMXORIKGOfefGIeEFRsXKu3Y0s6nanGKrD9oZZ
ph0rqPFoy7z1btOZT2mX/mPlgDodW7Gu7dy0D6SU/7rHylP6VlJhZ+27vpK/IRRhbzA/AEuDQlg+
AAVN4MR8aVNDuWrScGfkEayF2siCPEfHGH7Zy1phfTuEeZXBX1gGc4YssFmkrv1W5OondljrH/Qv
UKKE82pPjdgjm5yIUWKUvd7UYLBhStrD5ifZswOD+zEXBE7OICue82w8diHVmQiGX+urU4tStkyF
Mx7WMzttm5rSdip/7sIdZU5ZgseWI39QiWGHR+fVSIKd2WFST53hg++ZnBLmJfuA8/IUxckfsina
LWEX2j5aenOiW90nCv92I1whD/A25+ZmmjE9NekIbhFda3rSp8qImaBZ4z9JqYsz0tDoJXXLgTgd
GLaK8hx3Uf0NO+xZ6Yf6e+KDIYnrbRMDOCnKEMpHiM9csdq9a81MLcZ5Y4jWeGNxi17OUvmc0o6A
mwZP6+jLkGSt4wrR0vnN+O63zjBrZ81kPrF+xENIaktcfFWcAkxAUIT8tzMe0qLEggUBSK3E6E0i
x/Jfk4sRhSvaL7pPQpGsWkDK1ylKrCLFIbuM4NbpWzKiytk05jxie8l7zOTEpRDrafkKmNfz1KoF
mHvB8Hlici4V84X423xXY0dF5KpUDLyG5zXXtBQVaZSIyv1kKrFYkmkXbFLbOJvBmPsTdgFI6uxm
Ldr39a1ZlnWxaFVcfHSiv8CMgkfGJXi4lJDBNcs6N4aOdU3VSNr936trXZTMDUVc6cSgImXA4WRm
vMxhjW/xgcVeXJZdu4mT8e9gcfKs3TO1orOht6oOXaoVexWLjxe5LwC1jO/4FcGS+MfBLBWTYiD0
xDo4qTBfLPgeZ71s4UYvHTEUYrlHRe7iccPMjV0Dqeq6gwPHdNSS8i/Wz/pVVbUtuyTnsd7jcjMD
bQCOt96dG8Z6AKzUHSK4Hvg2wx9gRM0D64jwhcVY+ie+G/KqBRGmMwBSWYSF/O/atn7Ejh07wHog
jirkr2UytXZOVJTtpRvKn0+tn08RUW3briePwVLs8383VlqikG+qD8rqiD+Ye+sXO/WPmH+vhYta
hODRXSXBKWQGp7VDxR8dn2uUoGurChIPjyx1uqdDYb4UARlqaZ8WL6XsGcbzQjCPhP3123Xl9d9N
nDZeFgH+Fyr1GhTeTafq8a+yAnnQqJjSicw0n8ZGF/gX4m+8fppPrQ0qyjAOQev0wV7BYEhnsjzX
QJsj2B6Rvoss9SkF5/ihDk5zBKDoIdee0E070K7asb4n0dg+9fH9v8+sn54HrFJy5MLIZL/3jJg9
Wq3RcrARQdRsCNO3hk7dm6Vr+i7aLC8VLYgIG0GAgY/Hg/MD5VEmEOW6QcuftAe71IbfhXK7Xj6q
7Sp/sl7SwrSvBZLAAaiGV2A8RvGC8pghmXmNFOA2iWXNn9KiPg5FE5wMhXSu9dKwKiTIm0m5JGR5
xfzGbitfo/P23diuHziki/2Yh4nHSw0RSxK2hzlzmIt0IXVDFIBVWl7WtYxMz4osY8+UULw0Jq+Z
ygy/3Lf1rWISRaLtOclDdOp9dFOKXD4cUW6lgIi+XjFbhw2vtMHLETOCL3NIrsrgtg9NkdV7tgA8
mIONDZMAUxjipRRM84D0APmyVMEiXo4l68Peuehp7gBjJJPnv7txCT2WuABtC3uJUJ31Ld6SVXNc
p/kVf/UJhtQNlFl9aZKxvCDyn4fkQNgnvxXxMAxPBp70KMo05qld87Q2brY79n9sqVLKt+5tNDqc
4cth0y2HT2ehhu2bkvVZYIFcrSy8qkLarDBF8oyHC4Io0anrPasKwHmG5/WoatZvsdxkjADxssGZ
XL9A1iwQBLaPf0eD44nZQuu1skj4tsBsvQJTJKd2T6SAE2B4FwX2Mad9d/RuybTHtlVL4xkmMIOg
ZEYPXgfpbmyAxFpzd0kFQ5/MZjs3M7WitGBhqfW0+U3TJTfJ7hJ3J95g2ECUXYAmoic9yGn5ogYK
NrrP/8bgWTz/lu3vyuQRXDNP1an8RKU0nrNEtNegCxjDpUjJGA6QrVWrS2h8+x5GjJLC/paMMn9V
dRUhRAypnG4P7r/QnuJYTZ4rlCJuPj26ZMp8wp9Yf8c6qjbarqu0m+SkhVa1c8NGfzL1/iMaEhwv
eV9euzx9sWxjRgP4nCyLnP/j6jyWHEfSZvtEMIMWW2omydSVagMrCS0CGnj6/0SgZure2dBIdnV3
VpIIfML9OHNE8VA+II4O+CszA0DhfVk1U7JMquBeXxcyX03EXE5H5hNJsvxuHUt893C8N7HpMp0l
z3xKkcdbZovTvK6+yXFi5UXTK+vBYTu3xg8UIuhF1EE1IRGaEK37QN0E6TCif6G+gtW42Od0CH8T
Z5isHWZImA4QO1T5ETcXpfiKyFOWhB37tnQD4LeMdYI2+5jI2IaWLvIFv0uTo72IiB/FfvlbcLE3
K1qJ6JB/jNttdygbtucgOKfbeuCXhpc9TelSn00iEzdhXuVnWzIM1My6xmRNfGCWbNV7pvwrzwtr
z9Fw/IOa4GsFhrJYm6mhhcFAnyO26Vz9mDb9GkanGk9q/QLbVE1wqo44bkTv/2xEDCXAsUDs8EC7
C7P4kVcahPyeYVeITlQFFC8LIcuiSLq9LbumpY3Ni3qW5/3Ctoq4TMF25Towtkis7tQRm06agJMY
pwFpdJnXD6Hcz6gZC3/SZwufEkoFDTRkV25m90VVv6jvnQmYfRNFY7/JZfQXjeWJK2Gkw+JVGPdE
e9RAUJUIJAr96pgly5vuNdW9brW4e6q6Rkye5eDIMhYaBmuLFAzsJlR6Fg87pnpWW/iFQys4khzi
4i6t7ZNf6lSNg3NfCW95RpOwr835Btk42cJJqd8b/P2H0C4Qy4cF4ASvnAnkQ66hHhLXMKDbLdbu
33sxTmTPnndqS5GddY8jVl/gyRuhnl7gGBe7dtGYcIRNShAbuY3qH6iXQciQhJpIKfgCyMWcA3g4
BucORyfsIfngs0pan6mXrlV8glAIjv/eD2M326aLlh/nDhM7jmXy012ADx23IRug1AXuM10A6QQ3
MlDr7exkXwRQdvfqypKvHALzLp5FkrqUQc1SieXWASe+BsBWm+IMLjyyL+xQ0Qka5Gs3O2W8C2ME
ywvulGRAl++yKLuypiE4WAYttUTMbA1QhHhh5Bk4mOM3Lqn6FLFERXrJ//E4YrM/KOEhaakmZGPP
EHtR2s3TZNy1YWJv1X8qzNg+R22GANGLHryJiBE+z2TO+zdMAfXFL/2T6j48/8VOh5r4PfJ2u9C6
OF4ePbpdH1+RPNuburYHaEJhin+NwLLaQnjQNj2Mmiz7NaQglAHcODBgYTzLNUgSYVEB3jGee8bq
l9rA/xrDNt/MjhhP0DJLJpA8lFVg3A2M0wt/elbHCCCa5xTNcwKv8+aLkM1fZGWQG5IqOni6XhJQ
6idECJmoWWu6l46pWveaZEFCHi1FazSDUUgDYzuFov7UAnwwNd+LGUXqrbaGYxTXPhjnW2Q2wavK
hbIz/U8vk8Y7klLOYTMg1rbL7pS6dnZ0zMR/7rzRzm6LTSk7TXV9M22tBnNheF9THb1DfX5QX2Kt
Cx6QDGWbabyFcTZ/+GVpntMFE+gYefonP9Ub+p1fTeLjcP//JIHrtyR1R/wXNtFqMYPkPpk/5iT/
rT5KV1TMVXO7PelJ6D5ojp7D/BP+HehvZ8vgYL6wg8GNuANBUT2VVSM5RAZeyrEnCo26hsgO8YPY
7PL7ML4yHTR+YJKnec7cjBlRutw7RQyElnbsnmyV8KSuLd3COuC3JGGpl46s3CGLPc2hCUSGRJSN
bYzxw1SQwLkZSJG55NyyhdZ4xxiW+AZCFnfMvP4ln7QgJh45TZKN12fi1JKTuyVbSMYHE71XJcm5
1SPtt//Tt1P0LqP2W77noLzZuLaTvKBlPmXcI55sQJoyM1bGGpDSEDZcgOqj7C1iGlLb/kOFV4Jr
+R2BCdqUj2HMbHybJxMlCWiDXeXGPyevcD7DsuQeByIAcsZwXOPDWqd4EK6Be7njN+3XPfsjPzsk
IoMHY+GoMuKnZRn5ZoIzxhCljTczlBKkaIQlyKbmDh1fAtRjYmBTxCjptcq5S0evv6sDgXsJsExg
8kMKJyWoVoi30OwQKeAlZReS3VquuwenDkPW4tZvzoX+lFQeFi+5BsxNw8MSHnM52emZTsq/x0yn
7xwtK58HXIy91Buom6uaa9QQjPYG+CE+fq05L/b4pJH506/dDEQnkaf6V2ha2kOrWQ+akQV702/Y
ydGZ5dU8fK+LuTSZh3Tl97FwZOaP7lTPnA/mWoV7QCOuhuuQIRf+iur0LcKZchdbzAgpwbonZIil
vPiX72QklZvCZvWWJOGfGBPzSzjJHYXLLVnJeOgrlEB6wQd307UJC15L9tmM2o+Rt/Ve+cG8H11Y
dSrhmHoZDwh3H9uptiRLuK8hU+/HtV2yh3R+9NkzR0igZnsDn9Q9LhGrWT+2rD2ZYBxCVYjgqIKx
2JHXjhCVFZJmmAFh89s0oLUSnGGb0R/m96GL6iOkVbzx3WRu1W2IRNWUXf5/HtRNykNGpsftTROM
aLU+Hg+GBjtsY/pRcFmPcBhDySoMhieMb24Go5+J6DZPCVlxEckyalwBQAzRuIWVRA4v1NYMMehX
kNXOcVUZu0V1DjQgwEYMloUNYHZ0kyRGs2D/Gua+uytION0EgPFq1jHkjdiJcyBpmzYenOcj3CGs
pizK7tevMwiD5LhkKJvK1HfemhGtnafH80k1PQWn/qbqsWmXpGhUpNG+4cDItnFC4nGmkZODBJeE
IHKxDFlxiA6Ym4vaW2be0pFCcdqVIjW2qd/2Z9oGdxP4OsTsMsDSGT2tbQI/Evl6TPwf0bdEj/F3
dbKmTVbfMVBBgIjC5HFc4nCXQ9Iitmfx7pCvcfBpKAXcAT9aoxRdogDuvJDrutEDRvae67TP+Ej9
h5DEDQvN1CBjQlmDLqTb1uwIfAAjMJRS6xspCI8x3S78CI9kk2KU+CkPdBwSLyZO6uPA6GwfK0JK
Vin4IIa9plfdoVla/TmVf1322kWDPpk9aOZdTbETPs5T7BkXpxPZlSjpM8DW8OQY1s9uiQWWvAlv
NxOA4arH9GjPfpw91onREDYRY4olKceqK/+azn1+C5NOpwfP6q+ExIzcL8kijccv9deURv4HEnQO
WSfm7frZsg6x6wWZdTwwCpbz3W6m9/Zr0irCxP8IOrv4SPXy5NnkRYmw13frb2hVf9tBDn7M1zAq
2j0yP41Z1KR0OWbZbNUyyZQbJfXsf14GHT85gaVfACJB/fhOiq3CtMq92uHlMflJns206p9CWpMh
uWRNnqNhFLeJtpE8P1MA7/A1vgZ8ploSOw+mS6yzLPjdjDiyIZixupRhvS+AbuwcA/e1Jx/qtH9v
hcAebhFujV+hvGNJs2WMiE8AH8daov3PDXmqAVXs+05vDp6R98ehTJzz+htZ7xJTSy0hf4/UCk+9
0+QXvOg3TZuy12hOnoFdz+/jWP8s2AYH8fBSyZWEGEPpziVsxsaCp+RBYNW9x3DBvwyphrRgKRmK
7DDCSJp//o/7gy12dhTEsZVp36zV4iIdWqPlIhyyHpWkWEd+Ar8HE84Y5P22XhwbrfGzaoDTQJw8
B3YG7ImHDMz9g905wbasPLoGWKdmmKZX8veIRU7qijgagA2tjUVFlX2GRWItwHuAUcobo5kYkmu/
+WFmogKD2rOZs4N2Vy3ZQjHWe3y9NB9lRXMel7w4Dg4OLs8HQ5ybyIzlAsp0EZi6FtVrWlkarjcg
OqCJCQer7Gcoyd393DMbaKndSiLi0qzAKKxnQHalj2Yd1deRv3f0gfqN0L7r7LRkRtTftTosnkNb
d66jZJOP7HP/zs6ShiVQXy8gUERCBC5n11ZptO0i9I6cS9Z5mvjYFq90XrB1BLsit8bDVvMnMpwn
p/iZko3dgC7tqla/t3CUg5SLmJhpjeh2ai4Ju2AfcldiWY3oe6MGk8Ny81EHZDemjKimRIBOf8xp
36Xyk0Xclkn5vhy4/xqifq6EZd6Em38Sa1N/skdD0eOi/mtb9KNZTvHq+d0z7a/+FSw3tO5StgX4
Vt1H3bRvnznksnz8WYX4dqOyr9+LqeWqNsrglJVGeFlPLgSLH0m2PLoapRfjDrBSpnbpepjSwA9Q
pk3FcaLQdO+skewQ+lRl4xkGzDjTbBbbIeMEP7QWG3a70k0iU/EMsLj942n9LXC6+YnEUUL95vhb
PM7GHfr27FZq0vdhNKA25YhdDK5NfzF92uWE/zyoGMMV6JY3C0Rz9GkOyGw3a/cjlqitKy9qzZ3m
48J0BdM0L7O2uAJGxoUOnuY6YZjf2uwqWSyzjXRBbT7qIQQBIrv5b8rOo5f31A+vWYhF9XwYN4Kg
zH5JfrKjBCDy37dANV1G+Jqo3JqCfJBwZH4liEwld+u89h8xJKF0YAuce1CW1U4hXdAgsGkrbUbr
9RAgiGMB3EIgKcHsYfyrtca/tnHyJ+CAf11CMtUacMQVavfXKsvvKBmiO3X1p6OkhgxEChiN99qi
Lb5bLxBEPSjtabvAAN4tVe69qoEITAqC2ZKXMeasNEh2IdKuZXru6DDwp2Q8Lp2dPGqeHj6sW+vJ
Tp2Tskgs1HxADG2bIB6dvWSpRwdXa9J1PODLGcH/DApoQ57WeWVsef4ZGcKDvYzhk3rgz3tHQQgU
mOERe5raqw187zfK0se1k2wKwDd3QfFHLZLbgdtzgz1cDHxfxrK7AwLPdmkam72Qx2eWGC+xXmUn
P01LuKPtDJ50Pqtyw8aTAGcXJWaYEpNTBpwDJW12ThUFXm5s1luyGumrB75pgvxoikJVbjiknHFR
smlbJ9uTNj4OEdQuLMnOKI0IOip1HPrTXtnutgOtH+uX/gfh0G86ic+LnQ3XfCpa8kfHI2TFzSr9
cUvuxAMe/bkmBBOKwRtbOrxOcneIV80CSFax2ZEbn2jxuk2r4/nCBfZRxu5wGwWyW60iddhuNUoQ
wNoAB6Z5QjaexHtdfmbqoc2oNZmlQ8aR3/dQs5JH4LQxkzC2VgCiWDuFVrrJZedpDFp91cIzR5R3
hxHUu1PP1ENgTH9fGoEGk1z+U/VeXRHo69VtsCubOMfyDsP6bp1VeQNoX1svScmSFxYyMszdJZ5m
4jndu7SOL0tt4/cY2XemHYIda/aMY2v4KeRsFFbrDsgpcqT1ngFlJ9V/4j1cmwQtz8V9mXdXdbbl
3g4xHMkpJsmoZUf5N4TQB5MM3fL6tEtpKjpYM7sh1k5OD0jo3wN0Ghp0HWuKVQyC24uHP5FOZLL8
L3j8HAeRkXwhMOnPbZcT7Rs6xg6uzlQdS+/smK+BOcw/OB3TKOVOwESOlssgJS7Qs0PldenNI5lk
R/E6/7DGndtO3yNurSelqPi31lo8pCFJgNw/7AA36wHXNVqt4b0lUmNBt/bcUna+NHFBwGwanNb6
0yVnCNP8EN2UJtaq2pcq4p6eSU9eAYBhbTAIOsJ1IEW0QeRpe9HD3RjN/qkxR/xxOh1NUKGIDRkW
bpbBSo81MHu1kh1sPpE+I7VrqVJGs8ys94tpRpfExrylnk3y5cw49RQH1km9j/c/JK6Tmz8Z5ZZx
RCk1MgSB/lJXZntVJXxVMMN2y3a31rZptQhCdTDG8294ePCC/1iC5XjbKM5aMexrv8iQcjJPU+O1
0mbhkC7Y+/h0qN2hs4IhQeOcVu7XenXkAXZSchLUxaUus9S2yHDOE1Yl/MpPFOkMt5nkbMtstK5U
yLcicRu2pBOTOHL8nJubfhhIODBvox2O4MH6AKL/9WAmKMg8dIZzMje/MTfMB2WyxeoA2EEWD4NV
pVu1f68TJ3hIyPNgmW1mW712XiDMJzhq0Zqq2JIO2s6VnPl7Zlx9BPAG7DbiVO2k0zbvswF5kEkO
OKY9ehAmieTIgWtSMzvXz39gt6rPNnuQI/FO8XZtoVqP4EIrnDZTPs4fnMnvgc9GM9cWsuByUmz0
oXB3ixfztzakOmq9D6CfflFGY3XbwRtK0U1B4lok76oNo9o3hrMzEK7RjKzVYaG7jdE81Yn5hpE8
O7eLMM/jhGEtitryQY1kEIoJqvf5ZoGT+7JsVFZa6ccvA1vEQ9o4AwgEqe0oJoyuXju8FgFg+MCm
Cxxa8Rg5RFXy2bS30I9JyMkEDKXMq/Yogtqtow0VEeaAOQmERaCH5QSqXu9P80dKPqf8ZDYcz6wK
e5/gzDYm3NMYzm0+zF+RGf8M0qC4WmW2jo3/TYadbmCo5oaCKFY8WzTcC+zvV4RhJzEN8Q2GFbJ/
NrjbZirrdyCegCtx/RwnD1IvjihUXbqNDwQ+k98upKlnKff7yj9HmqgfM3uCj13iyQ+abkHtg9/q
b/vLIOCg6cZwXBw0cFQfbAb9ZlMWafdaFubOSI36Dp9H8VjltOdrDTcXCx8iq83SCsTRne16F7bZ
94rAWziAWvFouxafWtJRKPoa+cIt1bgHWuDZgSdBQcKoQl1IdlqJ3WSVxKRhgHjtipaAdBYzYDwY
YURi/CUscBBqFljr7odI6YJQCCzlAd3gVoNecG0NZLyR2Q8Hx0XpoV5WnWEjhko3XUJpr5ayS155
TzKPXvXh6HwwS5rGvbrPLxkcZ5am6Bbo3A2CInKpk+3iYtpx6kIcQzpCeMRw6EQPyUE4JFK3UXq1
pZ6vsNv+ZCys9HZGtFOiulE4PX6Byrq284QwQM7ZE7MmCqj80gKtOgl56sAY9G5KCBzL40jrYSDi
7/yu3g+u8IYaGLfoBl0sA9L1Ty+Qb0vfubMKlEnqF0qSWItHuTnZyHH+Vthz9GJGoLHjHD+niGft
NicdQqSOtNCb500eXKaWzgHe/r4mWe2q9udqnS6qudt69BpgNn2Eaj7QaaSMw9msbQyITu6A6TJA
cskfXa0H1Umaee27Xnqvbpy0V73oY5YbFUbzYOoOletOz9Ws1+SKRfXn5Fh/n63vTXZ8iE3TAbS7
zJeSospLAxxmCEbYKH1x0Uc7oJfeZZwQz0R69LEWdlNVtjL7bdrF3CquZCEM+yRm/9DKtYRPRssx
5bDbTpA/mbb5CzOVoLC2amLhD9FCURNHqPDCd3Ki8m8DmnzPLvwPXCsAWBwwyGPTWjeH1L+NIYro
RcqhocnV3+H5xA+sSfS3CN8wWkgTieMkXv0sxaNeA4VhwHjpAtZ0gLI3YUW4VyBtUUPchHd8fkeN
If1NYwgBGKMD0VIjWvzvQ534f19G6HMOSB7Mnc5cmRA1IpEGDwaeuqEYfTjtGRiW2wD72V5kkLLw
my/eyYvQSirDjA+Ik0PAA7fbuM/4ZZtCf1F7izTCdI96ZNcbkGFlZuKtrXpP3zHjlmHkNkYvq49f
FjMKNqspvjXRUE4zw7XUAlBb+C8If0emrgkFVRFgaxwbr79BLZ+81DpqOalreTnIVQAMv6PAI7Sd
pdBsFEGwcjuqpnnBcE/YWi1osiVzgN4jey4mxEZIHIJlBMvJaEs9tNI8PJsudgHpxmVeK3DjdtF+
HQ1Rw96BNacQnlIHx4qFzFa99J12Pr1ZCUpNJVdHkrYRNqiOtZfw4rE5+rStfEpjdRF9+RUI96Zu
wcMQ/EA87pw72iKsndmB3yu6wikeURsQc6QKI1UPqWdewX19nPxhY7XdpjM/fSb7XwGjrP2s9c65
1wvyXBLQgiSuNAcuGmY9ARC2BZ8jgl2IJ/P4rm646ovsxV6xJ0Mm2WSESLLTNO3vtU9Tmi5Po2Ve
6DaK13pevKvjFT/dpotv7MTjvfAdmJFWNwCAzresjiJCIgcOpUqibELCaBsUUg6LZHmdl3X7Q9N8
RlbyVeMLFPF52h96UJ7Y+UMaF+ke5yzbV7VzVsoH9iXJm8WwahtpcLtbH10lHcRlISFmnQzlvMJu
a8LyO62wECaALtkdpPn4DUkscuyaub5/3/W/1YxQPVROdEtJXENTWBfnSk/qSzosDYiM4bsqGgPX
ai/16PwMuQi3awnK+cuSGmfKlkBm957x/55kROkjjSqwFVxg6tm/BxO7OMlIWJu0crYeO+hhWzIB
/UMihcGtwcIeB+7EsOs/ZaWzdOY3a6ELnv6MYTk/aXBjTomvk7rUlu/6MMAOpT++Wg4AmKUwqkuX
eN/GZjDv8oLo9tCku0H6+4npiC5TN37FMRPxpGVNYRFEdvaIjn/GUXXWJJ0T+zYpHCJhBAeEYRNl
Cx+I3LZEOiNY5dpxPRBrbAv052Guqkc/sLfqVcGk6RoaZn1S545bMga3BUAlfMn3/MKPi6jNsxpC
TVbzlxagXvZ363fDQOOm7KKCgIVdNzOBmmYu5f0Q9Pku8h2Mo0ksyGDW6k/CHexdwJ3xPBREEkcB
5p31PoMa/u1fr0/ETyU2iS1+DUjNjo2FIa0wo99COlvVQ5xO+p1aQGK1R5oEQTNttG9TPsSH3gQG
2znTfjRa/0lHFMxUpM7/CpcrXdtogRt81nbCqCepw8/R089G1YLDa5NrAy3+Wz99X7d3OiKEanG7
Py3wcT1gbK3VtXYjkge5sjG7D23ypgo5SOPxySOTaSNGN8Cxn50aG8GqYHQFwwKWW1Fs1eSO05MB
lQzVpkcPRs7mXidJsCwiUAopd7Giz/f6iIZSru4d2WUoksoywQ1cbLAHXYbWMLIzJAnqahP+3jaC
zyQbazi9o7GfpmY6jmjPblFYBDeiptlUgnvyhCkw3DTRJUcIQlOOHiUyi/Gs3BocmmScWAweLEqQ
YCw+mrG2vnmiPmuR6b4nnneNQsv5hZ35WrY9uUymtxuitNlNxTvU6Z2Nj+ymy58p9kCsOJnP0km+
zPRBap52aikZdB1SPuyVV19bOrgT+Xxm/u4It/rWWGz42rF/NEkkwzfm+utQpstQHSUGUzVkq1B0
/oOsUdNxtaRiJryPY/1MLFcNStwAI6AF9XHtIVyTb1pCuvpJmKaF+k3asml5NsrkSryFSfIKv9ki
Rhj/dzHB2AL/XFY+DnbQ7GOHrM31K19VyxHlKBwfKUlLHKu8dxv20nNAzKIc/3IP5q9bYVoamwcI
gqB0iIO7z/W6O3lSUVxcIsuDryyFxW6mcQdNMMqEUh3ikC1PasnMRDsffXMPjJSSszHR3w6C/c1i
QWCNAyB3JCyJgXYYusEEoNg2G/dqNN2dwfjppOTK/9TLmdCZy/h2wk3SSiN+16G/W3812jgisvZS
MuXjsb8EdWcc1jLIncGksJXKT5UjA5KmucRFF3TaC6VMu/1/drkkZ5PGx5AFXXF0MSfDflAPwplR
fBsw29XLAW9X4br1dVYkEqo88jRS7z1cauzOHeLRU2k/1rppH/8NJNSzGovcxpjRlKlJr9oZ6HRA
YuL/p+SYE73Nfq34NFdPt//+XJ7Bugi94qy+K3HGj94aRMA0YHTaENm3bWXZq9DcXZdQY7bc5KHd
MRzXmcS9q2dZNzR4CgkwGqUhfNYNlI6eZT2qB2sA1ZqXYeh8JEYe7bTczdke1u+ogUHd2EYaX4ek
i69jZv/JQWIZuz7Xm4uOr2EbUG89kWFpvaq1hy/Q53CUXISfV4fKKc1L2smIBuZxjErMdyeOu29Z
ltCyTIn5mrXTay81iIyhhn0WjbQxhNDHW18Dxle1kbj4Ig78bZH5EMh9hLdGHT1LP/g967/iNS2f
yxb0emmGw8dooRSdIW+tz9R7TGqHzSjfW5/p2W40wBfDdk1Jj72uW1RErURtMiGjiU5D2hBzIPg+
CW/N4NgbcsvIMNei/tpO/msL6efcmbEBafw/Tlv1zCGolbIStaBJ+lIU98NLSzjqo5OI9ZVrlWJL
pzTPyFy41yH+yMCTqslh02Ibn00kOKoFEh3XDSuUcKe+p/ZcUXbKP3OtjKnUcmTq2n2QCnCYHQoh
hOO/9c4r31pU1fRI/cw2dP5tlALulrSQ9yFMjm6hshcDxkd4HimjoKXe1dnyvgTo2RHI1c96jDwi
Tokp9Zh2sHVFKc1WODo0E+o2z4rYn8kjwmutr059Pbjrg4tbIBVvki5qcSJQtTWkEFgtC0ElAUwj
BEvqPt5adnlXgu6HzLtUxQnjHVZabsE2gJyzZReut2JRsHzBRrHMj250anbnks4NiZI/OFPOcCSd
TH+y7tZfS9SzKaACng+FgE1odMI8LJEt/E3q2M59U//ED5SwiWmTx1o+awOCJdxi40SGeVArnBlI
zEbq4K6WEVq7LkVw8Uc0A/JHRxCfKhtb9I6E0SiplLHAuk694ZgX5Me2CUj+f1S5Rps8/BY4Dcnb
ZOsRnQeZM9zMaXYpka0yOO75qdrlB3tXJkpNPH1kRCPEU3peT4CVzGDiIKeohXpmYPM+JD0ATLZ8
37iFzbuq7rT7YTKcY+b5e26TkreFUlY9FCl+kRaO+9luPtqKjs+Wwy4/cskPVi0idQ6dSVwTwl3N
X5LD1xBJuM1nv9iZ/900xFlcbZcs9o61MDHGCseG3C0mNjf9t9gyPrXUmx7d0f3FGbbhH08vtIUs
52JCYVqiWyItml70aLHvCKd4rplbXAZveFLLWCHzpNSzTBzZDeCMwm4++Doiv1i7qF11MjvxNiWt
aJ1mkMN6qtLRgYcCjGksWwqOcYGnngmoYeyMpTrLtPrupl4FZAuijZYqJkyf1nYMyhI2mEf5Kju+
svMJr4jmA3vZx3H26s/EjlyykwhOcmzOSaV5jowBJhIxc1mRkV6ili2+FwRX0/KvwGCqL1e3yeaJ
QE8L2wS3znzzHEk4pqs376aLjXqlLKbal5rctcz0wVppW1Vom7OTPlY984axvy/7uP1Vm+29zoLt
w/AR6PrpVm0qaz2rT4KtHvdZ5sFTaky7UKr1Uy+xN0Zp3YQVMZqx7bQGRGu2D1bhnybfoeWL0l+r
8gQMF8yBtL1b5faB+NmTvnk/NedE0+LrP9YaWJzxyiUUHINleqHObYnmI1S9ciqWS62Bz86MIopT
SDWz4ZE3zlv/3s/M65wE4sCwaNo7JhG3GmPznY+E8lfd6dmZDe94MtL8vYoW9zkhaWhv9jnSL+qH
kMuN0rY1Q/+TmSvc3SHxP/HxIv9qKE/n9KXNxuVodMB1TZbbQGb8c7WgODBS/cIyH9R8P3XPahKc
wgFj/7RN2O/cFh+UQOJR/GouH0KdUxt6hoTHe9NbGUO+kUiU3qgH9rlwQDE4RLjPuuVl4EN+jA13
T2jD8hKHvFVLEVC0YD4HDNRwu22Sa8R5fvqfZ+NEisBYS9JYF+usG/FU9ZjRL2lMWHHuMmhr9cG7
yhK9FW7/h23vkVEiKXBYDQ/25OGpBOX3rptIbwQeiJ9j4B+sNNG+vDKdIeLwbQ5m5sl9RVM194BZ
XMO170asTBuUTuKhd3RnK8aK9HW1Vl50GyOiVOp0BhOgOMyckxoZxJP3WqPe2w5m058Xxx1vHiC5
sfN/WCVzPa47OwrCXQYz+xI3cGhrDQeeCFHY68UbSQsf7ejd+8P0U/UPfUW+dVHOUk5I0YvIQjK4
G5arXH73+QyP/L/HVu/y5SKtQmx9g2SMLg3rl7YZ2m2qoV/XkKurxR/+iOI8ej8cbLVElpj2XSSY
Antm6QD/dC1wM6Ao1PKy4C7PwuWCgfzZp+BaJSlQshw0291w1GKYU3VQ67toHMWnTc3CUuKb7ufN
RR2ZaJRSYtX8YR9/Dzx03GqIn4FQ2dcxYlh8RuxKbO1GGHyYbWeGA4ch7cTOQsD/bNhWh269Mr6V
c49UHOkx/Lg6MkkPTyf7wW4YWpeDk22yMcd0wPwZgwZDrCZ/4SvhnPEGt4/zjoSZAHgDOOsctz/7
0uAILHzlNkYRXAWu1I9mzixM2gnWJG6ryOyGt9FarEe/t6BpVBn2Hf6dteolZY6UQv5q6mXvi+EO
ydlFs5MQI7z7qY5PNbawZEqSEMcFyDcGPChYoaBPsGyzPnREDm5s2z1nc00QhREwA5TjP1XQOh7d
Yc8wSe3LCsP4NQWVc+hD/14piJNq/sDo4T3FCd5cCVcY5o7+I57X/bw7tYhsiu5bn0Vyvp0Y6+9+
aIy/RWgywDeOium9uqrvBSD1h9r3yp2HLfvV1JrnOBp+Z6kjIZLUYhRDHZiH4iej4H76WooRJPCf
YgwPndt7nOXVfROTEMSEZxO0GTiG3hCQ4OWh2gfuy2hWT46qwyAsEKMUy1Mf9ktShvdsZxM8BRZG
mcTLjrmtnfyXxcs0wOxT+2sSI5aWzmBnW2VWBjJK++YM/WuSm+HZ73pgYE4KM1vVGXZGT02vge6d
ugZVsHFTD0bfhkyBc8JDs2j5VfPfu9m5N57jPvo197NDgh3ttxXNxU/Q505TEHeQsEExcGQAI40Q
IPtFeWos8zdipv7+3/vqJebeb6WWAROR0in1YGfL21zZ2vpW6HbWtu7Ip4rGMifRuswPdtQxJR81
JzkCA0D1z8Qz9iog7hQcasUWfyf2/q5IfGZZqvKjqneuduYwKIXMGFUfFglgRzlvG12nA2VuS64c
z0ZwEGeKT8zWmM8IxEAj03QDrtYEMkXZ/zCLjK9NZUQnc54/1r5X3bQr26p2UTS/V6YnfpDxqIoe
o7aJj1hmGOiyqW9j4BpuC9CL7BDzwNevW036/5q3NPXCQ9uWN7FM9cUtvQsG9fPQA4E0NIZE8ALY
og0a0YsjxzyWO2YcjcirXVDHz6j7m5suB+82mi0jY3Ay+JHFMWOSD1C6v7ps+uTegV0mgK2rLjrd
SZabQa4LFGY0cLKoIar9kqHJ46OX2vcAcFMW/GlZv8mtTvccQD5BkR6fLD/VZMhM+qqJ5FGPmwlb
W4t0QNfm60Bq50ZVHMOA9hZUHBOqnqoXf1hxZt1WbZl2G4fSNPSdGzB+ApeTbvVZc46pV8xXpFg7
F27CPQqSNzpNxLKRDMqk+UU4ha3jBKlNbHWXsrhvnU9bjKM85omU8HTG58rBqI9md1/pmNg7g/Rw
DrYXBOKsxeqCKaXEKvhYnze09x+oRTHiDw8z2U/EkYGRBYfn7wnQmV6qIVgXaxgVzikBnWe858kO
qp0rFS0VdBGUsoutYbie2Yg4QXQ/MDo8W6Lh3jp6xglfeXRa5b4MrU79TK6eukUlC12gAZT1lMPS
hZma5c99uTxZvYnRL8fUl5bmg8l0/MKqGF+KQ6JYZrg/2sRMcNBx51KLuDHUzUtn55exsferomms
meAMiTPdl0bj7kIXdWxNPIcq8JLG3wp36t7CPL8z49o7BmM971SBTv+5HS0s6Hy/fvnGdCtLa/nF
2Lf60UbWn47F20VtMZB0WHf15FYbjWiwTZuMP4NeMm7M+kkwrr8pwWEIthk5RTc9pgZJ7moBMJWA
iQwEkzvbgq0ad9Up5MunzC8+xo872ATQOyx3BM+dWodIPit1rmElGc/R2P4fYWfW3LayZem/cuM+
N6IxDxVd/QDOg0iJkqwjvyA8HczzjF/fXyZ821FVHdUPhyHSPrZJApk7917rW5vec7zjZGXxS2HT
yRKHJpTdb5KV1DC+KKwiu4CXs3w1jU2CnazsFDdmdcwqh9ifhijVtUFDmbEpNZMAnFLN93LPnRMU
23h4TAgBocqClNhbtcV76sYIB8IcWCbh1c/sPRH+bHU4Sz8WKkd0ZjEUedN1DnCMo+9Doi6o3sf2
MAcDi7+j979YE+5OVSIWi4pilyuQOP8sAkhPkb0sS7AtMfPsXJIxjrEBKR5Lwvx1pvdmWniO0Gbo
u5Sr9anwmsq3BlreXKfJSR2Mzg8Qtx117EXMlAQGd0RcXlM8U5tHnCoADEn5XGmH7WUVws5o5vuO
8DGaR+aj5QjCCbH7usysCRs1QHreQPg/cLVyplEiGh8od66ZCACMyI272nXGBGMiq0s8MwJYVbZD
uj1moufSaKPvcze4Play7uyVy9PqTA/zr4Au8NOSafRbmt2k+j1vyCKcnPmsp4TAGVIwpYxT/aok
ho4ar+mfV7Su7F1oiMobvMwHY8h7mvpa9oqd+6UsNLKXGv21NzuKIWGdGIEsJ4Jnw3lF5c4teS/y
qXiQP/VgqnaxgsYuKrT0RSkM1+cdJD/z7rve1tGFzQNBhcCxz1mQXp2mb7BvCEUX8ThfLPTCu9hQ
w/XjNYpws366tRdMtzC41QPjiaSsRsDhCFW0YUKtWCbvRaSCy4B4o4UDmhIxjpDESTSHFJ8hWUTC
sN9EjJ/janJWLSSz4PI8FN1f8rvUtFqEQSN89B3u/2PI7ozngTPV4i72uE0QfHO54YRmX9ysr5no
ERukKHcbiIYExGcn2qzBfqiq6G3MjNyfg+QXGXnx29CrdJ9VhPu7Ooy+rsc/InyDHX/W0SxTDf8R
M+IhHHH0yNOVYl+xtoDYHInlcQbu9E2i1oeqI22vtfTgQhumeAO6SrR6gAWxiJNr1JNhpmPdZZhS
zxdiGO7oqRamUOCwf7uqeyJal8ozzrQr8BibtPfdLv2tI0619NCK2WaIU21rEf+1ke2ytWcGnQsA
CGNkHQ9hr4S53zVJR9AgD0qSB1dEfEdbaM3kS0uy/ASKoCHNSu9yO2PamjzLZxkk2XXshspnXOea
VRgyeBYRGNLoUZdMQ4tsLrkNsA5aPd3UpA3UhxwnqXb4y4iU+NgEpX3L8lDH8MUbze3h1XMQm+vD
Fzc1vJvUxrIkePdsGD+qCrctJl/PX/VsdI+sa6tcg6BaVkH175a8t/SXErUEPcol+9FV2oHRV/ak
TEF/HQbrMZGu8suEkhN0wxt3ODKJeviEXFQclhFCV5QWB6WZ2BT4dn191NOXubJnsrTso9xe5cMY
JyhqKlyfaflt7rTGl2UEgiNUl1JPnXCVSVGqmmGHJ2/XHTdNh/ZOyh34DpmfUvr5UaxBERNNTvkg
v0RNowdYqVpNXhx+6iHWAM5IjkLWo4mTQF35oE8edvSk/BzNFOaqkNY4iChuEQYoB9HsVlFzrE5J
DPdfieP9VNAdkoZdKHXknMijuKMm9ZYeXZzO53XSRouYuBhk1iVEoFUIEnUZ3mFA85yqBHpbYMnl
g0O8FRRz2oFD1f0dCtJPEiUKCW3zvPcE6adcuh+RsbVKq8XZgXjfAmi8c9gLQa650c6t6QjlHTgP
mIn8QxvPucYW2XNdVXCUD9P4+9Iu7/UhTNvsW9m3PxhCVN+WoLr13i+pLRm7OLuYeSxAg552TZyQ
84ziYSJeBT7VXGwNPCqXUMmtJ+VdShTkg5S0EHiKuNUh+q4Er7tN5tB9oVmP1Zicbyxh7O2ool+J
qlzYKWZu99K7lFMWk3KtXslWMb/UWfhjtMO7EbvdVaWNfYqX6aeUm8vzWkRcmq+jZThJ0UhrlDam
mn7YNrDqpX4JwUJwSIAq+bETJt9DgmaR9AqIDZyxOkMaYfXb1CbJ0lCW65ikxnM4qAtGnPwHSkXr
Uob5k3R1LPlDNpBTxnpq8MHiOh/azlSvmsOuWBl5sfYxtYCkmtSiJy77Ax6aGeQDwqU6FaCoWHtb
SD9bWe0baaUeygPt/PlV1x1waLHz6PPh2Fde+NBqLTiPfZRDQyrjneHNDRcXESD5yCkunMdviP3B
zCj1tykNL8lYg1YQE/tytjTiIKnwZdFU0K31UdF3iKeIi1p1ZXrlPuRcxjQx3kAIYjhrVb6G2vsa
9kuGF1woclqcFUVqmteKTsnBTWqcKnKQEqrdRe8GerxgMsiIyuJjMdb2hpaRRlzZZJ2nhTwyzA7A
BnKWrXpGeI+CTgQBzcnLwpANp3frnFoRtFF7mNt9+WMogmbywaSTkxNP5Kt58p2NhV4PsUVNQKoQ
S4PyxTR7ju4jvUX5NHb5hB2iFG1Ri1MxoB2/yjeI0OlnFszJbkDttVrvTEGXWzuiZFcP29Ei5spR
53sQmOIdRUlAGDLQMVlbZBpw6rlG2weFzM21a6i0ICD1yNij4U13sh7tiEoNQBf5Hu31o7wcy4lm
y/q3LE6j7VzyckWHOlHS4EVbkEDbtv0jJ0PiJVKWVlg3vC1Je95uaNOFz91A71dX9zkrscqYyzFG
/HVsPbUE60fgVaijOPMGXITywUUXu/705zVH/Go6YsqoIElt//wC+KojOY2XbppLvAL2Y5TagTij
DhBP5XoMFNMgiNZmccQ6fwPaV7r4yVnqG9f4NhiF8tDgRvmFpjJstPJnyFIgQHNqFcW2qFUn/Mel
yPwpEhUhRly/L+L8ilhJFfhRhPriqcZhoXGThm5uPdNRJnQHeugm7ElT0JfqB+X4uA/zNv2CUi4F
ipgCHSh1hcEWSPF5Px7tual/pkLjoqGj8dFv7iHFWX8VOvxE2dRx+rzZLxkilWo2UdRSWRyjrlve
M9y0P4auo5USeFhbMTolkdY+liFmqAwa/ayjjN9EOmN1jwwEDFk2ikiKq6d6OstOIXBq/Vrm9hfZ
zgza9mcZOI5Io2J6Vg3Bc+mylQ0NJwtzapxTPueEGNG/i9wQyMNiTc+QIetzG6eZrxhQ6GnFvKQ5
Hy/4m5PW6T5DteHTUkFmB3MzoJwFcCdXEApG4xqgFXrp4Sn6Td+5HKQZg8qlqSsZVWVp9Pgz46lG
tpxRSad9aKfTkxWh+Bn0dBU0iQSVuwqF1OymHtmyNx2W3nmvXaU/rLY/PO5PAwLe+2hWl6xqglf5
AF7ngfQ4uslnCiwBcJOAkDovUV5rcCu/VZ12kvS+1jnOS4X1Xcm86jPHY/P7XizBhrbEddVsU+GI
9pFLRyEvSew7DQPIxAXFpQHM22Z4+75ONcjGjlDrvHf2/wm30HQIMVfxGFiFrwl4rzedIODWVOff
q1JOyusfPYP8iU5AXXpXyyJmRU0g14d93Ly2Goy9ZkaU09R6/Zp4WJErT3lTXdN95LAkhR6urslw
NDHRrG1hBJ/tfqA63RJAJoiynXZY4uS4tLr3NVTAInLcLvxKb0aAn8LR2cTxsm9qNAnEFWKvVmsH
I7eqHfOi6DkxBQUD7SI6eL033VwalKi/Y+os4RVbChG1RQ5WZo7d4sfci77RtNmhiBDc5tTGCISE
3YjW3YjWIpp90NDVHSkLNSVwYwk8nhymwH2L4wulaVls5h9m1cyPLJgeBNe8rkK2njTgqh4fAByI
SBsZUZPI/LBpdL0oHb2rtTefmh0p04HVXdSw+KIrLp0Vyyk2+YjezclDcxdxXnyBjRxCIlMIYXW7
nAwt/r5r5DTfrLkpDvKZ6ql0cPKMDqx8PhCcuO2hZW7o0c1X+csmtnJLyOLnq7M41iFmtpnk+bGK
zeOwnIiIBC+tebq7X4Im3cqyuW+VbVRYe9DecLX0OdxG4GVPqUfU02zcnYGxByferL70eN7k6VhO
u/88yNdG6AiguZuHfL0Uk4K2WpSz3nLuynpGLLU7pLvWZBLgR72Nrd+Ddro+z5Pxx9SmfwcFaW1r
RcS/8s12ev0clXZzLuo6upLswXmmr0wc4ka8bY3+C8ud/mrZ6dcG/5mfY5u7SkG+YaCsT/5FHLQi
ulj2AsBWWGJ1y/1Z6gsJ3QwxtlFgQNilSHxbi9Oh4ipdAvug2jnAb1zZZyMw2luGOWQLlCginknt
yVgMre2CrPUS9xnBuylZqGvjI1QaDux6avts5T96b/ic6yzdWUbgAaztbiFRXq/OEruHUSVjgBDg
c6hp9gdBHqfEzI2nERzLHyOLqsCVnvLHKLI8FkZ6/FfdGDniQ5E1RZBgZXUxTFnC6OkpoEh1DTmG
1BWFhNFNsbExs4qQLtf5YMtUVqbgH30O4mO2iX7JkTGIu8bpSVsxQ/iutlP/hAZH+WMqi76RwKL1
93QgDTGTVbuxBonNQMH4MJwIn0Xo7DvXMO5ZfYX64MNwTyiOSVbr/MGo+uv6owqT0tdOocuJa1UA
6HYe8L2KSa+KG1zOW4NBcc60Y0DE0kB0DMXbey6dHBmS4kHTO7ZpbK9PbZGZAssWxzdW3Z2TJ59Z
hzbyYEDiOUpoJIJWeuoyx8WqjVdXmZXrBK3hAf/heyONDyLVHDvDyZmGzSpCJSdhId4XER5jBtRP
BLpV+0TlPMRolSqlm6KNNJnpRohnSP6YVMq2J9zrNg+gx8GbAzGV4uLg69qwahqiRGD+3INpAKBj
huUDaVt5o2d4ks8W8VIScrWFQXkpreFXxB7cmbT8xMmucqrMr7VJ559jM62syELJh8iCsoVfg1AT
+RC4WMeJsbJ2f16jJ52SToE3ZHCtctsjEDu29Ah26zmsDpkqjhZSzVoDPVWmX6Wjb6wze9M64LsL
hEJPRb7gaEBS/F4g/kjs6HnS7usuik7kkOrpdFumnql7nWe3NAE4z8d01ubO3RfLkp8t1H4ng8Rn
6aNFFkE+I4B5aCdibZ4TJT4QkM2k1PTcu2cgwIy8kAtT+FmLDP6IZwXm2Vwslmm1pQkg9K5RqCxb
KyUAjivjpxmQRSKvIqQ/l6xv7V0ZTOTQCs+wVooMbjvrcTunyH4L3TvrGgc0s/FaMltTdSfwqLTG
NHRJ4qdyMa9JXmm7rIKaQW9af0b8C5YQWKM/M5v9jIv8OXemg7yvynjWUSILdZ0acFJA5sF2CRcm
UcY3w87Vlzik98SlvGjpVwIpnW0022DojZ9SUI2Ia9/XmPAqIzTgownCwmSOz4mD5UQCuT0Po26i
XLMW5/N6j/Jl9L6s9ANiqC/2TBZ2PeUkZ9OLHaw4/p5MHSrQdE8uxT0EAnJY5flNhqmsGG+T23hP
DPLLG6DaG+DP8lmh4b3785MydgjoTQhWq6zF05nTen1NCHhlqIfJJltUirpqHR3vukBlmcigtyPr
6vYOnEvPsM8zp6ZnC10aExnrkXhl90xLuHsOAIWcMtY636HYk4oOB3jXEb2NsyvKblqLPRqaYIQX
LybmRSWi17J+go9jxxn74Lk3yjclqS0O9Pl8LNXlL8AG9b5GqEWCbhHu3IAlRdGAUEj8XtDmCOM8
yClVXuzDDEc8mX03b0k+wjFWXjA254eoUueboUEbxkLw3cH26iNw5mLFqYFfkuVswMI8R89qnf5k
o0KoYM3WG8j1cUPzN4OhrVhvo298s8viXQ7lLdXtDqyVwaGrW1ZK+OLHnCnSfu3wIENndpN5R3ib
06cWm6+tXVUpuaroU+qYxiD697RYyFPSJmUH5XC6AK2G67O09zz8SjOmOciJgqe/4heDjqZz7pDt
XYfEmM4cmKo1g/HUUK+Q48rtedGRA9S/jzahE/5duHl+LzH62aNGwCEGLzzT5hivJhGXW9Rrwn3e
e9ZTBxrhpTKhTcIA/rIuJ3FIwomwUciLeqwRDTC0qo+1S0AhilWD/z0aL8SW5JtUZBiMHK/IUp4f
laEwKxETSI3J+LnjMyRMhtM4Q4js4Nltih/G6y7xWCNvGBxa6QuMJi6A5DBCe0QHSqxyJALtOVhF
CnnQffMcxsqnKxQ3BYOxvbOE1TFNck7W4zJc5BGs/l6BIdt4YiVm3bFelRTZitaYHrknNVnOi868
0u6bjZ5hmGnLpcfsm+E5druxfWLU3EIpKmgdGCf5RL7MaVDb1wOQP0f0PeTIXtMU5LfYhOVLsVG/
TAsGp4n0iFMXQImwrUtRwJ60K5Szo1AA/nnQAZX5jN7yg2kKOQ/UipNs2eVgwfZtPRqbkFAJH2kY
+WVBFdwpy/pr1OV7xuIa2aS6tbUCEkNV0QBLRf5EB04V4SoogWEh5JRErP2qNjY1RFCz+1W14/G4
7tbk9mDODe5WpEI65Jy8lX87MTloDeRdJVtEioXqTWIMCp1gn7qbNVig5VvZ12PI50tis/SF/jZG
NEm40ezFpNwPgbh6RIxyxsChNRiq/S8sjQkGAgeMjpndeitKlll5cdHaEmRhhI3EJs0bVunsxZzc
B90K5U3UlpSkfiUYNsSJVvRTee/KMFV3+VO9IDwyx0OXas3q7ZEGnw5yB2zt+q8V+0pRnlD0V/Nf
eoqmjJbHHsSg9hxCuPD5P+cfEUbMtU/Pl1JP0Wu19MqeJEwfa/iiGNy/zHRew3CgnJ6umB+mly7U
AqzVC9d8KUKziUOSH5nnknknYRzMpMl0hIsC53MID5Pwgjp4Wk6sCpRLc5D7gjdxVineh6xVbmu1
MdFenPBZDB1Bn1KMJx80+PR7eFi4YVrVPveKBgpgtqPPuqkQA9Teb5F53kbNPc/UeQtaztnRKj6h
GYbR1wM/AA6QcXRRCDwRLzle3DNvEMM4ZTKG5zLn5kCBG59ADkEfoc1eRSQn08d6kp33yAJ+sF5e
sWLPAlRcbJdJtUlhhWJAqwrMgkdr+4lUZxHgRZHfnG17+HvthWmK6e2zK7Qa1Qd5Cuc16JNfVtHo
fte55g0XpHkzgorYtolYRGlydMzse6p1CbrPMeDoP37XIAM/CiJSQh8rzoxElv5xUZPFoMULjJsS
wb3W40eSLjZDGX4bghmhwb8yvN/8qWBgewECtZHdW4JRqcaQ1h4kE262bY/2XFHSi2XFBh8cIzQb
ioOclVNvAbWUd4xC3bT+CamIexpqhjYuHmXOLrr7rCngF6V6R/JvYTy+R6J7r5KDsrJT8gZp4OQS
stYM81ttOIKQmLqkwslzgtDozouBKkpO9Wfa9rdkoXwbIQCXpXuX8xO7QXIa2wlCCDFTiZ3hUXD4
umidqx9qz9R9Xo63CeV6uk/I+N3knvZm1Fbw1Bl9/ka4IuBxb3wM8NJwmzDDlzKuhWMWqUHLc5t0
FJdtPh0DdU5uYWo+5HKou7gq6JKAuxE1Tq+oZJaSt7sNOKA/kRrYc8+9UPs5+6iytUuGQ+dClwCz
ivz08CgddRGj5HFoYIHQoKBW+sVV6spHMtiIaDsm/eX4bWoJhOd2eZYt4hYwMK5MADS1sksnq8Rq
0NTnWBuoq4lnICBpABXotsZjCrMR6dfw5EQ4fQNTx1Q95hhYVpWpV053ogKUUHOe9QDhRE+o+zlO
SmjhQ3ZTHfg9jW4szKCncqsofysIv4iBs76vK0YHJUl86+m+66vwynnzOIdmeBotBmEyRYNU8WFV
cKVCpcInbK7xy4Hyo2e2/940zhOy5/4ldBf1vfa+BPSRTuv3T9R3cFjbusOYHeW6qwHqvBCNHG0b
x7G3cu2VAd9DNV5kI8jGt+oP42epZ9Hei+32vKghHBJwfRuFpv8D8hEolLxwtvKpN5HOzsi85rNM
AFiL71IeG+GSzIecougp21T4Zz/RC8enCg3OzgqM/FVdFjA6nk6Ah+Vu5aABI/AJBTV246qA2wQZ
fmMLZ3azmNNJMs60RQXkkzZv/WRD1ZgY4sVu87HUmvE0UwUhBb1Z6EAOkJQnXz6VD4oJfC9BDKFn
83xywF0dotqd92B4QWjUc+6XlZb8tDkOhnM3fqqkHzHFuBczMdKTKFQH8eDYyXTWq+EjFgXsUkTB
dcC/Yf1fw5T0T5lOzKwSUWNcFdkLw4tvst2nLZ0At3tXmoT2sVBH5xgzJtwXJbnfzYyzJHaWh2NU
7DNgSaTDyK6ce6xxxl08jsGyt66aE9Gdct/rUnqc9gz3s6vZJaB8+OEnfVbP9u1IjUX+Cqw/lJUf
+QSurIacvddjBPmEgoambd5K+hn7lo61UDJXm7hRriX98Z99X75OkQdkrIqh/5tE3OQ6HKoYz0Ec
FNWti0JaWoZrXz1dDx4QMB8kR+U/tKX8iLfrLJ/QGByZ5aeHdP4F5Z5x02N79iuR+7ao1rABk/M1
Ced6K6f0roJ9vjPCR9dy4WXa8g1TYbWdIpeg1inTt+uWrGtxsJOTyXQgoaKP0XWJOaU3G9Mdeqzf
kMSzqYWjjnzw/NTJp+H0YUR0iWexPmUAkLHA9sohNJMR81hzktbfFJ+vX+feclOWakcG8mde4hIl
LejrgvI57uKH2g93gDU6Mj8KD5uxrQihCp/ylmkjidvtXgYrDEZKKnmYA5vygPczK9EuUZ9UR8cs
L4Md6iezxgcrqF91BuSJVBb9bM2Lb9um8XeaNC9SIwsnBK5l4XinwrFBeWW6eseYTc4cNtKUtfYo
o16KBuB5FxXqHnmx5hsEovqa1A6Q3F4dSickE7Gq2e7nZde0g70fY2Mr6+TapEENstxCvUSnDBzu
uwdtw7eVvGa601OZhEiwAFbBFQutmay8lNa/xesWXUy70ZqXsYWk01oJBB3w2VuyrrqTQaWepCna
kJxmcGnRaveU/MUzFFK7DJfRrxqR0uiQdacLbfU0DMS+i6dzEKQEgFHs0HpomlOTlOXWim0E8u5b
E2d0ETU0eSK5VelddBNVEDEwcaLvNoEeVQAMuO/omEu3sEWU0KbE+y+coIYZlA9yQNHOhwAuNULY
PjKK6aMa0D9CCBZ+2BGVpGB0hi3c0WImM2uywZTCjU2OqWnh54EYqWyGstfYpzgzV3F3Eld/maRM
fWZDu2VKQ1hdiDE+CUdvD0m5289K9XPUzFswkHwETwMrUAD50tccsmEKB1NCPkyUXj2Utua1aTt3
u84aV+AiDqsMOfdUnEHYzHvTqR7KaMb8i5aE3nPUbdKZvA+bf/DWxBiyG+pp4S5ENeIRKrtdtxtH
K6p3twmuhcW8yM4WqBQC2IrZPPLNJVU+o7zcJ4vpvAEXmk7BhAiuN7kGNFcnZjcRbcjktekd44R/
69AKfa9rBqAsSyPa1irnAxo45EMh6nmK8O6ewzD/S+KGpoLf0TgFWahCFlLPFt2AiYWMZeiqNhBE
BoqOlYacOV26LzxvekaRhnxvfA8sU8za+vqO5ST/moK/kCPayEzmvSQZqgzEgJkhy7e9ila8HuMu
0ap+49n8+YKLg9XNX8hC8QroZHI+3dbNcM4zUxxgpuZcDlWyL+qF3n6ZI+FFJ20j94JBXWZXTlnf
JHEJ3ajp23FDLVoYI3GS4/coyQ/LkrhPDaCYy1ByCc3q2D/MGuYRNMDg2MbkVQ5ZGPjyLrOi0Nh0
Vlz5aml/4Au0f1LKnRRl+cakHrUFAeWnpjbcXSEA0kqabq1meaoslbAgd9JPESLlTe3kvwZz0N8R
n2BXaZiIDiExcnaTUTwKgXpesMRjyP+6KhmHnoMU2RH3tpue1qEnGtF+F0zets2D6FzEc79BTLGX
q2ee6d+dJbqVY2u9wVQrDh3A5q18mvQjWFvwQ37nMn/xEpfPQ2BJ5MgT/2YI3NzkMGfFyUGfGCCW
TWgCg4m6Cw1F0oFIdH0JjfxSjApSEvEsrrqSN0xKJeg6Q1dFvKDAuLjBeLNLB+GXZ73ORqi+SFta
qnDajZMl/6Eg/R4AepD8/iQjacHtLk/MzrGVc2u4Wd++y5/ayVyeo4W1y3Tm3leKTtnE9o/EWMKD
bc8VKVliZj8XJLzLQpaZuoyu6kD4HIG3Ef6G2n6npy1pyqZOI6V1xl2Yds7R05LlFYHsw4jG6Tbq
GR6V3Dw7DMefKtXVKIzELG/CcX9cY5qZb8Slz9WK4o3UvK0+QZQPuFQOEX2cMYkIkxIXLvLJihYb
AbCKhRFBzFmKlmC4cOjTC1oCnN66dXVU7x5ibHkOk6VmwmbA7Lagi8irNCHrYsdZ/r0mT+CcZWiE
ySFunxzVeOOeZGzSjd9J+NMeVYTWH7msTVwyGAD4jjHfwdSo6juIg34ntQvwS8K90RXjNi4r9ymg
foaANCQXh3ytpGUQLveFSgnO1gL0NRwxUTsEjm2KzHg24KH/1TsXNRrhTgBTOQdx/T0XlMQRtaU1
nJnLDVD4bq4zcs41dJ2re1G2Dm3a/SpZbJqWjXFITmkLGVv8EKolY5N5fKaOM6mgTRIUe+eWTvC2
u9q7lbgKt0o0UWxXjPguOO0YMHAg8FtJLVLcmpblMm3LjMwe6UKCPtYBvnGvAElF7DFeJakRrBtm
DLL/p2h5fjZtNfIdRV3etTYjFFJ5Uvu7aw/luabLcStnpPdAMjaJXozv8icUZ0hkJoBEqabF17GZ
XladjJKo+bXIIww2qpvcFaU4hJ0xsL4W6V3MedRFkHxmx673GSagzaDkqCqrbWMV4w+3jAj+CAQL
vZ244dzpJVkwLwVGaG9o06WHuJ6DV+AAu3VUGaA4H4antNb6T5ZS5cAYJ4P9695YZVF1j0V1hLzB
2DIMT7KEbVUaRQF7/SGevQvYX52JIWMqo6AxSOGoUNY2OARGwt6lD3UCbkr9oq/MMKjYr4PeCf2z
9qynFPAiD06FmIlOxRs6ju0A/qqeJNPeiV9pHKY7s8RU1XfVKzHext8KvS/+K4hQyxgwK6n5rJAy
7uuuWX1WkZPtXNjFJ9nkZ/OBZGJBwHE6SlHTql9sIoa3uZzMsARMHHnD58AOv0yCDgYludk04GFH
sDKn1iaDSKl1za+QUEmE2SwixAzTbtEO6Nt2boJtNRTI23vnsVYsJWA5hZyQFCnyk+t+9gl/5NDM
MZxKupJLD5iBDTX245zTlYNz8HWmjqSkW77RGbLwFJHoIZqu18BzYr9V8vlcC8u/qAnOajt/syob
9xzpFrI1MHZOe89aDjxDa0KdF5Wwm5TFDUbxFiIYvWgr1i+Ks1QIMlFjJyQwci8ur51tNveCkdiW
INxlVw900Mrq07LQLuW6Zm7jrsuerfYNoyZYj7qdcYMxlPD05l1h7HZoSMJJ3QEJ+FBcnVkNzhEp
aL5uug1XBpBxadgo3KxdnybLIyHT5HlFVxSht+uDBGFRq+16Ab8Xy0I0lBSxs/sZz26LqFYbt8qQ
h+i9mwudCeUpK/ruUToo6ewhvOI/UQ/DMv+kpaJmWAbEVGg1TYiCL+2K/DylRnAfm+bsGhtmTXnq
I/Bs+07/Vsf1l14QsOphvLSW5rzWQYVa2T6Oc8UwXozpMy07BDgKN60x1NfUbaoLE1N3T7yBuuug
8SBPmNpr0I/dZhB2VA0uNLiurTYXyYdma188xk8/+slDwgE+sMisayy6OKF4cGcSG5VC35YRGtrK
bc17E/G3Lmn4FSqRfVhXO8z23aEeIRfQhsgEhTF5UADkfasec/QJeMpp7jp5bLybBD34KMavg6Dv
ORWNRnnlOcbH4hQvgZvVkM9FHwOzJR31vIJgIBxiYaNa59hRbqn2ThvDeZagiVHFotLm1EOT0rQH
uonI6eSYXM2hXg/FhoyW9JAKTUryy8Epvp8GLMHrX2HHRGpNS0ELVSQKD4XZH9Og+UsCxgYawtBY
i2lXjUaNSHMASmZXSN8Eo66OIxWuknFEH9i8KLBpd0rVzmiAgO6uvKoyQ6ZeZxes9f0xbACSeGbz
gRwdSR3Ge5CbPZ2GemTTMs302Frel7DPf0nbmaYbJDO4pUUDyqPFHyIijfRHHRCt7Cgo1JlU9UBF
0cG5FmkaQZUWT5nmfuiK/V2qK5vc3deo/2rEcKeaSQitZsu7y3UCtWy3RaGWM1kpaB+jGWEtLd4M
kyTqpGY4LQ6PC+KMlauY2WFFvw1eVKfgvkA/Iq2w4ygi53IERU3XfYPVR/Ifafcr7gjVCSMHLKy5
MTGFFEdQ8aAp0cbmXvwSmI6fPYWt5nxzFHbQPm2QAeJp93UcqYafhSxcqg4Pto6M+a+m0z4W/nWF
ghFN2+OiWZ7WVrRjueGDSyT/zThnXu4KTI75XUVuymFGGFL11tmERBw+6U3NJNfor2qsHWqcPh3S
RD1mzNV6m4hqcZr/0qzJ8P/5j//5v//Xj+nfwl8l9L45LIt/FD0gv7jo2n//p2H98x/V+vLp57//
E5m26+qW51img3NHMzWDX//x7REXIb9b+x+ZUs9aROW99Vg0RU8XhyX2Dt2cj3IvV7PlJ1m75onE
mLNVBOS4xcpy6NHEI7qaBt8xg+IWW8n39WQRt3iYXeIutnVJHvwItINa1/NIpJBveIIyOOYYWwjj
NrZSK5k7uOYG94sXou6bSV5HAfwvXAfLWfMcAOWZt/+fN67+P964Y3vsOrqlea6m/8c3DtzLMJyB
w19iN7/kW7US/TUv3eVaZ9h7GgvDgVMF48Vq3kyH/lOa7W2DAMfS5vseUnW5DOK1pmryvR5N2Use
kl2QjOEebxkJaXF0hErZ3z0tts8O4zYKqNT5MsTTixlwpK/Cg06zO4IDEDaH//7tme5/eXseAXCI
kAn8Uh31P7+9eCHaox7zjpqGYJIwyqaXOgzf5UjGtaCkL/soiZZDVWnph2riviHX5sUuskcjZ6d6
fjEHhsZEG+D91uNLbtTZptabzz+UQG8g/dAzmq0Mvsli8422PUsKwn3pg6WBHZ8NShFDbdLf8Fni
k2GAiIwdgkSnp1pJX6V1CvTBUHbJR9eHO6erlg+vCZ7qjHCPqoGrG4jashKBgmNFPJRioqH77z8x
2/mvnxjMa5OPSjeI73K1/3hBULlZLAnLgAFZoAWiqgfuhQbCnxtzeMgHZdIUv0FkepRPYQssz4X+
ZVxOkv6LHiV+FZQTdoaOIPuJsOKWSNpWjW7yYfQaE7eZmm9NQ6mv5cRE3s0dj2Qf0wZkKx4sb/Dh
PBdgmprgZe3YIwhdVr8eO1S+adK632tt5+1a3RyBEkWZn8b4rso6iX3GUM3XVK2fgCtditJsb6jI
qw+tvDnqkn+xl2eyWMbnvhDvTxAVl3qkYNP68lJUhANOYnnV6Z9uleb/sHdevY2j65b+Kxt9zxrm
AMw+wIiicrQs2+Ubwna5mHP4SP76eeju3dN14uybAQY4N91VJUuWKH7pfdd6FinhX06SJgjh7k41
UIZZZ4IpYBVybj6MSdPgWUkG2MjNRmmL7X/+pXxd9F+nJ74KDX6aZju4+M35Nv/L9BTAW0RXMRMK
JoPo98TqN36vqJuW2NimGx8HETpwqDntZU8cx+hkcBi8Tpa6sUtTvoQJfOcU+hiXO3zS5SnY6pJN
78ApmrVcm8LrsJG6rUW/2bEsMllDIR4qcnIiv7cvX39jV5VtexlyvhY+0Q7T8McW+vHrT5TJZHdI
OkwqoV0dBKfnloAsihrq6gtL0SiIuJNwtJeDQIRjLmK6asuvWn8f1dnewdKZlGHxkLOSFeWgXhpw
ZoYdCU9omnrUoG5tA6VY9jVWKs5kFY10sf2qlQ4tbo2yV/ZfKhdrtE13cto3Z1KbB6t97el2Lgey
Qk4BEAUqlTmRLgMiFGgG09ZOQJwg4j13pfz09XKGlraLkVUocJxii560usjkaz59faP/45cVp/la
gT6KcsRyHbb/6q//8ki4YZH9z/k5f/7Mr8/4l2P0URdN8bP91z/1y5N44T9+8fKtffvlLx5QUVIB
uk/Upp9Nl7b/WBTnn/y/ffBvn1+v8jiWn3//7QMVeTu/WhAV+W9/PDQvoo6j6Kbt/OXOnn/HHz9w
est47p7P0hf/7pM+35r277+pyjfLYVvkqDQFLE6+vJz4/HpE/iazLMMCNbj9HaI/f/sbwVtt+Pff
dO2bapJuY9mGrOkKwZW//Q0g3ddDv78ej8m2pcvsyn77xwX4Y1fw+5fy7+8SqJ7+uk+wVMW2TFVT
OPXxkrqtmb8OxJapXs90PXMBrXxqpuUcsro5dRBg75167amd/KBTIRaOc9TJIt0xnkd6a4m8FsDz
F7plbprUXg0tHAZZQuMqVw1MylJy40ErV4QN0MKvp3fKh+mThYKMfA7WlXSLpFmoTbLIwa2lifma
ZSo9PtKhMUQitjaREaxMfXARv4TgnjJBhPKzkfnpIRYOYazT+MIFgsMHusmVq1l1IDRPSmtW5wZp
qG6r8enrP0lN1USZ/Xu0OVYDHMPYbafs3nhSK/V0ji6yM5puK9EDR3N7laffG+/hEjyWya8NuzXm
Ms9Eso2Qay8p/k1XoMoqtgNYpSvOLdJzDpLf2VDd2UUgzkMGtpgcmSfJ+aIiLGaMLMSEkBHXQ+3D
Jo3jfWIz82GuPSNW3U5tra9K2WIER1SPHCqTbAvLbSBQhLSTbx1T4U1EBLS9iLZB6+PFRxbvjlWf
brRJ/xzKxmMdVNZ2L2P4tjvTm7QEcFKNm5z0YeEmqqhdCysd1zR6YsE2kd76sYv4dZuhmPYikywF
M5doCnV7qUtXVICfKHGisULyhiUe20ZNVCPVo0m1D6NUodcl9mRg7dIMQvFw+7JOBdjuTVOTXNVq
DaqNYD7lDAci1ROkGrLMbITcbhFLXefZBS1yjYNPlGk1Xmq8DH5VL/Wec4JMK8Kd/G5RigLu7E21
RLQokz5bKkr7qleFa7aaZ2oxeSlWeh0L/6p1+gvCPXwbrWUuhopyHzkvQHL8picH19LvushlCBWV
smjg9flgq5ZKiMo5s63vyFfFWuMIvfQTcr9lytaWuNLkqkj/VAN/4xTpklt0WapkK2jpMs2GVaJV
6xzbPmqhQ4PKDWTQNipJrE2q1xxwVBJluzjKtw3ITwkIV1fOCchnxyj3lBaXUiQWzYjzy7fZSaW7
quhPeJfxWuQ7RdI8ynTnsFSgAjzKmFyz62Tkuz7KEJAVHlCqpU7BIp2aNYG8qz6FICUtfRVHW/Po
9+81vcRAb9mPBjDRX0J5jpG0yWuzMTFpnmZNGxkythZ2Sw48lPeLo6jDhz7Mj3ZbneUpXpuFAtAk
eTaG3APLsExjFVCWWPm4agfDobvPQBYjyWHtQqW/ZwsHxa6+RCZGolnmkQ2761PQacjJ0oiyhD/c
ZQ0BLG2nIFH3Q96vZNpnZTNsphoEEokD6UAWbB8fWj6TqWI1kvl9VUliw+uQCa8YjBU58nQ25PVI
IqqNyNFJqr0zQpWONqLrofKPmywoV10nX3p8PArBIiTbbVSuVt1prlk/jXMCtGms+KWbshvdSAtP
lSIONvv4+d9p250VKbqOusMeTVrZ6vdOHVdaKkF50rw6oaDD/7OmXKVlsYubaK1ynKnD6E2BBl62
/joaaKPzb7q1VNHn9bOnK1YRYxD6inqB0bQO4V4hlLec3hug257JP0TVDLzb2UrCx2kzbjUVqzzf
dIHMgJzszWq+HPHsz0gps2vQZRPjYsKBAiAb5cdE5ssY2Zn6b43CvWf1hH9OeK+OqUzZc4COT604
Jp60hPbiKPtkMl7md2na/W3qmnWo6yt7rDb6pHm6DJaj3UqV82mQyDKF7KeGDAnPlr7QwqkcGM7W
Vnvv9ZbwhWRn5dlz4li3OGyQ3xMgOGHCLcTKQYRF//gpEiYZSNMG8iY6rVWXxQcbZEPXwg6GsjVk
umep4wKG3kEaeq+V6rUO2tSCHY0nBl8GbL6ZpjaA/OAyqTAvm+mYmz0I34ipzwFaBqAVtW9CH63C
vMlDrRZdzaj9Pt/K8zXXBmMpyoulPwzU/gwRemm+inO6PA0hbjfFd9aaXa/jWDsnSnkmo3xTN/ap
LLJj2PubCeYR+e+TRMNmB+tnP2JImcATTD086Ci5GpZ6lrRwPdXFJggh/Y3vBbpkMUF1kiDwB6fA
9tdyRVRxL3lBPi6zJl32LW188tLY/c3/TMiy56f2nIwDwy3wcOetgXegA5LcQvf63dSxqvnOsWKy
YCw3EfEPJaxSe1r7keSVwfQ8Dtpynojnv8+6AIPVWqrRuiEyKwKSmBiPcO0QXKQA6sfVqB4gpc08
ddeKk6+HEdjQTxEMffmoJtIaavOl9sUN9OQZEJ3fJ7QozEOTmochNpaOk20N4IZl46pkRBA2s5Nk
Z51Uw4dtJ67SRCdDqOdQCZ60ODs6Cf5bsiYemoBIVkaDkFBnzrxlaxuOvtc5xS5Uuzs96p2foK3A
Iwp+eGmYERZO0iZpI+C5pcDCPJ3Y6OEJM/GNd6RitJZM5yjJ5kEzmTe52Gn5XNEYFCMpzkF28Yvm
0EDulAvaM1m3gNkHUBqUAlryd44VQIKIiAUNOJ3sTn0Whb4Dpesl/gMm2O+SEl4LIvjaDKKynq+F
YN+RRg/NFEXIf6mDRLydZWk6npRMMNuqtTz0T3JhP4ToCQVRCnnALaMQaomayBkf6mFcOPqRP1kO
X6csefYkeboy29F/SC2TrI1C2l44ACQH+UeKKbYqdJcgZqxbK6xsDXnJiLTYkYQe9tOFQKijll7R
85Wk8gZvDMZrilF+TtBEuROxeq4nAa9ozj/jOuJv7G2qqAIic1HuNXsCeD+x8kB1PxOpS7eoWZbU
QLCONUuCUQDGaF5STy4GLNvZYovbOOCcrIqJKPV3I12RurO3jaKtoo3hhO4YCNBk4yYgJjvX20XH
RyrQPqRYF2QCFLgCamuTZwHuxxo2fZa4or9q5bCs4wp9Ig1oO10MNE7jagby5l4YByvdcdyBiPf5
30MzRuwZbDOfVGBiRbS1PQyL+S5Qms8OKE+T2etC8r35zrHpKfwoOx2INFOMocxD0zWafDea2N55
M6kNzTywlvb3sTvLOrFZOREf47HBnRH73UM+StkycZKX+j1Ms0uikX1bIUevnObRSHnNki5s0d5a
CGBqCOQ2Dw9W/2GYZC0zGYSKs47SCe114w5Wtwg+5/ubvPJL1pfnqQuffWMGdq6FLqHwGa9WFz3g
SnsggPOdlqjZJye/HHdaDwZzgmsTZ3Nb5dCba2OyttgG1iXmTqzj7kgBoY7kXZMSylRYG3KBzqaG
ZtnPXMn4zGLQz+Q0Y/82oGebcnD3qUkCOUWl0p4KtE2FEh/y8WkyUyZyDDRRgCBoJJS3Wndw/7ug
v3Fq3jtmgBaBjPZJd+cMlzOA/8x4VqIeY2HktuKHhBUtZhNIcEfJXkQxOi+IjUNYtIeuYV8Dk9JN
EY14SZ7uiMc5azNSjbc81gepmo4FHYMaBQDgrkucE+XLDDU2w67Sh+WiNkhfZYKYgP+JbNiiyDvo
cbt2ktyru2ljM4AIGlcdGnmEYSFfYWKOVZQQttjJ1bCFr7Sxq/RFMnFu50yfI0IPJXjwyZAllAkN
AlEk9iFRG5r0/aNiaov5Oo+S85Cn51b051yzPs16eBr1/H2MShgr7Msk+rYx9Lj8pWqLi25xJ4Zl
dpTg2Ae01UgEJ52GvlsZWesI4ZkfNx+NkxHbyg5DxNdqSrbUf12nH1dyAeQyz/c6Ukt5ch5JMjrk
7PAl5lJNCtbtJK1HtfWsjJVRg1bXD0eJ6JfcYCttoYwTLsqZVahJDz259zp+ScUPnohnEQtB/0+F
v9aVDfi1/N2MPU2tHlTd/G4E4d0u7sro3Mx8pZsYvCwM1k7d3XGIURJdjUyhKQ/XhkD/NPaneSHM
muZOvQJdoiGmfdf5d2qP92Ywv1eN+R074jMi8pcxCB5L0dx8OzgZ5o7khKvV5i9akV164zWCEh1V
wUM4yT8C8Ria6s5EYJs4/pOhBU9qlr/rjk4pF0yOk6Bk7rrb/MAgujunjzKnsRzugmZ48NPxnjvn
WEAHitILqPcXLRxvSJePbTlekbKkTXaMe/vE1brHIrsoOti5KXzI7eE2EmGXqz/HQrpjHJroyjxr
WvIqquS9KxlsMxSmzo69zJBJgsd55Zrf5/wpHHhNhkSpnbclipHsgc+ek4XU9o9VLK7seB8MKMqD
jtGGp+Vyd5+floz+vR2huEvNcSQnowPBV6f6d6KsLgE3kd/DOTSmZ020D+yYX8q0vhFrjIpkWtRS
4BLKtvWrDlBve7eG9h5Bw+r0iR1rxG0uXU3R3oBpwlJS3uWxvTn+hZL3PlfCU5ivraJ7HKLpWbWr
01CmlykFZpocOiPejKp4znyfam+6rP2WnfRHywkQVcbryI4zbK2FYbykZudJmbLOB/tmIWSIrPTd
gUHqwHAMpCtuGCyKzi1vpHsWzNDby3xT6Kl/j2kWz1+jlHWP0zBca7XiFHMZiSc0VIs3N1znt2BY
0r1X02NZvyW6v1Gc7tZ3JErY4g6w9cH0h2uESiwk0GZ+zMGGak9IHNL+AV/Pxapp5YzcWKV6Rtr8
UNXxpW0+SpWCbZsTgCduoWl+z6T6lVRhCEJj8OSb6Yvo2eBH0aHXhmdJF3cE1aDLggerQF9cHUO/
OUWdxEbQvqU4Z9VOeSaf4hhIR0k1PBSiy/mNd5l0iyv/qETB0/yhUnJ+a+U1RPoscJOP8aXOgqe4
zXYi6m70qEpF2ZeZA7mV16+R7ZHcoKp3nE3X+UueLATjtrgo3NkUCE/C+sC/B81eukMWOJWBcpnQ
9JWDdNdzyInOc9gz7kVLBZmFRQ5oqtNxakGTC+NYYyuv899vm8r26Y83J32QrnYtHmigLZF2xqf0
FNCqnt8PIIBtXiEo9Y3v848G4YQSQbrLUrsw22GHiPWhzHCHqQ1jTFBiXpkjM70JZL+x692Ab05V
8qOZ3x1woXjU7PY4OpA6eac10+Rl3ppq41n+SMr6ziIh0lVQpjsRUsyg896+FOoyZJT5Ykml5zZ/
AUMY3FOiCqz2QcEmkWTGOg043im8x946dYp0tVLnpnYN2ce8L808WcxbQzg+J4xIKTYPYcpWOwe9
FcgXzeyOU+xhjnzOGKBC5m5gBq3104C9Kmn9a5BPd8HOoFKam21bB+7NbTuxueLmm+8ouQpOtdFS
bwbEwIjqdP9CoTsvvvsQNSdsSeMc+wGsmAGTphe1F8/zux9HUgCoVU+acp4fDyf7FmTK86AXJyO/
pCXfUxl4cmMssVs95zaNFiSKVoD5NHTumiJfIEPebMghrWx5NERuuoZoPOEek8ZnW2s9ZzA8uswN
jEfpdZQRgzQV2cvC06vMnUfppI7Po9w/xD5AT1LvkJA/tD/r1LnCL3lpPUw8WOpgGJCSpBXJuxM1
r6KV1/PqoA3vUAKOOS+BgKRB6ZPHAZ1JzqtBSgvdl/aTLV+kqgWVGl9Cy/quJxxFqcxgPrqb6gyX
aO/znd3hlENCvpvHKjqxRZuou7xB2RSKezOyZMZg9woJnZx5wtV6AI4F7nvfcGvH3OLakFyaIbtU
bXbUaVW2FKWUaL4HaPhydUNLXAwneymL7t469asuBEWj5OvvFG1AkqtpApzvOarro5JOmzB5mSjs
sOgVLOH+UR7WqvSjQf9vsDePcg7YVnCyk+ISFRhnnRGSO9ufFHay1TrWoipKpEzWBgDbRqOoGELO
qn133qAOcMXoJ6Nv6hHFZu7XCCBxRNcpeSb9qhjDg6w+FWBIU/aD800zzclHnHkTYIuJ4TzqNvtq
FbCi/1xThWi7k9VKr1nHshDI6/n/nT0QXJAsk0wiYJj0bbK5QmvcgD3ygN8L38RRi31Vs7ZDUXit
WmwjQ+CmQlfF1FngU5PiS2nGS4e8+/5nl815zGgX8Ly2knFoG6Qq+nnUomQht/lOalm3aOB6WeTs
KoW33fnsCxu3GNqTqYI9gVbFt0JNJDiRW+qNRKRqpbSe0nwTodXuc0SrMdtem4pRT0iTes6pns0v
x/BDO68v8WeeaHwhBjDWZSSth1C+CDnfReWLllOBMMmEqpe2X651yk5midrrcUBKznWdr3NVXfUg
3Gd1tFbI4dPwB1HGcw3KjfPVamW+FqJpWyffZBbKJHLlWaWS0EUuufWF2BZkztsoWMioJspa9WCt
P87PZJ4KqmHD7y8bLmlIFZRcebOEPjtyOuM4NWrSkuzbtVCrJdi3VZLqXqGJTT5WbDxP8zURprOe
YzpM4nlMw/caK98lDdayXhC05+9AlrkqGfIpk6m0GwwJqER1CYr0M42SwUuUbI11zHblpn/G/6fA
q4leU8scsKkc0FXu4tanKIWtfNFl1bsao3yM9Q4HOSESOHYXBZX4aCAyRy2PkUOwKPcihfxkn5Ul
fu44AP/nWED+KoXzXQJrVC8esVp+KiTZe1rTAL00cuBRxtUoYxhssXPD73Nr/JXvwJb2GwOamdSs
jSBBjYvcnex5QBRGEriVZjz6jTgTdP2zi+B/5B4aihjhjlDx5XLMHQsbrS3hrFMpoFx0/EFW3+Es
o0KKXkcYyAHa9ULxSA84om3cpgqaWDrIbo9YXS6tUyviHPGX1KH+sGHScZYG9kPkBsGgoa79SJv4
Z8ARIRi2qO6avXEJY0S7FnJrIFlzvIM0LPxMfram7qXqk+dINhrPaIkXq7KjcHw2F8YtTiTZLZVM
WtWxtQgsCe+zbVNX1WRvqikakqV+Fg5vIiGGNi2he2gZc7Reebg6pVVFnI07tua+UFK8rhKFBOAq
mJi5Gq0m2/vYiIHp0NwfTMLefH4oKZIXY8pvUSOgvqjViBSSikY4fOg5OAUjlOYwuQSmaI10DuyO
W8ZpthJxXXEOrFyii+dU5pFOdjABk7H7bQU8ZZGZhGyJYFPjrlhmFBSmEE1ZrPPtTQlqHbN9E3p3
T2yx1n1ovSbH0IVyN0VRuuis54V3cBNStVAnWo9OSb9XUklYM2tnaYaF7UZ81W4x3lQTMGpRVSel
GX+0IL5QNJfrBu2ui60M4Ime/uCuNBfpiGib9YvkAqLT0+lnrYx3aaBrX30HwVmRQ9hoC7qwu67v
2mWWtc5ioPzXCPlo9MkxgvuzsP3K/F2X8/+sTfpLa3X9WcxtyOb/g16qMjce/xQw/Zs+6iH6/Ajb
z7xpP6NferBfz/u9lep8MzXalWiaoC8rOKnoiv7eSnW+6fRKFUfXVUt3vpqif7ZSrW+qhXwEpYtp
04O1kAP9o5VqfZMNw57FNKpsyiil/plWqjPLSP6PogElDjIGGczTLLwy9a927l8VDZ0sHKIyuGFK
FUBoZ47NHl/ISlcp7hX5tbexVYDu7Qj61tDeAnNFl6IuQqPuFq1eDR62CmWJ/tOePCvMCI9kio5F
Sh+sxO+klUsr0TA6xUoFoXOUV1PR6PCoe1dtg/eItdFB3mdnAb58nQwHDRpqZhpnBL6YLnyCgtrk
gK0dvJIOatihCjKgX8qz7Hkw1GQR94kBi2PYJSUyiQnHpQRyap/JuPIA/eRp06wiheFH0ya5cjyj
uGsps+URoknf2w9BVvy0fX2lKBMZlH1z0XNG+ZClPiV6aUKlqbPZ6KX3KpUfDYvDL6Hc23mCAbKD
giIxoMjadJi0RKxtO2XLUDWUghMT8WgxXJydBHCFMi3FhUQRZDYSHkEtz6A53ckzAsup4ZX48qIk
11sqDlE+DMcxk1y2/MrvqqL/Hsf/hSYCnc5/PIr/V/4DYNTbX+UQ/Pzvoxfdgi0jDnAYiSgkHYXx
8/voVb7pqio7dICQvTuarf5FCKF+MxEmKDIPWRrDn5f7x+hVv+kafBBeSOHfFdX4Z0avov8qG7SY
AVRLUXUN6aCpyKqu/6qDADnAnVzTeqggIqV+ccx9cE+YD/V1EYInVRqO/HUEYH6Sabw0dVpsjWZn
SX0Ec0la95AfN3GjehLlK92wixMNy0Nc2wRelSbLJwXNEUF6EARfjmx4aQRZY4DhhEWFFK8tq7sA
r2rAX8dn1ruBMR0j2utuAMOezGsnp+3Vf2Ry/ar19TumzLgynnppvPpl2q8tLUu91GHxtaNNTUe9
kBH5ooHAhz0nu6KTLYxBvkpy+aMmxF7S1TV2qNVYOYMr6o+qEDBP17IVX2UTnCUa7ytLY7CkH79X
bIYRIaw7QRo33nNqDSL+JNKQ0wvQrIIttwG7AUuXhFqg0j3MsRIBWgK2o9qyHVXhOnDZxdJs4ZxI
oGx8e1iPUf6eSLa01hG1bwYbwFz+Qy7o/Gpa5IoCOYIjBk6kprSnxLv203tayvIpmOxolSmgKHyi
m135x+BToYYYtayHgJykGMdZiFQ1Ee2+hv6ryNqmtij9jkGXeyk7qNYnvDpPEg4ebPAjS3uKMFPO
6WUll4u5iAhsfCoEwRUPzlRcFI6e9U8/kZ5zfFxeFXcxP0DYVBMZPzs6V0OMK7R2YN3E3QAUXDXw
LlgCyYCabuJZSWwpxqIkfWs3IW7Yf42z/56O/ovpSJmX4f94QkIS9Zb/+Ot89PWEP6RZ+jd2F2wc
TIOFm43An9IshUdU1WHPb+iGrrC0/ynNMvRvaKQcw0G4yA5Esf8yIznfZFmVZ7mWjtLW4Fn/hDSL
b59575cdBVGQTGxsdwzdZqKZlWh/3VFYAD4ClGOOG/ntWRrafQKdBO4lt/Stx5nt6pLGtndc5sJa
+So3tB1RvAk9i96zQp51V/9o425JiXqbqKQxQoIcC3q2JkfeTqcr8T3GIDhc02gLVBnvj+Jq1Oll
mqT46PNEW47Tq6W86dLJJ/FISRUSrVtK//KiSyNudDIu2rcS6VXcIa8Y1bfsRYGehyF4kbDVFvpH
hUsb/rnXa5wZxqeQ2iuQ6UPSb2n15CAMpTZwe3Lx4ux1IJil08aVXT6U1XPexQ+vGV2BsV7Y6Oid
W5TjMttrVMMtJ3Uj8Balfc2bE9IwkzGrYsdoBM2pemGqFCNqoAlXYBYcmZcS8VYMSF96JfLFQWAQ
JGC9UWzmGMUL66XkRdXu3JsPDtsmbRmVbwWRBDpFN5COnDIL5vqKnRXdIt+RXVsuFl0INgrPxE6b
My/AW8nfEwuPd7hU6odyIpwyjgH+kXur73rlp9Vs2lxflOXw2WOWJXn+oUuMnR4ew7r2RliaeXPo
cDxBt0rY0/RT7uX218kbPY1MZ8A1kNf3huLKoAcXOp8R68Q6056xu1Pj+a5SMcKJ7AerUfhLzV61
UbNXrWOvAubSn6PswyFDqel3BrA5+iSESk2bTBLnSoKlTTowffuQVpjsDIt2gHUAxbQJI4reMq79
0Msjn6AvJFkyENM6ParqNUOgV1LXsJpljeoshsocaQ5XN11QzF4WdrzsN6N2gy3GdtEG2Ry4sEiP
Onq7vAN3QaaZ7B9tk9aK76Yka/fESTidBDVxjtoUC99/IKvY7XCfNMAIQvjBFF9AQ8QAg6NFbD+C
IBy0u6Yblz7srhAFkcS4Ib4ZGc8LzsOhPthxf5kCEPJl64oIFHV1hiq3MPTkkCFQqWqJNjRK7Lr4
QXSxZdHJOlj6U+yT67SMyI2saSSiCXmdrdF2RDrCQGmc/jBDRNBZRXfyoMT4c+UcDYW9buLJI+vY
TrhpwLvG1EqQKLt4q1wfDV7hwL2icpkjoKAmOEdVernmIKzDVcjiXYYXraYqGRKdaA5LGVCkDAQ5
Cd4sbW12y6/Qj2OLiMh+iittoZforroh3NBNnApatJZXHXJOwQSakw5BqKQL5IKbl/GKDm9wsn2K
GyVV3+rpp6beq5RXHC+C3EG/SVZVpayz3tjbdbY2UH+gjY8atJ6h1iCWItds8nJnE2n2vimrTSvE
o2h/aI25CHJ69tGzbVdLfUjXVpisC6umQULiLLKKXt6hZPOk4Rzlb2xnDnL1iNzIxm0bYc6eamI9
GvEaJ7u2/Aind0suXNWnLOFz6znvKSC1MX3oa5IHdOH63FIl15u8YqRo5KaMFDp0YlLGVSJbuyS4
GeTGdXm9KhU4TYYKCpHjRKwTKyadR4WMngSpQV7v0iJaR9lPZAOuJXMv1Tt5SLw8U6k6Gqi43xuL
Xj1qJVtHva/joVKoNPZ3ofdAItqlrF7JnyC0+ZyZIfYuxZvAvoMd2NFlWWDEwpGnHf3GWsl+QCQB
OYWxjPV+X6sBx56I88wQNRsflWycYe20XqbQJA6sYWM4tCFwbaSn0CfiHrNSmwaq1+IddnNYNYiG
km6lTroPCgUqSQN8iFOmTom9DhcavVCU5ABrFOtoOCI76Yb5KIayXEPsNYFDj5e6phRfKkSE9nbv
TlAjJ2Cu6mgOaxDX9bHg1EVwMJq1F2JyPvooDWlG2qvAGaydakRPqqU66ziQPpzQ3FtGkO4GSd03
pn/PjKRe51adL3HgG5scgYGMFmWUbmOCFCBt0LzZWrDM1XgFWJsqUGlLQBq0cbZmo/iPqxWWqk8F
j8CiAEXrlkYygOUlKsp0olvC0lVFPeODUCEEnuZLMaJXUDG55m1IJhXkSupgNE+L6GcQy86GqT2z
cX4RnZgb1YVmCJEzkxs4PaguH4DcrDJL4yW0F7evsnAxlAab2qnrV1Jpwju9qsAsvLBeOhnCpHxI
llY7uga+TCDe0c9mTg/SSw8LT7oc0kLeVmb82XhjyxWsaLkWI+JgiYBcEPgkPbQttavn1v8+cMYB
n5egiEkvOhyNRUGA2sYZ6h8QLGvy3KcwvkxsOKlsIbFCBLwNCUgM7ar6UKP2Kkb9nZhH/eoYrOA1
O+x1B0WagOSh22EF+BwQayyqionRH0/wq1Zt21gUGoK1Xq+M1CLqobJ+MrlRU1aQYdqQeJjDxUMa
VeQQ1OkJtfzgRk4JMQjzk+KTkKU1aArTcR2pVANTyoFeQd1Nj/CQ1YNzxyhT7VILJ2Qv3tURfV9J
Y9bF1uGWvcLnzR4bQYrHfGdALet9RnSbPTW+ep9kqPxGhViqfmmHmBHgoCiLtHwzyMzJrRWOG6qs
Z0PoDA49fK6wRGUqpis8Nu26p4N/l7Aic95ifDi1gD5AUE0od/s4SpsVqd5PgUVLFtyRj/UkZgJs
P6os6HYq55iGi7PIlDzedWIpBwjGlaR+Mgp0cmGlPAuDyFvJwdfaKdkWx1u1EV41Yvn2aXsCiJ+d
2xSJEB/RIE3SE3yA8OwTGnOKlVPdciisMjZISCnfjMokDM4ufhhVJ3tCB3QP9K9Dpo5VDX15Hhac
hvpgiZaOWneiibOc6bcxmMMu85IVRGN5gfvgNtxTWyc1bzpJmOu4lm00hvqJQ2WtIjFa+DERkfiV
jIWwQ5QIo6a7XYvpVS/FZvCbYNsNrMf8GLy7OuoPfhw8mVZCmM3BrjkD1znI46kXGHPjFvdRVrGi
2v0qbgmF5NOxB6yKHZ8uhov2w5nUmw7g2dXjjBps3x4MSWtXjSMOTlz0x76otrLarrJofExi5w2p
2EnVibOstUuKzlNr42IFJyFWN3qzs32iGdgKlqj+BIsRJ0r2QnuDw1V9yLWtrcJ7InlSrQeXyj0J
hsvAXuJfdbtghex+EWCOUdo3OEaCvPfu3KDw1og/yZgxDWEtg6I66+kuDV9D5cMs9pryqTlnJ1zX
bBpSPgHWdDu7SZE1q4bPdaPyIaGMboP84MjSWkp+mvEpactT1meMk9DD3OCXKqXAS6/sSMZYkn60
TYtdGeSr3r759AsxwSLAnvNL9bcR2f8QDLteMzbqDErJ/c2IeyBz9oguX/M2e5MIhTWox9vJinlm
ERAoqvQ2ewpCJpXn+n9zdR5LjjPpkn0imEGLLRR1kqnFBpYSWgMB8fRzUH1teuZu0rLE311JghGf
cD+evi8FZFvePcLouvXUM7IHHYMBLz7liHicR2vqXmtqV7hioWR+NIwdIxPVc3/skdPd+iZ/MofV
a3n65RKLnxmM4r0XhFBm15nZYR/tTRYC1Dmuna0uMUOkTDuuoKQSDDfG5IbgerNt+P2E1A1DRt0f
lfUBXIM7WWqgS/JJl0/ozJ90DFOuAcMXq2tAnAczvTtjwfrWvjtN6cuKBiwlIhVot0rOUe4WV4jl
DtMASPtzX0r7lQ82tU+9awhck4036B/eTDkBwbZTKCdQNovqSE9O0s5eb4ZbOtceLnSKlxXJyiVh
LlGu10ht9sIgX8A6qMkXwlOeV7QzyKnoK+a5dWUeKngatnxPeHEwjsR9CJUV4neSh9qIZpn3inQL
OpgL3hgIjj95b7AHouFadTjvvyPik2WlSeqKYOYWMy3GICzYnCDrTnH8Kbpwjm5yY7gpZWdxEdgp
bL2+WPYuN1/7HUgpSpt7NEjjRDru+IyGhJwNogszxCiSF1Pxw6gKCq66iJFypioo7TPfViMypqE0
Dl4txF3f5XcLFIPSCkjbxv7NAhLjmStb8TUpeXkbwux0qyP3ZX0ZySbkXvYznbiGguTViDiXxg6s
+tCC+E0RSpEPxV8xKFNNxMnshUY/VQ7CJPZeu4uNm1LfGp3bTrqxdbd1ZPgk/VnyIWHrOylnJ31X
59KT0y6UtZ1Tap5sZscJPrUg3b7Pbb+bfkyc5pbpld29jUIXp7GbRR85/G6V17OxpjBte6renM14
FWooShcp8mK5eRD58mg2d0KfjxqjNQIWcAWxiNzif0lEkvrZb2B1DPaFYLBXW6p3ZBdp0slKiJNN
Yuqut83mOS6sscxbXtGhDXeJfdABOqAKORaydpTVCx9GUsoJz+x8YBmoIrJ9Wr4t1R1D8AP9Tm3d
p+OMZTpznfiDFO1DOxlgBT/HzPHoNoV51bqIfx88UcV6JgHNGyBppnRfrZqwbuWptZG4F29GJ551
nbuBnUK9YBma/AVCnqYmV2w1h4b2gtDTjlX5KF9i1LEdG/XN0G2WPsvxVIgn1XqaqXzg8QQOwk5S
X7Qxg2eyNQ0OHEf9MA7Hhei0vsywecQQfehGq9nrrW0k2TwOkv4URWjo16+5Ne5UOvgZMB1ThZXI
zflk8U/VlJeIU0JPBk41Vn0VtieFYC9GEjNM+HlmozD6McZbMNpC+l77KSDDkU91H/mgHrzJafdz
N/oVI4go3TdKgxDfCjuTZYJRJFcYSR5M5tusc9uyOkzqa1W+TyRyAA2ABpW7baxe0Ux+1SlHuxLj
vYqtc1uVp/mgcXgpGayJx5Z0OQtjl9Wft1BEI2FxIz8383KQuviwGMZZPXQm4gR9JbMLdYoZec62
S6CHLzfuT1s/ciyEUts/VmuBrYWgor4MaVFe5AQ7qtndN1zMmt2eYXL6cf6CId+d69OC6xNQgmc8
sOs0+sFr2L4s6cbiW/I3J4tPaDmuYx5iAPcAXu8i1qhOwq1bI4qUwVc0OyygnqzkYFMs/aO0eel1
QBmQYjkbMcyFlWQN9IzLRaCqiueODbyzax1CAWSP1ebzbKQ8rAPVJDOhOLZcs9R+ZrQX1shb3L+o
BRcNat4kkn4WWwpmUpHryr6Hx3hv00KWJcQq+z2T72OnwxvwM5tP/frWZdoxs3Pq32cz+ivgeREX
xWnvcG5AasoEToYUKfFY34uUsezy1wojVGOGFnQJsTF/N5ke2ExSm6FTuE660LQoZItAtecBxvMY
qEt3SQquHCTbCWi73phfF3t25ZmkXcgvGA7drmMiId5s8jBXgwBSHj1n5UlGGl5dVQOZFEET7AF8
TX/ASSUzpTa3xx3MIQ3TQM0htCIAr19Usv+i6Mt9rlahUr1njuQllMqQyqh9f2fndSnkUyxrntD/
tvjBqrki1ghLXHX9fDDnY8yeatDVI6G3vFRJ2Glnximg4S7RstvItKKwg7T8gi8cYF08S7rxriTO
XRTj17Pi+2S7yeae9McHpGOoavW71dgbFlfnTN1CmBMqsdCOrW00dTCqi/yHAtBL1RHvOSj3EnPg
AP7jGejXMSvAasqhYnR7+CqBnLMvI9tFM/kUq1C4o8kT1nyuLYebSPec/k6y700OQATWzS/gLDDy
5N07x7x22Io0Zxl6NZnRcHBOvZbw0yf30XLTUDBJPYerdm2M8lRX6mM90SvetLWGOUD44rEuMRC0
ZN7IDylakxnx/7bSSMYnXUVmMC0IgDRKxb8RLmcTuXWyfAFN5ImI/AhiTQo5LiVUFR3iI0R37tEu
e42cr9H6SlAzOk+liltyWbyyUo7leHDKcsd4jbQmRXpb2+Q13fTwK/ZrefU1FDmxVocLiibg5SGq
71Y5TlW836DszqNthjHodSXEU9InmedEZ/1m9td63RrNwatixqOlV6vi2C2PRc64o58q357M3cLP
qBC+0eDyq5NpXxp3Cs2dNUIRBw8tIjpSkV3S0gjMWj2yLiZ3TVU8JhPEKm/Sa7dB3igYVqXRrRxV
936tu12RDgwSn8hVvWRN63crPon4UVZPdgIGLXtzUj2YV/XQk/DDtvlgpeOFT4OrLT+xQ8mmK6ii
WPJCAd9SNlWbJJLqUGe8KT0HSxyF07hVXria7mcVS5ZGTcgSS+T3xHqHKqVKJTvf+YhMp0dth3YE
jG64yq9KlAago77b5K/IMcppR9rKYOhOWUdz24uwgEYwiRNZNIT1PfXpryyPCG8KF7gi3brpGw4y
OuI/S1UF13+bideoE5bgKMrSHmKe+W4ZoPodZgAcqwsTxqFoaKevedztF4NNHdL/hpkEksn7h7VI
DmlFkudSMyajB2Kpg6vB68QI6ZA5Z37NNHIvUwNAKL4yPm51Ut8vQ/dgwrTTaUnJML+LReZ9D9hw
3VK2TlLVh84UMgahN0dkyXGU261X/9YcfVxLRBlhD4UdQuCL6A/wg0OUph4S/Ya8hk054zABQKKE
kK7DkrFLJ9JxxM5E9NbHFHHVldwud7VO8IFhViCbrDx7vE5LdOzzO93hLzs+yDmBOmhuGavoQ8Ce
y9WxKxv6ZckH7Kdin/ED99PJmXLfqbv95qmdlruGtOMkYQpp/9gqXqWRyVw1MYFud3oJxWqropq/
Yn7tk3Wf4QyVhBqOTHhJ2XElB9346Ddy50Z8SkdJDbphpFx8X3mWwb/nnROYTb8X6mes9Hw2yCwx
y73V7lXTt7irQR+WO0yU3tC+SsZOw2acsSRoeBnm5jKtMkO4lky7cAKmlKXDZc6u6fJppQK702bQ
Tl1H4biwOW841UVUUn3ndO1H0iNDm6xbAw9r7cYLy8ozykzo9W/GjMCBtFrSsh1cGibwNoVJcA0A
qw2mSvgjilwsoIKnfziXlBhtfWrMi1oA0Km5gu2rvLScnEebShpr577RX6r+SqrVXgUMMQBpMz4a
QZgR/zY5xb7CiCnu2I8QnVBezPUqCyNAGBfTOo3Ft56+rBPcZZR9C8F4yciHoB/fNec+hkyixVlA
K0MxsytMC2kGPDekeekhl++QiwYsdFZC9GbkpCMjRQAHweJIh/KyYGDC1Osv5qMwjg3j2XguuG1O
rfShdLWnc/o3x8GkEs++uxLRZxb/aMNv4Tz1tFFj+dBMy65QPpP2ce2+UJ/tppxCCGGizljNFtpe
nt9MBzXHkO7b9NQmRzk2Q+hAh1yLEdJCU5ek8xKpQU8woqrantFAhmOGYDGpsR+HqXW56Ag1EynP
XenHK6YJXgHjohGmnsEXLtZfZeEW0PFfK59Wd4D1E8ZI6kb8KUbrt6rAWYsvohZhZTUBaZYfZNuh
eYY3rocl0891fTQ4t0hoYcPzXW2K4cFGU8YYQF52QAsvZl5sbz72o/wxtYwjspoD5nzFZMdA3RWb
6S5iVY2k0kk+y6m+mCRCrsHGfFcVnMhEGtrgHtkB2QghYTo2EK/KNfPhDxrZEjjseAfp0rRPM5WM
toz+jM1v27tjXy1G3HUN2s67hRJVLLdem3bIu3crMjRGKtwZ7SvAUjr3HrLvfOpFc1maDtI825vy
utjLszW0eKJHF1YnMu9sz4BxdMgLAQucQ/mziRhT3pNkpk4jru1iK7GHRfZl4FmyosgvqvtGuVXN
kz5/QVw/9ERxa+nitxKgBbYzXXyq9NqThr8GaP6GJmPIc2b36ZbqfTQhbQWfZRJvJfWQCpa3VbzC
2jWsvfIWjd+IPx0BBcCAGBQ/17X+WLyt3bXnzJpl1V118Qwek8dZvgGBwZ09MO5dj5P+ag4W1uqR
YDEURevnVPLhqu1T3fVo6Rc3l7CbKEPAGHcRMq84guWmfEJvGCgr9FB76d5neX0pEqZjJne6QcJh
1e9bhkHwTxhsgxkb8f1zyHHVNqq0tycDR/nXSruoZy/LdIXAvigmasoSeXKNCXfA6PyqgSYYzeJ9
YjBnJY4na+Jsx0icRf9YGIT+5uPRRs7sNqYcqsPkqwW8zuwYy1ZY5elhMM7SABcmfhHU/KQKcrm8
drQE49zhjx24tzJe/Y5LOw5mq2LOLT0ZtN6ZdFxIbK+A0tJV+lWZPcNcBc+e0QzqboVCZFCnXVXd
svzJbgi0dBjVTX0YR4uX40ado4hix35KKsNFnrODU3RSGHsrTr4fzDd9Tiggk/1k2ZdJyc+Geb9C
p55rxpc0f3IXheRK+ZX9ZDpRkNnvRfs6Zubz0s3fY4lk865SsKGOrdubJ43QbQasvhDHZjitJTZe
tLT4Oy0o6/nw7JyGJrmOSROq7U2VydczT4Dv3IQI2Tx6rFXg7qTAFxqOlUrBaJrwqaSgYxgs/nKL
fGMgVAnMzUyI14j/d6M37ydAXQTvuvI4wC3XfIFrtWl/+j4LOrs/kVyDFTs7YaxO7PRsVdkp0Vkn
b8f/NeM+aY3ZY8aPCfc8iOhgGIMLbRYZHbNsHC0MuhluHngfsEgLYKGqLY4603yw7VyEe/HNSWD2
D/F4ltddKq6z85Tqj0mocOEq4oebWEquefpidTrhpuHavmbFvZ3dlqX0hltZqydkg9NDM+AWPwzA
P58htubiokZ7HNfZQnJK7pEj5trMP8zPtli/c2BZs0Rll+ghHkmCo3tCCgx6IjP14d/D9ETl3Rjc
779Q2Y5m2u6VGhj7mL1m7YyGtiKRY2Kka91P9m1gwFGaj2sJ94Oop7gNJ873Yc0u1aYjaJaHFAEB
crxPZ1FdA0DLwE5GL1XfwnMnJJX5I0wQM9gWH/UKJHyqgoxNfCsarHdMGAiUkFk4QNz3VIMyai54
bx4rHoy4ZkMeH1OdpS4XfNXNu6LtfXPu9/1cHLToXVr/iH+hP5u5GRuvV5M3qOvB2lt+3bIUBQ9I
bZVH5jmFip0wk5tqVo4zxlLrhlT6M7YeJad60NV7fTijt8Kzi7uFdPQWc6Ztvto9k4MCRuwKCU59
sEbJz5dlZ1hfZLSPTOuHSvH76FeG1WcRoZVZr1rderHyQR6j24+f6iQunAXEVwPTpHPL74YMbgC7
f84oiwdvjcjzqhTP6kFQWbSxzfTR5J9mqvtJMe6UhrPeGfy4gE33NYAXsRFZa/G70C2mHZseQ+Vd
uU/t51qxUSm7IhDI0g0sofLCZ1c9pR9WVF/TmoJF9rICB2L5VRvv1eS4Q5n8Si2XZYnZKBZeOn0Z
0tEZiX5UXxJLvgw1CVw825L6O0HbXpVXqm/kJeihpfTHGoHICmT6LGmljJHmzPY74VaH+aAklBPS
TuZCZ59KXK75UlnPcflXYaXoomvJOCzHtJUpCuIrNmi5CKbCdJOypzd/2LATkTy6hLqTN+tBD/Y6
hHLACVFzfdtNf7fhRMwoeaqN5Yj49uBo1l4ez7Z4XrB+qzGzFGq7yXk1yz+j4jU42qm9wRyQGYQR
3AuD2xUz/6CTmcWD12moO6i1UasEeiI9ocTgBOCI5G2hnZsa18DkVY80tahbx8LcT8Wd1dT4/eD/
JAVQoHE+INo7xjCZRyl57GsYN9NNDNK3CrqttUYCQhClmUSbNcVxbQBUykz7WLQOZRfEdqAPVihV
xZPoQIQmK4MLZAVLGRrrL0K+pH3PoGNktrjKaNT75lft+g296NqsjAZ9vkopmB77xbDZcpONXEBs
RXQBLv6iOdHrooIH1dHq1mSZ9acmL1jJ8FO8juvT1jCwksegx2uXL3tLdUaeL8HQq6Hxoav/o4za
l2rzXDpamEHgfBhHRnmR3hwM50dZB7LuUiLIMP/Zx37W4Pb1zzkhyxbig2x8LXLySGrp15I0DPbO
Y92wZJIzz1b0axrJ13ra15QbepQRoN0TG9q3uwHSh7yUGLXXk2JID9nmK+/qA3RD3NGUjswEoFgD
E9jJ/XRXW+NhSq7aT83Qd5KLT6DtPi+LWd/JHRW4qjxqMck4xXJux+4PqzOgeS9azR2sq0PSr2Fj
TLvYTk6Edg0sieOkuSTipHKcxTCgGsVi8M9e0pjMgzZGyFlO9aK7SqdCubGPDnFKMs5RthfCJ7nR
VXq2seUKl4NTSumw2c3jN6hA/5Sb3WHKeX+yh7XjgikqJnntvcW1tmiM5KevSO/ZbSqniQEhu4UH
Jwfft5A3awOBQvgxluMDepGgU8udTCmhoQFHYgrQnEG0qrwN63QEsXMgzPzJAslZE3wA7wBaHHdA
ZPlUn4cG7RDbSa+I7ifgDmPa3KBAnS0LXZasoMnu6Sje7alniG/Gvt0hs5bUOSjwwjfklTH7DOKU
hruoAyM3kYWOAIjnm4RyI7q1knAXCmYkSuIRs+F7Z8fUvRNhwM9KoTN3Q581TkEa/yQj1QkPPwai
IKV1bPVTyV6xkvSzog4fMw60qH/exKtpph0Iv+QIGPeSwZY5Cky2c+vyO68/oyQdqJj8pYjCFdF4
ouqdm4vql3wwKp/hSNY31IkTuUknypKp61+q7ZOXUNT142G1/mzkS1U978j/8GuURxVsVLNbyXMp
g8KyvFWoL4j8fA1C01wVfDwd66YIwOMLNehuojWBd/Qx5BCIM8U3B1at2a7pp302FGz13u2Bu6lj
GB3H0l5UkjfW4czMoqQSYFGCEQDVHjqmdrf098OQXPJl9iNed11n70tz3TNtQWoREeCQxmXQ2EAd
lRbXHUu4WHrh0PTr/GYq294Z21d3Z+jryUB1hvLixAtyp0Q83Iuf55JbpOMVelWvEGc3WSdyPQJD
jTFLo+/qBdYjpgdsDOMUxdtAAJrC5QnYuquBCqnVNYIH0H3ZPJAjysBtVcSkHVlQ/VbVL9KkXoth
u9wZK6TTfZMWwYR+y7Hsh4rePMqZNNMZVgSh1Bi+QQuYwGW3dAdD4nVvHjPYS/C6GSC86/p7ulKI
WrQism9NPFIrecfqiSXDi0Xx2wGYa5VLbhkugcpPDXbCzoi+VZ1PcT03e0ABD1Kuvas9pRJOP5Bv
jI1lOeiW4agN+a4dpbt5oSqqSqZZ0K9SGWoVvyB7M+gz1dexVwiVLpz5RauGVrNuZs/pLsVHqc0a
2VYMc+wkzOkiSccYbCrxnBlC9JNGY1jSlBV5/Awb3mutFfVL499ap9o1iUZC8XrM1p8cAdvcAwqu
tbcoOwj2W4v+qku/DYOUGQWjU73ZyrKLMzbd7c+i7TRSZ5XkSigQ8ysQLA4iOvUJaOkeLwnz/PS+
ifW9NSIm94bUxG8SHVp00BlrbxUdHU5XRcC82rJzoO91aOP0+FEzPtbqQGpnCLX7UJYCZd5XgxE2
k/aNQbo8RAfW/Kv8EDcP6vw5VQyF9CBz6Dv0zF94ZScFwZfW34+r/WuRCEBGVUcpC6rIzavPOsFh
JYxHIltOiWS4lI+wS8np1JrdYq/Mwwawcdl5Ef1XKk/vSqnAtFNcXQJTaUAqYlGiUAlazk6SLuBL
aQcQinCYNetwP4/ULianPsxDJj3KeUqF60wx9kTb+Z2s5J3YD/Bp4CBSbbx0HH7jIugT5o814ljo
v+oyppSq8gsL6lzr7jhQDeNRhjjg9YrqrRt32hbRW6ErXsJHs7xDHMrTEAu3KZbbuLaPcLUvxqx5
/UI0dI9bBjmj3bjTMDBZ/hbMa7vmuK7FZz/DZ2kinWAaYjxnueOmAVwjg1UpzyJXy0BaDf2V4e7N
NMb0lCdyvFsFzas5yy+To//EuXwmO+Nd9HH9asdzUK/WS+W0BD1KRruX8a/75QBNPzOXXdQtzEbJ
LduEVPGDITmQOlQKXz7E1Ahu3UnNozyxGW0SKHCTVyEHFdpgfIyTLnuGXoqLwptdrn3nA3GAQ8uu
mKlC8Q6/PrTqjJC5MQ3hhLKm55hbGyKCCTaGmspaaodQoyg4DaJ88OdIw+RsDD82GHWKRtt5iFKk
SQ4scT2D/taW+ledy8kxgw7i26PSE+dn/XENm3tDiVFuJHQ+BEZZuHz6f/nI69rFuxygU8LnN++Z
AxqLHKhIEZxMA2hL4luSB7KCRzd6kc5KwvhP/3HUOyDHLKzfSMacazAXKJY2+YWaNwczWoKiZ5LM
7rTcKnQ0PPwPooTUPTm72tyXTrxXLcHiW4b9kgU1EAS5zA599DrMc2gCuJOpZxvzUMk8MUz+2OSz
jddOSrw8bsmQpzKeCizZiFLUSX4pU5rFElAMl02XZXftPDQ+tNtkN1jfggxHeE/69FqYPaYFJmuM
IByfeBhkLcltUht6w/Eg5u1EqIcjKez73Bm0nRDkjRvJPIZSkuUIh1n21hNLrjrvfJH1oxflrHdm
rTS9eKELnnvGj2hQNcpLdupm0YWx9tgiSSYIA3kjs/EZ5SPM9Fm5JXLWHZV2/soYSO2numOeNosZ
JlkuPSlQlWulctcU0Iyq5DLNXqUFhnntFbQLTVI9QQKJIKClrG61OMHe/r0ycyszmX0/aueKSRD3
n8N8jUyFwG7RI8+XrbBiWOjpyhHIn2dCyesEW8Ep9SMKIYtzQQOXX+tyYEG5iTdWBgoGTfUV8VfQ
h3YYd4T+rMXDfhq4mbG3rg89sy4n/iKoGWgC76vxKZUFQ57MLWr0EbJv4/tOsDDTA2msek1qw9jw
FnzQIrbdTcxe5wUS6nnfpxitP0hCDOt6PETGt0CTLRnocpxnJUNhD43SsFjfOZhluPgb5uyYcwjc
MHcb4E0hrrfdFdUaKhrNd9r4BX7mlT2fxMDchmppfGY6u6fhjgu2a57K5tVmaCQIN9x0rGt9rCMc
zBZQsnlLFsPbWiA0pohF7ZIKGsnIK9s9ViqMQf05tc6c2w1Lu1LL/Fz+mICSCeW1Zmir5TJDSOQr
0ROORjY2b6JitMvlSKyvP6y0S4R2VSQrlbxqPdvztDqpzR8tBOkcbrpwuk+IDnA+mVeL60Kz8kOX
sNFf3W30XPXHBhkOpDyQQJNXPDJxWuiBBxj5QNl9I7qazOrlfAkTIIqzvpvo9C3jQygPjQUnKTPc
ZAm3oO16DRJNc9sIX2B2cOB6UcR7jg2TH7y+xO2oM3pOfhiLeuVwRu/Agd9BiDrl6U+SQRxhpyGw
AuQfZYMKoAY3crctkCQWHMiP2/azLjEesL0oWbnJRaCNwDwkwd4LOULahjMvjTqeIyan5uhJ1pvD
CHdM3xpemtng7/Cu1Iif6zYcRerbiGw3Jaa1UEW8rgylDeWu6bNTrQFFECmybSaIzVvWH1roZ0N0
zDB6MIRqlFMsftXo1twi9raCy25SLzMRPCiY+2UmyffQG6cJp8BAj96soIXQbidQ27qTFT2piEUs
zvsqRydXPJWZOOa06EnzuED46L7XFhm9emuTnzY99oic0BnlEwCW30gwW40bvNWEPU+BzQ2rTQbc
QBkU9jugCBPxJICUEnoZsUebxo0PcUdnLhlDaDp/hMx7xL7siBb1DPNXTmgMp2BY+Slo4dvqmOlY
vPRnGYMX1xkZMEfi55LolGbP1TC7Bm1oroZp84cS1K1s2qZ9rSOs2dxnoWJCQSpmr+ToVo41I7ck
2q0GCmVdOswcJSOeN6L7iH5KlSs0Rbe3dwvCtO6NwPTTVHzHVLMj2LmoBhh1kk3glzs5xaPLo7Oy
Zc9ogeRW9s3mc8YJ0oUgRBjHHR0mm3EMNfUmCK0s1bcu/+OidVVDhDGnpZbWtCc8DVnvli2lneI1
5UHLn1bzt99C4T4MBJ/tT52CWsTvO3ybpe5L0bPWICQxYBXuLdGvcAVIDWFc0Kdzc7PrB2uR+z3R
SojeW/G9TE3s16piHogyJWTLThW/ZlfbWqSK9XRCoREVCdaYTIK8ic5GGup7YuF3DFl+NVl/N1do
fMaChb4YDcgzxnWiSbIIVn6RUsdvJmbtahtjEmyXn8Qo7Zde0ElFcfvWjawp07pmITDKjGrYmtc2
E2Sr3M0zoUkiM57H4UOtMqLrC7X0p5nRlA34yaziB734diLoxerMUQVMBqeSSaZmXom/sllezYLb
E3kY7+A9GVS8nCaEiM7eJaMZEkXzrrBY/SrbpHZLOgWddRaNZcPMbeTAlxJZCYgHjsNS9sYJ1cw1
VtrrMj7LfOx1/iGalbIJuVdSPgzIJzAPj6wrGNyqbKRtLFHy15zL+6qC93genQW5Jwsm+8/G+QdN
p86fFkxEpNAeO/UvGphpTvVunf7IPuumJ2ykdvGjS9l9ysuLJhoSYPuST0hdiTrVxmDUGMQhpZlM
4qRGGEn6Q4+QJMamlIAsUvJLNb84Qr9znA8J346E/5TF4nY5asXEHFkH3DCdO52fJimP+Yz8BB03
eV+yqHyVRnZI5feiU+/Wkv350NEzr5HjGQYg3diuOeZ79G+96ZngIQrJVn4Yt+50Y8QmLrwsgt/U
pv0hkSh5SivjfjTLJIxrwzgVc0aKZre8DsBKina6GiOJl/bKmxP35h6yBcjPrfeNZFzY+V0qOO/Q
EXH5KRMbq9x8LAZKL6s1/Foi211tmvngtHxABrLomfcY6BemDHONbN0KKTtHrDmbhcOZz4Liqswa
w1YDHDn1c0hYyovdiPqijl2y5T1P7rgWZ1vDdLmyGidC8o4F1kNaDBa+uH7ytU2xtZZoSutJ1V1p
MK9dyay8bCfic8Fgh+RTVSq8lilRAYZ2RKgszaVYkZ8jj94nLXQjFYECBbGyo6Y7OFa/8k75Yy09
EbGX2Pm1wxAPcXXMgkwC/T2XH8oiYprMr8WQZ8avuS/1xrrr85Z1dl78MsLZ9DjIMvnYslDhH8Sr
gclHeakh7vAM3fjhUqo9Gyz6QIjHZsDtOsQz5oiAL5XqY8na0215OWm6SQTXMmUXJRarmYqBBMEl
jUNYc9omtucQPumtveR4MeGEUJgxDneMkzfnlzQ0W3dCpRjLYL7oqPvAggXqpknxiBFjj16COgLh
59oiTSDqvHE7pX6vhuyAM/AY69x8cSJuy2xqZ8sseCGbQCLKcT9WJTp6MOYpk43KQiO9xmymufuU
FLnD3NZUblF6+vdrvZV1xhE5mWA528HtS15IPd369u2/3/z3pTCs5Zip08Bacvv2328OrcQqRRNX
p3WcI83HZHj/vl2Q2xBoqmBhNOus82jYqWRqdpq9XMnHcfsyW9H6ny//fu+/v/z3p//r9/796TBM
/+9/BgEpOYI1qzUeQc/k5T8uIkLMovRZ5pNsmeLVG26OEuNWSCn43GbW6pPUytn/fCuXFtpuR+6G
g91G3riSJIHysD795w8UjlcZt4K9IXabCW+cIY/L8T9fRBaRai7QBqvYdLrFtI7/vmv+73f/+WVq
NAcNRZ6UifKUgFb/zxdNI7lctWOJ3lLPYUeVOYNZA4ZWtu6QRkfVMpxUScJeuH0xMnZ92vblf/1e
1ErFQSoFs/TM4qodrNO/7+jjGUPl4N/AZPg6fY27DJWmhlv6+K7LxnfiOJTBJWYHKGgB87Wpoyqs
1SbbMwC9JaOhn+w5T7e0p9Rg90q0Cai7/+/XyRyvp+T1v3/h33/176+OFZ+SSDGrYJVn6cwM93++
jGvTnX5hz7paJGenf18mR6MT+u+vNV4D9qMjgwMd/8JujuTPQe3Uk2FU2Gpsq0XQSg4ONu/XZoDP
Q/elqzo5aqVyFyXMP6SsuxOaFaxK1t/rGmE6rG0/QJPjd6xRqCNssXcggmRSTmcyqyZMq6PqHNdB
QaGMRyeYZhRZupIlZzNTPxHoGGGvy72LwYJBKxPM078vGDyJWRQS0oexaU9zCmCIzFEO0BG4UAAY
2uq0U7z2X3keD6ijEcugleijeuNHx89w3FuWcLk4WSy4GFhRxxMFdIm6TgoSJoxuluLxkxtx2qJe
71pJfliFSQgbOQZlNSErgGpyMC1qNAehaWMuOJFzxnFK0od1pe0Mkl2DQm67YI4Li9XxeM0iHcLY
9GQmtvQSo/eGbQoXmIj2narSsaE1jw6WkyL0zeAusF8OtNUJFen/EHUey40jWxD9IkRUwWNLT1ES
KW82CEndgi+4Krivf4c9i7fpmOmZbkkkUSZv5kmqKilDpR4aqnXqcLfSFlTHgnSfEGKESWSlNza3
XmpxGS6Es97pFtJWB4lE0esOpUSX9LW2nMaq/lLfLYG2OLSDB888VPpM4mkMS2SytuvPaQkojS/t
9TDul1h4lOyQRRiz5VnNxAbnmMmUB93Tt4izYE359z9Sw5JtJZfNo7Jxuzi1BtVborUOEYrOTCgp
5D5DW3HWMuSr9W5yY8wuXQR1Aa3pYcS4xWm++uhEbrYSPNcurTiC5o7lHypfiYuyOJwG7VLtyf8s
lyjQdMdWAxK9Xj5EtIwPPknIAE8bCNsZdjfkwyX/hUyHrZqSjEvdiLthaZw33gt7W1dNsE6pn0EY
pdeKI62BqQTyayiL56KeeqycV69pnPwqMdNngVU4ro6IQ+j/Rd3f5c4M+CKh0rXqih3czfkzIx8T
NKq7JLp4pIQnfJQoRGDaAmYJJnjUtjPsbYQjsBbrdLL9Bzdq/YcA5y13Q6fa/f/32vyqStseTioz
mbPpwXsngm76hfk9ufd6nyONXP790lfAxwq+pO2IhcxZkJ79xb6N7WtqtObG2oOxAU14xeL960vK
nGInNe2dmauTUyWt5IREXu1rB34gGy+2dDZCnd6WDdBjTtjCuRsK32UwnUGTuo5Lsawkey8Kmjuc
M81dm3CKqJuGpseyQ1XhoL3r9UQXrF3V9//az23XA+x8ldT6rq3voIni5g0MhhiP+EqCWL5pjJlu
OfBnRycv7/T10/ivsG8ZMH9IE+JV1I5u175Jvv8VrSfXynVikwRRJ5v5rLLuBi37W4tg+OQacWu0
yy+g0hgTGqSZEHBcM55KmQWXVDI1jTH7HXos6hGBwoeiTCGXdZJc7vXvais73Hiue9HtgGSk3O7B
tnRwUXCFB0uATXPFUcPOfQ+4OzFJDXhcXrw+xJTax0R4OAD6uQkuge/1j0UQv5UY0ZlMMe7ha4hQ
Z2vPSq1T1uZEhUxoo6RS+pubTGIrZszb5vcT9VunoX8EzIJOVEXhfULy9SR00J+KiSJ5IrXxdhZi
uC/rFsSnTB78hDw3b7W7qeY0vncKKhNtToSbUFJBb+HcOYSUyxBR9Klmjl4bTV1ArLjW/Ws87Mdx
2LrhUQyszXjRxyMzkkfHEDSNhH9XR9o+TOPYwcHLS/xF8/OAFf+29BA/cpoj0qVavpqweR5tQuBx
TjmHlVX5c9QRsEEy4W0vXjgr0QPAKeJoQ9nbSAcnSmtBWGSAelGMUIPkOYwym2gWld0pZWd70+Ke
+7dIxR6iedXkWBlS+9Fve/egQ2rLV9j+DFlCsoZBN48n8MfjyUzBSM1jVhxLCKGxxDnkdQQJ3Zny
yNXQ8+EK0wIevM8MbEg0OHwMCTLPTv8+XwEpHssezQ3KIw7McUrvNI0oXlLzRzJ8gBNAnI9xycXZ
8bBtquFJxMyAhWbo77fBuU1n6+7fByoqkMNEnU/U3CfZgeP5cRyi4sT21W/bJvDfM7z0V+NUc+hZ
uM6dlNZehTXO4VGW5yJNkzOYv1pa54TFaiezUa1l0/Kv198LOVscbJvoQxQjF0uf7XNwHMB/119S
r8Qgmy3ivyd6Hty7sLaXozaY6Kf6/t8Dt4yMMfOKvzYcNEEQq79tLA52yRClWAgipB43tfuzHCt5
6PhwrhiEkQcSw2ucF/aZC4x9BlDAaQDa/Spt/b1fuhmlHTrDX5rl//1Trz2UXFoLHWT/bTLFTEs9
ftlEVvHmzDTFToHtbELPt48FqIAk7ez1pAUpwIGQ+jQN75NJKHXJMLOFqGiFAxKE9Ex2nbAU95Me
KIhpYJrndoHg6k0XPYe/fRpQ/BKW8QmUxSDyGGjZ/DdKZbKRvbOLYxGsfSerNtlSIvwEhbsVVrZr
8SIfGIFdHMacuAgF6fa4wkWdxAxARyL2U01YKozCU+shrji+ec8pbQtU+ivsFodPkzkvQxWyoaDo
zuTgPB3nB/La+U0JGIlUnUdYi60/6jEkxNhz94E77OZqPE+2u4lUf8S8y0Fn9i5Eoh5bkO99Gq/p
25Y7W3Dra3T0CAT5uYTpMO1HrNI3WfzpelX05EkfK1JX5lCzt1GGT5N2YjyNVRrf+MCf05kMmnIz
waqynJeu2w2FUyCWwV0vB++hqpvDElJM3eHdGt2D8lTLEXaud1QB7ivnmguYrLdq0nfcP82duJpJ
2pCgjsWZ34cNqnilAyrDaIq5nafQhvbm1jAuwrPbcCcXYaZvQE8ToAOnCm7UacWxmgrW4Q6eLdF3
albTFrgAzThMyYLybAbFMaP4AT+T0BFAoVJBhzsMjFegF4hwJWWzyaMfKoE3uAej2SVfdg4qUrX4
CHwVn6LBtg9WeN12lu8hyY/UEBHbs5b21jjjm0xwnzVyuZPt+BkG3LZ0r1mMXPzrocF3K5ores5t
j61gNOhiuS0mwm+55z2qjHaMahnpnAiCO8FTs5UZbPe5pquViRJiQ3FL0+mTZSebaFr+2hnSO1oD
Zq/UJOuc4uudVb7NPqQSzAod7VK9e0pm5yQIH/SskQ9OPd73bt/fJq6EVR11r2M5YN2o+NHn5iEK
F2phReCdE42ct6gaFR7n2E2J0ZTdmk4jZmGrOAMO4Gf2rocKgM6YHlO3MzvGHFc3rZ9ujBd9pDbY
lrnobiMvbSlmoFlrwAetpEFwuRYIJd1Dl5fWh7hWBYX6qUztc9N1LT1S/Y1F6I8ktr1sROTx7Y75
meNadyBdbh2hC94oMGkbXYGVGL3lmYJu9RSQZbzl1PZqnPTh3/Hv36Evlrq4sUL7O3Qa7CejzwGW
QmwGEBMuIWdvrkEDEcTlfpZzhlsATzoIzWtTD9temDPAquq7CdsgYyq9zukWsf3B7Bi39uul/Ba6
ffVTwANxEBME6fR2Gh5oLBguIVjfzKaX2ZTTzPsTEarhFjoIH97LPH+JNIavIqZvLALk/v2Ikugm
7mhZbK9iNem0BsDQyPeNr9ZwgidiA67QOfTzj5w7DdKoeuQFN+j6TKvcaAypPSFS7+b4wokRwvMN
voPa9U5i+rOEHhas+UY7drMnuP0hRWJvirrx7oTxiKPPJ5OPH1pZyUa0EIXD2d7PU83rbbsEY8fu
rwWLYTPnVrYOe0yP6cPi4efKcKKSF2mHTYloBYZneJqCYtlbBmk5NxeCwjaA5+o9ne1f6QbOqswb
Z1PZiFuVwHifYwmPFc78hdmcwV0csuJuKE/BR87H7wQFxGHErJ38recSsdV5e+2L0as/0XxRfflz
pYqZgDyXkrypVgXirfJkt+1yBl1l1VlrLOQ7YXdis4SNA792ek3hEflTC6jWLz7tYC53bv4RMVTd
j6bHEmDau6iiQQGBGA+C4fLfW89NMTKky8t345nXtE42dF6Wa9ezn/pFMl/ut6iloi71u+jsv5Ly
mFtN2Duy2QYFBwO4IvC9vabce61jTjPgBCNBg7jxNi1Kyjdbb+cNebZ1cKfoQD1QfEajAUP0wcNQ
OCYMrkM0eXKULIDQN9YZDZezzh9tjqVd/Qs4N96rnKo3AcfXj5K/TlG9ZzMgijAlHIWKf0iNm2yb
CCrPHCa/7mhP66EgBu9a8m/tQ2EW4/QlweSrUWEGV8xrZk4yvp3eOh0Qp2h076EscCyo6z9u/+76
44S1vP2GnWfjyWAHt2T3OdPJVcre3/qmxhWGr6hxOBEPg8CdgQgWl/3apzhPMyIG3a22WLzJIi/x
bpLDvapALsH2fLZ8buhGMH9R/TsXHqI6M/tn4DyC2Ig3D57Kv7qyJemblCj8LPCxP74n6TV0aIK/
ST05+wRuqMxJnwGKZhhTyEeZ/RSJ/6wDf+8OC9WgDJXavnJQFhgSypZhint0A4pVtD9YN0WevlhF
wNhS55xg6i/PpDjza2xvU+idr9EiGVOG6k5ipeLuIbc9pLq8pWCrZ3EJUVmjKzqiVzMTFCl2XUOQ
Hi4z31fmHoOGuE1Y4j6YUufVXRDGfG/aFP5PV1TBTXQd+y4Nc1mu+yEwgxL2vdu3rzmn0S00jH2t
klM8UQxUxJsxY2XIHJyEAGcyB0a7YgDsNU6540zFnNlHzg1mYng2GX1ZEG/sR9jASf2UT8EpwTg4
hAtUhFijvQ0RJZUYNNkAd4U1vzQtIfkuLdlvRr5g6C/wHuYcWwr3ljLuftyrm9P+0pJmwqoNPgsH
U0+ANDC1ATotYkbDt1bF2fs06OeZrRPwi38IU9FuExPsa5Ytv+JeRCIfeE22chXFH35wV2OJVVz6
RX4xIcSfsOa9zhW3tqpJ/pS0bJIAaIhuiNuWFAB4jvImo/mUeWhwiOUjXBpBezw7Wo+LykUwaNTT
2OHYgFZtZCAOMv2TpNNPheq0cjOs7dw+10phOWeZw8Mq26+ox3Imm/JhqeYbJcQ+Vyp7zvCMjlzC
eCXbdabGcu3EFbsLuxKonuFVg8k7pqhLPMYMZ0WFhwO2GDD3GdwJ+JQT2hdA6jbfTEVJHUV3wKj6
KcTjqJunRikwCU7nrkPjrPGVX18YnIndPN8MNetPTF+5aNNhZ650cPjUD26efoRFJFYem9Sq79Wp
pPYTxvzXrAp/6zjAWbx5ehAZiQU7HnA3A1rjPEq/fV4eOFWhA7N/dxQa7fTEi9QG7l5MeisEnCUr
It0XFE8qc4ktVXovDMhzV0TlsYpcooD+Y9PgHgnz/m8WzytzTRMSGcOj2KAV5sRNPUf62OQeRh6B
WHVkM4r2p8xnf9e5BjpE/MSUhWzYRN0maTtjmKS0Y3uH5PRAo3d66K6v3xDAuJHX3ro0ym9ERJxV
+s9p6N0WlOXhjjK/LQXTG18OMFPUDwXsGEfcoF1PBIhXwnHfbFtT7TSrFKKD/cdo2l8mtNuA0208
p8l94SDs1Ut+dhpRrdPE20Hkf+ObXJgQ5u/lnFYgk/DczO5yB9gPvSyUqIY8APuFqsqAjtCC1O8p
iJiDwuYauwz3Z06N6+hBvoeY1FxPeEB8WhwssKcyOcu1ARsx+5C9HJezQx3gw6lrgTaCJaGxSpwx
FIhinyJ3YIm3IWqmLaMDPshdGxzZ1Ol3c7qTVTC7gnuwqPK24eMUOv54KCZzG7FI2RjiXBW8y9ic
WJpPJol+Z5+BHEhEXG7Qo2bbfUJpA3SYOuzcxeeymG6fVPq+7IK3IqhBt6h9Xn/ToHbHs/rZ/kP0
oE0qUjYEmio+Zo04hYl9V+bmdk7Gi4rtdpty3mOy6XFcJMzDT072OGCI4uGgIi1jQP600MD6grLn
YAQN1LC7AlD4JAaHPDJIRaWg/zP2zdcwXysvG6ooFQbq2j0HeTLeVDQoeiEhmO5tZrzKG+h/5QFv
ub24/WYyYj1bnK/XFjsGZ4LSuR+hySyjhCGNaylpqODjJ0cQ8SeSTu7wvPTNCx6fakPZOYlb2YpV
tIT6pmdX52D2ifcMaEfiAj1ANjqFeqL0QcB0unbU5dGlctJNPZJiG+ns3hR28IhhGCMJTouVlc1v
EVFnj4W+BHNvO69+ws8vORrHFoM52s+2quAJ554y42K2sFthwWCc9jj3DqkJywLN0og/wa23dKzA
pVGbvAh4gODobBYgrycOSW/dxDAeHsy2DpoXxV2xydPmUJT0gY6AV4IyQ8h1CJ0V/Wmx7O+FwJh2
k55Za0GiJuXwv7gJC/X11PtIERBrQVAyMbFbzNjKl+t8asu1H+blFhBLiuuu4HYEDHF2YYeBDTss
Y/QoUxIFvhUs67H3Ur4Yim6texhmLU7RHmNch2pNoRVFsz5/uB+iQ+vEAFssrnQmt0GBhG+VfBiD
mDMiCJKViAq8u91beKX42EP82vfm07RYDHyN+lrWO3jhB7oBnnpnWh5MWZB3kvzpWVeY491pP/Xa
rL1VXvr2fZcVpziGXBvrOd0whzlTFxSvp1FgJunKHzk6rKZhsh3D8o09gw9yEkmMmRMfxs4/IVHS
SxD5Z7s1d07/6hWOhKw3UAoy4osPq10yZJ9EvTj2y/qR3gEgknlwZ65uXxrtux200yddg0mKSger
Z4wqPvfitgegGGOC2UeJjTetkp/5wkjeCexjNbCYm0YeeQhZVmCnx6n/h9Z1GgphrXAKYbHWfUKL
KsjKBsWqDAkvx35Hwiy2eIW9gYSD1zUc1Nirw6V8ZG5HDCgiGmWV9bOpY24EDnrk0kC7cpKfClmQ
MyWkE+Yfz+1kn2sHuVoQVHaXQu4WdHRUvmYf2mjEItcziaYBPnCjd5EVRTsLB6IwhPgtl/l0PI3F
Xa+quz5i8un3VXPOJ85WHtWtgJwbj3IMbg8JO3vaGcIFQKNkRvJndtKdUyhxiFtkecNEdXHNV14X
wKoeWtJxUJY5NWqHBGNi56cqm3bc/SixSL6UiDG91umqtpFf6wWMXT2Cdohie1MGDCQVVfLElhl/
TBWMinjZXYuoStwKxXW6HivzULFJU/3VVHjg4I0xYD/RuVhs+wEPqkzLZxVya8OQik2JWDegxmAZ
Tik9SKs4gMMofHXRhfVHVNeqcCZu6yRsHhaw7XqUnwYZbV3H2bzKI3n592+QAmso9PBIE2YKm4BR
CvVBY3lIWDJjR+hVGGDc6mfCjkmZsKT7vNDxuLN9yDxNyUjcEfmv7kcQtHDtehz11B39gp7E6mZT
djk5ZPn6ZaD4vLnhcKcOfoThJ/eIt9kNnia6es1O+DhnhaKGCDtTIvCrzXkOjJ/rvh1ABRxkSL0m
21UmeOdMQkZKuSNV2vqeEsQbPJHHwSqmSzZPvy03U84FzjqwA/bMnuxAHOPOboLpNBdExjw9RhsH
Oi2mSCxBGRvT9eMBu6UBa3Pl7NQc95xSf2ZGTzsLOkDnArvXxfCbLeptiCnxcSxw1/7IYzrSGUwc
rrE5148uoEq3xOyRY+ahk4RRkbq3w+zq0SYBwbI46L+CiqsK4tNtv6jPsilmzk36IZz84uR36jYO
qd8Au8elrKvumJK9taIe116aQhCyaBdBSuX8gkOnc5a9SxnHJq+sN46a860KC4YaC7fQMLWYpvDI
1c58Kkc/v3CoBMJORneKJacxNe0bAOEco0+WhvhgLYJWF1+nG/4yB3Mf6VDvoGV6qJGDehgxPPsg
mZZs2ucZf7HnLJvcCcjdKrMZMmyWTeUWayfiY5ZqqufQWPiIVDeDCJBmUm/jGzgd3szP4gNI6AzQ
wZg0VhWMLl6+GWt869CPs4ifhueS1u2UZZefQ6juKdYtO5yquSJh8KMKJb2IkmTKQkQ8wejELk/r
c0N0oBq7kG1u2i1WMlIdDmdomX7na5vjZPpw5zN/OAlpXcrcS+7w2QLJyd/GKHN2ReZkgB/Ij7cJ
tCDyHW1Pr2zncsZuoQUyXMM5NmR7Q9yjJxmzyVw86FGaTreN5MPPf3tMR5xHsDgKWLd86yO2ScWx
ysH00TXXBQO3TtFU/PmcsGGbXLgSZgfXb5/9WjrMxOiimliazUx7XZVcqhJDi8u4D4wHV9UWzJZJ
8hKFBDh6+9nkn6KlE77hqhct9Fs07Lhz7X27MT9HryC6jOmVmOgVW8eVn5NXPPbKI9+pzEvnkyhf
FJTYBogF/iFWbhSRglIjaoe/wjDGZWjf+0Xxg//+1YppiqrzT2o4u/Vkh+cxriGKTCRDZ6V45ATu
hb4db2YbdqIcMGQp81yaZp3XmkEhZvXd3C/mZXJ7cM71fCQzc4dlH0O/qTXtpIu/1gp7L8rzqpAx
Owm4wZ0dwy7hc7/OE3/tYZofAzT2LCFW39c5yEEuVwOhhW250HiYm2FfMhpcO31OD4bXXc1J1/8j
JGNZJI9yEGytOEGDq2QbdifGVdOK4CCreoFtku4Pd6flb9Nl+FzL+LPK0tulJWMAgPOHuALGUvit
wnwwg9hgU4B2LIzcjoX/PZfTE4YespHtru2xtNrzU8kcfxNYD5F10ztIpGWM2KtKhee6pmvbzyTo
uxJWXj8MlOzG3inhnK7izL1JWVBwZmlSA1ixl4r7suxoKErgPng9bEgmM/STf1QC0XSYNQXFAHSX
MeSwb3nj1t5nY5Ou47YIDy2GfJGrnEqz/BO9uIEEAcdWe8Mfau4AfBPqE2Nf7aGAxyuas9dTBYet
UpjtWyJF2Mn5kVDy8b+3Wf0blHEEwzte9sFYvLaYkMeqY6NWgJPw42yzIcVaDVRoDCOEXn0paiKD
i8dk0K8RWSyka78h2UitKuY2eRhlCMMNSxxvmC14Swq/IMZacMHAffiVERfhDnop0wDNqXPPQtlv
Q4eZs21tXoog6lZYrRMU5GXb9dInL6VqLK6EDmaclZy7ZM0Jslhn6NIrP/Y46jUECQcPfSgmLZym
uMbsBJOMFV5j8an8U5b1SwtLTNlWfjI2aAGSPrwLVY9DZDr5uBlXrjt90HtADobSVd9tu6PbJ18i
I1lJ1Xpg+m0tYOF0uhkOtifuY4p36fx4ljaSNKNDAArJneG6ey21+dN0yQQQK/xwquiLFjrQts1Z
hPmzSXFBFxTIgFAq15wh970DemuE1sFYiam8x7bK88+jca3XJVzJwHPcDX5HeoiecHycdEcL1CCB
HaYpLIK7AHvDACQiKOSjq8kvD6PFqY8rdsSUmKDawHrXOXATpvPi196V//1gFSSxCpzC0nVfO92G
vKlBuU7Lbyv+W1Its+8CSYAAlRJIIOnfTgQgHAcSKymerGSoT3p2fjN/+NEDhsO0ofMhqJsdE0Vc
0dG+h7jpW+4nE8CvRAzX1ilI58CMqwBbbEI8RlG0t+rbbyszN5ZT01A/qrOfdM1p1hzblDM8WAMx
Pm0h0yZ/MYGc8gnKXJRk30SYXhc7s8ghWdjZgw/cZNw05/ZYsXKgrbpYc5mydKRC1sNEMWE2vEYf
w+j+9X2bfela6J0jiJST/xVzhF8P+HuKBRQv6QoH/2K8L8SSUpHLaGjENk3sa9q5PQ9u0w1oVIG7
0imNYqxKL1V1JbAfSx6CeCBovjjJHZ6eHW+Et8d8QOROzCxgJB5+oWbALTQTM8bKecpjBkkV0n4Q
IqxLLyRL2n1OJXn50RNyIyGz+PwIvaSzj0k4QDIXzJn3q6LZ2ehYrr2eAjquj/tljp9NGMqTNocJ
3uFNbzc7UFDp0dPTT9LRQ2hTjYbwotZRkA5PuOpxiY3FbcnKPEd5t29HeS5MRASvwZ3Z4c1dU5J0
Y4Eu0/rJdJrmRTKPrutFjEnWUMBXOQYinCwXtKQjpRCA9FrI30b013wozLqsHF+ijuygtsbXEvUH
Hlt0dn3xULhwd7o4/GZVRgt2FowxM5tXbxkMS8lkbeJmo3s+NksMZaBBRuLoSIDuDCB1/nLg6m9y
07IS9HDtlUVZInN7feDYgS5gu+nGidS3avgL0vK1ZV7KQBOLVpZ1a2NpkDlxe4CeWIAuL26ygZBn
gRbmZC3GiaH9qxGJx1H+HS24aopVlB+BuXXPftLPOG7sjs/4tECbIGLiL1zKvMzfth2SPK1ww8gU
/SruyRYY34RiVU/zLizBZPYDRwrY6lumdLdNyApr/DuLn3HldBGRuWTaexWFkiOldhubk1Y2YJxX
mQa/N4pPOuWA9YPAcDGNKZSdET0FAFwbbvIp3HcLOJ2aC8ZW5dbrOLNoLT4cDOI3kB/Q3EKsFrUG
8TUu1duy7POi/qvH4MamzMouPWc/g7LiCyG/0hsPbIRRlrUwKdPxUVnRSWaEv0rM2VEi/KNI5gc1
wRuRmHZWAeDSWqg3zh5iO4UkkHB0VFjtNQVbzOZDRooe0/f+RWftU4edCHgFICc9o5AZ54n71d44
Egh8W135EerEdQNRxfG2FrcfZA2SUBOmKxgrt/GyPLPS9KtipjsgZ0XvM18w5LlejGmwaW2/3M0W
q4DXeceBQ/jajUP4tXBwVq5dP5TjKZjBavvZWeSEOYblvU4/Jss+ugMuOVtwS1aKLr3ede4yVFMO
WCD8FXEWj+oFy2EEM2VM35nT7yJmPTw3Rbi9fjgasjJMsiqcFBP1kfWHYIdcu0yc2Pfbdxt1p/HJ
Cdb5/JqVRq8nw8oyujWc/nVG0aiXT3/4Lm7LLDhfQ8C0/dwC4X5pdQLbqdsWWTQcFmWRBEXTLl2A
zUsyfgRdRIGhf5hVQC4LsbaJgxqsrbh00XlII6BBWf+ahnBFoyeVjt8FdP1d877knFYaDZA3aPx7
u0zfOXQ269ru5Na476ygEk/keFm0dbFAh2J2QXZu73kIT8HkHbCwG4yAPiGbiMn8qPI/jSTtjM8i
ucoIVjvtUslVe3GwHMkIHcm2oacGgPykcL4YmW2sNGMimqmDc2WzFt8Tmuu+VzXnLDoUkZxQTFV0
lZjGQ2ZaB7jWnksTlCzbD/et54Hz1SCKF5uyU/86adTWqyybiPQMSlDS1+nRal7KcgJNDrXX5sjE
IQrKiMNQhinOXnQwnvOFlUQELhqg1CfJfHEeyE45Y1Ku53a6jZLyMam832o5NWRSIj7kGcrkukuj
EBgQZHV/RKFNkXc4YZPta/3+UFbRbS+1OREtvV7UAS6i4p/C0H0TC494odphm/s/lgvKL/La+1FK
EhqJeU4d9IJmUK8Y4Ik2xawxC2rrqqvijfDRTALkSAYAIzOogCnNCJsaPtqXWzBfwn/wHSYcm7xw
ei6RjjbpOOSwC1DkPYmqzzGr2JgAri1vdtdeGEpgJAjdP5Uvb8MpCndoPGQsOhLPPdCFdHE3S+t9
+QnZRCK4NgFWLksMoeYCUcIhCpUp4EhTW4D8D0vW3oXft1iyV+PBsua/qdO95am352LzONEc0tgx
2Vj3wpM94K1CIU1D4G2phwxOfDCMzYaBzoBxlSdP2ofE40EKEEsUUPMkq6i0VLG1p64khH1Kd181
XJzCbi+WIefopt2xYsbpV72h4Xq4l63Otm3NRXgc42PoNT8TIwJrZmSVpwGmYEPosRzONcEsLu8T
+ABlbTi/8JPKQh6Fi94DmebI6XFjRyjOQW//4KbzeZFYD6gw2PYL03RgitamVvlPOlkPqi6fcnd4
W2JsA2jCP3Vk0xjMwazR3gHfxU/eRcURK/u2JGtnO53eECbqD5Hvb+0JiFeTftEKFMCbUbceGFUy
dHGIFZLkuiTmCDV/XlWa9ErfApqOsPIzyLpLxGLdGNd6wZTznUKr3Cbj8D5nEzOA9EUAvl2binSG
fFpmhAIPkwe9pCCgNZLAiNy2TAESX1kC+8M+WzTFW1xwRO8w19K+JD/sbkYRUp/s70HwR03di9Nx
VLdiKkvy/tJY5kYXXEDqSX3mIbzFSn7QSlvwSDLgL7rU2bZe9jg4b7UoD0ubFbeY8tcm3koi0OuC
QJfuQedb4xcltB+q02e3cF97yUFyyJwbrNaQQuvNRASVe/sXkekn2eH26QcbjKiXb50az6xklhD4
houkFPeMCYaNjeayzXhhhXFrjBXq3LHlWpN6nbXX3AQj/4A2dCP98Zy1+L9NAhd/8eJL7hEfTwAq
EeWDkCmn4smIkFkq0uakX+II6dQP8B5HZfHe1nRX5E3LQWwXkftLyX83O9PBxiHeQrJsvjIlIAMP
ZXbrZzjYyQCxQHYTVAg4JDvvHCoaeodrKMNubWCTbv0euQgf8/yWeKA47To9AYRRfD3622xz8QMa
jgxDBI+Y9SaPAcWEUnKTnxNiuZTX5xPi15iSbKeWL5r9V1pT4OZmiEbVO5bHdjcIvhKqCO51nKM8
P67Pf/b76VfNxX1URe3Krub7AQvYJutyRFz5jaGxOtkRQZcO2Z2PJ6wOx9ulBbH3WPlnkZWvwROa
YHQAawoBOce8SHVUWI/nZtKXpfSbXciR3GG/43i5EP23vKNTMdZt8/PYXQ83c/I8OMVeD4Nz78Fp
8m1C2KFhjxcpPjkv646yzX9lXRz6/rUsms8g1dRPd+ZSx3xL1bihhvGjcVhuWqyamzLVV+G44Q12
okNsy994ZARkt91GjjnaVgUFKcErjrFu5xvvCQD9a2PgMIGJ3iify5Vqre2QmU+/qBBUxulW61Lt
lNH2ZtEYkoOtzEFghKEXbiLpvDfS2hiOahtMhi+5QKW1qX/aWHSgrcwwQ4AbcW9h/yR2EyjS1dWf
nCn9JgsDe+fiYCquVjxZzX+oQuHgoadnky28dogItJHLU2l7yxXoSmL5igYLQIrNopEraPO+fMlC
fHBI22LjBKjP9szAEmzCtTvIOmo46NgQtgTrvhOqpLI4+PBcaIpDiJYwhK8CqX7f+Iwea+hZN+Se
Ve03axwNHVyU/rWpowpHK8iIxGSb4Ep3KHE4k4rFnTxHEFqt9sVroZYQ5TQuDBSTxzdVyr4tcotd
yfeCVchhJHZwrcYZk1/dm0Pu2N/JSC2z58AdbAndAuIIwJ6jG0wPWTYexlwjgF0pXnPmtiTEm8+2
CXhDVEspRuH9TUb/cwnpyqn9jPEe1+dUVmwR3v/YO5PlyJEsy/5KS65bSzCpAljkxuaRNDPO3EDo
ThLzPOPr64DZXRWRVRIpta8NJEiGuxvNANWn7917bnw65wzkl0nDJpCb8vfovkVgLwzMNCuwWrOB
zHgE1xstBxRCKxMN/2oQGuoYezZsGZDjUhKPGiaCA3i0FYEOmP4C7FhOELy0lq1WbJd7dr1xZfpi
P1XuTZj0eDFguJW1hTMhFn4Un4o514zZBlb6xHmip4/GsZm4NXVBF7wvCSihVqjbBBAiQFMGdpST
pf01gIQnr4esHh1rHSNx5lRPQ5JRwkRw/2ugnXQCG3ltzE+Zt9+SD2LTpcpZ6fHvwqGhT2rRMkFJ
EXpoHTkYtku3g9lF4JbVqYRFKcN+lmsb9hDStj00lY4+cFiylIPLjYFCnRH95KOWQIdtbhp0YEvh
Z2IzmgwvTUPbanmtQ5mwL1NXGlvdh66QT+ayaYelZaYX6b/afX0GjXJUAPWi8kl43zQWL6aRPnCA
DWFO0FtWiVwT3/3USmZ8VRF+4Sl5NYhNgpfYEreg6xKkCgAEt5s2Y8A8KAwLY6cJ84loslylRzvH
x1IEBeurUZDZwO0cNzPvtHzPWlbtEX1Wp1DP2TpwKxTpk/9R+kgo61FlDNyCp6ytd+28oDjpUVTt
p2+M8K950/MIHg3anYX8dArxoRemvenC6FtGRrHtDA3hmBWDx5g4c7N1nNOqVXc0OfcSX+AB4Sgm
ZE+j/rdoPpcKQystkjODMxZpF8l44gHPDt4sKV4HThAb1eXPyD0faldrcIjdXL2uNpPRfhsDXtAy
nhPXM6QoBTdbMoM50IMg/1F7x7abPQOUic+Jf3y4DSh/Up08AXiNDK58c9jTg/lE2rTO/F8sX2DE
ZwzO7J78mOasP8KP2Zhvs9sliMaXSU8Q8rw1Vs9QFFKWVuxDyElWqraBj6ircI8IIxAv+sWBOp+X
kx9azJb4WsCQAiW2lmQITG18cVlIWnSMKUxpc17gsX1O3q5q413npm8lVUE4+Mdxit/0iSVJDJvc
easMjuW9BwXDDH7Fgn3od5mpYxFeyzdZ+Bddf/HNd564Q88umMAAgs/IZNA9IKm5ozBaRUX1SwGT
qEl27F8wzBLg13ZPbjecGdOvCmcWVPAS4Sa3ffZalrwLLccBWVdHUA6xlSxTVAdsMlSn2nZoUA/r
azNzN+49s5G1lCAlEv1K4fFeddba8S4erUzXt64SUklmUjDMqgQ1MIJovaOXgDMO0wcc3IPdfvsm
Y9DONcdFT4JP7+p7FUW71gheZAHGgUK15Z3hRPqWo7qmjF+YrbEN7OHRr+NDFqPjLC+t0X0a+pNO
3BGrySIL43UU83hCHbXUbdR8zijjIhDOXZvdjSNHoP9NY0U21oz/Mo2VCNO/SmOtmtb/SP6cx8of
+fqom7//Tah/0x2OsNT6jD8czVL/EcgqTJ0Yd92EDSRNw7I1ot+zvGqCv//NMuYUVzX/RBlz9vp/
BrKa2r9piOUNfiItg/x3538SyKrzb/whjlUqU+flaY5huK45Z0TPCdK/P25h5td//5v+f3vEd5Ol
gQrwXUjcbfHJvHjR55N1XxuNIlXYfWQzFGua6JSOeXH18lbumd1s8c48ZiimqLIxQzpY1gtFofOH
9/Lyj6T5/5O16SVHwse/aMl/fn0WjUdNc5XUbF6lPsfJ/vH1FX6YBWjMloLp7MZvo2pTa4O3KOmU
MqHK0OFuOLvvugolA6Pk6Fr5Og+sAB9WNMbBnhhhpuE8QxiWKGZaXDnsNRAiH2MHl7fmpOW9zPaT
PwTHqU7vSycb75RbfZS5yQg5Al6bQo9fdz7WSi2HZaFlZXvwy/BDG/XhLjMT/7lMIrxUs5YviOG3
mPqHrxCeumCsL11vmncQaded19/MsE//1Vv050RdPkILzKSpc4vptrT0Odf3j29RqcbclkaOMp0P
ezPipj/+XBLVYEnpIffInl6mqmcFm+UlLxoNAFh5fblVtOKAUIbOMY6iLSXAcAxGKlw9TvzjwNDM
DUNxLQbxWstkPMat4V1t0d5PJPo95grvAVbqbT34cCCKgvSpLOMA5ET5onKD8aSHDXlNwdZOK+el
51WwOZikySa9/TIhR0YOherZdCixTFPDm2YWt3Eew/z1TeTMMef/uLf2n3//G+8QfFuXh8+kuc0B
6p9vInyTsaKJ0VPg978sl6igIQuGs2cRLQfO4RxQO3b6ANStB9c3ZhxR9fAqlPc7CB0ogMILrj/f
mjobCKBqTQZLfO/nkqo5+Yo0spU3attEmCFZQSR8dFFsrRwvjp5FnSsUMuE6tlqL8YYcbj8Xuxv3
hcBhTLN4vLV5pw6lQc3988OgSsabaQc0UHnKtmRlKNICLymEmouqPPIuSEVf/Xz5c7Er8oRy2/Eh
T49EG8O9XHq8Mx/kPl/i0QmeUP9328wk1BZp1Fq4TvjmjGzEXl9eNb0lDtwsIEGUMGaUANVfucTV
GcC5Ur/A0JLlT0meROvaN409tg1GBkkysyim9DiZ1OYVK8JGs9ubwoh+jwLQf/bxvbScLa9tVPrP
aJjW9FblrbcK8q3/Y839b9YJe77J//QRW47haq6pLNeQhinnde4P60Q5jnXqByYFNnvggK8lTmh5
IYnpbxh/vLuuoWZvZXREOcyhEfUCEwsNhrFoIWdbbR8dXbM5N528KxgpbPQWErwXD/45gfeEgDI+
q6ZOzkFqvCfRgH5q/lYToiynyghA8g3a1WjdeJVYotgAHtKuw3zhrINqnibbbnLRcEuri68uNafB
JP17TOqLzLriWk3aqZ9ZCD+8hJ+L1Iv/96XyijVpptbRC2PrrpqkeQfuJdz1TbWLgyKHHOnkDCEa
iMq+6W4ayJSRk8fvEm7ExkpjYE6m1AmZLIbTGAb7zgGB0s1f/XwrDHzUE20YHQIbFlQfw8ueWQhN
UWZHBAjSiwgtiH3rrrC96uTlSDL++uMz5tTvP318MHC4l3g2DYzDtvqnNUzELsQVYxiWpYO31kDj
eBcE9oW3ZVy4GNa2vpZDOGMK+9SbDUF0TgnuqWYeHmj12pODv6HrIh+SHk5q0zi3cgKuY4XjHQE/
0akwi/iujuleO3dJ15XPxZxBGOcqJ4WElqXpYy0vZwhAYfXR9q9/OfnfLD8s0srgd2PtsdX88z/c
mxztVah5DJk6RzKeq+yrj07nMR9JfZzqVz+z5Zs/oWENIsTEuU2S3HxhbIfgB+UybuDDYDFa7bJo
2ggiC+kbB1fpdM7p52LEqXMyEyvfpZxO0VT65apLjHdMdc3WjWzrlHZVdhjt5hhW5C7RUSv3qjb1
12C6L1rXOLUKJwdh7TiMLHJAfLt99hP6//hifqW5tD7jfN9U5q4p8uyMWoe5V1msg6gm/VjsBZoI
GCYuDeRRm7wD7d7/f7FL9S/uFU59/+VmsQ06CXSytTmufk6r/+P7OQhYY1WOPqsf1oGy2gOWVTqd
YG06UDGeSpjYd80+IAw4yqS8JfPF0R9BymvXqLP9u9Ypdy1/8/E/L2XfrIrBQ5rbEIqmKGqeSLne
5pHSX2RJi81JiTbJgLqEGjmjIyrQLU/WoaOLhsJr7UvwkY6bTzf0Q/ZKmB5442Gyz7pVnH5QGQRA
EAFDM3+ZoFd3dZZv4WIYQQeK1cH8hGKidpRQZF7MbvN6vkij65dtjRasZLxcNs4cwjf6e2eqrkhl
y2PbEjKp6Z4G8R2SUyEKJCFD+mwEw1Hg2rkAXmzAibaHsOR4/XMhGg7akQje5TD3g7xanNvYFOd6
MunH4otsEg+MvxVeIQnjpmu0s6Th69SjvnNFaVzs+YIMCkF5YzILz6dmM3SZvE8DoNeRW7RXLOna
yi0E6cwVEDePqQntgirBUJLcy3kaVMgZTNFZ/XGyMY3VSZa/9+Hw2hZDdRv8IjsHrlYuJ8/K3hFG
PSLI6091MEbXn0s+AfsKS+OQVhPdAc+Wx3408WhH4rej5dnvv36Izf/yENu6bbssTobpGDbjwz/f
dDYB0tmIOW0ZVKtBdsUNPVCxqwrQdBEf+Fm2Bu4MNxrIrQBuGKRtR1EZ7zvGNUdzSGo8xNl3JVOs
RQEu+l0c2i9e5rLuV8EnE0GxDYR1zcZrHvsuOalkltd0G2/W2Pcc1xEShaN7+rmAB+s3XmgA7QtU
91SgtaxgdLz89a/M3f/PpwObwpvKi9VLSsOl0PzzL126Td861hijomMjGPPHn0sCYBEmvnHrQRSf
/cF5qxNJ46EJ1LJSTrrXQ+pN2REOIdHInoTnooLshvDZwRyL15dm3M9Plae6fWLZcln3ZvA8eEDu
EBlIMk82IwHnT04UIGOp1y164FunJQ2tN424oSYnUXb+EucqkWxB4FLAafJ7sEwLpi612Ng4l4rk
bfR3Nef1bERg0gzLDA2m3g090ZLYrrrqsYx8nxZy+Rlh5KdeKN/z+G5fB+GnEyOcEfFI/8x99ySu
r3Ja4Ft8G033taaiXbZfjXC+M0zdU4EMfRAkPgXx+D6YFFt0QJcJfhPic/rZujV+lH2Ie8bMt7YC
cD+Y+OYmZW3d3DeWjJGJscfcwwbg3DtwW6d3t4ExPmbQ0ehRNylJKFX3FlVyF9vxh4Pj1S0RW+oM
CrB2o5Bm6sUabpKh0fXOXeXg55GeoONTXsN+wvOWBeFZpPQ7ImZdgQAEXOTxgy6ZaXQuW6z0nqMw
eq3Eo1LlQzfa1j6y4HVVGVDwOVepU/2LyDg7iDZZRmWD620Q95GDpL7VQMtb6fAUWXNXaA5P6rdG
Nz2AgV9E4ilwQekGmUtCYHGN7aZYDz4Ccx1NH5UqLVZGajnyo0WJlnGTViXiWd3bVkb2giTVRI4W
kmycGFgYZDkyM5+SnebWMQQp01maTBnMKtyWurnRkbKBxUEDI0q5I3mSAQxm1I1Z+L81EHrCdj5L
pe3DsSWhPSRqRG9Sb+/fPNeqN1YiGBt2qPES2WprPb/nzMPqlK4cO6KtC0A+dTXG6nhTnTaT+wQC
/oAKaqtXM8BOOhJypiZ2Bhk+HUJV2YmThYXikEls120ORxnYLOfppZ6QwQLgZYHjGFF0MfgnUcRH
fjN7TbADDXQD1XcJbhlFm9gmo3bPIOA7EDhxOsMPN0EQV6ShZreq1R6hBgErqhaOU+yUgcIF2n45
dBA2CnkIXBqb0aAuTjHS5a3NebKNaSFiHChHQ78z4ul5qrpsXYPKQ1rG99kQ7Y1i1dtJg0nVgBXE
4rC76wY5rFHiizB7dhvnI81dIqN20DzOymQw0jRasx1gVD6SKvedVN6xl1ZwP9A2GCsKjN7i40Ss
eGbuBdDWCMRFnx5Kmf2i1b2NAqTfE0tIjVDN811rN07RBhsGog/9XAwufTBkojX9sQaARzthU2Ek
+Sw07UNYPXuR/5JgAhgDbdepbhE/hoGOUqzBGoN/9Z5m9P2gO9inX5iy8RgW7ttUKaJ6RzErHVfF
vFGZ7xFhBwHealETANyPxdKHw9kNX6ju8reUF94PCCtF3tnX9OCjZ7pPR7wuPSaEhVHyMI8yvxmx
+6HiCadpD4iUPgaiRx9BmS8cf5U4+HbsUOjnTmM0lw/5AnX++CTDaAcNmwmly0YImRVBVa8ZB60i
R1c3488iDiyCHCuQPGmJEshT9rofy6ubk8+oYHCGVvSrxpBHS5j4X1TdWObIdh07jgB+Mi2YFbyT
ikX2SZE8T4W6pAfv0Ds8gVU/7NKSJw2fg7HW6VgsOjhzBE0Bpo2/yExlvsaEcWqytZel2lbSeXS8
atNIRBm4IMcd0QOkoALx7A3as4QfXdOYKYhvTWDJU++diS00PY+pck9MDcXfM6WHOLu9Ls6DTb5V
Bw2EfT90wQ3VGnmlyPFfPbtyTrRg7vjAv6OE11WDVlqUhiAWjhyNRrTXfkAgo2SJL7PawuLtzrYa
WdONgg/BbXcQyEELk7xayuqgki34xnLRxvw1qe29oodq9tFYbjByMYsKtGKVabkGVrB5qj3cdLFR
gP8j708zi682PLv6LRzVN4MhfxOG8KD9CtiAXiK81L30XBXTtLG88aUp5ggeo0cF5/UxSQY93NaK
J1cX5CV2YUMkKKB93Uy/HCdMXlPIF8AfmQeFU3rJzIussyd8YbfKUOXWxwtRt9ew2ZS9+ZjlBlPO
InywG+vUIzQromjad8ZUbyXsxaauwk06DP1KqMG/9+xhjqu0vjzg5zOPkYRp56F1+nFHqraD/zYB
GoYOJUGOs22N4Yjewl64ERLdZEQ/mMFnI3ncSJAEovS6CYdyL2faPeBt1ErduS+tR90ihSnqRLqa
3OQajWRxENttiTg+Y3Vgah7r2drOdtAY7DUNIG1rCAbR4SdulXIfJCyI/RSme6ssT3lLQnc65Nra
RRy+4VEogMO6Of+RdIm9LQbtF8ly1X3j+euIu/yRzfa57ED1u51tnqtQnCXi+0WhedfOsPs7OGrp
uo3iryLAhueitOiTql7aFuO9KOQApo3Dk8ORa5Oa+W+z9fFqR9mT2ZMPNys+SaRWTEqlWTKRcexV
Ievp3BpizUeN+V+gL2sZxfUl/IcSjIwpsdhIC8Nv4IJNt3OkJpTFpNgXr30PHCOr3V9a2e6qCB6c
F2fsD3n9myHeqeMYDAiTiIYU6S5ZJXQ3ihBVmhN4myLjQ5mwUa36Loafjndtl2PRM8isT8dzS2dn
aSRWv1ONj0jI6lGSDjo4Eu82DdljrI2M8bDsqgrZY49gh6DR+3wAqjeG0a9oUpcqEvbOJY2EDC3I
yDKzjm5dTiheP5I5SMmPyGrLB+PYxM70j4s+tmxNbH5FaicnRR7GJWDg70ZtekLAThcyO/pxlx6z
xCKtrdHkPDH5thEsLFyT+HgAxzaRSYhzbQ2bCEqhTCiypOnurApMiJWFEF21W+8DayCe1I4TfdaB
3G/N7jVKxlc7MauNA7tnF3oDlN7+3bOiuaOW7rt8PuLWAuWIkNmyimIiyUmEZkKwSPC41C6kBXQK
r3Uxy3GIHbcThTgDeXhHDAYjF1M2065j0LhwLbyLXVtohyqfyJ8rrwq10LojH5HzPRufYq+3QxJI
GrFOecnguNGVAZr8RStIIcJlzaxGGzNJTLZsmpEKGscEGOLfwm7ggUF6xXhn76xaT1aGrW1LZfVY
LVF2ADGD8FT0lyIC/dlVh6JGG9NKDfA4Ckh/rO+YHtKJnpCeFylAHrLTKv89QPQVgeOJbMK7DOqh
nv9h7KljRmkj1YT+YmM8qdvP0Fc7UVt0h/PHfoofGbESPe2aTy4DbLx9Po5pZ90r8W00E+wMqBe2
YYBD1W2MzUWHvrGcO/CnbGrwNhMzRrTxAXXJtNOH5rc3OKeAumuJGfJ10JxqP5Jo0NI88DnRJDXK
5mCc9jLpniYi71xIGxHgt8Iym01Strj4O1RuHS+JEcl6mlBAFWItvIjeKoarrY7FKrIQeZQhMiL4
h9YmLjjq2waPZDNla/Xt4CtmhcI4gCod1hdacIBfkOT7Vtr7ESQi2ON8g6kExFUBNpTyqYjgG9MB
B+IFoiB4NIYKD3bWifU0oFarTEEIb2ZsXJ0oim7yQgAiikCIBPwFgiMUaPzR2iNdfXQkMcuY3SdI
RP2IembgHux8a0ARj+k3jvR1NJUvoded+sTFbUBKchqSQdjiEZS1G26Fi5sU0tp9LIyXqVzndVvt
yBW8zzM+N6evtw48TnJBaRW0UXdQ7FLrWlNbHg0J5psEBEuU772jSG8ncIZ7G1FYaVktk/19JKA6
6TF3u/CYI45a8Bu1wi3JC1TVjUKKW+QfnE1ZcMJyWBkpBS2uDUAAcYZIVNSbKeKYkIzVpxnk8Urn
1S1iogq7/gSb7G6C0oCJJfRWBnCt8zRrzDKiBRRbA6cgRLmdVnJ8W2W8SMr4HDg7z/HC0okigRap
r+JpuKLlmg7mVN8PDjYzHB5Yb4mwRIJGXShJcR2nj1Tvibjy23Mp7XXt1jMOOGjWqkbiYCNeQ+E4
HZQGKwwO0dtIoGkKKcNN5zgoBtRe5CjmIzNLr0Xf6soOcquV7MeufiqCZC3GcNrgdkaqWxGDZ4Xt
qiZ2QBd9chBVamJ2Ld/rzAjpX6INTg0Ez5AV7r3xDfXJfVRi9yb8yF4KzgVKnz4SrInryjBw3E6n
0BhC7AFsRUbB89YEd5UPSl5NExIWB/GGD5F0nfpnELGf4Yi7LlXuRjNJQS8Gm/k8uEiGLuFzqu2o
6+9jafrgKYcni0WlGLJ0XWX8Kcemi+ZdB0T75JXcUriE0WjeurDALqwCa5uqeFyMFSdgO3b7m8zE
vnPpw8b1SdeND8Pv9rpMFbsfVvwmi3aala1s1pddhTmUsyxx4m0ZAngoAXfYggdIXisRvFGBM5u3
3j2GPktpyqfYsHZxV8uVKK37bngh3pvIGrJXURLxWAhGjLhemPzTTxixOgTGiSgofZt76qlNiwv6
0ukzIYoiU0DhIaVegoaXkQX+ucD5cUAVuBu1s2a0AW+qALC5cCS/3ACUzZjCClqmsvc4r0CXkLSA
MGvNNvdcF9YHT1i4al1Os1BbxqXUkJAi1vlI/JzSvF9OJoIn/KV1EdubpPUOMvEoNdFngbIittbH
QdwGr3GR7Iqev0C0nL8bgb4t73kOcLtCSZ8+I794RV5C6FHfniBswBvyOAgpnajGyXpIEZdUQuv3
jpc8xszMgig4WjEoEceo41UggVZ6/vQy5ubj8EjPKl8ZbMgHoSAvMgxBAtGXGzjNfEBdz+6qveml
vGO66y0dj+VqatMvn5K0SjbS99Jt03e/c2sgR72u8PhomzDOmjvj4rTIzekg1xuGbsBH2pZFkpHp
XggmZLiKtiIPDBghOT2PjoOlLy/lpK0dFM284AGnFWteFSHWaYmLLDuOWLkP9zQ2Ed8bKQlQXaV2
TWefKGoevJwG/Wh06xrj4bql1YOaOArp5ssy3qAGfvCmO1CLtAfGsDwWPeb2GAYZE9HoPq76z64H
GgxFlpw7J1jGHXsKzpYjtTXW8va7dvqncigh/johfofqO8AXsc1waHWe9lbn4VGkADtxfDZ0nzRC
CnSoFD6+gUUhgQ4Pag1S98j9SkdAIB42wnPkUfMnoflhjtmHKDKGYDBiXZvnDKdINzGLZhAH0Gmw
WJWsixpISbPm8BBIS0t+hU2DNWWVOpOBTtS/4XCMVl2VPIHYxryLaWsd482keOkU1UPazwQvwrNC
iOYTt6PQanatC3UwAw7LlgTsMPRojGxjGQQJ8z/yz3XxrRLxumn1TW9A4LUOtp3iwvbktPJIHgkd
1P5gfO21Uk8/vNJ2pEOt5ZCeQ/J2VEsGHPz1h9TDeqhaaEEhf8+U0/5WvU5FSv1a9cQCcK6d7xOY
1DCq9zxDmBjRHpxIi3NFYXHAjsGL+WQ7Mo1Zlh3ix4xiYN0zZbYFWtRwuPhZeAArM5BDpa1kTIsA
isO4rML0e6CW7tSrUMkxhgUEmBLxcnlPYMxrT5Ij9Yh/aTwZbWSlfyWGe0Ejzt02tg9aHZTU1FiN
vDR5r9EkuSkgJZNWHZ91/B4E901fdES3oG3HW7t1R2vFo/AcW/5Ma+nQnCXmaWgshDohxSiZzYAK
dJcjHjh8OXm/mN5URCEHwakMPHSk8gERani5FZ2WHYq2uBVhfRZGFh8Hvzknv6DYJN7g8rDhfYEB
uAwU/EFVRZinoR9l/mNe6Y/A5sLW2Mxiq5SeBl9kH6Fb7lGv7goLKXzYx+x+Ock0JUj6Lk3vp9jC
AK1bnEs4zf58FQ+MF2sbSmmrtoZZ+zvE6zZwSbeAzgdZF6X0ah4dGWlMj84Pn4vK9Dm5RY++TRwm
tmuDw8kc5BAAzSNAzcxLWt5Er6rO+BqaUByAKhG57hEJ55VbIZGYdA46Jopkc0BsX8W73CGoKiZY
EZ6SsVDNYC6Gij+Uf4Q9bSFeV7lMBnIWMGNwIi1xWqoPM2A8WJApsDAAWaWlb1z9nvyHit4GM7EO
YSOT64jKZuiNJ0tVL/i4aAC78IsByM5OECq5TPuqU5w3g0V8tTEZ4K06IjgnrVzR/n7KiH1Hnq7u
Y1Nu3S7fQFKddr6/aeprpWnjsYpLd90EIEFFROuiU2/bsM5fY83/pdB/L0yRXEBB2NzuwbhMPeOq
BQ35TeSHkvb66iHVjJL0ojfYtt0+Rp3dd94u9dWprevPWP8ubT+lgmYRMUFp23i6nCQAi96xREQo
L+JsXFsaR6GiDNdV26TXJgy2BDNiM1tErX/QhtHZyxrpSgeTOh4MpHdT9Q7NMFidNM2ihz/7foy0
QuKf8c7X5AwF1lOWolodWpuEBV05d9aADc3VFSehUfMW8aFkuujkF4tBCKjurSHFAzYhSsgwORc9
Zy+Eh+u8BZXtTnR0HAVEID8Be8yXnuM+s5GySgXxs91HEPXNgkagRo3t0eK3h/JejKxi2UA3ieaB
pPuL8k4j4CzFXrDQMIqzHlPi6P20VEX9EfWaduznw2DUyK0iz9Sn47KwGS/YbXAepibZTBYJI5VX
y01WgYscepMRMt0J0+Qo3yNQISv8TkReDjMUyoPL3GFnh+XvPKlpEdfQ+qiJff3BnA0mqtL3qLnB
ZybuqkmSinI23ulsXovcAL2F6eBLc5AaIlrY0QggK7y3qn2kS7VIRdHxuw0f+MX2EY3yJag2lCz+
fQKZtMVIfgqt+CWB1Nx2if+gWcO+R5C9Dy3kgYFWvvXCG/bNA06k8hysBvplS2WJbuv0CFZJdrkL
dJ0kBvyy3Ilf5Uq5fBixhveNXdeeFVtfDDFQV6dAsqE+CC3peI6ceuu67Psp5net+mAt4x9GNDLZ
IExT537Uw0PkhQ8hFcngcANJj5Wzb3gAkwrpUKW3jFvcHH9bNyxSlL56F5LZ65j7cpBvRFCZCNgn
eycnsXXq6hfbgcCGLkiU0sWyrp1TlbfulmHhdyOmr4IeIJSL9kPXqZHTMCKmrr6MiCkONcrpxKVW
ymZkAqdXqA+WgzYndM4JONENOIVXu5kWfh6dod8gqZz2U8TBK/LP6O6eaV3T4sgBvEf06PrK/sAx
E65CTMorPcmBDjP+OLi0LxtUyig4/XrrE5BiOEG+gVoerctAjzYxGNQcevC90WAr0onhIO25YGDx
4LktxF7ONN6Q3tCPgrRKLna4r2xKIeAHuA8rP0NFBb6o/opryXuX0Mrijdx2Tn3FETfzk0BuM2h5
SsUPERuvsdmW30wg/IVHFJYvB+PSOxPZn5b9ncYYpx39XsYOGteqwLKqKJcZbSIKKQPA37S0ZpYP
e5n3QsHvocnH0+DJ5GwX4W8nHq1tG3v0b+bDiqjHDb8FqZgVGrzG1B97p9Qf9SjfGlTMgFIHxksO
Z3QYIDm6Km282CR2YK7wb2wfzZ5pPfeAFbik4A5iiRrRu5MULneONmFpyqZ+GUHhTv3RJbRBa+6I
p+Vs5ucnMAjVnXBIDox7TljimSDrb3Jdwmc9l82JhZvc58ojmY3KDe+/+yWD6Ah8uDpFYPsqEMYQ
0ZHBAzvM6FMWlO001de+2f0SfX7M1JjtjYCkkD7WK1CVulzqhFv8jvCT5SXUMTPTtsi75QZjpH6u
JD2BEGX+qnK0/tzjUb9BOFiVVIW3It8Cia5vDArxohIIXaSZYiwd5bN1u+a9uFeEMuwbX3X34Hn6
e6dR1a5xqFnb6KNNG3mJoiq6heYkj5MMXh1iym8/l6gjnjKwOLTDdtkHKkzuPArmG+cDZA+EKcAP
9JhIh7KmB5ThXwkDYsf0YrwifzYvbcJRQn/rUDUc4EiF1xgK5VVQyC6Gxmt38w/7JLUOQtRMYzqy
47oS/7dT4FWi19WvZRvDFZzd4aKv643txvXNnS9VbfEMBv2dFsvq5uajd+SXf00bYk/9WDMPIRz9
B8/+7RecmRmSIyNnOzuRiG2tKtMqTwithepbZg9edjbs4axNRveQJk+jU5Q3ztT9Q6CZAImKKYSL
zZfaBIPMsMJ0M7r2Z97y4C81ogWdDJukVT1acf4du5l2csq6enQyw0bHmLqbnx/6Tcmq7U+Poxnd
oC26L72hNzSky3TnTp35KME+MsLQNp5DCQruaADzoMDRhlb2YPh8hJxFWJX9GlSx0YolDnrrLrW4
XWIChF/zwcm/jZD4HYSN6TmQgIJw8qmVivzhzg0A1wR1cJn8qGaAbn+Y3SwqZ8K1LCtnV8WWc80s
hhxDpz49TtTzpmPx0HwMSfDuR1r3VJmhjjbAvkaOgDIA2AVtH7YWnGnZdu6fngIIdAdrFnKlpXEq
orRAIIu3oCJh1xZKuzmo7IlcFB2244KQdpMp8cky6ZRboj9MkfMY+Cb8VyHRDrU81kN1Z0eMlRuG
rkte8bjtmzUdoOqpavzyYWZZ6Pq5DcfuJde9HJndHfzphO0g7Q+jT7ivXhr+saFuUhla9RBV4yqR
j05kki+Yc0CGFbODJXcDAp/fyX/n7byW7EayLPsrY/OOajiUA2M9/XC1FqEZLzCKIDTg0OLrZyFy
pivJKsvqeWlLMxgjqYK4gLufc/ZeW/OR1YeklCRaYpy1tNsHKbeem4Kjvc+al8wWy1JONs9WEK07
h7GURcCL8JX/anPcOuh24S4j+6eKLRiAcaE9JHH1NPaacTDJsKbpBhSoMVV4or1yxy5mrHx9IAwl
GowzcluxIrLHYs0TpPeVaYEEK99WNoy6wq7KbV9q9n100vxKA3ozlA2W7HZOVVPy2GFNsGGUb1ya
SAtvFnkYbQBZPCvX2dg8VOPnIMVg7OEW5cmcMvtQtiz7UPpRF4Jw0S33mHnMPeCidhsz0kIkfFaO
Unl6Z/31dzKRAJ0jAswc0lYCzcseBK6PXTXPMAvnDVe0s7cVEmnVDBZvAgB+Yb3FHBcuRQU908sz
dztR82/rurwlDQKVoAp/9rVwL5+XHO6BLDNtNyJfXfvuB0HqbKaYTqdSfsOCwEEYCrqdu4xioQWd
oO5ACWirC6Ec69HwgsPoRPa68pydx4YHHrBvt67Dg6o0KbG+k0MfBD05tAvkL84tAee8Z6/D2kKV
qEJUMGOgZTtS6LrTBC5npVmRgvCkxqPUJPQwJ6IWKGedpw/bifCZZh9lchuo0vye5eZKYbrORK2/
pmIcT8wHEUHEWD7twlkJMwbXOl+KCJ20FrxWXZbfZRZYD7kRaET2vgUIWcBNp9YhAjyzM4r6XS8k
3LQs/mHhvcN6Nzp3F7XvovDmxs5Eo7aWzSknFXCYamS4cESdxNBJUaMVUyqQiNix8pujo+uSNqwv
PWXAT7FVfTW85od3FVOvHhJ2ZatPZ2g8PCxLYKkZR5miYalcWNUZKQ1Bi4QPLFeWfeRBvhuTabwa
iaOe/V77oZVo1bV4vBA91h/cJNmrCOxzCrYyMOz4rGvkcXamjV82t0+lW7sX8KK8oqM6T2H0bDZM
+PokEPekwfwGAylZaKYLEWIIxDYH/XDG2IqHLmnpRbcmDRB0nSgjgN2pZLoHCFUfOnc4VgVABmMu
UBIRhQRhWMFZokx003btGJ29TszAxzpn5PTwCIqyQ71fJaxQW9wy430arH04KXkJhhraXJ02pxjK
DtGK/Sae//9g5hU6iIVVJ9YtLRgkerU50ZuHRaIiIuAFnvB1PWIvFRSVz4Gae+ux1Z/G3JLHoTII
AVEdA4ra0nYurOuX1CIjIzSir8vGFv1Z+CNRs0FpLIUuYVilGi9lOyb7vkhzIna4pH5MsyE3GKn2
iLO9FuW/G39z/edWZOTRZZJxOes5dCzolwQEEFjYk3m3EV6y6bLAe6qd2nsqyi8GU7arNbkPk2CJ
z6c23XSDshDEomUcXfAbsRlcqOapDcsyute7iXl+kJoChGannYXeb9pWmAet8E1G+tXLxJR7G7p8
5qZ0Z3JwS9epzLOTq2M7RN6zHKfsibSl/JjTIoPm3SJCtCwyY5NWEYEYKyIms51RP4XZUB3rxEfb
rQevfWMDLAuDe4cZ5KdLIVrWwSrPayjkk22v/n7OgZa6Z4r+uScQYmu86217yBmprxw/wyQ2++eU
GyB+19stfxqgJkejioME/Sx7vVtP8CngGGYWVBDyQZktDAsLnMiNfahhfcuHJ2/gkFJJcjcczTkQ
D2XfeK+gfuMw3UR662+zVI7rwhrrDb8hOJLULJdx08gnp/O3iBrIf+PNeAkmWIi1czAL5yP1xm02
hAWcU/AtVHJq1Q8SJnANuSNtyRaupJMxZEu7sz+snc599Bg24qm1H02PflQVRF/hDdAFDPLqVAJv
PLc6qRci2I2V/pgJEpZ6DkjL6q2Skb1RshVPsGRYEH2NHuwUeQeGnssG1wQMJPzElk4ve5n43joI
aB2hqiDBO83o1flxvJxwn5BnwOgpEyjivDJmLuL6QEDTSRlXbyAyc2pCc2dlQbfzFc7JEmzjDdkb
s/6quXx+ZfilgMOsu/A78vhQRP5Xy+5a5GeDQ28ibHd9OBVbxIHmkv6qeig9pR6s7gfa0PzqcW44
E6W0JjvSPgWG4sKYaTmRtIWiJOhuBkKjm5u4zdE17VtgtQ+6rMTF89P+qY+fjFA3nj+/yM1H5ZF2
lgbGk835+KzsOZc4nrwvYFr2FDHQ8rIo3dZ26d9rwlfuf62AZMaDwPHPunRpm9IyTHoErm1g1Zp1
63+SbpeweiH+ICCCyWminqn1O2RlbyEJdVxbMYBpb1bKRyKHQt0GUIVH/IB+OO4dL3NX5Ou1G7aU
YpGUMPhZXnraaGhWQvMli4OUpoSQy7EisqgmwIHOS+HTXqzMIw3pWbCxwRMiCUN8kElzpj4pbmog
tj0ru/PnRRsYhuUDcprPL/X4m4oY1GeG7I5+4K7qrq53Rec6R0Q54b6KwujoScvcj4QLHLL63e7Y
rlrQyj3fPyQcK27eMrxcn3k63RyqE5LBBDxRDFg3Xc7BPGTpxjTpbJrENaBZzp/TrrGP8CVRyxQd
wlbfeRnaCsBhMcFHmJLdxJEDkhH6VYpm4rlyzvP8OdYXU3o7Tap5BKcfkfCJReHG7ha4ZvOaDwAj
iSLPL6qfCJjuCvKg4Yc+tHSIV6QWyc3nk2dGINQaEruC4c3wh/iFkQzi/iENyMh4HRDWPHxeXIvD
GLYLY1McizBNL4XflCdilVaN1IpH1WBc/+vn5x9Ew9JBdW1J6RiuYTuGI357fPJIEo4090dI01z6
FbH0ZWQW629dMmlfWgdqZIcMB+QWvyaOG4DXHoubYdClUngw+MDijUwGGDHMAc+hC2SQRSW6jRLi
kBni0oXE5QPRtr4VQNYpTRBOhD4COCXevJpcu7xh/6qzenb7qg2uVVrTJRNyIcxbiG9g/9f/ZGv+
J/3yxuBI9EBSoNUQnm39/k/WSxfWfdlAAmyLji6qU6wSD+t8V4BGFsQp5AMix9qgvCZqQT/J3F7p
tR9dcRfH10hH+FaA8jlE6OGU59SvQ1Roh6LUk1XA+eJLG8wjj+6StdCayhFDsVvw+4LQuYTV1073
36dcQaU1KuaQZY2MtBiuJgfH19Bq9QPkx1c30Q8iI3oNfxRhUBkKTqZW8ZGewCsVUfb417fkd2+L
dHVwSK5nSe4KNr3Zv/enNSRQhhHGHc+yBlV+QSPpw8m0n2SMEYGuzQ16gTqgswP68SYMnb/+yz+9
bb98HvztpssHgbzbFKb+2yNo5V7dRxG8A3+0vqZa9D441r6DZA5IFshEIrQDURkToSUMYXu83MNX
K3VJsGlwyv/19/LPbgQNCkN3hOfyVhi/3giWQS0uAibOvpH/GOqKkz1w+Q6eEAC4oxOC9ZDW1O6K
0vhv9i7/2/fhf30v1FjxHDX1f/z7/HXwUay+Nl9/+WL9aSi+tx/V+PAByqH5j3//+6/8r/7k//j4
r9iSPbT4/+mQm7+R//vbLl+zj//9P7fVx8f3jz97kudf/4cl2fD+5lg8j55jsD7ZtoXqv/+YzcrC
+5uJtcHUDV5eySSBh+X/OZLF36QtLR2rKXZhPj52SpaP2axsWn+je2hL3ZQmQ3q61/8/jmTj1wVE
GgLlgs2KyWbL00o64q9PiWV2AuiTA1QDFmgaMQHF8FY9WD2TbQ/GX94MyZolDvLLmMVbt7MEpr/8
qcKJT8OeaPphSBuafOG1FKTHVdrINI1VZxcqY6WrVznB9f3Tzb398Tr92aYs5kf372/ZH9/0vNhb
HjCd+Ub8+k3nqY67doS/kpmmWjckt5HGTR3Pw24FH4RdmWsV2CYWq/4WuLN8YXCKncVZ6l98I//s
7rmswEgouH+G/ds7ZhKH4eXI/hdxMkWrJBghIdg6ZIkGNoVtEdlTOj+9nrQKzSMcF9wXg1Rv+vnX
38avbsw/boenY9IyLMtypPHbZ4iPo68DP2IkoNDYVljFel+jfzoRBkaBvfzrv03IX49piMsMrJ/8
J+x5r9Xt325/51NFgg0DIijM9qKYQsII/6p11bXSmmQtjMRaAtNwniD2FODLx29M3/zTVBMaMAoe
AEc/ZH3/inGrDYv46IcGWXeCGLSUiG/EF+7aQH+/wxIywjOqfxRzXgGW4L3QbGPnMIJd81iBJwaH
pZfpvkqa5oi2/EVvB+2Ql4yRkjhxlw2ZKY/zZm8S/XKMFH5trb4Eqb8Bp9Ru2jChKqxdeSKHuSpQ
ShZM1RVF/jQ+9eQ5uLkJ3QQB6MlOvZem7YEgCQAswIPMDChsHvU6OpQsWoWOg9NXBPYazdnPFoLl
wagfYp69W9k3WyLggzM1g9gaALLHYcAKTxbwspbhY0OSDt/XRDc89MlcA9Sspv4cW4Z9rkbMXLBS
9709gITDB9LLrN+lVFDLvqq3DuUyzVB010mZgJrUzUvTD/3GFhG8fEKSUXByaD3WFXRjMgQWjEuC
DUMBuQID9pR0xVNqbXvXCregi96nysi2ibRfCbQlQqFO31U3VEunx2vvBWR+0CFCjhlQ5OeB1uG7
dYniAyy6143SOltyPDaQRA8yCKYVhH46aIO6aW4WbZvCqg9Y1XZMscZjqeXT3pTN8+BoUF0r/+LT
TdjQU0PjaUNGMeFlwQVAwJyAUzjUr3TXW2BSaAJCg9QS5Y2PJH1hciloJ4QeCHQXKSjFr34ZOmUc
6YQcZTViszdFv01qz0ce4EcbU9eCnS0JW7HiABlSpKHbzFGkaUHwljFH5O+3f/qAZg+uh/0cr2+H
TjFEmUKPsvO96t7MFwhQb4wIXkYxW9ZNQyEwZ1auS+CY2lh4f2ypf2xX/2TJ+82y+8c753oURWzm
BtyB31aaIpdGFqk4wGU7I/dBhxlNd0TZuhy7bos20zrSMSo3lXyPFA1ePSuwYafGvRcBPcSMYi+C
xNd50c1/oj1Fz1BfyIBLUekIcaI0W5dPeo0Bw3Q1BsXepO+CSZ3dnHi/1t38i0VkXiP+vIQbBvQL
R5qAOvCSC/c3EgaTfCvsa7zSXVnlK2v2KmkPEv/Voi2RRTZ1J1H12HutZ3DrosyUFMGaB34XaMvh
r78Z6x+/GUPQTxK2TuFJ0OlvbsO0LtIIuRx3De7CUkrG80ODs25sA3UdM5Ngy0RYJ2O+hBYSm8TR
xboBbYq7hIwUIgd7Y+OITB3cvArPKjbCNRJVdA2Ib4kn+q5MfGNBG3m3AA6lRuPb7y25LrqiOE2x
DqATxGWvteO5Kx31iINFOzVoKRaUJOZznQDP1YT+EwUIKi+z918NTM1rLQ+dbap8/zVX9ZeMuu9m
Yfr7F8+eMH89Ss4PHx+X9NgJLNAl5u8fFs/z4E4hqu1YTPUm1o29L1OynxuNZrCQEA19K9hIqFfP
lWt/p3JNPjw6hwXAOvaFRizpJ8irX5bjfuLckJK6ssXunkI3hs0pYtd4ikb5qokxv1SNNjwoN2dM
4k+PzCiXAJPtHX0kyes15A8kk6EgshsKV9y5j9CB2nHdjB/KtJ2r1vfyTn5zfzFDglLmrxK/+Wrj
ODpXDVrVMXRYf+a76jALR61qXnMKhpPdCrxhaL3WetAZq9713WxVhg4m9yFb1TH5lT0sydytXJQw
iqmROX0EoA3jnjR45Of3oSdFmBPLTh/6fEtAxniKij7axzptd6ZN1q50WsWrBqoc5UW50nvbWTJq
JgVKF1zcOlqzNOsbvbN+FpCKdVeTHlYsRGRRgkza67HsEbKJEgmd9t1PfCYLvae+CW0XDm1zU2nh
3wKF43Pyxj1RttXZUVF11tgfNT8Te2/WLxgsjqtawHGzHKQBpaZvGjpyhZLuOjPg76n59oiBIfIE
YGtTY0B4RjJ+13LLefQA4CLXahczkAowo81Dzoz6kWqDSJxMsx+KpHIe6MKCbHIF6nFqm0Vexw9a
ExFs0U/wY1z8ckU/VnfHNaEG+CmASZumjqGqs2G57t2wWMPNQDzTQtGlUR+R4RG2MP8o6mv5L+po
d14+f12OLDQ1nH/FZ8H0u/U2dXq61lrmL2LbfgrLcFfPXdsw8dSuQCpHKLJ1G4jKWQhlg+jVGYKh
LvbQORgfvW4pdDc52ZOxfYqrSVFdKTZLROQr3bEV1sQ2qQ4V4UST302vpts+FO2o320O3vcsqm9G
PGRvOIPzHYkE7Lf+dIgiBDQA7SGDdfBHqpmYPc7kks9LliQbt8rqq0wB/dd0xj7RBARYMXskYmnJ
4YIFbfphjgNJ2YzRH6j8GPJlQJHr8QuOPjyXTYdwiTPIpg+K8b2mWSFR+b2MMdTnXmVLfBcuOhKt
J8PZ6GF3uS9M2NGPpF69z12RnYmqzzZWn/EwuplNyGRqr9Kxhzw39OlMe7HoGrTte4dqTdcz88U3
c3MvdLf64//blL1RLZznIHPUISSw9V+dVn8/HBs8LuZc3mColgJeya+1QkKLG76B8BYGqdN9VLSv
TuvQQCaZK2WyvPbDPn/IAol3QQbGrRpxdqARtvayWqAjtLcW6ZhLY4RGrjzDePzrrYf6j8rw10fP
tHRgKjQ9dVQw/7C4mgPwHl+yuPbwcJvOck+5ZqRwyPRNxTGJM9sk+mVvZv6WgO15dBK8YpKKWH6n
51IySMwL8/B5qcLBPOTslKtSH6+JP/lHFHj+MSYOwaWVBwO1ZLrsh8/SYAWOvCI7kb6dnZ2U6Skn
afysnIs9VSbPTLeGbZZJTljXEbX3MUJwtsgCo3wZZY6AtCCCYTQBlDReslUeDXUIegQYVbn5DA4z
8Jvq6ENcrRZNz+Y2y93isLb2n199Xio7IJCo5QDns5rOgmQxmyT1J3Q2/gZ4rb8qPPTdZPCgZyuH
7IQMEf2UL8HmG1mGe464coOkZWEVxsrOWdVaJ3/VkvK9GQdnGYBJOrRCdie4Jf0GkIB5Nzg8L4lg
8eh4ut8jGQ0/IjDA5C2Yr6FpD0eVCLVMjcF8dWbjpdsg1h4N1Ie2rq29HktA3+vpcy6/aXCAZV6v
G6mmhzLmWU88z9872OiOmIeA6JeAAYVKUGf7YmdFQAkZUBgL5fMb2hqMoIg4RjtwZNdhGaAYLAln
Gt0BElZjX0dlbSPHxOSFCeP4+SO9eNXDlggX5UBEd0trSz8dPZHRujv6B4ooiNpfNBUm984mNMAx
2/DRd9pzQfGEnnfJAhDvs6DuGJqR16KnprGEMhidsaWR6iAbwU5Cynoxh90PtMoI9GK+ZUxEwsvk
qDNL3/TpZDASj8tzrXokncSvnVM4HEeRN0er1IcrmyeK8CH+WhcIbnjsu9dEWd81v70XmnrBnFes
24z4dKbNzrLH035sqtQ4fv5I4SbCbaM3rxpjCpyUfAT9WgswyyH5eg3jwT6NHFhgBJbGA52vzVAM
3nUsomvNhBXgFaPsIlG4/ioTWKtHWLqZFf1Wy6uPieb1ua9xDKBWJW7PchGM9cF3ZjXJBBaE2eN7
gJwWu/zYDsDZvIERfhkChNCybuUo5Gnsxro73DjlUN0trQAzKh2bR87/+ZVTBOk7492sx+KbnOOC
9HqqcI/p6EQY0uCJ4ycM52bJYjOEjnkXlQB3TIwH2WDKWgdZ0OyqvZv3HtGieXXVigAxjd+QiNgl
oOVFFB3SPBpWdTWNm9JOJVICOval5otH4YfRYiwncy3Mzl+XLlkffYbHX9N6nxuQuvREq1wA+Eac
DabGX1l2b2PlGoOrRnFHvMD0McFvL/Xef/JRfh+nWe5LllW1dgrV8gq4/bUxL7STGCPNX6Qdwgcz
Ry0Q2kJeullH3Yfx6XP23nNIviQDJBej8uSytiymCXiYdvqsLNA1OR7ahtBK7Fs7ImlhOvgDCqsK
FMXUjGKvGQ7oGd0tdiqsaR3jqb4MyB2YwfFkWrF0OLM0d9J6kx3YgwVLdrvTFVO4ikYDdXpeblQB
AaV3RPpzhHWMm26wPWuvsvEtHBJ5pipa9ERY21FWbxVGhi/gi7XklOTGc9dk5nH4z0va001q0rZe
6Xp6jWj+PJhx3lwtM38J3C776rC+EPvX+oA0uhBRi1kyXeKV81xs17ZdPFqCECQO6Sy0pbLHdekb
Hv2FxjslhXwnOcfg4DyOmyaZY39JlZ/waS3LoGPQB1sPZUoyoafEDw/ZAouJW9tHNYcpGjYHE9Az
gyyPYWlGOzeRPz8/A2XTnfD4jFeKEL5762c7RpcJrqU3XWlIZ6sSTG5v/ARjNR7rAMJybbx09C0P
w3xpUqQf0P/RAfeBt4vy0d6WjGoXWi+tS5pkP8bUkRfXBVTNeyrWJNLbe0u1PVW2HB7ccXYzEx/e
e6O9kvjK9owtakYmFD6j+xBXnOiRnJivbl48pnXLumCZr2bMx2zqjbZPwlUQoNrtDIwAeSkvICDH
a23LiBP3cGtqzX4KmNUHavRXXS1KCBjTwUM4ildPx98lq+KCvhGpUzIQCKBedb8zXv2pOlP2AM8W
0zFLLbUtCOrdJJ31nVC8/KtetFfJjkzu11zyx9DTNcdbisbrTlEaY5ZrEevgwepPphciVFXJnb0A
xTYIxZrp2FZ6mbbiuQXf1+vrRKGZkZFDLwmrhShE9WgF4hwzZ7s7ZgVHga7ZRs4osk8eGRwbezN5
TbZFm7Ufbdu7jU54TgSBilM5Tads0khnpozfVir9yGtEJ1aBzDOk+Qn7uTm2ffJqaGXFIjyk8SkY
YfA1Q/PmRNN3M+rMtwjQCIGK6OwrPYfPbYckDilUqqFCCMy9I0Az9nezPIAuWhDsMrsQ52ZsyW5p
HcUIMj4yDDVWgUcqjMhleo4S98Cpq9/LXLJAKZ9kDzf66ttjczBcB9VW3Fx1AHoXQ++Qbw5YuQVD
TbAGJduSelGRrd4jrbwPVdPsiO/R0BjglWYkucZS3B490OGsDp6zLYBr3VNH26f1SNO3CsslZDa6
1mX5OM7btGNrmE5fw0C6XxOzeTaiEv5bWtPV4n2B2FYfx7aqkaCxUifFuKnRJ228qtJP9Bn7BcIF
/UIWCt0tTCXdOIy3ycr8tU0+Hplm7qZE7XpAf2kvmyL0CLMI21tTSI+cJiX4JIxtW1nVi6m+Rqjv
HusODopWeM4d88pMv2/XbQPMW1hJf4qqyb2EOJwIWlbat6pD4cgQnKJgQm9h5jRtcqjKji9ujewC
NPp9vEmxkHNHFEHiDiJv1LkI0Pzm6ZNdlFCDgOWwSVoSdUI+ZRYdTFbu72hN84WEIzQ4dX/Q8V0f
HcTHbVKXpwBMz62rLO1aW3eeQeONZo0i1pPzhO+hUUWDia7iQZrYaZDbbR0m6rJr87Vqs5UxEdJe
5GH2TnG4F01EggBOQGiiE5GYA6Hj5hQezXrIdlVLxUWoR0yGhEcmM+vAORTB8Cjd/ly6cBP1QqUr
Kpf4qFfgghnpotEpoV46boNFYuQT0g033kHbGc5Z/qMnfxnaOkZPxo/xUheQeBpBCGmH5OOAUni4
NtrsWLJqb2HX6UglQJ1qh1l6oc0wvDpfSnjory4tl8tE6DehGodeaF241moyWusBeCVo1w9HieKS
Fh6PQ/UQeK04/v0ia7wgDQtU7Ias79gsdkpvnxma5rDJICMXWQ9AX+TYTQafoxM504lbvsO4qkm0
0bqL2XRfHJtucGkBUW6KNNv20jRvnxdXcw9WlLrUY4lxLYf3atSMS5jH3jVuw++DIaYNEXU+Z0ex
a0LbQoEJDkSp9qIJAhkyXuN7AgAWZH37TcuqemfX2k+fGJSbnyU/xBzjgfq9OhTEtu3anBRdjzn4
whtV9qRXFcmUnt7BGHAsQsHwMWWli8QpCqyzJsJhEQ7edGlsbURe0FnnRsuIsopHDL3IBovCOckp
j++Zbqzi6sMV4WjzPfkZm10Q3OjwF1tsPdqW7dc8xp1uMXXK30PSoVYara+5v1GuaMMAzhtdDCNW
olZxn9xGDWBBaiTtWU5N89CBBvm8mX0fOgdbIrUG1XdlP4sXZh8vG8/OvoeAxONoQkqfITAs3Kq6
tdUAGL1yziNiwJEIyTd3QLI8NKShJx1mzZj4J7y6ZpuRR0trI2L8cBsgmtMA15ci/jFNY7RhElwu
9RZrd9IQ6arDwPzSHqsgxjlZ+vlyGoqOPhS3Qf40xpKgL2/CB1NMw8mW7nAyUVUImAA7x2ycB1j7
zg4kdWNN9kWQBxAHOA9iRIwLql/2EhkS1d1x2K2XPkOiL8S8klqg8ETWKSl+ReBUt8/LPHzxRdac
rLrwjo5tnmpiQq9qFqF1e80t/A1V2mNbqunFnvZjSvB4X3KUKe3AOAiNSOZ6/lGtSIrTK4laZcy2
bZyWNxU66o9LWMbHuAGFV3ZIKHUVIzgXjraZOsK20g5ZjZMQ1qnavUmoXFTL5M3rX6Ygh3Xm2Lg9
HFoIsPvhVlmmfwgSPGslISGL1qG1Hjl+/sO0ruSPBc9V2Y0rA0jwPYoRBRYIuFd5N3lribdqHzfg
bstBpNQmKITrknjQoRaPydyDmTChhwWpZo2FPFACNjt7OYo9g92hjAfzVJZxs26tqSNRqHrXkOg3
K/h3zmsGZm7TDHpChhhf9raGhdj27UvTlUhciwCzXsWOEIgCNTOmINxL/alI069eoZa1k1XPKuli
JpYQuUbVVBtCZ3kN0G7WaPiDh9jo66snnfQ6XoeZMRylUh7HMPuQcYtUTCu/Z2n0sw596pQkCY+d
B+NqPvivSsNdDkPRn0HFeM6i0jkfWoV14K02OMjo5tWzypKkFepV6jfgd1FoPvT0QlaTyu0nYWhf
dYzCI3Y6QGNpuvXRVK0N2KerzyOU24Q/0FjkO7KQ6lVAOOrGnjLvsaR11U+qein9eLjxwV4lupCX
jLnTuURECmiGn2S440lAKsFg66/WWD6mpRO9Is/aYTl3MTvpLlYjj9SVEX6O49jdxR47ut51+L3D
7n/p04AiOc7oWIDSrCZNXJmghYe4a0gGRhP/ZgqKoCnq7UOjZE7XGnhhlqQH/soKef7UPVU5qjLc
KeYWQnN9TcOp3sUO0Sg+reljZI5gSzI9eWtgk3hW+NDEtLtpfoc7DMXyByiDeJ0U9riJ2vjJAlh1
JlIi2tS5S1RiZstbZ3buDXNIfHAUvx5Cprbo8qq8WtiqOreTyy4M/D3pVDRnsR8QGxA6sYHVg+gJ
HxjAotCJhO7CxDx8Xmpk2TvphghhXf8+gYrN59/DUP/AJ/wWMk3cAbaYk2x0dLPtQEo8XcVFPHYl
o3hCKzuMgNeeduHnEIs2y2znJUnDaH1We42+RTpThGL6dokCZ/wZfBiEbUf4HBDNpN3nzJ1ejKqF
f4hLdSls8ExpK7OnEr+FZ1f1qyK95VTqrr6gCOj6yv6Ik7WLbPmDbjLUuCB1HiEwjJs8SKjokQ2T
x3Asi0wgqc7ug/I/pO9q186yswfSB0iaHEDMKWrfOR7YsZo7Sz45vxbP6x1iX0jEHH/w2OnmAudo
f9Tni2sC+gw6z9k7wQD81/DrtzxAZG257wwVwKPFabwFr4MVN8pxWLSyOvTaNGzc0ojueioeenJi
XvHVcP6uyukEEJdDjaOneBKgrDg+mOIaqB9zoizcxdr4LCbiSTrGgsEqMyN2kNa2jiAsQnh8AW7d
iewoPye1KJ3P2GHXPGqGf8asrk72fBkSlXMUTK1nUcrxzeXFo8Ex5bchp6BApDO+R3H8wyba2+SP
WHgm0KIq1KpzGuUnMYNgS+BgyHqLn7qoiq3psStWxYaEjPLc2NOaBl+3VHUottK37aPThfFaReMP
EFxq6xd6f/e1iKokVXsjrtoL0pD24kitvdCYmFZ2b6Gg9GKKV6gWT6NXPGid9UScGmZ6T7RPNaal
WW75WvbUhwVRdlNjRid29fgUNzo1SN7yRA+XqCaROAvZkTmPvfca1AFbkxkOd/0Ld0A8ekSEtl5/
ThteZEv04TVUMry2xDWWBDyfSy8jzyHvWUyqY0WD+WcyN+RD1w0XmvE8DD/odH6TQOy3QptIKrGN
rLgwQS0u9Oy5Vx7lFo2xntC5JeOsaoueOtnEQhhb3daaVcIKcChDc3xT+GGJd/GfQjKcSH6+xBX6
48D8Wvdl9h2VF1mXOuZyfRbvp/YjOiCImeC6S1dsTb8LtuY8ua7QxcAjZNrSZ7m81oEHHM/o4oNL
eTw/0BWv/1tjZ9Om9mvKJDu9VE7PPLFMvuoiru9l4LSbzNeBZSfvTVvYz0OQbMISzOzszgi5sWty
1MxXFCJPCub7LUbvs9Qc7omkC3xE9kAoXuySPjz0hFTmKcyYOLX3ajToswYuHcmS7a0obp9fFX36
HZxnvZo1TcjVJvc15JcuHG2oOF9aJfRN+Ax42MTZ0+Twyh+VRGS16xP5q3OMdRjRfbIq2gaJAc6D
voLYcnftxwEHwrHCE7xoARqgLLL0Zahp054YsfhU+zmPjhiGBcnE9lhl351O05Yit+yzlaVvocFU
xptqsH9RaWUIemmolPn/Iem8lttGoiD6RajCIOOVmRQpUlnWC0qypUEcpEH8+j3QVu1yLdtrUyQx
uKH7tN9drKLvLwjLylPSTQdSVQKK0RlWZzs124GNLg7Z0t7mtiuPy6sHScFjVMJLqKfg0wBY8WwM
Sr9FvvOgYRHfEZrMhbI8wK3iVkAw0okaZp1BPf0mpxrXWVMWL1YwLo7B+G/IRvKgrLk8jEPwtxAY
IVBwB+9BDYksMIzs5LeYfwMvuXdzJe4RnzfQk5QLiyzj9B8dVDGLxSbk9nDpjHx8s+EicMfdwpSK
umG6b9HjrBDEOHcmf2FA5P29y4pjS2Ahe4QuXksvkAhbMYUHzrBDh0+9mNAb92++YA3IMknf/f6I
hGAynout4DTnA2RbEG16nFrKMB6GKsouRNTfk9xJhTs2BhWih/1N+fVlTNDXM97YFUrYr7rA9Wcm
5qM3Jt6FJXSE5Afsm8eodV9YVLCWybsvgOc+26xdWK3ON9Od3GefPMlMAcYk50E+8Qa+it4xX/uI
2jDJ4H2U7j+FRY8KOwZjlCPPz8IIEUpQvtojCxkt8265wcIagex1V/YmcTDBP0o649lFhbSTYPdO
ZUrIpesrJhaWXewsekU+ET5Cj7G7ZlZgPAvYAAbXoDlQ7BdFsGs84Pzh4LZETr7rkAZZ9/nFxr75
UJtS35KmWCk/I+Ncyi+riOOTF0/RVXXOa+EMVPsp87BVNSEVaNPwYiohKRNi3IuhH+31FMfPYcpm
V/LtxIRQw+Tq+KmhfzOs7pUgJPMcM555Bni/lWPfQKKrZlwLKryPosR8znPgt2GHj+D3S4xT3qaB
GbtPfPWAmwaEtAGrAobltOf4xJjHXPb3IXeig5fYZHJMWLnBlxXOqpVJvM35NByC2Vnsd8AKmJjt
nTKXLzJi8tOhog6yut67pdvSqSwz57D1V13Q04rLsr8NRavOLOAokMGIH0Q6lFg6w0ObuhPGy/iA
asbZ6rnI/sx9zw5uEpuod0hoS/phH6dk9uW1E9ykabrHfmQglTqhvPA89i1NKWCxsngc/BDCmWGG
h1wzhGKxs5V9RTgJNUoEhhi/SnluiabATcXghQXsdGuZia4sMT1nMrOeqG62LqXoPDjNOW+mau9n
bPUnx0gfa4S455aDH5bS0fNT4x7/TnYeXQuNPrr9bJgYFg0fv1+E9fA2j+TK9qTI/T4YjkY8Vpv1
idXUpQQu+ceJnVcggziCIwJQy+5B4IJ8HadtlQbBS1SAlZiGGOuJB18GboHVH9JwBulREVkmDCM8
5VML7JUaplRe8SoH2NNWBRJvoEa4DJ7xriLzmmBb+yeBy+OG+HDt2CZey/0pGUqc6ZQISZ1l9GoH
P8G0MJONscPZ6aGdIiix2bvC8R6ROwlWR9Z48kakTLqr52Pt+AvTtnGf6IW8TdtPwy4sX0BQ5I/m
bDZPc0NKn8KfuMvaoH4CEWEihSkJtxnwRA9Df7aX4jqxaGXk8gBweCdlQMbhIkVovVruB2iywHiR
KAQlQ1XPf8y8tL1OsofwXPP7y9IGJZuCXp4I3DtooDKncWrmu5i8KAYpITG6vPAUMkgW/EazlITA
EoNuMCwwVrQUJcnNWbhNbD4oXZKIs9aOeW7wyx5UVaOP0ATxYrnqouaEZyi/tgVuBbv+6NO5OHud
/1E7XvzkLgUDvG1K1s7KTu4AB7KomCHWv2aq5cHVWY4HamFRLv9HH/FhLAkHHS1C5rj1Z0VJbBS6
+g03nvdaTDVWzpwWLw/dUyf7Jxlnb8wU83t/ScumVXRXyRSX96B0rYvh/z/GzkNxgLtjXyJbGw+W
aeIdrFPvWLBrS9eFO63p/0kfAy36kGQgoiKSbQ2V0Qf5jndVtpuc5TxbADMndhmxHhnNOeYjcrqS
sUpo7/zum6n9dErh8EBvqqa9q9Sx65oNqq30Igw/JTluutmtmLddZ8IvLILuT2deItTvVDgYRpIm
BBmtKI9SJDw3tv7zuS7Mi40je1+Q7I5QUnS3OCgw1bGBhleenoTPxLz2n+yiN/dNMbGdpi8+gwDh
GLMQiDplyQmohQlKiDKogWUVZtZzYQj/M/T8u6gN+FxXcOGGuv5TYGzViquy4YNx0pYu8gNFrV7P
kNxOnj+FW3NQ9frX/eP3DXWuMeKQl+Sk0Xmcqr5q2S2Qmw7XAESrmud1yyz9CoPTwBzDaKPtxA0V
6G8IZXToM/fF/10kh4jqzakOTrxG37qUB3sUzlWa1aFz3XcnbQf8rUhYuRI4Ns2pWkeR6rmJl+W9
F/UXEkfIIJ/8p99bR0DvvY4JHRf0UidbWYz76onFbaTgFQJy3xSMYO8nRzwLqbvj71dRY72lHPUY
whwmcbXM3v//0eQ9C6yYtzBAqzhpne1n6UePAQlFfQyvvMOl/a8jTkcEejyxlVEbNja4aLuJUI2J
vbeN871bdlSxOg/CL5Cq8V51EBSPftCdO/bmrzhe4nMING1l+Kwe68Jmm+8jL3TgbAEK55rIsnbb
2pkAc+wZjKKqr6abhhO5yuUN/vPveNP23fIca4eNd+m+RqH9mgnbPbQWGqCa13VWZ38IvfsebO1V
UR9fIcJ5dzkkET/lSuy0Mu/yPHHXTWbmrwDMCEIC8fjHGhKUkglW2RF+L+oIcz/ybe5CgH9X5XRq
lfbiUQ2OdcvrJnpJwUZFmbutKrD5qZ0m95T0et8OI2Dv5ctSImzSZuDsxTSLJ46nH6B/zjYU8byB
629sFzbkn4h3a4ry+ateQIxUXuoe2hIwzagt1rMl8Jlnkpayc9Ut4u6wIXUhvm+lvjbdEl6U1mzQ
PH3z/WncWzqpNllpYWYHM7QZZGSffx9cS2ERN2WzV1P9mY1ddBgrm8aVjmnfjyJ9c2WLODhhEPj7
ZQ1LJ1SMhYz+iZyd4m9girchNMnblv60JsJypNqe9cdQKQqthqiFxa7mR+Mflu/EktalugTIFLy5
nR505kwPDoPYyqNwD8P2fsS9fspzv9jnSJaAozUaVtCcncPlISkKcxs1Bpxl4jIuurp4KWveQXY4
+3y++n2ogNmUTcoFq/36FjKeyc0sWZdxP9xHYNwd4Q/7YLK7nTW59VbXwnqccpIzI59esVRhDwPU
FB+mJG1kDrursKK/nirGS4reA7SDCZGnqyBa+OfI1PX196sOv/S6N+CdDg4k8xm8rK+tjpW4YyPE
Q+e2c+bJO/0+5FK/N3KIT/2QIHizSPSQfoye1W2h5wfEVKw7PY770rOSR4dA18dIz3eDXd35Q/Gi
Vc+8lhn6FSIGlzdx3TubLeZpMGkRStMcGrqdVd1W05MK5+AJgIuxcui5j8gYgic2e/Yh0TChGlkd
0jiwz2LBe9gz6gJHed+zhkreJ4bBdjnn5MpEyUpY568GdCikhHX3xZbpWML2mRTJ1wTSyUs2qfjy
+6PfhxIq84VO5aXHE7FTYLDNAYYwGWbcbhfWhWTmoWS518RJfHdZ9mR3lBiBcBKOu2V7l1Y99mcQ
+YlXcJXz1e/P55FvbkpggesEfdNjTI95MBpsgr1LCo6F13cwlPk4Tj6LgM6tnnM/gZCbOt0eEixs
At8fHiNeFTy+4izhLz5iAud6zi6qhqLJJow7TM8eq6++4e5tSNEdNxR1AaHmS36AKZ2HzCNBcyY4
aT9rlt/dcB9LPex7mxzXuSrktUyQ9rXt3KN5D84Db+HF8rzk1ALnZX87GWeF7nJXeXm3llFV1auC
pcWOpdi/qIaQYERBfMhFXt8x0menouG6Er497jpfDyv0Jd3ZWR5aaZlbe0Q+GTXOrujL5OiVAWQg
g9mWaAp4lrNdNpwMgGyZzLm7oI3q+1xEz+gQqqs9cNI5DVOUIR7fGx30p99PFvv5YxHzhKeYy0x5
do5EZvkh7RqYAtMP1S5tybRCOPru8WE9TDDSL4VvWHtV8h7//ikMy7u9+1TflQ4ARC0YJq3tcrQP
v1/PIRvxAY4lsgqDc8+pptdMO88BlpKT7KeF8KSzC0kH9Ec9Yuia6gCAzx66uLsSbc9SbxFii5Wn
gtPggsRn+Z/B7OjR1qwqt38MuSMiBgYYsmcJwQghO2YqfszG4ioxXASSzazmuoUOXKBUqyexN+ds
m83+fYaboZz8bd+8tSODhDNr+dtoGl9Qf5neYt5TvXsW7XvGQoZYW/ZZ+oiEg0jRE67zbtGqkJUL
NLKctoXfw5QLTrD4+jy+ih4x1vThMOBVFXBKGJNBfxcs/Ob3pKXZR8SNnXObZSeSoO71jL1b5Lzv
+ptvcZM4zn0QAWY6xvq9FB+2tm6sADlw4q1gfjnhpQ/LPw6ExUoyMyE4IorrjY+TNRlOgNaZTHxF
l5mksmreCcFpk7e06eizGAo30Sug3mUTOfFKxGJbyyfyUajRZtqPeiJCGRlJkg2gHQOwSv5TW3+1
gGkwaDAWCFYq7PZt/9dtppN/TESxDwTHbyGhQ6DhI2rHDOONYYW34N/gButsZkr2MicvpviDe+HQ
5icRHiMzWpuFsUcmt06GB3p2v5tPgfNXfRaTg7z/0hVqkw3FuphOgf7IbH0OwZK3vP3cprdN2pIs
cjbRAniPk9VtfEdvkk5vwupptqZNbNCrIlK1WVdrt7oANVkrY97rwaBixQVK1TB63ckX3iokDXlE
Izab0zrWbLZzRsAdqjcTRhZx0YdZ1DtuHOuE419n2Z2bWLAmwW43uzyGPh69RcJiE4R6s6WJv4sh
dWm+dRtjLWiPYx7OhGy066aA/Gsz1iShkFRmRrPVMzZ2Jh9Y2bM0OrLJDUR7mZkzY90uSI0pU1Kr
mXx6aO3GHKo/ngzvg0312cYxYZNJsmIu9mn2GHNnYA0BqEuD8RyJGh59CgQl96wS+xuurFxhzBOg
KLlKDfvgdRSEbh+8WNCnpyq7FYDsgzTB58cVBhE1y74zLhakUPdM3ohtsWjL8PaSYrm2j930NSVI
F0N5nZW8iLr9HMx0nyXyZQJ0DyFZznqf41BpOPHd7FDkKfQg+krZt8esQ3GeSIBuIOim9I/HPW2c
v1GJPZtBfJd39mMDchR9z6cC8op17zkPpXXPu7GdrS+CBFmj8A0BP++H7h6tziYZnVugc6iNLeTR
cQdojKQJ4577w2+KgVBGeawaY1tOiFSRBQx2uqlVtkPKMmCJyh+CngQ1H3dWxDgOiLA2MQlN8akq
xSYEGZ8GNGhEMkxR+TR6BDYP5apArwP4FIQuvAF5WWBvNdo2L84Qk6andkzXfY8jMSzDE+rCYuTE
QiSO1TrYmywgmHjOr5JdOuuVu0LFpOUN9U9SSpenYH8oKOtI4S5JIs/QYk5tHB58k9G0Oz84qMl9
jxyYjiNShXLPJhMCWnwsucGQQsBW74TPZCcahQBremVpjDlQE/dRBZvUOPGP4X1W+XMfDntVWzex
oTogUZs8ermEoBPc48Y/ZRshu3JvIwQcJM28ZB0ntXtBY9isEDo+Ma+QJIgTPomJY2TepNuddP1T
bhfP1YzkI0Y2yqWFXhiSCy5RAJIryZ9KPfYG955AGcTksFYnizgY0HSk6rGCYcDZ4p+czfwpysV7
L+U+YZVlguI3556MFf9fboIMGv+M7mfZqK9hzo8hCDTfgiKOduBHRhOoFxhdhkFKGNx2sqCS6pth
Eao0QZQTkOfkbZoNZxUSTNE15d/M/shg4Vu9wzqouiZJQOBJSxZ3NELwlR9MN9bS9jiZXI2pP253
PXzije4ill3M62pOYj62idqJkNF3H24g4G8r1XyFDGkPPeiQAamE3ymCqiymvCxfWjQ4xIeuAqvd
xrG62CXqHCPYkvt4UK7aDq21sa3ia+AEQvu9b8mk6W38tY6xi5nicBZnon6fwLxyqWycKj0bfnMI
WVMb1XyT0K5Eql4a1QNKspfLH8qfewPkummskmxDsSHNjZmWf1/45nfu+PssfZI9tXMUM66BxBqR
cxCFd1k/HTrbes2yZu8BV5jGKyrEoA5+BjPc+yPr0zbYj567Fz2p5Phcyf9hqwRMAV2iuDlcRLWo
jnOpfhqeMXL/hSP5JIvhhwTQLacQ3t0u/cKtXG4w6jBWVKDDZAicB+FqnBTsazeRDXx/8lezEx0b
RoAkhBMHaCPy02yjYTz4Oaci64HOpRCG2Bg0/Wn6lkXBBOarfkij/NVLSGnpOb9Eshe2PkVVQSUq
r36RhasiRiLtcU4baLf88ljDaHRi+zzX7TqO78HErgPS4Mogfw6BmALqO6qs3qemcS7hvC5IQUB8
0a5sOJ/szDtx+D74YY5RBsm8lW2ZbH3TC54mYe4qI3jtoX6iFcxK9hbRzoyMn0y056pqtq4vd+7k
PeghhWo8HnJ73JkOWJO4um8DgylGYJ5CohrU9M+19MaJfiYbY1Sf78HvXbJE7xPt7ga/vnpx+AST
bVeil9Quc/6o2BjBo6isQ4S6F8BDgXKhwTRorerafzEnTNzlfeEx9Ciw5ZKrlhvp2cJAMhAEgqP7
cTQk0r5x24VcNGFX9CwEpqdhBm3oOAHeHucKeyPm12MqiWibFuqYl2DLg8oa4RtFai/aO9lVoLwT
CtqCTdtGyPuYCWVrzDxd+NaQLKKKVMiM9QboXSdLkOEgva2+NHpIJmlbF68BFisL/CgJh2TKN4DS
BvPoutHS1EEtYzcvCdy28i+P7h3U5qaqwlNlvSRkOkSYTkGCbuvCf4upPxVXUMMdpepeiRHAkWAe
GyPZyTreha65awmwt4qctXR/XYibIwqazi8PmeE/IBhGJJ2g5G13bk0+L3NhC8aCkakP7YbIn430
pyG8I0jDw1Dhlcoupgu4I2OiFZcn3T/mQfLY+h2hLWh/JDc8vPVIrCBpwIdILmYnnxwHXQv3867V
Djac4DtPKUMEUzKSDgC0Wmg2nNT8Gf3qRc5usoVJOh1b5CqbuRk+h553eWb/xX7NR1fW4bJ4TALC
SjtQ9q1ay5gKKdJVvgcQspoMaCEsFxAQkmHmx6yk8V6sWC7GF98v74q5vi+i+l+GDWDtjSX5GMlD
NZYuTm77VaJG6FQNeNxCbjUx9lXAlLNWy3Vg0i8P/ABlz7/SKZ8KVNurgY2eHI1jEI/V1q6hr1Tt
ipEUT2TK6SUS1t6O3y6O7h+vCeDomz9or0rsowJ4wZhzehHwaVqE3SBiKM33LpQvUaPezTF4IuJN
CSj8Bp+X0eCA0tjxN+OETKt0r2lO/M1cEijZ+uocIFskiYIUBcdlTk+EsWyyf2jJ5fq1Zfy1aL7+
CS/zgS+fQiqhTSJw6kwtm8diYv4LNHJtuoSk1x2NZwxXmKvWnYgd8AKDhV6LdYdEJYXRiC2/YJw5
GVsk0gufZMCrVDRbD70pJDLSFYqSP6fhZ5vmyy/QuENx3lh2Om/MgoYyX/LFIZVKT/9UqBuYkVAA
OaNMT6ziRmvYVSJy0ST3FLpD8+7BtO8NVFITqu6C+9EQV3rtDyZsSBA37hS8hTIzEAw200o0Z7Ih
gZvbwMc11RcSjoyjh/ScyWSflU6guApWKNvatPZgDinnp9Bbx6w6Nlk0buw8e11WyfZsig0b4T8j
U/A94vj3nL+sWp6DJeebO9Apu0P6TTzyYsXou31yZqG+REqmH4rxy8pXx9Gn0p1m99OcmqNtNtff
RVyCyK6aXbBybI1E8tHCbtwgZaaDGMTr1EyXovEQA3oJlYaXgm8mOrBPuCSVa69nQ3+VaPMj5583
3gU6eckief39P9gY56vRuHNkcSq94rOTwyPZ1+cydegMGdUlMuDsMhapg0CzkzTBu0HWUMv2bMU0
4VoTnVB12R+OucMCDEK4QYkVuXc4Xnxmsv2+sYf30ZITM1vx7GP24ZcnONHCeelGWNraIv0uFg6l
m+EdSqBMEUUSSQLEwZqZ+As88XmZ1608IZxdwrK2082/enArYjZqfcxRTCWufReI6cFSz+YIoJkY
mW1bBn/NiF43D2+WAbPRHzEbY7tYGwzYel2c/G7JdzCAoQvWoh4ag8Hs9Sqp/OvUY3Xvu8caGNt6
CN18jcePHesl7bBCJjBK1xXzkpo5r04BGoLZGr3pzVADbLTRAhZsxhc3KpdKJN9EImJUgvKvMNV3
P0WAxovxp/S+KkuQz+W63aax9T/f2cF8woQnDm2WvuRAD3csdT4yxM4oBRD1mraBiIwcjMi3v6bc
Zy6r74nu5gZlFPKUX32PpWZHqjop1eDB5SkpEYAgEAlXRFzisUCcZfbZfWmrB5ZPJAnZDhBYPgNV
6637kcUiIF13vYRzZhTKEQcAQbmESQ/UevbQfablt5mT5MIdGIMrruBVjfeO9Qnu+ulUFm59N7Gw
CGxjWBMYDGJLlptJCIzI3avP/mAzcIn1nANZZec7pi404i63dWXbq9Sq36qQ4s2OYAljLtpH+fRJ
5PkLe3PcQ/1f6pBxPX817IJZ1dfNGl/9l2l+m3HPttyc7V1kuIAk6+AwLHh8V2G9qR1a9br8DJT3
qvEuw+7oD/ZEZYHskxig2b52Dmqt4tlv2m3+kLjY72oCpBwRFxyMz2Ua/+mT7jV0HvqWO6ZXvGfE
9KziHhhv6KaUU6qA8NEiSCJvkvX0zTdcZiJtvS/m9K3W4mQkzNmZK+MZZz3f+OZZ15bPHNG+Vsu/
vU3C2gitUOGM72I2wqb6dD3699SO222YciZPGXIPj8EMVJEbiO3FP3UVDHSzlI6mcrIHXMsx9OQl
Sq7W+R1k9OOECMBwx48Rb+UQdhcdB6fIrI9ugKrAd26uBqQn80NiqDcSkksk+8NRjDg+ABKkw6cF
/b4mpwDP9iXuFnOJ53LZ2nozQ6daJgsrUnMJ/qy7j6RISEBnGdL0H5ySwxas1qOKPHSODiKlkBa2
j/7EpCIzIMPEq30yk0KL9OY4OHi1cwPtyQVuOO8NZ5+e/g6B8cftpuPQP1QFiY4V7o7Ue4oL44ts
u7PhvvQWAwhb/I0wCQwe3O6IdXyE+nok8wH2ApvZBn8DNYQ9viSCZNNgPlvR/Iif6hxjTFyNJp+R
IOWtrmZ9aEmOq0wUxUZKo6oq5zD4RMiBQKVn804jbfcAZ2TAQ9RNlcndmKm6lziPuFq+stx9BJRO
5jCZHzDO8yPRdNYmQbEIqe2vB9l8JecFWTvqV69sr2ZYIijyyndRzm99fNGF91hQJeK7MIDalT7g
8eU7qpWNRz+R/xxBzGIZC2xkA6BekEXEdZOTkLNABhDDyLR9p+1BVWbbLgWH3JhRftRl0qGgilgr
NfdmIV6Stntf/kuF+2rUHTMlpmeuR7xuuRA/X7FrbSM3/hrt/gNqI7I6O9v5BhqSYSCNJlWrnvjs
sMh/DO77TUH0fBNB1VS0GL/fgyywapb6QSKmzFvw2uNl6LlHkakFTaBUT7Ixjo7ur8FgXrSdHic5
0nkUXw0Fgznat8hC+6o1EGMqlUwMkjFnMK/QzG/smnsnQ7IyGZ6NglhF3lm89W4Et1BnGMq5aT05
ib7adgbIZvlMB8Qa03B1J20q9gOls3YtGhzbPATw5rURre3C/GYBcQobdTCQ3gQyffSS+i/1BmOk
+We5yFsKr9x8txsKpAkgMy43uqv8a+jlZQjE3z5Nsk2pa/RTHX0iQoG63Y+0XBROwxYKDQPrQl8r
Pm9Jrb6Ic/mHguABTsyu0wyzxHwuI9jWOUTB5j2ZCa/GAIXOJo2fa4cPYev8XZ6jqax/xHF8Qj09
QhT661s29ieakdFqjNVUCKwywPQLu9uImGDpQpJnXcWIX6ldOYizfwFxOy5MCN4uJxrfW8eD+T7c
47o92r2EgtdFlFbDuOsJheIS36PoPs0zQA+5jOWclrBnZe9m5lyOmfHGxzkNsXQ+Wkev7Qq7TG91
hH344cVdPtIQ3qnULRTi2WUMAtbM/UqSYA6qDROCPZCsp12X3s29jlnzI3CT4aq13knAoKN3rH3j
k2tqVKxOHHsEYG69o15gEKi6d9vPf0YX04PAH0xaS7/B5D3tkFONa2q9ux7xLDu6s+WNZyuN8PPa
7oMdMzvuzcFDz8D7ky/ZyL2nrzkz9h53TdWhfTMUhJM64pWvAvNsZh7YlHGBpVTBOerB5WQm47Vq
wOZA9kxZIvEhAh1QKu+CGkBlEeG6TayK3mWcjM3U03KMQ/TVOOOSGvqVCI8gAeWM69EtyB4M2Xw4
9QyFEZ/L2qHHXgtJnKgsfXnMjjQ44TaswmFnkzbgtiA6rItss5sLqpDYtGido+LbyA9c5M4qciDf
AlzfhAO6h8HGr1mQ85RQogR+/iUL46HsOIoUU2YkbUWlHcbWVz8hm0i3DpGW85q5nAfsLLkvgvQ2
QOZdp27NqMt5zvLA3HfJEOxac17QGrRX09i/dL4Df7oUhNKyYr6zFxeEa3jHsiyiU1dAgZVFfw+E
2d1DicWhJWAP1A4JpMz71mFxxNpAg5STluOzDkR+qAm9Rkhsml1519YfU7Y4E3rqg7DibzIK4zi2
pC2OXUplJ4kxdD7m0vzqQ6fnTsLvEeR7q8Ha1pqizon9BwLGzTWxAIRkpuKuckagDYRQsYtCXc6w
c7RILis8+Z2yYF0FJY5ryVzPDInyDllm22w5Qn5v5rWf0UjjViO0pcQqIv9bBO+s+Hlyr/BhiKYz
+2RtFM6+sFWLt3KJ6HCKD6+NXtHhYuGV8540R7Wf8mEZJQSo3KoG9V58tUP0B52ms6oCNBNs76pH
JlfWtmunbyDF3DPZPZtMe3lZ83VfBaQZifrs1sbIU0t/0LqdaqUOSQYcM8ezsVIe99123E7jgIIe
UMjKqpIfs8CnURNKO7knqm16cacutwSgpZFl7LUxnVqoo4c0m8AZhwQbZae+o/BRMU2X0VaP6EqR
teEyq/kgghgaXgjmprEte8qWBbBAXY230dtnVnaUFo2X4Ya83LSiCk9ODM0lZpWKOJySSini0Etc
R72KDqEDJ9vN3wYE+3hHxJvH/tiBb0CkirEB6e2sStgBrAdRuTgjXQrBBQSe0hS1w8bFC+CP3lFV
0Zmp0EWg065mX65vXp+03KeyTx1NJ8uM7zybBD+Tfb7dPpR42iI7ONeL9Ye/XPTLFIG5m9stcldP
x9xOGCqBFd153BFtonNRKp5yxgn9FcJvu3Kz4laiQGNNchoHv0ELhq0nzsQmFd47tvqvINE/lId/
QuJx8ROsXUyKScLaImE91hNm1ivzn8/3to5kfuo6xH5qrjDXM2ozLTxGBapFv4Nq42L6HJB/QAa4
1ahO13peL4Kzze+vJkL8ZagGDDS4l5oNWCNZsBcN3wT56BsPttZsDidPJrixEGTOy81J+ZJjSZCf
GHyZJclfhAUfiQv7DCR0/aD/QzjRQdTqHBnz1jSaZwRle4c6sR/bS23bQOnntzTr3hwy8xK6R7ys
9Oa02+iYx6cmx96rxhQgXHoqGCJyGQwfvoz3Ea4By2Go1A3YbsuYJDu29Ou+iHEY4TNa0TaEErOu
91SoxFu5/gZPqLlqa9zJJZeKaJsnax7wUc3AiYIlO2ccbm27BzQ589vzY9lnT5kqXhwLcaKxvICD
jaKd+y+MAsKVMhjbM8jsFk0nTsv0YVb5g9bWa+TMh8Ctb7OojFVHDEZm8gG2WoxRJT4ItvfewB8p
TP06eX+tfglxhQfekv3NRIp9ixMaUCrsOwK2fyLgghEz1a7tzr1KrlU5cluV00WPG7PNnyD3xXxr
+SMhB6daR3cMi1AuvIYZvO4cr42b+K/u8EGIydX2yjvDqZ8rpc4WYY8M93bGMC9JVtCbfL//dOzu
A7YPvV/KKKYxwu0UMC0ygmRm26hvrTmyKKeohevhL9s0ow5uVBFc4zrGx5tv4r6+zo5FqGRqvoLC
DUJXkEQQa0gjVMcJGWLeeJmpfVfGh5NT6JV4SxiREyc4Iu3nyvYqYlaCMfqTkqOyEg/2QCIWPjZF
3VoQOPlHOczi0wQKliSiim6HOTgf7mXFVicrF30suz2mc230mJYc02ok/i4dT3XoP2DV+RF1ddHB
9BccDT5v/zklrnzFOgd1bGcf/BidtTOlBJwr/xPC1gsQXY7D5d10hQ1Xoc5eAbaxU+EAWAWccAy5
B1w8fvWMO/uj66Qm9wAlTgSlD7DcTET4FjJqsMXgGa1gBB3aKr24lOA7EQT7corvLJuJ0qzpkYhq
nOtzzuWfgqhaAcEbN+AomIHsAhndjwaxdj4pL7Mv3psSD7TFajL+yNr2ShmcEVJHjZQnwckaWOFx
5+bWuGSkFS9eii5wSG9LeBPCiNubUoagd63wxlVw25VPH0a81DbU/XtmOs3W0na2Spu62Mlp/kDx
/FyoomWRb/0tAlaIIFF518nRcoeSoiLw9n0FrGlw4m0ZNa+AYNC14dq7U1hCUO8aR667PZkvXAMy
1aueWxcmMObDRN54tvcXm+rWYewlQnUIsRyVtok0YPqsA4a0niILa7HQaru62clMiLWHJiG2XlLn
P87OZDdyJNu2//LmBGiksbHBm3jfS3L1MSEUHfu+59ffRS/cVxmKRATwBuWQZyVSLidpduycvdcO
KVti/41m1QcP7FYbZLnG6wvzW9vnplPupeheWzuKdkNQ4QywyxUqm6PfuxXzQET6TceQhXgpBNO0
E7GsQ0w28XFnxvvkua+lPNkBE2nRJnQ9Su3RbROMdhHlA4Fg43jvFkmwUAo0Xxc8YNibO8je01Rt
1CR+WkWP48LiqqVTsa206ui07quR3fk1t1Cf032qdJ4NlC4HqOnnxHEXaZeZIA3RmaQlS4RG+jRE
O4a+ZkIuTbgZ82w9QUri7Fo/OCO2a4ttyFmBU4aXZjrb3n1O/BiGJqkVi6bQPwwETWFcUFn4/c+y
dVbujFHy9f7ZNdpz3xNN3M0Z18pPFsLR44Vhn1hVaXtVJnkvLh6XSpRvOE+o+43uoUvtJXDFfF14
/uvQJldlQHmf3OMUUXUFbbwQRobfFSrX0uGeQTJKk9E/j4XBITKihZIaybeuM7FB4wFgtG37aDGB
ARjN+OhMtrNU5aUqgofeTXEF1i8lXq8lpinu6zxeTIgh8Pk2X2DXfNHGdYn8eYGXyu4rvoGKhbFx
dHx/Dnrvl4jsYWWrE1X4yY9AwzdBvqwS/CwJYClDo1OOv8g7gMxlx/aoK27/GZG8jrF4wpVAzW7n
58k3frbMLJakoXyhtwGIqb8Azm8p7/HYhH354rnmEVWeneHSNQYSTEQqro4vEL3S8OjjI3w4mHE0
s6k4iROjIbgIpQ8/MTw41njERx4uuxhTQSI05HkRVB//Nchrd9Glhz7p8TuVrwwE78ZK+4rmjVMJ
qiT12uFMD5S6IrP66GvnW4GeaFLyu/9OCAsY8JG+W0nGYW8aEPOGrd3FbwLtKThG7gPHACM81F9D
NngE4+HRJtmKkNzQW8JrMnapRqKYOSJb8VdR9BqX3JmhoZ58u6CkarZWzf5aGIyehGy/d5n7UoI5
R1hp6NSS9ibp0IPG2DPauv6qGNNrrVzVsnxou+EHA5GzDiAGkM9OE3Pct1kwnC53ljFco7giEmo+
BMjROeolBWQLbhgv23BloKZxCsMlhmanROBC1kyytPP3jOp/UCV764gbXNtmAU4V1675HqKSTUYr
tpD8qY3pI8nGPdeJvsVsS8Kuksk6F214qBhm95yodrpfPNplYlKXE9hMd0Ku+pDd2h3JWOuMelHq
tAcRGK747Ncsy1EKVsXVTPKL53uMkQHtRJ2TL+bEO9qw9UrExGt4X5WDMisqACIDJg0ogvNzESvg
FL41C1vsCzEEKAodduTaz/CYjlWwmfKTpYovQ9FjKYRbv5hEvqc/yrzWhYarmAyndWWsieahvm/8
73aLPtuDzbdQ6T2ZC5w3fbSFeO8ZS1supriaMj6Jr7rmAtwozdkqry2GK/cYi4XBCYbnLlzWSfOl
69hi85iNyZCUs3lj5oyHnK+lI8+hbV2qkj/T1+xya3T6N4zT8yoDfr7yIZAA2yVWc9V0dBQBm1Eg
CsIew/DFAvvIVJmQtjrhftPQYy88015yht2lev+DlR+ihv8ghAI1lDKz4LjoT0l88DVm2j4dL1w0
0QyW7ycefgBEaIBbcWYqs2ORyDF+LEyf6TU6m4JS2CvvhqzWNrbvpGQzDMQtkYVzbmAHL1qkVBvy
e7Z56PqroSFxIh0gmPnlpU/VWxOKYIUmvA5JHiIZo4EZ6E6rCul+gmVwX5vLtIqQgYjgKVQyXkeZ
vsosvnVP01HhxCVKa1coWuWDh/pgqtc5TTSVwV6g2NIgeDj0E+l6ofqpnhJO/Ec2l01gJY8aBOSt
0GfbztRqRI94sOtESLcJq5YsnkwaWsew1DF9Z0ZCTHONCy6y+13rcC8QClFx6pNf467v1q4pCw6D
cbAmIzFY6150YvCXu/0DBbxam771vcqmbJ11Pv6QQFyNQI67puYxwJgC1bhtkcPLAoVdMnG+cX2I
ctVdJgqmwz3dBY/ijtHcoXBT7cLmXixHNcJMm8923ngnM8bLEUOdA/VAsbYa8MIGIjQnDZ86SQMD
Gby1AmRDnmrjO4tUdIxWBagyQ9tTWi0GKDwLp26yV6SKhJ2GUKK6QCL8I9xc78Zp3QfvA1LzQywA
/lJvLyOHMBhPTdMR/TVdjDjhxKHMj8DMxdKS43uY5MTZu+6wDvQRa8uYH21t1Ygq2GZJyy3sW94a
RF8EFytInnHIMeEwY3+LIr49DS6ICqSJXrRuChhKAD04RzQYexjQVvd2apGVKwxzW2Jx3ms1xNeS
YeGzW06bzjEu2pSkP1mZNnB15Ec0VJBys7I/e1n8LawIw7xl1BhGTkPbGJj1EHrzfHuL3CfFFwRh
EDgVgS1afE3Ke+lX45tfum/KfK+HnyUQ0tN/iKZx+YZfX8Pn+ySFjlac3fjUlUG6h/tKSznO3XXh
NOFR0m5FchBCw/by8sVw0gc/6MSy4r+1FEWp3d1e0NEn+yCGPob9doE83H5mdFSs4WNVZ8bfNOlK
i1shnw4ZvN5TN0nr3sCHDGwqftOj6YtWT/bJiRLkhAmZLzh+zdPtZYqcCKlsvsk8+TjWydKBvoLO
rJxe64lzYp852ZNGu8Eu3fZD3SPUrr7Vc8FoeQ22X3caAUPFYLp670fvCAKmhPnQ9moPWne8VB7Y
q6x+oyBDoN/ZxrNWOeTczW9j0yi3oHtZD9tJ7nWyWReGCaCdSr0hC82qy91oJ4L2qHXWx7jc53Yx
nDsviZZZ0xanbOzBs0lF2sSIbhV7y3sTHxVMR2c+FjCrjhaW1N1T7oL/dNgOaBlShffCzHYRTJ2F
VZrdEe2xxeqWvdcl6BqAJO1FTPJBSUs7+xkmuHwY4rOo+xnG6AtmDq5+VrkHHsH03gIPCkocJ/qq
iEjYTEPOyHXg+k+FNzyWU519jDpC+c7FlGRU+XTRoVEf6Jp2zL8Cl1x0qANZJCkVMXZ8mJpzL6O0
fEiK6UnYNtSClt0aD4Ng46qGaG1B5tzkBrKbQQuQ2g2wQ3KDNkRrJtR7kbNBVJXfRSrqiGCPIJ+5
tMhVmaq7duYXMjLBvpqjbFKNo7YgxK65bGr0ci6KTNKjVnFlojNDvr7GOZAzEB9iCP++/NZqeXox
DS+59P/vJz+t1Z6i4z//3DSTaZ/ZLJFOPiRH0kedtakn9WtPTzMWTfRdMR3umiWyAvcYg4RZs6zP
cJmq3U028hIwuMk1R/yw7ssGNrc3hcA3ArlVdrsd7YpmIViaMQoGYiNh8KQ0Btj5EbHNvNEemM4z
oX6pPjAmTwPj1fUQlIZMrzl9hsuqTpt7TCvFnqdeRwzzRGpOfi/rgobTzAn2o6fBdxx+UwjcOOeP
KVT+oFfARqU1oDXNC/6dGl0ESNo1AY3WOW3o0qqBXqs0PebZvXdIZpvUEF6iuOb/zwNg8W2YLL1h
GDdOzZmyByHja9EhYqM5WuqjDAYA3Y0VPnl0CSUSFKZVfbby2gmB8fBqiZw13R68jYK2RL9IkFBZ
BeugIopq0BPnjAc4JLhrwudG/s8pgwFR0gDix9i2fwR+csSBOO4cM+1f3AEqVTHKEeTx1L9YlvYO
GhbG3diFeyhl1crlPPA85uNMmGteVS+0dYmoeevGXvqKgNKOJXJGfZBL06qsRRnBZomlwmFiqF2h
zAdrtrsYSZ5t/Y7TR61Izq4YRmBJGGFk9P464h8duxrEYTSSnRh12nhyPKY4ZPOtmAn5B6NkvN4n
zb4xy2hzuzzx8C01h+DeCNP7Ovfqi5FoxBv4tv5osmistCrO74P+7DtI0kCglfg+4DmNFKU7Jvf+
dBplkW17zUAqPrwojE8EfDJG8fEm7wZJJ8XR4mFFAx/TYO/d1UPcbbxMU+jvXNANfVKvW99Cd9Vq
6YNR9ccBxTPHkYyZoOecJdvRED778OOuI1olsMrGB3WR9ixCPp8jSArXdW07EMfD5eE4441fymIF
JlMwIf9fA6huc5tZrnusg9mbWRiPuoOcZSL3C8AT3tHWtrcDTfq9qVAeoh0To9fj+0VvpIBI70Z/
elZ4zre6PRBdWjTdpoqpvwtsGYlrqqVF7sQk6/Bsy+yNQEvz0RpjLGYaTldPGSn5kUV2GobNVARr
qwPA29wZzxwL6+Q02eZAOmmnDpkrFS70rIHE0A/3lkf+uW7bsPo4IiOKXJHKztoyH2MrBFkPPeYN
5B9jxoQqWxl+iYAUKVAwsK9ZylhbOq0Gjyk1kpoxv8Sl8Yi+Pt7eTE9FhlpHKnpWs9+3a5z6LgDF
lRsGzTTMTIE5VtuOYAyMtmJ2lTLKbCYHJb7kFshJs0anVWwt/MxMVe37mey5sUXHl9vQA1CKHpRm
BhFbT3Ew7Mk6wVVxOFyXzKJnN5LdxndZHjm7YaQjPrWUnzKp9lD4KiCkFQ0MlMj6zrHnblqKWqgr
O4uZdpyv+5mxYHAYW9qOUIfbW1RMZBb73YNlFcPJSYl/y/Q8ONGAXCLy9Hy9eR07azz7RTl/a55+
wp6TbEojR/3g9uHKaJDAaBnDGzkGPY5irjBO326bBG13xCWxBuoTvOQ5BJnUh5nThqb/YgzaT25E
Pugsk/D9pD+B5dI3I729Bw/JI3ijUbwQFLQvR33rDSi4q8SJH4fwrtdzkN+JgzyTLmZ5Su0u20IC
5dRQg4EDsQ/BEyziVXiJf2Z2/Vj73FZGPIwneir9PqHQQaxo0seYeVMceDauZbIS9WBeJ2n6G9Um
8bJByQuuuU1f9NZCBt03G7OyaCuJajhgDdc2TKzvvNnURavO3DAu/XljLLVlvatoROlWEL+6pDpo
wzSenXzVCs3HFzIEGxa3U1jM2Oly4PNxSspb7xnMvHOFV2wVvnrsdbYwEoSNa2ePdwUwOrYoutlt
DpXMVRud1JFVp2O7LGvuiSgHnFc1H0bl5MS2Nbsp4Ovqpq++DlLQJv2dYYJp78PW31bzQx6MbkiD
rXZ2EmLwPYFtAF+PI3OqSwk3l6OoJg/gxK5JQT2k9RwtrY52eBI3/VOmTNBJ4cdU6/Urgkp0ni0A
ttTB6ZPbKMXC4ZhjO0bwkjTbrqGlIIcNf5d5vrFp8BF7bLso8W/Jrf/NcA0lF482hx0V4XMjw+yo
0wxZISlJv1D/v9JQOo1M+ppRwuGzSgRvHZ1allo/hmywcLUpPgxQPB7bjCBO20loyqK3bjLorTRu
LmVSVWwPo4J1A/nZH2RzaQvXuAwSpLenZqMaOQWPAYv61BJIylmyI00dKZdNpMjVrkccK1kLQqhO
W5jiAiNE5KUfZFicUu+jp9OdqwZ6ieNnpPjM6pgwQInbHyPN4hdwynXnF6S/CZSIzsYAwluwIsSp
TJPcon6BAprkH/9ZT+dFtfHzYZ+xIi/KEN6bhTty3Tqu/Yh7A0qEGZJarVkMJ0jgZIi3skfpH0YV
RcAP3UtrxvkpzxvEJghR6NKWgHVmKYvKf3ixsrbm1Lkrt6uBqApiZMK0fMro1kP6Nyl9oRogD+7j
0+1FSA/z9ugySLaz7lR4I60yhp7vU8HMqiIj9iIK5FG4at7H1tLfR2R0SwcNb1IVcH2j24YYWdse
Yd99EjhkC7l9/QZe8CUco+hDusHWruLtrHi6kvGoSM5BFg719fH2bprdkWT3Pd3ewaAGGl8/F1XV
L6qqLjlKZylzyoJpY5CVT22UsRg7+MUCejIPTmMzJJwRU5qaayY/EedUBuGGCipGTZe6aLOKYyc7
47miuyzpnJ5UYE/nPor1c5nY7hI1RUNYch0zzE/iJ6KF79vQlT8I+FlxkMX8+aBsbfyIWtqrtHU2
iG7w45aDx1y2qvgS5pcMScRxQLiPpapCHm5Ux9tP4C4pEsIBeC3/nDiQ3Hy3odr9RLmnSeMn5p1v
DEC9e7Yt7+AFrnfORPMKQE+fSVHeeeiDhsFubq3BokV3wAyc/dTXT+P8zkUIsFCy7rb6jFrS4+k7
bcD8xTLG2SkR2LvICePXpABlBOikvMgmeAZyyeFTg9g+aNJ5c8f4mbIaOxeylFDq2sModIYGEZrF
VEk+BvMAD8JaqtUe8Z1Jew367qs1i5pDWVloGWP9eHuJ5580OUuEkE6vTdXAXJ4YVThGbe2sTDef
K7IFV+OkW7sbb1+LimiVInDfJRGxTONQ7j2Im0wOFQ9Qmlo7fCLidDtAiIb5UlyUOfz/qSJf3XCS
RTPq0cnsrOE6gg/RGxyNdQqWSg+bhzhp4l3kRtFW9wSSwyH/yCxEoiPEjgc3tF57hoELMVjyfRiT
VdyEUE+8XBxKw+xWZBpZ74PIEKT17YMYhXXpuA8Yabjd3HBrN5g5/DtVj/45srulzizw7vaSupz/
7UjR8uy0H7FDzrmRifYBal25alxxxx14olAdL3oZ090jQearzqBbT+jTxTH0x1tpmjUO8AciVzQC
ly1NNw7oSNKZ/k+nPx3fnbb6S5qIRaTfL5EOiMccWxckOlgWr86cN/SPDEq7z7qkjStqVk80u7FI
u3s13wbt0Fw7PWmuWuu1Wy109z7p3PDZd06ddPswy+Ij4/SHZD7oEY4oGIhx2f77NtfzjgN88T0r
Dk6p5EfRl2pl2aN9lFWs7lKX2SfcYms/ZEz3G1XEGEH8+Hz7SW8VxXdo8YiaZXfQpojjRRadCJHM
rhSY3yo21W2Yt2oF4QKIoWifPPT1wK8y995zYIoFUBaXqfYco6dMWb21rO69pSuPTROazx0atLXB
NE+wQpyzqDBXyRC5qz9nZnxO9JCmNIUjJNWmhPqhf8rY7KvJCyILmAG0QXdnyfaglPhJQ0DD9oGj
8c+/zfgcDsWvc0ydqEHqY9JWb6HF/7iYLdZhDhDEoGX4Sb7Br19Ybtx8y0ssTCHk++vYq2AbyOZL
0SBAtkyYl2O3rsrCf2Uq4bv3E2PdQ1EKcx/K5FsRJ2gU/ETtI4uEHUOV1kMxDUScq/4vwVa3+Nc8
GUnc3X//v//HMaTpOK7l2FBgDNPR7U8pW32U9g6jgW6pGnHq+XIOnJwDotjuKYoB7yTK5HTP9TK1
Dd+dCdW1eB3zvD2PzPCmiE0uHWS1TCEX4CiotI20LbHmVO4hcrkfE9169+yyXBUEGq3LJMAFJ7t4
L0Hy+cEQbp2g/KnXzEIsRMLLvtGMZeppdFBr9p7clhONBBLJorI+alNBULtTKxRZ5kkajvdim9U6
ye1NmNL7NWnQrKkiN6r3ehqu+Czbcq6TCyjOBZZXzgi6tUlr3WNsEp2lsDZGEOjn0BiLTR/Bea1y
/Jq6SghLKDuM+QLr/J/vFpTZvz37tJCZiLuWNHVdfA7UjAWoI2Fi9DBtcTF5ofXkK1olbbgZcOnh
TKVEbWHh3RlA4nZ6M1KfYE1KM7dGCZit6DyVV4c0ra1XlMwaE0aDXcmZtC5Z+Iph7O4b0OaoQRBc
+sn0ShL7tMiIEVi1GQMWsLn2gdK2OdNpc598EdFhRk1qAxzGPJ3ftU2T7a2qCrcoC9VzXReP4Kra
bwn6SYPmWHypp0i8oYIOMVyWyVcDEZ0BWqWz5i6CV2vncaTN4AbGse5SZtVzQJ7CabYWcIfvsQDe
GY1vLmi7cKyuPf0aCUvcDWguimoVuDWswVw/Al6G5Gr42sGdCu3QmaMPFYd2Yt+7jL40Vx1srdX3
aR/2uAnSeUBGXtc6rM1pBfGhuuK9I9oag4Tp6QKUedpcksZABRMKVA2YWpP83tDrU+CGxbNoPXFt
KntJu8/ddyZ6IUwXd8zswmez1Mq9YQQJHbwD/ZxhS2YO9U9g9jtIIXLd+4wnlKYX7PuYAH3WjMfQ
HJBS6IEke4CfkCe1d+zE7oJDxE5z3ewITq05/vkOk5+jqqRtmlIIm4VPV5a8JQX+Yz0qTFO0CM4h
SKf6E2xicTvwrWu4XhwwcOy2fbUzAeFiDCTwMAZpu2g4oq2jtvSWrek7l1yzziHMunBM3/wJIbg7
fYDSGOesoNBJdwP29dPYaCuYOcwhCIbJGt27G0gmSXXZnrTw1RSeusdhb7al4gvTZ6s8JK1AhsaX
OgJY4Ryg4rxpFjTvzlU0XyDFMz72g/Wfvw9rXsN+WeNscw7JJeJQB7zu6p/ST3XyeqAPo1ZUJRBQ
X6rxoPUdHiXpaMve79+UQKbiBW2PZRW8nYmW8IJU9mjDbj45fNW7UrQ9ffPuNUj8EY2dLi9IeKOV
ToAVGELjR4N/ABIlYIxhZQVcZqseiyfS4nXTfsHQQdMcJOQ+1MVzRPx3IzZgwDRQr/dk0GMPTYqH
SOdh1wRutTJwkg9MilClYuIVyti5+uE7Rjl77ykVYskV0SWWwWHQZfYzEq270hh5/SVE97b2f/7e
TNNgrdIVodnWpyKFg2okPC/OsaAwk2d9qnEw+/mXsp4TsOYjgNWn3j4R+tFgnT9z0DrkHz2A9xj1
TOQubagl9CHd7JkH9kcevUcUsUZgvSCnMJZ9t8naDIpCI9wFPVM8sY6nloXjGqTJp+Jg9zhpav2W
l255iEewNav23apqdNg5uU1jR5aZ4ANSSH8J7TmKAuNYEnKUqBqWOZBH61F02Pg7wFQenQOmc2a6
VaEytp5w5yGU/TWPzPYkjGRlSiaCum5nLxw57rVYFPeeKWCrZSeMQ/W17cJLwdF9+ef7U3zO96JO
YZk3hNJRVgE4mYvFfzyvMUJHXfZ+sZR62J2Gzgn3VYxfuonVMStD7HMySJldgxYFxHsksrs/tY3z
keQRLPfQqR5EUoVLL4+ZN2KXgNzd2zvUw3/Nefy3T0pA2lywAomluPr1kzIjYNyBVRSXQDAAvwlo
SwXLVEXiyXOKj57ZyKktI2dNb8Nc48bdV8TQ3KlJf7Qzu13nfZfQzom+YDxlmtOmTIpLz/xL+fdb
cc336RoG659rWrq057DKf3yfXopVzWvqfBlOIJV0i1CgmIzklV+TpRnghFgWKT6uv1zFz5nHXEWp
W4ZLvcn/hPFplSmyRlYjvAx+V7n1pjzgXErzAxJKKwnPgSErN0aXFLBYGm+XTaOxl4P1Ds0K3Gut
GfQuMG3+5UP9vvRJmFZKWXwiqTvyU3nXRXlVGSNgjchu9q1TtucYaP7epzm0HokV2QWiHfZFEjXI
X+W+H9vnv3yC34pjm+1I2cKyDNN1iXT99WI0jQ4jk/7kMomwPCrI19jaPIge/CqJpGqbS4vWZ9zt
aaCwbQbDK+fNXWcT90K6mPmXh82aL8OvixrRba6pu7bjKOE6nx42t0URYyQheSpBew7srtxmcRvh
00qc96QCjI8UZq9nYXqmDfoEu1C8goGFXh5J6xxrk3MA5Ppqp12y5wwjaEXEwcYmVcZmWH6EzRAw
z1MQgK1atOtGhN790L0IK+hjztqmuafgg3XHINTyro2VaT/d8tzUMnghvu1tMgbwFXOCDQcwDaZy
lJyGvn0r5hbn7UU5YF9S2yLlGp7htXJrtY6m4D6hc3AxidFaZPoQvk0mkketbvvjreV+e9HC5od0
U2/Xm7V/+st1/v2hswUlDfssxyFOQZ9ufys2Q5xNCBX8rM/mrMm1OZj1i4soaA/QfVrhwO4WRlmo
U07auTcO6aMxj5XdIKNJ8sYZIpBeCcjNFWe3jb/++fOZvz+etrBdw4W5ZboO29qv96GWFZCsJo4E
Je6Cs+vkD5Net+tgKOHHDi0DiSbzV1Xofqdr1W7cOdi7ryskInPw0FBY3dpuqU3ctPPucn823VO+
316gUaP4HfV8d3vb5C8hyETTQL5PdLd/9d33KjXZjwboc7DX1D4s6NSlcgovju4cKU7cC93Dv9zq
4rdjsG2bhnAJSBUc89zPdaDNcUmnDxEyzEoPLBDRne2V6txDco7uR3xZO8/PSTavvQs0rD0xSvXR
nP+1QUwfGHjfsLRwph2Sh79ci98LVCoy3bFt1JISJ/+8zfxzga5KqAW4z5ct04SzptUKaDo6ZJN0
G55OY60FcjjxSE57BdBqVdLybLJ3PYUVRHhJcQqmcTq1vW5eUNNkQDFDuaxsV55BGVnneWxPJ8zx
NhmVfpp1QI2m4UvUdtPaxgJKGyW0rkPtYF0FSrwCBwI7xiH7q2Hi9ue/9V82d9uyTCoo0zLJjPuc
LlpWUtZMWcKlY9hLIvBoVDcGujTD0e6QeW+GtlLXoIT2ic7xOARaAFDmLU7NVRsW9YmYNfPSDw3e
iBShCwIW0llF6N79+WMav18Sx6AHQDHm8Gmp9n69JGmAYIm7co6Px0hC7UA9Xo3Ny+Qxp0rJ0/DH
3HhgwCIekijl4J/HK4dFaVHF3iPFET2iPIfi78YWPS0YN3Kc9i0kWtDGvFgcyGjiStQbiviVP3/4
W7T5r2s6DzSnHZN13WAf/rT2aKFGEHg9In6naw1qFkl42w5PjXLkCYPTdwxH4F0QNCYV0Xmc+MU5
C0tCuiNcnX/+LObvDx0HAua77HZSZ0///EXGMlZCNsCbqnOKVHqRJ2p86X30D8qyeiDfWBy1PDnU
rkjuOt91jnBbX3RP0WONQuMUl671oFoBRMTxvwPM0fZ2Vs1508G0NkQCTK5sT7e8OX3iGcoN+x2G
7SntONAFThe+Ja1Oxp0JRSQureGUpvY7EFnn3BYVzFl0ghudHMSNn9SMiP4//nx2Vu55d7Yw6J9q
L3xncVJWabKsDPfHNFnOmahib8eBWUB3kRo8RFVsKgAQDyo3JMmiQ/cqbKYqXmuF27wImOhXxZwE
jp6yC9xHzRoZyFvvxDkl55jWyLLWQpBS89s+zJ1DGJvt1RbIGyc9dU6pa1W7KkEN6ddG4axhr685
2gdSfDhkXvSjfpJoyXPEuvIvnUDn9/qY0ng+bd7KecqeX5+ikY8TwITPll4LOHIq7uLS8d+wUSUn
MwWh77K7bT0LUhaXblgaRf4Ghqk561OOxqROSLgKyFNohih8U12NHshKzsHcLktGhYcAVLelYVOM
CYLEChLu+GOHo2y8CSZi2D73OWKxuiDizFiyyK5JIQHg75kG6lifaK1UqIcMJ8LKcgrnUmt+cSA8
wwcb1eqPMsWVC7x12Pi9xaLbuNnFlw09DlABOukbWu2bL/ib3okaf+pMj8QYfGqLMq9rtJGiegid
oti5qO36tp7db/WTqcfOPoZstjHa2DqMEBOcPDDfC9Ozt3bckt0ypilnsYBhJJPBdRTE9d5KZwzu
msj6ac0XGID5UB0ult5+UaHbQX8Q06PQCrnCy29v/3wL/9tSaDts3nSOTZrucq4k/rE7tWNMAKOh
w9olotIqPPsh66rveoahL0Nws42t+3Qyim0dDTG2UCIM5GA8QFIzn10GdG1WHbCsetcBdj6EZnWf
EFR0zF3kej0OrNs7Go7T4s+f+18qHAdvqHJxyJqG81tlC2YTM34LFdEEfFzhQzCHctmOtb+O9QIs
I5dilwGu3Ivc2gcBlIe6ZppTA6Nd6pqtjvNbZ76Ocef98NweKUczkuhVGWScY/ZbRmOLoMkgj6HT
G2frmfjEGGVQ83G3N5hZj8J343tmwP0cMTtgDzC+mGEyMaWorUMlca78+Y+2fmumzmW8LnV2V4Mj
362//Y+LxehoTGUI5lPphGP3sBuOIYnAi27023VNVOCe8Vl0dj1aJ24fPAydxKJbOVcmO/rqFjFT
zImnkHpC2PHw1IlLjZZuT2pzyJntmCk0CnmDrXkJ7jlc23oenycLC2eDT9FZG3EV7ftBfJWBUdM/
8msilJZQAMh7D3b1kDICAYd34F4u92XXlShNnXo7jh55C5VuUJFA0FEBFaWtB0R1ud2DspZFE3Zv
ZrdDJqO/avSS6Lbh30LU2f7lfr/tjp92T9eAZelKy6A+Nj+diKyuhljjZtnSjkKTHYRkBV2kcHOD
OrgPM5qGPa0AoO09/B0tbh8R/UTkwHfZdWonYzH6xbhTWhc+9Aa2JYE6mLNJjHWuihyaQOQvbEZy
lzcy7/OjYcRIBbouenarKtrorpqOXQeURJUiF/DLRLDJfYbPt2MMRk617r3MgBWs3JXwMHjf2stV
KfMdasmP27s+MhQBp165TJ05c6PSxY6AB/xbKY0jHyrX3x62f6mXlEN/VSrbBEprfFokIoXOkZk4
BAOCd9DkPrd5gzPDQJxwe5vlxc4K/fa+VD2ruuZaaw187t4uUntt04rfZR24tgTO/hdsyrLS8Wbn
wD+SfeL09sW34v7On450jCETMIGnl5vf9+Ho4yWp1nkEKA2B/7D3J3JbIt1B4mP+5Y8Uv5/dKc4N
l+mQ5UhXfj7TdZ5tZ0Vsou8o5LQN4qTf26H9Nlr5OzfHf54PR47XMO+GlQQWdPRtbzh4DgQa/NzT
X2rp3wdtNgxohZmBShVb4OeG5KDlZcj6xBlAS7ZUU/mjiILwTk7Y4+sAoVVkVjs5jPoxSMv3wjLP
HavCm9YOJ29q39p2PFX2INmVlVxZXUlkqyERPNA4ZGw5kp9L4Hnd/4Ao5H75y0I13xC/PmWusCkM
+CItm2PPpxrVJsgOz+SIx76F2f0/hJ3ZkttWlkW/CBGYh1eSIMCZzEkpvyBkuYx5vhi/vhcgdXdZ
6VCGTyGYlMpOEiRw7zl7r40yy94Dhn+a6gEwbpRF14nk5GtBYvOPgxE2A9jTqt6OYKFwJhBtGoFU
sG6qpjVfeKX9sUYUBtOIH2PNwGw4O4AiTyLUge8T0703k8J6mcHDVsDxnuWMlJsxkOqrKSlfm0AY
T4JAmU3tNNnNeRhIkb+wki/3pqoqOFhmsWsFX3dEzaS1hjleFueFDILhGpfF5GXSlzrry0MI5R1F
eGuytqq6bVXYAqSoZD5SUnXDWBBOz7j9k4uW+XGZzRDNWt5NPg8WbtB/3qRHw2yqEdkYumCQwyA4
FrSpdKT/Id11MBauHFn6Nil0oOwNDikua+1pzSppIYV6wYQnt7N0nKByHflTAup9aUZIs4jv2nzP
JHDSktLHXIvMn7mYcWbm59zoT2RitT+iMpENs9SSSBosWUuf/v8wacVADOijYxSw0fJ8+CoSJnW1
hSdFDLH9KhL2olh4vloxlCYy5r4xaqH/oPXZUz2AmSZ/A2M7oqEEJN8Jpni9zZAheZLmAMTqQ4c+
sH0Z0e0nqSVcuek0N1VtLNdVVOzZRqoXSN9cFVi9tTFTxal+nsHPEnkLzOGTK4X2L1cKBsmqiXhK
o9P364jFlooALQeXQ3sxVU5agkOtU/urFo+921uT+kB7BInA7Uxcc6Bgqm6oT1JFyIPE6QLVpMx+
MOE2mVPgyGIgOs1SXFUfQXGSL4vn2JHP/HfzXdRU7b6c1OhhQQkxmjm5tSqXQpTN4TNBD1AkUUW3
pQUzYoaKCib1s17Xxx7i0kMy+Mc2uED+ukJMBWGIOb4GFMdO9jDt9s8kt62v9aIfiVLHOuZVvLg9
0wMfM8iWSL2Pjd21R0vbjG2HxlrrItJxOsv9/VXG/Hhb4i7u8MtxV4KaavyyAaFvD8eI3KltPSRe
1OP0aoU0PhlEKJ+kHsYe5L+n9anQqqCKxib5RlnLyiIOL1JlKmR7Z9pNDtXbCA6BmJX4rtj63xXS
KtjHmblPGeBtFGbbm4ab17GuLEi0SXCpU6FstFlybr2slJcRo/42mvP5G03VI4l12Zs6SLIvCPTb
BHb+jbDe8aEtBys1/4D2GRGxMbylcvQdTWpxM0gDIPKQ0VAW7EjwIhWpatFSFvZrQ4rDkfyDxo1M
pfSLoW/QlNrhpYxFsMla2cuqctk/d90fTELjK5SxQ5WYSNjCm6SEn2z5aTN8uLY7imkZOu8Eoh7z
108/X8KBezTgnnZqeh8HFPuxJpqkSwNPKozVi506xTnHCGATQuLqszQdrLEEq67Hg7GR2cyq+r3r
B4DOda3547zDJAaVrujNvUKU319arXzjgj2yisccMlchGk27UWEkddXzkO6cGczQKHfaa2HieIo6
R/5LG8juBvK/dTqZhoGJyElhArA1FyNBDlLNs4Weu5mKO6Dqa8Vr6xzr+ThWTy1vH/1A3E0hHBHy
N3xlDhgXpzMRjYUOIUpAlz8zdl9yY4ZHi8wV/4OFc0MO2p3WOd9rh9VcUjX6YwiYCdfaWQ7B+G26
fvlGxBCF0ggoyhzLE7tRZE9BXwaXkqwhhLN/mnlqgrw2jCcHiyKT4xnW9+SXRifTeSWCmDEuvJoO
fcklW/wcgAOtDdnetHa7xPFK5rSIPo3FNKNuYzvRsdHK8LxgS+EybGK3hfN4Zww07HNipo4pDN0c
tRzEUg5mJIP+lZlHK61gRoXF/c3uivdJBMoFw27M8LLtvJyr+Nakj3gj7xWNZqnyL2vUowFLn4uX
SICVJ9liU0LeAqgHjuOc7uJMKY7dnELLbOV631eT4Y1YIDw9V+KrWtQ+HzbnrC2HOJ6c86jzUdCy
YjrGjdG/FJJvyvgKRhCZL0xI/rQ6el5653cdK57h/w6trLz//vLyLwswR+UfY7nryqj6f1n1ymmj
Jm1vsq3MNfCMKawQkVnEsIwkp7aEYRlJN74htnshSxZo8oSGR6rrv0vWWQ+doJnd3ELZMoziNQ61
I6KM6k8ALkTxYqE1gjehwm9fdl16pX+yYljnb/9cgDEPYRhIc05nf2z98rsnwbjYBKp2mzOD3dsS
H5qqWUQyrBR2XcKlW2EpsQQV909JP04s2tsIW1vhoIcycZJwA+rIP9wVBLIw87cyDI/I7uPlkRQO
ElceJfPVSs0udTHCMu8tZE7jxAg7f/r9iVD+ZWnuWLSUWZqz/f04VkN1ayh0YzkTUTxdbG1SDkHE
EBhvQbQdHbs4NIXePGi2yNBA4BBijj30KFau+aQcOye1HlpfJ9eRueGWmJCZWVMa2axVCF5dWEGN
861LxVMU9fMVTfj8YmZsr2yTOGj+zTc5ibQT2SvaKYUBtRGI/LDw8KMZVP8Ba1KczLw23UiKO2+O
yr8tLNj3Rr42MsTFuiowR43hOZjU/J7MDVd4RFFIYTEF2Ir6Jxvm/SxJ5ldjfBu6YvSNurX3mmQm
kCF6r5CT1o/VlCS/oXWFDgiHqWZ+Iw5Sw/RmQRPFjQeHaqDFCr2p9oHcdK5qtyjBES4e2kjFg4j2
oEQOSkJU3N+L2dZg24cSK0cl32m1ozxbO7nrp2dleVz3hUABUp6rfM64SyIDIaAzPRJ9UjyPNXAA
4q7Qk0n5EmChu8ST9F+KxdDEAOKUoiN3nQYKUCnp7GXLvyIG0VdCtqZzhmd/m8fFAih3Gncmlm9H
a1E90fi7z3jQPWREI0YIhVQkbR6/QYvf9IOBOGCKJDIwBiYaUtSBCbSSV70F6vn7T9tHtaqFNoE9
oCWrbHlt+9evTlyXWa1Ch9LVpj8MBXyKUftSw0TfZWkR1h72xMGbnDrzFSudGN/02buyoK6Einmy
HOkApyASNqUBIHoohvxbivZRRr30PWyMU4bw8G/JhtyTVKCvcEtxUTy1VTgRAjwii+U6uwMs0Plt
Gb8aGNi/Iu4aN4zmjCt53urDSKu7lV/hi8xHmdExSpDlYVSL+ahngQnXRaZFZSQkd7U05R36rx4o
qMorcpPgbbMeufJm8q2t25mQnsD5QzMWZ+ZsgLgnC2TmQ3+0h0A7lti4io1MWtMnizfnQy+Lt5mm
AlM7RCbLIPWfe5oI/FnSWdywy658pV+c7yWrb12DrhdNlmI4K4IExLLs33FN90yqx/m8HqIywpIV
PXr1Pqr3tlmOXXPvw7us3CiHoCrlNlxr/diGN0u5Oso1xHR5b02YEVzEIogEBhy1esEHHB3PjL5J
kQS/CQiOa4im+RuD4SnIHWw8UWrSXpf0O3/7W193SKeLatglNVOspUzlSYuedbGUupZlPKf5C9VP
L3H+Eko/a25eg+Cl1V/H5rXWX4vsjSr113x6o5LsrZHwNkAi+1JIbxREjY3U5P1ARBIMQwfSw8OJ
So8oK+ePPEfdiLHt3dSzaI81R7x0n7Z9VPnDvtNik4FgFrWsqqKr+KVZBiaJJkSKtl0xEUgeSQXH
SwdRcshPo3PUeJP0E0cBmjo+B5jLyJlqz610Jp3LOBE32FSXdl5qdC5mcaXHTun2NSiufYHU8Gbb
GIlu1IxR1LlVzq0u7w3L6vk+rjXPdztYqqofQcBpgMf3EDxWHiFzCTfjPXkx4bhAdctfWpHrBzUN
zxLeKsjLZn0IKyu6hWWKBt5QvFI9SDTkjvICuztK/dEidT6AlchnfqmIcBLnGGQnys5OKUpuQiL0
k1kTLn4Og3MlL6URTlFclOICCmuCZIWhMrtSwHTV7NqZ19YbtJOT3mrzOvU3K71V5m3obwWBk+Yt
ze5UnN2T4V5aS0XDPbfuqXUX+YMyx0eTP/RxKfLthOqq4yNzHvL4MMunxHkIpVdPDnEdaafRY10k
qFxtCMezwe6nUtITi2RwQbLk0IPokj5UCUVG2DWDh8OCvNIno3jS1lKKJyqwIJc92daDTxlKP8yk
uvXQ00c2LCWnP6sw7j8qM+5OTMrM3VqPkbhp8V1qb7pGItgNx2Me31JxTeNbLK5UKNgdXzv9IroL
x6q7tOlSGHIQUJnDWV8rg0nmnGgPUmlziptTFJ8YEhfDcSiO2XB0iAZKPpGFf1TJoIdCNaDQ/GMr
6fzqT8hD2GFNpCPrVKPyOSpT2+2FPLgjJo7naeqaa9A6vJzMeGaCTgzZovlrhq4jeEInGJ6eioLi
4rQ+tR4IANIuunaKJ8MhBd5CLg71ggS7fn5Ejt1epa7b1woi7WiCjZhBjgEgUk5/RG2zNZXU/pI0
DDD4Zsb71Yi0PG/loOgnYZs+m974x9+XWVhHZnsMUV7uU8DFG92q+tt6KLDp3eJeDz2htuZmKt9n
VprXRquzOwYwPDDpd1Ovsy/d2DaHNv9E+PBx/bwM2dGImRpqZo05zS9X+JbMX8Te5daYjZckTRwE
Q/NeX3Bo8cDWVZ7AwsxNjf+puEZF37KHJ+dkIoVrzMdn1TRebcNIH9jdYoMNrpZ2rl51BqxjuF4j
gOIbujxSi8tP7k3Kcl37x+qZ3xwxuIKKhIHHhy2uTSe47PIRyk8XdZ6YG+6SjfqaYV9xdR0bR5pX
5p2MFuDJTvhmoEYHw0Fv0+pzQaOnJ/B3idW2VHxcIm2O9ZIk8Pt1ivrxBsoIiLYMgAdcBvavw6DE
mid2FMCOxARCuDQxuBihHfqdDDcHLo11nTq6cKyR3UEuEtAl5bRNF7Y0bBKJpMJ3o84bb1A6HdpM
T97CkJ8TB3W6OgVfAdfcRDl/Nn/5KNPhraVxhm6QSQI66F8UA8yWwrlttHybyE2AFw18oG2Qi9Bq
GfF78Da3DF6HgyFORQvNzawnz6h1dKC5NZ0LW/IbRPxYbjpilgfui79/Uz8KWPj1WJjoSKhRUH8Y
AszYoQmYhNsWdUH1CvybaK2hSWgZBIOrtxpyZLZ+l8Ak0hCT2FXtmSwmrcp40Z7+kOMO2GNAT6/U
Tca7oDJ8x7Dpdo7qJzu8j01IflNnUV1w215FmL98u3JSr8YGvmc0LZfYGgWy06LMs1KjwZmmN9nG
tuZ83yhCRY5GgBSeKjz8PSzSWV2u38gUluGTshNVj+8tIpK1cSbroujqMoaxQYh0PQqFKFdkN0eW
cw1zArdT2Zig70gbNln2Gy0cRtRKoDybeqLt+okxlyrFDlEYRrG3IrYon5yif/nca0j+kRsysNbZ
Ff7zhct5RecUHd2WPnZ/6srEJupS0HiVN3msfU8QC++xJePv6V0j4NXaGfis3/8S5r9cITQuaqyA
UBF9FDplyLjsTMkXoEa0l1VCayDU+8JoltSUKjzC9qQlzRaTviHZflhC9yhpkleyIL5HxA3/BWni
2BI/cm5luJMDO1w6wlBPVaH/WZK58kDUV9+WxsmGL5J8GkPkSlOTD89gtVF4ix3Xz8qtdNpeUTud
cTNXVyfsCFLM8bZPS7tEVB2ZElCS0wznQ1Tj24DXfLBtId+1THNepLpKNhrCd1zSSfBiWQxeWs0p
D+uf6rJI3C7YJKJAtGUFpCdiDPe5NiZ+SJ7ILhg16zZH0jmUq/rNwi6j5JG8JMzQo4uVJ7Qxl0GG
tDjJee0jJHGezNqckOeSWPf7E4Lh4+M122BWAxOCzoel/9qmhkbbdTScKtBniFHm0LnYOvq/9VGl
dw9TY9m6VNYjDzyQMUiNYqkuO8zi0Dv+6Ph8dsReJVJcLDVonhN4k7YUayeYqeQ1sG3BTlORtqeg
4oC7oDwmGs5kvX0dq9OPksOTph2NtVJC7vojqkQqDg6aspShHAjlmQQ2N39R1yo+FQg/7Hw7oDlM
KLw3at6sEcLkma2ntx6hjaXlkaA4I4VhIx/7+F2N0Y+/Fz3AR1KUDpSIDoFxmMdDEx9tAwTp0ayP
en3s5yPbw9xeKqW6U5SdYtKVutMQnjPtRCGU/VH1fNaqpcr5nM9nCzoLuaBQSfILBZ4kgYb3ySlc
1wO/3HVtFJrcebmwLfPDf36xizapqgkKLYrNdrw5wF+utXKMUJ1hDcNRlTBKedApx7xW2n+3vbZP
O3DnURCnZ3yn5TExM3K6QhE/J8FfelTnF/qp+WV9JGXZdApVixt5kB7NMv4q4d15NskB20WWkJ/m
ydB2NZksfs2K4lGdcS8WG+SLX/DK1feytOr71Dq1H8V0hK1sqO9hqD/kCZS37iyJoXZnEtzWfk+S
ar6JWJLvCCCijeVU+leMbNmuKjLUQjn7qTmeR3tH70PfCF4sqC0IhanuW4V4VcHWXvBhW5fEEhaI
GN3c540DxwEBIrw941tiYjJVsRjsNNLIN6tyQ8HWu2HLLh5Ekv9NoLZzT/IGxeLSrC6x3GE9LQxE
5sCi214tfP2RyeRdY70sJI+o3HZritSCSei0IBr08NLGqrbHBAm3rMe7m2p9eVdy6U3MZv49tqvv
qH2hh6kBb8lnS0f5w5ABjyljb241ho2tYRVB/pfSBYCWpOe5QvQOGXyyFybE1/kKF5HaR3DRxgdB
ghAQoPhgT0sF06GyDpjY7eSI1Xpsj3N7LIJjqxwBstfFqR9ObcGuFS/kLkvO83DC6UtVJJwl5149
2+1SdXiZ1TNV1ZcuXKpBsL5WX3MxW2paS1sg8xcruKjr0QmITLrk1RXoluRsFPAn1TWRLlRbXWMF
PeJ1qK6VdKGatYR0oXq2bibBQm7L31lrUC7URJxfdEG8qUcXM7pozXLM9HOwHplxUI4CV6apzIdF
TvfXyUrkbe205SMn+Ivw6Sl5JuJT3QDiU++zUX2pNDhep4JeZnXuwrNTnS0ezGcDkbFz5ksv2Wdn
LTW/yGuNw/KN74elxMB+banWvIzple/XEg5kXnLzItJrMoCtJE34UqTX2LyEJliVpR5IF23jYq4l
Jdcl73LYKv1FNS5zfxnXmoyLZnHLvnTZzxqtM1VnF3IYhHVGIq2iki6XisrzFJyoIThlylJBc7Kb
kxUTSAsN4aixaWSvuFZeHmeg/9IhxW+sHYzuQOBR/AWdCrUuQf2Zay4uv86vIIRyt9Y8XfOQLX12
i1o2PP+8wGmywm3OwvXAmv1Xifooz72RqB07OdOSdti2DzQ25XNCLNVaEVwDgtowai0evKVImAnz
pcbAmwNiAbxS86JhKUzWEj7r2EshqclLmWLfFPup3msk3+5Mba9re0hcP6rNQA6R+QyfzCOF3TK9
OvYNZDuVTxRxAdzRQL/lxxGizKWi6mchoaPQkQvjYEZHfHiFnjj7YZaAyKo1bIpCOVCVcoB4nYpD
LA6h40dE9PJyUOWCfRF+pfgTd9TMHwKPmgIv486meSEvpFwqiDyQcFQr7w2xJ+MECl5MMPSeMngh
vCxtj23uR3WtR83cC3lFs8JMwh6cFxjUkf3pnoUF3b+cONaahs5uy0Il+Yv+olbMXpcIoCMGhg70
doJVQpY2WNBwB+GB0updiKZT2cUDw8wdsQMhl9IQfqbb5e4AWLp1p9ylv0kpuju2rqYvZaxlsTDT
3VRy87VKonkBma1F6lXHtUFyLYjaEnwml2Q8qjFcYbAMd3tjqZEfBfkDNC7cgfEG4mnA0OxWCzdC
xgd2jqRbEo21HcU6nRrbn9XHOwqKm6NvVWdby8xwgEBvFdhRa4UQ3cOlmAdJ1c5Od0JeqlmrkkgF
3AWpW5BBm2JxW2qu3YEGCtt0EigGlzwbmljUZLtAaSuehCpsu+1aCvOPGAGJu+gfbJeiA0PFa4W2
i8ee0tYiLRz1oIA45cIvJRmRUhO3RwSTuFPiOiTNOrsSydO0y/UdFBZtQtqzy8pdTG5fsksClgzk
8G5zSDtLqssWUH02YQ/eYrMOfJsQCYIMOa/hbs52er0DE45iN4H1ruwAGAGZVeHCWTs9dElmoea1
mM5MrVu8pejOW/oELjG2zN20yWXDlHEGJ94iNzTI0lkKj/tic+eUcbqNpeq1itltDbDlbme4rVhK
zGSGulBYlbUmpm04e2NX2Ls4dsHyhNpSCumC425oGVntRLHrC0wVO0QhUGZtHWXitpGX46L/mpZj
YaGDINF457BcT4kW3SX9Uq28qwlVM5YqJf6Ij+XOSl1q4oQOy3GgVLcZ3G49jpxHld8EwiO/1VLN
WrSvYk46TSzbBbJEJfxNUFqErcd7U3F1xXUsV+ldC8xb78oKKyhcrO5QLdWtNSeu7exASiKBLvRd
pu/0aUeyuRC7hgBo1m+cV85ugMtsqxzofmAm7uSt03/SHVglgL9cwHUH6Y9p4K2mo6X+c4VaTVWW
g89FpRaouHh1OXrGGx49B43m9sOQ+2QcRAjObNnFeMLypFW0d8l6hMgwgoDVV6bND4aDpWfL2WFA
OuelfcgyFZIY0vTo9v+HDD/E1rLeHes97d7zjn/N+xy+1927Er5ra5EBBv50JaB+kbIvpv7WzV+0
5s3Wlwr0N4vHwSsVTa/OMYseyfTaZq/Z9ArE1tJfqLZlcPAShS9J+GLPz5gAjeLZWsu2nqJhqWR4
0vRHmz4Z+qPUSMcBdFyVOZnLsWk/p5NEVEYZ/Ccx4+KV3EO/Qb93R6KCNKoTyTbDx/z0+1vpv3Rs
EV4xRncwv+r0vn7pIsl9C1gzWDpehXXTK6xc62HKyJspM6Q+5YDAeZzUN7kySdQUhnKq6+Rr43CB
JuRF2w2skGQFtGRLahPJMmnyPgF+2dkklB2yGJ0KNPNG1ZS9EcA4T8olPbDM5UeXzSzFnPSUG6P8
WJ9q+XFjwZwk1TVyGCbY5JpIKLosO7afp3E0NoJdcBYkbySsGydCw/77ECu7Yglzn2tl06sD61AS
bjFKhMdGSPaL3ZGbmvUN1xCoaTuwsr7RVvlrg7r7kw+49bGtwcwENy8jeFQDjOX++QEfTTVI5Wbm
A17b3OcWkWZptdOBwE9qdA65cpgd1idLsW75USHUXwev01IsXSjWLUG2HFm3ULq9664sXqT+58oF
FWBs7Vm5UDq5OOvKhcVLki7rF9Yt0fhz3dIHe9YtYq0f6xaWLiUb4NjvRl+rlkULlRl+QlWHcF26
BOHPRcvif4PAGhfTHtYgtCYrOq+HUkIAG7h1h7zOnqRbBwjs8vtPqfWxJaHRS1xEghikHGwy/3w3
U6K1BWjIikwsECQZLdVzi3T3PNn3HkUgqLtqeo+bGeGu1XshYSyQm+35tB66JmMMkqTDtobP5jd2
POATQmfWZqr+TajKtgL6udPnsvMsRjwMPTEz8n34K8oWLNb/PbU+3zRNsC0BJ7vrHxBU+PeoToSJ
JPG+dQqY+x35HjaB1aeC04Y3eUKp/+4AZN7myfjmhMn3sjUSd06m4LkbVBI04plpgzHYxxDKCyNo
896rSGDSRC5e1ULST12/5PE2RfEqIwW92N/Nlv5YWTvpH2QWfwu6Kf8+iuDc04d/bVAWrMSNqkDT
JTmz5TuxisxXqK9Kq9YPpy2avw25ljepjkIgNWCVI7Br3Urk1cvvTx30pI9LPiQnaG5lziBb0F/O
nUyTUSLMvtoOilrRjtZplFlqecMU0ZXuzAjA2dUmaz+XpXxDsv1a+UiWqotJmWoYy1/iGvfgfh72
I9Irbal+2DvO3k4xBHmWsyfRS09R6Hpa49nTUpnpJWsNkd+tJRmskH2KQRPx2sPgG6WvrdUOPqJA
DJVz6ZeDP5Z+T/72sBzjwRelHw6+HvoVwsES06WflXxVPMAyw1qR4amjp1QTDEtoTnDS0bm32c3g
12s8DaBp4zmTpzZebnrG5KWmF6/VR75Yq4l8u1yqivx+8HGBiIF+AJ48tfQxFFeDP5VL0VjJ8BeX
SyX8FV5E6Eu9r4W+0/tK6IP9GhG/hX4fLg9Cw6MCfakZKWDtQaExgMbvSlzsiZclHrh7KrUJdF5q
Isio2A/dfoj2XcRe4pOx0EdECG1Fk3u/bDqWojq/krayzMqKvlYBNQtk2HKeEiKQ5OJZYX5VQKX1
SQewn00rkRDezPEzMwaSJIY49w2kpcekRn6TqkTXNPRv/4AQeGpNQCaRIPVssmblFoVfHTKFwEJO
12rqxZn2TniJZm5HVelE7/IwcIIiQilroYhtoIC562WID1AvzZuN9PpYt4K+mNOnr6GdfV/+19NJ
2zJFsm6IjYl7Ktgxd7IDKrbXj6pREZ1LY6nK5fYkm9+UBXidCZuYjJALwRxNxMZMofY1NKS/MBuI
P5mU3odc+h4lxvxUpvx/9a5K74BXpc98uh9b/XAUHG5HzGeR5KwzkP/qAlnEo2R2J/N2pmbvd8YU
HQU6K1CA8bMBfVaOpn3dOPOXMowrujyAHYhS7pGGxyn5RUiLas3UfFRC01sZtTB4DQhZvRGwko/6
i5FKpMsJLfikffXRogs6V4O8oLPfh3K/6tn+6/eOOJkVDhEEaroFWm8K9e2YM+2UtLo+ggmE7TIm
hyQ2+yekXI6nlK/0A/UHKZDSJ1ybjwY/ZNsO4m0VMxG39V8BXEo6zno6pBKMQ/wYWVSVF7OKv6MH
sPdGphWEZEOpjR1R+0lGkikA8NyLJ/wYGQDqZSadaEuWd5cSuGLNG4itKky01jwkphGz9ZqdryLT
H3bjVJ9YYFjOfbgKQ5jjKizrwHHVDy1hERZZW4xauB3mQK63IXxNhKPStLPlWsGn2QHfLBcpxKCr
tHw4dBr7zsgkbnn9g9JAuRfn4CSIFtwrvWUe516rwWmVzi4p8gJya0iDYbGzacsBQVl76+L5L3JM
jH3dWuKkDTTL10edMryXQys8U5D5VJrJFySy06ErCRyvKoSpsBtPddkHJ6H3AECCZNib5E7T6s8c
0K706zbrw0LO26Ns7ZFM5/ZzWTpj6YWVJLvMMAwykCrjTGBxwWg0pRfSgnhen5umpNphF4p284Ih
HksTlwWzMNeOGuWa2AFg1skk7SjSonsNcnsbNj1JHKir7+tznVo6N+y5Uvu/TyT0DJAgWARi2IIc
Wfa6gc2VVuF17jra9ZBhOZhVumFJS6rLPLpJYlUPOSeRWZYJUEzKljtb114bHN2nSFPqO9xyou9G
gswzR9oLoXS+HpTiRdFIA+xLG3eN8Z+4oJeSzSDfmzgd/cGRrQ0OTm1XTD0tLEPp4X/C0Ne0BcEr
vFATJdkP8OOtjIRTLmLHEbGOEc76cx5o7McTxlyZiYg/lYj6W6iRpN2RlNepKmxNh7WJ2Sbv5jBY
u1Glidwx1Qcbym0yteSX1m7Ce6FJ6pvufNMNM3/N4VGHcaD5qd5GxwHk1XF9RCf+56Mqrx2uvn39
wxNj5UAdalHZh6qaB7dosQgKVfQn+AvdqQP8csqBkpMNMzseUSIbuH/JHxlekn3viOkwp6yuIMB9
wW13yaMET23Qa0wS2wDMkD6lR1JCZGjL0I8JY27+lB0Gn+1kX6c4QaSTF+JqsyBZf6qnfN7ZNVgp
M5MEQzpFx3tiCAVFo95vogYhtwSXRITTiyWjpMBfdhcOTlbTnAkEMtuSqTbbp5LtZ6+VwxFM33Bk
x/vzkdqNw7Fw+BCzd+WGy6t99KKaH3anfJf0Vj8irZ4eP57PWszxpXNef1qfn+g32bEgxkSf0WGx
3xVONt1j7DBHReU+PpkYIbizPRzLAnmuMHQPtTo4pmFPVOMszyQYZBB6N/HybLw+GxHUkykotlZH
t0Uqgjehe2UKA2nlx6Ht530hhSDMSqNFmMUQDrsaqlpNCkAV0TCWubQxFx2Jgq56a/Sg5N3qPm8v
jsw2qBxk3xEDr0f9Mgc6b5ypigUTbh3r+rD+0Ml/A68wDvLU6Yof6svyf1CIHs+mr/UU5a9SEe65
kdvvDba4uoqHQy4xs2ZHmYS1c8IUlfSb9akZcMB5PXTxH/VgQ2iu9T7arRTxYYHLt8wAiyXJayCo
xumqnwd7+dF2SLipU33wunGuT6Iu/+oW4iqfzMJtCaV0zcWdMzQ2cTR5fVup38x1VK+Pax1pCVnb
oQS12kR+vRFmpaDFAapuR1p4EAgMNsyhqrtMZHScNf2VlfR/LOCBT7VGvDiQy/ackgl2hHDwzJCi
BexlYYYtQHYlrQSQV2NjnEdm4Tn8B/1ZJXdNJ83t4hRJTGNOWT7nsjZtkGaFDK4UupRaiOWx7uZT
StDYcSb9DxjJhP4wYZKxPFoPSKxZ1U7aTKfM+mJLceETJGpcbKkxLnqhasei7F9tRcwnybAw2rKJ
2+Izmk/WGkBpzyUZ4qb6VuX5l9pEfB4JNaV9GrAFq3TkpGN00sq2OcqiL7c6gJsdDDlCSEVAz0vY
JKeQDsHapZRBQcVygQNFq5Fm1bXbiYwU9Q5LV2WEmDqAzQmA+Oi9YRjRrbB25TgdtZywtoAYnmtf
9eVV0tPwajFwVraEnHezVLkRXad94LRITYe+OiQW81DcM5YfAZPc9LriELra/Dx05HxtkGsAuDfm
7WiHzXKniIRf5vl3ffkuJATRb0RZFT6JwO0tNHJypVlZMEGJ0HeEyZ/WqP8HH4f+tdfNjpSGKXqr
40NQcTYm25oYqmXzj4OUB420NXJ7a/EdOIRhlRArWy3pzyk8vLlsTpAqg9nIrujCO2OnawUfiq2x
SdLxmxNHERGVbXQPaaA7sWQcK2MInhBknJUWrK4i9cYe0tJ4HRcQ/TTN487uyFy2Z/l/GDuz5biR
LNv+Slm+oxrz0NZVDwgEECNnkRRfYBzhmOfx6+9CZFZ1SWrLvGbHwkRRIoNBhMP9nL3X3odWDWfd
nsaNlOqFD2aq9marnOnhhto5TfK9kvczzc3h05E4jOlVAj53VVggHrlTtIi5Y6KHhzLCjAR0Zzsl
+HvSniA0RY/ie5jvDJNWt0Mh2vAe2c2bnCbWmxEVQIMjoosHh1y/NdVEtwf7pEL+9OqJuLVJyC9V
55QfbaOT3m6J5ywc+m1o4pTMDG2jovDgF0zwRZ5LmIL+/VCRQXdMKkOmUZ+YWyPS3hdTr+71Sdf2
ikYKV0moSICj1T72sWRxUat3k4IctowtFLY4e3bsNyM3bZN59xen5V+ntQSQyhYYBpXz8i/aC1Ko
TLvrSWUSSLWuRKPueEllT4Y9acclg5H+qEHu2/B/SU51sA8A5SmIcwVkoMznOkleCEXtN/Xg3Jet
+iLjB/+LffBFPfBj79ZhIwwnz9Q0ejI/y+UWwCmhhfxswy6ZBr+UXZlGwcUWIszm7PZt0hNxHGFx
7Uyu+uGoqsRAIqJxjKm9BoK3nWkXbLSBs/yCAXcr6OV6aUZyXkx6ECBHkXuVchdNAZEpMix6Nv15
XhJ/FE8675TkAwYabAVtdIFJxlu50z9sJwTTOqx9/DphjKGqCL1HuB+ZeRKpgiHHwbtdW4JGfTVv
UH4vuwUHBE2GuAzg2iSBbeLxmls1wGgwb5UqUGMGYJYonoWTMTs2uAKBbsPN2ppt/U0Jp/esmuUd
UgHtoIcwzce5gGI7AjnAqHb/51eG+usGnmdosuBqJqI69vA/tsBKZels7ho55zIocKGVvUC1jXEG
Rl7BiMDQGlT8Wv3UD0XFwrC0V7znnEBoBVOiLIue88lRXH/bmAn6aLi1e2EKK5CBQd7kzvxN0THJ
GpFCVj3+MnHVZ7W4qrLa+gtxivnL7NamEYT5Gje7SYtU/2kEqBQZfPfUKjbVpOgPpG8u2lfsGPl9
ohFbZRVxeq5i6aYv39l2pqfLg6pwjCZOXNmZoz3c1N1XOhW4kFrjPE0K+Ul4QkNa9c1sZHtnVD1r
zUsC84P1Db+CVcayl2kdUUkLyGaQrhcHUaQq34lRkx/oM3OcwGr8Nvc3wmYZUTIykRbo8vdJTqIL
nT+UEVn3hRNk9NuhUrbVLNSrvCV+R5N/Z0totc2GeuTunltx/ADpNCjL+b7N01MnDeVBqPH0SPD3
FteL9S0f0++SId3EbTQ8XDx5Q/hF1mX7F70WRTF+PvrZMqYDy9KBWqJz/mXWYkd6JBGFuFGaLdxr
S1vLuVQMi5u5cLNW3viz7g+SL+v+JPlzHiySrxFE2pGJuJbFwSHd5ZD6UTRsFztI0x3MpDzd4eWl
VCSazY5uI4HdosXSs9Osnb2gvd6Zyd6ydhG7PWsXJnvJ2lHC3sXpPrF33NAnL7PZVewKe1cR5yzT
pd318o79Ie8wymohrO6cdodXSGp3lhP02c5xAulSqhqIMBiGtfA99ZcaREA5i6+aPmppqu18IFZz
5HcMcgG/bYd6Ji90kh1IqN03EaX5aWkrrxyC+lJFGVDwsmu+lum3l0cTWuriV2k/uSI2iJa19fZj
3llExv3FW9745W6AMhNihcktgc63ov9ExSq1aJai2QE6WZ91+ayBOZTXsuoz4hinPofyKosBGRYp
Z5Qx6aWqwW1bPwdW1pB7fq6ac40IJjsgahPnrjkPzXlGDyPOU7MKYySY6OIs9FPfnxLEnnh++9PM
n7O1MkCSbEaIgJqPMMfm6o+SK6A9R6SAVDKsUkBqzg+/qwHZppjMNy6CwJH5XLZHCKiQkr4KAtt8
rT7fIQiUwlUN2I0QvILKIvQ2KCwW3p0c77J6Z087c9otxlqj2E8VI8m9Ou3lSzn1wTL2Fo/1wagP
lY07FiXoIUWNd6mkP1IMLjL0BSepOw7RqYtOZrVWE50gAlbLqbiUbZ/gDZnrNmOtKT+r9mlAl5Of
u/zc5OcaUU5+LsdzkZ/TcRuTBDOe4/Gc5aRLnAVaPoIlh7M9nKXs7LA7BhbMmyHWTy3bkVOZjQ+2
dlIEjo1T058ifX3sSKHnz9laisXTPmnWcZyPBq/0fMSdhWh0+JcSEhkkhR4SMSQySMKL0UNG4R4l
5O9iyJHjF9lp/xJDLv9SQv6nGPLfSsh2DLTsDzEkSsgcHtVFCZnSWa3/rYT8XQyJElIhCq/6Qwxp
/l9iyGY54FlGCUlJJJJoqx4SJSTqqOSih0QaVUc/iCEXVFP2ybhUvIB4Oyv2iep52edAfmt51XnJ
ISzlF/O4KnBz/vl77EIp+mEzw1vMorPo0GdE8PozeA7Med7BhKs2dS5SooQs9b7IHeGKqbKORLgk
V6iv622bioq1ZyJhUcW03K8h78Cv9Guk4BoBkRVBRhq9PPLTJlhPU3ZdOAgJIJ1EPh1SgyuuzPzW
MJ3rWZCH1ZVRg92FFTlyyLfG9awfLWlCUEHG5dmh416lIUK4JRp8WQIKJA9l6Zm5JB4Xy4FIiBf0
L/Z1TNR+uVGQKrDyywgFx8Bjr5//j2YrAsWmTrqWoJPB+71m5jKmV0TbhSPKc8T5odmG01Zqti1W
+hlN81pW6juXook8wjKfOQf4oe4zKrQkn7YVFcIEIBqwoFcTxEVQ9AFsMWpWgoYJgBKol0qcYOqD
DCuhEhROYHOzuVTjBEYfRBymnQCUVaoGuRpw1l3181u7wO8SADigojIQImBPl4gA+3Umgtr0F9Z+
iAiLH3droeVXLlVHPieASN5mWI6ZB8jbEm/vpULmwzY0xLVy4gnbtTgzUGRuGxJdME5O6yOgbYpY
V6p0trCpYU8Nid9RNC1Jn638KvEfQAaQPqdxSFJ9xfHnFGhXMKZBnwZTEwyX6ho6JEHTBOO8Vj8H
7eUR74ZiBEkTLEaQz8FkBOm8/iH+V0Uz5g6C2wKtXkupgzkJljoA50EBKh5sn+pswtb8WfFHpvG9
X5a+1vuaWAt+Vm1tqUTZCqrahv1WKtdKnkiI7RyEcGs1ZBF3HoHaEBva2lMGj7E7tZhrQRynwmab
AP4j9nfeEplGDeF2ulTXQJD0QW9Mje/oPmkgku4LYy28NFHE9DYQRRBHQcLFcqm6D4oiAJzQX6op
AvyHI3tzJZj7wFGCqQgkJVi4DNRA7wNyQ+1LzSpDU9cqAsq5lERGN9+CK+RShYn8zq9MkvB8ZOdX
SeSP7BByP+l8+koVtEtzG5vblKukXyu+FEYgy/Z4lBjHIwHjODwTPbzWNHi6vFZGvLjpNRAnL0W+
V9xsY20rjVuSJjJn2yc+1SYMr9eqR19Sybz0HdVXHd9SfdnxJy4Sxx+4TrgkmqDn2uBqIWON5SEA
kk/6ECtl2QS6ETTzH1XNAQVqaTSCjMuHC2deS1xK4lhVB84UqGSK14HMNDAJ5joYuEYSLOZBbxPA
4bPS2hjrbN/sMZr5RQmJkdSTtWThw8ekpH6L3CKqtg7nbi6TZC1iVpB/U1K7Fq2Cv1ixf5EQImjH
CKdbLFIaR4iflBXJnE9SM+PiAwl7sICMnCoRkbMuT4QlmJ7Z1enp8tcx4/Hf/4SUdGpd/C53i1r2
G7tlR2+M0WPd1uF5UMmPzEiVfdZXE3pnxowSDEnfCMlCXGIXzX7iVz1rFoTRbL5LGv24TJG4uqRa
GaKP6G54BSymQxsJmsttZ7uGKX23U7W/6Z2kuNeylea+/NVo/VeAjK1YKzybwR6THXaJPy7YThNG
WSJZ5HirIgYgr3CL1cIxMA3zW7x+dPkrFdYllCkq1Q9CHIfhUOoHO1+L+NpY3Q9rNPDe6vZmtpbl
7Ip+F6k7BjEpjD5jLYvkYbG3mOBX+8rc+xo7sZi0+bXs5WAuh8U+0H4esyPVZ8ehP8raWk50quuT
FZ3Keq3eOeX1qXXWyopzPJ2T4txCUq78aDqH41ky10qzq/hSEW2t4SpMr+y0EYSbWxLssUkFCUtz
x4N1J1XHMDpGYq1MP/TDYRwOVn5wco5c+x5PMnzS2NOyvd3tOR+aDnEZa5WwT+q16OPYxlomP57Y
S9NapblX4kNu7nMmFJeasiOh2wM/oH0Y+6PC5qan9bZWhXe4prV70peTXB8SYD2nvADkc6LEdKbi
4iytObV/cUr4PwQWNhwzyEncsZlY/YLFVuZiDKuM9Hl6XKgQByllk5Lr1yIcJW8oK+1+aqUScyt0
BbZAjya66cWOl5sQJOddSYSIFhFsnqlVG9A57EBQwuUcIe1vJ5yl132kHgrDah/oX3YPrcTSpbXd
lbkUrFgxgmKspLvSWsonu878pNc/uyZ+LE0neoDN2JA9svaKwo62SfxZ5sPwVqBXnE3IHRMWqRXO
QG83qpW3NGv3hs6i1o1qfVMB4dssQyPh46lzN5amwksNvXngbWqy7x4fS6v7RoAE4zWVHjGtT3yO
ojaBs2nd1WIU1SYuFuPVDssroT2CznDWRM/+UGfRrWqPVmCpnAn7QjNu5lwavUaJn9Kisc54KJFe
Nzh8Kwm9hVUeZ+gNmBtG+bER6gH0t0k+YA6UaS4x9lXCfFEl3ELRrF3P8qAceyFPN5eHpCaosKLT
tbX1kECLFPRg3xRHMc/yfVsrT7w+42EecgaesYGWvlVOqCfuJ3OWoUa0YGNNW3cVli7kdM0qpe3z
gzYCsoj6uLlvvoYZ+K8NBujm8iDNUXjQNslYL5s+1JcjDTL9qTKP7ID157ILq8NsTDbCzih+YaTz
JFd5dtWJ6RokZ8WSOspblZYIKfBQJOShubVpOd5GIR20MK0BkoiwFxvukiqZT+pYFld5aJY4OLAy
VnppPtO/+lQkrXifyvlAaE8Eptk4Ozauij+/GfwfJ2RaLyvDVQYfp2If/HEF7KxBMnOjJTYhmtXb
uEMnEy4Yy20Ans+FrLwvC1yvSkoMjEaSfJ+weczAIG8Jt5DwRzhBbIsIYNktpeSoMglBH2ikHP/3
oVs/xCTN1B7ne6CF8X1WKtaLkmIKLiVSrLuxd24Zh3yOlX2OjG9O9hjOj1b2mERP4lJ196SZAKvX
akeis4O8fE7LZzn5PiffNeV5mL53l2qm79zNMhbJsS2vrKFs7lvDufnz1w3I+S97fbb5SD7xPANE
hLr94ws31sTlGjO2y0GWrhtTDP4sL2YwGMr43YbdSiY2fOV0UGCMThmABoseqDIc+uSmqWx4PA0R
4opebiEpQyXrFHhBMxB3EYs3zW6jmyqJ1E2EyOy67S1SHAsYz40MQ9EwrJOpatN3Y9RMqDuqW9W8
HsJCK054ZHcXWdKLAzqGHQcn10TNO8JVjc8Ql+xmMWGbSoQnpUp7pZsdtymtYl9ZNtrOCHPlrsnD
+6VLtKdenXe5VMjviv1myxaYYnuZybjmoSvr+ZRnpkW2uprvE4W8rjmNv6EnFt+c6LaL84wTFjne
appszKkprp0eMXRBwOpmMHswFYY5nuV4yk9M2Te6mn8S7Tk9tHlcB0bKrZF5UbnTbSm6UXgfulAW
0YXpWLTByx61vlreS718GTqIk7T1O3Z5gk5b37ZBs3qLPTFUm15Cr7pJsoJ4N3jwfTW/mPFYYl6g
kTah6kZIe9mDXB5MRU3cdEQj+VeXys9XChgHzGN4bZhLkD65thf/41TIF++r0Wn6jW5O9W4OpUd9
GL/EAgSTUPv+jCKiJGIvSB1z3FQ9wow/fwK/0g8YibDX4ylwsXKv++lYGpEz2SpgHjZaHOJNiIxD
Z9UYB7s2BMSB5aAwaOYnFdvSmpXLtkYv7jkjQ0SqvVGNvIEwbTQm9tbuv+cdPscMtYnONnuM3uFi
5nAx5+quX/Ldnz/zX9p3PGmWJIvtGYor62eVm0CROSg4/zdsUpGqmUCE4jx0e1s2OGJrH6gV5rPU
Y6y+fN//ep/+O/osb35vX7T//B8+fi+ruYkj0f304T8fSsyI+f+s/+ff/+bH//HPc/zelG351f3p
vwo+y6vX/LP9+R/98JX57n88O++1e/3hg23Rxd18239CiPxs+6y7PAt+jvVf/v9+8m+fl6/yMFef
//jtHQR2t361CGDsb398ao2lXNlt//WfX/6Pz63P/x+/uWVbxK9/ey0+/rb7bJbPqBzAo/78/z9f
2+4fvynO303VBChg6xZNc66+3/42fl4+Y/ydNwLrJmZZC47zescpyqYT//hNN/5OxJVDOMnvUPFV
6Upk+uVT6t8N0zY1i6/nEJcBw+lfz/OHX+f//nr/RtL5TQm9q+XnYvby05uS8FfF5o25iidBzRs/
TYMsdc4m1QSxrI2ShFrlK4z76jaOmEuNUQHWpH5G4LH4tcn+l/HPYR7H8W5oGu0sY5+Io5y01bZ1
jv1UN25fqnjj0sqDvMkpvpffO1Hi75m15uTMJgnG1rKrHSO5I4oICT1tKSKZIvkac8DnAiRWzLJx
N056ioBEm9h2N9eCLX1U2eWjZabvjZO3cMrDzYDut5uNezKZ3+pqILl8xk24MnzadLhvy0jxQ1Gp
HtEVvhSJ4ZFA5Ap5CQSRJi80Tx2rG8QkC5TUonATe4IjlGCvmpvOnRJ5uGemlfkGBuftNJdeadtr
pL1pHZq5QSRT9XsjdmhMpThYmelc5078OaW0USBsGqdGiSJfYtT7u6Cl68dpY9RFuNdJu4dP8GpU
2meZRk9LNZLplxuVG65g2vQLcdg5XbKcbZg+knqYjm4e1Yc2rl+JOIUFNnNTx+0vSz3284xQ8zRv
8uu8vAEyuUmnSP6Wy3tDirAvlkWykzTg+nap36QFiZ8TIll7iOMNKXjEqqBt8lVEWbwkEaQdmldJ
G3/T+dYu0ZYPOcpXfnJQIKYC5ahcXNCF+2S2653FFJH4sNmFeJWiK04/yhgch2ylGVl1AB7GecQf
h1VgZApDvMyaDj95IL0SouMhqsbRfJtaJK6SClxySxtpjziQtaeKUOlE2PZGHlE+5HbbHtQIBYZm
fiK5Cd28fQ9HjbW6mOXNEvbDxq5XgqOk9bQ155QWmdIwWGl1mnHTsKvahCW+qtNviXKn1AMUM4Th
ljbHeOfMFVQrP0iTyaEvqpyttRQVjiaaLDBb6UNL+RZQFXaGSgWkNPVex0wcxoLp262JJaRKUxd6
CdnxRRdih8QJQuoByVdkPe+i2GixYUxbLWFoVlZwKYaBXhMnee4jDhKoWtTLtQD4s2m7r2Kqhg0i
/cUry7ZztX4ix5ZYdNyoUXEiKTDzi6GUSe9O7Rumxlve2P3BBB+HEjPxGmvIXKssXrVIF14Yh/T9
Q6n02r660TUwWKR5ODqGUSR+TtvW26zvpQMeg2wjNXnv8xq1RztvkWRNQQUFFrWsb5dR/yqwU0o0
Ib6bTEO3INqcJURn4UBgkCqg0TVEET5Ir3MArIvcpPtKg88z1eND1o2IDVFlicqW980CfmOuItMd
F0SV2mR8s3OMbVk72cGI9spdHCfd28ry5ETzq05wkiuly0AQi/mSoXiN8vZqjizEYeknquiOAIXM
xAczcWuu34ywiY7TeFN08sLYd9NMhratDIjiVoUmmn7LevhLbttoTl4V6FWLBG9Fy2sO67L9CMx8
X7VV9aj3Fkc/rSUpLkPW37MJnaNJ3oaS2xHMcMrVUvVQiEu3dlZ8B5m9L6xw+TDy5U53ivyNyfQn
6POdhn7qTpmQWNVkOhqiKA9SVMB7D1sCVYrQA3oYcbLMX2wtftcJJsfvxQnQi+a+Ohsd7jlzYIfa
gPpLIxqQy1C0vl2HqHYIrnQnp9iwdhNftlgnh5z7bRaiuZylToPVnZV+PHWHosP0OcWWa8KM3NZa
e2u2IqWHqHy2mvbYG/nsE7hdHswS5ZYxcjZ81hqpPpihMrmVMk98M0S5/dfUj6PbMETYlM66JiR2
6bJbqjx4pB9jfVWko8dX25qiatySNOAUEqZb8VvejLY8+Gl3ksvsXOZOt5sZb5EIH5O8hm4yb8pv
oo5vEWg4WydMrm3aRhDkv+ZwvreM2JM5i+3SbNjlTbpLG/sDLnfsRWH3rI7Tjj7ffeIod1V/hQhX
dqGdeMLsl/PcyyWiSq6OJr4zQ1R9ow4gtdDdmuTPTVOCBTJE8yBrJMwO4HVOoGFit5Nj1VNGHBH4
N6MuBw/blgfubRu1rLy+cZ7lgvZ96rjIymhfz1IP3bwkALpHo2+J7+HMrnFWZ2277Mxl5tKzBL9t
RXm1BQaFsWZpD2VfY82AJaq0Gzs3r5IWy2HeawgZ47t0qaaNXGsI6sfU3/MGrfxsiQ8Sgc68XNku
Y9eMVDbxpIjLtw6iicVYedJ7giWLpgNsViivqFBfY808FgRAelJNXO6o5e9tU8fc7CIMdblgquQ0
CT0zkumqsg2JH2nYDPcJBwyl8ZqR5rAj6psB/APxVZabT+ObGKfQRS9R4fvpaa+Y+hGx3c2o490V
tkG7Nl7g8i+fAhj7JKcfGpQKD2o9SxX5i0MOEB+v3lMlaX5bL/eJIS2bzM6/6s75KFFPqBnZyLYT
7cG7tF7aha/WUp8N+i9ePGUM3aXwShcoZk0JnbdTNU+Sbu0nlLSH7Lsd6x9mB7tqMc9xyUtks1Z7
atp+T0rHhsZmjJtl4o4X19XtINeYixMu8KGWcWnrNGkbgqwMU+IGIVQuYCyhneEUe7IIBjcu24Nk
duyQhkPYcnklaEjHPMZIu4M+RM4d54TZnN9Vo3nunQXDgdXPe7J2P2UUivB5Tkldp/ct/jRPVQ+l
ROiSwrsV6XzXnkZg7YnqOhOu4DCUvi3IA8jtch7jZfabtrG9Ku+TbZklWCghtqYzUWfD0g6suyMs
kmgRnlyGpyTRZPYKPKeyLlA+1Y+8Ete9k4G9HvX3AruYSwb4YzHa1Q6aEbqm3Eg8ZyZWjSnz5+Tk
3FNlujN9Me8meXwFeLUbHJPtU9d9ZfVAxK1i3Df0KC0TX7CihbOL1Muli/hMYMqNJldXYT1GbmyK
R9smNBIU8HJfF4WnN9hnW1DpQoEh04fl6Cpc025IAuJmqTtc/Kgr3alLv4Vw/TC4izZAygjguPnq
Kg18RsGEjj0WrtJNuLRkwJhtyuhL3Vg4IzZ2N8+BZMguulrH0zPAgYnNotTlhrkfJzWIUYc3hvbU
gaaiA6sdh6ZMDpo9IFxVtT3bqqDNRkLpI7Swclu+yIifZiEnPpPWT5EI5nHy56hFmiujc/SbVFMP
uYwnCCn2cVyi6sgdsAHa3L1k6792lv6deEPJx7ynL/n3kA3ZhHyoXj0UJpnnrjopBs2NYpMXKffx
RoXBXqRsRitL3knp8Gbo6Zsl0ArVef2iLfZOc6YzDLSPdGggPqRrqHxRgLedHhredkYlvdWGcdc2
A17ZwnywxQS4QFGWjTDApsty9wHy/AO3VOKWCgtggxhNhz93mMGdu/jimsE1uudUX3PRkmRv24Qv
acl9CCCLmLsWnbO0qF+pLduBZJFnWnLh4tzBG0z0WLYOr8IrswkZSLKlmSw4BiHWKUZdTgMThi4y
+gtQ5vQMzjD09XM/rd2y5CZBXFQsBbBncR6XnlngnL85kQUDEqsD4LwvEALociHHABdazHrXsEHK
FNo6pdLUnCgMekvOtcaGW4w2I6wyenVkxlC6tNwWqXkjMUg202U7sYrGmB43VaOKTZ0oL+28MvFJ
CevqTS2i28jBnwlWA6H+rdHGXqU57xnEiKxe3sYOmqgs7eXYvIoLc8GYCDmfE7wbttqHTfIlOyXn
bRHdRgzGIWpyzTWiySEpQjym7XIr1ctZGGgJ7ViKfawyMkJjN7ac2J/hd0ZsK0vuLQUHqwG3o5lD
Ppbn0Z+T5VuVq+cUXkLJ5s+tikArK6wgIyFv7NRH10qqox2+Rjw9AYc/YW+PRAEcIl0iN441xOQP
hQOXbYTfmTiQiqYqvC2d5WUIOTbVxWtf2G9THWNJbwIjNxqXvVDM0i74ZebyC6vk7VzWTKgkvHKS
zd4oRM8hd/ZLb7VMc8KXItEmjGuQ+IYB9KnSOG8G6nWPhZv9ewgOgj3NBKh/M+gVA5sSaV7ceXHF
rXTQRe/xj7+6ZTplKCkvQ25dwr1XsRJwMLuTuc9vk1Ch0ZxxtJTlvYTTxDPILRltnbRbOUr5wcvN
pMyvmTKNXpEv9/qQHjGjDB6UcU/BhrKDjyc8BSBd1fCVx6yzCBrjBhohoVnJ601NsF2esvMqWlRr
U7oZRsvchg/kU15VcasciYQsyX68jibuooll300YpHNNRYFfkabDGgXAoRzze437pj3n4VZuuAxY
J67GeeFHKosGVAOZl+Alr8KwyF1ZIGNlPKK62pBkgWiXR7IHb8TcvWmTmBhnWA/lIpjGrUbdmZzp
LuoZHIdgSiqJH5yM21h2cjhSsYmskaS7sEP9X6NZB4StjIh9W5bDq9nqY45rT0tqLvdlxo0kbRwI
ulczsmqvQcqNQw3uYIuAs5Yic9dqRlAu7GC0FuoWssw4GHJMpmOjheARmsEbnKgj1cf5LNRIfxwV
pzjkCy379NwsTI2bpsLJtgp2ScRl89oI4WYKG9SFBD8FYa1Zov4DQyMqtAqyxfu8I+i4K0KoLqAf
XXU2vkq4Mn1HYGoKplWrsvU24xE82PkK6z7PzEsAQdmFknpJ2Z3zKdTdAtLQLOP9rGSl82ZOWyDX
Y9F802nU8nPbGqdUiw3LJJ1C1Yrgymk1TUFp0yHjd5e6uTN69qOAi5s02YVa9D206KgqsUVkRtfB
ZHY+0N2Ao8fMmUjcWotGF66xitSnXEJsPX0osXhC01xu+jXClLwljVM1sohBLG9kKrHRZn+8GXX9
RZ0RGQraNpyhi5vGyEjzY2YEeaN6lpCN92veRdbvk0olwdsGTj2x9fchZXOh508anFfiadCIsOQT
h7bLZCgxnYhdXSm+woi4FH55azQ9W7V8m6dxzdluWD0u81eZ5ZuaFAricEfEmmG50RDjb2w1ebES
bb3PVa8K5D1SRJjrztVeNqKBhZf8qjIy9krN7JswQN2TFoIoDNSBIu+2SefOCRemKK2XQkd9Xupt
+TCaXQllgUNJmdPCnLJyVUUsIbeo9iMSCESW0GIfzFGIZ93jPCVEIS3XP+mLcO1ihmtdH7jF9m48
HZ0FxnsiGaObWc79wMKlph0NG9neIyw/W9x73DoPv+RGY1DD6bmeymfOhzt6wdqmgwDHsS+S3SF7
KNKUo8KEnWUJ62dzolPR5TSIOgMXGMbCK/KxPnrUQ8swMmsstMY14/bEq+CSnn3qsXJs2M5yn7Ue
zLFHDsuQESrme9hytir5PwWOMGxN6XudqyLgUMwOmcT2KWGoPkhPWU6nI07ns6WwyMKLx3IxPTLh
g09CiJGpZrhGJGYUze2QqmyZlFl42DO5wm2uMNJ/XJbvZ55zsp5VMAbifHU7DP42yvv9giarSodk
x7Xvl9Jcu2FFvu8yvU29jUxx3Z8W9XBsRLMbCmVjxjSc4yktvNYSXg6bgHskVKC6U6PrYXg3TfoQ
xcD1Fi2Db81oT7pi3diJFyskkaK1x8kTqGRUuSZtdvpCp175gs0T2mdoUzJk9syqdplrpuqyX6QO
OEWmAeQD1mQZ9OurRd62SsYZqL6tGlk+hoZFW8vON2pUxJtwLFpGlcgTyGA6LJryUvItNwMvMrc1
fo0KeiUnRFuGGZAYetOWN1PZGeuOvfJOWBojIFJlwbAkZ1O6IOrljhqYizC2NrpvN2HkneAl9sup
+LKXd3lQpy3T5vQuwvanG++1VCNDTTgEmHLOPTGNG88ia4tIS2SbjcrhP/6uCXGXOyn6X+R++yRX
NupkKpt4IXO2q6two1l+iN7c7Xkd3DpMsC02eFdPNJIcWi0YiYiRNVyekYctrcWeWmNkcWIIB9kr
lpuUX2Szl5m7uuQ1oS1imrYGAb/OeDssNXtUZsOgu7jQieFZJorzxBGMzXe++mJtV+01boC0qlQh
Nx5E68pLpQzf2EC4Mhmi8iA9MiZacADqQdFmBZrF0+iIj5XLdVX0n/3Ysqkyk3utC3NXZ0YieKtv
43EUYJ/4dXQsl0Mc3SfmNWPUDISQPG/YjRDN4jsjxg2SNF+ZnGPb5wyhkVjWt/zEzVJyotczfPf8
xEVevbbAqxRjuLeH1ghqvKe5BlCJdXmTyzQbjUL6ID4VeWF2twDv3S4VZEfJCa/yhZAPyeJeqi43
dt10/mAW3+PI+ogJVYuXTOIEgmQ/hhhQjOCkIUmj1czaazq/nJ7GVnYLdlnzLNG97UyNbg3ioL6H
hcwviJFoSLdk/DK5hzgcokyYcVoC6s2iqagPClF69toy5Jv9P/bOa7lxZFvTT4Qd8Ejc0siQFEl5
qW4QKlUVvDcJ4OnnQ6q62N2zT0yc+7lBIA0pkQSQK9f6DWWZ6sbLgUFwhWyEhQ5Ylwcbq2DhZQFe
fG7Dp2wK3wRXz6bNp29dbb1y3fKF5N6MMg0OePZI8g1vlSIIjRVlq7eeoM4ju7QOqUylRHRjwcWI
4xCwBvNdDyPJsw0hHI9ozgpeFsvvZg5fsdciGH5gBzpzubPPhP7rUXJcU+ByVoWfnQKf/Xuis+BO
/ryqujJCeKlci6mVGwkwFIumKGHN7D/wSmH7UJELAX8czfWwNRrnDYXj1wI7HBQU4o2AkLjCRejd
RIp9RThtr4dhem9q7eiL+lSa9UbP+0PeiSNbnGpFCB+u/S6hTCzg0+mEYVW7a0v/l6WxHRcQm7eI
u99KO0bYpJyvwDVNmymyQqhm2aGvwmArTedTJlG20vRp68B+WTuiTtdgAz7j9Ek3UWY2fAKG0Rbr
ymSLEhSauY2IQxa2rTokbin464O5SW3y0HH8M1syMLWZ/gga9BQb+1WDEoxnKyHcSPYn9Eh72jKy
kezlgjF5Po4AYAYTQ6DKkhvNoxhdu0izRzMbYJC7YHuvSjtlQa7l3geGte541m/ywnzzJuux6wpw
G1q9cjPuv7L3fZT2XicHa0rpwmuTCAlEvrd3Susz7aAxIU0OViNAlYH1fOWn3VPsycdgIuGT2zmy
FSEeDAN7ON3Kt7XosUlrfulJfSYbyWcYiG3LjgpoSSxRiPFzbJAJw4V7EybTUkIpvtc6Hw8fbZTL
nJOfOvXGaiDNdq1/jobkMdYKb8NuP1s76dlKw3sfeC11pWrllyFipz4X49rKAzy+8rLf+N2mrhw0
NYqkpMwJHzPDF3ISVzG1DDgomr4OTXLG3RDsBOzhVVbH9WoQmr4hNV/H9rzuGk+sttnk5Rt30EOC
GO+mc/17s8yQtR9m7h9De8Fmg/udp9ns8WNVi/oU4tyHKWyA9eMU5M2E8DlaaJnXvszJ+BBq1Y84
8VGNRMcjbalbVcLCGhsNDLfAWK8yQPClYET43iSG2Wsbl7vB/tkjDOSn3NlpmfKO+cDzejpqJTt/
uxl+oLux7Vpi0slsPiLrVRv1etl4frhuvge18wrNkjWsHT5kaoNIBcczCCJXeZOOPVmnxvxZIfEF
IMXFdjDH3a2I7/s02eahH1+LFAnEtBvXMp6vQqTKV74s3pOKT4tfKoyhhebbwz+9x/sVAV3KCGtN
sB8NnOsKNybYYvN66NKHoB43AC3eW2KnAmUhuL55z/XLXo6i2RbSKLYNnfgx4m52noCUrcIg+QxQ
FVixZeOJPv4sy5HMZdV9BBkFPptvPQj1cIWJ2JXb8qUhoxSCbrWPRt09OcGDThSzmjqu1I7MyErg
4zbEw69cLM+CyKSI6DoHN6LSU+H4S9o/2rYuY+EUP0kj2qVl/K3OZ/iiFcue1bDrqKHB5sE7CmPQ
7GqBtmAdwtg8ZT7EzSjiqUpAiQqjZa6rDORHNt/YLmlK7JeilU42ca3FpLcnG05JQgWrdVI8zqkE
6aCCgAHvNZ0fmlj5AeOqM8G4tR582C/NN8vI7PXopXtXgrSIY5PrtDOrjTc2e6NycACzfuhUlMkC
BhqsomAn4QteOZqL9FFsI6Ph3aNzMqzNtjXWDUhudxhnAgvg5VCkHzU9+QijEPEZN9ngRCDIb7ao
GXsh1J61YRfPZc8P3Dr5r9ziJKoYNRO24Xp254T8GH3FjzahHTRBx+385aaQLKh6ot15XfLRuYtx
nclTeFH5bFKXrG50QybzlVL4+ev+sfJow94D93RqBnXxI8uBCPmtRPPes57HkTVqCFB0xAotibiq
x5awqE3vE/9XE8Y/00X6OYjMs1XDpavSndZ7j32YvSN8gGhhy98ci/6W2KJfEhKw3qGia2XAnTZu
HJ+4p4v4ln2cOwEEsknWPsokPMElbtZxnPGAgm3qJyXpH7sEfdyaCOS6pxYJyTThq52yqFuuQh5g
y49FJXRFWftdr7S3ybAB8xdDzmad2C7D0bSfynUndbGetWZnZCVc+NBfWdVyXQsUC/RIu5OiPugI
s8Q+T+uJWsMqRg589KyjRP5pyDJEf/g5tqJDPXHAR2b0o60HI3Pt40VVJzq5J+dxrhckPd7tY8bv
boz6N1m2YKUNZCbt5WowamTG8wrxSfu9lpSxGvzqy2UDJ6toU858tkjDcMI08ofcmdCcgNZy5T0F
Ubfv8DFdlR1Skammf+hjnK50L4iugozvWfK0IjPzGLUpGBmeWFXNYlQYwQ7430eX0cM1nM3WdzbN
bOZTtEjcKSKGcslccYJ6y6cZ+FR3ceMkTcyXUwT+T+hMAE3X6nalam1i91j0G6/NH31KqG4UIG/j
3HfR0KxSL4Vh0LY3FOi1q1kvMM4ic04GarEeNkhgUgKTUvtRZtwvo11eaRLCezBx0/uo7c7G2LEZ
98aNgZTJVZux38Fa5tZ/xymbvIMVId04b0t2Z+tGDiMCLNl91QvIAeey4CkfBuFzHuABFLk/9DR4
jLv6LMwSieeI8kbJPx+32rwtohAwFp/f9tgip1r44VoDnKDY+DSAqK7nUPtI2urK0/1FQAHA9BQ4
BBsV+ya4p7B++pXjhugl6RXQ/LZPyOsMn/3ornXqDih3Tq8oDW60+FbHBA05BrxYgKpdJzK+Dzp/
b3vyymy8dFXYECC15MkDdBZjpWUW2ieZipt5SE6STUsXp7BTlV8RyLXg3PrE2KY7oI1GxsqJT+ZA
Sj63I7Q0/LsYCLKHxctciX3RsBym47GNqjUaM++VKEilYC+VFiYIOWvb5PbPDP+qVaV3aEu/Z0Ij
jxs5a2LUd9R80G70X0RNVDeT+9HbuF+bE3dxxKbRw/coazQQcO6NAdxpxSaP35g9c2FWbBizeL5G
kY/c+6rTohwyJvpNAOiOpK6+N9SlNraTPM5DVqzLlpREPwOyHLZaV50MExlXw6EequGDTNK6r/Ee
gOniZuLKTrr3QX+R7O9XWl+d5oab0Z7dD6sabgpfQ/PCzs6jNN1dpJPusD3I4RWRGhLSYmNo4wpS
FIrs38FiEMhxmXIfEO17807zhwavRA2gIreM7NrppmnZ9rhxt8b8Ddk+kTxSt35rwqldI0zItd/G
D+AIDppWHlqU1xc1l5AiUI4TCqv+8szFao6Hb+w+VWAXyqhjq+xAHAl9+Ya5fU3qgL1jW3/HehKo
NnmQjecH2xwC8rbLqcVnccEOA/2M7YwJRGk+YwoHn7fU2ZALFE06A72lSa5j5yazeOLVkZUQqhj4
/836yQn7Ww1te/Aa40MSVrtqJmlWT/a6CPVvRR8RjRUutYkaeeCAmNMutY927nmySoQVSS2shhSZ
EvZgt61vvyYJGXxLQ9keH8RxlcbvXCvPcda64FVAL+rsH2wfDr5dIyE02V61kT2xuhlYCNO4Ekbn
NtRAmuIFNG88C5+Osj8iEsDtWAjuAK1GqirN2OJnzTYffqHQQbgbULmq7aJjDfcRykDzMifvgjjX
fDN5PAyttti4UmvJ7NreZhFNSMsGBM+IORx0JaxaeWJ3+Rdc8v9j7/7C3gHEK0Dj/R03h6erDSjz
f4bebfumrH7+l5d8oe1c9z9IAQNFFoapowywqIZ/oe000/6Paxg6erG2Zbg2/oZ/4Hae8R9QcMLG
WMp2HF3RFX/D7Sz7P7658IN4ARhMGym3/xXc7l8mNQ6JDkzNbOwTbIwsgdvZ/8TAZmFQsvcwlihD
R3RRRJ6HbExNeK/POWSXObtFCYAHFl1fo2rgb6fRjJBWayBqY4YNXOOJVNvKqLwTglT6zVdTjdhR
x/Lu2bo4+GPebHqiZbJkvCYeA3FQA2z/R4p8yxxR1OLW8jCrQpnqKmopbU7Ejff6cqiiwGdzOvLE
WZpqQPVZtRPdNIvTqzayv4hslFmwtoiX213shkXXqKzi8VT0GXlPWnk/dg/WjNAa2Y14E0BaX/tU
x6/8cfbuc2Hm1OIsCNzZl1Cx/mwbqC9py2iNydo9loTEouKs5g8ufBjbL/dq6GuSl2S3SRjxBF9e
E4Fs6ccBU5/Agt2Oco1I5qrAIjQUeDAB4/hqu+N0pWmQgbxuYmWJxoldlVdWK7cpSYiVeKXdGE7f
6zyGg46lEBtxH0mZWwlA7r7xC+1+tGeW9Mw8WrOkS/bOEZEaBOUYU7MqK6hvCdqJiP/0EWeUW7vF
5mPEAgPM50sXYwrsaKa5VU3+x3kzddV0o5pg63nI5/L35D6cHrIyRNlteakRfowOImmy7MSDhwiD
6tVIqR4RtHj348OiquytjIVw7MTwYzTsU65V83LwKOf7dpvcXbp6sG97sLQH3cucEwbZ7jEwnqjp
ALWc2MIY6SOqbvJRRilAtAxKZR8Uw+NSW75LWv0lGnrEBzxLkGiyx4Oam48w6KoW59/RqX9M7gi9
VtoNNPqmxQyEs8vBjUir141g6ahl90Muk8XS968pgYbsl+eKurKIfAOWqdggvAzcH03k7Snpu2+1
T7pXM9Au6PNU2wsRO8jwD2hKE0CNZW08TIYTPUxIWXBDPQxLj4Tnc63neby59BlO8NjYIaqAyzTf
Md39nI8fUUSA0krSoA9N2BiooXZIz9l6fzKKvroxatEcRouV1ZbJ/IJIZvIZcgsCOS7jVUlV7evs
0nc5W0bDKo3xKkbirzSlv6uj/Ehavz0ByiV5QkLjq4+kYntyZVZdBb3nrUo23xiV+FTfcy+5Tlvj
VzoV0VcXmX78fC/tP1OS5QXIVw54HAH1Ub8owsdoas0FpYzlx48XXns0QO1afm51PXSzTszrRDrI
Wmb0moWahyD8UFNKOyOUnBGRp+57GrVF9t7P6u9ej8Zi33s/kAIrVzLRp/taRg3bhPoDiMvyD1I4
uyu8xQUnGsI7FFWgUMQ4JdfsuUxBzRlEIpJUU2WcOoBYTzoXATFYONyoJsqw402ICBEJG7Z9og9/
pV5gHdtkXYi8O+rubB9VjzrMiHSSzBzLjRoYBYpAiYnzuJ3aFHyXw9xG5teZalJ777no8mp7mXKZ
lwkEE0RTy0069U+NLsxnz4jL09KqZWU9W3VXqNZQd97NVOH97tSjvXX5yqHGavajhaHgUTje2Z5l
1mArIx8AcZjbkrTVQ9o5+27M29ey9QEIDKZ9y1M+PNagRA7O0O300acUbiWhJJE7JjdKVm4mjww1
CF6MGg0mtK1jWBJrLokUNY2ydnCQCXtcqZ4tqoxOQ8Jq7+fp2kCw8kEdnJz4DAG//Loem+6rL6FY
FDtTfA5qDz8aX6A1yRXZcLnK5RpVLRIGEwk4+qrlWnaHChrp0D9GywWdLIc/YxdlvT/vo16jxPZU
159+q9mT5DIO6vMlHfJ/TdnzyJMZH18X06NVJzjYLBJ7GGbXeKOwW82auj7GFYYhyKxOqL645GYl
T8xvNeaDJ8dAozOmKrhxMlduL33qLCxaCNOxcbj0ZzUgNQu35DVhx69gWOBGiwZpQNFwb0wWRclL
W525Igv2qfFTQCU7JUMwnLQ6A4QnxulNL/ESAXiU3FSNsK+tritvgzYyuP47+6ZO5uFpyt3qugwC
4CdzPjwNboY5j09iXo026VSRlXxSY2Ado7M+p8d+ee/UKed120i5H8pOvsUr1WsbpGACI51fqgTm
vbrtLgd1KwZBYh6cBsuKv27JxnS5Ty/T3Gwx2JL6Lu0svD8qlNUJtgxK1cjLJFM4PQOy2ZSRNb2N
TSJv7a5FWWtp/muas0wbswcXMyNjMnKwFu4OZGLxUGtx9o1i26PlRS9DCq5xAiLygARsfXYAc6DR
nz6orsHpqlurMif2DcxQA2GK/sAkES+49P1v36gAu3HsK2uuSSYMhk/ZdtIf2gpYgEwD9P+W1aFC
mewECWtLyXfK15mJrGwwIVSuJi+B24OrIQ9udsi6th2as6WbJr9ItBrT3k0hT7ZVe18OCXBytApX
kZMM0boymv+7XSZ9vcJoHuRePI/UMGvjMQJ3fY5aE5JhHQfv+dTs+7YKfrbFsPPbIQfdNlvrWnfL
c5BDmRim7GgmY7nW2oqoKCmCE5D14ETxEfHS4gWokUelPJf2rlFm5Op0WNo6seCumHJxM80SitIA
83Ywb/LKZ9kT2dBRvJubg2qrM3VIeO5cpVlSEVY0bb/S8XLcF6Lm48mOeljX7uWgAZJQp4i+A1Rf
Oo3l7NJUfeq18AYxy+lmp+WnnQ1UB4x9aDTZz+UkXk5Cff46WXokbqwfEmFo/mHZe9ghm+z/UAa9
zSzBxVXb3iHO9ed0BJywVqNJizbstDiNqFEgB04fgfUxHLnJCgs5n+VQTXGIL0N+f+lSZ7IgbgVK
9JglHbhVtXjHPRZnZgMpHCHFaCuh1vvmbT0EASwcXz+og/hzppraNOsHvckxBuIasmK3PsKI/GYO
rvlc43J7TEr3m7Po9aMJPZKMTAFNLGtPZEVvkynM40DFR7W6YiJyjYf4UY/GfYrIm36vR7ozUNmO
TgB5uoNZIsmaDf70LQ2zt9EVBniYvjsMYcIKsNANo5wag08h3hfggNqiQkQ5bqJPQDdIcrhg0dSV
26cAMZamDPzm3p1zuWkj0W8ua3yJwg6qW8U39Ti59F+eNqrvn9N6ChFb9RlbR9aIlYzptl0+bQLZ
CNhRk277SHz4ZIRv3FjLiThsyqhADq+7fi7hR1BV9eCVENFmUFX9zH4dw9sirIFngm568oX7DmfZ
eBRlZd9O0g6vCj/pvgXmxxzr0XfXBTiuh569l36fkpoWjQu5lGSNVlSo6LcJRiHRLOG+9986RHU/
rX5+DywBBeWfE4y+/ZZFtnuKOthGIcqNANxJroz1TBEHnWfiRORT1NlMX6RGl3ll7Vnfl0vCEkaG
Q/qVuka+rhaRG4dL00mD4badgpQCo34WlZEfQjds773GAE5SmWffbfJD1ZfFiTzmOXLTYtWMDaDf
5TCw3YvtVDurVmeZGTou6G9FpRXclKTp1thodPvLq1QMs2wSvUj+flVqUgGoc7CnmWZ6w8M8NyAk
RfncNikRDoK+x7D1p2O2+Hz7FWpBOQWFq65GoeVreepyNzjIyAKy4Kbx3mgK67ktB2onThfv1X3g
pSgn144Zo7nAjTA61VOA6FaZapgTIGK4trKqPUVVkH0SQw9X7uSXm8FGoIitV36OzbQ4uxAXTrX2
pBpab5PwaeA2hTh6rGtW1526zLQ2BRs4e+NO3WNqVIshyJn2nOxwI6acbxqk1TQtJLgMw1RHrYj2
7OEzw74TPH2ajedGNvWtLaTOUq/Hj7FYdF1Ly/0xBO8I7GZbO0aVwtOLaDeKyQY4t8SDxLJxXzgP
8LSdx1QCIutu4BCJgzUm7kHQs7GcOHsvsvSWuK75oXfdzxyP4aeuqcLroJwdVL+a/syvu4C/guJH
hOxS1fwASZdCPZ3mMwAZfGYcLbkudXt8miL3F7lwOE9wS+cXY4zKfVOj1k4hNqVQCdFDTpB4IPqD
bVTtIOyx/tLvqE10iOxO5KGhzq29yoi+zwHeNpPpPhcuSf65qbNrMPPRW0wlO6sovwtRpbC2O+cx
co+5bVBbWxq6Q/I48RPzRo35hozWX2snDubVk7GLpfA+isZqt/4U6ruw7YaHMUZos7Ta6HvYBgkw
mSR7CEqwCiSH41vUGOZtbDfFug/H8vilXG3mv880vZ+3jTaA3+5EcdRSUe9J2LPa+GF6qHFXi73W
fyE/0N2WLioIEfzCq8JAkVsORF+dDk8QBYpHudjZO239C/B+xm9ElxM485WFKJab9ptCwsxZO05F
hbB1z760/OPchK+ul56ScXB/GIlxHlh1XrkyS2gR+Xhozd4+FKOWbKMw3xDCJ/g4moeCMsqj+n5w
tnmdZV3cqS8vpw6IhJOTozYW3AZjgT0q2NAM3efX1oKzYza2D6wttV9n4dvbuu1QS0oq61VU+q/J
XiwbqeRRd6+DLboX4Tpp4kwnn45MkzSgWTSeS7VPZD08b1gEgAjA7xWeyE52PWl7rek1GISD981e
NDCnJv/814zewvMsQmx43/tDSFSycFK0BDMs07OvYwtVwCRyrLPsIfUYs9N/mvKeGGU7hTkC5VFn
4Pvpl91ZpPoGwQBxp1oy1LtzlFPoICcQb+NkNklyIVh/F6WLdJjn1FtLLuW7cWBHtswundDbYajl
3mg+vgU9vjNdU5d3mFpHVGqWU3VoS728qxKQq7pfDYRzNFWfhrY0ZroiuW3b6b0zI/ZVheteOUYi
bhs9M86ZlcfrSPjJjzE9DEkUfmYBznAehKeT4yyCeDGebaFskvUsS1ymY+1pLniYrIzhSvjI8K/S
rDzaViO+xYK9TRd3yZMdL+hOEKxHB1LAjYbM+G1gt/UdQNJgO0/jdgK6u9XarLxTB4G8NewZ4Oqr
vuvRMEoTpEEuncFy2tTU2VwXb0LS8aUj34ool3AI2VJMmZze1JAZZIt8YkyUDwq2kW96jvOrmqR6
Q6yD1p6+LgA3XH/FPm1BNa+tUe/6f7XVNrEX873Ti+40zuKl1hL/5EZCewm4PSvk6k1j1s+pXj40
Tq+9pF0V7/N2qtb2MsmwqTc5IfSqJPVaFHaoA9ix7V1N+FlsvrbFaeRRm8rns9o1qlEvwpXha0u9
jBok21bEz3X6gWHIukWFew/uw9xqC/xxHqjgqj51qJfRSxNF8qpe/a3tPaaZ1q9DAqQH3ZvqTRpO
4aMkN/V1pvouo+qsNaFw5+7wUd/YuSxPKgGkMkOIrvM8/upVHX03e9cSOO3KlcZ0rh2jP6Zdv+6W
JNu2ncYYwsFIZSeoy2Bl2fB08tjmii/JQfgZEUXamwjALsuMHnbz0URg2lFLkOXI5zDER5ZMAAv2
n7nqpbqIdDU3ytGmjd0M/aykGvbBctACrd/DEQGWj9Q60JySQrHqVMOXiX5mUsnJBzYgsEliUN7d
b2tmFijtxpLD48WoWZ1dzJtj3L/AMUkAmv6r2f90HbzV1mFJ3c4MkHTy0qF4MIVL9REnKSu27mc9
57KRRbYb7AWkXPWUqmvRtZukD5urywt45h7Rgy7uVFdXT8lR1tGurYCdSb1Or3pdA9Ex5OVrSJ1u
l0wVTdGYEAz78QDuK96AtTSf+3z5qgGk/62pRtN4nlHxGRaYYTXejT51/dzyXUqdqEGpQ2vP5jWy
z/k1KLv6IQa0aiIe+axaGdJz1Jv/1rKWv6fGatTX1Exo7reZaOcjy86jbxTkNJacjuUhV9rHPtnA
v7I+Q4ihqUX5eTvDqjWiFpd3hH32pUGqoYzxMAx8fc+V0q7syirhmeNRuEfdg+IHuPehBIeuWYl2
W5djdHLmRfBqiWKcQL4BCYvvVLjoi2BeO126C1Ihrx1Z1e8D0lBgSuWz2U/orxYY85GwrtG6YZmK
hnG8g6YvHnPIG30Jtqnphu569pryaCwHRNrcuwIaIeqZxzozyyNq0CxP2DMRj7iYPxTVK9+yuDON
qYRc75avyDPhf1WjZBgvTcjy/jqzEC1To5MYHxsLflSU5cVBd+sFYIdKAc+T/Cnuc4lMP/wp06Ws
C/AX4J1dIyXOoEtxs7/rCUyKXWmi7iz1fZ5MbsXTuw72AroOVn/Dj1bDsdqIHRxzgFiIBiChulaQ
8sJOQjWdznp2rOF301h+58vo/M+mGlWTHS6KlWrqYhYswhq2Po7bNd+BZ867hrtg7lz7JtgGev+s
e+EEC9vQ2AMO8cEyhvRR0K+EZi79pZ6kj8v8dNkpmq3U1rUZ4RdjZaApq9J56T390OuzvNfiLn+Z
KtIghvMydNZwrob0wV1aIF3ZsgewANRLWMjs69ADQqxGEyMACNmPyZXZF8ZzUZvTt0baEt16e4Lz
IwDEznIp6SZTvGObpz8EbmUf49a6QQrAeFBdWYpLrUXVB+X45RXS9xY4Ki4+3lO25IapI3Bbmy35
QjFCJ6BLHSCAR2iFh6Wxxn2U/3+Zxw9vfw03bvz1in/3N/z/QZdMe93rxm0mQwNgh04qR7VLPzM2
nduwfhiU9RGBzXk6+4/qC4Bj3HNdiQi/WL6eFPb9ta1Rx1ejyUy22g4b40aNzvaS+Wkd56BGm7xE
SbdwkQlBbVB9AlLXmxHqy8FY0t6XT9ZXwtkWVodS9J8Bx5wpBhqUusdUbw5q8ldfu8xGrjpsbkVC
8DQkIj+rw5QWxblotF3jBEsY81c/L6iujQgHG9XXx+PvFyDytreLEgFjO0EhePY7ILICJWN2ySDb
Te+VJAxWxp4rb+y28l6Hon8y2oWhJ1r5qLVoUrj91smwrIFVtNepL1znWrN37b7Y28tBnV0Oalpl
ZX8fUH2XKWr0X32qOVnmUzBx9zmWyiPr8hp/I0gqKjspoNVIf5pOl9HRDgUgBluchAhr96gP1q2+
hAXqoBmINF+abMemveqz/GgHhae9UYMNrPAatGXs7yqf9FHS3FVz19y1dYlGymAiZOrNLSgM+tTo
5aD6wGLgrCznafOvgUtTS0zYeEnyZAZ4R4Ql68i2Cnbz2BunJddzrieHONpNnDU4yeQKM/vurAaA
DEqIdck5KJYXFV3yzYrqcudQSBwqAnhJleNqzD3x5gzZRuVLwEymm6rK8dLKY/fkLXyEnu3X96ES
90upNYwhr7rAsODzw12+DlEIBKec5JsQbWVjVTd9szezDHu9ug+vsxDFfb8F3GO7gbMfTHicA+aV
K4Rr+usWMNjvdmy3FMyHW+FojKYLy48qM3CyZbPXLQd1Fulhse1CXa7JO5Sk1tgAqgF1JltkuGC3
i52Kb4zKprgc2/mVin7gIBd3fTu8fsVNKH6u4UQ46ybOoYUKmZ0jrCTOc1V+trNevaMJEm/hI/W3
qil7nsTCfcPgYLiVGto5GQ/Dfc1nGqhAc4oM3UyUgFVaIFu0xtzcP2Nx+JXl+NPSl1TglEz+GcD/
V0JEjS0tlS35M1NlR+Qy88+7/PN1uY90u+aZclvN7abqRvvgmoV90B0RE0wup6qzWEZ67tQNbqMZ
bn5/TRzbiomqfZnoWtVLTL30+m/vFbjG/VeBNA/EtVtN07GzxHQMa/KsALlBvC596mAvZ3zPKKbb
b6oHVjYUFXUqgf1cVRTCVu0WDkFtXok4BLsn5adWee1zHWFin09lsBugQxyFxpWF/Z8gD+MaYB4R
bb0VEQQFp7bJqMNvw4ukgV5TUtfZ5ctBnalDhBbOLtALOI2X9uhEwe6/jlzeAu6P+fs1l7cMe6D7
fmqhg2Hrh44aO6Zc3tSzn+N0tHv90JTitbBslHmXKe1yUGfqoGaouaq5zA368fdcNx7mno0dryiD
CG+M+RaEaYGofXVuFzRH4bTNvepy/PasWqr/zyzMVdxdUAK3SgnwwAMgguOfRJay2627aKNKZqog
pgb80nuJvC7fzb6Lp5wt8Vz/yuDVTjHezioD7sxtcJ33DvTKJYmUzmF76pYzvET0jaeV40YNAHek
2D3NgDecpVPNUbODpbY/hEAwexk9ayDnuicfrLlMgSEimq2bkpJj4JPhQaAcsWltn6uUfVw24x2P
u/FOtycEnktk2JNxSqeV6iQrMt45fv3ienBNsYowXvWl9mAuhyL0Rqg3S83CW6oS6qBG1By36Khc
qFMNYqNEdMfRLHEtnPCX6GXyKUGbOPln5TXJBlrWdGfXJOBsEfwSXUSRftDZZCcd+6HZCu9Unzob
R1yhSOZkZG4k2eol5huq7lyJ/s5cAsJgaRW01Fgzk8BYxnITJblGs/WtjrBZswIR94T+HhDIwHH2
6qDPVdBi+jz6bPbs9lqJd7aT5lzJUhqLagFBC+LJSHDbawkWmjisNJ79yvmQCm1hYvHRR+k300Uf
xi5R0x06gUBKZTxXi/yXO2fpg1YAgsWnvNmoPnXIA8DNcxSVt5e+kWDL0uLyjNb82rcEukaYTha2
TUrBasiP2vZ9oxvBmYLuWxtFM3bO0KCRC1m7njY8jVB07jWsaFS8bpLF3wFeGtYq1qcY66DJXKKm
hbveK8zdETwjiFUtdGzcRdpqq9LPTZi0B98GfLLk7FQXgIUboeUk6Vurvzb0gIW91uN4Oy/bJN+z
X0PRx4evKjm0SbAG005tqFSXK4FqNnFcnMwRUZ0wGcpPr35ReT1XB1/q1L32gCaGtvFU0OBzv+2s
2OA3s2LCZivCzFn9XvnUuvumS/32SmMrvh7JVrFPDd2db2F0p87UYSKti+zUMnI5/GtOY+Ld0ofR
GbI1yHw1719T/ut7Xea4Tg4D0cWmptwgd+tsoGljuOiZA05u0KJXrYkBI4qLA5gFRozZajDxsG+B
PrPvV31qVBJxrlxy11vCEYRhU+Cq3LhiS1aN5nJQA1+jS3NEZHPXBu713/qdoAQNjnhLXcBqdQY9
Acirw8fwpnHvFDlbxmVAHSgHc9NXf40WyAGZvlWcW6cG0zWZGNJhFHsNf57KgZ3NLzloNdJbZnCv
pqx/j5iptzdd60WNaKXzoE+mfZpjb622S9guaQA3LO3GkLb+avr/Q3/hkhpPhncIROrfG3CIu61Q
iv3bP6tO1cdQowWjX59RnxIblgGcgHqFJpixQWOE/wGtDSwRDGoRqtmFDhcgA6CZuexdxCfmP33/
h7Dz2o0c59boEwlQDreunMu57RvB7qCcAyU9/Vmie8Y9/g9m0IAgklJV21Yg9/72+uRANYgTHoi4
w/3d71UYamXBZAIioMYOvsD3aJ6UtNpkI9Sfd2Vb7smNVXpMX7JdhETwFCjpScXnbh9SDn5mGTie
5R7x+m6PlvmI7RTvcNknN16BawLkj4Z8vTGe1Xr6D2Nb7Qsd1DItzbJ11bVU3bZ18ItfGOgxfrbU
BHoaRe56enAmNVxg9V4+J/2IdUYIUNA0o/I5GsVcyhiGR+Fr1u3o98JfT7r1EhXTO78p/2dRxTej
r3vfo0GhKIEK7/sISSiPyvEBxQZxJp1YZW2iXpdJ08JXJ2K2FDviewljykqrj6RdAgxtZZvCvbEN
k/d1WhPQH0oL8QPUfscQ5q9EUbZcgfVbDJyEHI0/3iUpqm3IHtoWATpGZPOr6yP9LFgN3+QYtEPT
ow57ftt9ZKOD+MFvXRJaFg5Qa2FaD3jb6fsB/N1VzyryX6SptvhTvoEf3LkeWJmwmlHshXAW0pAY
RsYzV1p1OwyXPyYX0OHMdRKAbZbTkWawZz71L0gf1pWa0IYsN3s5hf6rcd4Tc9/HnmduOxhlNqUR
DqQvTH/rqdxa8yIb1oGG9arPOqam0k8ERK30OfOX/LOZetqfo6WF+a08mOW1/ijPxcYLD2MXpt2Y
VO/Cdru33GzeiSB1FNlVHztzT64SLEd1geScCWSqqfExCLv+PjCxIAomsD4UxKJxHIejVw4jT/+Q
wbn/D73ztUCfW+R/IjtnPTS8k7l7JpN+XKYm5V2Wgb7ZtOzZ3u0Pim6R4+eSVYq2+LjyKspwoOWo
dxE1SpdpAsRR2WDrKQtCSulpBN6GUL/NoJEslMENv5UafjhcTT8F6NtidN8NNztqSVWcAdrlZ7kX
18kSJMzRionbdFHiLZ1uin5r8JQYzg+c3nZTadOhp0rup9b355Ea029EBaGsoHo95xYs/8DCMiu0
e+Peq8AmBFXS/VTbmzQPkv+4fY1/utrxa+FX4WgaxDzE37ZmfBFW55AY+OGppE80KjFK0BdAoQmx
avPla2j5s66JFgTPeFE1kBwmOcILi1EInTwe30ovI+c398lNyOz2kscmXi1lCMfo74EhdOpd05u8
FTrKL2FOWMNV0wr1Aq7djoawWbEMJHQBQ3Mx4j29UGI7O+dm76GjYU8R3u89quaz//Agsoyv14aJ
jN1BxO6oFppK7QuLu49C37cM6pGEIXymJkO24w50FuCDifu6ZbazjJJmpuuPKf+dr6OBkjjYP7uP
SMT8HcFb/1ZUgwqMiGo+2ZSbJojbBQJ3PGPmQ2RfVgR3viX6I2af1ULoirIaonhD5iD6Ng2WCc4/
iHB9KKIH3CxeCPr2736SZaC80vyuw+xujxs89i6eW2A4oD3YM6HTrwt7K+eyMiQum3Iy+zkqg5uf
Tf4L0e7fbzn9i/EdlxbMXRcVhmHbHjpq58vvlcUgoEe/aBawORaAFvWLM2+C0tIuPr9Naqu8Bqzn
XwPU1qhIPjx3RRrsnERKcy83rDVKELeoxBDkt/dhgsII2ZSDHrxSS8Sq5tpwS/8CVa8/mKn5Tv6t
vbg8Y3tdOesBNIK2xlTDyQfr0qv5rjS9WYXMhrK9x44axBNRUf8+VrGYqaE+rG0BzScQzi/o5+5C
oZb6FqRatJlZtYcxVdFPqSLbECZwrrZrKCiJsgFAjfljVLAbaCmWpUi9mXYZINBWNzGqGmPrIvds
MqE3TCW1E2WM0cFs8elJRN2/6FqxCuMp+074pkdIVd8ESueeBzAHl7QrmM23jv8aJiqZAywFr3ng
Vqc+jJGmzgO5GT33oZPe25YqDrNZ5hLqrf+KvgI7MOBIUQThvsrVQ0+UZevos12W6vqbQtjJKcRy
cVOWtn+CR2iv87yM8NYxwiM0u2rDithcDbkXPHt2CZFsSLydbDZeyM8Hb7ifBxUNSawZP+WNcK+U
inlUwvHOsOPKv9i18tEipzMeQxUpxhjMGR2EiThSCpzRO2VTkxmO2yu/o/baKoa2ghoYL/GPwTsi
TMJ01Rkps7NCuWXVVdzLjdszeQJ/pO49Ny3vHU+B34lu/CacfdaRIySQRhEjqbyisR2v1iLTRLFJ
4Ywu2zTHpjYhuOSCfPqhcbP7LW7WcZtkqxp0UjN6zr2mm/dJbIJqvc+1STmrafjUzE8HpjbKOe7j
JwyTaeX+x1gmy0j7oyUXsZ7n9TvbYnUvmxaACGx/hfYoAOV9ozagWrp+Vl50JY92tsCysSA4dFEE
jw8jpB5LN4til8mEC1rp1szOdgYpbtOxCO2ycwu264RlPXOIphqvcXoDGtm54s3qXHGgdq7T1N9b
wAbIy/lHGdrKcXGNvSTHZUMcvuT7LAeKUef45nLmTx78cJw2FMdT2Y00fuexNDxpNSV1BeyCu6zn
udnbivkct2lwYw9m+GMMTLAz4fT93x8oVCJ9fVBbTJIczFddVyXKJ90o/niJU7GXdEIFrQVaPF4E
mgHQBqM4wFV+G53lRq1ns3bF2FZzF4/x8EAkJcTY2SueKip88zpv78tiVB4RsgRkO1bKNJq8sabb
mGXLNzce662RZc3qo2nz9MBMmshpuQT6jXNmi/oN+teDC6nmiqjYu1dHde2EaXKPjcDJbKJgL0BG
b7Out+f66HAFFkd7iH0oZh6JbTczmhck9j9aVU2/B5p7IHSaAxjKe7SGgUEMpXyxrY4yV6XSdwEl
FIsgi8sEsyzlhbevj7KmD3DhRvlB2NA/9yOzeyLPTafWZFzmEHem6S4qcSQKH51tFx0i8EVbIrHw
Vmq3Bdll9LilNXV4+dwMEAAJVzXcQfhOIDre1CWqeCXy9WObpePaG7vsdjJw9GHG6hENgBNihhgF
fm48b8pOCKcU7QAxVn8fI+wLYkcxl51NvX9qWEGIAVscHeSmdCOEaLXCghco6jEZq98b2bSovbn5
UJniT7yG0suv0gjdhesHYkt9uPZQpr631hVLWXodORvfMa+k8cqtyCEeTrG7/PcLEYuTrxeirRqa
6TF1Mg1d86RZ8B8XYt97lgBVXCy+pQNenhJHbqL5yLK2e2wSpbh2Q/lBKc8y31nV3ngdIhEs5Xw7
73kZyaarV7xOEo3JUuAcs2Lwf7Z+smu1dHqNJ0gcRtyMVzFxMU2oF3eBP5gX3bJ9phuKDe2x9JZJ
prjamvxIuaN2bqsF5ovSY9y1CaN8PEr9jZTsaAhDKOp2vbWU8fA4ITFgaQAjkg2qSPBelMQXGkUT
rNSYMBnrHCLeQa/04ODnBbXMg5HZC7y++AsqZCBiI3nptHj8zp12jH2h/mobLMAmqBk38X3SNwjx
WxO4ZBzwZDDj+ZKanw6m9lRQ2HYseYrceNSZ3lHvBELdcy4frUBRt0BrokUhSvOuaox6rSnFW5Ra
9tFo+9+boU6sXdrk28HUmpXaY0XSxBB+meWunFbtN7Vv1kuKYHgJRaG68dQYeMDcBDe5skPbfEjD
fGXEvfOY4xx2tGNlXIjRKV9C9L+U8Wn2SWXyTZXGPHN1YK0uSkKFV+BYLFU7S30ZQ5BLATyKg5pp
gAf9FML1VC6bWol+GDGk3WGgysSKG7Htt1I5wLMm4ad/NOZQo91SU2+njzxOUlCtOitQ9OR7I3Da
VQKc4c3SHzTf7N7TqjlB7DgVRKCoBJmejUaDrMhjZmdQMn5bFhDonGJMQCBrV8ev4wNY7/gg9+Qm
KDN/Zm6sVF+lX0dyzJz7LivbZC7Wc26dEWTwPyMQ3P09PKuOdW1bHfJ5I9qkOsim3AMv+gqXt362
gq2hKsHPeHL2OjEf4HbqRVEQ3NWFDlgJgmNUYBTbBF11mDw+pPLKElyGFzVLRG/KTTdaORS2YoLs
IwI6HWog6jZfVanAg3Lg51khp1ZvrAJ4Sm/hqwgpn6nUx7bXk27n1vYlgQ6+s3U9uoSWT81MR5F7
Qg7+Ocr4cyO1KrYldMznbhQ/rDKsL5Yblk8FovKo7w825SMHt0iNRZipzRkht35MNETD2/94hsxx
kX8sSAnYW1ieUjBqOriUfFl5RX2oBWGMFtINlJ+hwt9WUGtwGrJuXBZxi5PP3BcKjcz8OI+YuoqS
ajxThxUeSwecpKvWt+ZQGGKNp0O1CqaUwGjcJVsvbai9dIz/evDxvPif/7Wmaq7nuRqgZed/3sDU
uGbEvak21RsdvoDZ35XONO7lHB68jH7JqrC/9N9lB7lqig2C+orbu3s/TFeRevadbES8RBbZqGY7
G1nIPYTiaOeSUVrI0Z4X6p0HXLPxedm7CVAlVm1EZU2AeRPFaFgODmeHcgUAV5Hi35g+SFvLfend
KdrGVDE85CGQcDJ9pEANBSxXUnF+EgscspzuKVVESRISfkLYwM9J7Uc0mw7oL2i0KFTGW0MpvLVo
PWrIXBKbj4pnvg1zBUwA0+o22kWRGt8B7Ijnii7syoXb3KHpfB8rZAoAalYaBftMuKkOuAFGp56x
E0AC6VPcq9fqWXbJDVh16PZNvfWrmU0v+KsfYEeDa0OSCDe7Jx9oNcN7PuEuIXONmeB3FaidB9yJ
uTUMm2hXEyZcfEy1VULyHWkYU1XFDnQy7GTRicdJdM9u09rfodHcT5SiPRmhyVO51Lo9SxkSpW2A
CXvoteG2r9MB6BaZj0sHQyYtrWj171e/Mfuj/PPq9zRyNzjt8DdT7a9Lw6ghERdbKbnyytU30JOj
i9wAGIkuHvQHMtcw22bI2EX2jVSfdSHcAR7SPOrIHLjHj12f625Lpe+t7KtRFR8zX0NX5CGl3fEK
7+9bAxZI3yjWUQSeeVGpasUOYopftewcK4m+d81W30+hVmDbNrd10jz7f/+RcUX7+jPPgRbNoghG
N2zV+xqComJMBA5YkQUL9mrtArkDjoqs9uA3xe8NKF2I81B/Mb9tgpWRNLi2O330LeltTMNFdJq4
huGU+mQDkoREgG/kOEMRlILsJeJLGpAbwm0tXkQKD5Zll7T1Phr1S9sTR8I3AGOvt1IdxpWIPXfn
9W59D2mlZ4neTFjQaBp1vxpW62kXrXxnstb43KQIH5r8qoyRjcA9RdY06tk1VEPi+9BCznYHhUwr
X0sb5e5kGfVd0ynTkt/Q7z2RV90Od7Ifghv1VFUN8JUREIRnjcM+mqX+LCGHJwuvpSUT2+gkyxIL
0hZLoWMn1WozGZCHKLm2AWMciHu/WK7i6aEnwb2lN8rdFNSvOV4xR103lTsdKNSeiTpLJ9mcN0Ut
HrQAT4AApVBVmTu5ZOOlcymNfNijLLOPeYlWF+MqZY8PSHdQyw7bnFxkW5mN7ZMCINFUwFmvklXp
OP1Ws1PrWenbJ9WGBzxUTrX6zCV/SS3rQ4QgsulW1Si8N8Qd1yTUE5C8+K4ls340DPdY9WHe0fC3
CCmBmNk3xkE4hnFVQmGt0DemsIPUkVmexTtwVlyIKNMXFeCqlVRXfFFcyFEBnAZJV00Zkt07CuBn
6GU3Sd6glu3dZNlhMXBSwr45yT25ceHmRfXQHj77G4A2N1QdW5gCDBRmN1l3CYcwv1HzEhfJcmZj
arx4/v2+8f7nUeFAMifoiMeg7dmWO4//MdemtMM1x2lI8Z3AaeimKeKfEu4wSPTDTHyQ2AfZLEeW
JgKsj2EXQKzDcroMPp6xFji+sh8c/P4IJMYlttiyibfrpdcpyNISr78kMQj5nNfFOTKsX8zg9Uuk
UlfXKoq7cdTJhELjZ6zqfXelGCJ4boFsLu1qim9JhGJiXFfDmqrdfF92hHaDKO3PulHfOsA1d7Il
+xHhkgnLDDLTc3bOm5CNxXXtAwn/S0b+qSXXEuTdrUoww8cY8k5MkX7Clu9kGkW7qvTe2kStFwoQ
cYG1sUrtW6iS7dao0Tyltf+dkhdBMJXbOizc76mXJqdxLLQHyi7cRYuacSsHp97012o7OkvlEHm5
ux8CxdlTQSPyG9km7pauKwfQ5zxK3XixtGyD237W9nyIiuwOPuyoNyqqKwrb4kmMr06efutU9b/m
IXJy9Ofrgxo5HqKmwd+HxBMOiv+8JgiZjD60UIiIMdogX8v8BdgUf01YrLgzAy2/6yNll/l1cp7m
LmDa2UHp8pUY0VLMIrtiUglzFx1+TmA7s01qsXBu8UTYty6QICaAt0A/8H6kQGaFOjdaq3MTpyL1
6GX13eBiLqXXp3zIM/VmdIzwrM4bLLSYULA63DAXIZibmzYhE9e7jm3xLUs7Zy9bKhL5azNiGhtO
arwxG17nTs/T47NkhqJ7b0u07kmW0kQFhipdh7Svq4S50UcBV2yW1Va2ZXBbs7qSafrJLW5dqo9v
bce+BlOt/q4jCWx92PmRK46RqYb3qShe0eyXHy3NbZF7NtRiyEECH9bO8TR7Z8xYNAylHuQmZcGe
IziqgmdgwgDOyhEhTzVWFHnDQQqBpHFbQFqNguGsWLlGaS7Z6cGtk5NeYvCeddUdDI+VkCWtIw+P
/5hX2HNI+euFYRvz9FSz/58IUUBmpmOZgWjMSx86q3ipfB9KEmZCF4OpG8YXeGjy8lyYgTn9dLX4
vci98qnuNCShGhVACJbsw2AVeE61VfhIqPdI9dBu0rTyuag9GzZmot0qDW7laejaHB/by0op72Yy
+JPbaKvSjot7Vs7OQ2MXN5qjqE+DX0fHJOucq9s7wdkb0VTImlhFMA3Ox1zdQnYK750s0ta1rmEU
wqqMynvlaRriaDdZFcTiVsP6EaH2pONT4U2hOJRxHN4RqYbmnWrTW6byulJE8miJon4cyp8F0bRv
gBAI0kztPRhMbRnbmr+p52DlZ1O+CGWzqzt/QxVoCEzob9zQ9eMP8Gf6zfn6EHdMrBiZ/PCqwtPP
+3rDRoOmq47iQRYJoNL6+fQDS6fy0SUZe/ED5VyVdvHIRC69CxHmyFZa2MZD5Sxlw5uPLghZYTSX
3pNI2QZWfS78vl0H+CF87BXmYG6zqN4JNxkPAk8RZJ9RN+JKLaabhoUvpQfi0KmoS+TsRUFlcXW0
pNnoGkKh1BfLkmk2OfTyvS8w/BpH3jt5DnEFFZZz+qNqwk2cPdGlzWfVhG+D/GClnywUq3JBsaNt
j0yte+7sbFlYfXlofJGuP1arno6eRLemZIMY3TlRremcqnljpiTrq7YxVtGE9U/ZPEyO8B7QbvJQ
D5Ec5In30PYl9QEzu6KwXv/9L2V9uYHAQGE8Au6Jfw7k1C95Usshzum2CReYpxTJ20cpWB4aefL2
URj+71+nW57+5Z5F+0UQjXvWs2zLM7SvUd1C9JoWDeUvc0yts+nfEx1Rvnf+GC3UThVX1bDivY/U
d02tRfrkOuODPIJg7iNZkOBJqPgpqBa6w1IZTk09jSe5Z2QFhLw+592Qd+aut7FT9sJseu0sn+hj
1j599qM0GP+//sYJzbVPynpNjFEQ/PJYp06J9sC8vV/7k1qvNJ6ZD/jVT3vTwhxKNg0WPxeIw4cB
WMDBSpHcZd6o7O2xYubFzBGF97xpNHPYVibuA3NrtBKM2HTT//MQOSJP/mNYdn5+zOcxpvyCAJl0
qNfobwunptyuj84FSfGlVojquTTFsxRcAA3BP2/y38n/wGgmYH43garc1B4vE4g5NsXCE5aDTrtu
qPM8kj0PL2GALOxGYMwFQE8MEK+IHsfzxmfuemmCXF37zuiCq6Tv42g8XvLjCCFf9n0eLD8QSdkh
6tPg8HGs/LzeYGqaeK1JVJBPKbKMnA81/v3GRL/OJNOhLb/PY9ZTYHb1GNqzE1caT+cc2f25RnSy
yEqLyq5sepySyL3XlaLcw2XET8HJxVsnnpRUD14HAuXrxmDGTUlu/4Rsb2eEQX0KDdwTPLchfh5Y
JVQea7x0blotirEZIEO/e0powwaHtFBMWQYjNhEnw6qYGGHL/B77CL898b3SMXM2sPO8GLU6EoGf
6hXRVoheZI+Ys4nz56ZKpuiMBcZnj/v3AW1DFsZk6gLyl5PgyQ5/nDlicoyrY6wS+fzHQKx2fAPR
x0Dvs8PnB8vD4EHqe7OIv/bLwyIjLlf1oI0L2ZT/kzaDougi+97FSeQDQ8VJwNaD5tEwqY0LFfNF
c6ZuTe5D2fiV3rzY7iJIt1E29N9j0U+LyLScM5Ec/zDU+HGlDoBhLE2W8ghdwbkPDvE0Jg9ZrlWP
Ye46G6Vxoy0WEf6DMTZPNlPxd0E9x001NfG92VbFLhkda+36avHspelB8TrvnfWUCu64xbCP1OGl
VLojblH9sxqWxVo3k3LP69e9RqMG6rVQ+u/9ZCxdwg4vrKYw1OhrjwSvCWVThEhU5iPiZhvjXv0e
dinF95T/nVTdDU8gLvulWfnam2P8RFcvvsuLpEURfsHytJrnEjgJxmP8UhXuWh7hUFsPRKGabqFW
WatAhyOptMUJI9Pfm5aczUYM3ftnf8N0ZKDG8q9DOnN8qZze3aiu8eepn03balLcOS4ZxAoMOpRo
L/MUeSguTIXH25Kl9oOda7D9Rf/s25538FKfShnd658N3NzWSV5mGzlKaBd2dK0Pp49R/ckd0+Qp
98ndq0b3Jg+i6NHYKqxAl7KZIuFfdFYe7y0jB+Yd6iNOi2Vx6MwoLG/KyC0Osv250WPiWNTy5Rjd
/H1gEiC9ku3S5Q/Ia5qhPzZaq4DLn9DDJeZZGaxuWdTMl6Bym+e26mxn+TSqiXHW5w55EAumfhX3
lrVwgia7QW0A0ScAas+rsd7K8tpK0XemQemm5TvxBeuMJfoL9ZsdOGAuSi94bHSwOyJJpksXNMZm
lrYdMlBmB54z1cZDAnp1rJ5adK8zHwNqPW66TE3eO6JLpUcomkK3Y9b39VkD4LRQpsaBSKI7mKNH
SC57MwHDnYyE6z87Pw/S584yrpJdFmdH2Y9GstiC1kiHW/K+93iN2gJjgszcW7GKvDUZTp2NdXo8
Tb9iDasPglD9qhgNsc86hFB6SyQU9XyIZgv/kyxhapkZEe8s04S445iUlzCdDXz1tYqBZNUOPOMY
ISMVQw+E4aujPwo8K4gdP0SV6K6UP+3V1PAeZBdEX2oRpgdtPpx377EP0QR8HN2jdJimEADvfLKv
xMgp2lhs5bEYMoIxyGLukflUzyGbTy0ofnDzwRZ5kGPdBVgxzl81TpT7U8+7lYPy/AmL1Amzbtkz
6NUZs7Dx44vddKb1V6Wx0pmbHyazde+j4hjaI/GkuZG0ON3mqV3uZBMMsL9tzZxH7TwqprG/E9H3
KKJwUvbUJaQ90639fTD3YSckNi5hLHiNhnLy9PK7XyUwqShvPaYTeAlLJOiRW2xBkq55qhq9+kkC
fYMCwnjFz90GCE8Io1RidQdActqMwh7uQm6zmy7ppx92D1eAc1ihUDiJQua+qWeh1Dhhz5dzS5Cc
LZcaoy9+UVD6clJswzjgLUERkK8klOUg/j2/exg5YuxhFWfZKTeySUgLjvkR3PGG/OLZJS/2q7YI
woIliG7gYiBQNCtq6IP+ONS99R7g7nRDRer0bUiycGHkjvFg23WztITIb1vhoJK1kotTh8GdiYFm
pVvZN16o1JrVHpx8fA6/JQ7RWuqZq30dNdk3oijYnJTpI6VM1lmYMdrq+axhjLJ1lFXdRp5FCeMz
kTKLoJrhcOVmR3lUhH51a1tFTLCEk/qO0K/Spgq8h4SHXv7XyYp3sLhzF/IoswA4N/ajtvv4aOI1
wVDBxsNV96K45i/ZHdgzqd1NSRQQdN42TdVhaspDWiRedh2DtD65WT875UDsd+LxPBZR8ijQ3ux8
mxVCZ9jNG3ANgObmqzDzfo2uyCZ9UVZPfaHv5Hldx4JaKH13hPWV34L4yOFYNs1bRVoU/zjVvJaU
dZNMZboiPxG3yUMseOiILklJqmhwKgqB0VnkKdTeTPDPKs/YajAoHoRip5uknj01o3R4wIMiPmIA
iW/fPIohnrgD73pDPiDuFn6WnjyrN85BdxfkRnwJC1bNQoWlWZIjWIisbp7CHHykl5G/HpPxMS+n
9OeoV6uw5qe88XkBWEQvDGDxuNR1/p1P6W+Oy2xs4DPb5mEzY/y1j7F07kPnveg85ILy8KEIqYOk
/GwhT+isESMRCAqLZOC3YXZD8KJwuX3sffaFzl99crSc4j+Pk6P53PflOPl5Xz7l/ztOsJg6WEA5
cK2qcIzQ0aUMo0bqU0ObdmOVMWESNTwlWCaaqLyr5CKHi3ptkIs+f/bIvTIp7+uuDvey1crPwAsc
nXI1NOuPdpAH6UVE0ewd7moULvBt8nA5EFYOOg+R/pBdH19LIjplXQSFef7+P/8roNGDlvuF6/33
f0weojY8zrUii7dyQPbJ7/GA7S1jrUF6IH+gj5/l75/882NwVACuqZliowvnSUx6/94BdSC65tm3
XTqqe8wtxlVjpMarZv6QB9SoFpZ637hHnjPJRSffiPFm3r+XxbDFYlt9bmyool7YWtsJdurD/NFq
YGNyhhfY3vMC9868lWEsuQmMrgVo0kMvx5jvvlBU587+GA/mQNjnuDxcnm9d5LFfzpdNeb53DxgQ
1ZphEoP9/Ozf58rj5Ad8+ezf3433DksTI6q2QR1ZtxaCpUPStE+y5eLkdKtmeb4NB025kX0e6NVb
P6ibVVuMwUo25cbEAoKoeGhuUpNbalGGzZvbW+lBxWNuXaHMWpZ9oJ/kZtQ6b6UPHg4Ec59e+8Zc
sKH+Hk60wrxBTx2s8RDxwVGR8qbYolrZXm29uQSYGyy6xwG9iFbV5YE7sb2l9qr+GKhb8wXBOnwr
23suR+1ou6F3bs1hKZh0fLTK2nDPbdd458xyyV7msyPxfJjcmPNeXETjvtYVCsf/6pcn+F7/SogJ
Ou3wRIyKd0/sRDzuKuwnmRGvjEh4v5IEs2u71X82tnPQvFj8aLLmCv+x+m6U02M1VOk73g1vEa/Y
t86E2BOnwsfEAMQ6q1rnmwgwmB+Gwn6udWABfllaTzVImUUKWz0CkYqklBcmjJNqOhLHEY94H0w3
XM3awVUc8RhMI+ZVjm3t5WilDfVigF25U6xieFQtw2IpiFO7HOUtWyI7K5utHG3yzsLXsNI2fYnL
jujmYPDUFRP+EKl9srWqWTSNlqzUuRl5DvgyhPfmCROSuUduPk5ITaXZpUH4U4N6AdTwNU9d8LXY
b27yofa/pVmBlDTwXo3W9XFgblA0e7EKl73AA6nzXsMC/1+W+Np+6uLmwcrya5173msyhMGy4fl0
9LGvuhsDqvDm403oOwuziiJ+PEwyTDv2ZzTItG6GNL0At0kvcq+aTAURpBYvvwywnLQ2QY1D+5cB
Y0irQ4OhXmZ0GpG5+fPkJo9Ji1PUEGqJs6Msjrpni8yMPtNkW8C3R3iu4XposHf8o1MeJIcF7oRI
MAceyjwO85QcX1ky7/3yrEuNqcY1tSnPntEmmyQ03W2kFtO94eY/S1al76qhIAJTeJe6Rrktc1fb
hHDKHg3Nu7NN13tHHYxVGTSdO/S95K9cT+zsLi4vcsMkCHZW0wXbqdOGYNVMoKB0ZsormN7aXVfb
5P5UY+vDpn7gzec+eGKrwF97SBCIrQvH+9EpXX2Um0H8hX+m5MtaGqxTFnJAKeaZqaQ+fx74eV7k
qsVqKAfsquZP+Bz4bLp2Zu8+IoAi12+DKsgWFjC4x1RAC3Ez13pMdehArp+rjzxu8anQ8+4xMERL
vjssHzujA+tq9fFjGpTDAqNKopoRjuteEb3oVI9iDhNSp0wxDuhxpZ2griNC3juxiqus3P3aVplL
rIMhIryziDGGk6jmYKIIrZhiTFVmEPMnoPmzSQ1zvTSMNsJ4Jmz2HVS3va1Wv/dwIu2x05xHPofl
nuxrq2Dclv3eaSdchAcrWLF0Gc45Fk/6vIoZzl7b4bke1Xs1aIbzQGiJ5VxuUOWtr3SIfTib2t+D
jql0E7e3RuRzw4XzLd846qNiUPlZm6V/bXNrXKu95RxNXEN2sSu4qb1EOapeL9awp6Jbo8NjYQhK
65HVDWoWTGXflNC4IjwvV7AgwHMXZnHnBahpiEEeddEUENzG6SxUhZcyLbnBGRB2+pxK6wfylAvE
t+Tbfa3cyWH5IRUvat/Vb2VPVoNxQcHOzTV/gezz+x7Xj4j/W0JK9ZaC4cC0tbMTux7SOn+eFOpn
Z96kNgHhG3Dyc97TWxa2nS8VN3axXrdzsLC4qJ+VykP/wLp74VY9a24bs7SPkTFF4OfWcbKQR/9x
om50Ym0arG0+j5YfJg90cpjtfh8ViNH4gs+vGuYvHYCg4TVoflcTNThVirHTncrflMxhUmoXrAWB
SP/SKnZxB9S+OeAu8101svJOl5tO8wnbjRiRzUfIAeCs90boDEfZBQoC5nYIFy6Lxelzg7/3L64F
6mAzqz81bRbg0py1vw9Ro6nlBaf26zIEjet0mU3I39ev0B8QHyrjPg0q40qVoXG1KjFXeyOYk005
AIX96irTPS8cfXqycushjiofehmgvYUVTZRHEmpdJhg5HFhlQmMNsxarTuq18BlPb/3Jte+HsPMX
dViRA3cL5z6wK31P3ZW4kaNy0yo/Ao/i3d89FEorVaQDMOd4u6ysXRIij3T7tqkXNlC5RLuXn9VP
+OSQLSI1OX8TtFBvWzTEMj/OBGpE7qneJInu7AGk/s5Ly+S03CSVgfXvZ/uPY5T0J2U90Yn6Sea3
lLduu7IcXvRqM5Rd9dpGVGI1mZFvosGtXuEghP/H2Hkstw5jafiJWAVmcqscbMmSszesG5lz5tPP
R+j2VYfpqdmweACQki0G4Jw/hHn2iWRdvaNGV23Q8y6/BART10qbd8QO231M4Y3HJEfjObQLEiFe
h7GEr1XiuiXbAxvQYxcrz2nkW0enqLDtnPV+RgEqb2hjiE1KGzB5tvN2oWMd3PKiT8YHPcce2+3R
8UDUzFzDJrW2tdDCjzQoIVME7lOe28Gz24Mhm5tr28TEDteOlQwpz+QoyboOtS16m4zscmm/YbCG
2XlRokU3NzNhMde8gSHOUxg8mr3unQsjK/ZDWP2Gca2cZVPSDPXWaFpolp0SnSZe17cNWiPxXo+d
53u70iIrsXAUnHFH/ft9aKWjOX0PDQ9tLUwOjvcjb52h3uyNtN02ed4t2oriJosB9X3IN1YpvLew
QietdkS8cMxSvEewlLZGaTlrGZYAdhfCJmMz5YZ4dzTQZFz+r07t+E9j6X6Oup2cJ2GUq4oZ5yUv
6v6oO95H5wXOhRy8cykSo6T0H+J1O7cZ/rhyh5wiTGbz2AUw8gBHXV9HOex6GcoOS4RbPzCGhUkJ
Dts3RVFPli54WjNjXDRtqZ2CIjLogXd3skGAkFFy9nKc7I0R7qCsiBRZ5trZmt82fxyLIDy2jYPl
a1BWzzb/AGooSfyznn40s+w05jo/dFUr3popxksZWrTbm92XOn1I7Ze8Z01tR5Z29IoqvHQ2pl1S
LSZtsi8UqsSziffZHnqFsm66uNtMhWi36P9tLSSuf+If+dUZufVaeDE8AyXMjrVvJycVJdMVlCjQ
7BG2sL0TgmdUKi4r1wTpHvxWAEI/RmlpvbZV+b0Zuuwk+3om1FofarcIhc1XYYwsPOfjzA4JZEMZ
b1FtNCeNPJmnL41qdDfUoFkhBXENOlgJEfzxhX5RRkW/VE356ANFfzRQpwmXhoncDziKJMu2aD/k
x95oML21/YJEP6JOXmybKx//iPfc7UoysQiBy96SiyOBZnK2LU99i7GMnY9BJcc8+Um+4qb7WcaG
96LlJaCFwmpQ5iuKg55X2tYPdecJRQVtKawx/8Te82LNlOIWbGKrDenPMEemfsSCbqMWobl3W+wH
W8/6VOsa206tx2d0DoWYlm1uhu9uIMpD2PLr+aplf9r28A6YPLl2cYAydjlAxhxq+zPNYg/Yo+M8
6m5TXvtyesPw1v5E083EkaXODgEGje8p2UkPpc8t6QgHn95kOmtWpC00vam2pi4aa+GoPY1pfR2m
AAtIJOiGWaQTvaT24Af1h4xikpQUBe3uSWuQ0JJtYaw0T4NXgo2we2sZz6FsM4q0geB29UcDd+Uk
cx9LS8TbLjecfaFRtcaNnb+WpdR3aErca6n1M3cQfAk80qRybK/57r625qt6HmtPNbnyOvinsWOW
uTxXle82GKRjMAP5yYKrIDlndH+FgCJOd8jk4STZIqlSMZ0wqlxs/7nRKVaRwTq2xIh9kXJ3vo4t
14iDmOEp8oXYmY057IWmmzg69nABx7R4GVH9AiMchd/Latq1Rl/5CzTnVwHUxqdJcX8PFawrv6vd
vac2PzVQGST16nDt9KHzGCizHiT4c5OpOCCqNlWGJ33IEF8Ksaw2Zon6kBoAdWTM0Hwp9K33mM7J
uJuVvvN+rC5jjWJajiHOqpnbSmD1rNc9Tw8WQd1htVWHw2uX2PEyxF71EGTd8AqMgNRYkqp72VvZ
g0vmwfB2sjc0uop5V1DsZK+CGMYqKAc0aOdTubDj1o5v+Ldwdhxae3k8O43SG6RajY5z6Kxvx/aZ
sgnEUK2tfuwRpqtY34vJO8R9ohzkntwUo+MdqnnTaCMrsHt8H+NZ/rhOFdhZcqDsqLxwIUoF41MD
AUSn6AWO57qORpFZA1NLk7OiY9gZR23xrarwLVaEuk3N0Nl0XY2HEwmxo4Zf57VPwt86P+o3Q0Gr
vnH17owrdYzEiZstNUwtvyWJzUWhiOeAtN5B1EWwzrNYnKsKwYZOMcOj7ud/NqVV1vuu7xAdHcJj
V5V4BYB9+tMr92TP2HQ88OXBShIX+UJ24c+LSm6oDv0m5JJD2C4OVqGJKnFlWPj4xmOzlyHQ9CcU
ELpLoWbYFwYdddIBU+nBj8u9pTfWNaysEbJbepCR3LhDiDdqppqbAMLQNSmN4jqZq/sAlVTyJk0t
/dZmmoHFxLXdGIicAu6syc1EzkMbkSOjfvKWOMH46BsGL4FJTd+sHGDDZCBKJHuNVB/3btGaS9kb
q5mzNavcXaVDybpEPCNYoR2SeZNOxZ+NbLuHcu+/tjmsSneC7J0ac5+Oapk+TF6S7pjEGg84882K
xmH52DpWuR0L13mscO/bkPXsTlMrhs3gI5rNlcJ9xzTzTNnEXIvAq54GOJRrKrI+dl1DBO1GVS8F
qazVFIPzQz8b5W3EJzeOhUqSZiCeNCke7nyMtWqh/JjGkTqGHfnvVKWC1VDDzFUN1ds4kPmPqJVZ
hx4xl+3o2+o5KqkkRqHdvnox/kVx1GTfkf/Zo7gE36rnJxszfsqk9U592jvPSuc4mCNrT9DwixNv
MOfZT0MSXpaSbmSnG1raA7zP73K83CQi2RadnT/JqGp5OjQF4ObGsJFhQbU9dKf67M+bGPWeBTRF
cys7yE0ClJuH3DvubbKjKLEhvR0xqQcnbHz0N5vhqtdoKebo5GyUKcfKWGtxMmBFekbCbbwGaavt
VcqjCzl4QE34BP3rzALJwK/V9H6WqavsBvxGzu2gY6fZiPSrcO12n7pGfBI4oQqs8VhW6u0CdTB7
J9wousg2g7XRcirUYSND2dGWdr1OLFcgf8JhcjOkY7cdcYsl9/iPtlyPeasOVwyt4Mfqk0FJFFEg
qQzU5RHLrb+hadkUJtEKxPEcavg6yHL9wAvDTnFwhvyHB3D2YEGXXTa4eT5RTKl2+VBH+wxdGZx5
Kn+lNjA//bR9RNKN36J007XmKhBTSnDqS7kLQxCHchFYLy5z6wdJ+VCF+EhsB33ZWYq/D/VbJAkf
TjreoiDPWbnlE3o1ECMXttXoR111stdGIBxO+lzfm3NoUPdflZ3ibmVvie7gOtNEufHHSqyVwRph
Dqb9Ah7ydArN0b36pn0eHCP5bIFgbHJnwvFrDrWp3NhRV0IuidUHLyIlHlNnRn7AUB5w+1yKyke5
tZuM1RCUvU8tgHtO0UHICqzrevA2v+2u3FUaTjVKpTo7lBojpnq42nu1dWhio2Z5mAtmwuh47nhA
RBc5hBkvyj/GrBxfF3sz13/6RuhdHar5lP52uqG5V7mxW2TkARAgSf63TS2/QG5OF3mIbnX6RtHy
etULVc+WsR9tYPZp594s3Wtq2x6VT9y/5eCh7LEo13WcA1tY7hRWtSVCcNp+msOcivYiic3sKHvb
Go5GOSkODHqgEs3UfPldop+MtooAnEanpo7VJ/TzKd7FgJFQ4ViIvFMebAhIEPnThWM7xisOAebZ
suJvstkYynEXaZjCyhAypA4MJ/rsG6MGrBK/ktxXP1GWT9ZBGw+A3hBDVKodYoLZ2kEGcu8n5rgL
gsFZG32rfvbV9Gj5uvVcotXz2AmMWuQpTD82MXbH7jnlPXT9b6cu412oK9tc9P5yCqp2DTkaS2Ol
KpozK2gEzfGgWGuRaM6yTW4KI6x42aYxoLrKDNYaOAdEM/1+U+glHuQITUFd1nxnAxKV61LDPA3T
jZ2RNOnvf9mJzTr73YztrlKcf+tq5paKLkzVUKTF3bD5qzMv9+pZXV7u9UsUMNPb/r31PqhToSKl
eD6sPFARAxSEfxx5P2W1up9D6tbfD78Nms+Rz+cw8xSGYyGq/ZhgBe1VZvNmjFhIT5pl/wKqVQy9
9btrBO+TLviIIjtaZW3mPyWFne3CotP2piLCU4BQwlovDi0iMQcdXtNCaKMHIqJpT7yrXoNK8V4y
R4hrkWKEEKbeixygaBjc+oW4yqbY5YEi2uYkh1eQdHCrHc1DZVNjaZOOgodIX7MRQ7BimJ3s51Br
sSjhliaxOYeeXZuPntQfJQpCt3pq7eEo+9pRT59bA+ZtM1n9cgoRkimSF/i2PJhCextCZ7zIkVbn
UU8JJ571WQoyWJSLyI+TB9mZQE1eVmbkr0B8gtiJwOXqY2xtAJhHTybqwE9I8SUnjzyKjDpeHc4i
BbW3akmarmRjCiUBoS4IRI1mP6ZFjWfR6DuP1mhH6DS532S7OXfeR8g95A8+DUMpdzLyipBF0+ye
XCkJePtSJWeaKwikz6Fs08vaWEJbmjZw60A+zB3MSpsVguTRsleM8MALoWetqeLqgAHOQzFv7L7k
/Ra2hXqEqoNjb2+vUHfTH7QuaB5tAdhsyCvry0cgHVJM8LNMcJJUkK64ulTWEK9BFkJYeFe7SJUi
9siQ1u8Pk+20Hxi6NVTiffNoz2tubOuUZUd5b2EkAqeGwbL3GKvO8Lc2/qochdxZlLyguuAdgw5g
XqQ68VevR78MpHIvqpkWJ+hE+CTO412L8kHnJuCzAojSyUjmL+uVZ6b4yjMUgr3Z1tY5m6MEhYlV
1LBqkyMcznZQDdLnMhyDyXgu3+W+5eT+C/bBeDCRMDrItlgBr22YbbWSJyuxijyPqX8UgeNVS+wY
LizO85P83DLUvRVVhGkjD+263aBNlAJHB2cWJhzojnrNG0wryoitFZzcYeBmTOsjjqrdRUYif2pi
qyQxj15ymzSAsgVzBHWfqEH8XvK9wNQr0VPAs3jrWHiDOSLUHwQ8gU1sRx5eTwNW90nef4VqeILg
B85KUX6x7G9+6SL6HcXmeBz6yFyZUZE++ZGXPBWKsp1QOyD9pBkkALox3vr8kagd0tt3ycEUI7kt
UI62p9RvLBv1Jy33z6kDSDIx6+7RaEG2yc7CrldJhTVE2sKErYwpAN3EtGds+b/Hc5vsyMNzGwfR
RQZ9Ncvz5ai2z8NlE0q7eKibSbrq0C7DsYeCCmqFLYavf88BPm9bTtBdMQXp+V873bYTUPx4yT35
ddi/5tn8ykvVM+vj/jWI4w8brwx+LLV7nfLYR2pDaR7dubbqOKg2Nw0pc3kk62gNDr5XH+Whnstt
FJJ8Oshjc7sbl13rza7rNgChKKgfiq5akIX2j9Goo9htBxUZeGpiiyLwzQ3c3plY7VlvM9t8mUFA
eAmjqqQkmzoXJzMaHHlL3Lq1VtvoCqlJ1enjXVWgnwOdUNu3umbvRySycSY04b+VooKVhXQOPJP2
7LKSXjtpqV5AhjW4EnTBC+CHdkmyaHqrJlVQtnWQGqDex20TeU+QIbuFiPqLKsr0l+VHW4+cQrBQ
gk80kdBS8PoLSkj4eNt5vVHhjv9ykvqpD8b2u9E1vyg9apsKr5NlGtjKU1R3PnqujbLKqtS/yDbU
McQWlpe/vLe1OENAfa0/Gi3x0bFXc+ukJcPtJLc2x9eWlqDYWvw9k5MYHyR57YM8r9wwWQ+gdCNv
5XlCZdEMrtqBw79mElcghc2tULvOz2YWqg41KPzqGOmXwOxhZqW2v+7mDqrrpG+Lb4pRCqBFQ3GI
psq9ukL5KfvlgdPfA5kbvtdt/R1L0OAaNo5/tbz0Z09iAkgFgvpL0GhdkpsX2TcGZcdFjUWYXmE5
pXhptfFEVWBPO49NAx9R6wlOnBwtz+mLYBfiAn+a5k/wCqs7ZfkE546PKudbw2zcAQ1O4UAcnE9K
vqNcTayUNrc4Lg20jnHqaZ3qKI9gruRcrP39MyalSo6+lf64/xUwpmKwQUG3urcVguRaHQbGTn4X
efw0qJvRFFhYzV+oQ6LqJKCD3w9ialzsHNC7kFJC7+Akza/bd4dQiTJKQurh75/idO1H6qbaUTZB
ousvIERlIE+oWvzeuDX8xuWNeaQWlUu9QEPKMFHg9doJ8Ena7pnW1W99Epi7GhUoLJIm9asINzXC
sHuUsqp9KRTwrqjcnJGacR+4PVJeZWCDKv03wDb1q0/0cQ27cDronbAvEjIkIUAz1Kc2aoBpSWLu
Cq6rrenr03vlkxCYzxA5ZkKCSyMdZNjWbPKd305deN98xzZhKPvDmqQPQKEZQFQ7w48RyZw95eYe
scpm+hDYGhSzyppuYPkK/a4+aX0/Pk4q4A9Hi7VlOCJ4M8Bpwf4ErO4jTIOI5bYWLYw5HBCye/TU
mvIA7CaInqbL2rbojxMexOVC7sqNWY09yp5/e+y/sV0n45I5sLq8jzEVs1+kJO7X1NUx4rVRvkLd
4x+bbF6l3sOx1KaDo0e3Yf28jtVDbvOuLA+qnmJIa0ePlmV2pyaL+9uGF2azV73g5d4k98KZQtBb
2vfCQqPIDZh5yPYsKsiLyt2iVH7GTlPubm33E9+65Zhc88dNbyL27in9KzSO4nPoFSamdq3DzUZP
Crmv5DFC8mVPUU3dlaY5nPK0Sdd1OlQvsFiMhV7gOJkCnO14q17RqdIRO52uRUy+HPqVB5kXTUpJ
7SXrTf42tbQdmVD7Q/UcbICy8XXw1fAROhZCEHP7mFHcdNDzOiq6aD8qcWsusRs8ZDov97ZQ7A+z
ryC9OIp4HKvaeiFvtJHthQvzWQshYIP52IwTNnBWI6rVWPbuq8oLdmEHZvK97HD3VGwQR46y6xMw
eqSPwmteVtVXTeGJeZ5RvvDDBOspy6KzWxv+znCaaRHiSb4Ka8dCLgX93BJ5zNsnWK3mvI4eRR75
CUjUHBL5CZ6ymzIzfLCSQlklote3VTZAsJ9cSLHzRusQwcgSf9gJe8iusoNsLGAoo32STXbYJsfS
0X/K8XIAmWt/HSDNuOaGw8zHiPM31+9e/VpMW133VAoSHVZswv0o3Qwd7mwE2jFwtdx6YWwblzoB
DdAbOLm69TM5uXGRFoG1zUI/ey/ivFkomKg8OnWTvfui5vms6i+t3Y6XNs9PsrlvGu9Q516z1HUr
e++z1J/lLeKt7B0LU1+U0GMeZK+Y0k1uuOPzOFkCGaF2346Wi5E9TyIfBfRDV+o5kKKqucqNXiEP
6nlocMsQf5nm6gDl7G3gp8kcFYhn7CEn1VTic8qNusKSxgTgsPDMVkW60G9eS09PNuRp/Y07hyYw
zG3aZ/H61huF+Y7EDopvfsMazaybvYYK5xI4d/3aQCs5lHqmIA9IL6xP/wHQOf+Y+VQVkjcLZu7R
1rUo2MrjqQDMGG58MBnQlMn4hE7xUUZmZlMHDvLbB88eOi+281mJYgJ9g6EC6dEXeRKf37NLcZ+R
h2HziY22Wl96XC5riFAFfKq1poTDFTYkFB4x9u+dwuOuZ9r7I6iCPfN9ZiWk/5hoKbOMWfoI6t35
VgFUhjRSa0/2lJ2xFVKWVY24StYp2aZpNZRhKyPapzqzqYAXBY6UHskYI9SfILCjWTyAINLLViwG
d7ZSTOoKMtbYn1q5iUP1sUjO3KT96d4sQ58syDbTmQHLMGuc/iT35MYy7YG1mYud+nwidBx4kMld
T0PJqk+GflXaItlXFPa289zvUMWWeBgnO9k4gUYOmuXKEg3E+kuU8KucnDl93XwPLWP4he3kr94Z
M3ifeboyrew3bzENp8Mg9jaGEPXV95U3v3e9TzjZ04pk5nRIkqF+a6k2GoapfKqRP2z02EIOUVTK
Z2Ju07pPPr0V/GIT3buqeuuytN42SVevZRh1cAGMssm3Mswq31uq5Mz2MrRzRVsYCFMeb8fG6Tc/
LJ3FFLcH7BgT0KBovck9FtDvhWMEO9nUeLVJfTzFd5v040thf5fZKzgB3bVqh42Mxga2B8WWs4zi
0htOMFW/yUgzSvMh7KMZkk3aKzfV+BhpIFtliiwI9WkfJTOLZE6g+aWR7owR0wI52Etbj6vBFGvZ
G0dwpYRemLdPLZAaXKEEGgCcmxUnqwqF1ipo9/JYCg2AEQ0kQ2XyrQr6ZlHAoXuQvY4z/iApW57k
t2iU9inTcdQpK9146KksLBKn2E5owPyuYT6Qlb/tqHMLIIVNvvPLEhMBq+GawDElKFXzqPVUpimg
sds0vBtvuzL2BzPbwZ07YhoL/nOVj513kHi03Jv+A6MmOwYtXYEIxEEwUra4e/eUHez+03AKannU
6ykbfgD3T9/IDHnrusJAMBs8mwwedJMUWk+Ff4BZn4XRhRsDGu/ZD8Q1EpHxAD61vuZ+2TxOXX1q
RdJcZdPYQHYscjQ2ZchbIzzyqD04veM/mvFEjlTuuo1yTHiO7GXkhzlzrnGebMiKwqjEiXrJ8Oo+
+A4iSpnWYvWpBH/2IH392ZO9Iany0/89rvf6jZJHIUnq/zyTPx//b+f838b9W9vtsy3et13cYtTH
enGha04Pks3Fa2CWX6sc6J3lm407+vdGqTOWMbZzwFQS3acam1bHhhGVoPe/qITzkJmD9jzqKFnr
U52DDiuKd72ADJbn6RWAsPtsus1aNtcG6GE/r3HvjRycE+IEykDSRZsxiqqndEqemMC6W7Nv/SVc
BkxZgUZQTZtjNPtwkJD99j12MvjJuY6zco/BhxhCpE8ao9110hF7wtMUupCP/pyXcEEIz94IQJer
qmI5OiH5eoyiIvxwzWU4201m7RAfxyEldN3xQ8Mi6DYqmEcpf0b1rfVn1DCz5+S5PEXhXphH4fAl
DwbZFh/NvPpzUGqCDBPaVO8w/+g3pfnqIl/5UHHlmSjjvPa2NjzEvV2aB/rSGt9B0eTlLpj9lS3p
r5yHz13R20cZYeDEewoJoIY7ZYsTCxYJYa0eVcvMHnRgpxurSuIXVyn7hQkm/ifcrwUL0Pp3Xzmv
vloq72GPI2WbOdk5TfJoX7oQgdHSc8+5wUR3vtU+tIgZiBjr301kY0bVxj/GmYHlTSraSfwsG/mZ
pDjUZdMo3lohtb0oZ9NM7GTd3eDg0y1DuNYxIMoUrfG5Nx0bZkBaZz7IEN/pXWJk5tUk8wM0lkxx
gNNmOJreYy7AENtd/dOyfIoeoIJrMP/MQ6zZSEtuQlv7EZiOc6z0MHgurLHY8Hwol4LU4+zKQsqf
bIg9bSfNdkkoO/1nFuTbTkmjn0LHjLBJq/aZrJWyBfg97kxQh1dVD+AizkO8EW05ShRfJAK7ldL0
ZCOjWjxEKtktkVmXaeJ/jo9vfGkcQNf4ik7fFBfPH21gme81uXHsEE5cVeiifFPbfmXYffHhVHa7
FXUCMh044jvZtI0cUKY5HhjzKRNYh4rXxy9qpHFMZFylkvUc5YCz7pHs0wKhvc59nafrV4jP6dGO
tAQJH9wBHKAoAMaq/BTMNoZyb5Tuhn97ZUcx+xveh5gp5OCMRf9sac3zwd4g5JQiG0NtFiAIjW0R
7SIhjId4jnhNGBQHEZOsqj4HPOq2Z4+57LFBynSN0W73VXXpEphj+mMMPiGQwdiYXyOkwuOFWiGw
FaXzOzc2KzxL5BtEbu7vmlT2dOFWMwZtOeJtsh47kIXrBv0ZXM2tf4nTovj0cDtDrw+tCbCgiCZK
xQkRKvoBY4ntXX8CH0+WHTLW0MVd2AJji0rXp7WdpkoD8Vswz4H2EUIJ+6W2zQw/ydNXt+JuE3g7
HKOhCh+ZSidrNMXC99Ro33R3an7Fc9aKxde3stfUpcFi+Wm0jGSvWG6w01NDu5QxgB+vjaJvhmEv
auNsNklAKTBW9z4X1Soedf8TSRny/xNJX1NxKuak6VW297GGjEI8TVtmuPxXA23XlaJ9qVHdfNRz
HBvlMOTSvCV+l/HR0kP7vYie7PlDose2FcZpxIwrHyrzWXqRYY/1XqHMe/NlHQYv3XjdmK5lZ6Hn
zdZyAEPpswuImD0+dKvQ0G7mok+DWonXfU9ySXHVaH2LwSp8NExy9/IQRy2xFUFi+ZQMuI1zEktn
8VF6gYpwDKZdypr0U/bkQFX2oqeb9+kAUXiVmhFSutIa1Z2l2P6MSGaVttshQQYJOy/QNZ77ZUcU
KfkGpNO4/DNcjvRmCRTn73DZdu+YWSNTdDunbJUffz/x7Tv8OZ/XTbbDMoAvKEfczyX3nDXAFfLk
JWY0Hd7q+xD85j7L8xCZFSSpnJC1DICuJxnJDcpKVaWXLzLAlfmlS7zqdBs9asVS6zo0DueDm8QL
ub8NfS1DT6DWPLnolSUF6ivxpOnvWE8nqwEfpL0MHbTikB5pryUX7HUmKcnm2Gzs/b8dRBkbtfOo
0N//y0FTSirYjXtS4xMEctY93hqaZ7UoUsN90j3swD23TlbyoZiF3iZqhuodkR5lm8Cc3tqeGD7K
iuXR/HD0HMwTFNugKuD73qVmar1o5o5BV5GEB85ppnGFTwA0l0VqG/5jBATuUe7Vbq2tgnbW3O+1
/sExzkURJ19h2F6mdja5vm3RjL/IDgEvcVlGXfccaca07iLNekyaINs3KS4IBq/pR9khh8jBeqnk
16B1LgBv8Qmc1OkZv8dy2/qZhrieFzxRm+pJ6zT99xChIl1L7Z+eFeOlk4Mgs/glvNY7J/UQv3CD
FkfMDZqVdPfBIJzXrhu/+I37p33IenvnckexcsQh8Z8ehmbQsaSbvO39qXh7asr49oD0SixrA9FT
R5gVoJyx7R7yON30TP6D9T0kZ9qTBKqbjdDtZom1evk6lPqfPdkW1LSRMGiWJsoL6Il66wZtNxTE
ivFLzRJYxfiankRgc4lzRS2CWVHm3zpELfCgqnjhFmm/7lPNJb0Ujl9MnA9tjeJFC2XwINtRtaTd
6hGraqtbe6l5pGCmHyAYQY2jH7uQriPSfwQ7YPth7khBCYZ1pB96z1Hrg0t2/ACvhmz0NG5MnFAX
Q1t2z30GH3XszbecHE+xTMP2KworHMAKr30OYdFvFQexq1vvrCaq4SugkWN9DqF5rZRJBUlDnmhv
gHZf4Fg1PA3CXWe5ZT4bSmM+jzXsbqN0jKMMQf5k28ks6lWnB+YzCbtsYU2NtXcEk1PWMTCv44SH
WmWXm6QcgmetKeL9pJTeTaoJ6me+ypymXqfw8MiY9ahdZt1bMD8hA10l92gm4YaLeqiOrqcPF5wX
EKPAs2aDhMOzFlP9KbLYeNe0b90s8uzVhrWzQXWvZegW1lvYtfYlw/vkHOJrs5DtnQYZQpkS/dAJ
1E/UoGh3Vmoa+8RIf8gH2/0RW8SU8VOrrNBn5WtZXWg95KZ2LJMmWgKQGh+6dJ7Sie9y0jxhz3Ow
8bRayYm3nfnhMtxg6J4892IkdV068XOG0t+qn/fGuU32Kn3zZ+//Mw4DhYs2whQqysb9VE3QYGGc
/ijhwVFSF845acL62DBXQgx7PSjFiDJVo79GfuAccWIeF3LGdQsH5qwmMoljNUVvnkjMVaRS+CKV
6yEjQ34QpVz7zW8M2OO69dPPrGMbZf3WZYa+QgxEQLMcSP8gaZA+gJxrECBkD6UXeJDznkIWYIUZ
3Qkpquo1RFZJPhtGobqrom3aAxMQ2tX+II2SZbtAm+NgFhkTUyPCPYU/M5i9ATWele5gDC+YXAe7
NsPlx53K6eXvgMqNv/IwGf+3AY3/q4266SSvX9wR41WGcdlWXr+j4RXHpm3zxf2KR5VkZXg5Dg4N
a2FhQMdgBtf9TFi07WNh8m6MG5JqFPV+y1lj0yBcpUEjqzcxc8SlYuHnFInBgrjQICNORShlvoRj
UeKdq9Ysj7CnkJjnfxZYqrWW/xd9bFdC8yq0b4AZJ158lSg9uel64Dk4VsL2nCF9mk59P9LM8vtU
4vU4K4AL1kzfMG10l1xr0bkcEY5QrFDf1HXBSzUwg4XMNsywbCOxXgxqhy+Jw6R+9o2SUdskC/Ev
UaEk0yYSRrZhSYkWf/Yeh2lymlMGlNd4/rsByEwtj9oNAkS8VIthWGRt1zzKdywHQdfAMTF5UXMF
d5LZzKUuq/q2idyxBM2eKls90P60mfOe7GihQ6/qToA6U2e/wSpwH9Grvg5zhNG6+exa2tPkTelJ
NnkBzPAqacy1MkbZEr1kba2EEQ6xo9rDP5hjOD7eUSqjG9I7Vu7KTWYp71XilruywoNm4J25iKVL
x32Rce+RK417h9zDMAlAi5NdqPPzCkbCQ19WeDyuq74iWZj7yQ5xI2On9Wl5MRPDX3IJZT8jUkjz
3VXUNp5SRW49hV7krgPS0W+lEkLjnZQW5a4230Upav7k2qurE/TFNteq8jD2bnQaKRmsrEk076Xu
vIWN4f1SbZYsxWh/lwelw/ClD5WylmkDX+vrM4KPwUOc++g6Eskm2SnbJ1JxvcxAyF5MBoKHuU2O
KMgewU/vsrWcptw3gkk/r/D2RxV0/m0OY6ul/oBrLpWLwh0+VLc4qLEzPRttmJ9BpCVYiFfjhyUs
sdbrqltj5KKhE/Wf4qnMAqyHAR+Kv33ObHZ4D705DLrcXioJM0bZkbtRw/zdy1b8dgvTzNwvM3CB
kaSottRYK56zCVN6XyuM77E3LhyEWXDGwr5JBTIZYMiBZPnftrjVxaK1YGrlDarMSNjpr45h/A9b
57UcqdK06ysiAgp/Snsntbw5Icbivefq90P1rKX1z/5OCMq0RqOGqqzM10zHeIRYLh0B/KX51+hX
k2Dqv5O/Plvl9sZFfeAiPQ3khXP3kPvq/VdPXRnmzjBY0rWFFfE10Oew6Qnuu11nhPY9QCC8DJ4H
cHBeQmL91C7NWtH7bZMgBa3mWvCMarBzyePouUEl/Fl2kSXfa0Axrrf57kQxDebJTg4aYjIPzmIV
LT9g2rX+iCCsHPv656j8QJ4Ls/EhbVuvBq6P8KXxO0PBNnC17HMkQQleDtXNlgrZrkDhASAQUp0N
VUy++yx+nlwEtQhp0h+CCAOkTr/vTKNCG6PXLxolumGhTJQLjUJ2AWb4u8uhq/t3Vp8kP6jrmucZ
oNljhYByUOnZsyni/Jm98T2H/3GRXWiZmeuyxrpcDmoYEAH3BoxHpcF6zFVySOmYrH0kV96aXFBP
NDrzUPOLvTmTcwbDVj6qDZlHLTdPspsfi2z58iGzCq9IBeECpM32SbJAgIt9Q5LHPBoLbwShzW3S
gO6T2TAFAPJD7hvAWuzK2MvkmByQfbo+GXs3RgC7yVGBmuIZONmMB9eS80uqDvqROYwH2YSoBa0Y
eqM/4Kv71zQthCIjp1HzXlcpfO8cDAQ4NoTnbWg/jQ3XvU0t24uJGn+0MH5GrfB/9ROqQBOgKVeF
6aKGYPSBHQ/HybQ9IDMG2yAq/Hd4cHkJdNOIAlPz/92NPCOKkgZPrNeNFwJCu8rNNEUX3IuNMTnI
phzgaK0cnDT8VsISvbp1jKB2F5tIIBPOrTifOTt9btWVjDeNyg2fHA3/t9AP72VXYl9S4CStZpF0
FaWFNSTob68d0LGzh++qQ6I1n/vwCUhwcAAxlOxUMu2kO5RrWWjVOukrysZEIHdmmxt3CALbG20k
1m2xbLr1xZgoUsTWFEjfTnGW86DPR6vUwovXRq7srNSItxM56S+yiV1if9t/v0blBlxGnsnrUHuW
zNToGb9P1FW/RI6izwpcerHWdHuCNEPFE9mC5tFVxu082mAyl5ZKcf00QWwrAwuXVQvPHvm3/LqA
+tkYAvbf19+95nnezr8UfZEPCUXhHKIFbaUObd96lhq4654AyGNPar0xSevHAVDgqqhzZS9zdf9p
LjGnbGogV9E4UII9YtoEpX2vnScr1c4d5aRd2xqfsiX701lgtCBvM4rhw6xMJ3vxf/YVtDhaUZQb
J6/Di5UbnJblCEoW/oYqdunxSsDvW8pMMp7xR7/bxDHUDU4N4sUYi00waPa3ynnwgXL9qoMp8UBO
2y8RMD4OIkQ1celrhzFFeqRH5+cKD4q8LXHMe+IHr1NT2nekWsd1HvymkoWz0783ivKbZ15EPM1/
hhTwNu2NqotNYX0adZ60OSSdjgJtyxJi6AdJ5M2aYt+KTn+qiO2udmB+yu4uGdpdX/vJtlnovkmW
1t6Y6cXdgq9+1aMWoGYyvJV1Xhx1BS647dokPcDE+pgirrMuso9JaxvPgeaeleX8mfeGxqmh/tO/
zP+rf9IJODPLqL43fsl3FuKrB0DNttghi6pJvJ5t/azHIxLS+aBt2iCkWrUoSpNQn0841VGBX5oT
ee49Tk9h3a51K+pWmTwE9u3CkB6Ko2xWZow+laJ867UKoLoPg9UzciU/gtVHPbm2Ijkq5wZOhAEq
qILtf4KNvjPWk2pUq68+mTuBUwMvbZg2o7OIvidExssbId8U1lJCMRtc3e0tWQZavaUUj9PDUfZp
uiq2t7cu7wodD28NJleNHlveWER4y1209AG7xsAZOUwvsGJnlYmw/ubH/TroOvunguUeDpsjddZI
GFtySngYRFFGTgTqLeRlvfp+0+NVhmImWUjqPxP6inynijPMUggge7stKXGuMYTmD6TzMuu9r14h
lIVPU8hZWI6WBmYsZJj3sUIJDNhf/u6k6LhbufXTqowHv3e7t7Kp680wTs1ZlL17BsCIjLGqeLMJ
YrgB7vWm/XtXzPWTT7HjYRx06750tKu0N8IP07pHZvgqwx6ftAJuyfo1LYpyXzUC5kZD5M2yEe/N
slx4LO3JCXu8yct2uJ+7DNBjmLtAR9Nnc7KLI1s80lr/xvJ6/MmBpH9MIBkQ3YOaAjYAxneZMGsx
b2Jl65sq/xm0dngJMpecSb+YJkjZel38rNEgQtESDfuvbuxeirtlzO45MqUs/EjwDZM6n2YN9JIS
TiUCOXhILPn7FimJlUBQFqEdYzjkWJesdBzFvyOGSzIe2rZpd08Q/eDsx9GwVtGPh1ERuocSjuEu
GTMQG/bZBdGxdaIy2MkDUhSPEAOdBncHbY7f5n5jom355lC0vxQC3OrtGLV8yA7J8VpdB1TNGW5e
3NLTGr/H8dbMKhLmc4nvV1jmXuxrCfhTlCNzK1BrEKeBnt5RwhQv3DmI9xizu830FOre8gaac96c
whHRkl5maRyVCDHs1fkw6ApuHzpHUvQGVRaGDA5Q7nL3P5o9/lxbPe4+hjBaaZPGHohkMiFzTTHw
9uxWZX1XqhXQrhoeUbrgdtT3bvkTBtn0E5xJ9sqeWm6yPMoucW4nJ4V6/NYdSV6mZTx7ADMAgIX9
c1a69Tk05vpsBaGyym1LrGTza2Ck4kqUv0zEUiQAprHU1YZonLBfWdLYVW6GOyp3ENFlhmm5SBcU
tSwOrEPDGeQYDN+puZNxJbINqUep2jgguNSFK9mep8I4RCwgW5HMFkzdui2UfWyY7Sqx3JysSSse
8En7RaYou8Bv9VeI6CmQNVplS5WhpQDHahPn8xoFAXEvW/gv6cdEzOTN1JCNPUNh1Rvt7C0NsF+J
FFWQrjL8k1BC5eSg0zseZLs1ehsYRlS5nunPL5zJp1Uz5uVbwQbNasWLI5vhTL5PxyHpLl78BZyc
DK1bv9puHVxb33+TvX7uT4dOmwApNHieaWDy94AxtvL76rPuOseteC8NYg4jh3hZLG+HyGcQLRSh
HvTRrNCZrftvDTzyyFmT+s1+KIOA8jDY47WZBusYZ62+cesh+sALfGslBqiRRCWvP0X1xvWxQmxy
zEuWXJbIgN7WhY/7F0IWJyeG9/4KmAz54Kh8rosuuBPLHmRF7bB2HA7CmVvm1IYc81A2wJ6lvwFQ
1QFpf/ATy6D8gEg0dGNXS91qbQFD2+Z5TzBoYMXz37YcH0n4gyUykCiASDYZ7vwNwcwHVlzjGXIi
ZCwde182jfpb+qSl/UyZCzVQNyINqvVpjTbLeOuvZ/KFVi/0OxVi6F0UO1fXDn4D5nIe+8zUkQwG
6qFSHWCty0i7Z41/LtAR2CaKaj4UqmGsEOvp3uyUF3dyW//HjCfnDYIoiMdRKKx/USr9hJMh3vE2
r1eD4zT3JZC+ObW+m2XKq79sqiQSWi+P/eq2A+eNg0OI5XyXi4O8WDMe1Y6e1bddWM5YfgZ2Etla
LSl+tplFlBUYv2NXHHXbsT97Cy9Cagfpo61YkLQbsyDDUtfndKFNjJExPvkteE97MPO3YnY3Fvp0
9nNWgXcv0PXqRLAZUjvG/Bj5Q2DmaXN2xrmi1LO4g6LlpU7xcWwSVX9j7dqkomX5i+2MnIpvosQL
B98atOkqtKq6Fr9lh7xILr8xWSp53D7azzXUftmnoP21E2X1u6BO0qXhetDtEfA53qIh5/uNTNjP
5bKUdKdmyd4ujg7CMcUjKrM3m1vYNdUmRXliAxNv8Z1vFPiQ/Cli+DWf7oBWr8mfSeT8vSZn+D5O
/A16PZme3DxNtjZb8hk5/OKEYoizbRHreTTHIfL6KngEHW4bh8RBB1AtAQT6w8Si4eMCr7RjsMUf
GQRdBYg/sX39jgo3xw7NECyn5HR48D8w4OkvNfvJwW9QV9Oxtn2bFDfcwPao9ubS9Est8ZKsqe7k
aJM9kBlOXgs/zq9ABl/Rvk/fzKsV8nbLOpyah+Vda/nP0mVmQMLheRxuQ3IcCvwVRZngPkywqAFg
HK4CPQ+PcjpJBrHB0j3ZyrnW1Ha8QuRZQpF2p1skZCsh8EroCtIxKl7SUvKuCpTqoqOA/9UVLoNt
pFUX+NpWSYWfde1OhqaQJuD2KRneF0ssCkMqOqi5USPPwkJg69Zw5U3e3cJaX0HTpLacHdTG1Es5
x65BAZUbJe6bh7avzOs87mTGvHGm+UCoAGFY5tMz+5/mglJw+li9jf412QFKcBiyKDsqRuh+Iw5w
ZnCUmBnu21RUCJWnFE6h8d6ZmNNtbdV4FMrQ7EYVSXW5k7tW+adZDaX+Arf4aWLDu7OKFngCZD8Z
j8WVgYFXSRlt+XXkmGwtv+u/M7HZyq5Fln8URSewCjVoLXcFotHXIIj+3H2NBvxZvaoKInbXa9ch
iO5oAP45bZvXrFOTg5XjLMCSYD4moh8xdfatn0yldL64OvKfLJL3sg4y+Hk+mh5fYAxdkEHBZ/Yv
jIZsKuO7oa7Mwil/zj6cYwNfrzc3B3GqVY6Ck72qbO0xMU/AWoKT2Yhp1zggEHp/4mRlNsmrvqCH
fLvIfwzQxRpNW4qlAH56teqeGs24jnk4XqKiHi/BcummSYG5XD3IfnnBkDYBw5wp2LZO4caYnQgo
N0WHyYjE8QvFXStNf3Vz1DckTtzKWEBBLGXfW9bHRqvBiSfD4YYTT/rghhNXoQvh5zuXAGGWH56j
xNOHEZLDM/BkeXEShdyPm2T7DJzCrU9rF8rP7JJiWeYpRjJdkStMriq5+aUHllRATXMUYPoK8P0i
Ml/QQFuyqr59djq1xZ6h6rYASOynAdALOErT+GlSyxo4IvpqsBtBOCwqx8pJaQ3yWmO2QvWtfAFw
qd8Hnf5ddldjFOyTNhg2slmEFunQ1P4wDedRJ1CHoxZl35qJ8HLxQJ9hh2MiFeN1DBiGZJ8LaL4x
jIs8cYkFdN3lpr7/OpQhyDKTxVgiJjniSoJa11VnNbMuM491hWmKoZ1ut1OEPVwW5PVGdt5GmlCc
/tOUnxFxBkMExr917qt45QJvXR6Ar+89IhEweYWj6esym8FXzIZY2RFGaU3evxVNbu8xcqsRWeZQ
RhFnwdHojQsHrTXUM8rFZDaiSDvLpiI0TrW6nRe7bJopVfIbdU27wPqqD9FF6LYZSn9uCAZeClIV
4TBUH2WiNzuMW4ytnEa58FjacDdVJ6kvgVkGK84RzbEf2hCr+QVfl6a+dTJBdDcLowXcUURJaSdz
9fJyy/CXy8LTdn8GvrL+ud+DPTObmEz3EmqxMUSXRq9Av6DruBNhWj3FJigWXBzzn0qHTDFQmU9L
DcdFbaS72BghoBgAg7kHWfw+RuqhRgNxn9RqsVPaZOL8L3zEHy1kvxRzZ3JKfqpdZ37okZQgEFff
rIRDSENxf20QLauZUeJXX7z4s4uWouJmUJLlrT2WFuIxmr8xKApe/jNSKEZ2UWx+Xfr7ZpFdlVNk
O6rLYqPBHSXY+78fkz/BsN2LPujqYU7tPz/067N+lOr7UaleZJfLzrBRCRR2s4YzOAicT0sMUMLq
qT4iREDI9X/6TVHWxxKJnheRRrf5eVQraw33yFv/Mj+vBAmapV9dfo6cv/QX/pRuSphNO6Q9oidY
Cr2f90/dcg5NXYEFIPzGXbv0uW7BMcbPvsnBKVZ74pUQMrqaXOSHyrJpdyTSYjSHmD9St1vdNEBb
YUVX8or5rm7ccO2KbjnRBRxU3Si4hlo/bOpyoBqsFzD6FNVaS9hBHljb3EBfHFUosUoaX30ci0p7
tMf+o5vn6BykQnsshqg/m1H9im2KCtDOz51VaSblTs71LwjtDDsYT+FxAiZ4l6kREk55kbwReH+U
+H7+HoHMBE6V/gyBiSNfXltPfq5XW9/1xSmxRXPWCDvQ2SvEsxPGlZc2Q/Erb/ZO3qa/Cdp+sRFk
r7OGjgKVhOFiOLF2zDk27ybXah5JISrIhmj+fWWQje0RXYawVZJvDVTwxMOYFns9X0g1FHmvfajP
17kvSxZd1mwaX929ljceDsmg1ZYBDrfq1QUcDPwfJMpXnwNK7a4e9LXsKpZpcm6hjB89bOij7JcX
lIgb4Edqd5sr+wIRKae8jjFfwdiPWhDYYkd3tqMVRy84f3wP8H36GSnpySJufw/yOd8EkZKfHTGq
FyxDEMER4UAxJt/YpVb+bDhYee0UGCQZBJg/ET8Kv1ylKPo9A45pnkHXQLH+kELOPdT0u2CqNDDP
HEjK2Z0u/+kLKrPGwnI2N7KzCKA4YsZ6apJxOmhd/Ab8IrnX8We5l3eW4Yd3Qf9aIWt/j0h9ci/v
lKj28c4trzOyXT/0WexKnF6wrIQE2jZO/jsLytcy8utXV8l4KAATUOsKsfQt032SFfM56UJ8OvzA
co4ZqHbZ11vjjDMHOnSIsh4MY7SuSuBahAMUEqCF7L+65J3vA1+o2/xOtsB1q3vsMtGWIWO7Bb4r
UFwzsjvLTHyQWlFfU+WEDCs7ndlE6hTPsXmTmTYbnGr2Z2HbxdoSSr+qF13jm3qxYaUbX6vGlVoV
SCgqwGmQbYgfMGvXL0VSvtoBCVFUiL7ZYWl7STCK+zwIwouqQvq3ukT5RlKAUrcVv4ssy3eiSct9
HyP01AfpWdcsn6rW3GwbU9ENL0qxV3aHGrKjkd7nsYZLWmAmrwY+iQcOq9m9mKrukueoPTUtCpN5
j11EYlZoFi138uK2YJItlXfgrwHZxGbc2nBQj1dysuKqg8cvbG3Tf38Ah8Fmk8NJuU3566dUleOv
K9/F8TH5VYBGu9j4BF7avs4n2FbOD8XKrJ3ss6NRXKyCkphnZLh1ZNVLEC1VZmIuKHcozkMjjr1i
F0Kbij231FZJGDi/RZyeqIjZP7S5f1PtUPnEnpKcGgK278O80OF1imYEryesK8GAZ1bz1OnOvMYK
rHmIW2vaTJxf73t91rZ9ausXF27QbtCj+IwnTnZwUBCEGDLjJdYFyaGEZnQoAtezU4Sz3OUi7/5q
4vn7Z8DJFKwPI1vbzkVvPGOEXobO+CIv+klro/Z27yfXeo76ZzlQA8icUFK/2DYqZXGl2uV7GqKB
1Mejvx2rDjh162NXFRtOs8V/7iSceGooZQzJuVwuqu7ocN7KH7I1o+rvQfcFt2DysT1mEP6J84dy
ElZCCsotDHJHo7YxB8c/1S7iCyyx3QHd5EkgsorPu4lraTWjCmRzhnobsvATPU00FrO1Idrkd6sZ
v4HbjK9I9/7OUns4zOELeePp/BWUyRhNhuuyjwmpGbinBjGIAja0ZXlN3aDUFQzGSz6/sSnGb8gG
i7ssgp4ZDWXy1nGYhlShdYR1jJJH9Nfs9vVejmJZx4EBs4eLHI2xhyNSnZ4dVBQe3VE9aT0MrQyK
cd2+k5biQTKUt9tN277bNVmsAhL1xjWreXzIY6BN2eQfbInPvuGwjaHChWmBrUvodoDWPakEN14b
gYmN41CYR3SFQNYLJL9SPW6uArTMGgiPhSoLa5mVO+H3csxPQcFZ3JvynS7IQ3J4Vvfk6jiZxogv
A7p0CoSyBsML1cJKLq0pdgBAmweVoHw1zMLcuRHKGuSrOePGOTlcxTV3NzrKV1sOJ6E/7kqwfZSb
Z/2RrGyPfaHmbBDPsTcdnkfP9TRO6NaMFD6XUeTBratIYhA9tvqUdI9z2kQH0w+7EwZL0aGxjPbv
O/1rdIg2ejRURxLQ/dZFku6hx5hvZSU9jqtO980Wqfg1jJkXTC2HughH1rLSLag92vdOE6lzyGiv
A8595yGyPKX3gw9zsJW9yZa2kc1uqH5XQ11dyWa2D+jOvctue3CdTUOUuB9D4ZznlqJiU2UdYZBK
glAr3Pt+nt17eTeq/WtDSvgou5qgME/OkB3x17MvohoVKHKhsZFNXdHti7Zc5F1Qh7hmKdMGU9D/
IWr+1WfmuXJQ7WQveWVf/fLuq1mxdG0y4/Z16sH3mozC9Q+3KPjOoxddb8wjxirUNUl440faN0J/
MXXwLBqCzCeZafhqzn6fP+vNc2u1mAVRfGZZDFNnR3HpHruqfqsQjltHjuNcQXO0SGylCVIJw7xv
oa7tYG4PT6OGzS2D8U94o7twMvqPBsbSGgjLfDbwHb5Uc/qIyUXilY5QPn2RHe2Qpx3hqPlgDTK1
lgbfDL7HKO/Ud3Ad/s6Fer/TRFx/YrcjP2eVbbfN7V7d94rVvkVjRkqOz6kx9m+ibpqjYUdkpPSE
ahb/DvItwZqKSXWeqDXgLix+avqvqHcCqOzgNZzM1VYcnPpXx+K1B8oH28uG+hDMWrGpJpN8w9Is
QrLutqamR9mckcz3cHLNLrJpW/N9QVRNhYx8c846vlaoMGyLzrCPTVJi6CTshL5mRIen3o4KuRNV
FD9rJUSh5t+p5YR0m5w6YcfzqbFsozYIXqytf45DvaQjQU+bCY4Kg4Utnv7vXdNgWCP75GhP0PJW
uOz243In5wWlLx5ctT3AzwfT7+bjzkTI6k0glem1yEDd942avFrlL13gD3TbRUL/4kToC0lzFAvm
/bmIsvcvmxXcJgFWaOOfGSUKJOea9/dmtCJHvz5f/zPap2gEUwDqdn/J/MtHPRJ5cJ6Md9n4eiEs
J589G8eJrSyZyWoZW1RAkBS2uyBVv3MAAsO4Ek61T6csOaNMlpxnuefJW3lJTLPxJmvsNkEFvfeW
WVDV6r/5A5lJEHlv79Ky+EaZsa9PRWVpL6cbtaceOnefpsn+P4RRNll0hBoAKgiMd16QJtM7OfN4
kw8DCacsLk9ml1tbPy77k16nKjBLJFxKcGh0yN5d62rVQ242YJ5ivSa19kDpIr8rlWjr+gZfRVht
GkiluDeZKFb0ApUtdKF90CwaDG/fGLZx0jpsOr0yDZ6TC3LHWlnCPxxY1REhIKxBFRjFYaiGKoiU
lW+od1FCthev1P6pSKHr1KbuErj+U1wVrjHtcIAuoYSbke05CZtZidPxPpVkmc74hFIz3UE1iG1o
JP7CFlfVj2qpTdZBiiR7kB6nJQuX5vpwaaYqOIxq8DD82/U1KPvKKQoOqho9yPlyME80sZ5DMBJV
gTg4gJVtK6toYz2qW0wP83WA3v1eowrlFX6jXOSlqVNxaGoDn+F/uuRdm+DrlhqRckFe9EjFvkK0
kK6eZFVZpdUVPRPy0L04x53wH5woUhZb8XxfGHW4aszKf5ADSj/2a8dms5fNqBnxBqycU5FGz7LW
KwLD3seUsW9clkhFim2CLbKa8Hr2pkGf7kKkU+8mLZowB+WrSkdTEG0ykIKXQtnXmFaD3rk7Q0k/
Ecp+jMahusj30SiT7FBVk8v3j6jl6t9RtYfA0Y/kepsN3swlBAIKCCVJd2xtqnTb6iTDPdnZjO5b
yvdPQEHtQz4iKOzqjwXWJQFPhHwsKi3WVsIf431KdeWpmvr8LFL1R06isWz3JpmPt7bx+2M9oqkh
2bKQ96aNXpvaTjYxpmi9asxaAORO+5wj+J+BHTaBY8AxpjLujibx44zI0VHmsao5mA5grBLET7AE
WYACTmIaT6RgCw/V2PKUOk51hkD9S0utcudgUrAuosUZ0wmSe8qMrFS0QkKH5zKnVF501p3S0LLc
eGJPwL5dzqit2TqqYQTlJc6fOidM7koO1U92c8Z1Ar8Fdc5/KwopF8NVs2dIAn6kzZshRGH4Vh5y
5wt41PhRVo6A/CmbHlTH5mYVHvkk8pzo0RkMkAgWbmoA77t1RwSzK4bGfO6qJt+NFXbkYWxi9NAN
5pFM6qKQQnOwoID3LbzWZS6K0c2zka6ihpIYWqjkZJf/ESS2mKKQppzk/6hVl4JnzwYmR7swAjgY
Ta/g/uKG0r1O4S0fruh16Ndhge+hIrCaMqs7ksMGyxWU6Sp0o/4oFjjV12jnz3utSzPfU+3nGf1x
mVhUQqp9Xj1F3WXpk9/e/+qTA5lRZx4pteFUI/WD4uoMd71QWnvb+dV7X+ocPii5Z5taV5OzvKCO
wKFF3mq2j7VHE66BzOegb9+z2gm2mKtYO97O6b0quovfFOgVo08j0X9g+z4mJ45PN4FuDiEfYZ7i
JauRIdXykApvywkzgCkLG+oMdjx6TwNn3FDoVE/JnA53VL+x0bASUm5pDCRDVJQXVUt7kGCzPAj3
PgEW4sAAB33sASUpOJnd+tI6UePJptkV/V4RtbXWF24woFy+bV/v95xTg1Pum85aiQ343vAVADFo
tpMdJbAxg38/5dp0AzYiCI9WIfTiG/QRZfnw3Jb6a2LFgLynqv8+zwNfj6K61abNNc6TAFeqs/DC
MHsGMylOPUKdT4bdAOPrxeJYBGg9xcIAIqP9HDrAwqK2Ce/LmSS7tqSuFTaRdakP/tHIbBVBC5wv
51Q7SRaDKBalfk4xx8LSIkrQ2gli4kxxf254usHtNuk4rXCI8LcIPlKB/2pXQwBlTqTPFSVugDPT
dyNdLKq7YXoK2T63Wa/haVTkxYlwiXALDTXT8nQ39BG+L7Vtrbf5s4k7wjHTqfsOVUjNDyfpR8VO
PDeIQ4Sh1X2lBPYptOx+m8DYfYzCCHu20NS/lR0nseV0Sui69/1s3NRZkW/HpfybBxNoH9W/rbNq
lol91yIWKZddipzzgxuaq5ENwy/67zhpdmsj1vtziBgcVu9WQPKWAXTjEN4K47fOb8pd2Kf9vi/H
4AWO11MGzlkAjz9POIQ+JFlPXD12Xk358kFduvLQIvfjtx4ysrNh8vs0/u1SCuGDXiFLGmPcK/tr
2bVcjCyzV2G2qKPhAn6KlssX8+Grb64tjAAtVH1kYblor7ULy/hWeo4NW0fHZwn8WRTfYJdBwVzQ
WXms4HA06msJ3bIVYTx0S9qIGB25g8nitLDI5oNXjw+NJgDuliEwUqeF3pFXAVscEE95kejO0M3K
naXMP3ONJD78kuix0mt91QiyYxI6a4b5n6aEespRxRlQvBrCbN9WIgdjvtQbgyQQWwzm76fcvsS6
8AsO6MNr7qKiWbp9scqps9wpAxrszlKp+7obGmUVZc4/fYkwf4ieWBvByOEbQgE2uvgDBc2pbFeT
K7LdDUviIn+AZQMrIZYG1pFaZLMFQp9FnwZq9rfzkh3E7rpBqt+82JlBsW0OomNSg/ga6pMsgEp2
iby7lUctX70UuAhS9D6DOdsj9XSieCp+2aV5Hse2/tA1jhJx64C3H4nv0hQYErJ8zzibWbt67MZ9
h2TCkxmk6PSTkPk+JpVjHWdjutdz9zR0cXCj5kmAVGJCXW5t7BdSq5UyeOGG3a85yQsIL3+DMelv
JSai98xyak6JNWBH4IRzCl6S6J8qvrKdBaL7Vt1rlwGr9k0YVNZrm9efdoJx+G1RElXnnlu0u7Z5
mJVbsVh3hBpAPYTgh5OxNC0nOsLEGh8VZNAKcw5PrYMuqt3m4ljrcX+266GELF6oj7ZNcdovwuRz
xLEbk1qSlY3gLLIQjnIMc8xam87DBOqHCPxPs14GUWiI1qBbm3Uny3hGhxqCYkIKL9WPcWmNZOgJ
mTABirCrn1TzUyuGGU36dtpXwxi+AfbYTnWaf5sXyq/hVPWpnmcHwZDyU/aHDdZmmPdNd1018kgW
tuXJgYg9jxDsOFdt+bM1MnQcBBbL8TrJOdl4qmPu5kaPfgZa+03nG/nIgxxsVdOnLyDwSuCtY/XQ
K2O8jRFlRBMAMCilKPtIUXHsnfsuRQ7diDr7o/MBEwHFCM+R46rPZoBiwNKfua27UbNE28vmdnAg
rqljLPaJrTobnH4POHwYDwbomfVkVN2+zcQCqv6n2UQxFLJ/m5Nbt3vq9IDOF1A/6wQqC9dKLCIL
+eBa676wDQTNFh4dh3SQCytS8OV+Tqd3W4CVzzSr3dygnxGiTEmg3CheQcDxpJI0ijDBhQOAd46Y
/zyu2zBlLW5V/XOaBx11xiA6A38k70zdznOKsH6Xd7nf/bmDHVu/Q2gZPHknR+0kjgAfeGWsundt
6havefvpL4XwuMvEmRqEReokCu8GKl1YUVjNyzjX6I4BvRtHRb+AEl98D2kmloPJVj5CA1ygd00E
BTdALvEoR0UwPapVbF/lz8AQ9PahwrVtcghVthkmG/DPstlmTlkghdsaZ6vynWeixb0CG/DDwTds
Z6TOn7Kxb40HJKj6Z903o4v8uCwnJ8vHM9sf1rYJTFKS7yQND+chfa81FmpXyyugigGbtybQ9H0w
UmUpgHDxBCb2+u8RydCLugF3Sw2bsThTgG2lwUIR0LEYd2pWthIcmsfygtddygIep+kxjx3zdQq1
4EINr/MmpzNf8U2y9sDc+rVspriHbQbLancRofF9a3cPKRXanUihDVG6Rz/n77bPknYb5xhe4tU+
jlRF0dAYDJPDRjZoj0AU1Md2AYSXM5bPS8uskxZoFLYrsikvaTai/zYGeMSkqH/YvelNSD++jWEc
bIehbXehmJMj6Mx4NWOZvXUVrdpIHmLrDtodzLHbQyq3wWlWXvyQ2FM+xYbJ6tFwKOQ3Ut1TNcEe
6DKNmkFcv/5xcMP5OAtG60GGMK4iHLC4tuZRMolX2aggjoKR3W0r1iMsNtn6EX+MsUopQft6VJBQ
w10U463l0WGLri5llHSc30HtIUD5Ec++thFlYu/lNFF7IiysQ5gb7kr+N6hmewlLwYP8ndtSMYCf
uTHrW3avxcP0/0g7s+W4cWBNPxEjuC+3paqSqrRalre+YbTd3dz3nU8/H5OyWFb7zOmJuWEQiQSQ
AFMlEsj8/xu1L6dbcDnwcbl9X+Yr6rMGs4ZlZv6xrTrb2Q+Jb54JN741p858aECATM3ROq3p/Tn8
o1dkrnPsL4BbejhzCG+5nGUl5oPt8/XH2/N8FQxVzB9ThX/2BH+vPZtv1cOcWQdzDM0dyXHNrVyA
GWjXOylqrdPczstlK6qknd9O5ZUH/ddde4z0sL9TlnsRyJ2V5hl5vVo4rTUAcFW7aPlXINVBa1N9
cQvn1UvvZWTJmc1EME3vJbdyCcOY7Ai5DYYsvU3A9lprNhk/mhwQFN53EVlqB2j18gFMWtrjUIze
owevxiMgo9O1QaYKawFm4gEiK5ISQz+65j331ojL9pZUgYaQYaVZ797JpEJdai2vOGQu57ckaQYf
Jvt7p/fGoxTkkiw7yQBPgTQXhR9WkWp2UM6p4K1Odcy3Qu4SlJ0CSrA102qV9clcPsnSqj729sw7
hDtF4fXgWl+mJvZgXEujey3jWRqlOTd7ue2G/KSarXWS0tjVvBkXanfg7IU9F4ia5kQfbjvXsDqw
UF1wENjM2i9sCHsHytujRAvJxea1q6wc9nv5aT9DqAdjZeubOz4NrSfGVs9x6TiHNsuyfQzTw74J
+CEbszQ5kbAf2F/npOGjs+iz4MFaNr3YHcgfIOxtr/nU5YB3KULimj8Q7KSou6q11es4cODTedMW
nWrRUW22zvn6hwJTO3ACB5CxGz+45sgJ/tudyPg13I9ZxOneIu9jQFn3ehv+ZcAOdMM+P+iJhjM9
A7HUHEZQ1Kqqmj8qsT99dBTCxWJ3Kgm3pDj7cXXSVSB4pGh74/TRAAsv56jpg7TSFn6aslbya9Hw
SFm8C0v9m1RmU2XegWp4Ey1kjU7evl70OnHOm8xO+LurEt5VSKkiYWDJFfCWrIFg9D4GsaVc585U
nf2ovVX0BXnVj842HHR/aaHxI+48BZJ6xTm6VaKcOjvKn+KJP8eO1M0fzFQ01amJrgCEsZ+SQelJ
zvKDaxeCCaeYPneJd66HMfrOHkZFcGgyPmidqfAarY9XXc4mG/Hf6d6pvAmyz52wjG2XvgXzx+p1
jskW+jHN84ObmrxzkjqBUSkV4rElcVDNYtAibf4dHnjtOnDmo734QVyf0rxtrkgv4mTBTtlLytxP
UpkCA/7S9atmsNSTx/A4AYgN3YF3lCBWo+yyh4Av17Ht8s+mVaQ7fRiav8yY3VfLxNdDds6UUuv+
nEuPdw6vNT+GefaHaXvduc1AXd9l7NU9KH58qlPHOQ91rRJQwiEHO59gsk8u+ZaRk33ISUF9HhWX
dc6rcq9Xtf8sF0+Ljjbggo9SqtQG6KiqVq+kKK0aK7wDT6B8SJc+UqKjblLHDpcvXsASyT45JG54
6jXPujMNb3jSl4td8d/ch0/gEM/T8CQVXtf1t6lpriWR924xPmHCI69/xm2csW3VOBDIToMClsRy
AdUV4LflMiazvw9MXnqlIkwCj+36Rac3WmA8vDk8ESX4uSis+KvfcKRaEi3x6PVxdTMQHnqybJfM
uYoj364KiE6ZMH/ZaJad5SJP+3uCf5d96E0695ZzqjvvpOAoZCY4Ol9qegEHemePxMsFSsFvvBfe
NCTt9Fk7f2rioPxYdITHLiW7q/2PAL/vpC6LYvWlc+6kSvWIUeDwEiii+ZNccvLpPTtdC3PyIUiq
dMcOXX7swsQ4A8lCBELRcXrqxk+wPzRnnhuAMPU8qFdym85FeWoG9reeF1CQ0dUG0MMzoPuW+Mtp
+qjHRntTxtDt5oMfT7tBCc9DXnPJtAGMgSh9UAy3IPAYmP0Dkc/1OQWEfudF07MJJ8TRr6zmqfGi
+6gti09wrJOcbboRr/lu/imYoBuK+mw49olOreZF15EZJYdgUc7T7Fz0HseP+nNR8j5AuKy7BLFy
EppWxaOSa8pjTaLoo1pWyoJMkO05fa0O01JcZQUbHZ7zww2+duPYvFgxmyCw9Yw7p1I4MLFJkuO4
1lMLNoIcvb9tx6QHLs4Gt0k+F1pHcQ/1gksgSYKSMwiKJgjEvamQI1Nb5CAt0ALvUAVEZlnxHSnB
PfnWaES8Ke4dE/5SPP9kO475bBNM/aw3/imYy/6L4vTKOSB+4kqKmQ1cpJ21/rUUGwhseDU25gcp
4l3zBzcnGB8ypYYoWXI4AzX7x4+AKkxdtb4f4hQA5a409pMzEKc0XQOC6Pxd6RWH/1NZfoZ40d53
nj08lGRun/gy6o8EJ31I4zA7rNv3AE88DTOEF3LAo0Sg43u8GJ5kK588V/jcev6oXE95CDkwGz6Z
fUw2mxb+CB0r3gk75ejY3pVvDEQXd1H8KUqSk7Bfuil5HiBONTdSBFWyIAPmW6bl/k2pEfcPsFx0
73X8tnMCcKeShfKSwg9x5/ZkDEG1oHxLwygmhmOanzTAhR5Dn/xepQdV1xzgigmDMgcMtXeeqyx6
MRZU3anM7L1JoOI58lXzIXeyvywMX8Dkpuv1JdllX+oEZP6HedAiMDffqiVzYm4alR2eEsQg3gof
A8D2DpHXE+69AGtu0bFbxSYTFakYLfW1hQBoFH2hEzsINtuQzwBzdv4Xvs3bs2q5PlFHQFTOxCDt
wenKzlKbh5wl94n90fRM8hLq/KuIa1f3rgcCLQ5SVPj23pX5ENz3k+c+jNC7thav/fyR/lVhBzxs
s/IM6jKgHVGj3tjA4T1HFqSZ8j+UpEBe2RxY5XSAQMNgCh8HX3HPTQCBnt+Nzeeie4jS/rFWSS4q
svATIF3h55i4F45VjeA88Y7zFPsGqVWLRmT/4YxR8Z1dD9AMOGbjtX5mSyGp8oMxhtE3p0nYGuW/
OGmABMs1Q/6xHSLynCNSq52xKPhhZCNKVMAEvVGG4NrTlJhwNd8FGlrTHuGTqE9mDWoywaLzB4sT
mKthGLTv8KdeuZFClro+/dk1Rv25a+2GBKKB95eepIAyBjrKnAz/JYPicucvuoChZ0oHOVxVNR/8
yeekBiapM9tXy2FQ80mw3Brb4SVBI4FlHPPkwSUP9srt2OwnGIJUboPPyW6AgkO1wgHAaDfPdznI
QGwkWvGzXMieDzWYPaQQKJwwuFH/l03A41r/vo/iO59/IBEtATthEGp3iVYROZ5BP14CqyiHhW6c
p7uihjsZgGnts90+rPmi9vS3L18HlgVmDUwiIEAveCRRAUqrbpEjIJkoSq7EazHjXXTX8j8q/gcA
L3eFhSLh+pg6nGaK8lKyAE8+gmXbnHW+h0hesDlNz7zYMW9cRa0+TWUaX1WDMTy3KqQgcJ+Mt5wL
R3cEi4LK6bnmc+UVvX9MvqcwvDxk7eg/yJ3rfKvbwL5/J255VLu8LLtjlYLZPs91eK25HWdsceJk
L0RkOARvcszqDmQclSFI85Zmv3ht2gBNpRzlB9PwgFuq28mEny9PHvVZ+W5afrnTNKDKPCUpHnpS
Nh9gYBlgFnqaahsi5KrSYIPmHwN5FjUMLUZRXXVLtcfJxlOkltrZt/M/pCSXkCiUa12r92HDTux2
cfroFBMDdNpEcjd51qsaVJFTyzCUleDHxNbNbdKaiNYK0X4V6B3hQd1fa2nrkJPNQj+acLWfrOz/
MtLaQoYDo4wDl877svUiFgDaYLmnNnRhEO903qQWs4oorqCrXiaW5BPoCxD7dvvIIA54ay53se0D
jrjNjfghWJEzqOchTHJccAN/WRxtGaJeBruYkimafG986QNew/XOIb9Qep/s7HXNthHiOj1pAQdl
je7/yNSivk91v7q4iMwfjexYee1AXPLP2k05M9Xqnu8a/y6CFPrXPt4Vi5gQ36AABepdhfQrspYE
1CMgcJdjxW+jih7Bu94dnHBgHQI9tDXdjHs3TqmBR+I0YczBVxwRhs2FL+Gi2PmjHa5liwDYq5Yc
xatNpxqaV22RifI7mVS8k/1Obx1u61qGK8rycrh3fVVFiYXS92bmu6HeNSm9+ZOj+cZtV9bQ1I4/
htQqXnKzKV5GM/lDS4fiPqiD4sVUgHhQ/DC4lsrEIaKy8+vlnBddMp3rDxHcrkqjhe1VY6cf4oRv
QKksIOHa2/3ork2BvvJuZjiYrqS2zx0FutLxJCUZnrC5s1NEzuPaPFqCVmNABaUybgFujz2L86pl
ZKUItQfo6Z+kJKZ2oEGrdpl/EH0234kAHFtnHcBptOiaT219L7VROTb3hCF9k+ZymflQSIBaeF5F
GsdnZjp6Z9FvO+DX4NIiXnoZvSQS4c5T4PQb8i5qrziXJ9lqXT9bB8amDfuI11VUM748D003slWy
FKeyC2/JJuvXBdRyw34eox++WzcnPTZb4DSs/GRHzUwU2NR+BMwMkhtdmf4qA5KKyfr9U81K58q0
x+gxBvPg7A8Av6WJOnwi+u3PiljNv7wpPbHjUX8byEjdu0lVLxE0fM51/ERHqat/KSCLt6J+/gtc
nWczUMIvDVCxB61UDKKKa/ten41un7Z68AdJ4deiqvXm37yveC+mDn0vgf/5uZz86VGxYpXvsrH7
bsxgwCy9uhw58XkTO8/qwDs3dCzODUftgKbahbdbbQTwY0lmStsF8HrQ3afeDIuTw396vmLyuwis
USgkA+8mK0nddIlyJtarn64rsloJNGImmc1/unZSVHZfW+8zLCv1bsiM4U817Z46axz/MYG3CAFs
BfA14WMnnpt/1CD6MBhp82dIUucubEvrs+a05Jc5lvrsAnx46PvZe8hr4CSAR9FuPRu6LY1d4Ztw
Dup7JfXaY+CWztMcQWUcR6r10rbsbhE/nX6zgul75jvKD38yrxNz5uwov1I5sGev2QLaS1XtH2Hf
/OjJN/tmhsB/xBWnQPMIkvfQWcYTSCX9sWwBM2CjHBCc4Ozq+CRP9UnwlgtgvY81+9OE6IHezBfN
ibDq5EXXYLL3QvDrBH854rhuH3EgeI6mOPtq9TcrqDN57mRYFfreIv/lG4DjPDCXTTrXSy4G6XtS
Nsu3QVrPvRhkMH1ilJbmMkg4F94ZtLHsK2+XMgjgPe46iJjiJnDDyyAlKeLbTKplJtsgy0zaAhBb
vS7ceyDogFMTfOplJjIIvInbIMMyE53Iib1ohf/rTMQWnZ8DGYQvPPd+m0myDKJM72cigzjh/DrI
NhN5JsTrP8k6uM4Q7yAcMU+lXeWP+XLJuiEhCYTzaReapEfVicEwq0AnPhGQ88UbOtfcieIUk5xV
VcZB9LYOpGglx8Hs9QfRLMhhIQ5jJNx66MZbR/oQtdbU/05wxJsLvcayOKnpgv54odirhFgRsjjy
o4BVa48mIDrHQB8hRliEchE7fL7db8ocCpZFvtpcusF0q08GMWC/6I65rT9wKL2JTVKx1s4yznl1
v+vupHJdijHTvuSltsSS0c+myycixD9g1V6LCavtRcxGthq70WFTlHYwWTl8d4zd1bsKlT/zm4Id
1d27ij7xNJL7vId38g6o4Hv2rNfHdWFobfOZPpftvcg2ayPDfLKTDjqPZQLrpLzWAsK5twg4fVsd
GYefQmNnDyeoKvSbCFj6wzzP8dfBJcfFMVztTluKSxpB/HUyLf3OilvAYBYhyerJYbQcjRwuitHU
s8PQlM9Gwd6EGrXPsG4kX7Muy27cphnWjvmnDkNs2Vb3QQDpJCNL41qByIpIlvRKGs2Obe4LXvvW
2slwzqWrRh9Vo7CfiEL4shpQ2DpZDrm3dk1ydUfyrKWQN27Wn7UpWu2kZX9bWSaMjItBQbPsdPCL
dpJJmZN7DW2N+3E2lOhp0HMiopiNx47iNRlx1VEWIHV56/MJ43tQkmj8xM843yKo+a7hnnu3gtdm
Keocde9Tv4QFcSkCenTwCDTnV9SrYYSHMknkddJZR8ebzKMUK59IkjEu6kc1G/SXrqjYEMLSxo6r
M7/5EfwI9KYQVwvmokpW31J0jf4KeKgB+t9IfwCyhI/pRW7qHQG0TpTDQ89DG8f+e0WGxZMdQTAf
kGErWlpamRCugzYmWl7Q9yTVD92t1KZgNet9zeez3wYP4LFwfCsPcwT/gj8Bfe3E1wqwaHLrqfab
GIwy8yyt57TKT0MDuq8UPb/IriwOAu5kKOYUACfzJQm1+h5gGG01G7T+4eAWBjioi9lqpz1nZjB+
8Ku+gsC4IiZkmdziprHK3qGsweamUkuCmhl9bbvYWN1UetJUi0B/ODwAc2ZRAfR60C3jwk1Fi/rf
u2msQT82FydpbDbAkombyngT+BGE25YZhPcYB8rEeeA1cXVTZQ6/rI/xzU1lpJwMqF2TprgpJOu/
c1NRKxyPZxPB5b5OHDd1MsP5CDJQ9NThpjJkFHNGYwVdtXrS5qbsaKxuus5ucdN2cVOxaHNTqe26
7uCNlfYSBzPoum9uOgGNxKslbipqs82W4ry4aWu6q5uKaUbXVGd16CLAKxe/bCPrygDe+yy1OTAg
79xUehM3rS0nuxaTfnVT0uFW79U82zyBGtaurkQkeH9lvLlpkiackfjVZyUxX91UxixtmJI2Nx2r
BTIJN4WMOQa1zjjLkJubikFRymmBBTn6ndT+4qaGXpM5t/il0cP22ut9uv7o9fX8zNjjByt2VjcV
rTBz9JvKJZZf7AFD5PXXVIpHcdOxLkFbbf3wuinz4OPk19OBg1v4iAi7fpZLUVwnZHKsBYvNmWPk
+4SHLfqiEBn5bnTt+sNQ9sqzH0MSCksU/C1vXcwmuEzwyQD/QSPTi4rrmvybC416yElasLpHacR/
G34PJ2++kqK0UvrktiEi80FEvEMNRAJFsHS/jYJTsq2SafeiPyZdBjgn4Tti1qqWW59Ss7TvpDSQ
DnGalX7aSVFaJXX3vY/CYNXIiNg56yqJd9soMNtwhqrq2a00mLWhvQUZKbhQGeAd5Y9r7s7SrKzj
/K6ahz+2Ydj95M27aI2TGKew3Xo/qvHLNozb2gonqU1wkmGG0iJsqpnW2YuaYyT1lWZW9Y0U4fuy
HirPO22jELQJXN/U6+T88jRdnaxcoAyP0qOIpsggSrYM49fHXzrqk5WqV9uSOUk678FEHo7SoEhi
9UPsf98GIVQrOvBj568u40M1/9wCwbs8aelm8ymntq4HTjFunB5+4Z700Ge5eGYS7Ku48Y8ZDMKr
jHgJjrxDjSBy1MiiNM//odWUL/B0tfYoHTUdbLi/a9UsY23jv431P7eauoAIgPR9K2UZSzp6N5b0
ZGvgM/3HVp1pseEZe9FNa6j2E2BT9V0ZuXe6H5UKn4SkLDZzdlW6NU9ZSsulgy1gBykMTFJLsSUk
+6l1huBgara732Qc7hWnpCXITnoXvdmbg0fHgcLyrTu5A677nq91srI7i6GzaCyulGX3ce1usa4u
G/WI60xXIpOLQZbYrWVHz6pYLEPkyovuG8ajFERrDtVgB5KRfdpkbLyP5LATMNAsloieVSvjjRYW
w070xOqIEIiHgsDvrak00AKCbgGTuV/Xqh9Tj4MqmEilJ1G27Sk6zkOurAaLzDBD82xozdeLJbZu
ErBznmS41V47gkfdGM9rX8vkFQiz9p3PO8gmK8zavda6wV4XUyrc0MjuyUW5WdWWR7PKO+dglZV7
v00jbLVp1wIzcrOtgMce5oFcsxZ8+Z+rkmu6ctKb+e9t5Nh1/cfJuxOJXEQ9LsaPdRvDAf3mF3pN
XnlvcgC6yUwdCsd04I13M6bpguau8/Q7rWrnfT9myt5rwu+EtTanKU7HR7kYbj8+cnJ9nkZdvXXg
rI8OqcMbpB9mD5vGpHYJ2AnAePUZgYnq0r7vivk2z/2zqJETTkU5DdWpjcbv70YweqW6VohQ2F30
uXQywusGlKdhXklFJt337ZDucwUXueg6mPkljeKBPRkZau0oZ3NK0Qbt5kJz7IZHgqeds5i5WtyT
F8aHWHm/No4yK3wMisNFV0ty6V2bBNdrx8u6yF0ccn49m+qn1TaRuX6hXOuqD3KfrNhk9elxUO36
StZTdFbFPFD3ma2pe6lYbYnnBet9LLPjXNnDOopoNy0MME7dQaX69oDkLlLaT14cxpBXLMu/Kvcu
hEBOd3chiw3gXqDU3JqPXViyGQ0xwdLjqkqoun0m9+C1KDVdZqk3CzfQ2vmqaPoqnA7QPqwPRxRl
Hq6hxgd9VNK123UViRwkVj7S1PWpbdopX8G7MXDrdWmlQh5NFiTf3daqF7gBpuVmMcm9zkuqlAq0
xFxILvby3VZOvOm15p0s+7VC9Dg5/tlYynVhhyebzARp+z92tfW86W3dv7do09na/a7r2e5/aErh
Hd5btXX9P3b1vsk20u+abLLW18H6L9O//ovRW7N33b9vLLPbrP7dZKccf9Oi5PRfutp0tq5+1/26
CpvOu3bqFPVXpTEPxO3iOb/TW2cSlHV5lYyGehVYNe8Vs2qe5U4uuR9dymLCjvhW74LUPWz1v2so
Mt+kR7lTMudPr4nhOJMeFNMMQPz41/3QkTb02j+QY9zHdpy5h3dmSJf/bi1i4gDv2SIurtf6tce1
r8v7td9/jSFdyEUW4tLOy9brSEW1n4Fcu7ns/d9WrX28W9etKFPbRtwM2OY8BK5tkBv8czFFh28J
hC4Jge18/veoWz/v2m0ji8o2ytZC7t41E5m0/Q8GizKAUsAUmnB8LH71u+7WKWw9y92FcKvZxtxk
crdVvJvX78bbzI8I0L8GZ4BExF98/v9r8NVBDHKNIM9wkmMRhVdQ9EFcDw3LFVmEJtEfrnsC8plN
YkApP5ac+uySBVMgZdvWttRk1dWN3Fp1Sen6l24CnLK76FqzCfTIr7p11Hkfmx4USIE1iOlXdP+D
DUu/vCH/v9nwrl+xN2pg6tWqmbPcBZF9WYd3NmhN6p0mfQTqa9HtFnv7BYZhWYf/0YZymduvuu/6
lfX9jza4dstXpQ4Y2f9uA/DM3kl9s1fm9mbvOxt+p/u2DjA2qJ8rhagtcHQIuSKPJmX/oMgGjzwU
db7q9QT84WxonqTGbwLj1jO7Bylt8qo2yY0Pkx5gI7t+kgooGJKb1AsJR1463VqMenWcwMe83+Sl
7pKPHBFoMEdDD+C117sPEzsem4rchZWVcHJbhtdbxZxnJgB57af0bRip1EP7a6vMNQA8P80vxqy+
5sTZB+/2TbYY3ML8niU9MTVv8iHXtX1szAHkEZgvFRHg5ORxOPtKVkgGBMOHjztdt1aTRK/qbftE
buCPzUqRe0X8oYNo+nadpTo68xHA+XZd9k25i3gptMfHTeKlfryvY0ddrZFVBqnbYM/eBebs52Sk
QUg4565yLIAX3yoAePJvmsHIduvDFUWrDm9JICnvNr1kGiH8a1x3NUkqfvqGDCoNRbz5x2ZmrZUX
/rHJxT/qxT82WbH4R9MBsrnJ5I6sx9/6Rz077X4zVXyEvIy1+Sb3AogldX1gs02eUhX15jnU60/S
+aanzcbXTnXr8ybf/ENkmy+/+cem+84/pMIAHlT8Y32+IhP/6CP/1T9E1ruRc3Jt88dmjcizMv2g
qXF1u7my+AiAzYDLvz3MdSxSkxYf2cQBDLL7IuANXxSk4s1HRLTJNx/ZZG4CUY74yDvlNz/Z5KFj
vPrJ+qcwg7n3NF7+XQVmbZz9AGwCgv/AZJXrXDrRnW+1ZrzXYuIKyOm5LtwR2eA141FuQxYx3kfd
5F0ZZcB7oJHEd+E0GvFeblfVGLwqGPPqx3Hpch1jvd26k9GsHAKJESA4EFGqZiddiOLoGPV4XNsY
1kDUXA8ghti2Kon+Rc8+qSCHSgcJGQgkpvTecGnV+7Z9npqMFJ9tuIuRZBmaov/YWu3r3MWEi5W5
GN0rDO8qMZyZPFimudotE15mKYpixToL6Xsi5PoG2tJ1YdZJborr4jqsiU/eBzlsb2twMap0CeHr
CFZfRYLJprQ2l9HADLQOQ64BlybP7v0EOjt2zna5hK8vz1Pa1KPhn1s/BuyjIEeu8oMHGFSGfTNH
wV6KUqFkRqSSqOp2BNIZT4Vax+puq/ZjNYDGYIAxOSUcY6sVFbdpHZJ89PC41qydWVVnHD34CHdr
+aK3WdHvamySbucwSNT1dlVJvC9Bw8e31GYyltj4zm5RXgfsnbk7TbV1afda82bzasO2CBqrs9p8
0Y/cbnZL8dLGxe4BiBSpCL08116XEJONcVRv5mV9V5OlHfFT48VSXyzcm8kX/a82LiYTG2Devl+2
AZRnoknc8Phbk02r6ncXBoiSU5bGZvL7RaiwWzVKQBkW57iwWwGqfZ8P+auLrFMVk2O8Q3qWy4Xv
/M5ssWZeVvq3ZmskQYPKB4uPLMJFZ7bC/9m3lZbabbz17qfpUrpYWDG9Wry7iCDNcSPoOOtReyKg
9dGvmuYzARIDiRRmCpSo1XyGtNU4g7wCDdJSm4d+ceO2oQF2CMUoJ9fNrYeBHAyKSViDBpuwuybF
lJPfq7aY0tu1rRUQtDvn4YMUK5A+Es/NOWRdhi3/UazcfoEIL32B3XK3ShfTeqNYTYutfrjveydd
K8U0v3deTYtg4bowjZOi9NgHxqVpwPFfmkbA2KtpnJ8AzLWYJpP+l2lR7gB1s5gW6MquL5T6M2mp
N14FpkKRKuYTCBDmE8HoPpknjbe3vNl8go4emQukq+KlgE8uRdELyV+GT2vVEon0UQbNnzyp5iwi
USd5cIBZugDlbRlglfl2cIJRkuihpUeRKXrdPkbZP1tnIu6Ae/DLOAHg6aeNTgKcgN+6HtiBP23k
jKq+IQaQ8OU3G3Ui5x4i0wKP9afZclfk1WMwVSBcvhlU5KF2FXREy2wyNakNcBrIFN6MVKNBvW/5
p/rOysxZMK1cojuWocTUjIC4q8x0w+tN5kxtfN0Cq7aaJBW8TVt39pSdpeQpQ6gwB/sYA/1wLzIZ
C7hFbwdyvHa9LUTrRePR7UjhFT0xs+nIKG05adlE653OAUIUdg+b5YTtkUWu2OXNNunK7pQDMfwB
0cA/n1bbq9ktYcgv2zqsdsEjOIOf9igluYBaAhm0Yvs3YqXIimrqDkkHAtNaXJ5joSvtOUnsP7am
0jmotVFdFKtHiKTIbHbmh0I7iapYJU6aNdOrk66yNydVuxzAGc/Uqic3vXBjaf+rg4qRZU1KnTLj
oJt94PUHJ3KVAOBYHqhcHJBpH11gbzeRjOzM3ksIgdutyFfRm4duD2vz0E2mGOWFh14sL2lbm4eu
Szm7vLX96qFF7+rXwRTxWfn2sMRDk2m6cGSxyyjHcxANBHa8TWjz0HWEpSKbM1ihoxCI8jdPnorq
wkM36zPDuvDS1fpE93YFQLCr04tZQ+EOvDZwNLst0JuXrg9rtRAPTbv61UNXEaRXu0qNqpttbYBy
vfRQMYfU7uzWj7qXbR1ErgEE8M5DG50c89mvgCx9Wwjx0F63Xj1UKt48dFsb6fynh27LkJfAxBLR
rJ1EQSqKCCROzgaINViejN0P9S515urO6bRdUmjOH7CTuIdOS4sTx0nqZxV+AkL43D9I2g8P5WAv
7N2AkfWley/6tt0XoM/G5q0OPd7Hruq+iHzWq2lJUozv29iqP9g6U5YKI9BBDevn6aFKR9Aekpls
Pidz/hg1D2JQ34qffLZvHjIliq+ixSTNn/5x2sD80Fsq6T45MEDSwCsAPicw8eM8gDMbuAofjIt+
OIYwmKn5J8cDpTOGC+cgch8yqqxsFzDyWrlpCCdap0b6524qiuhbU0IlYCxIo9ncq3+ELzJMNAYO
MAEgIrg6/KcFAFNiVjyDHAt73BISVWuyUqKfRQDNyEqRumu/RIO9rhQsftDkkpFySwzU+5Vq2xDM
3mWlRlN9XSkSNl5XivMpE+gnuFbkWSSl/bpSNWcyD4CBRFcyQ9XU/ukc1bhYKZEvK9UFZvvRsObX
lRJTqyy+s538daUacwIafnkUzmAeNEWJvoBj/bpSMmUFjxrhQ7xYqdnz1D/AyF18xKtz55jNXXxj
dIH6laiHHf8Fps9aQ2ghuf/dE/+e2yeziczTmAR/D+BXAoXCReTdMN/FgRbebfKW24PrEIIkGlKR
K8sh+ww7jdFoHqk9tNdy7tqy665FTy4zMeAyzDbC2vHPYRSPp7qLCIg/gLRMNK6Uy6X7Io7IxV6q
pbGxdA+7eHctPWzd9z9nsQ2rkBMvs1jbS/eQEHG+vRgq7S+GYDk2eZNa3g5eAvAG3nTfFktG8AFp
wqafM1hHVdO/eZmBZb7MgscqGZWHFua4Ww5XwIvKA4KAF5mnO8rDZCqkN7vlZYWW2fwEwl91EBW5
SAu3t9obgnTB31/a+smkGDtnuW3NazODN0/krsh1Pqh3yqyM1xdjhr6XAoDCFo1oioFyFxZ5QzYD
wFxi1WK43Mm4ZZM9u1ofnjd9qbSSBKQrV1f3UuEA2HnSDO1rbufqk9sBPTPqTnbj8NJMskgeRNdQ
DuZX6VItOj7wgQ+dxsmo6hLcHkC6KXdaH/wZQ/56Fi3RB12oOcwj6U2WdJeA23Qbu8pDMWo9Ox9L
27hKzqlta3friCCz8SrjpP7htWws9tlaCJ7WTwtkuCwA2mGoiNpGLJIhmBY01Uq/HsC88ndkIbGO
Xuzv1tFnP40fyZncrdqik5nWP1nbGxCoMBnpi61LoL6HNjoUyqlV/OAuaaBwJ/oXzvflIjKdGEVQ
ApZyOU/EHxdl4C780yp0Hj+VejKVB6C4+SndOpK7LP7OJ5JynjRef/e/01gHMD2FcKOMDMV34282
rcNLeW2TE5/vK3N72nRWQzbDZED+gJxD0tvAmskMFLJ0984IahnAekm7a+XaALsF604OiU3tJcrB
mvLyTieFYL0YvxalVmReS0oZkTygM7wp+2DFX7SVinUUaac5x8qOrNvXIVNiDolWW4ZflTR4KHcp
4AeH1UAZZ1WQ21Ua+4l25Lfm77XRv+ciVrTt321G3vovk7wY0c7JG3btLDn8zuht1ttyEB2aXCuK
++3f5m/qrgLiYrsgoLh8Yim+Xj/pU36Cyx181UUkF99rQFgrDQii32QAmPiPhXE1k1HLW9gij5a3
xpL39IQUmsesT6dHXU8hJ1O8O8JAp1UUNZ4OmfgDpAbj46tY+WKF4L2RQKDeJ3A33MvdMKXqfUeM
JdFeCd8EP+WbGpj5+u2czFchWD8AHv2q4g8VxBJl+0Pk0pueNNOrXtEUgHSO7ngxrOhI9wBjuXzC
gD5iuM31PAV+AT8qaIQqf9A3JSh4H81Ct0mwJG54cvKPIvKrJfB8zgisWDScea7OHXjAOymul9T9
AAjoCBIjrZIwTG7MWMGIpYFcTMXcj2RnP0mpUJIc9qjAhzWQBoVikwzlXHToW/q8ryd9PrqLwhzX
5mM6Oce19UgMZtaUD4Qm91f2aI3fwSvZ2Y0OQLkGK0imGONH3Svq6yRPtVNuzNGT6IbsQ5BlDsmk
k3LiZgZ/tiF0CX65/z+Mfdly2zrT7ROhiiQ43kqiZsnynOSGlcQJR3AGp6f/F5reoeNv71PnBkU0
uhuULZFAo3st3iFkBBrIEod7Nq/WhTXgDd2aBZgTwfmwaqIW3IvUZ2bxE2lW1jE03eri5NMPpx+L
te1x/YfRWqiyGvJfYEmMV4CfBxshCBy2gI/KT5mn8wt3QnBzlVn7BdVe1xIFs7+iwD6jjtv7ohmW
2ug7T2DEHNZh1A9HFNAJsUomgOat2BD8ueZgfEGCaT4ce9KY9T5e/6+EHFJDhuTCAbjmJvcy5G8B
LlPvx/ar1rl4MYxedswSM30wQd+9Mpil/Sgs8YxFofcUh3W1n+SAw2FZVi/AQLjyofC+W4kM1lmk
j3vbsYbnESwxm8ItwrkLNI4A6eSO3OWGGJ97BfQ88CrYlqorbMf2axNl1jRa4yW3DbSM+eSKlw0K
AdJHU1eU80GXHOOhARezHB2sy9sN9aba7B5crA23oplKfN3Q7TJpIpsFCOuWJsdjysEgNF9qqL8G
PpmSshKnXfOlQdKg4eORhpaGZB+G50saR+6fMNYuGw2wnttnz5nSszBFOSLrsDGBJJea57q19UPf
O/2+awD0LxJEz6I0DZ4rZNKvypTFb7ELZIoCjC6rtjYOjlfx71ofWoofN3jMwljzceTVXwBzah3A
GNHsmdW/aayx77sk82MQzD7XngPmE7CTrsu0rr4WKLoBcGzhXZp8ahHbj68k14Veg/RJODsjtqqv
ZqWhhmBKXoDci7VDFhprU8m9SfCVO7H42kW5e58HvmjLqdsUrd5chGryCNlvej0coixsxI4GEGFh
KxYiZDHJurnMMqUMmhvsoDqjCFA6wbGLw3vfOIoEtAqZ0e1JcdahSyCVjCrUL0FoX4sTyeZpkKcO
2kdZ6FsS0p3MdxYA2gCZrzpqY/7MzUCBeGliBLZAp5HMJolmaPsoEI9kG+bqxsiiSzkuB6SoTQY7
k+l8H8tMRp8BntkO//eG1ZQOMg7XwMsF+oyadzaeL9VwqaU5UBc1lDGoLg3EbrjvLafeAe89fphc
qz0FTfwdj8D4gRot7EPkbdrjZpFZZaD+OGEFmEBY0UCI42Kkc4c3EqVa/gqusFcs0xHj6JElBHxy
/YrQgn4F55JmrFoziFfYsUV7L6r1Kw3TlaYLcQIywyEYO934YNcgvrouTU/4i7KjbMnM7Y+WDsj/
RUJioPNE2w6FK+uhaaZrvE5srp3GCKxbdJWU1fvVv8lAHX0JpynYfdJduqBxmyqkQMHpv7nKplZb
GUDm2swqfybv1R3QlIDwPkaIIu6aIesA/EFtH4K9LEsBMDb3A7dwgE6KU6i1WXk14Kw5dEnBMKsI
OBuvgwyLy9I0dfXetTW8apkJmCgapQFRdzjKoj7vJu1kMQsAcErmpQkwQd/HvRiJZ631bvlRARif
s9Xik+lNCfY0mlcZhpn8OCUpBmHb4YEOKPcBx60ru+b5G3PKdZ4WICPyAKMLjMX4uwjwM64rIR6n
qoi3BoAuzlnejEfExXV8n8buFmUs3BihZr3WPfs2teXwWxib2Y8x9E+OZQVfkkxoayGC9l7rEa/o
W606dYHpnjwv17aidzKFiwt8tFRzvhpFfouGtr1OtpP5WmQxv3ajDsWHY3EA6HR9APpIfamkGW2x
KCgfdNMe16iND1FVxd7MoR/fcgNZ00RsqiEhuB8r/pY60VtRO+kXXbaDwkRrHkblGw9Fa+t2+ZOl
6dYtAhqkxsobdTQ3tG9h0v8Mc4RmSETN6AhQqVrF5C+yVoXO08YbgYULKxrweuZdtGDwSWQmcYNq
/D1qxcvLVHfRCaXYfGtbQ/WoxSMQ+hyguWvxm1Qc9IBK/Tnh+f9SSkDWLDZdUPJt7XnVI5cAoNMT
42+bQdnUykaAh/NiYk9zAgL5r9jVAdJ9KADX+kWygZ8TjbsAFGPxl6iwct9Eke5+iNL4iyWmm2Po
zj04jpKHYqruyCjiTAeNBEt86uqlZKuhzkGsolzinCa0Q/21HeL0UroBX5HYbHjnD/Yg9rPWVD56
on8owSbRmdi0nmMP1eiJjSwfaQEZUmI9nOVd0d9yx8z2nlGePVUpCgYjdhTSnXuWqpwlOdMM92Lo
IZDnVf0wyahpcpDMcvXqUcXGi5yX3l0WFwPyAOsw9EtVATupWti575hVszZMJ/DJJKAS4qID5XKI
199m8aONk71JvaLcsLy0tjLscUqq7pQamnRwxujgWvaPT/KEgxIWjEgHko/Cwo33YB2+tni3pnUU
znOXTeq7faadP30Cx2JPFSjsD5/k2Fx3IPyyux0NIJ9mo7eqLkD9AVgDcHKR9N37DGkX1b4mIwc/
OfV3MJKu2sUxKqHmfhFaWKl45svcnQBrfi49FDxQ6TbdZA1itSi7YdtY7yY8VY+DauiKGiBI8KNQ
SbH/KfukQl1SJrOlS7JP7v9N9kllce903r6ogHC5+FzuzOw83R+AgrQqpt5AdYdjgEHTDlBapYVb
kgGGHwOaAPb0hJ0DyeYBVIbcyR6U8bAkLbqyR/7NC1xA4Ck5NVj9W5teZ5HvgjV0luE3FBy6PvlF
GjQxXXFzC/yU5LZoIqOhWPVJHR8WVRy2Gr7VuWIzAPQxWDnSrU5NCzTvP5PSldc6aySBtdfl/poe
uA9WhkyWwgHgW48S7rQEB2hqYNWUSg/ehnSwz9PED90UtS0KCPkhcGz7vMyfpbZcd33Gt7MHcuYp
uvv5fnjVtNewdNcFYzXOLXFn4ZjVp1lbjPg9xU1l+Mvnpg9IH3W+B/oj4I+xzElX6i82mgb+dPS5
owY7F+DTg9CBPoksteYodffbPC/+O0BrH+7mQfr/aZ3U93N/TJwQGYZ6sJ6duSyxTy028MucJsDu
AAjWYSsY6dOLxy9WOsSnuYdFiXWKK9061S2KXxCkSQ8IJwOcU6GNayGq1swuVZma6I6qa6vuMrp0
LdRCHxsh3JVWyL1Wg+LJKcC7G07FqYrd4tSoxirqBCCC6nJMrbhcidb7R0Cqc58uqdERid8ak/OF
eg6Zf3Y3S8kpDXm2Zq/AI5HurQypTrrGHx2nZE9a+D02a/liulZ034TywrSgfUEqlDpjBYIbDbrI
fjsWAHNZ02jq4DuWlzbg7EHsGtbusbYK8ZC6SXiHQNk2jb3sgUS9B4o/MzXq9SLTjSBbi4Yn+1ZZ
kZ6rORuWWO0dqQ1ujQOhaHqa3Spvo2HgvW7wehNbCDC85oET+/0Q/siweriUVgeUJYDizg3JqAsI
mLUTRdppEX1Sk5UerkFPVvufBqhLjkHpyHdN7Xz/Tyd/z4VlWoN13t+3s8yz3Ownf55Z4Vw98D7P
A8h+tulDEW1KRWNimHW7tlE4uJPEKyMZ0HhqaYsdDae2l4IIIct2eaEe8X83QIYJ9wjmPixyUjNw
8NiuAP4BHC57eDcTLrK5qzJjAHqBKxogFepqZLL4cQVgw7GfqvxIy6e9y/twZYZHrQzzNxtkSgCN
TBLAt4Hcu0BxwwHL0fwGGJoBZOcD/95PWOEyM/8VN81PB4miz14sXayzgFASlM8eipQvdaHFPgqX
h9ciiB7TxCx+OdN4aPXY/hoXQFWuODPx0nWrY28KtnUNw3h0atGsyHNdHttwEPPdJKiW36YjgHiN
MejvWwDLbtsaJxHgq8wQxa51G8Rz4NSiYWpAmKPQHxPpLzIUEgJjUQbdts00MC0A9kKsBZZnO6Rn
DvekKKZ2wDERC7BQhIwGYuzHEQPPkRGSqbOTIdQfwbzqAWgEd0NN6liH0RLDhQz0xmlQ41Vp68gK
f4ymMJ/sTBoPZQPGI2HzJ2oyWwJ0omI36oXCLbAjbdiJutiPlBuQO3g76iJptdh53DU3mvIGppcU
Z8XRNLsL8VNH5bZ2mrixEoibPZYocLyTWfYqtTR8NYu0O5pJPa1ZzdlLw8GDNkrUiFVAYF15Tovs
r16rQPCg0JvNabTBVxgFEYiQ/+nPQlKaOseelXR11eZFueV9/Tq7oNEy5iw60+UsJfPQBCYEMG3h
U/NsS73OMROgRAGPWw82Nn3fgPyp35amCEvUWjZIaf8jr3twLeqgtN6Mf2TY8cuTHjv3YD7Tb7WV
6LcBcfmNZwGZ0EJJ+hac4s0eTOTma4foiajc8LsdubmPvWOOkFRrP9V4RXduCy5JB79eVMCXZ4ub
8YPIvDeSpxXeK3Ur+itjATKwY09bzQYp6np54gQ3xAJyMMwXis4eM2gAIWSOgb19kDR7zytfMr3t
z0IDUVpXCfy7euun60SuWBcRy9eIh9f7wGIGQFP68aYBiiAFRhK+owi++mbTJ76nW9C2a20Lmqb6
jpQ9XuSHLB5AtEzaEYKUOJDUgb2lfGGJMAEWyr1SDxx+/CFzK7GJYxOAzzR7/SrTqgd9CsbGfEhA
SDiGG0ZzpVYC0DRRXN7NgYcbcQAKzXNlYapgYrk337cb1eZdlalsWcxMTZnnlW9hY+rPFkDd3YxV
CVYPlBz6+YhgRY5gyYWuhOLW09IB2HVNeP4kJ40OmNrrAqd+76bKHvn5VwO1TTuHOc2RmsDqUShG
l3JiYKCnyx7w7PN4XrfvVzRAXRtIN9paKp2kkLAh9Q/mHy7noT/uqMs7YD83ldOsPijOlzQ+Wa09
niS2V6A7rJoNzfxhepQa4vS1eY41HBqWLKj1XQ2M6U1vTO567rehY6wRGgl9pwmqaxVr1VWvC+BS
dIpNrYmmajtrDnELVDFDt3fv/Vo8VECWOZBh5wLaZqMb7hboY80JtbwVKj01s16ZLWJ6FKT40KCg
a8Mq1q5JNgdAlsgKCUFNubK6LjgtZmXHm8NkR+ZeWmazMTWA2/bAtRa1lv/uATxvAL3mJ48yQEgz
q3lsgQ+E2KDoT4ERYWNbJ7YfANX8qRLA6QTwePYrQoaashYp+9nGYwO+T/M10lz36kaFeWa6i1dC
Dl4WB+U+G5RGJ6uo4ul+VMLJMKZL3wI4XRlULlg1wYAEwjzVJTO6KvngXUFVgtxmDUjH/4yRi8LG
MavTgdr90wDDwTYWjfqvxQVgLCqkQZftthjeMiDj/Rae9xiHAw6ha1AhZZXe3oK6DPeVPgBEfArA
ATwCjrnW7O5Zq4CL29ea++ZFb5PWVv5kCm3XdcLexszLkcPRWqVfC1CCOCj5ZrWbe3iHy9wvHQRs
jVygz3nO72QEpuXGLP0CMEegYxhdfx7F8Vty8cAOM3dR1DD4meQCOqJYGeYofgrGth2wqkN8ahRz
9Xryi6XTzyJqwy8psKPWLVgJ7oGA02y1ODLOneTxEXFouW/w5LuCOjLz26wtn5JEolC4kNY3J4jv
Zpfti+Y5iB6YcX3PWq/4VmZIepNTbT+Cu6HxIymqa9mWv0IT8cwQ+PfxsJOWrfs2x/8BUL3TCH4k
zxs2QKlLwOs04FCPgworU808IsCGEJsGcPp0TbsIq9AvZmAba56m2r4U3T4CbfWLo4Nprwgda1tZ
tvMV9K01r7rvQC6v8dyqK7wPdeexEtNzqeQJ4P3XOQhvr1jqGdfaNJFUg8Xid7ySnhsAtT+mFhY2
2CbVvj311Xo0EDrGuWN9ZMjnzIAY9aEZvMG8sqGQSJg3ix0qtUHWYra5ecXK+YMF6S22Tg26McsQ
X5rA5ttCaNoDsHVxWi8z9lObTL/XePC1AOngxg0QOgQsl7wgvCo3w1Sybwx04DjHZz+RloY3WQ9M
GQTWOh8PMFUOyZtdnzUjSCLrN/KIVIazqVvma8ZjE1+8pDgNSP29ixWGfFK65U/P2bTk0MRhHMC+
u6NkIN2YIid9dHg+AsVNTJsYcASPJMvdJ20EsjBJEP3g/hBO+KIrfVPHS9LO11MQp/jRwCTWcXgl
AcEHYlh0HQNQmk5jIA8OGmSDg5gC3AxduCNZwnTzrghxBPTHB3OCac0dBzjryodXF83VAvvqoiHi
ULFJ5AxYoPCbeWF8GRITB27QJ6PWwFPFTfCYjM02PAmdhSfAEscF9l9/9/HACU+DauiKhgtgjmOd
p4SVbgp7vQyRpxxU1rvOQ9jmj12e4Dma4nnNjERf2WU67SNLkSJ2IR781DfcRr73W/CogMrNxvii
D74MwAOpZpFRlwZAkffuh3Yl1Cy+57nILkNlNIhAkcyadnIPSPkAuOCOfWY9ss2MJgxeAjzAAMM8
IqaluqLJjM2A1JU9dV0LZ4dBU7UXDsyjFzklW9OKa5RKFvwxkrGvK7FR1fwSdS7OPJWPxq7d/YQ0
6A1NCHDXzC+8PtiRD2CFgQCpdfszdSfNO+RhWzwAABxJ7ImxIiPZ5NrVLNrfvHJ+Y4/tnOyiBmuB
7N8AHSRPbcuGh8xoDPDQDZdxckqxngDtscFrxPW5m6A/DJbv6ODpIGURIAKSx8itm7WBYs+Ajd+Y
e/LM7DS+bxXtSYZaszUzQVXaBXW60ckXmExeE6Mvzo7OXz02JocUsU4Er1GAu8PX+HdptkmA5OKs
wBIwAe48IpbBEad1O5zTWUez0EccrScAKEQs8iLwdF8DvaPf4StlPiHTp1nbLWBZqGtbvetPccf8
Ru09HGRBH6yxkIiwQTnPtfEiDP6NehJkOyCkNVYyKCPU5YORpwY1+j0NVp4lwLAzgvBUWeI8K92E
KEjbU1eTloeVQxL51GVpqB1127BWs3JqiDvPHe6cjMlN6zrmdkA0+8EBhfXGSUEnG8da8kCy3quf
xtQuziTCdja+ITMKdYdGl66jbkoOuhcBQPCPweIkBZBjCkYb+W8OFoP/dNLwAGfgQd+fDC0Cmr1Z
iPuEt8GplFN239hBdo9cKpzRxCOOm/7I6gwAioXJqz3JqMFZy7QGr4+1ndwKnKnA6EAdTpBKn9yQ
ToJ0ho2b3Jci0O6oSUW6RsmqeVlEYx8OZ6yHd0B61WctGixqUe1rHZlenwamiEd4+PflZhlwlW2Y
u3xlxUW5W7wDUB4VTtb4JRqq6VpaX2stkBdA3OLRWgAL7loBpHMXeFa5isNmsHZBmYJBBWdQg/0A
igT7psXA+AJROR7WhkSksUacO88y+4GaHlVTNguCm8gt60Gm3bQbipivwQkOCx40N5N57YVGLSAO
HUUrQX+rvJN9zcoagI5hfSQVbRTVxbBAWvNnBjvDOqTXhbEjDVPj9o03zkog53Mv8BpdaamH08Vq
OOel610btcCjJlPdwnBuaZZnx09ykxmRD7IpMH8qNdIllUHH3oS3crv4WExbMXyznSA6LPo06NVI
rgCDKQ4t/74HDwuci4nzUacCg/Zq8Vk6IlthmxjtF+9kiwRIYxu4iT0rLxaBWrFKZMr8/QGpi2jw
tMpCGQPm7a+/AQppbm7ThUjDHcCqGFbxqohHMNy7/aTjDa87QL80Xf1EfWqWLtkAfQbPuRKMcZfQ
9rSjYeKJ7PQegpJ2uqrKwnrJrGE8iNYFzJjq5hJMlDzDyZ/T6daL1AvkQ3m6PNKolXU/shHpkzSI
RCWQcDjtU9Xl2WPPiy0paaHjXYCD9z5B2pcfJwDixPsEpEwTNHkrj6MR2y9qAqsBSLTHrTdUAkft
Sh+14uyibOND4wFFe9N3QAT/NPBJeekio6Q56QNePnBE4rTq6myjqdTAeSIaqkDQsAJ5hvA/eQam
ToMcoD83Y8ts2Me5935XQYg0KTd9mEYzvk9rMwB3ng78QFB631PTab23bXKzW1N3UHoyq4tDmxTl
SvOSZNYb8ec9xa28kadI8nGX5TgpDRtEQcZMHqWH46M6xBEC56G8ktyxEb4dVNUjlAIVL6Erakyz
QrlMYL1+kpO1FhagbtJwYE8eyWBxixLHCKEPjc2z04CrO6AilyZOgeyY76fSTXdDbIavbKxP5Rjr
P9RPHTHysQImgT4hZlyFfhwk/PvQH0ihrMA8Guapfa68aWVGVuAbkWY861MAEizDA/e31fJnmVrv
XeK3wIECBxRehrQcpUyjRQIGsgHE8yTCqhDhKmVPBv8f9uRu8f5vtsutfJqbuk04rgGfXB2mUXZH
18m6I10NqrvIaKAp+UcVkn3SW1T+zZXB+Dkwx/gAGo10XGEZEV4KsYv0uLaO3Mmzc4lK8OpH2hfZ
nWxAc9Igs2WdREFFXQTUm3skCNf3LngHSUS9yA5BrMLyAsEVl8XYf1XFVVcNt4E6kvQjDgmk0bcb
zYmxqk8fkw6Ug/TOrpDdejIN9xstD0g0BanjJzhl2MzLgtgByWqfMuswLwGM/t/sZ91Q1I4fmz3f
gNO32ArFnl5tc6AtBIqajhpDc/NjlLY+T4beRvwQAyAUmRS1YVYcjQxoqdSlEe5ge7v9M0Iym5vQ
/mAIgDntiNNO0HKm+wIf7sUArOHREGnuN1k3fvOMDCmg1b/KayUH6vhnfQ4oS5CXRa5fmhoKHIy6
/oblz70+jQPO5Zt1Y5VJtHLMEglodvXddbDWnwDR9yTr2EHdfN7gsK3wgNdemkBfilzQSPBwF/UW
vwmkdaCONDE2rE3TDU4Xuwd9AHEBNsH6nrpNWNv33NzxJEWGH5gWrd1QZR2AxxBQrOTYPWgmUq8N
RICANweZLF1514BqlcxJo/Ms8MLoKCievXBESvNOViCQg0FvJ+Wl4todgN1/NBpSYsyyjrGtFt1T
HKNChjE82wDnJp9wllk+IFixRoZD99RXngKVSrHvdJhclZkn3+z0W6+54rfr8G9jYrCXWAQWCm0q
cS3GJgIHGcjqJZJO7pGMWQH4PxLf7TjaSxOlO4Fn11sWN8MGa/XqkE0GfzXS4uY5QrsPLC4euyIC
Rl/JXyeGt1mSuc6atBC0/2hUJtXNrpzpHil/1kP9OIaju7JAhrYf5x9TKt1ViVKIvY2fd7Smceo7
6oeFVI/mfrHBJra5p4FPMt1Lsp2Rp91vGk1NUYBnuchGieyhcBzewjQDWX2F/Fj2iJOqn8Oop3cI
DrQXBiJVE1sXtiFZ2LU75tTsRL00qNI7akD4V6oyI3x9lGwZbZEAwgoQb+jMWIEtcQKLaO+dZZsG
58ZmercClKN3tlRTI5/Z10Zkw5EOkGTA8VNXDN8hLDsESHZOhRzjPUCI8I2ACOmLerWynBG5Y6pP
V0uzyAQAxN3JSi9R34FcL2xudZ6zK+oMtKc2apN14wj3AERv7QkMzAiLscbzaTQ3XftgT6CUIlNw
iXpX1KjeaJBEOLSIzDp5Yp1y7fUvTlBFVxqyDQcsInaeHkjdSNNum1QxAlrqNnQ2TkdXx2EWjYYo
Ar4rcwQ91W2QBtJwVgBXDh+baJBXZmLPEaMyR4zM2TfmFD1kkkUPBX5DaSniOxKBxsi4RAOSNK0B
W4hcn5zdYLkogUzLPF1zYYHXSzPCHY6HMN43KfJ0sSImY1DmVrcQ8SdyPItSzT6UHq8+yCJkO/kc
6zZ/djqIKVsB87kA6bpyahbPOtLwb+SAT2N0Hkb+TL1K3XbJRh3RRC3azPZmiFiL5kTF/t2+5vux
a0EWprRZZ4Gtzuh31KM7w6um23MH9C4IpWf43yApZNOwpNvODsLCeW2mxAL7HP5A4AgpL/iHn7tV
HLX9jZnpeAsma7h1BfZBUx27O88CvfcKgepgF1s22CniIWr8XyHp01ga4k9Pum5XQrdPGx8nVk9E
by6E2R00zUEcNOj48xB0791KJRxQ1yuQy0vk50uXbCNkLR3akP+PbYGQxF2GB7NfAWX5MgyILa/o
MtfxwxnNsNmOfQGhlasTR9WA1hsnr0jYM6OxXwclKDnXdvUojL5+mOn9ArfdmCnYsKhbNNK8FHlw
Tz2i+GOj/G2KODghINI9cuQs7ckZaWTC7h7t8YEcknrB+btDGksrS/3zqmI1WthoeON012Czhz1K
5yZH/BufEf0cEn8MGeLNiKrPOqQoEIG8M/uo2/SeA+Z3VBMlvqwVOZ3rtbsPzpARfMO3Dqin5My2
72VpaNfFS215NR4ScjcrOAGz9iUgzFZzP24EfuDxMK7nm0MQc7rrRltfg9vT9Bc/dBUMLgBJsloD
GJH6KCRMjXafyiQ7012TyNK5g9KvxljXjldvzCJA+EWK7uyqpnRdUEuoq3+TuVO797pUHhZd5IR+
tCJ7kvWhV+6aRH79T12B8s51l7Jkw7AVu0Sujt1covW7SKv5hCwjbkyraKyLHdhEUM6glEakZ12i
SKmTUoVKO6aP7Ylk8WyihmNkSWA1AOejSIPZ7t1jWSBtJwk3712lPd+AuhoFCkKYx4PtPBXNQs5t
nJDuTMf+Rb0Po3Q5lM2+Q0b/kXrLnKSMenwsw8GSvqaJ5olJp8TG6qzwrGbZh/tQH9Tm5YQ6Fb3F
CY76k5Qo3EQtoIWcn7BKv777UZrLhACJPReRAZbDP597ueHS5cIP3Qb8rORqdts4WoXf155u3Smb
H2FnVbs6T/pzhcMJFHxpVneWquniydzh2/40qf87q3DOhi+d0iF10qGhPsFpdgsQ+u1iTKNLl/RI
ZuPNtrc65zTbV3ixgeEdB4zqkVIV/XCZr1QXlVM4ggO7qv9pYH7KOBMejPOw0qbnzWJMzyDrb5Vl
dHH4YZI/Xsj2wyQB0pn9D8LFT1OB1SeMMfxp+miMETZFCGkDjG0J/IqhPVaNa2QruqQma2wc6apm
kX1QpGHqLzp9HKLo7IPSYrl4y1yeb0K9nz7MRS6kkxyc1B3XpWgq8Oi07snr07GeLz/0S8FQVD+P
mchq5oCGO9B4kHL3RFejMwBd+IP9MsRxSLjBEWOxnoejtGHRZhnXxBsSM8YzNszd2cO5gw68RyAp
g+dn1VcWWovJAekFwEuJnda5SBVNnsdB7DbbkIxGubJe9MjWk8iLn33Ndn/PRSZ2WiDRTDdzRJzD
4kHTj33HsEVRHSMt62PetgJhYjXWN8VD5Mpuo00yB5mhniPBHAM2GD+rPEku1MOZN2oLzeFA+iRK
jJhto05675MoR4ZWj6sO5wEIhMMHNTz0I/wZ5tmtZEyPtWfiL/Nn9jBt6o03Dg3CXv/cUd0k16pK
63n2pi3YpWEg6hmGMFszJM5tg74A0+kfAxDId+qQZJpnps8x/cReIJzvQmdZcDADFdpUN0qGYCLO
N1XIh22J+KaZ6+VNAgVvO+gBOCyFDaKcZEAtU17252bIy9eUMAoC65HZefVQRtGJxDG4kxEkwdEB
d7XylXwABZ5tadT8Xx+umUt8NXLx0hmrsq6rn24srXUYB9MVUP3eacyn3J/0tv6apc5Wr0f+M69H
iUxTu3hIaw3wzFje7saiRnJ0239z+8j8ydP+QUxD/cKGSNuORhccEiAz3I8Z8KFIQzIkKVqp+w1H
QhpKcofgPFZZfwEJPB6QaXgMIi9b5Y1XIv6lW09Cxmw94CRZkZnaT7KJx63sPKRSF9J+wpoiOBSp
nSBcp5RbB6UhOF4cHsC43SL6GDvnsUStmzuCp8L22B1d6SjB2XBwkG5yLXQFQB/KY4zTrvOiAlpt
8xBW5negtQeokVQOvFovsMr+aZnjeEBpYvAocvtZz7rpu5sXyM2fxvjOCOv4KmXZrGmgB3R+j+wX
oHPf4bBJ1cimKDzHithdkTCxGb+jq0oru3Uh0nSba8IAw1IkbjrvveOiwlEqfe3UhyRXZIY6hnEf
Cjz93s00o9voTeHOky7GTWb+ApVbdmCu8bvIBnaKrBZkNLL8GjA9BEdsqd+7ree7qkcioI1ooZY/
UYeZ5SmqZXGjnu2Bk0MLVeRIqfMWJ95YYRoHVpXhcwugJF9v3XjHkCPwHCFpeQfOckA0qVG9qawD
KNxQnKNGLbd0UGoeAR1ejWoVDgjsXMexOQYT7tZPTG6BEhX3a2z2t5LpYAdSkwK24htKC1xsXWFX
eJaDOjcY0uAgUJgX6d7wgEB0dI7SrLuPiopfY5chMcWS99RUzaRfujpAphhEidIK8kE/20V6xd7D
BYpW0hsgpbSfSIP8BKGNtGLP+EH6JAISEraVbpJh6/uPIwmkj4ODHIFZRgOxjb0PiiCcFZmRTDZ9
t6uiqFwXNceMugaWUVT+4MRk5PEWVaF45E897izw4q3dmfmHDzBWjvRlVSEZW5YOwqoWVqa2QBID
TUB3iEV6tRG1yfz5I5XIyFxXotG38822yC6KcfK/NsIiPg1A0Z+bLgfuyYr6bfM702MGNIFgtNck
AgpjsI1xuL0yFMdwp1UgbQFr+5mrOGqHivhVUQXa3JVO+09XxWBJmUY/2WrK1QdlCsn+P20X5f+0
LdVdLRN9mPfPTYJqodp1GQ83ppUMgIlFUpbUPYTpcsDf9poHuiUPb/WVbln8ErYKoUl1XVkktz5w
OnBGxKjn7bz4puOUG4ATGGi7tzoKrCt1SBwLMWyTHodC/0fYly3HrSvLfhEjwJl87Xke1JI1vCAs
24vgTIIgOHz9SVZrub199rn3BQEUClBbapNAVVYm2R4Tlj+c8t5u948tBNJRWxuMl/ef8vBFCX81
S8qw3zw2kaMRHaA5sieTy9smAFaxwImmwCPl4ce6Xp/Lfg3hsORS8hT/hrK11bLOfFR9AWNzt9Gn
CGS+QpInPT6WNxAEBgtFCPTAtMFjIjLTj8ALjO3jX89LX+2KMvv2MJE/4lvBrHaGek0T9KPCyGRH
X+kFeTwWWA4usUUrUJoz/bz7L70e3oao4KfHcj8P25VyEPw0mCznCqXeS8iJs2rBIpO3M51x5JRS
y0N+dLJWNbMP927IOSS2W6CFWA1b73v+KoqhP6yT/sMpmwSJYD6jSVpVTEup95cNFeXNKoKQ9d25
jbgN4Cf2JOf756Dx48PQkBw1E/iYNFaoil/mMskXmcrcW9BpcxFJ11t1Zu/eLCQPD0VSQQLRdW7k
0efRysujYO9VOjt5o83YTA5udhp0uxe2X++kyDAxzQ5mZDE8e9KfEHEHYQCtmBpyocYuK+BKeVqu
zLQxsdW0mBzVMPC5AIJu8fC+bzjWwGH5gDbPR1pzXwnERLbOENu970GL6FPQbg20uVDs0t3IdN9x
+tTUG9Og33ftsHz4P5bzsAVYJhOnzA6iW2/of6A1OuwHuxQ3l9vWzsGNdkZDajQ8cmsc9gJxyZvt
cA08KvCkyGKGzsKLNQqqShthTdS0oWoXtDkLkAjgkcl6VEyXjYoXrAjYIst7pMFa6N/aFu52NAx6
X52owVdHnQrDW/c8K/c0aYZZe6JeD1zmoUCchFzvG9NEo/D+xon9Oy2n2ce+UOwul9Ln/dwNAgvK
nbF9s3SFY1IH1sEsTqo5N7x8hRMeA87cjdRZNB7QTH4L9ahpSI6eAAWcq0G4Fkvp3SfuS1xIf/od
K3aaGQjQmDIzVyli1XPkBjCG5GJxCTp/FQ4ARd19asbZ3SexmnqVo351jtrB6Ii8pDj6LeiOAWpP
nWXqG2xGxgFAiO7eJU9dhckhdD5wh/sA+NPa171UTw3YFU49ah5NRKKeqGmrrFwF4HZYPGz/r0Ua
xCsXo3ylFAxvEPSIKvxm7SktgxgsOzh6CMoFTfd6KNe9pb+mgfgf9kkrZioP9Dk28u7sKrzRTCtK
N2SjRk6znWrfVGFZqIvFyFN4otICXE/2OOu2+8TMUMwvrJ0fxAgkIMMLEiD0Hg3ZQqCvl+3YQknm
v/jV07Lay24tq6z1Yyn16hivdN541fwxgZCl2dy3ImPhJOY2LdQqATjsIMPC3fhhd6JRlxneYZga
GlKPbDQMRutHLkSx/m++SVj691UZiCccls541FdQ8EHmxhWFPqdgnaYRNVYjC5BKAAaouNk9ka0J
jFspcDagEQ/xMYzMvs+RSdfQ0e1zYAZo0RDmDOj1RIDyu0cIuwqico83KbqoAAYUxbe3ZKPGw3Eo
mKva90ETaeKU7yf+vpqavPe8vcgRdqwaKeZtpr5s2ooa3NV/+5AjTSPIPohFaOpfMcjhVzTx2Oux
4mFj9Yi9yJGmfWsLsvNXIZoW4SCEU+7NFJD5Y1ijKKbD69OZYrve1DwmySb/9aDJu+mxG/Xg4WgV
7R4r//5R/+5B9r9+VAMAwaLohbbc19SRW+E5LT6T0Lvc5R64m6dxSt3Ozfy5a4H1TEy15PepP7r3
BbSWVv3RPPzvW92nHtY/lv7xY+97JwkYOoMQ16Sp4AnHC4bS0KlLjdVUi06VchdV00Q+Tdy7NJ0Y
Ka4UXrzVLkpYzCiY/Xe/+7ZI97G1Z/UvtM3jh1Dv7tKpPpuZpYkMY81PeLxsDBuCbCHEpk5kosaJ
o2gBetRo+bBRz4R0yraK1C1zE4i4A86wiaeyRmoeVY42gmPztgXM9WF7+MVWvANzDLtUGmQ8nTlK
MJVE1atvgXulQIQx4G519XRwJnPUFMPOMVDzYHJkK6GFhdtGm4tzDIEta+yCKzWir+KdLQbgH37b
rDHNV11XIWJVBMEVOiHBVSWqmaumHdY4swzJHMrqL4ZRBfumyDAs6nXnyPLuK5kdAiuO+i9ytcux
2SQJ9DFF1eLYVGfFPAhBhLeokVE+IGabbHhk32jkW4VzEEhl5rtRFvU8qnq2MA0gM2f4H+scaJ48
8zTwVjXCuiht6KLT+J+NclZBlWlwLAd1t66qqpgZhTZXvvnS2m4yw7W1OYymgHAvxBQXZcc4CJtK
81lVHKR7Dp5hUWqaz1bW2HvVczByTrOdTtLrmI+rwiijZxWswHWANWm5sFojvJJPAUTp1/7TklK3
xQJ1vkAlk++0v6zA3KNmVZ2Bmt6Ty7YLwK2BfLQ+GmVs7gTvELLBW2EG6QlI+g0BUugp6udnnFrf
GuJDODWRp9S+7KD87IwKXCNp9mtkOGrJ7KdTGsg7J05wRc1mstFFCgLHXLMLVO8hiTbY+tOHBjyt
aRMdzxJn9J5L02hWruFE+6TzxUmjgAsA8yR6z8wcRPTYP8v6i2KG8cp9J1wkEQfCbUysvatQxG7l
lfsC8aZPyxuzX15nLLwCuhtOy2PEvxydnyVKnTe8F4BfKtN58qamUM4/nt8isNUBoYr6ofEwVuEL
jagx1cQhqgYUvEweIFFLrg0Y+Wk17SPwfVg6BgKAZCM3PylXfW935yKTn3ZdvTv96F9aqCqsVI47
tzcNZVX60HbMvZ3RxG80osbPne7iAKr/24nMeWbf4rSW+z8Wy6BFVYXwVg/fMWHHUncHzrN87kc1
6ICmk1lY+KjkCh3xfxjroZMrFMPgDDe5U4+8aYJspZthixp6uZ0f30qlxz1EJPPn0QbrbAAo9NIO
Wf6MGF9yaOoqmdEs2YB4A6+FfaOByiKJb2Dd7GnoQsZl1atA35cPTd/uTERqK97aa6Qd5ZPRo0EE
fNaW4Bkjk8zTFohAJJsAJpFPZBsr3KxzPQYrsnEnlU8xShJts0vP5OE1gQazdf9JI2rq6a2PN2Fy
XxRB5/Zk1fVKASbWAWHa5kcbRCdHC8RiRw+E/rsI3GVk+sPl3q1GlSx4Nhhzc1oCKEm2rOrBn6sc
KdSuRvoR7BjDNTaT8RrbkCBMhlqvHja/k9Hci1sBgAb8VOoMV9dOi5kZeIhmOdVWAK64tySqgcvG
RZJqiMGAOTXU44UjT0mEE3s6gscE33UFeP80jd+qmCWBG667JlsW5eDvyTnmTXOinhNlOxuwnx2N
otTpIM6oDB+loPmHYRgAgTcGQ7F/bc0ylEP/bBCYjoypigacuVnY9zfHQETZK4XcgVTOOsV+XS4q
M2WvfWBfPaAEVxB/QADbYG5wqFUSHsqpoV7sgu/VMZFFu/uQkZr7eEAKYl9CZ/3vdX446pmULlJw
0RnJfXFKTfmrzoHkp1E4majHQflx8qJeLkoAIBf32cLI2Yx8lLCKTexmnyHZ8GcuwLKrw+HYREsI
jwIpkSXlEzI46aKs/HoDeHj6kimNW4i0K/zD7eTFS0qELgTEdWm2zzq+VWNZzGm2UulwAGwtm9Ew
HVt9BjDuTKOeG/ZTXCLHa1liDi2kbj1ADnzHpgaFCfau7sLcQMoHXR+647EZM9waOuCrYhwSojhZ
D419DEDavX801ci+huEAoobZY4Z6NK1R77ZrrY/HHJnLKPp3wd9jhpf00jP68Viysbq68pMpE+Hr
vKyu9WSJEWkEYje/m8gOgDOAz8B3gj2xupKp4Okm17F1pBHZhwIvJNALHchEuzPlnyupXhD+79a2
keX49XDrGYfVYc9TnYk5a8sPq0/CHfnTSj/U/wzAAe4GL8ACUYEIjoU22yJHgnGq8K1tdButhtD+
QDgW8d5Mg8bOAMmzKTJ/YYGVD+mcxllYHmAtLqvNBahs5dOQ6gFQLdY/tVojDg5enKe+shrA/mqO
4iKQDuYyzm5AhuULL/TlLe5Q0uAO9XALUcmyyCstnkJcqwDexlcMtX1voWXXU7RPQiFFhG9BNrfy
qH3z+9jY1S6eKGROBHSvxzSsQDbIshejiFbg8wreBs+RG7ur7CVt5tTRD8+3x0tkOPKqxPj6tSlE
2XIDxA3kFTvWJur7+rkykHd6fBSrH+oFTlrN748C7iX15mj59VFodaFsRCx9lMPO/AzVO2BtQPy4
6nA4UAFeQDUgYT70ZZvqZ+XW/o+0r+O5i3L1SwLS1l3dcrkqTc/+hpLRa6Ya74dMi+9Gl/Ln2i+R
09ZBuh2KRDwNJqqAyMMDsUACPPiHW6sQ/ChRd4iAyjqynmVIT/Lo03Z+kmeEE8pc+EU1N6AqNyXQ
4puH3MqyRBkgMJqI0JCtKmeqx2udLA8HmuunSA+SqxG+NXcHJYY/d6hRVKY46418mUJfeA7UnTxQ
g3wQWA+MakkjHWQad4gKEJLcG1rcGqYuTeWt0GvLWqFECOx2YZdsqyQWb3jYHMy2GJ5QNdtdIU22
BAWyvNpWikiUAwbJvPXBvWh10Q1BeHHGZWPjKhfM9IVdOPOyhRQCOY+dGs52+z1OUaoMysa6FNd6
anwjiK68Y2vTd4ajz8YvE2Dgv5hZ5TtyIDuzWY6CCsSiyEbLA6uKltTc/abdkEmRa8WqnxJ/Dciw
8SsoYvnVaYG0N4M+2iCHzq80UWl+SiqbH8gEtAZUVbzXx5pozJDPMrvibEp+tqM4OkWoBb1FeICu
xZhXC9dvmhufSEjjI03hfKhuIQjpEIwda+AQ4Z54AK+5iXelSVqC6AlCCWPPZniMn8ETmqxDHvZb
vOfjqxtJyAVIEDYO2QcoMNRnzspgbiNRdDIByNuPkrFlg2Kv16iIjihZMj7NsAEtbGkupyKIQwit
5EM0pvHBxdb9iow0RsklSE4T9R0viBKqUJMPNRmCrZvcQQw0zVk0twaZ/0A8fxGP8fju5xHUohsr
2yOpkkITDh5DPiZvKH7rz7KX7k01gG8YDtJPjmu7KIgEGK8cEc2KKsO5OZGdX3DbWNMkLUj7iZUD
Ic95MOR65kZIcqmBvdcaFXB2FnTbFsVtb9pck1lk7oDSO5xx3a413xMPVxun9m5Iz0Zgb0PJcKkj
892LUhCkopj61EBf7uk/d23DsdsiHeNPu04VNivQAgdzWaKwm48O33tBxvc0fNiQ9ytQzHggiwB/
JfhBf7vdx2DHxaOhqoYN4mMrhJb4xZnwuziQmjO7za0dwXmLClShBbK8S5otGaiEBhTZzWhWApUE
SDJfE9aXTL93I8Av7QblYXOnNKiqayhOAuqCMyy+ftGJWZ56RXWLJ2P71QWmHggYX9+HkcR3gPcI
q0tf26+PRX3tdMemAVx4yVn9qiTSZIhPujftAmUUh/yznEZkat1qO4qKnWlUi9xbPPxLYCf3DEc6
IHH6lRxd+zRVEpyiBI0/gGQoAicZ2W1Am07Uo8YaKw9hZ6xKigqFwcFgOvMARJMbd6zKrYSs1yJp
4+FNj2qY2abLjxmOsS95lIPhOBzwQhBfbkDpIE/bBjqZg3DeWwfsm2fpbA90dYraKPnVoKA8PZAN
FM49fpG/p7P4lRaQR++byJJBT2CH+5lmmbo3TgC8tF2IGg+//ssGXlUIrAMNviXbIKwab+w/FkUA
mgOwPq+iLj1Q0xpgP4jGPQuSAWTxjoUWzIz4ODRd/HYUxQY8dwjnV76cOy6o2FvOgKfmfmAuRoXc
d6RZeuFgQrlQD+9+nfrJudLGl6UYOLBPKECe/+U6NHpthIiXkp0W2DXgdPGYgdV12rYskh73oY7N
jc4Pjlz2wREQ1AVq9IFMn0xGBTDkjCaAg7EXo1Ph72eUMMoSgXRbnJGwD4/g6MFX0rh7kvtjRxq2
HR4FCZKywJ/++6MefsDrZPsqh5w5cHhO+Kkdbb34bJJSMssfNQusl/DfEar1gU9IUCmL753RDG0w
p+7gokR19bc1m7zSMJyD0ulJIDVwEOBN/ybM6mlkaXoJ+l5987gzb0Eqcet1mbx0wUvZ2NCl4okE
jBvPzKZBsWJsg2EiMDMIipoZqgZz08f7FtXlYDbUSAP2nW+BP0UsplDN5W5DhgNkitxDmg5Bu2Jp
gANiHPEIp33IsWuCeFEWesrR8M8YAJdVOX09qBnp+0NdTl+iDCi++1RYih86AMMZmYK+DfeNh+hX
FW0NFxB7qlvxZKNnRdRHWxrShB2W4N7+bYvioAOgVDneh1L+B0SnjXPS/lNNDFBuUzXXfy33UmqX
a+Ms2n+oAPvuNFmwgqqxE4aEMQiLZ+Bh6t88nS1boD9egKjnR8FBM052hKPDhd1DeqUS9vBW6HTZ
8DIBVAeyG+kYNWdqIreFBOIkffTbpKbYgR8jTvrbTiY52UPYmUY1cYhMK6DpZbQAw4O1V8Vo7R3o
QyzU6EMkwqisfTM1kG9K5CqpfL10PIBbuADNZgxA3hb0oZ80MrJoEo0FPU/U4pOQDdlseQEXB1tx
bjfzYFrVBVG7BUQBKnvS8eZtFHb7JI6Hb51AiLKP63cQGqUbzosE4vaseofmzEWpLHzqIy1PRYg6
L7LrNPRwhB27fZfr+/LY94ONxY1s6fcjyG+kr97zpi2AkR/kwaoDeaAeNXcX0CLhXyurlaFRWC3D
MdxU4FsBS06LYpIidH9YeYlooTW+QzEK/ym1LA7Q4khPZZQKsBc36tNWT+TJyjifd8AmXcwEGkYN
F/mqyaPk1etKgP+xV2KpH8ATDqgnwE8buAw3cvppgIghEzwduxl+WmSn7N2DWsVy6LrnlBebRCbx
jZnpNy+KwGFe2+Kmi4ptoaFmz2iSbJWRoza/ce8eXd9/edDkb4/HHkktykWmvVfLlMZCI/zxbkrr
J/Nq52LkaXPpSxB3kB2xblTQOCzYRl2WvFfPZLVzZ9xWdW8s0iz9Y3HGIPtbeiq5lnm/heyI9+s/
OqVV+2QZw4Yt8hy/qNC28rVjoyiMvsT0PaXe4Ib5OolxhHhM0FeZVjwmUMH0XgHRfHXAxe25Ef/l
Ofq9G3zwFQhcJaXkDi62etz1XSjWBcM9sahzbybwxPvhYVHVd/yXXal32yuNb0BJcXwzsMifFo3T
Im4N9tPIlTeLWSl//O+fFEw/iRbZWRisA5CQQDkscn0gpaJ6H+Ayt6deZLaoZ3qMyajMPlzZunr+
y/7XWhoabVXvhUZz3+oxrnBUxgUVKfugrpyTNzWZz3EUqbK1ARzH/i874gpIuUokdcntsUAFWQqy
wKKclVZvLnjo4EgxXauUcH0QCNFNiq5PfmKbC4jufs2noZFvIwhk9eAwXkC3118RbGF0k+qQAclA
uAYydUa0aWIGxtgJ+fCX/zCiECyxrWEZZXiceW7zBMom9eQB7rgUghdLslGT8+Faiio80GhMRXmc
FpE/mfBXPTleeMFdecMHoL6oHrPCyGZuvLyf/1pXerhB2k31WjGomyA0lG8yhvihUQz2BQEo+1Ln
4P+GuiHw9Q9bUIh1NgnpkY0akeAtqux+G+c2Yt9km7YrO/21Xdo0cp4zFIFQqtoIoBR0LzhE0iLc
J86R7Hh7IZsN6p+vssWxrZ9Go2bL0ADeTteFPGfVoJaoB0JEDIn7Bao71Ettg4DLalL/bXBxybAs
iDIMOj21TPT/+IhVl7Vjoajb2NQA3oqZlQzrwczMD+6jjg0v2M/Ag24eSvs+QKpfLrMhLvcos4C2
jOPZOKdF7qcXhjuGZy1gqtAFqy3f2ADeaILjz/lBDpl2PpU1wVchPLZJVOtvJ+JpaIklHNUEIlyH
wFof86zoV8gL+ed4cOul2VXiifeqRMUFeCJ8t5ZzraT/jXXOMGsR+pvYCUyoU9x6kEldkUGZA24h
b6DFkzezzNS8k6nekG10q/pQyOSTRrQIZ9aPMSy7A5n6BlzycRiuVRIX24ipdsG9un4FC/e4AM2N
saHhII1PGQzyjNC7eFW/UE9avw5IOWu/6sFo1L38AX3IJ2gEje9ICRZFG5x0v5GJJskuLQ84Ceom
hgjWhQ5faWSn2bcqLc5lEYCLLcuMHaKxHJyfGD5sjyHNkh/z+52X54baxik4BJgvyxP+4+VzBW3C
JQ0hsV2exCDKEw3tQUP/I7AOEWCo/izLmLOseOrN72P87UNE7O0PlbaIe49jOHFFh1Ar6sWxQEUd
OTzsnaEmoeTKm4utEWWma8wK6f9j94zt6eaVlxAzd6T/nIG78cIH0FFMFzKNfN/GEKpa8jq0X50J
3By74R+LrMLCkzvS8d4MfUSPquGD99kAMqGw25a8dL79p712WbcN6sR92Fsowy1Dei4juxehlAr5
FdtJqh2yKk/0iiET9VjTVLuOj3/bwe8P5kq/f1KWWSGNkwV737LTp2i09+mE4eaRme8rG8WlNIRW
YLwKhQtwrNeUr3XmgrKmytlBTgjvqsshzMM52I6wB9K09z20MHMgQUUFClKneHWDZ7oAgvZj3KEi
Nl7QvS/w/WyuCx8saUiUTl4ZSs5mSpsfzSjlcxXp71yY2Q/ocb+ZnXCfGQ4567Ycs82I2kYkiJrv
Kk7z/78DGOzfKpFHG5SShjiAGghgrCINwDPEPvhrXiNRVRjuTyfWl1CZ1iu4PItlGzbDAbQ1Nq5X
cLXNkr+2ndo6HQj+BcpPF3Ep+2M0NX0hvpqvIcISWdY1C+QPkmFGRvImx05AZod2EFTFTjNl6/ys
eydBrXcfxea6RhLmOmpoDWb5gDCg9HL3iDc4GDHt8bvdI0eEMz079E7LDtQDOAxPW+riOy12WYBj
3ORCJmr+GtJa8kVpwIo8HtupODb/2L0V/Sbi3huK2utgD0Bt/h0Vl+fRL9ybOUT1LQnn0KB2b2Th
woa4G6hqtzQE1QbgoShnnzc4oN+gLFTfongB1tIQXIItV1vogsmZrnR58l1l7u0R1PDTiEzcSL96
oH0zwSxlLxxQF52F1TXIjRorNkDTikzUAM0FFkMEw0EUEis+zO2JIsQC9Hyv7Y8KYbIdDR5mNs2R
jRocrufeEHRPsQQHtYjKjz6BxsHILXMTuDp8a9yn3O+Lj1TY5TqNeb0upyFERXkNUcHSiMZN4bF0
NbKk+BAOUhaAhs05okRzPyzHpxK68FsZp96MhvfGRQmUkaG01Z1c8iFX5yhKVjTJi6mEkUuWuPPU
8T4HK/GPdeNDJcYQ9rykshky3ruqfcHvFUUFkx+yQ/6Reihy8I+T0NB9GU04rQfottdBLyTB75HU
tKrRQ68odonKIeSJsg7g3ifT1Hu4tXmZq/sy0QIlXxq9WjwcO5om8a7HGppGqh6kGZHzTnbQneAV
4tVvQOj1S6Q+MohUIREzq3BtBA3IvDGK4Hw34WI0MeqJBIq3VXURoKyC0hIkn8JOOqihioF3R0QW
mjkgiSrA6jf175ZImacxly6+FmYCyoxo9OtliTLOOSWqmdUNgJN6+st4T3ZT3ltbSBpUBlTtH3lt
mqAtaIK2uCe8PTNF/FJ2r7gHjguPI1Dol2X7miBPQ9HQyAzAZm13/YqGMlWb0UFkwkQ97qHsmXWP
hmZOgwiEL4szM3RxzWX0g/zBefS1bRwgbOhA8dQdVPcNVfOzATiWAwqY5AFHDnkoQOA8m2JsKMr9
d4JmqSEb+T1sucGXQ9OhcL5np9YKxudW44UmkAPYKlzennu7SMEm4ZjL6S73jLByvou54jOaZWmj
zqPyjvel0/rAebIKpm9kETin9XGnj70nipVoDejoOvplCrNeW7uRF679n03j+G8+MqdLMOW3m3HK
TqnRXeKKXryYQMMc7zmsyS4TE2GAwg92jpuOb+yNRYN1DWJQappJczU7/A69QaZbv3bAVtAFyKL8
PU6bLt+gCHZSLow/TVDpalXr90SCR6lNw3wLaIl+ZtJ9Fq0vPhkOjTPWsPIiTKs5OAypLgMU75+D
/bUSVGwIA4DnShbykLZhuemD7qunp55r6DfGNSp/JpJsHO3zTeS0l6zxFdI7MFHzGBa/J8gWYY9F
DuT8/OHcBZ4NkUA7hiKvGr1ZlQPqiFwH1LX9bnju+pSfPRHuXHsEvZoLlHmIxOyT4dn9c2igHCRw
qvxQy3R4HkxrWKDMXa3BGQxCdTNH7df0QqrS7pQDy3G4/zJToz/p0O8OwMnjdzvNDqjOWOIGq2YU
KQa7HjgWEMEu5qAhC5d/hY/rQOWgfkxBC9q6PjgooTIMIum91QHP19vDTXVxdTYCI53JKuzfDN6Y
S0hhlhsajkaDf04y3kAPFuxQWbJNOk/MQWvWfmagqAYxNf8V8PDZF4X7GroMyM7CbU6WiJJdBAz/
ugiQG+Q9JOg5KoY+ewVeeEfWtx44g5nJLSRcQUi9aaYIJR7/6cKfhhSwpNmh19ZGImf68hhqR+gr
VOGSWSkRl3PKJ4J2lwXY+uouTZcJVD/xrPyaJGQ4OPJQA+tw1KBTwnBq9Li1R9TfERT8/1r92JpW
k+/dJrdJ9Q3F9uKnO+CzIPvcPDdVEqwKyBnshGvLsz2m7nwEyfr33uCgNdbe3ReQ/Gqf4PeBAI+4
Cdmt86oFQnsa6T5nANuiBI+bFh4MBvBp4BzvF+kQqLkPJG+HKEOK1hjtCErAbQqGgg5RT7D1HMlG
TZ9tpUzNAzM6e95xJT59VCqKGn8o7mcggQtwqi4SV3wbkCUrzEB8ZnEI8ojEBQPuaAzH/1yZuCD+
dDPXRPFjNmtRJP2WgzBgLUIUF+Kh5H4cbOjKfEB9j68YRK/w3RZIUAXVjOyxgSw+0N7JNijy8Nvo
pPgPnC0SBpU4syrVc2vP7TAMwMWdBs9lOW6TZOwuUd0Hz2ae5rPMCOoDTdYhkiBWG7gbGhqIpK+k
FeAPbJvFDTR9M1wW+JrhH7xQnS2+jWzwVgjG2ijBwxBEpu4yUyPEfKZh08tg0Svhr+/ObSBQNmVt
WyvNFiHgQkfRQEoMxN+snyFGgrEPqJ1oRLcCm6it4e30h0lxEE9f/7vZ7BXEYD6aLotWmWNCVhsX
iecgS74VDnCeoXnkjpeeIvffJoRY4MKowP5FEyJDkVJpI/eCfNbRT6BkBPA+Kr8ss1jQkCbweobW
1zRbsJbNG539APzQntnKCq6eiMNr1w+AEaFYcTmA6yCZjx3gQkmW8M19bGUSulvMPpK3CWL+S43S
c9qAmsBOD7wCSbqH0pEubM8e0LB8DRK6S+1a5Q6giOBEnMn3nllBCG8sfbCNYALsfeNWWvqikaWv
UYOUDnvAAauvLms7b+EzE/zV00zI7cSYU/fuzzqwWcXa6z0XqGu/WLmi8+dyBABIQ5fgOQBuaqO9
GnpgE6Kt1aCKzCyQkevYBz5HS3x0qz7TZB1av1x3Cq0FABXZppmcfd/VUP8BX+imRhUMkmcwgk28
c3DT1eyA0N/dEVrAqbHILYXLbws2hypKz7atw2UCWbAZsyoH1wJfg/q0Lp5KRCQP9dQUskwg9jp1
nYE9V6EFDAduwInqvXMWhBUCBFAS8Szu7MlGTYA49T4X8c6qAu9coII5j8O3GnrbQIzlP2I+iTxA
9fzCczveO9zpl2Ufte+/PSTUFmfF5GEimbrH7v2UE/7Dg/ZgkhcXCHWC6ywvIUPtQ3wrKoePOhb7
SrX5CwB4/e5hT8z4D3vamv4CYmvDx3+xo+L3YFoyPqM8ptlnroQSp1GmN2pGFODYqQsVpsnk40aG
4nyorfmoGrs5hWehpILtDe8NZc38H2UEl0jZxoeFN+asSHz2knQpgAU5Dy9D7A4rWQ8QTK1wn++T
ogb/0iiOOc/blQWNsktqT0l0iJ5DKil5Hw2nA8gBZ0A7gHZKWiK5Du7ed9Z146ZszHHZgPgT1ZJI
iSUomkbGBU2QlSOIxwX0CjHCn8Y5gkSJDQtQ11kLMSb2HGXxNrCHoN8eh7Cb+bau9awZOu/QKSTP
AX3kqTUmNx0gV+QwBpqzNGnrBe4x5c4Et+yRGg8PrWY6BuAdKq+d6QMu979NCTPW5ECu47Q6gFde
aEC4aZFtBPd97meKGP/zm9pJlpEt0xKvjVLsAVn5J6hjGy97zuVFMNg0CzENgG+0dxNlrV3cDWIg
qM8G9DxXZgNILnj3CuQ+J2Mmgn7dawhf/WEMvXLYuNwQfxozEZnb3htQjJ5iNdg863M4Cm8H0qHT
fTHZQCseHxp/XMe5LsEcO5rV2XJFc2y6AiyQD1uGrHnQr/4wsYSlR6uHioJa5wnQUunUOE70iShS
fAS8sf4fts5ruW0gWcNPhCqkQbhlDqIkkso3KDkh54ynPx+GXsvrszdT6J4BZUskONP9hyentrSV
hSApvVZv5UV6jttPFeIgXAMMrsNHfvzvAYEz2DjAuJZy4vfauDoI04vvxiAsIUTFChL93TMGKAjm
9rV77edBnCPP1q9AQtxrbfk2gB6MpuRUqrTZLqk9vo7nlTF9oLONeapcK1MdJfwF0vbJXSViyjcd
fplfFQNZQIiFxb8qROkgpA+7tZv2rsyL8dAp9dW0FBqGlp1/wgQ7hFF2lgUcAMo0/uGkXuPCUXaF
UOLt2MT2dRJv2WAiFDtk5oY/jbiUY91dHDpcRSMuctBNr94gTz9Sxo9SNFt5900aH265PsTBbM97
G3nj5inqbHDZLe+vlbxEebBvgRcjbSEAlC5lMgQOZ230CHM1GVPRo2Q/Qq4zE8Qbyz48Gmnn5yvL
sgcMD8ffg2mC0+kbZ3+bHctphLKYAclaZn2LzgaCG6ODU5y8Uvoe/hbgUBrz89U8qyBDgfjU1OjP
qEjrj5aI72TkJ4P+mHbBHUZt0VJNA3vtJjr7FrtBFDXTcGVMs9aKOb4oRbmCKQWhYcZLfEElvkJ4
WEW8oq2+q8y5yT6vUyqH9pWnxdNLBq/61KbwGWZaAp08th18pQEIue3Qo4LuEcWuwMpt2qHNu4S7
DJz3XOR8HyTuxUTvdClSs97LycTxzU2RYvIkZ0UZmeiAIc0mZ6tqKi/RqNxQNGBhvMMYuggwsRml
+dKaL61T3NcY8H6v0yFfGH7VX+xRraEbY3gbhD99vNjA/kNv4cFWlPdiHvj+7dZ8DqqlzPWNUtyb
dVloC62BU4VjZ7rKZ4MKOTNWQ7KCHeKsx7Jq+A5Wiicd67DNlCvRHXUunCPSMdmEqqftA6396bRC
fUD883z7cxWx9hU1c4Qd2FnvLP6U/xX9uS/JVc5fYeTvZY9n0sNoaQ5ps5Oh1nFCi7UgXciTBn7T
BtWVZ4maiLtbQK/y0XPwW/GNTqxBG0+LMkDlVmTs+xZalviI4cyXEbXbjeVNBbq3M/exb/190iH7
YPVa/5Lgs5JaqvZh0btYt/wP9108uM/JZOzyOZ81QcDLp9WhicPq2cDv1PXdHGJ2UazxpuShZURm
uqjBvW3TseiGbZGDrXOHLEdbdp63Qh9WQKeO9Hz0+jjMg0nb+ChDE+TeajDQr4Nk8syerMP/063O
SMhV51r3XyYNrrk5QxX+pFrL746cwveTXmwyIFuH21Ab/7n675zORx9pjJlhN0+kbasc4nm4hcl4
6rOecoxiagjSzIcvv9Y/RQkHQUZJqaQIbvLkkQesHtsfoOiADvJg/KkNHhYKXfGtiHLEboSSnpM2
KHZlmvv7uDSSR7VrtGUGmfqD4+l2cCzM23UVQMHkht9i9NAOckj/XFW1cA5RWv2ekCHaIntBGwd9
O62+K6fq95D/uZI5tUKR3eJhS2kSXzewEjqgSCeZeA7HtEqbIn+r8MRY1WlV7GUYVN1uqkbrCilV
PGjp9NPXv7mBco9IRP2qOImxq5GRQQucEAZjvKqpyu9lmITBU+tY2qMxZtlzAJ5XpgPfSk9Zb/H2
68cazFqfbkeLE5acRRkLwAzQ3TbfeY4lPhWNlp9d4HZqZhy8qslr7xR0BY92rKZbKxfKIZS/sA6C
wXB2+3xRFgZeBGlgvLd4uBTh+BHWPjIyf6c5oP2/9NTzI73xI+iE99dq0nI1TKu/X+Q/6a/Viqtg
uuC48cX1y2/lYLgX0+6sgzIqNGM7Z/qsRgyIHEV/by3XgGaPlYc2qtlLWGoHuUDVEnPJCTY7RXav
PDiVry3kxEAPsFTanZHX1WF0MeRQ5wF/sjZZyCT7t+ogr3KlUXaB7S+DaIAzmtT32jj6uxBCVbW4
5VCu3lFqeK27YnhQGp5sgTMFH0VV8nzuw/Q0wJ+nKW0+yXznutoK8H5/sIaxfkHZcC3z5uDUGzsx
kh0+J8VmVNtq9FFuM568wvyO5D/7/5ZyoEkVEE0xgOc92j+iyorn1GmyU5ek3kLma633lmnoBEfM
A8q31l7JuyvehQfbpF8ScC57Q84SNbiwC+8LGH+bqZ3MRRCGzlqxzGivKxDB26RYJbFjv4+hEU+I
iludCrqbTrwcrIeKdu81mhNqSddbgAbgvU7o4GS69zW8+qj79hzEOYiAp85pPqTiGmteuhWdIfZe
UjgPtHTHpWma+bckstgAiPEhye1+DT0pmtLvfsUXdgJi81RZSXUamzBbNaOZvAdWt+xUr4ZJEkB2
CoDJ7LA94AyXFHTt/gyhP6Hs1hXxwql9fxNbo6D578FrmmCsyatsvgpsYKvySuYaIN53ph2hdQdW
ZTX0iG0OcZY9TvMAvVLcx/AKZWQlY/bYRg4KPWO2dwqMKxI1FBtM2uozjsn1Wc8xp/canGqhiFRn
OYRjpy/lOhnKxYVb6supFpSeZZd2SCP73lXt4lJMO/mUlM9GNGLjNZAKal0Q7jdGVqJfKNtgaoGU
frtB9sVETFc9947h7StNjff9qJaAwLB2kVfNnJu6qjyaIMn32nwl19Wq2u0oVWMY0esXEOjHRB+M
1xhN3EMUZSFvJ0LTySGc42C0l2ETG4Bp9egC9hAb0wlAvZ88u2konkbRiqeiS/d17g+PMiU8ugOx
blpHOdlnQI20zlC2cjbXGh+wO6gjOqnX2nHeQc5WBzkoaFAli6/YK/kQ52VM0jV54HlBPiwoZGBs
DFZyHyjmNh6CqLkkfqAuqECIZVbP+Lj5bTrMAhqpoqKWEVSPMgWtqVsF/MG3PoYHVyvvvSNd9dfA
fs7cUc8O8kDXVFWyF5oFpWU+0dlORaO314qNnJ308bH002+eM8N2I5Ed5QZGhko8wyTmPYsIgRfJ
Wa3KjGd7DtN5sZyVi1XoDhSd0j0n1fSeVQLwJ+f/1tkndpt+m/ySXVbbdvjGZr/EVEUvQfZLopv9
gcZqlapwwiScuQUUrsTtsJWhAVljYTh68DAAjpjZDM1iElZ/6qx2OMkr5C75mnWqeC1D34qHk8m/
DlEB+OthTAVPx8hBQaX2iihqsqA6Wf0YDWsNbyL/SLu4XwWZiwMN7IJgYbnDeBVGMl4DH3FfRU/T
nQwjJULhd1BCrFNYItdpU3g3xb59f7urzLx1aVV4fja6wuE+yTaxl+51alJnyxYDVQr7jiMVMlH9
ND6HdnI2xml6kHOWUrx0cWHdyzm/Vz4HvQjv5Zye9AEqGVV5kpOTjZFGW1G4kLNxjpGChv3LUc6W
nWUujMnNjnIWc5OQA0A5HQo9HZ+b1sA11Ylm0CP/IsDYSL7mVbWXs3ySoBIpJtYw8yx+8NWqPKpD
qW5sIeKzHJImdleaRfFMxQ/0lpuytIR7o7lLuUROCNBp20D13cVXLmdHu+dDFS3MmsbvkmoF9X1n
uL3KbZ0yK8CE1tp1bHA96SQWSoMaxrjRg9L4pEqjgUxHAHtIDOuapf5rYTrgMnO8foOEh4yPNCHU
iRT/xlIE3tKNdAv329qa2k/V1/tD0b0WRfdu6Ecn64p3nBcvFFbUCwcbSBl5BUdzzuuxCQN+hCiB
6Hj8moAGtGwXalCQRVugRuCgcwXahWNbrzGV302DvchmqFrrNbTwWMq8BiIltlEvZv4o0xYlPqwC
OWfLsDUsKsM0zzdeneBa+GewaXbfwqbHldXsYrH6yv2zLjUBAyt5hlsRL5KPWJXUI8zhyAWml2Ei
RXlZNe+nnFNllrTjCrGN7GQMenbKnNKOti+lY6YnSB0+B/OyhSs+gxp8wXPvvg74F1aAqm9L5V2G
Wos1HkD6QqnnVxaKe9ThcOxdI1P6hTkvx+13M2U2gi+ROty+1y01YTJscG1oQFL5KT4n8xd8zJ9/
C9OoQXOV3UKtjU8AsOxzZyfJI0ftX3JXYGhxt+6aVr/tKQJNW8UajyOqWg51K4hg8m5TbcSyLFEV
rIbYeR39E26D/kttjSsNcNZWxLWzMyytvRgGyn34RovvSgX8zAOkm9sULlFZd49GrQ73eQ42Fxxx
9N1LqVN45ndltJtlVzTdw5Da0RHzYzggjhu+edQbbytqarOs6K8DpYSdyj5iN6nJcHXqIObtw4sA
Nj5Cng9oTdrmWr6QF5jdAxtrDHjlCpCCQRV+V0VqL4dR6e89h8e7k2bUVe2+fFfjYCtX2m2Bq5Nf
tpcmcJxdwHfpVg8i7Qlg9Df5nzPYA9Batl8a0GebYObJ6a3bPVI2RCJu/u+X7Cb9SDc/Ifvh2QED
4NTUOaI/QJhXRf/Ue3W7SnoEGMpW6V9nnW2Oa/370CfpDn5pvHFTu3934vQUWdCDsKMvTrYOeU3m
8XqDxpaZ5IrMvCLzyDKUiBq0sfnQ8mGuB7//KFRapEj+vnTAUvYe+Mx1k4/dRxsk9GJ777nv3IQu
HehlmYd1fRC0nJ9LhASpu2PqLfNlkZxUU4zbPCuol5ezcuhNDDRQfvqebm7/zs34hzziRJO2Cm+l
WWx0KrBfb2p12rRtFMEnSoO7dN5IYBC35GBWP+fY8D60ZfRdJIrxalW5slUAxKztOZzMaMN20AXE
gi/AWeGQ6Adp9KNQK3Nhqvpw7pBo2DdtUm+nNG+fCsv/JVcosXtAmrJh+6zWax2SwbFAiBTu9RSu
dHQKPl2cJSajOCam65/kEI9ZcLv6yvWCfydgwb+WRX9u+B/LhFaeb+fPkBbXzvaBKSwKM7JOdOyw
oy1KxNYDtZ5W9GetUz0PRa8/+U1p7eS6thmbaRWorb60vJzPeAj0n0qOeiosZRUIJzsWcyRTX4Ni
l5hVme5t6V93YaGE/SFU+51vmK//TqDSo56E422jgjdWUgJRy5z0GKZTepQhUE8Lh7s/sbySa2JV
F79n4nlaztyGqTY5dc199HaBkRIAonnoXcRY/l9suCKAA5UsSlSO0LOY9ir7x7Vp676/hJSqbTg5
T0soy4qy6MLE2KtFhKzJZuRRfEqL+H2yJr4aFb04KR6DzH+FAO/bjZoqnNzmJdaUuZs4ElhqWhi7
CYBByyz00oeiLvmqt1WB0JPo0sVfSUH/7+AHEZIhU/rwNWQ24ClLu3xlivmVUCEF65I5M2KgnzaD
PVhXu+ZXUY9Z+ZMWWE9946fm8Xs1Kq198jWRw40T/RFIgH/qc6dYZ8jgvvR5/+nGrf5ztMNlpdbe
tyIxffzQTO8c81W4nXzf2MdqFqG5HqSrCS+u9wKUs/wBuj0B+lTddz308bKiEo/8S1nsTVMNd4qq
VGfTGSEHTjDqczTd6U6GD40Gvz0TXoHuSjQsaHoNj/YsnS+vaDulGuaKig3PbwGWGpExPrJbK5k4
h0ZdYOzgwGH1N9+GiBci5Gxp12E8TPCyqnLpJEp0j14CwqdCR8VVCzK4W0OYzH3C+NGarzLbPtAD
ju9kSg7a3PgIACMvvnLyairHV1EM7qxe8oS7hLHJMgM89zyoDnsBO2Y32vcIgsmcD9hvn9VZsJA5
H7rFI2TK+j5Gz8K1FJ3+2Xxv6fBkzOL0XkZyrTZvoFoTwwChV8mWjad98DkkLsHSzIZ5mFvX6awp
BIIbhNQcK43V70Mxt5QK0NaNcPwaDTnKh+M8yCtM/vxdbAIn8EXS3+NSBBtQb09xoi1z2/9RQxQ8
QDIOLkHlBChtfGqBZjzKTBJk6Z2DkIzPpnKja6a7kXVpWXmW5L0BI6SN8MZ4IXNDEu5SFMIxKaM2
TSMgHzdy4jY7L9bYqsA0mul/ft/Yh6AZgtcerdtUIK9acLw/DkagLFUey+9jzlYaHQXzUdh2+kA1
Fy0eHr3vCBBjooIk4Snq/OJqeNVZ5lFwiNdjUpiAc0JIujp2u/P6qTYayC98E8vXjV19iaS1d4ca
7bCrGxeWD5upJb8BWH5zaIWiQ30yS8dVJTJkO2ZbRzw2lb2v86LN7OsoB39qKIAnrrEz5yU2yihn
XPn+WpG5/TkKje9Wfawp//wI2BhDui30S4ES0HZQSm8/2I6PultIlx6s7bvZRUe7GrufFJLu1bbW
34y0+OU14UerDPF9N9Q8LxTEKLUiMJ+MKIwWCdT6nz5euB0PS85wGr+fKYQ54OGh7TZZsgP+blN+
4xGeTFn4w4hQWcAryDGNnN2ofzT01P4RusBhwHC/NLqlr9lfchrNy/6EcLO+wnI9eJ+XwoM/psqs
9W5awZUCkrv0EvpjwmiDK3x7/UFRu01RauG2TTxzH3RGusV0HlH+uDTfTKhYWPIGn7Ui1HXuCG3f
YmH9HLHZ6o3J/+SBUqyoMJtH06+0C4f1D5kPREvRnDoMTTl9rau98mwq4oAcYP0ZDZWyVEJzuhvz
KjxXlZovaDVWnya6RbwLXOvR5sF5F3Ydn5d5wjbsY6QLZ4WZYojM3f/f1Rtl8B12wrj9mvxnZ9+W
droz2uzlKw+xOcByjK7AwOP3rpE43hmRCxez4YB1rOeg/TPIBXKpLWHA/1lmwVGh+/9nXRayizLq
FN1uI71EjePdu5hAh02UXWSKgo6GxGRK/8Ex7Xjpw3hEYlGtdnI6hSe7VXvsTeKq/AmAN97ns0EG
Mr14UATYj2BcgCLLnJNDKWY2qIYB5ZxqqqEG5VGD/aHzjZeG/6mjZLnOlLbc6z6/gjgBMzHnqTFN
WDZ46dFX8+7alOqzzCcDxklFmpUno06cR6MWGZIqvA8AvasL3YymB8XSuvtOQdHDL7LquTeVfumk
fUyTV2fn7g2IrGb5h2cieeS5mKW1tZZ/dDu0bqOPEUb6rvFQl6znrIv43ggHHvGLskQdzxrXt5s1
deeZ/vSMWoBxCPNMXeHenB2aoWyWfDjTJ+cXdX7vKq+tWs8XNudRjMKi7EmJY0CWSUPNdA41/r93
gUXJToZVoXvLHAQjByuzOfZRWAFDiqePyNMfVQrEV4oD7VFxHTr0pT5+jK75GPiGcjVc2mp0lTDH
mT07W6SuH1rEzkzhRmu1q4dDYvVYzwyqtRjjbNlVjXBt0LGxtfcU+3HIovbbZKk/NAjY74oYIZJG
XfFa8jxYulB7ngz0cVZeO2iXUkzKKuHZ9qiUZrgRsRjvQ2MqIcDrxp1BsXDX2Al96IbiE/QdQON/
hgQ94v8Zisl7bcbK38q1/yyThgP/5niCVIsBduNW86bnr9vioWYitnOUQmIjDpdlh61G1ZY6oFZz
F+ZlwfHKNOmNu6p+bwm8XPSWbUGrKNp9I9fNEzLsJuu9Ea23k/fLSTmAdhv2Vgm2Z156u2m+3RwM
2iOj2o+b3lOVM3anebwI3jgItqfJsZvbIEPIKTsdjavDP/mvUPfDXUuf7jVREYCpHTjZOU41e3ji
1RbciXUBZKiBm4j1H72yzg2bBuWMfe9dx8cI18PXKKitA3gB/559nrrSPad645iJ1ZnT/LTb9qAi
1fSehsEyHTDn+ednjFhB/4+f0fnW758hCuPvn+GxYV9ValnLn2FEdSt/BvqYxnut1vBwAXad4hIt
qZkgGmv2fVkI59TOBFEg9TDbuiBZylApop63nhJS5a8UeBlOZkOvyRrtw6zqo2Xm5q/Awdg1T4xv
GGIbixIzjyvWU+EmNiN8bfSc03dtKhvPAusZF0BfbpwDXOQWSdm3q7LVAZTOEE8/rP4O61FrVxXy
0btyhnjKWRl2tf47/Ode0XeQg/XoM6sxKTMMTHejHqEepLTS3/HNRU3GTq2Uu+RrvjK7JwD1q1j3
7WOcm9Ht853k+rWL4/aa+eW/eVhrzRWomFgXk/sMdMWm+tjqWxiJxtnyUHfFcAQBnQnzgHzwfo5R
dOV8nrwZQdKt4mnQ7008D5BJbnyciCJa3+sRPY6FlpZAtObBA2LwmAflK+4v9YESFnK72NWZSHrH
C2EW8TYrgnBlzhQ2OSQ2TIV2ukwazDY2WfrKMYcRdTkWaEh8ABOwIIbAg1oOLX+xyfbtvdLgtW2p
NQDlpC7Qy+kbVOZt9bEdWvsk73Umq9k6JfDHALkO9NaAUeGvVWN9nICfmPDYyCTKiIbBf8Vynoa1
spEdjzwLHofYtLdmNujryg6UC8z0EoFiECeGkX/EMR+hzvUWSRznwcKdnV3Cyv7Ozi5cmOhBvpol
FW94acbZ72ATaX4JgdNzjL0oKDdFbumdxITOT7UdJiTnJDFfmkwibgIY/E/OqrTq3HljjvZIj5TI
HMrFABHyXSfXYRW2FF1f70VopQAgxvS7wfbFj/Lhxexbb2Og+b531NS4jKn774ppJjjKFa5h6Zcu
0U6USNaWBSlV6mLYiNEvsyoYd18yGZj7FhARL1IQA49jd9dPMVghejcbai05IGk1uAIb+VnUoX6U
UTsO6kEtwKVI4SOZizXxExNS7bainlcUg4JZ83y74yPbIDw/RgYzn3YhqJ1FPitBf1EpFNH9npBs
CzkhGRjyDndsw8VXTl65f+74XxPdptOt7N6NEyy67b5WN+gE4rA0U43sIUXoaQyB5s17FTQffWep
1+h3Fl6tIA/l2mj8FVW9DzXlUeba2FBOt9Uybjp71ygp9CL5ClpvKRtH1cu9gCDqKqWB6A3/caHZ
9k4dUL9GuxokeDyI26z8xdnzrN3q1PAnkO4cdJVTeKHx5P/i6X574HklD2tdf80bK6flaKlUBsJx
p/VduUdRcbo3bdChkzU2L2pBs1YL++Hod/BPNLzaW/TDtc5fiSRqF67Ijb2OyweCT6n20qsdn1SI
O5tpmrSXrEZDKQQos5ezWtUgdFLp4UnO+jmmi3U0nocZO4TTUKGPO5Qp2VmURXvfzIMi9OyYVspW
RrU+tfeq5yFEDqVhk1nqGeAXlgeVo6F9P1/KYRgeOoW+9jjvfquARvBt8rYuCwDP5tCDxlmVa1kM
dbjy9XJc8VkEnY78DBL6fdM8d1G1sxAc/xiD3l0htTVR77b1p1b4IPTIw60rV6rmThyrzOLau/1z
kqbiw1Np0cND0u/C3EB+Shl+yLyCHNiSyh6lslhRH6NqWDT69ATNpX2yoTlc9fY9DnzRLMey5KGt
lPetZzVPlFbEUs+zfieXTk6ibZXIKlfswJJFPjrDqVF8lNd4bu9xQY1eNWA3ygxUCOPs3zwt7/ED
LhzfVcZFCknHXpEf5dVXaEXhK+TVt5rNDEVrRz/Lweshp7uq4DD3Jxck1ofX9skxL568FGeVpnLH
rZiLvnVYrJouaV8S8CLHukqDFYY0/Xs2xuXCY1uy6sKiX5azilaesScsLSPZyDDIwv7RLaFrzZP2
aGdXXWjQ8eww2tWFHW9RZkXXEhGVc6FOhwSn2pOM5FDm5bUH6H4MHRWo4Lyqa5Qfnq+DRZojmTf9
vuagDJ1ODFRQDGw1y28D+nQbh4ca+tQzIcGRIw7nwal02tegHLw1GBNRrc25GR8PeAYNRbRXFaTY
NpC40+FswNrNl2lVj9TJMuc4FXrIm79L0yPuAhWQ9zo4gWXOkVTg3ZA2w+1SxnLwe74gcf9RNl+5
qdLTbgWpC6x/YGxr+2h5SrvSG7NH79LWXtsmXvSi6t4LQ1S7qdSVtQz1kb281cOW6da+54TvBu4e
5cSbtjNtPlMihb8351UVwd7a7LVD4nv1m4owx5yuLY4FMxgc5RTCuNLSRYVsxykdvWgnK9kjpXkr
sqEtlX0/Y6HsM6JOPLPa/NVOzPCI1na9lGGIZvwm8N1oK0MfQZ1FFgfTnQzj0VhPvZftBwWlpTGI
kG0eymqhzxocYYckLw2h5NBAVnr3traeK2+R0ZeHsPXblTMo4s6EMrrF3cbaqJQ92A0A15/C0bnP
h+z3ldMfVC9Kb2k5F5bYiFazcW2t+p8OlYDpZe7IJV3l2AslpESANcc3tSiVh1sut8p6aQ9ASKtK
8R7kMM7TVvtc9AYUgTktM62qiq1buiP2UBGuehFbkkUWKHuU8T3o7pW9R2qc7YHV0OWM8H+6M4bs
UaCKck61Kj63nT/ex3gzyEjm5TDdQX3wz+hj1WunwwYF1+LkaEe9luOAFiTHv2J5KZN+7PEOj8RV
pjAToFJBcy05yllgWGnpfS8Anp/8dKIQryfGsJp6PVwVHcZwt1hOqXr0w63qYQFhDGHwMedxrnru
QnTF+KN96RTP+pHrnViw7/EvbAvKnRWAYw1yIQ5W0nDWg93Qz4yHvgdt25rho4zsshuWsaeaOxnq
VpLvaKDZ0Gi4gWJFRdmA0/mM6FJVo90aaLC9pTb8AtdNr1nVgarkOE5JGq2hEN1ShCMQZBVyWYtl
SaEF17F3xAM6SCCSZq0hUCDIWSJ7vpV3VeNwcjFxuagVuoaDw0Yzw3Pd1q9wio2rA8V1GeQVhP85
DFwMK1wjMRcyBG5uXNUsZKdgJRd5l5b03yN1HB/byY2v1FBFWziXCF7J1S5CmoaN7axl2Bted0aW
b6HXWg12287vaMhG+1jBYHtCVONMiQnQJ/uhbwiIwaWx2p9J0/xy62x4RqnHWbul5R1HVDTuXItH
VZDF6ovrJO96YnU/p85d1Z5pfFJea5d+ts5n7hNbCfUxRjJ0ISsGoRdwpEsxkIbNpT4GBVxYWTJI
5upI4yrJ/dcdXxPyDg2rR3j+AQcvEQnlgrLQcmg05aXsZ8gHfaCFDBMf3M6AmSBfwaH/yrEOHGmk
2Fs5i5iAtgD7NN7JWU3LANDG/aWuJKNykeKVpWqt9aNqvGghJqd+Slya6k4yQD52gxqIPQ1eNzPH
zxqmp+KjVCPUTtzrbrdzha5+j6vip9E56hv+F/GytvrkKacds3JqO34UnedsUISa7uqgRj5wZmIA
Y5vu3Kx2N1Si4kdVZ68U6FX8FNLJXMqXml+zGMzpuxaoO3s0sfyK6T6FbBWxMtIqKrxOPoEb90Yo
AQ0NM5B6450L1RKi0Ic+B3Io5eRfS2S2wWylsZVx99caeSlfUCuwRSxrg0J7f2xzEW1ENTRLYOfT
Q6dp40M8Xylw+9jiiXwtc18TSQgPuOlKukfz4q8JKywueH/2h3/yIS48/CKiO682D7mJOHhQieat
ebUST3uzNcc/TuATl5VXUUQOS+AGk1eh+KJ6LwNPArnM8MvwoMLpoRLKXVMUCipeKMLrKPM/001Z
ydvLmDqcT3V+3dSGukImfVxnIrdx5h2sswm9a5cnTreLI85Wmp5hNQ5Y9QcPt5jnUOhxCnFr1zoH
/NVuKzvNN8+jFf1Z2Y8NNeh5JZjRYJHkUNOMHiVBOWh/rmTYDmZyDPv09+xXrogyHsAyjoyOUhdl
FEySxRHcM1oFPk+/o4xzLf19papDuERKol595W5LHJtb5KVKF36hoei40pVAOSqzbmU5K1g2ZmdX
FHH+EyvZIvIFMn1z5iuNYA67dwOYPE2sehUJpE1cdM7eKpo+gYqkJlbs6aOR1J8ybZt5TesrT/GZ
70L2gnNdiK89iC2gJJDWgZHO3YYIyiNoywHxxip6S0tTXXojEeaKWx6diLe6SDyo7SWuPRXDy6Tb
dn5kLm9zZSverECJ8Thh1nDN9g7uOiiYfkqXCEC7txfiFxfildIOhxKla7+133lfm1tDS4Kt3NP+
VzpW6wBbhih6zqw2DBCNj63w4MEMm2jZcSSzOGwe+UpG/fJPDrSfcpKzRuE9m7YhdjKSeU0ey9BH
D9BfjYalTLqxFq16DCYRwCrzUzHY1O607lCzaTt5cQT5S07IWF5NE1/9HFXyTRnlFIxk0qd2uXLi
AH7Dxikic1Vi6X005i9wJxOmu5OxHPJ5Rl6pSY3CipKghTL2FafhIrXcXW586JraHjx2hkc3AhBv
z4O8+if3V5j75k6xhu3/WiZz6eR9HzT8qe3WQxwfOCsKQHX3hHif/hj543aYIzkAP9/o2VwRnlMR
EFdkR2jVytBxgGoh4u+uQVx3T5bXfTZ5oG5Ht3kEXquco1b3zunkGlvNRJ9ahnKib02Kf5bRbWpR
erd1oFrYpyTIsmcJxJXUPudh7d5eaFAM/W5+WcREeR2YoDHMf19faDBad33euQutd+pLWebNpbdp
77KlhI89RVOyhGBSNdVFLpi0JFmCbm0fFb/3aWq408sIUG2ZAaB7kbl/rvo/s/+u49B7MeJir2sj
Ni2RJmYPyZ0kJyLOHUPPK+OD44fWszqIv/IpMikcw7Rz4472yZ7Kz8lpkp2MOG3ZJ3nF+R69jrQr
dlkYfvyTlysQve62cUC3QA2m4V4ONBXHe4iz7BQo5siUo6IRfFsS6fC0GkA3txm5+Otex/HTRZE7
GDe17u/Xk7Nw6mcn2c0/6RAg8FbVml+BBXtcgKk8aPSQXzFAvsv0Nr/QeY2uaaLuUr/pX9v/4+y8
luTGgTX9RIygN7flfbU3umFIIw0N6D359OcjSqOa6J3d2N0bBJEA2K1WFQlk/kaU8VERY7s05lkQ
7pu1DwVvK0fTogbxqgn3Qg3Nf6P0LO8V4iZ9sUAnLUonG967VKlB3OD6gbPMGctW+yBCH8eRxr50
WuRc5JVsiiaFDtVm9Q4lA2qkFO7si+6rmKVZOOlOfPCQHpwXAvazL5lhbFHanN1LCDUlbxE1ZdcV
muaiFSL+lichuhMJbgReZIonUbKDUnK1/+EGynttDeVLifDCzsemeNONxfSu1dpOTsgSNhNsUIpr
T7b6ZEIPX+Vt0iMH/SDGQD9Bfo4WRhsJjBArHhXzVdypv69kzB+mgT1Lj7k3emyZba5MZ9SO92aI
UbYZW9CmVRdsJ5CgVCkbjjOIygPLRZBBXhVToJ48HNqSXHO+FXmEkAEOMCc7m9SnXI2/yXg+dfWy
BMZ21qnJPpQDgEo5kHFsXCjoNFz1JhTXEqbfbSCdN5S10/Kg6EV/HqPgzN77oR81cZU8ZNlELaDl
yiLlFvuluPJIjTZJmsyy6nZytVVsQEWFVagLU+Dqz40cQI4635qRMrIb73/HTMvao+HlXJFAJOUc
aO0OSmn0CmDAAHAOG8hR2ghBs8baxpHar+Roa6BR4llUU2UX2J1yGu0KWMA8ORxQ86oQt5GD2RBv
W5wWF5Lbl/0h+MmuPuXDyZ6Zf303NEe/WpcWm0KznJIt74M83QKnrc/oEaqrxjDGZdtCvh7wSn9x
qvaaqrAabd9NTi0idMvcCsW30imCBWXziExyAATRdWE7pFrzWqVijSyHwHtD1+tN60KDKNIG6RG4
dNVlCES+S6smOqSJgwdvBmUsczLlLJsyHH9ftYXRHcMmXd9DX6a1WvU+6Lq6+xKXXUs14hWpUb38
UYdPjUjSGymxGRAalV11hoyPPq9EVXOSk8SIy1HZlQjy+2QJN793s85ZTh72R6XpuVf2geGC/UcE
gB3pNhmjKuDBU8mXzhy6x626KDdJjGCeHCh8tJfK6HvpjBwWtLj6EbbVyp6c8HOcxnoTVRFsqyTR
n/My+y4ntDoSQE1axk8VrjYHDVTEOkD29luOcN98h56DFUToqTp0MG2xj4n2GjiOjZ4W1felbJum
huKgBvG+9Qz/tYMcZ86jcVUEq3HUhpPqesmj4BOwkAsi3CBu9InMjFCNi73g2ju9DhVl6kX04MTi
Vx3UzVlA7XulLmDAdZ3iY5b06eug5uYyNVxYZfOoaKdgzUYPMGcwKx1ZgzUgyeeZA8j6sj1nsb1p
0Zw+2HLkNl5X4iPsK9iQaosenmj3ZuIJfKJoOl875zoeWzIUDMjgd0NE1mMokhdD17t94xRiKUeR
8m8fk7BYyZ5m9eKlqRNE7t4l8eXOceH36fHYQ4E58qb6Rn4J5is54NQWcONxmDY3QCJZFeTFvSUl
2/6qWZV3TSkTXOPGd7cGj90FSTHvWpG+d8g3UcCbxrTayqCcnbO5uFgUElzsdTi2X/iskd+z4/pa
zVdgHe7hLKth5zDTmmfKcTlTNvMN/LQ6J+zpwzkDRlKwWQI3CI4idvN3DEFOk4o7lVJTwi8VBFDm
cO+49klNCxXGBF3RNRk2ApT7kbXlSY3o0fA4KYo9Y9Cs50znX1Qp3qPsJZlpokyRi9tgPc0O0QiK
o6oeNI+BlUJR9oyHOKyzLTj05NYt9dwECzYk50GrdiIZscgVdrvvateDwzwvmBuDeUuS5NG2lAKh
Sbu8kelK9ppo3XhJvC7mBE7jDuOHbWSbxlCtF5G1+cXNE+mO820MAEhzmkbBOFON1x5A9h6uhb3U
5odAlVOH6oz296gRNNk+791j4MGw5ssNpdUez2TKikcH3dGFJNzVIC6XhS6m/xyI5hXFf6xQcs1c
pZGmA1DMCkzbTQvCRIFG0MAr/uBYQ7bC4Xz8wMs7XGauoZ18XmpvBSL7cpoW5+VBd/V/T1OHUMd/
u7LfbO6mBS0QOjUhDTI/TceM7RCYwmjZB4Ky4Ry7D8grUzX8bQUC6kv83p2oCvfpLBTzZ3lqld65
qHuj/OFidbFLvOxHEASo0WN7jakPXIaFEtTYCxUYfVPOw8EKVZ8TKKg99W7teotppbC2eZzzaZm0
7qhqfr1zYBth34KatVrrcFHwm5U9Ge+Bsm37GBy9jN0H7AC6j8FW8B7vQE+s0JcK1vdYrATeOSB3
3UOz8BZyoEE9c0Fmatre5zneIA4DMpz330YOJiDNwZs4iHiUbOQLByXaye3E8su8CWJ7UXXGBX+A
ZN8C6p6atqKSVQGaE0gdrD21ji+3YNlE8cWK6mEdu3a6dKGva9S5zOgSkg3ae4r2LHv/WpJk6FhY
mOfOS+X6261kf0iVa1Pq0/52Jz3HOGusqbGTf3gtLOEeXG1SFvcucjIKL8Lg78YcEK8JvmPADQSH
B7J6RLfjvfQz51FPFOeRJ7cKns0pebVMgOrmpnWmcWUJhKKshE3TMtHYPgQBVPpbf4qtvRrbsO3n
2Upfjg99+721MkQpaqp7gV5Yp7pXREkybr6cXHZZAf95suugOFiuvHqyTnGq8p2Otbeije2jHL1N
mQcTOSj7YWo4AAIQhLstlsE5Z4vaQOxZp3YQ76MFyP5+i9ut733L9qt9NNUH+YNl3Jl/irwa+ybe
JSNC6+Giq31nCbZIXzVRq25aP+uewyItLkljXcKuBZlSZpRHjGJqjzjUdTjZARer7apYyq6Nkv4z
CbeFAez/UYaSuNdXQaBcSlRDFwHY+xNSbMEJaagQ9Oi9z4crXrmcD1ZNQNYpdHqqPXLqbb4cv/fl
ylwf3wsYqFC6uaUM3e4r+7db3ALwWMpDoiCXhYlTDIrXenf1IgQ96UZP03i5lXr1Kg7XrqcGm7Ka
2AUNdbtAuZeNM9KEiyYRPJ3+qN+OsxjuTSXXJUXxZ5CiZX6B1ImhODovy0Yps4OWuNmhH6ffzf9n
zK9DX7BnnuoNxJnX3q77k9Ho/ckGQ6dBItjL3r3R5sF7V16NUcjeuMBE875eDgRhMNwmy4EmrN9E
l5YcsVUBhQJFzWQQlOUxxkBagcbAcOPQTNqPzvQpuUyWZZxyszjJBXKaodoHWy/b8ZfeqgbcaL05
6oP43XSVoiKioeFAebsE8AzqUbP2dYwD0eJ/P/1+D+Tp8jUZ+vyQJ2iUaH37bmmNcYRvJJZx5Lew
URVl7eQNOqHz6GSSVjdAnZ51JJWXlZfAddaq4eBAQDpYcyOvGmdM0BSztTTleCFob9e6vL5F5DpV
eAMu4vOM25hcLofu47e7yalOWV1ub5tqfui106fW6/pzPZjG3hiqcBOhiPStiv+aIjX8USKKDUqo
sY6wp5WHRuET2XLk+eH5/SfcVm1V2D5o0tZoz5qL7ng3OsWng6stunLkiDV7ql9rtwdSUJSf5DZa
7Oha9FjmaZnWHu26CF5cI/i7ynJQVWyrm+zBdjp2OC2o2ibslZfCTIID3lgJ9CW6CeTAGSv2U/bG
WI8endbcZobjo42Bi5jNWdcao51hJKp91fgnHOxxQFaQzZt+qBAfMZYyertM3WztoxdyDIe6u2AZ
jceDNQyfJQWD5YTZKHDWwHlJS2WHkNL4iSAkhIm007dyGnv3WdvBecP85HvkO3/F/kTGNqF2WQ/t
tyijzLyIM/IVSe9gMdKPkGDGuZHBWzMvsa1M7AbdP8uQnCHn/mutvHUxDumhUKhtQ6U8UEnOngfb
+rAUv/o+pm2w1AzbukQ2Lh2D3bpYXaGJKEeBbr2jtV4/91ZuHbzcm5Y4oWpXkqndOUtmDW14hJ/R
hCm1g/7eseEP9m6hzTyH+8ga9jVvp5XskkpGZ0/Nx2sGROHJd8JnGcfDoNogXgcOSMTPaFVjneJR
ZgEGYR5B83uryND87zlyZUGp/fB1p141JUqA2N2JKzAbABbzQOTVGwCw3UeXYAkTCyrMEb/CImIj
CVwx+oGcGR68Zt6dtK5OHlrD0BdZT3aOMvmPDg/BzwTvlvmMbST8ZzUgKjkxtk+JFYTripzxh8KP
CnP7IyHVcNA9HZsfHYSwLnhYm5E+HTCaVm9Xg+PP6U+aTl75nbY3w29y1r/CX2bNXTlFNChgLOTE
+xJ598nITMSxmn3QZfGx6vyITFAfg9b5pyuvEFP2QRb6JUTgWDHrfEFJNqMWal2/zPRbubBjpy5v
ZMRavZrapITpx2cSXDFf2vnwoZmmi3Fkik1on1TLNot+xVPL1nQexI2M2ruf8fKcHcDkXKMEJjkP
ylD/z3zTMn7Pxyj21avHgFx9YoTUaMIM6S4aBSTTg9L/FYWZf0EkBgShmqDxPI4ObIVRTx9uQRH8
lFOUbsKjUE5B/Igp+AlcEzAbUpaMuvrC4lV/dDAbRvzPSe3T0KraKkKSYym7Lbxvb9O17nPpR/Wh
rz5aM6ivTaoMD22oDg9W6YqlPwBevMf6HFOFdkoBAc9TAqXM/QVLFXYlCUJ/FoVH210oHWnCbeNB
4vVB4t+EkUgrxJupJ8VkxaNHNTfUOJnMpkNQcVLQZXNTNm52SXpU3tpAS9dfBu6jiW2Tr5kna666
ySovO0ldd05U417L/A/Zu4u+m4YY+WY6t/jdMOc/4qUxbcYo9g5JZvRnlEWGtV+h2Se7qB0MqLbM
muXyMqSSuHbn4ZZ/80jJH7FzOfO+2qpDBRGtUYy3e8iRSvjo/qHMuzCL1l/wmbPe5JVWlPbtavpz
dR+9X/2f5zXeNJGolLVp0UacnPwaYaxHPEvj56r30pcUPgJAtQGtH6/IXprARfIdEv1ajpp6wXEw
CH4V2oQUIwC2pLLHQzbGrfqQqXV5Rk+rmtYY1uLjoWbnpokLUKelZh3j1OIDMk7+n0vctRLKM3JU
neO5pyPEEufP/vyxD+YvQDpNL6EnjIPsJfCxH1IMAXZ2LL0hmZEpQYF6GZvJXuV8GPXW9QZmbQBe
kSs2rlKFY9A4rSiIUYC4KsAgD3lvbxB4usnjGA3J2VjfVralfCoAiTGe/WZpcbylns5eJ8/w8Ssg
VoQ5OFDPAZmZB7a1HvG7e7NT/AbmUnxhFZSIHet4y1S1bryL8fXe8NctkCTlxxqZG254oxcbKVBV
T6Ctv4xCyS82UrFKroXNiCnCxGEnL6A3D1lZsl+x0AAah11yO8cPsY60n5Y/KEMM36zHE2hh8Wog
41hxGZYel3PfdmDeBaiQ7ttBfdN4tuFMVLTbokE4pJpM9dGjtMfppol/4na4QCVP/w6/WqwMqxYX
9FNwDEwivGftsf+I6vbg1n70E6Dx37GKCkbqmW+lrs+PqtC/hE6zKUwODrKXUOK8xccG72QV5N36
y4Bd4BPg5tH7fS47i+zo32Dsio5gjBGFz/VIqgdvnm6pjRo40GLsD0mnwUaYKVDIUOOilxj/yyhS
09UeZZ18BYL1o66z8qHpB/UlqtRV2JrGe+ip3bFFlX5+XxjvlN7SdYVY206O5n6LLtTJHSbjDYmt
fl3knbE1naB4bwAmL0SZYWbQT+SyDEA/WRS/lgGWSK2jPIRZW7wbdtgcSvLKS9Ag9hneCh64Sl6v
oHwNB19pwo9qgsTGhq8YDAWwy9CsMTQqPuOs/tA54z4mRT5c2zzM2Q0Rh2oMeiRGJAF6O6JIprrJ
60a9BBCPblfhHIv9SL3kI6ooGASql/+aJ0eD3pz+ex4qumBaSINkU5+aixHR9RVPQx8rAgxQK0UL
r/JqcONip6RoQH8d0Lz00k1nGZ6cDqXGMHfeusrp93K5FpMb+sdoAlOedTUhnhfxPENhGvEAf/ZV
vKlid2renBq/RYxktk6UZotDVB/7WfizUTLvoXaRgmeDUHxWofdg26bxt9dSig3LFJIdmkCmV3kv
STa1yC2FzRnYTXGYtAHfVjN2l5aK7XCuAZSI8HfdK0piXMe0UJa2ZnafgcB5c/abGlH4B5asftO0
cgKwFU4PHvIBcdjHSIeb6HKHVRGv4d+zo5B9s8lMIMY/vTHtz2lneTigQUhBFwEgKAqQD5DL8h0V
5mwf86NI7PcR/0o1/Wzz7CJVubMu2pmQ/j4SDJ/yKvgp1V+iMXW3ZggmRFqptHyWlrWIxUmOFpht
wvzoX4vKHK7zIr43yRLspb0bQ2N44AjQYoSuIrU4d6c0Gh9yvMYvZWfcQsMckvG0o/JYB/h8ybml
isGRF2AMM9/Dne8h58pBNgu3e+huFtRrowL0An3h91IBaP06Tr+SPIBrFwYhW1m/nlrOdbPx6DBQ
pRYjfgWVoZ4sr6jXw5AhO9AZ2vHetLOTnQFauryNyL4c1sK953Xxbe49XPYpVugJmbC8ysWTi1cJ
5KAk3vC3IovmWc47ntXOUcOk8kmLiulBScRC9uQCpTW7fTJ53S1Ws4PZhmE/Lv3IgZOAG87Ocidj
oScZwhF1lrW3PuArFGAHdPfwg6ZIG3KA9brmZ4/fllHnxQ+DHP4yp8YIyXw+ZrRFvqldK34zA/8t
I5X908fc2apa753Mc7NGu8FaBhg3bSYPuJqa2N5nbFXGwh/K/hKnQfeYRs4PUG/eJ/B+HnuBLo6e
glCmW7AFDmvv0xbGB+SsiGoS8styao/IPe5Sn8A/LH5z00a8Rt6BRNRgWS8OsnLHNk5mTwfuUAYF
9qua0B4Mt8qvcQhPSA7oxlgundmn1gf69KwL41GtKfk6mQ6AglfYYaQ0Cq6cq3vzfxGLghwTVivK
FvfJUTZ2cC+GuP+nvd9SwyMgN8gDgb+L1lOhaystQ9Jw6kR31eamNqz2akapB60ZNKmlxK61kMGQ
3dLSKKpycwtyeMCNR1inzhhIiE+9euY1Kt4Mq3gZg3i8Ik8cvyGxuY9RGH9U5149iWXJn+7ZapFz
WsqYTv3mGSm5pYy5WlnuMqx9YD5hkT7f0FGj4Qpe/EXeUEEfD+gDrjZydW4UztFXMM+7Lff19FDW
KK7IpfXoa3i1Iq1uBel+mIFaeacZbMbHMCVxgGXGIkpM/4CmWVdVdf3qqVq31nxTABllihgfKL+U
S80JhlWVuf25yuEb365kd24MA8tTOQWm9r9HzbkrY1kV4IqaYIcs11ogELad5eBl3eJugJhAvgsm
NXiUzTRaAMDKUlsXnvI75ugWL61yVEn4EJMDWpQMy7Kz+gu02b+sdAqOuiLcR3VuolhbVKYbPjiV
5WCx7aJIYA87OXabVTXtfuyjdnFfVAyuhZ92ra1iSLgPuQF+CiR89ZFNDixr9I6UOtAeNEwhZVhk
mrLxtFDHIpN8LnxoZROM1PrCbjpGndteCwhkL5ljuksKjslODpaZgvCgwY5bjlJ4Vh/KBOn+Bkuq
pWsbD4rOP0rOjQoFQ/o07bdyLpqAxn40FBA484+x4kpboMBSYXlUs202IuuoIdy36RLlu+zxvgY4
9/VS9gtbN1CmdbWl33EKuzeOF2qoO/wJolADP1xPYCvMsa/DMujZhTdLQ6m/F2pKmRzysfnXvZV5
ipw3x4dU605+mugXqi31GWO1RWja2kWGbvF5kLd9t+pbp1p9HZhH+eMsgNamZ7nU0zoWzHG9VMON
g2TWUnbvA3KerokTpVBKg/Pc+08F4Qw2OiQ/rmsAQCj7X6tSL2fKhb8oU78gvQcBr56T52qZxgs5
GrTQ7tLMelGt8W8tRGxnLHLqhtCLKA9Eo3eS/b6ti9MIAfpPRIZlU0Xvqpf7TyNCFy+I9w8vBpp0
1AEpughjfAEeNy2taXJ3cpDKhbMxoyzg1MGCTDGao1JNqBrNXUAqxWM2zkcSerLp2PC5FdYwkYCN
kyYPZplqy8HKlW+FY22Mxup/BZhbZKiTvFeIOaG2UHNOLSF+ai0WLqj7li9qihDM2Dnp0kacbjuJ
Eutcu7Dt09iR2YNwyvZJw8mlCIVzkgP3BnvuH0lZFduU2pq3AR00bhu3/pQzArzIt5gD/lRRle+Q
XZzvfLuW420RnmIxif39fs2svS5/EFL2JAti52yjNrZUHHaMahC2VyvXm1tTRkOyxLC53nwZSBsb
iC22idtmcNmqyyWDXnQLJOi17ZfZg+MlM0Wj2mk6ey8R1kDTQ4T7eP03P9laU2/48zPlVV1E7yaU
v1v8Ntc09Ae3TKbDrSt/RlN2yBG49TFH53YV8rqFCs9vLwfDNt8GDhL+95vLeO9jrYI64vlLvObd
oOkWG4s/v4ycD3gKrEBJHoW3e9JdXPU42XZ2jZL+dzPBy79GIlgVqQVpZY47OioK4eQUa7Y90Urx
zHxe7byorjNuRONW62E07Re1wnRL9HW6lKN6FNpnbB8/5SAa08NTlZbocjF1Jsu+oMC7yjvK9qE1
0EvVv3LXKM5yrPfQbwsa9GyNrCwWAjnzDs3LKODoailHxAup5bYqopPT2G9lTDZySo1AJ18VUDGF
PwX4eDQNrokhTGb0n2To3iD0xj+zR2RZIX/WVE52FS5Se07YPaep3cG8HZpFEujqQcY81+94J9ce
5uNMCcO2exbFuCrB/jzIBaIwSTsl1ADkYF/3awHsc2k2qfZt1Cn6DM13f/AsNA8Rwrb0GjcUy77C
C2m/hyYssMnV1bOJgsgVQC3VhXlBkEy/KMaWTxqKt0tXHZ8rXvHHSmvao7yye/H7ypyv7t1IRQU6
HcutjM+4yk2jWz+90vJBiJhluOUo+iLnyxnybpodm8WCqgCtN1TmdpoZVRla2M8pFIAFWAz7J1A2
PJ8764eBMzZyeYjAel6N5S8wIQoJzG10US9kNkR4AqERPEPlXLT50VPVxLBHPO33XHnfP3O/3PfL
XGGcqJhc0rzqTpMW/m6GLPOaRRmp6DHJoarvPnKh19t/xe7TIwSBT3LeADB6HzUGp75/7nW/ta50
/lYrUNfvBIp3YkQPTod3h6SNguZVXRlnBKi796CDpEJYYECKqkYBTm9WOJx6fGv6pm+3nac77zwl
fwl/dp3kbf2KTNRSzlIGla/ioBZLJLqdd2ekhAl6gZ1bWOKkGSp86KqsXIsMpXGs5rLXaEAWWXeq
Zq3P3amfavYTmMvIKXWUFcsORhSnW+gtx0FeInG0MQMq+DIWRAjeLGpfQa6xRP9wG3X+cGmMFOHJ
2kZ9wq+Cj2Fj2JP4CPxoPIUmnMc6S8VHhUjymnSgs5OjHltgXFq1pxRNgsd0/jbPi/Q2xaANxJIO
EmtuqrIz9ybUPxmKfRBaGY7gZygV6roqk4CdAg8t2Ko9X/ZgWoQI6lBL6sKLHHDlaDyNfOSTtYw3
E6QdRa2VLe6+CskHKoZ+q1kbvcl98CxzMNsA/jRXIvWNo9kM3VXH0sOb0GWCvtfxxZs8AEzqMQvJ
GsmQnGXYdnup9WdNjstQ0zg2323Ve/ASe2H5AJc0NfKeA+4KDt7UdqXfes9Z6wI8MfVwafKPXMcQ
Ond+Bc++nJp4nUdd8ALNyT77Vf8SNk7wIkNB5VOuQ7yxStqXsAevmiBHdfXhPClJqhyg4kXX1OwQ
xCvRr1vGqVNvbn05sTO8eFPkYYZSMOvgIEZXuSZIKMw0tXnpYrgku6GZqcyRdbb5g5C0sZ1ggXNu
j4YCy+QKedWaWbOq9RRNlh5T8IVmJDEndC3ZAaahgp2KZBP2wjp7NQVHEb86dTS8esMvjr/Kc5R1
w2sVuniih96TPWr9a15bVKB651GOWVR1EqN0HuSyFHHtwHH9Pa9i6h5i/ICzph4jRfiPxtT7j5Wx
7NwOQunc8dE/O4mqelacVzss+Dv7wQBFojOOfeeiKB/WMLNH/i3gYoaLUrPDv0FiZwysvPJ8mz9w
Y1+9obXM26jRhwEfgO+3Cfd45MbrRgf8y+Fj2v+uSoxBSsYYDqyz7ScOsYaC4soXuvx/DURFNl1U
rV95vYscIWZW9e1S9oPewUoadwGsxka++WpuC+CEkI7bLVQP/L26DiloRzHOSPZal0BVIJXMhnv9
kJ76JM/fcFUXuxhhHHAx7ohqfUt1BmB1w/tjpRkKSP9IQw/I9s6yB8MsP7lT9nYbG6rmySlGfOQs
21nLGDS611rzHr7AJor0KVPK8izhE3JMoiZuVyle1Gp5vuEr1LRCgwrcwV1HUUowDk3yU5gZxp/z
a1gOynjb+E89vAX+SwVKBjPmMIAVsqs1qIAYzfXYydY/AVRudMBbr37fZU9pIv7Vy+kZM7xIjs0z
2yT+nvSo0uRAdTBKyaqF7UM/+toP9CyvFl6bLWGpiYMcbpzMARukx9u0j2GSiSGtH705w6MW3bi/
fRQcL11hcTk8BWlaPMESPKez/mXoddY+yNJ8NWq1+V46SLfU0HMBI6F7WdnGsaidYIsRUg8bOq1B
TIT5i4kTwAbfDOOI09Z40lwNVjEnj9c0qeJFUxf+L6SbjWKs3qe8oUoDwu5JCk2It8ke0psqBQkz
d1e5hrOQQ3LSMPCcJZs07Sw7AGDQWuGu6obugY3dcvRV5ynzAhfZES9YqyN+a75Tu7cYHnBdVWS3
Dqhjksml3azkfNlU0KR8oxfbCZLoQeFhmdUp8qwpGdXED5UrNOTmRRSzA51pqfssxOE28Adr69tU
yy1rqJ4Que3WiPSgzxOlLZ71VnTS297gpZV2+zod69OUNOm2gcexG1M180nPKurOHh8zvoMuQLUQ
NeikKRFo9q11rlfwGxrEJBZ960VHyy4PVqrbFzlPNqmcgsb7orEqayu7rV2Hm8xwtcXUdubRCDhW
yyvZqIZJrCphlt3G71GSyZgTcmTdlVFlbJUmV2E4p9QifaeAve0M5S7MNeXK3k65oo2vnA2KVpVr
B/uoS8KDVfRvFdLCB5CrzlU2gd7WZxXW8z2kisC9YsFBRs+f3meeZ24Ka5YD+y50XkqLxoNehZxz
QII+OTmeGv7l5fbP2LTTzyjXLKT/Qu21Ugsf2yWtnu0V67XHn/fKxy7emkr8CESjPWMBRIE/yctv
wp7fw3kSLMoSodIepSQjINGWWmb41lWjuaqK1rtomFHsTH8GtYI5uCBhG651Q21eFa8uF+loeH9V
oUV2yhQBD4QSxzH33Gnjti866Idx5bGtNd230MsviPvlj8lACkx3t0D+vbekULxrkYu325wQcFJg
pvVSdlPo6WiHZ8lGdp0+sJcpbJOD7AaT9ldZNh6PeG7vgsZLhO++eCgSPOlDubebyn2z9ME+2YqA
yT3P0iZDWZa+yDeYInv6Kh1jgEIoPitxm17Qvcwu8D3TW9NSn6OS7eL1+U/cHspk0w0+4BidvL4Z
N8BIQzfa6xBhdxW2d48qzjgAbzvzrxYeTNsVv9DlyTEYgII76Z62cVHbPPTs6C5A0VrQFZgjTwWG
p66S/+rc6EousP7wcJJcRW1unctCEVjwGdjFYOb+YrdYaci5Vgh/MmnCvzKLuj1f5YJiL1xRoLwU
JWaR96yjYBLzdiWX140/wpn4XPb5L6Sh+b8y2vR1UjBk9uPW2qJbt7bMNjs6cwOYxKNUD+T5WBrJ
76C8MlPM2Rfykrf8OXfcaSt793n329gueaYg5/MrR+X9tFjn1vf+ffHt1vLnRyTeOE7W2r9+h9vC
+821Mti3PlaibHl+jJRTHqGZhg9N3cWLelKLT05B6gqqA5S0sdA+rBQuA7rRFJorDpphsu7rwXvC
gApwVfBDB1zymAcRDnRN/e87VHBJDrrtqB/auJY3LseOamOV8EaP46uINEjUZqe/6jZJGNmVFWHZ
DUEE7stZSOvevY/KyeHY2g961B7/39enhd3joiCeFIj5Rwd/m2OSD0JsZD/CTQ37RB5aiA3NlzIa
BKAwalUt1jwaOJFb0cGep8h5coY/6Ty/ZwPPqbSLM4dUczehB2KJ0r9wnPUvU5FY6BdSUFPJfp9k
TI7KJvSxUhpD01rb8+T7wDBmiKSEiIZ3kXhqdB09p2ICPZ624qnwLPGEHIy25CiZb2VMNl1OFcim
plJnzbls7eLQNG6/9XOve6zQKll2tq9/Q+fuALi9+RvXC7hnVfndrKEH2F7lP9aNkW2bXuHY30Xl
WfA6WA8kEl4ThO0XWtqPv1wXQgyrzVj5gYebzUNbMVGF8+pLYIADLHj84FjcGA9kO/gVO9P8tCL9
bHRR87dt4/ycB8WPyHSRBfZWTQwyKbUilTMeX7E1b+k3C+z8AZVoHy3RMs6uKLR5MU1UYlTogb3Z
VbGWH9nV13DbXDivGQpawu2R0w9d4wpoP1mPme0+2Zw5+ZuJ6s0r7HGRd3n0rWjzTx7Q4mecNTvP
V44jpecDkCH/1OktMl9q9emnwjuiKOGfShAGvpOiQmj3WGY6dfOJvMMvI03MB1UNQY6VSbyIHLv5
dBS3gxnnknVhs/6uqB9yelUhiN1Ww9YMQmMtQzhUP6Vw0568cWwvQgQqtVLu3CFpTjW0UfY8ftdh
pfJ7VeiJNvgAbSCpi2fbc2Y8TSC+C2BeeE7wnhs6FTZGGfxMIsSZalL9rxSmfETAxXgZARbuIzCS
+94vOjy2FGtNdsJ+wJrY/h/OzqtHcl5bz39lY19bsHI48PFF5dS5p2emb4SJyqJy+vV+yJpv6tvj
fWzDaEAQyUVVd1eVRK71hsdemrgiWAaelC51gJM9rxDyw01MRhRhuByFIhhYXvPl3ymI3/rqbDB4
BKFyLTQqU068nIQLvL/1McX94ywCD/xn3xjtPZ440xJ8BkV7TnAl/uGBwOLRWrx7EVJmeeaKRzhN
xgFfBPdQukH8mOSmyyd7EgecmZd1QVb6Ei9ZctG6VLSrW1vyI1kRBskuzD1k2n8HZsIk0M9xvKLQ
POyhoeknbYS3GFSJ8Rp0hfPA4uASJraOtmn7KR7IjYNHNTCHbt7rzEQoREbykDGw89I8bCRr45jM
zfdW3tG0pgvuBk98V/c3u0iDu4wxDZsqwDItQv6x1e3IIuQ74Cz5WxAu2TZpwnmvmgPahBvTq4oj
/lwZWzf0JjW/MFBRyCkVq1NAbmzUTLM6IOTyFJaBDkhp9lC99z7YBo5di2e/RJnuvMAvKvjDwv6s
+jrMNffF0BcbNaovgf8oJ5RZ561qo8d0qWgMakmtWA/8ud+C4DVyS/QU4FCtyjYLn9MaNSIocCW0
E0KhToKyhM/8OzQ3S6glrR0827qw9qMMTcaIb66RnPywSc/qANb/15lq5lqSnotwAbV4izH07ZTY
xomtE/0qxAj1X9OuwarzNkNdlU+/siSt14nQQtBoMXxnPf6gtbp1pw7lFGFc7rhltDMH3QYvGlp3
zPo1rGJUn59S/6BOWu9vk+0gr+/G/lM6ShOABeNpqwrGo9N59rqTTfyVeWfIqm7UqJkb+R5zwm6r
RjvDYHUBqWMndQveQMcW+PF63f7arOdmo2E0hWgsLIDUwoQFGThn54ve2Hc6CuiN/SX3ZLGOdc2R
TQ92CLLbse17K8xdDH+06eJZ2bTWxyL4rBcGSAEMNkbNHM6j1qeXCXXug9VY96oVp37frsrOTi+q
XckzbN8T1HbxBxX4NVD71HQUaeKTag1hyspSnYZixBTF7ApvN+N7vCpsUgYbNaQOGkjHuxY32402
oyweIQuE4bfsVMOL1yfXs9nr/VVQ9h27GV4wLSudGyzCwkXT47kM+ns+q8OA1W61WxAdOgtPgP4K
jAPiCsSoPhWjt0m9S9M6hKxD8pKbMR9JKV/h5oW7HQrD2cdS5cLt9bceevdjjun8ixebaJ/SjXBd
dTQQaN2oSZXvivXoUYJWo1PwskDoeyudob94XrXSM4cSyeCaH6bJX6CroLxxa6pRRWdVo1VgMOpE
XwffGXi4dd0aSnO4yV0WjrajjXfl7zPV1E3RcR/qws1twNA9UJa2u8DArgB0zc+3tIRKVWCDbKKx
iEu3JHmodIU6qMEcoVs1qFpGQrnuyjdsUN0ozTI/d/ACX/W57beG4aPAAervFU+P8OhKQzQ1irha
9Bib1UkNqgPQ+Y1neNNTlaLZkyUJHwwjzM4VRRMkif2nOkI9yg4KC2pN77yl5iwTwtZTEibhB2c5
ql7UOdHipQCZmLHzZklpG812IjSZmBKXub6HgdtsF9n0iwGR2hbXYzWKT+1XjGinczpbzUUdMoEN
xEZAhbwYkfR0avJ9LVvukmt7o8NRS4TjY2fP3oOiKspWb0AcV0zFocUleHI3eokQrueO2gbRLxTv
sWO6DJDH+SyNNc5azbOSnQlD826ivLsZyyibwDXL1BYO8ZgVS4W+vmhP1LnaD34gVw5gnDf69Grj
xo60GCm9ui4+JQNQWOStHPyhzroHchAjVlKFizOsPXMuNhBtHfjx1ZF8dvCDVeX1JBrFHyd4A/I0
f4+cUToDVmOJ2SB5mczVEM2RTbSBvVMJVeBoivENl9di7wd99KQO4D7KLXQJewNmB8dkd4ycfeIC
0g1/xzRWH5w6vfjkkHt/yoUbPYXoutw3ibZWF7mFTliDoQmfP9xCzcp4Tb2wPt9etNYNe6XPRXZQ
fSo2HOVqnqLRVl1NyxcBs3iIdl5CNiqv7QZMeDdAqF9idOJ971xSANgtrodvHfeS9dRIR53F/DL4
s/tDD78EogFw3AMS1aJafGnrBes9lv2vjo5eU132MANROTq2M7zU1pcSrUGNS6znBC+QZryVKJCN
C7z4Tk89neRD/eoVffpTt7v3KKB2MqE9slHQcEODLo+gJ5U8iRQvCiCEvj3MGxJY5kM/z+s81XBl
maoyOXlBykIq0jAb484FAp31MzaC6XoWyT5Oq+nelpnh1mvZ32P3oVqpTB/3w9Qfa8kBHISPXors
m4242QbvBn8eJFLL2kxIAryTJOEhVRjf2PnwyI/q8LEAkHEanGTcBX1rvKFU8pgPVvkQIXexng1u
ZjwHyouRetmHwYdCV3aVd5xGPQdW5UybeLZsPhklzQmrHjP3w60adX2ABg3yYMDyk3CLafyyQ4Mg
POklZhqVqPTnRh6qNBEwGNn3oPwcbTwpJQTzg7uAq69Nyi/P1lIgP5EigYO3LEtz2VQDEfqepgjD
O3eY9efJXNxTlWOnpCJqa51Cd3oueWKvl2FoD6ob9XYqOOZPNUVdpeDrvxuhVl+vbMjLx47/GJpD
cacihN9P595zv90mRQI+j+Uh9hd78JyjpChOwNmHNYnBmC99Hj4JI/9WI2X/Pk4o3IVVpl261o35
PcVXkD7Te+LjvGVnAziC1MvRnpu+qPgMTxzWlrO7nRErT3LPO09SFJ267SBVzH+fDpXfnpDlWaVT
i4y5iryFW4ax7KfKe51NgAOph6URtjTRBtBVt8ntsUMfSTkbtQ2Oi9pA3oU4U7NAGfT15xzg6SHK
C29GV5EPIw6/qFiilzqzQomsO+qO5l3gCCgmvR5Sqau/F5kHPCDgX7BC9+4wjF8EXhc/eG6uoEDY
0SqISHD6efYVUMK0WpAU/kDFKNhYbRc9hHGNsU/YJydndLyLIDu6m+ZkV/MsPtlSTWPq8/mizvx4
8k6+g8rAv/ZPnRAsk1H5XvmTbW4rB+jpjEDS2jVNb9M743jXykPAF2SGo8apGSMImZo4WQYi3dp+
Yn4gweTsAqfBMFMmMWyBTij56uk6OgjbpzCUjtemMcXhTsu6BnXsHAXkmh357I/PUETepiyI3pcA
33HdZadhekXxhpvSztb66D3C3JkkM8X0eigPgww1TkNnuZ/ZdQOjZNO5UxeQZVnPFN4Hs519HNHz
fqMuAPr602hAb6S++BIGhYPDqG9fD8PoHj1Hr063LnVmxZNzV3WiOLhN934b/GP6kg7LajRYSP0x
oOaDHLcu4UBy/6+XU1FUH7T9KFg0k1M1jvqMgxjVBARZZ7d8SuscDxatfuf+XT6pw1IV6UV358db
V8FS+W62siOlUBBgyD84MLWRmJCXUGEx7/FjKq5zrlG1vW2d4KR3s/YxzmJ3rUv1FF+PjJc5sx4D
HBffsS+xsStDsiur5+itHhI0sOjPIRlug1nHeEdbxk+F8yNE1gXM/Hqyhf8ZbcFuCy6hPjZ2Ynzq
+8fEN/3PlYOHYQQvYIf2gPe5bLudYyAlhthGcvYS0sc5wkBScCF9nda2lLJUh8Wacp7EvX9WTRQT
9a2GS41d5Siu8g6qf2TKIm3hUUsbEPV2AXx4/lufCoxaHPnGIRrW+RKLi5s0FLnkwSmCqFupthpR
ndDEkdNC2RaWDTFqQB1C395aEVZCt1h1drselKTjYBb4ZcqZqv/6EirODLrxPLT31y5y72xnbc1C
o9zkTzJm/e8vpq4Azi/GKyepMZfgTVNXUXFiGIpNPObj1phSGFC1+8VyOuvDLJxCtVQtTLXgvn/h
7mF9oLJUHiu3XlNQSc6JEcbnHn7VWTXVwWtTlWxmuBTesJGogLM+mh8Hv8bdsIK21oRTuYuDAv6D
5K3ps2OesYr5qIBtV4zb3+Buup33u15I5T0Ff7tB3IYIysrULIdULNOFmwtGWbNeTZfaTfQVNWbs
J+WI6nM9f7qoZjkHeY8HIO0iX5wd1j0/1YA6qGvdmksSNqcRo+0PYs7fSmD43+rBQ543nn6kpr7P
khl/pn4Y18nMzyrqsKj1UOHU0v0MxhDnTBTF+WZQSvHScLdYhf1kCY1yCZvrp2yp0qeEh/5sO4+3
nrIq9pXR2HdABrpo7XvGR8H9SZmurI0iIKXtQx1E2dN8sDS/OTSarx/jtIvuyaIX2yQR4oNODWJV
lZjeZTa+DVq4SWKod3xXU+xlMDJKOq1/iyaNe1xOnnIa2+HNLeG3DGHrbdRoFqXuNsRLfaeaY7SE
aza0/sqInZInvI+Lw7LkZ13PsYSRZ/9lnxpw5Ax1hhvHWrDrOf6XU1WYMOp0E/G/P6Slnm+gWBl7
hW4o2jQ/oTOBLpNEPDhOJ14KjwqIm51SAw1vQzt3gc03cErcE6Dn5JubNZSaUMb75BhGujYXGwDi
jAbmPE1QEsDqrEy9eY54e9bUR0ckmqVPWViTaUsxfTwMHajrSR6MNkgojTU5kmd6h+kl29qCHM3F
9oP5iWX5wjKx3GLRYt+P9VDvE00z11G4ODTbC8mQ5WXUvfnF75Fc0SfPPatmiHrn3o1CbAzkaKiF
e1Ste7QWrPQ+rQygEl2AgC2HevTS40zRcmX5HX+Ondb1Ni/QuvPjJHhSgabUsC2sxjuoKWogycSp
agP7TrVwRqDcgAiDaqEzX9wZTgVyLm9OS9rlZ5STGyqP0Xg3Tv4M3qJKcAPtky0bOP85RxwFCdQ6
/JBNEeJsViY++2P3QyM38nVo9DtSufNPyjTgO30nIfeztdMI3VZvgROSB+mPSRtf5gpEmpPlCJvF
jfZxku/OMs3j2jRt7dhjaXyBEXvvDOgLqMMygnkogmGje3V+7fJb9P8DsAN/dajAVlj4znY+kgz0
k4fLwHoYl9RC0l4FqP40sL8gIsaCweyQEIQRJ8FIa2/0lvcIks+2sYT8X3ftx3EaIXjR7yYtrqFJ
Ux3RNk4+WkW1Bas43PW93p9Ju0uPmuinjygQlmjVF9symrWDyB9ffi/Yh6PQj53Z84sVU7sZo0R8
Yuf+XJVj9HOY/I0JQeMoxDzvhxLSnE8Z7zx0C/UCxy7XjVtlLF1omqWNzk+7xEfVzNi5YuanRwed
LOyHwqKmhuNpslfNYTLEtmT38WwGbrxxMV7aT3lhP0/8GwBIrFVjkT1LkC67avke+hm3zSnE3FUi
kKmm+aSryFS1YVBRiyKru+KvXYaVCkplJNg2cJwuAoaqzw6CrNmYvj+iS9riJ+wip5KEJf8++VVS
35gS3O7aTdxmf/0+CbAJK3LN5fHX98vzPhUZ/wM1RX0P/cw8dgnMBW5gfEtxZ8EP1csf1fXMpaoe
vebr7etY246+cYecBVppPWhzgLlTORxtAw5npvnmg+pvZjfZRzrs+E6GXfvkWdU3y9rKw2D7xww2
X6hWY0cVbgPo1RdPx7vYj2Bb/T5gKbVa3Ch5UHUA1e9m7D499JaObOqExsNKhBtglOFGDasaApgQ
PNA1A0tAFQM8JHrw+JaNGnjksRy1telgSSpRKdhMogVNC5SF9aGMyr+1fo+57sIS/GtfFJiVxFME
SwEu39bS4LpngVc9pOGgnXA88NdDPs6fXN9r2H/y/Ja6CR+R4Evwqf6kohoZNf1r1GiU7ke93qvJ
ps2O1/w+h4l26dshvJRYFW6Ah5pr1VQDAaUosCa5E17wVyemHpudjXsNDpEz2xgVmajT67idBAd7
xL5BXlHNq5McP4Aqt7cwHjHCbdJ+l9tp/t71+NnjNP6GMgo3ESikW9WfxwKuoJ2+uq0RnnszCdZF
OOXvkVd9F2E+oAQXpPd9mZEVUP3NxM4tBz8yGdbwmJZ1vsrN/AKLdzxhnDxBpuewiAFRdxSgEqec
f3XZNbr+IBK3KgKhmZ2QSjlFhZNn2bozKA3U59MkKO+BqbUvWtVG+yxEb1M1J89OXkBdYBlBqKPN
KQtqEDFqsPPYD4aJ86RaSaK1L/qQ50hXohms+gpcFFhmgrHM1WsVNgvvHhniooeo7Zu4R0ZmCm7I
r+bVghqEWDtB8VkEXXfpB4Fky1S+KWb0XEL+SbzsXlGkseIuHue0Dbe5FzjrXtcQDlBxTo+PnIxT
LRV8i1N9invdxpVzj5gipmgUyrzsJUUd4DUcMDbrwF+eW3ABr4iVNLuSSv9WNSe/1iUn4IdqXSd0
7DSG7MUfy/I6OxrqX7PbQm9YstgC4Veu7ZeYtMvZht9DLed187LMX2ZtcDZTPMLPqYP8kFkJuwAb
glLoaGUIImU9Abd4VF3BgpUpbxd02CrU96qZ8zs/tgG+PMJbhp1dze156bz27PQaovKqjZjwDBNT
9qo2pi7grdj/bm99sIzsTWqZz0ZWC0xOOdRt2h+bvH72MyfV97+balCFmQMgNOFH4yaTOiVOFYTn
SQqYONE0bOoIu+c/BlTzj76mxgNaY2u8gXXlbLGujR+1Ift1pvq0VMSP6owqIFVBCOL/z3EUsIP6
MRGmtwviEMai3zb6ukoDb+dIxqI6qD4/zWfYqKb9oMdifJp1HRl27mXB5A+qpfYmqhVEJjhm7nq/
I/028O/jADcZszLFyzgazc6zLXfjFbV4yVsQoxQ81JguA5BTHTeO5tg7FYDRW/Ogk9h2YUU/FGPy
bOE3sKfa4b5QYROrISzc74sHSL82i69BI5Z1VYL1TLLeO6rY2Km8F/Du6N55ufe9z4OVL2Mjl8qp
iqWmlK2NWqQrO/Haj3pc77xmtF6qJYyew9G+5IPoPlLnMlEv0xZQx8Wja2rjMet7ZJUcrEvjMN+q
ljpo0Huf2oPjONnTrbfAjra32gVfWqapQ+HMD13S5ZdbaE5BdYWgiXa9eiJjhY7r4BIDMrhN7Yos
XDcYuO5ufV4S2iucUyHGtPaDZ9lUSkNZJHXUaSArpOrgjeVwqPT4waAW1+7IFE4dioL9MNunec7C
naj88NlKhL0qkcL9Rsr5ikT06vAdywTrrajneFsAuTyUo33Qa7+5DHiLdavJ6qWYmswaOPNfnZ0a
yjo72RrSCjQMnfTQD/jDGjqO6U2z7Fn7oJIEL3+dlqlztySRfU/lBWskOYBx9CV3RPW2ZHhjGizy
8XLu/B2OffO7O64L14q/1PBpdhZEtwMuZMisFRm3qSL54hooI5UA4U7DopG7jrKX2ungL7VOt9Hz
fm7eciilyLNSCJ0GV9s2TWPvFhOyf0NW5N1cyl0OieXN8urlqPrTpcQko17exs6VWtHA4mJnPgFp
M0COGdm7oVP5DZoCZRhckULRTetUPvyC0IJeMbkTN7pZux8tDR8oOWHJUU+hTssWsOVrNsbaN9Xf
duD2XCSGzkUiytfEte7qKvDPqNlhPTe179TD3C/jXyfk8q89v0/+/2P4tSrQ+gv+RlVCzX/qcZHg
m1+jltHZxd9atzEZqcbUfeD/NK8hsrE9CmkukA68XZrN6FXBB9dJILdptvgqKgGAcyliKI2X2bHC
n83cvCz8Du9hVJCEjZruzmAPvG6mccceZL506YKkYib69CGxNpYY54diyH8dcFsDZYt35DVKDeQB
9ntd++YDlApYnsGCqb3q3FNWOvdhBZUTS+X67Ji9haitHFLjePMW0Gbk0NyYw6FNssM1/Db9Fq2u
pga0YnFOCeB3VFClgMIA/JLllGqKpIeDJQey2fCPVuS/gj4tQMf+1a9ZtkE2T4PbRdStXzUBJHho
ldyrxu3goHWjJ9QYb13qTITR97HqQkAvXOt2CHi/sfCDLZo42tOtX72alSOICCPSuf4G1wvJX2/A
RnXX6qJaq76lqQOWw2kkDpjj5te/7xZtaOMl1NETtnno3iVZqJ1QqGBbY8XByzBr0I5asfywInv5
IUq/xWDe8F/QitZ3Qapbu3x2c1LHPj6YbAtvWjzqDMbEdKf0eHSBDmJv/IpQg1rnLLtEoAXRK4ke
1ivXi5QeorwYtKLy83tuOAd/zVUiP7fLyyv7t1E1q0+DfSRtyOcChphvxeJg6/qyqtrcpVxIjgyd
bgzktNp81GWIOnSu/TEmuXe6dWXVtGx6FE62qk9NmNMxocKGlL2TkTySthY7YUxDd69rurNhE4TL
pxWFJKPBN6zU6dyZ3X5MkBynFoSVST3ohylK0GhyhurZF8AjR92u1nlih3sVogaQEQAiisa36oqH
CTnluf8x9uOwpj6DApQFXqSHVEB+MXyM3C58HBfggvbizEe0T2wM1yP2QB0Ce3gVynYXCGvXg1ha
q3Ah/dhT7AZOUeF/vV2moP583+VQ0ClFHENLOmyi4anBddUk++nXS4oxmC5pKI5V6puXAtEXQGsZ
zyh1qjozpOOoGnn2KpPDagAln7Ha3GI8CHzYn/ot4rTokWhkdm8XvE279SVedJ7NpjjerqHObrGq
GZLXORcSAS1f+jb9Fnbrc8ky7evM+36L9WOoQ3nGKtEt6uFOR4L+KBqqPLKVmKB0N+oUWT//XPI4
/HNAtefwUPPfvBQwGKdryPW0DerdiBPv9XpGoQ93Tm8jiammOdYIeTjf2AXejKDDhjvVrQ4qVvUV
U5fiHY3n2B8Dt2YYQ+kMO2Fsb1f524vFuoexVZZiYCB/g1uM08ESWFHzSrZa7x3SKUHTM6iqZ9sw
qufCE+k6QDfhkHpzlrNXqvm9F/1RhfgSumL5IcnePBTXGaCVCzZzWnLAljF9Vgek353AN59UowXm
cCq0+OcEEP463lGH2lb+CPRHPOqWR134tzLdTY5u8KiLsmRE9+4qV6dOb4e/df4tdJJX+uNy//Ya
V9089RrqNKrzv15OCeFZbvmZ0ijf1Vl/vA6quIx0G0Vx+Wtdr6vat1eM9Dw9NGH1ZCcUdPQUvgUU
ov5tYSHTytXOH/0YTOxyqYv1R39SOn/2x5k97PNOePzDOxBAyOPtq0b7FLUprd+HGEnRfjUOIgZp
xS2TwcWWLqDgYkchRVwrNV0OqAtdJ6hApNjXWDZ2+8muXhfjyfdg0gdIb76mMC9Qw9eSkyabwWAu
+3wCKZL0UfJqLyZMzLw9q0Fr6X80ejJcMGm5L0vYVarbhLO2obKLLYGc45IFh01H/U+NDsusvyzx
ugL53q6hH7YoZoESUoM16zK2mRGMAPnqRr/o8LrGN1gsc7cZIiO/axv0Ohsz7jZ21tD0w/zOq81s
x9+wbBsTnNUwuDaCHGabrq3aHUHCt+Xx2s41FAwQ54LWjCKyQ7Xmcbafr2N2mrnnyhZvmYlys+mx
d3DQxmoSQ7Kqs+C1EXF13y3927U1Z8azH2Zr3RuD12RBsj7sa4EbD+IkBSi7dRnHCUYRaJeMw2yd
2hn+K54bqB4C10UteHSf0Dd1XlCPcdbAUJODmquCo74gPaSCJ5RKVLC61C2YbNxdjxnRfdAjemb7
KSSLaLYfHDQs1ylbgm/Gum205Du7gAbhNiN4MDu7O5motOwCvMF3XhgZmz7RvLPWCh/xLs4AlcR8
HUdGkVqOr8NhHAItmFog6x6WBz2s6G1slzKPFokHdVADleT0hQ7p9nguj3bkY9SYQU+cZmOf6zOa
RGnU+ccsL74VvT/CZbLnT9OiT/vMtYBiVCAYrDo0633jdsad4entCpdcY9d5KCptGlG7uH3pfA0k
HpVSUIP2ZhBf8agL+cW9zXu6VqMzPK+nyp4k0dq9CDZAq579yWbEFuAMg7V6SQCWIWo+v1MjXFFK
19BPG4ZkN2ua2IRVE78Myhu8Sze1vwyPqgvfeXtTdRimDv4YPhQRerrm3BTfKqPfZFPqfnbMqKMI
GwCYKetPylfZb+PmvjOCrWpp2JsNwwevw+s5kuKGk1xroUKVzyt1WpQ1WlTa/L3FrwNhXLZMrT5v
8hYvlKwPbGpFRnF0QujHaV3A4ALJ82E0kxyOUhN8n/lTI4t1fkk9wXDmjnryMK8NP2ufyjgRe8xW
QpD8C7TAUqS7vNOyfaVPn9kcI/gkDw6weXxr5Ckitem5TvtetsMQZFByHTBUdO4gdlBU1ABTueSd
AmHuWDs169nCgfDaOVeHIbLJQ6PvHqz0JQ3Wo6mzH3IwrJiWUkPfD/nEbHyM+yl7KQLEE7llkznN
jOhsplPxmgY96TIE37adUlpMU/0yRs0PNSii4K1L4+oCaeId7tB8lZ+iYhw+zvObEp4ypCCVDQTu
OOZ8qlRTDdRmam5CADhSrgHNKnUQ8w41IA2FCfIpK6Av870HvxyOudWv4brPkks/o+knanOV5dn7
LHr3oPdu7m7KSc8viwv3SYbYuvkdlcXuoFqeS0IU1t3/diU1ql5H0+N3D2T6r6uZSZNfRse6Xk2F
DeWA2ENV5vtqHPLdWKUp+ilh/9Ljb/UoAm2tWlNfo8nQhXDQ8Vc/mos5vPSR55wyrWtWxbBIZfPI
O011Hz2o4NQEBFdZEW67QYrh7Gi91qGOj3yLovIZYT4cO5Qsl2w6ofd6zXmp0T+CZRPV3vxQL0u1
AqUukxoylfG3fAYSlRuDXPEJLkxzUdmPCLdKfHNnyR10KRwORfecoyXLzTNvt25uBV9QrpO8Xiw9
BTgLap+6MRfPQQcnKcPO9XOfYGYa+u+d41pvUaDH2zoMZzQrTPtkB06w07GKgr8WWqsG49Nv1JFW
SpEuGLR34YCMdNWtwNLHEX59GFxy6KsrRT9STRj4qKdIdL5qhr+bdqY/XOeKDND4lGbDutUSe98X
HtZg2NCtprgKHpU5mD5qAGpjE9Ih0q7mGlnC9AFdqfhxDuof8DaoT6RaSm4G3LtqFknNrT5L91rZ
22hvJj0O7ZTz136q61dvAOAhv5oWotGvCH6fSbEGEE/ue+k2PsqDOotKG9w5hmmO/yE29ag/Jg4P
5sp0cmSG3P6k8Kv6iNKdapqIKH1QzQTxhpP+r80yQGPAhUizUpYitdZl66iuxFHDdY60IapRlQMF
X41aUrm3PYSGrfN57HXuGf6wVnjkG26ZDY+Bs3j0CsIGkdd+icGFUcoai/il1xvv7FMuelLpVTC+
PMF1NL1kl+r3Q//apQJyyT6WUWri9TNrQUBDfUF/n63ZW7u+SO/jpsKgaelQk7Ht5qtb7y2k+baN
HsBwWgMMzjexC2bBd4218odRBjDqDI4x7OMFUYM/BsDi/9RR2zne+sGTRpshzXFi8pA2YutBwSKy
UbnkLIrbw4TPwd2tXwRVvo69Ap08GXE9TC3KGmFPZSiTrlGxLcKLvFzV2u02bNOvHbZD1L21e/XG
OWCMb61ocbPHGA8ghUpWY79b/zpvCZrsGHInX5XBmK9b8Mobntt4W9+45zeKeufMT6zMnP3U2HLT
GenBSFKzOynd2qnBdWsYStg1tv6ckWvasjuqsDnzsWtEdWUvQLQ+qFFTcxEAWuwREKIcnTFaRYOh
ZHspJxsuohSVrm2vwVbLKqFtmr2yROylg6LfIJs0zfPPVrZU/+1w6zOL5qUEgnZQg7f+sG3mleMZ
M1XneFtGs/VM3cP90ONGmxdL+6JaPnD9ULBOVS1rIVvRWdcGitBuT/l6HpbpAxJ/KkI43fyQaPbJ
QQ0VFiOigm5mgB6Xh84Mf539u75kQmDJbhpI7f/3YBUyOOYnky3e/jrB8dxTipexbWsGXCVWLshJ
N0egyJgoiLh49r0CO9R+zr9boLKcgkoUZRjqqSjlGyOJXN9A0yfx8JYXmd3h5xEkn/EVvZStWf+w
bPPeHcrpU4aZwCbwhvDOLBztlFk5KcXEpvKffC/yUmdv0ZlvbotoWxf14jVAOmqD/7z2FOeQT1jE
uJSRvWnnxImLt5Dj74uQOubIm3xMtEKcsiqIzuioGweWvO5lMEK8Qnt7VRi9/sTH9DImQXWv1mqF
EN0BKRcsTbKzW9ZvbeqWH5e5jrYaSyJSVF52NuNi3OFVlb4igtismmJcfsTvMVIbPwoeqqulSvQ9
zOFiPQ718gA05LONCuhH0ZjlqSThusbxXHubF0Qwc157p0bjtvwMin8nHbpecZAAPTyY0WsVt/h9
5G360mTzsOEJWT43Ts8SbhTNU+8jWVN3KaSBOqTgq9fGQzS1MNuM0LsfstDaGbGW3IMKEHtzNmsE
p4S7D0S+XAaAQesaS4OgDKtPXiy2Ccmc164xrPvIrgV0GPqrvAu2mL2BvmdDygq2eUihK53JE342
qhazA1ir5RZAFQqZKAU/q0MlxMfQ1aJLkJEQsNAkfJC4KdfxobLAtdv2gpryvi0d8zB6xlO7TOVd
SnrkrvCwbFilQWms//mP//4//8e36T+iH+JR5NALy3+UlIAE2qrtf/7TsC39n/+orgPH7//5T8d2
/cC2dfZGDjrwLsUXxr99eUbDTcb/tz7zajYdY7pu0Ro+zukBJxcos4WSSpYHeKx4IDT4At361Fls
BA7FGfJWKIf+NcUB/M9q7W+xlRRjRo1eljNI8C2V/XNOdOfgoUoTby0b/QODRfch6iP+jaakd7BK
GFddXUyIj9Cpk2FF9C3UV7rgXty5GXpDwJo3qqm5jXavznCOto5T6rzC3PMtbGD+GmhNb9uASUSx
Vw7YfRBsyAqam9hsDnYLaCocHeeJfJP5WFU4UDdkdoSTFVjNlC9qLM5y9wl0UH8oGyxm/CoocKto
7H7b1eOr6wo4R3Yx5qzGowfIiKgNdZP7YEFUeogDW7/8L77ObLltJdu2X4QItAnglSRIiq1EdZZe
ELJso+97fP0dSLlKVfueqJcsZIJybcskmLnWnGNqesIOJre/luRNc4iBOkURNEZtrog8Xn4izN/6
ujtgqZ2fkN3S3i3tBCV8A8ZLPcNqtz5Mt8+QHsFnzcxOv81B+DvKZ+ujTod2lUOy3as54KiMvwWb
q3Izqnl1EwpxidbYPgLzpK65BC92DeQ+oIPiKG9GWoUrXMSofJe7hC5xTDBr3uDLdLDdYqeJ0N3I
qRgD7W6YLXI9VVxY1INi5A8UAkbBv10ex8NeJ5VAWQWL5TVCEYOJVXNfENZht0hT8GpBX9LLKDK4
CfLya3XW7OxOF+UfX8z9KS+q/tRGE2wteilI7i1fPaRFPD2WRT7hjVHDjZy2I99ouY12k3t0N6fH
0EzeTccxKBGvIJYQHGOStwnVxapWtm//LMbY3Oqork5a5Bf/Mci1MPtwnMR5spUYZkdn/9IaCLgT
dca7sDZdHAKz+5JNkeIZWJx2clpFRgZDeciPcgp+baf2t0yrkwc5hFWaHiZ1+MNnzitmGzYRmI4t
ASVixwHWeVOmV0if7Y+xjiE5YZPyDGA6b+NAxmXdDY9CvZuUGIlJrGIWVKAAxjWMbzpvOrFDacv+
b+kvkRGqrqjMm1j2VB7FAopCP+YwVUkZUVtXYDEoncc6o5kx55z+x3ac9zWb9rc5eR6cPPlBME1+
KA1B8veyLET1hzOidk/nILlvNeLe22U9VYiO11OdcpBZdq9T16400fQHTtwEzhu6f6BQ/qed3fym
2mN+E0XibGpt4qlcTsaZusIJ6zZ9SbwAZM2694QNZI8zj9Dt0JvAyJap0rvQYbaL4zCZIN6SSe3x
FTH8noLo0Z7H4sMJuGnWRvXaWAJHv+13p6A2S88FzBC6JIzZBkx+OcyLoxnK/1OEk+vaWlp17YdQ
IONQEmoeTjHhPBfqliiI90HPgpPpF3G8wYtD11dNtxViSwtr0W3AMXnTq4rfMFkNd3Iqb8SiW2u5
ra+bdIkadrS8XQ2uWp4KP69OdpOvO6uZD1brl6egM0qPY3O0awlQWAMPLV9RFoYr17zGIoKzEhh3
dTCWP3Dqm54aRQH0BFNcO9Lv1j4N288h/pz6Unj4P9KjO8b3gy/U+17Xx5dW/DIsgjAdvBLswZTy
grYXPNmU5FvTKNmDxFoJpYYbcjA6ZB4iHskHAI6uqsOph6ENF3RM6SFo7cZWnea9t+pb36bj40j0
80nogw9imXUk1294qwavqQCgTDx9bmzl7G0vQpqimhPd5BqZICGG66nap0hkaD/H3c7Jtfwe/bJx
5w72p5xNmn+a9D58aIbwvrNG9zcZCliunPxj8HhYJtPwiA8pHy6VnmfUU5Du2N11HuyN4Qzlra6r
ZBewo6IEGzfELsD6j+eCxGcQKCRz2cUffPuhm/6ZB04xdtypz7nO8RiJa3Gu1VocdIBk65Ic8q2Z
DHs/73irjHF1lVeugSWuUaZgwyaquVEiRA4c2zX5taa7ShKCGI0UNkHVGAFEE3HvTEpBfg07oCn7
OWfC+V2Yza+pUtMXHm+VV1KBOKv6AFmhYg8S9OEB15J1CGe6tPKKfb5F1+y/F2kf7/LST/YU4z7c
GvPkZETBE4By5d7oYIcsM7lkEaTAPsM+ydmkZNaSyWJ4Yasrjy7H5BMd5veZwtttpgB8Naz0I4n0
4N2up2KD0jk7llrQPkPSgK+fhO9DnRHrQu1/D50yKpLmhd/iyTW68icpUMG6itzu2pNRd8L+QUR7
NhY/G+KHNR6/d6INKC9XsX6JbPcUuAYxrsssHs16p1pxu26RF3sAapR9bCbmDyUzNg3KtOewiqtz
qpJ4NERm9QpEYVMGM9KdRHuUQ1ynLw7v77OccSyet4QdWJuoqh6ncVL3CJSKU6x2+WmKzfzrKsIK
RhHdbk8DB7sdNK6104XFtoxIEgjUPD1pqZ98DXKa861OBWxZ/L5tFoOxcfNS+ecN+TojG3pyLHpN
oUirVOsh5QPgOFa9w58OIL+j9HId3emnQn/p7mtWNyxZrb5K63LcuBwPqOcItJwzxCB7mUojc1Xb
4sR5gM3UUlTA7vV3Kl3PcjrA8PzniyNamhuThIFdiqqFGHrzLdAD1xs6dWYTahtveB15w/F94jjV
KlkK7SmCnjtOBkilRJ3U1In3CdraR3sp2WM9JYe6X/Z3y3TCp3ogWprqdTXH9Xqc78usEftymMn0
JSsKI6MPt2D5jiSM9NXt/XzrtzH0PEyyF0W04wVxoNeAKTy6LiHA9PGWuyNH21hPH/oqifYpmYHE
pY/1Kxa2J91ocQ/r8/RM1AhVx7h+Te1SO5sqbOkIIu/VtdurIMOmxvHY+8f634M/mxyStOAqDK8z
LPWKAlp7iNPgdezs5A1CnumZOpAtOV2yHvhr9S/gPtbIxlp2Ju7yQOhTkruU/vI1DXUAgSkYpyNq
2JziVVRuLbjGZ2MZ5JWrOytYVMNRzlRl0oeVvKRmYmxtA/wvLL1sX4XWk1WaJG6Mi0s/B4fDZiuY
2m0bOguwlu0ZKZti8/WvbmIOTBLcaV/viWXqgjs8yHcMroe/0++7nUtog9o3JnGvbfcUd3oPgtDO
8VMxzTUzPpRAP0hHYJqMUYMGko2mNawBqYmHemkHdU403DUdupliwNewBDFdVIsOcmPyzIha/2F2
YiNYKUuwFRDIUFHueYQX74Dag3VeJdOjnneTV2AnOpPjJ3YtKRIIA8IbLIV4N9DyOvpY1lHD2LO9
bUy92/udc2e3EPo4hjb3olLABLFBKxQeDoJtgwd7TLnKYcyC4N4fkzVHx/CSRDG4kBTQ2r4paRZp
Ka06+PC4jiqtp6nYZAvQJt6SgWtfk97QvaFQhvsZo5Ln+HZAhTskntAt2vtqjiChNEm0lVM5sFND
7aKp1+8lpQPmhEVzr4ggPuULBmV0YIIMTqJ4U2tEp2EZ5JUcTKzcXos5lB12MB+UxpgOptpN5Bb+
ayrX5PC9Jl/ytRb/sHHjtPPsYuoNbAr7wATcITv1cPjecTt2XlYPzd1gmfGPDnZMR9/mXeBx2SU8
33c2QVw3LbPJuowwzgexv5+6nEYDHGS2pnSa7H4M1nJNDsLQqnvjAbh1dSrxpmyhDuySnrNRGZgR
Sj6HajmVxgO7/40wMuVuSFpKzshbq8PIm1vz5OXXPLJqPIvLLWQH+qZ3cbIcnSKZaHbzf4JS+T4a
TPGS3hzaEi/Y57HaBdCP1N5fdyKfXhNDwfugZLQnbFR66Ns2caG2r5xGEwwUke2ZhdG/hiJf+biG
4aFQeo6SkMSwuM+oibL2PfzvNX0Ynse6R2COWpCnaAjawQdRR0nSZlNcDIfEqfA10CMeCICH0gcw
quIDDwn8Uk7CPg2dRqXd9b08LIKdFZctrSQGkI1/r3TaeZTNco41rmMquz52j6rZx96oNGtjMY43
k0qLUIuHB1E08wopcfNZKd1O7yLxww0szdPjITgqViHuwBbOmyw3u8c+G529rWvQtAnpeKyjhjWs
4KGd3HStL89RbIhno+AfoRjtm5y51DtqEA+PABbs52aE85ro+VPFx3nXWhiafY6xXtFXw8FWFOtW
JenvmrD2j0wzylVvaQ2RCdF8TKrE3BAymEK544RFcAuUOhX6CKXCwGPzTKt5WevCiPDNWYv3k+xO
Q2F9Kq0ez6pdEFHpOz4tZPD9Wk6kYwdAK1btgw5hf9NMDX+umRneiObjUuXaRo0LoB3sQMY59U8E
oo1rIyv7zfeavNEvd+WVvCESKP9Ti7lfrvGr8D2DXcW+RNOEwCyIPpLUtqAdkaTS1L196fDerazl
Bt2KP71BprUyds46wrmBZ3HZ48lh6hyuioRFeRlWo9c6ATHYBGGsXZzYm5SW70kHpHoyl0FONSi5
B9Wp4tVkvVs4216d1KYcahPrKac0E0fPgjS7l9PRLt8LEO73A/E2Tw7QTbmsAhs9mrlOuIUa2a/O
1E50D/M9gAuDZg/8mo7Y7ddwRADWd2r5OTS8wcdMJ0Jh8DoFNSRSnPI8zonzUdhKvVIQ594BUCXv
ISjbg0pH4msA2vT3qp04V61iFF3prJj7UDOar5fIq1re/Y/Lvmwjr0C/tfLZovlxSTy6BsvQFR0n
2WKwYHKq2r25DIFjZFtSjej/Chu790iSDJzypzJTrVNbh9YtHKGhkJcYrmiVmze0feYNcSfWRVjq
d+zJzZso9foamNZW3uS/1byCozTuHNMsrgWQq2te9/p5iLtVnJi7XtfSqxFm/X1GGOU9/xBQTuPK
6e/llbC0cB1RC9x9r/EGB1vJth8I1n+9WJ9rL4PxzlYBzGJHx+rOmcePpnTSm1Adceooja+Lrpze
l3VwKtkNDKw4RYiswdPZo1wvsbF7GSc4IAw49YhS4KFXNuUdhWXrUFvtLbF/zkXkE47hNA8EAqgX
CYypGjr/AB1cNO/wZsBIEHHnp8YmnorsiSDLgab5nd115YbnU/tKntS0aac4utM10b4aVfxGNpF/
nRzHp0H2Jl/U6yTWxM7Ibnv5mSY0mp2hj7Ynf6YVJQ6T1GyPX3+iWe9JHI4fqakXayfrfofC7A7f
A/L8/5wOQ0hfLR7+v7UsPhhKNj0Q50XETmBkfGXBp7CWoew4q2j5TV8oE1qp6bt0RkMRk7W1rmqK
IHo0IakHtrBSSOoe8lj8rqr8VQine0t4oq79ohaP85BknjuY7gV1SsippTVJAHAUQEJNtzWMaUMt
QefZBceKpLD46Ws6CjVfPGqETnFaR+5jE1698CSiBTIhhzAYtF0jdBjMoln0LgkfGDO3P/S0TxYs
vvPQDxaOHjokG+ie0euYNIh2kawOoTdQBqN7jvSurXv3odOICnDMqP8RG3R7ZlOB5sr2IGSXfN9W
zqWnJrcva/ILZgIYMGIsl0nI/naYYqAr4UzimRHQCdQXs3tOTuIyEybM+wza7VpODb1RbmHU7imQ
nTn6aezXJ/B5cRn/VC2rOwymj1hzGRydo4FBZM6ugTmyi6i/eLOYonUI/+ylbdgwsPOLfqSahmbV
nbO3sQIbGrM7e8/U7HdD5Tqpq1sT2tWhWgZ5ZbcD+wZ5iR+eS3kL3t+e+Gaxs0dbSVdOnfC9JC9d
1e5BTBIsBpeT7IuwMo6EP15Gh9ptOwJIYDet24fAzZ0DoWn24WsKe3FfWoJQSepI0ksYN9P0YA9O
eW6q/Chncp1+aXJ0uuLddxfP8Czi9G60aErpiyFYvmQe+mZX0GvFD4IBzOhn8eTHz5lS4AlxMa9a
AeWhTnE8qk7m75jvFjUunZ8UQX4OvZu8+1OJkV+xxMbp6+AcNPuiKcWbTjbyri3tFAih0N45b1Q6
bgJInLsJf9+uMSflDcUXEJoIKXTzYBEGsjM64122Ar9be99TuTaq9eugOfFX808uyVd8twGFReIK
v/HP7z+DPJdiBU+j3vcdjkx7Is+zLfNNbTjzB3BMfW0nmnY1S1cQzZcBN+nNrewFtD/oJKRXeY1h
lAfz0iFotCcl7Gns/3tFLvcQBccBVZCcyaHucKbyjLNc13liL9N63TCMW3Ws3CcLkO++8Ot8E1Qj
pd9+bo6+6w4reZfA2OpaG/SSlps9MZqPAu2KrcBQawoMvAgEHr7uzXgIykSwn1j+X1Jiw9dJF7R3
RQr/I4ityYPEUiGfYiB/ozrSwP87Jf9Y3wVOc5brFWLTciVfp/nGD3Bpw76nS468WpD0sTQ45DBQ
wrkUeqbsrH7Ovjofcu37JeRmh9o4X/6xDE2W5lwbdrt/3KjNaNxmCXm48kYVI72eBrU6EjhdbGoC
tZ7mrCCYzIj71zLx+aofZ4zQboxFWfM/9Vy5ow0J9qARBFNClQJyUNGRp2S/svVpq25r27J/8kjo
sAlrJFXyNvB0JVcviQ7L2YDKdecPunt2QbJ5opmyxzoYsn0CIv6cN3hBVv0Cx4F+qGyFQQfGbnsB
2ZHb8oa8kmuDAeigUs29XJ8xu6yrsIa1LoLmIoe+mraNpfVHdc4u/7vJZtn/bLG5tqoLRzj02AxL
N5z/brFB7AdkzbFnDRponRh6turaIT9Mi8Y37evk1pEnrBQ8qF0nwb6lYxfxy5+tL3BQdUBOrRiW
tqOMI/Hb3AizhxRp8gf/aw3EuDe9Up+0RrRno+JLBiNy8G4ow1bPBZDLKE5InU5Sj/14tlU1Q82h
0o9QUmub9Fs1vlPKVtwnvbJJHL07YdSkMg+EdqJ3k4sN7fZ5HcUqLacoSHaubzf7yB5Qo/LBPE5V
P+1MHlVXJVISj8j7ac+PvkRLiS1ZBtos+ddQi77ftbn/rJAmcPjfv2Tnn31MW4WoCOTFsgTbXttd
7v9HHzOo41mpwVesmj7l3/+7iclZZ+dngwEP5d+NTUokGL9GUi6UFuAsBbNCm1Wv8wNaQsuUgxWg
S+K9t3WZmAdqDM6aQA5gSZPTPAXwOXhqdtNdZJfmvZ/XAMGUoPmVfdSuEv7STL1YN7pWog9J3DvV
DPxtoAP9Lov6l6q2ys1q+GbbKoH+Sm9TO8lhTh31ZPCrOWWOGFHTQy+whdXcRg0crDVACJFTORSB
pa/CC0DK9NTDmXqpQ4zz6hC8BbNr7GsN1bhRN+EbtZ5PYlE0RIFpxO4HvNDyKk5uOrx4KPk5zNA1
vdZ5n0fZ+KAOmb+Kgmb4VX90wehsNZFOWykEoEMCUz7qH+RM12sSgBUAg3gZgkdfA1P3v/9NDdu2
/vHRsU0NDorLlycKP0Oz/9Gd7n0/DKaxMqhdXLowzD8RrsCFd9vx2oexfgyKNvVwyDfvTUMM+vIK
NYw/VdLl08rBYBGpvhd1bnOucnsvIx10aJh3uqm950UIfKNzR9Sda/Bw+gNk5/hmTy5tq8D+Hbkt
6R+GeNWl1VaZCD8J3fA/WuPAvE2qIYO1BWI4ni3ySWAY1saG+NStVRn90RpTf1EnAYxd9QF/QZ5R
0K0E7X1riSiscMyeR9Kbhw0bMbaXYzRRH8+nFTDj0LXdUzm39TmjiHnu6deNpCOBO0gtzOOmOAZJ
VR0HuuWhpxjIrkNc3VawifSkoRxAu3Ny0nAPevNsD7N2RA7/ZM1GewIopz05orsh0dIu01RoT5z3
03U1ZUc7bqNN7yTT8Xswo246+h8537XPWqFRq+oSguYSQMBqMEGbtVPrSo3dvFa9cYmLgfS2ZTY4
UM1sSyFjYGzRf6em/pCwmd3rPNL3biuWI70tVihZxC9CieBFbwLFcTmWs4Ov1DiihrNcwvS12Mod
CoR/jq85V3T37lVeAVxuNrUws02jxgcKaf5JVGC5Inz2qzDLgG0MnXgeRPurGsfgIkVE7ei/dSXK
3wa0AHCZkHa0qjc38ngLDjB8PbHfqzcg8XGXAWg6O3kdngUI8LDUqyOiHP2kzfdqinIS6lf0XFvI
MKFVQPBappTJwm1n2Ion7yJVytHhtdkmy5wtIdDDy8gX5VwW5lYMIt4iVQ2uA+clTAdFsc2DMLjG
hYMEfOqSeqdR9199zeUtaEKkyKAY3ZngjcR65JmyM+f+AFdXpUDHNhr9pU6Nk+DDqkJiz1lfu2Fk
NDaFwAklJV9y6PheGgGL38sZG3N971fZtBKctACOQBGZuj8d/vRj2PfmLany6eQG8Uut43syCnfe
VHr/VJI3hZo2ndZWmyvXgh7Nc5X4nuDd/oEGlLiObHCOWl0ZDzQ5E3ay/vChQTck+g65dgUTByvf
STfeCY2FPe24VruSS2JZ742y4+vErNYIi0lkNHVCxVMougrfCDSfl6kDdoosyYVUPR0iy54Ogj84
W8m5isxvNUzdL/moRRtN3K+RWOfRF5/Twi2NIh7ibWnWfGaYprb6ZGoYz9TkYEDpO8mPYGpY1Tlz
aW7HRW5t5Joc4p6Md0gtu9bAI0Z1KoKhZc8z2R7LJTEr2QF6kFT5IUJMt5Hg7yenkt9da2haEDNp
HraK9gwbHyq8rT31tZU+Vvnvycr4MKtQodrxV00sVriai2bbNY3y6efln3bqyaeAxHbx/QY8HPUd
T+IP6micTqSk/mUazAq23r3W2BXkkQan/TTd5Axzav0A4CQEzNcP/hYh4ADcCZ419uAd1kH/UOPw
ofm0XH4PGWyl9Ux3ZissAkLJX3M8nWrcR3fk2KR9BMlTKJLuMbGyiE91Od4wMETe0k/YxrztvFRR
zFNd+ny5YRmHXNmYp4UReqI1BXi1iK3uzo6dvTDcnhhQI1CPE+Gyu0bj63uZAVdXj/JKDnGoR0Q5
VLgiMtJEcfvN6SF0lFNW2QATKifbzPT6NvRr0nNh2tGug58NjTnIznbbpGd5Q17JNTlNRa2vAIea
/N34MdTsf19HDdBZB01foSfK9TPg92DX0V7nXc15H09ubeJGiBKdKM5HULTBflTi+ywYEpptDFTB
7vugFLyj/XHDTnb60SuYhttsLs+T5QYv+VyxV2W9ywzrTlDqARSemKcmpGaVENhyTjiB4Gg69QRz
nvOBpIWv9Roc47DKQpBePiritXwxgKF8HWZt7VlTwa9nGDh1Z+5wT9H4IfBd/CBLjy/X69uUqf5Z
LuV19jtwbGdXmfZb5XI0Zv+a5Bt16LpTuATaoc9GcmEE6TZG4R+v+KLM10EODl5zs0epkF1mI6iV
x68NVjt93ZMK6fxfM45co6c6gC6csAc5bX6GwoUvXOdpdK4xRhi/4yG136IRwhenI6K9lqk+gfAY
3fplMBxEY1lcJluTqMtzLQrd44MZeE1XmQcN3O8mtMRB9IX7ESsISGssLZdxpuKVDEO+ljfAVR2w
z2w6pcoPIhtIEfyPS5TlPNat7LUfavdgV657kFdqq7rQDhnYPP69kjfirMca1ACPrFqeU43qhmsw
WdoGr1XmwGGOPxsaxqrr7uzJJ7M9ajCvImd5QioeObtJodoaE3ONkGdfQ8y91CBVvoYKvQ2AFuuP
WRfiQmA7gUPybkryGp2c5vD9WiFfMnymynvYx8ZO08RnqEW1dVA6pkIx4P1M6MRRm6W7QEuIeWEb
IL/85RWAjvGoRulLG9TFsa7G7LFMyCsQrR4d5HSwSYTNZ5U4blwiBafv9DPSZrpZAFAefdRcdwuz
qSvqHIJYYZxVBx2QvMrN+ppVekOFs9SPGj2hXWmlo7WqU1qpmnMRlNjIuLb9YxNaD73BA3pBfely
iEqTlknL9yFLSqwmD2U3FzBFLt8r8moEnYrEoL1+/TC7tV2km7B05qB8nIr+J8GTzivIwjVqPuUg
h2S5mkhbdMJ4vNoot++qzibux67K99L/iEcQxtkc41pBuohfPx0fxNQXq8JO/Y+5bv8kJanKmIFu
RT87K/YowSud3b9X9nJFnSF4lVfybpLEFRRz2tr/x2vl2vefxMHugLSsvINI4GVmrJ3LxfeV6pZ6
ltM4x9QUdenrtMRsyMHngPd1laaZsaNK8qapmXIylkG+goJfc+wc2ytq4O5VnGgngEE1zasp3Fsq
tJBpwk4FwDp4IeQa4uxYT58WVud0mo2d46j9wTTzfUdwy0/bDIzVTMDkE3bvGW19grGPtvaDZZXn
OhLOK0700UvHUT8moikvuRMXcFAcl6CloehXQQBbjkJ3u0PfOJzR8LS02Ed7m2jj56yU9dlNwKEk
rV5/FG54hZEePPdRqlFf0y3PIEKanlv8FJYKmzA1mfeSFAMaP6OujthBIiLkXaulqSHqTNl2tqOi
QEn7deLiYYwsHxZzxE41NFQCp2r9RSPow8zq8bEuxm5fJ3QlyG/Sjs6y3R6IGVOUJjnImVynyPn3
prxqRUQufC/28hVy6fvHv1/bqh+BcNWDmFoH/yZNGZfO+VEO9nJVAB4Ua3mJtBbjIZyFyGyDY6Yp
wXHW9YBgHabyin5CQAc4CDYzZ731kpqUOBSGpr4PMUgDaMx4GM5Bc/X1X6PSBp50g0hfiJWRRY8g
dpVlRXWLOWotSeU//QLcftoZHh35dKsuGKMgK/8OcspGDB8QJgy+Q1R6EYH5ZwbDlBWm+d74aNlq
M0tuHLY5FYdxDgtUpYjpZhj6IHHFJlyV2HAzj6/DeBXGHZE9jhlQ0zCm98QWd2UQTc9WVu75pug2
RakZjyH/CSvJgCcNZ9UQo/Nqx5zqoeYfMkH71BIahiK2zcDGHLfZyaC60qKHmFKSpVtcbea579cY
eya45Ab00LYdv67kmpx2BWC0Osg+fEv1ysIQv0wz/lMnSficBGLYtpXQDka/dW17fLb7e9OMyle6
eYB6+ugJvsq+zYTyUFnsUeyCFps0Pgd6+MlxVXmYmiE4f6/XofLz+/UtQP4Vykr6jrX1GFYlIoSg
3s5JmdEbq6poNejlD7MCytYuuCy8j4Zn09amTQEOa7ZddpWDutS17ezJyMZxFeQTSu0s6tbRaGWf
7bA4i53wuVWszzKsX8PFU5W6E1YGnlg7C5bkY6Cq+g0FXrIbqwGZv+NAaGnWsM+md7nszIa6K118
AUZsnt0OskIh4u5gaipmLGZB4NoXJ496gx29cV9SY8h0HSGywntSDdRXOc2VlJjOPnT8C0kQyZ8q
aQ7RXIa/UJm++J0WfbCNpptKnsyPYJHhNVjGnpO5ttZWQ3wPRSyxSSBu3DtgIVdZ23xSYA1viVEa
ayeJuleROxwa9Wn6NMdgNxYEdVEM+ZP3JC7hoXlys0Zht8EfPRhk4pIu2cKVVYi0LMKrsVgsUb6Z
KzER9uR2ypkNZXdIOhWMfxaAnshDmL6LTwkl9WkYfRhqiMjve2gUGwrufyxzJlZ7Gdw+T8/lkL6Z
amDv5FKtkOVqKXvT1N1byu700CfasBqp6eXrXMmpTjUOfTMz8m8W8SJHoPh/5IudcozI4CX9GQf9
So3U8Ge8fOmhhSxR/c3NPb0xlV48eKMxm58xY9dPuSqAS+YcMzjot5tiXvKBAlynDZjNBxy/9lLA
8o95ABAi5Jm4IzDbvrKRhV1ixu7zlEY1OYW2/1Mryh2iANQ+sFzXhVGQBB03f6bZ/E15bjorqq5e
gsbYB72IsrUjLN0zsRR5va8NZDMyKE17CZ1iOMsl4Vbmln0YaZputtew816jPP475DoUTLZ64aZJ
nHpF6dpZId/lLKt3CRGF8OyO0XKY1X1FnKoiebIdjaJ02KSEX8Q0gGM6bVUPwE1OTTTSD5XyS05y
1/CKrGjOGKkgFVI2eeIR76/KNPV/lNhdXL/IP7WQPaatBAHiKAgZ9KoiM/to+sjeuK6bneaspEtY
4tiz3CR7FWycaz01xk0AQOIcLQNUQdB3iXjMZ8N/DFztKUsG49wFSn8uCjgmjnOiMjG+KmzPT4JA
WhIDa/UlSKJ1gCSMMJjR/PF9FSPgpT9el7eAwh3wIOdUzzPEztS4pIagba6TF7eSN/A/0ybpji3t
Eq9oFf8YoY09BiYuIbIRrDNv33YdJWp7K6uivakKWUL1QA/B9iq3zdGrVtpTa9E2zYmN2cqpoVjK
Jk/7GyA6rBeo3LB1Y+GPzGE6l32kPZthhDEO5WzPlnmtZPZ5pDljsTeKU6/rqEuRgqvvqQVpPCYU
6ynCQR80Tf6j9fPw0GhhiRRU5D/c3GrXyCTmo9sGhNuUkX+sAj7alio4K9FbejJMPd0oVkakWdf2
vNGQjYCpL1bkGSsPMXKoA0oGzfOnsHu3gC/r9dD/HIoo5hvYdrA5dwZNM3teVa4fYwbPwqvSZInJ
idOdPSu8BjUa2JJ2CZgEBkWtffBa7mDskxFN9lRfOlspHuWA2YovdbeF12rOxSOmTv/gFnDi5F1/
qrr7BYkHHEXZQPLGFz6yNV+Vtqjv2K1/otB1ObOLdq9r9vgyaiD9e3ppamRusrqcOTjGzqFGXHSY
lJGgEQMrlNH16c51Bk7wVk9NlHCpYeiti6to6Ay0wdwB/poeBPqw9RQLFB1+74nZ2OgDCegEzIaX
MEpJ51yisvuBZAJqTh9ynY5sdhSuuyVbwrggpQv30Qyn5et8g2G43ivs4MXO6GNivojZ8pqpalcd
0FHMaHZ2GpdBTv+vtcbfUzEGQ4ADzVMkjHEhLyKwDI6xVT1lC3MRjvJ47/ZN4UEocsy7h6+ShzHX
5cbQa8Vrfbd+UK2mO6OmOkixR5N14UNXU3talCBSEyJVI5qlhFSz/iURcTC0+Lo5X+UPOXZs7/2R
SJavn8pmY4tso960af2zbOG9aiZehd5sykNeJJiV+W9/zDXYo+EYkkOMdrNYzvhGbGSHKoqrjWGE
+SkdrD+yNSibgYax9LjkvEhwHtZZdfBDwMy0p6krWP+Pr/NablzJtu0XIQLevJKgpyiK8npBlEpV
8CaR8F9/B6Dqrjbn9gsCSFB7l0QSmbnWnGPiu3Hny2XMiyNwjAPNQPIfjX0UGdH1e6wi64cJbre8
jB6UZJZJgmNJd37t1GH3SVsKYbhuv2G7lTAjavAQEdVXay4CI1L814PUkbloinGepPozw8T2S01+
9vFwYxHjHds69SsxUM7TWDUAilo5JHs5OZ2Mhc8exSPBgVqrdau/13mGGMbV7NMypNlpcxJx5VuG
5/iJBoqJh3XxPqz4Ono705gm6PQaVZZIifQ5053UUSMUbA64zFK0MyEy2zNWDijnY3hCF4WFwu7R
fS3Xf06rZatlklpUsbVNEmYhVGfBS5p5EXJ0AokVlxxY9Fy0Du3UPCx3g0r5hYVeuyyGn66j6MTV
00A2x0149j4cEomjUwSb1Fs30nFv/G3qR1GLkeIh8LAm9+rHcOzgUmbBcTiriWu/ilqnCJtpOZ4X
evSTC+BCi7K3ZXxex23TKXafc9s+uOKlEarxGSPbx/wts/uaKenYe23Clm1UXxQLx5csyi8bbrSi
leZLN2gRZtJ+1v5ZyYY/gru2Nc9b10xhP1So0mGL32nsE1woNkmujTC07TRi69H6mIT3+bVmSsY0
bS004qTAVZ5+KTQU4ivPIErSk5LnuGFzXTPX7Mkqfcjc7GfkeslXkKl8/FLlNUYwtzEH5Egp4Sf7
KGNGsaBSfEIjp2Xhide0CeSONUK+zxEQPYdKeYkrWXzmOVk8oZNMGO1K++zJLPONFHxyWjf91omY
04QRnGtPDg8U6AbqAYqPboK6yTykd0Jeze6uch9wpo9f8KOGldYL/bEQ4bB1RV/wYMcO2yRI7LB6
nhPHA13dkAi07qbe9pfB5XaoWe65JJqLed5oN0vSWZJYRQnvG21H5HibqSMWzRzbBICwCNb0B7Xj
cnADFdWvmlvqURtymirL6XLL+eeLlstw0HgHZAtThxZ6YaoknA85oOpajuu6FzWxwQ11jTxBe7zc
lmRjoD2xvONsotDbJOr8tGejWQ/K86K5GWt1OCiFRUsvFsofHY4xtBQ3g101D9lqG6+AhFeg/CjB
93MJfjnLm/dpRImaLEX60nXbM5G/AEvGir0nDcRDie9nHeq28ZxpBalN1ObW1aB8WV0Z7OK4QuFk
EMNcWHZ0Ujw9P/89GAn9Dl7x1SVufg1z/ESKraV+SOQ9opV50CILWpcNXl5DDXELuB1JN5HR3mMq
QH7mOsF2QQBZpUzPden8FurQHjzktivmuOR+OUxG/FOAEN2DC/kzpM1nluba66z66RKOt45mi2Ip
Q3Hq7BAlxnJt62svKtNXxRkOeggke6xIrbFk2D30ekSuQNoVW5d45eUVtpxteqn+044QQQpoc0wN
kBSWHPe/Y8vloAzyIZFkHiyvS5sq39JJGY9j8XvpbaapCrpTMkebnSfOEApNBFg04Kp29HZaQ5Wp
iD3kwCF9ykFVOwxfFM/C+aAht1iXLs/eAfDFWrOAWio4GJI5aZkiJ/+HVjxP5E2wyYh6Et7G9k7B
c4bBHv5E5wdtk5+Xg/fPt+z/uuw9ZdwJ3XrOqPrcFf9+6NQa7EdRN740nmrDs0Oqh+6RLVf+E2re
rxZUyBuOZvCjbh8+UzCufK/r03VZIpqzHTbmtuKOR9WIpse0SCL0QVG+joJmelzGugrBTTatvUwR
B8twWiSu5adVEdimp0O9VVWj3S2T7RR2VxwL4uZOfXtV5LAbDImqV7JR6L0qWA15HeyXOZ/3tbuf
77pOFp4MyRTuqYb2SHQJXUxCDD0p9EMydK1PmVk/IkJGN8kTdJO7Wbdb6t9ORiL5cvldALcR3f69
DLp/vHi5u/ys1REp0bfGqzLbUrz5sJx1LqmOWaKnZ4rjL3SnpwfpAKMQ1myr6ILwXSmiYlNk1jmA
uXNXzH5NmWrOu4dvYt2rin5qgGQ+q00O0SvQjhXK4V1lfyx1GVcdnvTCxZ2u9KxynLi9dDa5BIms
40+ta2emmf6i4rffKShfyP5zoS9q5FhUpfVCvN7HCGjh3uk062USwyoI+IfkBarQh1Kq5taqAGDj
yP1THlouYaUlQOStt2Rkg0qlrn6Q88FVvGK/jC2XekGBwC0KudVpeQrfxJO6Duu49PM0JCOwnmi5
8AwIZ9cJkIRJnOOCFpEI+EBZTjWQ7oiIo6jq9Fw08amsGn1vd3lwZDr/l8pdo2WvdaZ527/VuKVC
97eQV0yNCsAJj+lgtiquzpiGouv0J60fo4PuTRGTwSjWoSX5J7c5TyulyJ56WkeHxjAQhM9DVWb3
+1wPfxmshLZ4vocVf47xAu4DYBIpGtS6ENicrGwa76ln35Yq5XIVDfmN7a28N8v20syPRQEScksi
pLGuJpW5t42H/Go0JDCz5LnkvK07FGLIOR3T2DBbjbtoqrrX1INRpcVqfFkuk3jrtKN9deKIvM05
7UTgrT4ThzMcZaj7DlkS52UIjLDJvjMskXPF5CsTg3Lfk+cAPo6VeaT3QO6oDJ0DkkV8cxgzUMvO
DDluCAj22lmTTX81qJ6Uciz4Z0h5VlPWXXVfGRt2S/ouUaFXTTDd7sZGK1+NrF2Xo1NQHxjYrotu
OtCurg7QQ/Euxl6/FX0VXB38gVCfJ/Vm9jolIF1/jtOwYKmtTXvsfMbzqGhkGs2XaSzpFIW99JfP
RO5E6fm7S6NHCNKrAetv1XTBURDWo4W1eyaWycUWy8LG10uWGpjeAc7m6p4ytS+oZhMlnj1mVWxv
jdTxjkXdN3emh/4qRmrw4kTjZyOr4NcUk2leN+nnYKF1s3Vr+/djgT3AuWT1BAw4DH4s48tQhd+J
T4XqrrOsIOzaHrW9hanwpS4GUmHVXD0t8Txokz+ifojul5sl7iU3SYJbUxb6c2t8/0iqEWIQ9tgu
VKt7kU4B6NRFWWqjdD8uByQWFDH+/ZJlPPUn11v/Hfdw7mw9w459uk3lCVtkcpE2fTbbid332E72
0Qx168qCPRsiG2nQKHW7sn5EwTPsqhQ6a0ak46PWCuMyV73CzmntLdIF2kalygNfIo8hvS1Yq5je
bywGEVz3UbtfLpcDcDk5oVGoM9kctG6KN3qpEo+j1+rFaQbb9jM0zG3PgkgoKW36aApXuJN5EDm0
OaSFzkO4hYUoDD/61iHcwy/1lCpwH08Xy4xO6ggEd21VebtWKjUn5jnCFxVPAHcsBe0UFTOU8i00
sNiIZnEtSVpupaLyL+11a5BI3uLC9kc4/4flsojCA0CI5nGMIvfqlPZzYZEbEKrQa3OjM7YipyrZ
zlvUUM9JNmpzFF+mGTlwFMuvCNfVwUp6fOJjXmyGsqSfqCrdVhTpsJviIsKMnR10S4qnzsvMO+HJ
A0XBs/SidmLNLh0YTHm67m3+nIgWxdGzAwVlJ9hNtUG15IbVvkipputh9ayOrv5oTWjhSsp/vsCx
8AMwkV8pWvCaYsnZg7BQQafUn8HM/HOawoBK3OJ84upbIVYlPTI55k42Jhs2DfUZgXp9pp7R7gW1
0q6Yflj0soqyIoJJJwlGukbxBUMmx/0lk5cEt72fNEZ174KAg3iVdQfXmkMYiPRyo/7KOovnvtOb
BhVtXB9FzfdKBZxoU81O4lMs+NNRi4NUaEEsOMFevpWIxZ5TvpP7qK3anRGo5kug1xsnas0Xr4vi
ozpSKo09j1CTMgxWD3lu/k5NL6SuM/3rgYTSHwNEMGLxouauSIB0T0kuPntHWXeqmb3DvUIyZ40t
IKvKeKTN/eE6irkbHGOAzoTk/+8hY1n0fQnUngRzL99poVBPaodb3VKC6rFEAcBGSe32VFanmxno
DaX6JvkaRtMv7LD/8EoCrw0CJfZYeA8F7R5qLYPZr6eGhLtU1tF9zSP+ng1etNY6idYp41m3HCY3
pUIyOOZwtLIN+kes8HBrdrLK8vdUwFhBp9SoNN6DLlYewD1vl1SZwLK+r0ygmbCp1Hb4SAt0YlRk
LwSFndUc8hl6tvayHJZxqijNXe08LyNingsjvPR7feA5H+pqfiqyzL6V0uLToiVvy9VysBXkDK6i
NXtUYNqZtxFNFKtVzzwMRozu2Gych2wge8BxJ3mwast5GNLYeXBr89BFmn3XaMWvmg0sj9qBWGY9
f9Bbbzx8i0eECnoFpBRgTQ2PhmMB0ZjPTAvIx3LGovrPmaZD4ihSqDJhI36LPkueloPSAF9u8U8u
V07ISkQXpLUul7WZ43fAzOD3pRr44MnB2QmknRqUi5uXRtNemZJsPxW1dquLCjSc6XRfLC3oJRDZ
2VqNtU4TJfT7AAFkWGnZ1mMmvU+c9s9ZOHhyk4QgJ01m39xRioto1fKC5hKTZaHhgTNnJArRvdcx
qsaLZSTuqidN7ePvDYIn/9yghjZtTc9uj+X4SuEbsQcnGV555jPl70gIXulWlGawxuGa7pRkcu9G
NAW7vqa31A66x28wfdaegfC+KuDxoW6kN+LGD1MQgzidP8l6ir9DNp9E7KDXVUW+lhb6xpFuy6OD
rXebuwkt6GHAGyQQy+lpHvqZLkLWK3rAJ0pg2/kHFQ6+JuFaFoJM0/QAAhlgKUJFr6/LIQuT5IqD
jFTpPyPLcNc/lsg/Agqtv1OPPp/T/tJwD60aLSqfQ9ftSKoyEhwGrLHTML8u6d65TD3WX2myVZ26
vJRRv5KNviG3TSc6wkmPMV6IfVWYysXs7cC3LOk8YTGcgEWX5o8+DI69Pe+NUNTrLrjjUVdexiB5
8wa2R6POahx8jX5LQZBt6iGBHDOFfhIfQ7Owrg0V3WtYDea1VsO3thcVy5eovSgBHq4Ik3E4J6oP
rVUcMbMlvupNlynPftMzP/ZBE30CNsWP01jyErJEu3QDEbrLjTSND66uvpTmOFxBuKTxQzZi/hJ5
A9ATsekdVE7zgaXL1/IBKv853neUkzsB8N3G3QDANslR6dJXSAjr7rSeYEZsK4U6xG+jxuc/IILo
jje3ewUDk1aGeeQfgS6tDO3uG1EYTK8GLQe4wu1bAhdlTc+gfDTtOeoYuuLGjPRXyigIbuKaZpt6
aubOgjXRmetKbBRNw5ZnZlMtMKvWoole5RcyXxoMU5Ln8fzOGUAcV6xYvG0f048cOv1HRELTWheJ
ckrziVaDRhtdaq+a1Zj0bwN2bEggXxw4lVvXCPKthl38VTihB3SkFWd1MOxbEuQPCV/Y6ygFSJhZ
laSgUfMVkbmUCgfrSNgytIQ4sF54zsW72iGWqaJZfKdV00cWxeZdJsNwxz61XMWBQV8olYzNN+y6
+wVDPTjmQ7xu1TR8xWJcX7yii1ca0TlXQ4XEaNd9zkaIxw8iVvCrjeGOF13ByaQq58mqDCS7xg6J
pUaHyIrWSld09+bA9AkyNbgjK6N69dqQAtG0karLojobHEAQpuPL0anW3yIs2wuGTeBimhsccApe
MZaXygmz9WibyQ8kch8JVchbzbIYFQKomt6d3PtEadr7qFGh5qttefBqCVkGXTQ77Qc7TO9iE5fS
yoV+gKxhPh2slHct9Ma90YN6t5PGfYtHA+9/N6DOqqz+DU5PFdjuW4mg+gj6svKdg5n6oihfSMCS
96S902ky86IFNTbUTzTsSIDNzfKXodxGsj3XZjeU91aTNvDJFPemBAIHstaMbCC17BbbhKeEQVm9
GEH55KSEG5ue+HDciKDN1FaR4YZAyoksIdQDHXemJ+1PKyEoE1XHS+EoX8xaPOOzDEThbNwI+nxN
6Wn6YRIs40eR0190JBObhEygQyCz8o7aRbLpQjQMlEXKO9FPVE2SokMRUFiPpEscMtkN96ihrEfb
dhw/m8i1oLwOz83shxMJ9zTN+hhzcTZoT6HdxPds3a4QT8yNAwXtaJil9NlA1TvJKvXJVCoc6xad
4na+dEuH/pjrEZILvuquydgxqWhut1mhNtdAKYGLueFtRAt9y8I+AgIe/RlbbmhxCdkjbtJNhaN+
i1TFMve6R1hHK9XoUrWwQHTJWs6g7c83nSrEGmiBuEimqLViiPKTSjndqCj4xYzwpGpR8NKbDjOs
qvf8pkEdbQPd6c4IOlKcVngZ0VU92JhmVkNla6jP2v7ZaGu/MEFoi97d9/XkXozacndFQZVpjOhl
t6n20mUSXkuVWMewMmiyeu1PIxfmJWnIw5qsrNyKCaNzL/Kf/YR8OtHs9sFEJn+c3LrY5hDZfMuG
l5P2MvAn3hy+p544NpaunUNrGtftPOPSDvsk6Ca5oQZxzxO6A7T1EzX4UDyVpbr5nhVyG9V1ApO8
msCumaLjXZGs7azCTY9pn0a+nqfGa90SYwNaYzrg6DZe47rALyIuYjLEdfRkvcvGNDnkURHf6E3S
PZKN/bMIWpa+AJHjfmrOiS42C9a3FvqtUp2nkKIGocnZF5zw9EdTJF/9ILZpr/Xvip0fgaaYr8ko
SK3yJLwKag2rbIrfbdwNx8yl3QRPv6jXWeJEu76FLN3aQX42glq/loj7tllcuvscvchLqsidE4Xp
D+q+qk9ybXFy8754pEH82ilRCsIaIHvg9M7VQD6/8TpQd8vlcoD3YR5smzZwe62ALa4irBkvbKn4
09HPv2+FVu/1pDm1Fu//QtilkUsIyMj3eCHsLmNh9wuqwIZFrXypJhiWYsoVFKVm/JYDdVhB4bZP
QK75zBkl1XdD61lUS4yHNfDvbVg56ELmsWFSMSYUanLXkbJ1c+vepmlsnOwsoSAaJjRtQdjtVLco
N8tlYzTlJi8H/pfzXdHk1kypMp9LTJIo1YPquCjVR9X7GfatzdqVZVweD5QFPfJaTJCN28Xa4bjk
Z5Appq1JS6030pPpRh80877CrXFw0+JDJF3irLSO71rduFAk2nbOeeqnV37JL11LWr5gOXnxk0p+
psvGaXLbH3WL1EVRjOuUFQqodz78K83NRvZ882lgSBfbXvbbM5thk5RltektU7upYaTdmriDB8Ie
UfLXlGK4OkgZvs+85UyJjLuhS9aLJycSZrE1gqLxeRPT2zKGgWCmyw7V4e+YRgFNHW8e0vfDf2hX
U10tNqbBIjGYG9eyohAeVj2LsvnSsQRPNXc+rYSnr9Mo2g2dkft1WxoPyqgYD7Qjc39QtGprhxZb
5oYV+8rOJ2+fJ1Fzzzr2O99sCTWT0VQgHhP11rahB5gu7cfRibw3Ke1oo9taeejnS9XgYcfa/kUZ
h9oHFCx3pqzkQ+RG2klnueZ6sK1NTAs7M/stRS3vebQhglKpH10YslBp3tPwTI+BpVMAi73wQkGv
WCtUn3+MbvnBVG7e+AtrJ4fdub+Mo8E/lnpnPmOwHg9tOZwmi9zkzmqtGxlhZJmkJXOXaVww/qk8
1AEYlwZORQ0clMwn0ay9qboZuWGeQ7gwOzvA/7ZGG/OlDklzzMO08XtPY18PgZC6uP3VU11kaWRq
j2g68FZ3YAiLgI0Z2JGTUtr5r/mkkBZmB1q+vV0Vy8i/31L6+vs1y4uDXJwg/vIgQ8WRtvovqU4E
uReT8+SarL/qRNgUf11SfFPZb4K2Dl/GSHwtryWlbGVUdfsTWZBWPXzPqMu0Oh+WGTVxNnkL5Aut
Y3cGl9GdlzP5zaPUtBw3I17ufxoQklgPDvT99pqhN3vFnRfYOn0aC5njNlHt6MHs0sQfMv0rKfT8
aJPifunmfacRf+S2l1I8ZESPX/EzoRQaq+LdTIJrniFyqqbEJc4gyc8ktmXnkCyZs2vl9iEH1PnY
KbB9JPz2e6sI1QO0Xm1HBHh1G+iaZRqyS+S1dq3VD2UYZUdjiLJNrmZI+pAdZI4GHTeAtxoXXnck
G8FmAotpXSNEyJ3cQDFNXWvsQKXzqclZyQYgvzs86Oj/6FaBmNxBQwt2kR49WqKyYJnpgXbfCOI5
e0LnSXNV9ftWwxnBbpASmsr2lBmTUHEviu95iJrr1pnEp1Knq1gb6i+jiLXVWN67Is6fh5zPpNLl
6YtKl5rOipV8n0U9Y918V63a4d6QxcC3CBDkOHV+MvXjh9fo9iZDAnBoq6x+7RCnhRpTcDLMZDM2
mZem70DptKzhs7SOMbO65TYKFfW16jSdOXUi0Hi+6wSvbL/yC+yL9EwkrQrzq6EMo4yO31NuvcI6
q7a0tuZie+DtstTBzdWuOolSSYm2YRPDzFBq+8lytCtCl/h+ucXGgrJM2pJtMt90qfDxT5f5brlr
u/W7C7LhyEI5vRpBkl4nlhyZDpF7ubKDNr0OXlrsmD+ZheZX8NQeSVsFS6kjEEWkDLhOS+RDSpbw
JQyCIgUYxgdLw7X5CKZoneDT0wN9OtdUMC62bXUXnu4dv4gzwdrFLwM7mEaiZX4AUpBrk03nqsic
/MRjAfmolpBxYjntI83oft3ZPdSOoOgeS8kGmRokPgt6b0v3djksDQvXYB8CUHTcFu2PKqgJheij
jsyyqnG/KnKDZn6FSFBqRHHUAxRSOvwqdnQoEPOeez54pNoMx+VqOcgAkraYD1oTXeLccA5wRVh4
hJ7t923nfKSTpOEb5S81taVDFHQa3/CYEh/CspWM21nrgpjnlFMyPsVp2q/Vpif6d77ERSJJfBj1
n1bhUcdLsukEFIJsLb60hKvY8l3BdIApEzh1TLPLTXqyZwu6cHGhrM3AD2mPrCY97G5FXLW3zgMd
EFK32ElXbW9iPpCFxLL1AEXsaZHP6m4CQ3di2Za1UQcIEwb1UqJ1nOLPjbGoioOaioeZyrarsVfu
pqDU3sfuqk+2+5FQtmXh+AD8w7gjrCZAaUaHbdXXabRdBpUIAOCoBAlFd/FCSlX8KfBTr1QvK7aD
GmnrXiRXN47Es1Vr5l5RMN5Ybe6+YYRcT1MYfhY26UaqyfelZ6kZyZWO0OM9VVxnX+qYKWB6pLsg
a81p06GpFSZ/iSbPKeplg7KN8AUe5RwwwWxJAnNiTC9THfzQTUX5JfHFSof+rSWTn7qNZ60siOet
G3CBpQMkVqRgjl2KVkHE8hyh59lqxtTF9V4Xu7xBvj84snvSmzo4S6P6Wq6SVn5lDVU1k+wHLMho
U5NA2VasC37alvKc5PqhR+1x6kVUPCEvD7dj4Uwbw1PzJ3PMk7NZsvjmOWY96mE8yUtqpeR25pO2
j5XB3blVPz4GLROSZTbGFUxlvKkkbRIz7eofcQGav5em3wbS3JW8hbuxDymAkY59VUfgIJ1miy/E
cVZdqP5IBf9I/OQxG5r83pvc6RHv9rBpNc3cIL/LL6M+HaRj6CeVIuipTq5xW+GTcGbicxjeG4Ux
vNtQrRclHBYMRcHKQp6xgzUYF3gEx/BH1mZXJWucJyUc1APAIGezjBf0W3JT+RCRV27brp3XuhOt
cSxjeZoFj1k7BI+k1ZyHUk/ulyFSeSbfGyAzCNMLHg2a8Ic46FBcxmJVxl34tByQOcIOzx6XCwen
BvpzDdSHaA7AlIWBRarTtmGqjyyCZr8awn5i0mOoYErl0GNhI4bRQjeJNZrXWIbbfLY0CN50D3D1
clgux77/VJw85xmtF4+uYR+bOBNvJK+a+zhlhReZ/ByYbvik6lmokDJHZWy3S4W/7TSA8oZirOw5
PpkyXYAHkQzloppOZjs59xEhBRmVu9/QchXD07aEYqfbhYnoDpihDKOWRzNrGxj6sMwUT80uNSkG
cwqcpajGXTmI03KF8D7eSgoM1GoapoiH3jbfc0X/WDKPIngVD5mCijgJM3GpWNrtoELF66VjnuFi
sTMoGeSzy0mt3okMN7dB7l1aFOskWycULFxXHgpNEb5nRNVBSzYlvX65RiPAt0wlWGKxjYbElm/Y
eseoyOInW7T6GSZHcYsjlp5NL66Tmpc3S3jFKcrdn8s9lwi9dU2cE9Ru7zLJgDpha7jbKWotktjm
ynyllh9aGtcPLLw+K5LI3jWz03yLtNJj4Tnjqz2y2gV/9z7GyAvKQO22ep2nb4ghE0lGm6KInOrh
fOqaQ3QO5gPlCndnZPKlI8Vj3zgJGZ8eZaFNLKp3qfU7jN76fnFAw2607+wov1vczoXpjHw+ydYa
IFlfc1UPtrWapkTWcznNB4QxzyD0tRNb9ugpiLbf1nletSvi3gB5mAHAN5rYol8XYFbjGx+AJF95
gV3tFROzW2NHsdzo0x3IJf1+Qvt3pVSm+IQv4RQukv7MNpoCqGp155YZ7fusrE84KdnXE1y6KocX
zyInTqcjQPVJh69BI9FX2S3ScnenvYfklObbnDnEVtpZVUk6zv0a5bnBabgCP5K+jaSCr1zNqj+m
vvgUY6t/epm8jghkt1htQeIzf1RQ6McaeD2Hrnf+nDmB/khpbNqVFJqsOxDJ8uyV83bTi0EqNh25
RFXfvSgiTu+a1ho2RlpjSsP+/dQWw4OpQB4foxHfNJDOVaKH1tnUrdInCk9sjYkIndorkF0TfVg4
AYncbEWBclUwoPTKnKsGWZ+uulmzxhcuoMpeBldS9kJfd5sEfXlLMGfT8HFXNTGsl9vF/JpCqPJI
AsUbMkdfbxVsOvAEfCGlipzd62+6cD6XcUelOF02qXuxwuR+tAEBIY4Ej/K/5dBWSPHJrPDW89RJ
YoRNdZj90VAPojJ3oc6KCHsi+D7TyNE9EYztg9mXBHlV1rGKsmYtoCXBybFC4EwRFen5kM3hC7Fj
1bsUiQnrjn+MLWcp6KExE8f/y28qMzs8QGnw//pQR9nM9LQh81mkfVaWl9FvybWz12RswYI5jNvs
2C36CKa+b/eO7h5YitLeGMFkeboGFqvFhXdcDt/X/3Wvm/GW//mqrjLYVMw/miOaXPUZb1Mxu7HN
AKOLGS8kDgOl8DxkjysVnI2Iu/Es50PXZvPBInhXjM2B7TUeuFSneC8d64laCA0/CMZ+z+b1aTKV
X6HC1y/N7fI1VounbKqGq55jy9QnGoKe7iiX5SDSgTM1xBShIV/5rxsw0ofCI+Fz/gmqHE9KDL5D
jVBp+vD3MqZSA6htlbrBCZPNSon5lob0NLYOYiikn61+s2Ob1vXc60gaASHn//MKyP3Wi1bUb2oN
CnPKfw6Yyddu1rQXtZhAFvJhKZAOXYlESHiOGycxKtV1GSIPsbqmDl9AZgm5X8bUBMEEkeOzFV8L
1rIr5S6aJedKQrwkdN8W0xcYu946LNl8kWOMZ2xqr2UoQnIZCIyK6/g3HRLx6nguMvty1K+RJXHx
REmJOQ/0SkCcCmlNRcmEFKw7FjSbsdBwPlAZfC49HohBPK8zWp6KYZG35ybv54woTztGc//J0Atf
CLhPecQ3kF8WnYijNgAG9CubvozWdotjBRxBc7AVBD7U0x+FQ7S6prnfV5qKLhuS7LBZbqZRDOrL
i14QidSsuZ5ElOuXKjbec01XnqdKbe4SwaJt0isWeGFQnPsk7olP/KonZKZTZp2K0rYeoc3ziAjE
Kp7RzUZgGieyLMzvs2WssGh9TBEgh+XucpgUWBM6JmVUuSbZVEl6ASD/MwomvLEtDkDHbLs/YICF
FmATHnu3HKSnQv5IwKTWeKmKMClhrZBzsirkB2mU41Pj5m8GLz1Wici3BjzC1TB04c5my4PRL6+v
UzPU17Zjl/2/ITy68V8IHvg5umOopqNpjrsEyPwLWClNBk/xWGuuZK/Z7FxSDHzmFPuBnZe47yuC
7Rqn+nNdl1I+KOpPyR5RiKjbDphAbllC6HSqFeaPMbd2PJfN3xrOYC3Icah4Wbi2agpPowKITZ9Q
z/zv38DUZsDW34wb27NUR/Uc29VAIxmGpf0HG8qR3uiVRIvy8HPFVg2y2K9ax/DtRWv3t/2lxFgO
6zY8VW4xXpa7Q+wqa7r3NvG7erpSzIwgrn+Cu2i+eTVI2mVEKVveuyj4nXVUypYhir4NGapduvn7
M//x3wltFKVNOL5F+vAY6YR8/60KLZKEpT7UyOb75vfVXDJaXsa80SK0Km0k5cTTVVTZNqmCRI7Y
qXBtiCY+4s5w7kyA/fgimExItHPo0jLWCwshUN+gUx+z6IY1Dt72f9zteGJ8/xzzFK/++6Jx/jnE
3bflR77HBaoSAfWEigCVn5QtouImB4A78oQIRZ60KUUmOJn77yHXngUm0C4ANNSIlIZ4F9m8LQoR
HU+5kjqEssDLmm8uB8CX2AieatzeT5BmwxXQ/PG83OplQTBNG7uYj3l5nyfGgXbbdzMoL1j4jL0x
AkTAC55r6PijpBkvy2G5MWoxdx3rKw9GuV/GdYKFDlGclyuXGtw+qlN9y8ogfE9idAPtHJ7YiMyP
g944/z/Kzmy5bWTbtl+ECCDRv7JvJVKUbMsvCFuuQt/3+Po7kPS2bJ29q+JWRCGIBETJEghkrjXn
mErLTERXzWCHXGydsPTaiw5RRyJMkF4qzE+J8JhcIEFUN5NtUqgItWb2k0jHORr4L4mDmrpp2nVk
AC8K7Il+YFRvEAXuL5xKvL9Ioqx++zXyxzloaN5EHFubSlepU835BEOLOgbvLfvGHUHBHW5DBfJb
mDLH2pAu9c0SBmuJsAxo7SrawkwU/XMbIEAnmDzdprKBVBvJQslLlCBmq38KALVotfG5oaJ4bpAj
4B10nW1HaPJKWq8K72i6iv7oSolWAY2S8mHMo8iMR7xJpxJCCX5GruWkJXDYjEkSKRsqVPZcBTXn
jXzlO7FYlUXlLe9rQDkoT5RHWp9nXJFu++RMk1p7BdbCBBLM/sFLSuVz5P8lh22Dfm1LLWsT9JxF
2PlBgSH4HMHXckJ+sLPTIp0fwqpeNFACDtw09KeU2+JZ7YYzsIMAqVHUMYXSYneWmhpPzjgNT85N
1x0/WwJP1japklar2FeX0HTXQa5/iY08fM0sBCpelaa3EUIfkMM6hh8Ap20KEheInEtyfAZuvpza
/hpxF14mDfEl946okzAZqNui+Kzbb1Mm9JeZlXAxy/pZjsZO6B/ywPaWWl6Pm8l0jXXqsbIZkhLy
QaCKF7nbK5G55nOjv8TzUXPyv+FfRH9v5EgBk46Pd+OO3Bc839pYA5MluasG9nTwqui5TsJshSi6
uwyGVWwnvauO1tDRQYuLfJsN/njxzShdWaLRP0HVRDXTwDmrqqhixW9NFOY9jYbAf7TdEanYC80k
OPQu7ZhQCNAsNHMMiNzL4m4i0LiyLpb+w/bGz1MD4sOY6InUgFtol3bZnUrsTA2Ev47QaHl0yMfk
7I7591SvdkMJRUZWHIHyZIj8CRaihHZ2IzgxwL5S9H7IlmsPy6bobC5Qaq1XmSfd57RNMHmf5d5Q
TfR5XT7d0loyAXR6KJ3xItOk5RC01scG6WEMgdLpFix1q7PcKDTWB9hTY3XOqTodTaxa7bwnjyJZ
4qjcH9X0zdMppQdDGJ3lxiYvCzZJ+T0dK+XoVHV09uZNquq0V+U+oZXofmA7Ay5ee6aBdBLG8TrS
zPKtq7mYqzJBTzeR4pZ0anyUG7xzMdmzZNPdB+X+++H3c2zvRMYEALYe360V57v/eWbQQ2XCcvLq
+vSzjKwjjTJKnou0MW4+MoIyNbRPSKKcB0PXvss93G36QfPwdNgoUEwKmScviJ/58cVWoWnRLOh8
Fid5QDdzDZtXZrXbPqzto2mwTndSa1iPJvYkrhTTwwrbYZrUKZjZbvDlX6YRfxImmUUIQ+gW/Trk
Kqgl5Czjt4mQHaOfK23VWZdF4a7yPtLVJWgFkgSIduYD8jNW3tTN8eRb1cXLa7xvc3C8HJIbGSb/
viuPNhNFFZfZH/QIY1+V/qVG0hIESnjrR8N6zor6U4Lq4qGZ2wN5ir87d6roIHcjBB9EB7n6Rp6L
oTretaJOVvKootrWsY8IZKQCZMF7UPb//Ev5PzMrfieGo6ozpZG7nDWjT3/7naRRWY+iE/Ak7LBB
CNWg8WibUxXOZOXgVHmOeSgz5qj//G019c9Z6f2P8fs3/sBUff/GtZb4lr2PjeI5DuJiJciY3KIc
6WiJJd2ZEsktN+mHLIvc/1E0Ld57bAU3MiLiHbFC6nKYd+VYP+3xQBGoN49ksP9WTpva3Ir9H1po
5N/wfAECMl7JKAm39QAs2FZb7JqdszLoDn8b9MpZRSREosHI6htTgc9yPINduHRJb3oIAbY9Vsjz
FvCem43WKc3KrEb94rjnoteodtDg185GOu2pnapXuYlKzz0wA/9ODpn2c6jFN+JCTlvQ1iFapW+m
dhOPNGHkV2T1iBcR7/cSrIc1hxwNJwprXjAO0c1tC4tgezNcpe4oskM1+fY2yMVLp7QV/i73mR6M
hvSCGo8cet+MvYEAtyhaVmnzy/lk1ci17YdT5K5uQLhj6WnhNeETQZO5bhfyJV0VxMX5SX5m5Ij8
HNAMDvcKgSSgUsqRkB42QYZOBM0q/UScTI9lXf74lytJsz4uDgSfaAejkoqB2mWp8+clrLVmbNlt
2a9RuDdHzae5RXX/oLlMeOnDDIhv1earVtLRrVLkMFI8qZOvtBA5rUEAC85nUJQAaL+Ufo+5NaWO
JE1h8dxkrWvlKzXXZHnHdBJ0/2gaWCyoXjeHZlQcGsZMRSt0U+eeqq/cm+bJqnwlN4buxpuyUmj4
zOdGg0ACPgTaZpQTuxr5DNJmQN5y13cze0tK/afJ03wUP0BgJEbF59HwoKD2nhrL2HnEzLh0z+Rz
8d6TE/q0K/sRZV1QhftAJO0xmQxjjmr+IoUkQaJON7+9yB25ccL0nBT5iMgMpgImRsxbMV3jYAzF
lhZbvDAG0WxFrrsT+jswCKRaIfXP9XgD74y8WSP8yUeQB6B7eZuMbshCXrlt5vHsSgNSzbhFAEec
L2fDogqJWCmLl1nmNktvToqyUenswtp8c3HzYvlgwzSPOWmRQUZSB7gJclCefP8KeU4xnuPMLA5y
6P1rI1Mfj6Wjb97PtwqHtxuY+a8dt00o6a3/+VI0/oTdWqxQDVcwOxMu/h5UfR+uRMOuukC37WCj
B7jhWiV8jbSMBetUB+I4RRTt91OnZauC+AIcW+l3WSmPUyTcFZgWROI6wSC1Ih6MeaMqKNa5AgZX
FQ9yWL6yEjRAellPy/dT5QG56cEgFxEJb05tPjh9TvCU4QdHqbh2AzWHDkU/QxaTsPzcstRjUdzz
ofFF1r/IV+GvV5ljdfcxn/XHP/+2JPr390W9TeVAOLZQHYK7dNX68NtqtJiIALMtNmI2rzSrJn1N
ZlPG+0aSNWPub7s4az7J8aKnp3vnbppizjAJF8BS87PcDEWkLb0i7VfvY86srHzfTXqMdUOefbUr
1KXFTF0SXV9e3d6YO9zmzS8UY+6HEWxGistRjvW10Ld9SzKY3KUyxc2mJFtCNq/eN791tED7a8SS
hPXB14CyqPpQn4dG6a/jMPydk7rQLpT2P95kVKLlMfYnDMry5X/dt/Jzp5OHJsNCYHbxOHAI3mDZ
OS0qxa52FWEEhJDNwCWQpvUOvFbCqnnmr1RlEK3++c/nfHyA27bQhEupznCQONofc4cNOFszFB1E
rNtfHdX44ZphfH82q15O1Fk7kWwin9xWfSqiiIS/+amulSO3F7OIt/IxbftiOOsZMgx5quZqP7wM
27c8l/yxdBc57X/eqIjubyS/cprfyAOVxkqGaLUU1OAW67jYtw48Cm12msnNgBEIZY1iblEFNvex
XPkBMxgYauhnEI5ofUsoN5jc5inErF105DzIoWj0s0d/jDbyWE9/Iyl1dTwqSujv0SL1x8QZXqS5
NTPr6hrg0vlvQxlnyaWTPMsIcSb34w9/hnHBtTn7hgpUPG2J/W5zSrgqcB18K2SNEJ7gjZN6krI0
+cqThf+55I8eH+esZ47LHvfKv0wNabx+eLI6ILttpoYm/2MV+ThhLnM6OV1CT81WvnIP2kWdq1/e
NxXyFFsr/fNvQxV0735Uo20pcuMyYG2nwFY7KwDuwbXqxU1WHISjOrvKIeeunwsQXljNLXyLeVfq
AJhsyLSXcSVpwDPWIdybq7sVerKQSSZDwr99yUyw25gSw26Z5rjH690e1JkXZeltcJMbfwp+TFCc
j3JPV7X2YDkw8mLven+kSuNr3in9z0es3C8UsKt3cFGfsJrxwO+0mTuT9SELTDjF7w95+WhXUX2s
nUYtl7Gh4/kNgU0t7stIvObaPtAH6uVFZd7VTGluHbtwCF7kuGMkP8dtxz7iQrgBJAknzCaKcu7b
0D1mQ2Vh/Q4vU5H6j3JDrVd5qDHXP9qGWGNMzE9ySB6U44NDHDhOgjlzN/OJ955P1lEtYP7iZiRP
1Drca4tuGJxzNH6RQ4UaTmcYGT9vGp1NR3EEsHW/p8y7VlHYJ9UUys6Pu89BqZlHuYnROFSL9/3O
s7QtSBNEE0CaegfmoOSXG0Os41Sa2Yq/7WNDaY8ajr8ZNeSaNgFcShGRc6WgocuUqGEqU/7L08f8
uBh0ddaC8w3MdJEpUZn4c9bYekHlk5DmYDEty4u8WgErfSKGzD28X88N0Ai624ABfxvrnRKgQnJo
9Jp1auUa3yz9Rk89fXPs+gkMo7LgEUE46q9bEN/olNfMxOQdiNBbghtTNznUyAaeu+wvO5lxMJ5V
3XJAun3UOS+E2DRPGaHr8hgUmP5aEZMr90JVny7tSptM42CVgf8wZq6PlnV+6RlGs0SilK4HlZC0
+6BR/cv6zf149+fXZ2hCM3h08wjgxZ+/Poj+VVDW+IjL3t3bqT9t7SRFGziDKiSyQsIrJNCClGcd
xV8WrRNvjvOuyBWucLvu5SmjNTx51US117C0B1trBQx0YAlpIh7seSPH5cZNSWWIpsSCGsm5P8c4
JUNMfa7NY2IZ4MjkuPzS1KWVb4UIK+XbvR+QuxmkG3rNPiZW3o1nxs/vVYKh3wr61QvHq1/LsHKW
LpWAveIF6m206+/FEHTfVWZ0Trl1KgxqChHkdmicWOhjt28TxYJPBSET/YoTzE5dRvmBErIY5tNo
Y2HXIUdg/WbjKHtE8Cceg8LUHm1CT1cJDiwgh20aYxXRuH/2YYnPfd5HVbYeJhvGd9jMGYxTR3Ag
5AAoq4AzuUgWv5EDBMBEeuvYZ+ZT5MZnvYLw11tOkN+QhlTx7V9mBX9GpbAGs4SGgso0yK8zHMP8
cF14jgo7YmiIHXcJZd3wJMiR+EDBn1My7tR2+XKIRbfj2d8upyFb4xorXxV/0rfUKtuN3PWt7kwA
03hrIPacFZwgZQEvcD0Id+vCPjnqZkMldHRQ1c+7sjDqVr61kEctg155HPT8jXuCJll41WtwAsHx
vlvNtXtjTnDom+TxDhsUtmM8wrh9lnpnnQsqGFXzC2EV5mpChUvzPzkMBFHdpjJ4Lqg4r9RGR0cy
N/plU5/c2EMb5dFR7tWxih7fN5nxJ74gc62ye+ocuXqJctZZObrRhwar+8UlnfMuCqwbnQXYfMDr
8vCiTUXNHLcH1J34ZyEm1g1Vjm+dlN3ufr80rLQ7TY26IcQKzmoBahcF0vhlMMxw3fe6vx+SfvxC
n5eIHXSsjQpSObZxxudWo/zLpFCofy6B5r+/Y7P40RzIo/z17Q9lncYjc9NImE8huLyg7de2QqVG
UtitBtYlDk51JLKFROPDKO2v+BPX8iBqU/Hc9UBI9HG86hN6ijs92PIH0qJrzIVVEPpQIr30qXHU
Z3mRxLamr13Xn3aUbch6qe14jZWQvnaQV8tShXy4KNvIOAVJddCgSBBfJicx5bCleTYe057MG81X
v+B+36Nxst4gi6aQY0ZkWIFZ7Vwfk3YMXQzzPFbZdLKttzQsjrRwwy8hf9Y1/YZZRUupYG5hWocR
xvtiGhN0o2nmrbKwKfdpj9FvgYKJrr0+B5kRIPJQjjzpCWovX5kGKktgUsVxmGCWdQDD4EGXX0DB
yjWQXPoYWaVDnxqLlRzLWFmuzKywt9iuhjUL04FahuOT3+3CfBzV4qVqoAg1sC3+aoJvSlE4b6mg
md9NKvdc/Mbbllzvg9KBI3Ijr1hpCuiZfrDOfa5PfxHqcpDvj+ZRXxcpF7lOWXK2MGSS6/2fIfR/
co3BgdbAj8lZkj4sN7g460dXnXE6Du3QF7UcDqqSoIKiZn+Qk+pAE83jqDdrOeEug7Z+QgO7DIw2
RRcXBIRJlMEnFhvYlBIbMZ2vbpymsrZyNxOvBpShL2jWhn2hj9k6nM9ynfg6lW1+qyfEwnGa75he
IEZCSPJaM7VatlFWngHN6jdu22c9TXvoOoj+AMqSAQK26rWaE5nJyfo8qsNwAKXGI3c+rUAQtmj5
zF5m9dOlC9NwEQdeuYX6OeFoDo0tqbA+mH/VvE1VV12ZW5M+ZBs3SFKgmc6ZVQxUZUxo8F35FWxx
cgx6SMMAZZd8LH2U4KOaLCPESGQIGI/lzOgUWrnhFmW+1KqFJxabwMXsfRN9hGsuUDI0X/HAw6df
ulYPwWZm2WbmpGyj3PVXiKDT5zArlIc4Lh9yLRQPVu8+REmYXJExw7vQAyafoB7UxhpXZR8PGzmm
NyR725ArFJN8jX9+WvBM+GOFwe1iliUwPdc1EySm9XEawTdUGkof6oqHSrZrytayAYXoezf04qMY
W+MB8cQ2rA36wrMncpgG5OjlQMB57Vs3VcMDSAP+OTQDgMlT1RMp0TYP0jEpz22cepGTRL0zPJJe
oAqp+yKyUBlrvbonBtI8JOhgiEAfg+El9EKUzS7L8sTs1iMijeA4lA19eEqMyy5BoDtf/dKyo8/X
dQOVhbKUmq/kmDwqD6R67q1aVd0TBBiu3ESbvmkIoKqay8offXuTFFO/I7q6wWis7D0jUr81bmst
J6OJzo6bf3IESG9mEhs9jbWLFC3r/GQ0KeN0f9cwR729RWKPH+WLH+tYgOYyEyVx7bfNhzH0BSlm
UyuiJZUdBOip08xBAQFZZ2DZvGSbt1QplW5+3snB3EqIDMf3rDRuseUR5q8Hg9KJaYnk4uIz5F8R
wDygqvQAcCxcl0QIvNRliY+n7ZOF1YfK9n9SmN6hTL3dVWsfU+OiADZsvvi/8OOOc0a0ZXZPQ+pe
4wa1vaN0UALmmIuBgu5VbwU1/lnGreL8akpF2ybmpC3Temq28p4iNyMwLvLRmgvleBMtT8C9Gi8L
JJNJa9eaOnjU7ei1vu/WY8FMDOXFWk4X5CYm5GuF61xdTnJeIQeteSIBofqZpkS4LEInPYyTpp4Q
NNUbvdCCp9klgaV66L6IIfsKgN39yxh+2DMBfjEGxhqJXfwkq3KmWRXLBnveTtbsPKrB+Fn1kzzo
l8Jdj27QbLvuLP0F1PqsTWBECpC/qHulh04UxLQCidTtAsqtz6199alt3+qZH15T4V6MUKQO8phO
rgzad+A+mIUoOnAltMTHgekb8+coN5T15LkBRbCWa701q71b2w9WGv4NnLN9RqELWCNz073q9AO+
JBysTu2FP1Ry2BWtt75pfR+uoP1p63uH+J9vH5o1zybfS4iUJphuGIZmzchKWzWt+fbyW/dqxChW
Bag1lmrSCfst11gn9nahwEzN289AzFYRSQFfmxDzfQbTYe/aSHz6Uv0WDx5a/UZwrc/u6vsmp3QQ
9rcoMeOlWTizqyTT15DJ0IOzkI7If4SY488a7nDeTAYEaRBkCk9fN1xFMjmFmEOdVHTLWQW2SZRt
3BUvtPYOiuONX+W4N4T9oda0/MUQ9qGqTJbOxBUtMjwKlyjM7KUzpuS0dCpqtsH7qzOjQ6H70dFC
MboWEXnuDhlndz6YnNfLHsBo75OEHw9zxUlLy4xYOy27NJpibnILQyG8t3iDLhEJyMzbtd1wl6l+
eFbuAB6RpCsMsrSgJXU3nV5bD4DASKA3yYpYt1aR17eY6CHANR08Zbs0yB8Kaiee0yzV7X0fmD6p
VZr7CZ9Xzi2Qgpr89JGrMVdr1Yvcc4sAyQMRsJWtb1Rseh8og6SNBme0jlR83DwgxCbB7jI27kOS
5fZjYpN5KfkUWjfzL9WCa5pzcURYr5k6/wvnV/2fY6FK0Ena4Pso3eBG/dLf+VRhZhyjszKHWNlC
qNK3jSihtJNG+5rF3Vm36gGHmG+fMWZai5GC07EpfSqYCbxuJQ3yvdTb125hgjoNk5X8nAH2QrjY
Oo+d74yrqFPEvoZpwHqoFLtM8asXLy4v9YxrLwcV6mxYmvzbPM/8Qjqz9TjiQFnSwpi26lxEkBsL
baWV4rNO1KwELOK7uxIg+XawjG5H00p78Q3jQZp/qoLA8TLHfRcN/1I44VHy8UPH3FRzVM1FUOSY
mvjwoSNjecBVn/KLg+62tmbgkG4UJEvJl3LTRAYZU65uUgqbX74fUZ3PME4PgrRXjI4qC7jGegIK
a60HU/XIxcvGC/gYloWaqm0SZDeEGapRsZ9agpKNyej2Y0rVhiAQyHxAprC0E1zpv2Z0GykyjeKa
MXHdtIonjmCFm6PQVNCXg4kaXNfKq5xKy81vM2vbqxd2ZuVX0RNJBk3D22rIP9d5ZDSnVCF3ef5L
DYPerhSim09Z3w2XvAJaTPK39exO/Tl1qobbdgECf+4gACBE+596xsKgQUp6VhTS2eb2pAzGtE8G
D8SBhDzMd58BVrHWNLey4kMSK3Wxxg3lPVeYvjtLvFiF/UDn02DZ21LSBwufHwCa54e689nEMw+q
HuDDulFBfETfbgDWd1j8ejA8cnDMGnxwbfqgmk1+ISYJ1WvsHkQWqAdjZgVUXRp+zhz9sSN18S3t
gdbZo/NsOSiGYzvJmCp51hXq5rQQQMA0hffXrQlRr1pED0M42Ut9rNK3HH1gHukbELHjes55uAxk
0aw912FNUGXKRW5aehS7FutUHk+nokAiK7Axyk1c2J8rkzaYBcJhBR0N4CdAWO7qTX12apG8lLW/
cZEZfmn5byd0Hi5yNxy9H3FiVpeB4tS166sX1cFDWDmPlZZ2v22GTP1uJ2a+/zCeecUFSIQ49KSw
MVHkg54Y/cXGVLWjRPndLdslBJryiLOVNn3W7HlKu86dMfvbSx0jzNqeMnOBxyM+YlhN+dyW5U1u
gJXdED80Z3/yWwRmoBJ1LYKjjrhrKc8oSlHehiycCz/mtSEi4jzaw83vPB4MfeXu+mGqEEPjPUuC
fGKuk1YvgSD6ORuJmwe5w0JaJTLDQ+p1TQjT2GgIqU9pl6j82wKXv2gxPTKbgsrgZeML5RM09L26
GbE5QWXLy2FHYnK+EvPVp+lIFYAmLtKuXgZ2yRN2Rto5o2NtlII/fK2TocPKvd+OcB9enMqk9giE
776rDSGJ4xRaN8h71RdrfqK2haqsLD0wt7Hy1g6+f9TyMjqBv4xOpZh+vmqmrDj4+ricfh18Py0S
yWf6c8jWIqsmSVBu76/lSfJr5CudP9XSVLpoNfpixzotvETCUZ6zjNkpC4gORga7nTl2zL6jmpRz
dg27K9Z2WGH7lifXMRXO3JlW96NlXx8m1B84Yea3mhT1bAv9W0LdHZsUARlk6oSa+ZrplXazMKbt
k0pj/WoSdKp135y07Lexbhc7v+zpKvqlQdKIW5y1zkZUr2JpGf6WtgN53I19sXLylojEzGap3dtE
AKvIsJfVvB7RS1GcIso92hztJzcJOpf7q5qH2v8em6GMhw+nqEpN7KZK3HvwaBRwPRE/I7s4x8Av
AFI50yVIgSgy4xcbOaa2w3Tp9FDbUQxnkTOfgqGjh9i6F23qrgtht2svt9JPc+W7m+tRkWG6e+Zg
P2AlcWdW/aFZDk1jHrzG0KEtVVu3VrSbaYzJNTbtJxFb+S5Rsmrdm12RruTTv6Fuh2IfZsRAzPKu
josC0WdnbWyt6Z6nCEKnNQeTNiSTF0rZfStjwToudfLH93MBkdxXf6yxlZVUDt/lw0Y0LD2A/BiM
8UxtBeFF6B/8U5BqybrKnXGDZqHYuqRJ7BrHKG4TzjhE9vQBbPoAiH3cF8/rim1qIDydcldjWW89
22mZ3+TG0YZiUYOXPMjdqipqAmHsltQxECX/MlcW7v95bLvMlinPmq7AgvGx3Q5hguemUfCsaLML
Orv+E9P0YavlVbmWuyGpq7xK1a3cVSaKs2OMIsztg+I5UvUVeVj7nO4FuYUeqdu6+7eNf76x/fhr
VwFQIVUoevYKEa8Vj7laWlasDosCh/eQ+TjeJ2PpXKK5OmkNRnk0shghpVIkz51W0VvCmildmZQ9
xGZU0u8f3JrSt5lG33NTr8TjXRo+OSn51ybysKYGGvq+ThsjSJN14vUvYZBEa6Do1amNkAxEcL6f
Z3PHTXcQHLQej+3YuiJFJ6G4dzNEx4StxbMS4R0PKXdhMHbAhCbsab+4kRAw/DP+qmZXN8Nf0joz
jUjUrSY4uIHHBLkCX9aU1yruz5PBHAE+NgyHOa1TDZVT1cFWlsSQX0Mk3ponuSfHi8o9yaGGe1Ww
/PVF7++DqfT8/kV/vo9MyAicEP9m0p5klcIE6rZTYswQdxKJPaTVgvUn7Kakm3NnIUAe3zdu1Tmb
PjW/qFiEaK7OR1PR/R1ZDgJ+zM+EyYtGPcmNXuf5YiqtbOMa+f9nP5rlHuJM27J0TRUIbSwZIf7b
ck/DA02OGL3imufLwhOOBkZ9MA8d0K+NSZfjJe28H3kOU6pzAoI8m8CzL3gubaRMaAhCjWjnSWRn
q7Xrb6mWLYZowNDmI8icabWYK4cl5hbI9rGl7/uhjVZiplB6eqNcPUGz3QzUCiwcu0oINbPSih96
Tg6a3YSz1Sw+UyGp9qOjeU8h9ci+qsI3FFmgBTVNfIYK3y9LJXGfVI98bx+yyUNPktsuJF/k6NRx
fDR82932wHmo4h4SS+DiLwdBym5o86EwdOMsNyH4mGkRgX88RcbXSGuMc5qJOWNNy/FuFpeuEtMr
wdzqWolVe/dzdzH6TX9LQEytpiyuiIDUrWUVRuDkyobk3Nguj/KAfCXH3NylSu3h52qpEa6KPFM3
7ez1JFZeueZd/jV1/Pb4PjS+IRrUr01B/HIMWMepCvsY+uYnm49jtBS56W6M0ACqO78LEH7q62Ri
L6Mx+GLHk/M587nBW0ByHgGdAwbNQzScgkWeFqsXpxfWi4JcYdtVTbiburx8scuUyVUnvidqS0xg
6DnXuIfNlfYa6YfCm15Dn4yM+QyzosGq9Ur10Hg8xKYRWG+CpZ7uTpc/GQrZIpHcpTuY7oy2op8n
KyKj51fHf74nf5DQzNezrtJTUjGW0JNyxAcFVK96nj8MtbnUB3M6WGCqH+QGDV+yILQ0ANRgeg+q
3Zn0kfyaKO60HK5zyWWpal2xi6pkfOJGbV1D5b5zHxkBviUOsUAs08an+5gJKMdSik3lIyhUPGf6
5GkTSZ7GZJ/kLjM1pr0ivMq9Pt/URaS8lFGWP2mQrO+jfKDOqBbQjM3v4PejsmWCUF+00M0WbaE5
+6B0zGuo9+Y1SO1dYgEGTt3MurIGMS++uOjwFTBxrEFchc+UbY2tqpb6TihK99R3GAap77tv0eiu
daOxXy2ndAFjKsPJSSZxLgtKLhiKXTi4BGjoediee5UGCEQDXurhVtFJ9OgywY4c+bVBw96eFcHt
mhik/ftBOS53WyX5+5//xPxFPz52UUa5PHaFZTJJcpwPq+W0gahgIDNaOZ5B3I/CHShEi/8oAJlt
Bey0o05/96gFZr9NwWEQiZJoq6wHmpOMeC6MHuc1atutajzPH8Cb3OgmiRWVsJR9VEXhDShzfarH
8fX9DDX3BtRgmLjlmFC69EB5ezkAQee2N5avjsdcMze4f7bC1z4X5l9xEpevXiyMXYXmZd3NZ2k2
7RNt9K6trmePgliX3756miigl0p9ACapX5SSR9lsFKciTJhllijMlRztMuU53t/5gGahEUgHJ7va
YwPVD3bQSh5obX661Kw3UxTra9/PHBSLsPN6vw1enQKngIv59JTbbftiFup6nMc9Vho7wF/u2oz9
AI9o8KUcyvbqHOJcza99pU00aPtpLbM5AncoHwKrPFH0EbdorIKVfIX+97NSO8ZLpTXJcnIj2q4E
NByMoSAlWHj650Y4WM017S2bCD7PfLO5WbZV7uxAV7aoaJRbbBl/N1OqvU1N/1Ap6Mw9DwhRF5vl
IUcxDDOJ9pDhTtPG8QaeWr9e0dlSNwV+podMtf7P0WIeU1NyzUvFOFT0bk+wGM01dDHjpRT9j0a3
m78G4r2QEI/fWetnWOfb9KoYPgLAybF2LpDGI77lIzIFZUPjztwNhsrsWNifIoCd3wdWOotSSfmE
hqV6GFoFjFtviK+O+UOeEMJ8QijZrMAS9xSaABPi1/jchGN7ieAGP5cjhFea5DsixHBVM/k813mT
7eyhfs07X5zlRh/Kn6/krnBViP5uHa3kF7yf11MspV2v9d+yMiB1TA/Hf+lSa9rHLrWu4duDlEBk
J3pd9WPbqQoJFA3i0OAhSPn8ENrdzXNbEjHV1D+SUEzD2dZSotyT5tOgJ28tD/ynSMe6zPOOOwxm
nfdez31SleSgtQWhpL5zw0dA1m7YcXu16pBciSCsiBSZ8belF+oLqnvKC2SChTIvdpTEmdegmnPf
DY1aLGzN3co6kjKprBQFWgZZR4JpqlwA89yFqFKNmnoIznguNHetKgzIftsMDWAFfRHMGQ4y10Fu
2p7CodaYCpgvDqgiunp6D82iHsAwpO2LPVr62Q+wcSGZ79aZ0ymkpBXRSumIIUlql6A1k7CmbDTe
LMtoNvf1qJp6mHosbsLNvB6Vi1LZ/JUHhooFWu1TinY7Za/O4HByTlriIkXzUDXEhXhuUW0QrirG
Sh5RwuRsOmpxkHtyo89fUVDwP/vj/cuxb8zBRLq/4w7Mb9qU25q0KNXJ8x13D2gI90FHQhJ+HZL6
ydrJzN1I62VZ9MTHrGSuBERe1MW9F0yHasBHkMHaqFyWe75XzXLe3T8/HcQHxTimZpCwuBcMQ0c9
Dhb5w9NBNDnAir6lu1wnwbIee4vbOBu9sCzCNKIWftv8MncekEAHp7xwkM7LIXmerXdlt2CCVa3c
gALo+zvcj4x0kw6GXTwFavMlCUP3r0orl6M/Kt8p4eLpLurqqe70cjs1FVVF4nTw7VFtGNRcfFaT
4kV+kRVRXfTgRLsGxRZ5JWaWeamHOH2Ql+mYwIUqBMZFeXAgU+o8RtqTPCgvU8e0fzs/icZpDfvb
XMuD8vye8+We3KiWfiFfJH2Qe//rfBCXSbWcz5U/i/zmdGb4WSior+V3N4hoO1c+fP25ECuHfv3s
/+38Xz/7+/nij59Fvj+ZWz9/9j4anbOd6k+G/Fn+y7n/j7Dzao4U6bboLyKCxPNa3pdMyfUL0WYa
7z2//i6y5k7PaL6YfmiCBKSWSlWQec7ea8vfU363v66VP4ae59ZGwBVfZbZ4iCPzzxfz1y/7P77o
rxfn1/XCS6Z1mwOVkyflf2LyA91HBCftaXaD/1N6+9Ud6ktUx9lj6bTFqyVob3LUc92MZm5wk6MQ
IiRcb5JcFD2yX/mXbOuyMTGmc61I/WRlV0a9l8MAnzjqLgJq5MVKE64HZ1SfdSPS0BIo9/8g6azg
Yuc8Pu9flJowIeIhXskv6hBnr9MgnTbRtL/fUnC6xyfc/Vt5R5E3k2ByIQd2wbBKJ3Jj1VgrLoXW
iBdPr5YKyNb3MpumQxuib5NDwMz60tNZncmhHjaLpAry12wS1lk3EP0a8L3ffdjV6zJo0h1K5ey9
j6QcNHhK+YM+4od9BlmevWvA8rZFEtpr+c3i+UeYrKq4OIMlXqaeu8X8zep//gjd/CNQmjVZZHge
ZATNQsJnSCGXlLvacfTiey26sFn82uieoi3aMvd3LtLjxX3MJMC4VIbRb4g3JVkAuXcYGXG17EOM
gVY8hvA3555DPivg5zgWZKZ0FYK6eZwvvrNx50PyCwaybY75PGwdmlZVIP7+BQ2NnTGe46dhqVIX
mC/W509OEOrN9r/vf58sIFg/wDhZuuOqWIXQKOqf1GJosZ0wEayO0ba4y36WdJhl98DMMbtrOHrf
GNc6XdM1yWpXKOM5NGO93WQUpz7SCQAkzfVvrK3LVQEF64RSqKLm/8XGBLJVithfq7NfWg7j89QK
dyV1gn6kdPfzUkUoh6lS+GsLEOK5MQhEyPT+3GcY3OWeOhNiAjdQ1uN87NeJX9cVodCo2bfKWh5r
mkRdJvjNt6INzAsQrAURIi4Ri06Zne8Tj24wCLdVj0ZEHii6CZ11VGQ82BqsXjUocjrUIQo2pcTx
I/jLrOQ1Y10e/LDDTO0r/r3gGFJTpFdmvNSxXm0zvu+uqsv2WV4B9S7+zRQKR9M/1zVIKZy5nGja
lo4G+F/2j55napKo2Fh6Kx0eoQdGC0c1CkjQeXcTZkZzIqniLTbe/jZYxL3yF6FwVn6UyuR904h8
yYMW8cNgRpTOMu1bSVlqNpyrL4Ubq6vC7RwA/WJj1F36WNUOVj6c83+N5khn2uHJjm5oeGynPiSk
1AuOcvjr2P8ayuvUdODDSGRHbY/mGasZdjewx6wcFdanociPgU3ZXnh9dJg0mmV+EPv7xIpiIrO0
WVWl1+fJyoOtEYz+MkiYDUGpKQ8Vy1ax1qk3H/xEq+FTzkcBvXFU7przqagdrDX8BJcinAI1Ok66
zcRa68OovEvkxfEzFeqGAJ4BFLmtJB8F1MtV7dpHV3jU0IdhF+mGra5SHauAi5thhhw8ilwFppTv
A2SqoPqi7qyZTXcuBj3rVyAS0WCHXr6kEObw68+n6Ah2QCysTZM7N53ogoNTq8OhNxHHkvHIWG7a
jNV2nSYf6OfsbhEo5HPKzdQkR/CF9f7XIbkXG4FyStXcwvzUWOupMKiBEgz2EvaYpUkTeZ4ysAhl
PpG30tc7Efj2F9+lhEVkkPWg+1O/gf2ps/Tpl1aI2zSZgj83cgjuFnWCMuAQFA6Zp2pdXQc3IGq9
bdwD1L7xmDtBuSWrSz16GkaxMFVf7lEjrcHkOKqbcS81NjrJKifVGx+baD8imHjVUaIdmx7ArBya
Y+JzY50JkvPZKo7NpWpTRSVAGFJ7m79Qa4FHBCaKKvQPqA/us9UATx5CVd1mnvXpAh8NxMKxAvPE
AjFd9urgv/7aQwrynsPxc9R41Sml/kOb4h+AB+L3dmyGpdsIjE3EGG6MpG3PXmfle5DfFZl1tDkM
5tIHvn39FFugG4tauchR17NwgT2hWVvKNUS8Ga1yAMhIh2OmiM1mojDMs+2Q0p8LFfFHM4dtBKAK
N25OjSYe+mXepWKdNAO9Lht+RD67cHT0qht3FrLWgZl8sW3TX+aJ5p5Lq1YfyWT5Lo9PGmgQ9D3F
KnWMbE/PenykKTACKieOOhDR9CiPMZ0lFNDBJGIG/o9y6Ai6Ll1n48/5BEE3BGd8kkVMQq3ZvnIP
Osr8zgFOHbEkkfsoGt3ct2qx9nnVn1FL3nJEhwRcNwinKYadcx83XJ/kV4Sc+dVQuTUvhuzEoqa7
3EfdQJk3dv05Hj05qHxw6qUXiHOoBv7Vd4boFrtVtrLaaf5lpv4GCYLloEXouDACc5cbKnZsJJrP
alCRVdX45hvUkguAZ+IFuM9LgQhv1wlgcil2Uj4yQZne2bjYWuFRfJ7nAvdJglkWaCChaJXz3Drp
KNWnpkcte24gmHqf7QVtowUCQnoDU56J39zozU+CftQRusajWbgoulVKWbME6281d0JsMD8U3Y90
aoNNMjpPJhPK96Ts061vkSQkh1qef1RZ4jyYbeWQKOM8NRS9nxszfaWEPS7iGSBeB+cKM8l3xRzg
k7excRyITe5dw9kjFivW8Ux7Lg1122hB+iqPl330NRIIGmk9MjGKqGmtEUy3iA2QhsaAfs99+CI/
w0kUneKhqS9yxNryq6O5Datd3hDyrSHfJPLtMvK+KQYEYggISK2Yr0hgEKzRWIFf9DN/B4r9pzcV
pXmozbzbusr0U58lfkEb2r/R0yCb+fQkBXJGscOyXeA6YGr/ZaQkHZXmIFz+fJzM91oUX/spiZ7x
6muHSkHxJeWjk/GjobD9gTpQbAql0Xe1F0V7VtjfdGraD5XnA172FG5paTg+yA09lGYTDuq0lMPE
QQ4eVSI5BGDIlwYakleFW/GyMET+6kNLXjr8Je972XxM1M4S6QOm01Rzv7UoP2zFV/5Q6uzNrtL6
Lalzk2IAAUjotYxlbejLFHP8t1qhz6tlSv5kWUG1JeAiP8COSk7CTdB0g0e1cW5O2cmvgjVgFv1i
JVDtXGgLm85tCmimBM7rmUk9qYhplHnVIxPgfAf9dg5aG4odQgiMH5WosBAgxUvCIVlHTRBffYyd
hNog+6uSlmBdO1XPOVKox3K0bwPkmRWMiHCZgV8+l8GoEHDLntyg8i9OmsCB8c/j8qTvdwO0TzUm
qzYPFiYz2ltrCeWhaqytHKGZcG8d2VCDT2V7Pp+g4Z2Uur/KkUuxbMEdZ4SqxMkpCGM405gYKdDv
7MbTn6yBJYLwDBCOQYQTgV5NrAXt3gGtsOnjSXtvjBoeGRfgWR2WQ0BwWGBpJSI2T33ykAJtvVwF
PdiN6pM8xqrnIzBBKstDmJh7EMo8rObri4bnZlLtFBGJHa275IDvGSi90cyPjrJ5UIKxW1VVW7yk
cSwWfcozGqLYYwv/D9xy/qQMIwlvcdmso8nAt4otbqVqw5w8bpO9YCTGxaXNu1TxBm9x4bUrH/Ht
c0PZ4aGexg0oLfM5TbyvDlXAq2IrD2EQZ3P+w/BQp+LrxDJtXSLmXfssF8+TaeHa6cPDZCTBofP4
fxSFmharcdZAXVzvFcy0pAQ61R7yTLLVcfEw72emAHYFVFCWvlhAq06K3bLAIeboY3DIPXCruDhX
E2pZPl0HmoJ7wmPIzZpbtbrof/ORNz7XH7FICSxSFqGahIlaTNP+eVONrWYQtUvdNX/tES1gDCEm
PkxIRTcHvbkYUVs//DqhgaJaIPptL4hA64eqIpDaLEH0a3ZZHdps8i9OOX0v59mV4hcAA3ztO6G+
/mEoSwpjpoI8bXYclLr+LaAEv4E3xoMEuwtI35SQo97o+mAtDNqCITSqdYGOKKyGYWEkVXE09dp9
zedZ5/yCOciTdhOs3PUcqkxjnRc2aQKC2nri0uRakwDt5jwF0Ws7mN/tNFWafdyoz1aRYBiummpp
aFF2U9ya+5QRbeVonJr6QARMAkGqmyOjMpjONUgrS02cc1sNNpN024YQxiUOkJjtfSivQQlvn7VA
mGtrCm4IJU8IXquz2USgmeTur41TacfKLtS9OgAHWcR6rJC6ZgEBCvtTaFX9Se4VY0Dsr+qWROz9
40TWEHZ2v4QczQqlFY4fzG2la4VbSzG+y1GdGunSqlt7adZ1uvCxvn34DpmviBubgy7s7H3sz/TP
iuvop1bN9NstLpQsu81IR2MpWxbWUCoLpy/bvUiDo4U0+DscoZbH6Wg9BqT87X3ht5tmyP1LMuTx
cly7ECRf5DsBDThxNy9y1UTg+Xw8Su0Nay3/yS3Nt6EODJqgnf6ietp9VM7Zun+N5Lm/rsxLYZ+G
KUsWrWX8UVFWP/mtLm4lfNCl3if1bnBKcevdmlwgNXFXXsPZjOYBVt+B3oHx+ks4DVDH2tWgt/BJ
YZBMOuPWKuZ4TAYVFUlhqq9dP8Q7R+/p/c1D/MD12gmsYVu2qXitKzNfZthkDw2f2RBZ1ZYGvE7S
X7alS6i/6b1hHToLHMQw6sWC+nl7pF7tXOEB4TZ0kU6lU+6vVCOm9Dmg2ozMzFpIL0TnogLge8KZ
k9YI/Pgr14vqk198qCkmosXfd5w2ax7xBGJajkV9KqcKsrIVaeu2BvpLiEZ9kifkxuGvsIA9Up0V
i3I/9t5wMcUavhDYbIt8Tv7qALci0M4XCh1BFAlmuOC5i24lN3+MoGxhd+gf3L5Ia3SilxY6Cgx7
VNV9zu3Xglunj9eoKtSb1KIwoAOn3qSSjwF5dJjb/Jjc51D3n4w0PvbzkkY17OTU0sPkj5Err54V
jVt1VPu1PeNWCaUhKjdrZrKMDpy+7xR2O01si8xSd6qi1EcHWQNxTT49PAzi46tXtPvBmjzE93qx
FAWMdo1IvC2REP1hKqzm7KhmuW4NtX/xqxhSBaDDlekgKnHNIJgDPYr8SJHy7xt5TKs61D5qYhPy
U5TOkhwccFu01PgijCok8SV+sA7GIL/gx+JxCbhoSdjj0VJ9DJeV304Hu3u046zdhxJ/mtjWrW4z
e4HqwVgxX4ueSJ9MHrXuklc5oTnzkSG33T3gcvqfA5GGpJuMFHra5ikFJ7/MimHWmxAMFVOSOmk4
HeNC644shb6CSao3Qdx0x5iYtCNMWRc82Dy2zDw/9M2wtUEW3TVto1k9ITNTn5UkE0dl1F70blKO
baKzjElC49LWZrGb86sxKWbppR7a5hDObGBKh/1Bt/kDz0apihLK/HE2jcF4+mtU2onxVNmDg6ik
nYOp1JC5S/5hxl180hIEq6xLy2mdISc8Na4Tzb2Z+tZ1io3oX2QH0Ar8bwRFf0wRZrUuz6eX0Mrf
a8Jif4Rd9ICCIH6Dh07vNOwRU4DR3PO/6sugSXCv3n8PLUnWQELNJeXSntxJvVyrGCiXmkH3F1pU
dhFxmV/kHlMxtJYjDvt5RWoHGW4PY7IIV4IQN1hLicpQeE9DtunNZTBXNvpygl1GdXSde452KNSk
eor56xA8oCLMzI0bduyFNiuW3YapghYE71mVP6TI55ZMPirCC6YCi69H6ZACo2Ub06Iz1YpC//w0
CzWxdnz1e5ZH6s4aPdNepbx/dsnvKCuf5QOo9ZgjqJapIWPEA/e5QYRF1A8CYflLiplbn3pORrAk
d9Je33SYJPdDOVaII+1i0U5W+v3XFZQx4RSWV98glVWxjWE9JGmwCPsyXAxVBBB5GAZkUs30tRAY
dHvo1Y3qNdsoiJztNJF5qdbNRl6A26Rk9Q+CDU71aRwEETaWp/GKoIoXtvuMuE295Ykf7+H51fCq
DTQmkTbe+Hy2Cw2NAUk5IbTubNLvxg15otTtbnvX8amdTzyrUa06CbARlWaxCGes1sSGd1mEwxXf
0kMyG9X6Wuy7RG9O0rFkr8RA66RVWeNLUOikRuUyBVAOWrbwb4hrgaeZ6odlJbwrS4xRcqjz8fLz
y3+XtM1PMsv5D4YTVGNdbNg2K7tPmh5BVhrYqd4nFnLomRPNepmqAW05OMXXXKE/X4joB54bYJ0R
NQPwxO6OBoC6RVuhPCNgCBfyEmtMYJrYznuLZ2+NFCQ9uWrunPnI5SsayqX8bopBjNGUx9ER6Xam
/+QJs9Va9yiUYWeIrPnhj8krWX0wzMCTLAKv0N/iPEuWOJ20m6eQctYPrvOYK/y0ghcNNbHnb22v
dU+FFxiQl/Auqb4lDhYz2l3UNwBBlGietQ0EmZQq9Xmq/I+2F+C2ItZvmdpascORbwO18afD1Kv3
UY9oa1o5ha38bj79uRYtaAYL27Bs04Q7gB3sn9Npu6wNQnFiCiCynR/16NmSlpzh2rCyVTimybhQ
cryBYeP0ezcz97Gu1R+GWowro/AMajvueFTV+mIELgj/aLQKrLGs9PhbHQc/pceaxOd8rBM0oTDQ
5AaLz3dHd4KdHClqRfqv3K3EAIw0MFlYzxeLOMaTK2XOVtPGq5xvz3/mvkGS6eKlVjNtnmtTlLzN
6Om+MQGQ+iIPf1PNuZdr/uaY0zRVmy07LEkQWLvGZxg4a/DWQ44GM11Hg+/m4odjh3zgqdMiKTNJ
wCXZx14VTViistRJBUQU4xvkvFItsBe1h2JxCuzoofDtCr2k/bNN9WpfzVBY4nScXcQ6DVl9VD+O
80Yeq8t8WATcyY4ImXR821lCMCBZXDvo+N3Vcll+cg+Gua/7LBgBrK2EG02vRVz/zM23goRprcr0
F/yvzbkX4qdXDP2xg+x1UYjp2Bu15S6hicSLiSfwjkUoAXs6ANuT0jVrv2KqYIadshoca7zwWfv7
pjBJ7+mIkRyCdLwoRMCvwtCcmJ3Gr4kQ2UsVmWJbDSl0umjySGWtfpQN5WvfiV/gsLirCjb9ukU9
l+ET/jkB/n00AsN4sspRELtaiSWACONJm4/FWXmL+8k6ubPBum+baZNhCxw7xbmZvdJuWYK5gCHr
8cnEeb0wnFj7DhJjl0IteA+LjGAO3a2PA8acaz2KDpf8XFLDwQMo5xHlt1iUYE+WGsWTaw9vZa/w
UN0WYes+tx3ohU7xrB9zHnA3RMm3WS/r+tlLiq2AmHiQ0b7RbNOwEc9pRt+l1q0neZh6ur+3mH9g
5+QqrCna0opIcggt4wv+eG0H8oJKgNo2Z8AQS9cfYB9V3bTI+8IgOp0NYbYkCI55ezAbYTylfjme
9S69ypMS1kwWIB9a3Y62DTfHPXLMPF7TrXW3BfHmi3jyxrOiaHQJk+g0zdCQwKYGGZYk0hUsRGgq
96g641zUm35erGaKd04Ut3nOU9vFUBhS7XXdZEfrI1zS8FMOclNZqGgQHjIu4LYeELKzKKyn5FDR
qEqs4qntjOi7Z6cvItG7b2ZcvWuN5Xwt3PbrqFOyy+Pgj2gqtC/NCBxgtNCtds3gLyl4RtdomvhN
YzK1giq69lPckXQ+73oR6oxkKo9yJK+Vex1rI2zrlbtBnK2V3/Ki/hYVSr+piqxZxJpdmYc+yt+q
aNSIhXedq9woHVUWOxndxa9jcs+PwGe0KsTUXyeIIk5wRR3AtLlXZqhH30xJrI3iberX/qWVavO/
htLz006ttQ0LX4B6SjZyoaW1c38YAvJyjHi0GDGUKCU/oCegUS5d5OB0SOthNdXAH8nXjppzN0ys
YdNGGLfckhxYe4Yu27jSppJbZZbmpK/qWqLtsaJGC1edgkfCzYLHZgjP1lhGx4qP0KOdCnU7Ykha
yuGgxa8Qivt94NT5NzPIPaTG6ovWj8E5nMNESuLiLVvpbvlEa8IhF73qcvvF0p7L+cbbqwhqLR8t
uADRwH05NsCvpkO0Jcd1utoUjxZuUJ10O9CgheriiqNYXHFK0lgpajKE5hMYkou94dnqJnOEgbE/
bTe5YRhvTq7tG78Jvis4NRcqieaPeC2mQ9BSRWAttpCZGkK438LUV64und+bWgLUn6M2hKl4e9WG
M6BYDBWX1nJgK8emqYPjNFcfRmzpJ7RcKj7x3CQiFe1AaG/9Uk9vaUxfi8JQRVYdQyixw4OSpQSV
UkvolEHf0El0CcKyt7wS4Z6+h0cIHhslqfRqIcjgXtUahj0jHtprVBMo6gHHpmXQXuWhEEPXnnob
SaTBnjKl/pYVTXsIE4dF2jwEljGsBlt8tB0Nl4pem0VUoBIc23mTFD62ATkWfh4e5Z7cmJHaLO0w
d7F3ZMoG96K26ZW8eu+94jsOP0OF4REFKgDuKqbmlPEWVtCnz4N63nhQg7cm9fVF2TnKhUnBqzab
/OWIJ9/fRvM5MasFnML4aMNK2eJ6Q44cWxBAhB9uJ0EQdDRm45sXEdFEfnh7kmex7S1tJw9fhsGr
wQvor/JwhuJy54HaWMlh7EQ+z5Y6OhgAzw55rneUwstgAdLBvZvQaIYWy8gk1LcOeuWGWDiAA062
n7SZuUIrtlpJEPV9mJHIrUEwWBpO2j0ZBeaQuHWvAw3aZccTaxMwHbryf7lXecKw6LciTD34JgnW
blwea78tjwAvKEH+Gsu9dj4jTwPdWTW63xyNwWWxFWQPcuMRnvIwmIrGo6YM6QzNGnr4st6Wqvte
iXjlrMrvvuVTeqP3690SqKI7tUnybaLY8VsAQE1eYEd9sLQy3h9Rr7bKs8Bqt8vs+L2m13CahadP
vHwJparq0AS9tfM7gMmyiTYpEC/B83tHOURlra8p/kG/mXxt03UeCSHMMpCStPtJFn0mTPhLUfNT
sioYH3371uL3Tletb301Fcff5opm7ywzOoE9LJGxjjLpnV05VgE2F46rs6z//0Nyjz53dQ6IhPjv
xYQ261/+OVsjQcZBayGEPXeHPk1sSzPRKyZV6CJ870x8cbgcqk47iNmX6dZ0MVQeDzSJDBvpn1XM
gqCFbjjiKLka/03d0EtSd/z6C0zSzFG8tdJr+lXu9VQG73vjvKdEqBT++xfT5x/8H78YbUUXCQm+
B2xiBGj8c8aO+cUYVQ+GaWTw8Bx8ccsNZCEEyhGYDGI78ryEmAeyHiKTZYbcy1snvUbzsWA+lvtN
sZmG6eOe9MVMwXqeuSjT0rTV6vm+rFTacHiN+woDGMTeY+eMzZUZHgEE2cY3IH4M81NLcRoq6jZN
Wtfu0zcN56uCrlQdsHJmcjJJS+f03y+B87mxqmmsFen6CYGIxrA/r+zbXh9L27O9hcDDFqxyEbkL
ijn1NXUjHqAWq7UURc8zhki69MLXPzw/f9HLsftZhB8u+lVaRfW0s53I/tboek7Z55qn/XiS8AQJ
VOhC3d6RS2NE6/rJ8sfsWc0M86gQ2rAI67h7LjWnexYpNu3SAwQ59N1zYeTa+q4UsEckV53+xkVr
EdfFjSCl6QHAxauaA0MXZv9Ox4zpgGJ5wzLTr+GPsc7V5zBRQUsM4btrBWJv6Rby2nlYjlgKCSMi
JnoeQq1Y5BG9HcIQMvS7UDtVe2HEjnjSnGrkFjUUH/fquBs16pmUCvOm2lyi98prW+ftpVT7AEW+
p7w2gVruMy3KV0k6fhvdLtmSGsfPFut7tSNu9pfx3+9Bt0Jr+SYBKma3D2EPfKQJffs+jL0NTYDf
rLusT4Jz/tYGTFMAJTMdGh3Xpy46xaEGGoXiLto6eDBsBCGqLXSgRLa9EYOvvlMYWXFHDr+lc0vP
Ik/lNKntdG2sFDpEawffckV9mC3RL3mc/vmVdksXPkQksXYiROOJHoESsoPuufGa+BAnkbpQ/LZ7
DgI2wAG2SdSQdTmPwliItZhQPsqh5YzhQ0yASUoS9LP8Hv/rWwqDkHXVhWFaphoerbn9GuS9e3LL
4iSzLe8pl/OhXGSY+LmgnCOlVIx6u6FrNgl5oPfKm4n9OZ54lmPnCTaRkdeHHrzz46crfhOH9ZkZ
oxm6g0sQzaE5ewmdz4TCpinoKIiwWVbUnqYmPXY22jVpknHibtzfl6iOjcrVbbW19MSgSlAx+g4D
9ws8MYEnTlPedtcit5ONTKqLsoaQ6Vx51AH53OreXMnDFJQJzrAS5jisKXZGpyqbcOzrd0FahDoX
IwO/+y6MUDlKOLDwhuQcZc6BZTje0d6ykzPlwQOl2QHWwdzMvN8uatH1G1ZQ7d5Os2EbjWH+zP/V
LOymL3D0Gc2lwITnj8VEH1k8GqWe0ef1BMGjgTgF84a1uIrRNHS3ORkw9lQv8Jukf6TaukE09YcG
inZRqkHzwun/vvnd3cZ/fwBQRNAI8nIMjfrgv61vFF0MvxQ64ifdEAvZ7dJStV+s7jOVsdqSBcfP
Oc9g5KbvneiAMRh3oD5dNL88WHb1bNGvo+xTp9YxKILd/WahqC9VS/a1jMK+7xllAJ4nZD4wp2BD
JOsuck+eDUPrlfzaiCoG2dlGr3+l9Syutm+vRpF7fyiD+ZwZif+eaIiP9a7+MlA4v6ZVGyHvcYsT
JGIsxUk3W7ucGHOF3d1ir3d3Vmcj2NK9tYC8djBp+PdwRpziwGdiL99yclNSeNvmY5mscyg0gTLW
uGv5q1hh89Pv5+KMrX/xw/zMOmEp67wd0ZPLHlD2NQFLcxxLK1yzeB5JSyfNbcpIZLTz/NpZfneU
S7fJz5QdcZVI91AFBks9wX+J8AfNIpKWIqEIhUESGJaF02h1HwfD1C7b3Kq3hqJGRMP69h9hO1FP
7yrwq3q49yrqlsxLxLaJKWixyoRcQkU5g1Wwoqvjn0JtFiEr3OmHhtp6wVzzgAw33rbDqG4gA4/v
YF3fk8L2HtA+UUc062dBrNM1MoDpmA5lhjA23lCnmMeQPzQAZtYTxkDjpx2DdtuAZ3no5s1gajV3
M38myc/H8j47IM4OsUeQHNeVqclCoNFe5LDUmj+H1O22IUFPAPnD/ADheHyPCT9Rw0Z/ra3GOA1w
+pbyOJStfDUo/cME72rVYRZRtwmadpoa7qlyRuKNS4OFb0qXbFVWMIOMtn1U7ElF9fhaloX/1kdD
fDXNgQWqo7z2deducfYuYW3Zq3Z+6cLEXUyaGn9Ab0dbyjRg53S28Traxo4I6vJLUALRYNJPTFtP
Ls9IPh1uq0ueKP2uStL40IeiPSVeTaL5lKfUhBzMhybJt2qViE0UhNrOypgu/JrLV7r94GjAbZx0
GIhQEcPJbF134wMmfUAPS14mAJsbb3iUHJE1vUf+9IfWqcP3odd3edUqweKnU7YqhqOm3EUzvCm1
DVzpf20KMao7aKoP8pCrBhoYk5AgbINV5rwplILbHM5rOZLHwWvl29hpm0Xn1d/acvKvED3MV7C1
S68v2pubDPGzVdUbeXhKcxfGPnkGTlbWFz0Ng4WROuVe6cyZwMokYRRes26aVkCpqfw3dDEG2ak9
ELwsQVoY0pAmemWlRFia5V5Y8erJPf+vvV9nx0G1Ln6L4D6ywnRBz9qh6okcH5NytJa9JoyQ+NGb
3ywM3M8LA26fBJ04mIcNGw/TZwNbQZMYGcJIxVG3Gro49FHiQCmeBcUPfukq/8gd/+KbonqPeodq
77wXzHt5Wq71yva2MjWMRKBmWuALImEwo3MTBl68VlXv1qJDoeGNq6DNnO+lBf1c2klEtBwc4yNw
J4xlkI2v0bynsKDfEaQXYnPv/6zq9J0DRkGM5T6WGDoS2rZdSKitHMYzbsEU02Ewv5BhVrx5QnMO
llfALZqHRNjbBHohHlPoBT3UdpMuRjul7S9Ek31VoCrgSuxVcAqzAqkwcXoAv/3D14oPy0dHjQQF
r/mg2c/N6ETrQDjx1WpNDBLzpldmvWvv7PvC6Q9yT/GTAVk9x1jK9vc9eUye9RXFXVaQeghZbjP8
cHMCHZGUdMFZ8kO/CR6YRdLFHoT4aCIrWDlU8o5hAapTx1F+Uqv2g0dtf+5souwjoYerBg7ZbpiH
KuuALb7HGJ3E9P7fz1rxr8UWQiN6IpR+TWFoIKc/LbYQF/R487SGO6m/SQuMNTJUUBeWs6tbd880
ID7J4/gxfw7w7g8DLbXnjsVJMA7aoxzp+ELj3Dp5MdlgYffC8jN9shJ974nYenWQ+p6xKTSE6vAR
pQ3m7ITakG3p+P6z2dhnOrE//CCNftTecFQtnDa+ncFAKBT9qMKAuQhYTquUuvGh0CZAOn6QTFvf
hKmSg1H4klMNW+TIys+WXr/1Tjwef23MsP1zaBej2Axp/CFPdm0ZLWrN3TgioCdgss7AnWiGO+jQ
1jrMCHbUQoSTXe92D+EokCUWcXZm3Rqe7CzL1vhTR7v1zp5db+8l0TxxvquY6K9u7WVr9JMe7dUh
fHWZR5lBqWzIyws2sn/to606p81jEA8AWB/lcoPblUsKoZueEN57T6XWvnKrzRdCHe2DBH5YRYyb
L/PdNWl8PKrlODFrF6pKSvtKJXdXL7qGipm6N7rc+nl3UiTBhA6wsrUnlaznDRDp1b1bDdK63I2Y
Vwke/6nH41Nad/0XK9J10CS6coMlPa1GxP0P7Rxa2KaNcgwhae9Hpit+5Q07BY70Cce2cTZttzqZ
mccbafAJQJnrQWpXBpeCqqAsNYVJwBfmrAfmudt9OleK9hDk1s3PrfE36+h/eYh4d9sI6Sgo6BZC
2s8g/zhkCViA01gqotlTiFb3SpVTRVMy6yZqYZznlPq8ts1bEar6k5I6+LZ00u3qxt8ElDUfox+p
iexrmkuoBaJ2iqJTS8UztYOlFHPJM3rXiRPilWxjWIO/IeXcX5ji/xg7r+XIlSzL/kpbvaMaWox1
1QNUSGqV5AuMEloLB/D1sxB5u2/XnbGeeUljBEWSEYC7n3P2XpuGcLotb9pC9m8zzkU4bJxNg0O+
t9TOID2MM4VCna5vFUyy65buNvaLLDpWFNNuy9T2IdVqJ0wnxcCpWSxXLDUIeXO9D3PupUDUKcuq
bABkJbA5vsVQZud59IhuO7+GjCcAXKvlDY70Ty3PlOO0TVkKAi0fMBRWQZ3oeVhIP10xLW8Y5udQ
GqRmrzELv4kq+gD19HO5MPs8nkMzrdi/CanAgfD7W/pxmPnlxtf/eVXS/0IRVOl4MIek9jewgSnm
XyWQmqzZ1ZqapZeqcjwehAJprhuVtL1dhNbsLCVV/FmM6xUrl3bSqREBU9rzM2kwz1Q25pekA9EU
c/F6+dJyyvlSh4COcYCaYDj5C83B4RkVlRmMaiefFDXRriQO174eK82rosZHRRnNr7ypXpKcL43M
hS8ttW1mudwt0/pENZ/c9KWqPv3XI1gp2uUR4ovx/4FDZs76l7aYDiECqZVjaLw4KpTFf22L9bU1
kz2uMzbqnEwG/Z4hmbGyiojNQgLX4sg/sxIt0kFJHHU/JuJakzSWVmudfDPDYjHFubH6ZVZoe8YM
qkk6pAprm9EG8+3tn8zmHMm5Ynd5BMi3AUmoLAsAm+KVARR+qz+f+/3h5SvVqVr3uGgO65Yb14ls
r2sQ8JRhmgh5TMlTTZ31e+iI5qQDVF9dPpIz4r0Ngebtz090kprCe9F1dMvaiQ47BYDepHs2PjO4
PEw4P7rWnC83Riw3D0UZ9vHL7Fj0k4nXcqVNBHX5p6ya1XNYXF3qjfKprkkVLVRhHAd4eb+K4ZxH
sB0mIeXnSK0Qlcuga1raSzthMVciUg7xNl2fq6XqCg/Ek02neCM8GH13l4+M5Sa0TJdH/TbfNiAx
APsf9nOTpuQWMH5knNF6Ub6uRLCk6ZOwxp3U2stzM5YubUc4NgopCKZSygfOcvMexwR6R+KB8zlq
PjL2VHgNpn2Td3F6GNOxCC4FYSfTLdrpaNx8pbfuzYN8kQpItSWOksaW9ntEtSAyDepyw5+SFRrB
9Nc7QlJZpKLNhNFcoQ7Zlqzojg01umO4Xu4Hc068y3MSXkNPH0b1kI/VWCP4fZMmcrp2xKgu/iU6
9vfxsNtCZTW2yGOJxNXWpc5jbIGTaFxG7QS4ue0Q3mzfqSzNx59I51Sd7taugF8gWwwRMqFluwji
SX2zFFnqYipfPbBU1llXsuKecIb3C9Wtm1cXmGS6PjvYcFypUXWoF67ISRq6gLfGYkuxuIwOZ534
zovK4vKPaVogP+iQ/FZe/PmJSzYdHKH1aGTJYbWNk5GNR1EvDpDRqNSZs0Ka9/tOn3dgrtG7oYno
q/4sx532rmdWOPJ2vo9j1HmbDOSuUekPZRnnWQjh6X2cS9G+Vcnq+TP0pd1wXRY9un2ny9drnQ3H
S6Mgreq7MRvU68ujLGJ2Kpl1tP/9SXNsXdMefnIz62+wJupnZVgRVYq2T4AGEzlsibEIq/wFgalx
joYFwX5RuhfyWVtmP2kv1MPlaH45pFfoDHKwt2e6+kPQa70VTLlt3RpzbvqGLFOnrIV1G1nCus2R
puyxOAjosv/53Dyqy9W4MIhkDPW7LSzVZ0lKfCHR10J/n/iV2vJRaqd/fLQ9F1eb7Llf5QNxrNQY
F0GQrAy5V0tCBJeHtq3sTWCr+77TmI1dIoEu/8jbDCMbxhMBFsUBJc51KlQIR/+XwvLy3JKvJCbq
8VPN8kSBB9NLzENpnM2+TA/ZZIVmMiSzG21RcZ2mv7VAc3eXRxYqkiuN0f3p92FJkqR4X6X1BkGX
tWcpFn98dHmuGoldaYV+sjbH3MU2d/mHLhpk1C5PwPQweLS6m+gy/O6QOPxu2/3P26e9NYz/pX+2
zYUYnWxtYvZK5S8OApOhQpo5SuNZDIl8eVPH2OrKALtEzHcRy1weoonnoKOZJXO1LNpk4GtzNc4l
K+1Sfpb2LLnYjKvbrGxQkEWoBBW5q0+LYjoubYvJNadBPCagbUBcm+lVYTKypns64qUoh6M6NN/0
+GZviBf9FdDHNVWl/gOhlonFRbnCjyilFI6kLfZJv0Z3XOoM0xz7jGdbusOfHN011VLuBX5I7/LQ
VoeSc6PcH/8IlohInhdTe/rjYQtiRDab389p0iJOY0wIp1a2mq+3FvZFgePE2tLH1dr+TspZ3K/D
ObFq+adw1OcJ1tMrs4EObDVBGJjKszCnW3DlrMNzl0maVyep8qomAWHxyas0GP3BFqLmKMXTEtEv
9FuWe8JM5mNLw48ZlkHnJ8nYpXGkFevz5b3+98/5f8Xf9e3vd7X/53/w+LNuWNjiZPjLw39epZ9d
3dc/w39s3/ZfX/bPf33Id/3xU/334f1fHgQVyqflbvzulvvvfiyGy//H/7995f/vJ//t+/JTHpfm
+x9/+6wZWmw/jcZj9bc/PnX4+sffVBV93r//95//xyev30u+D8jAsH53xXv19X981/d7P/zjb4r8
d7AonOvp1Ktkc21jT/G9fcb4O/Ffm3CNkyMqcnX7TFV3Q/KPv+nW3xmwIH6yFb6JcQtVLhOgy6eM
v9uqYTo2QYUGtwzoy//87f7l1f/z3fi3aixv67Qaev4c/XJz/bebj+OqZsoyv4alKwwSzL/cfBAB
6V1TX7kr+j28VRhShjrxDfDfLp5cLF8fw9CR8WRHyhG6j+aCACXbIcIKOcnXqf4Yx/V63UbqTBsD
gRjVNugAvE0Ub9nAam5UuKcM6HWtjtA/l+0vO5ufVyunpQXuazKj/Vx/UvDJQTVpo6sN6q9+WmEa
N5B4SCCCM710bt9YjNvlNfPlQsBnA9THKkVrWbchyilo2gydI/YYryEaS+T3hW7tUDnspA532VQv
Bjpa2BzprM7hhq/2JlN4DRznBifBflXG2LXbZU/7eTj1LbnNRXrVxkoeTlIu+caCVbNuh5a9Asuc
opZPFeXJse0z262WYsWd10M3mGafvm3nnlQ1x3bLwh+ucfmByPZGxNGM0XSu/HlFxx6p300bFUEy
jkaw4BoxS9Uj2c41G5lYhnnzARfZN7D5z3JDl6b6K6c/BTN24vYg9tXBxhZC7qlQbCloJoGmJSZ7
cBAbLKmMj42U02lsFJquAnW5RFESMROK2Q8cDOZDmfG7Ier3jK4I27F/njPmQbEGWp4XvW+X+Chy
UlsEq9nQkCCQyIoPgvB6zjMwt7qovGlYD7ORYwmA5MNo72xY7xyVtBP4+IeY7dCfc+eK5JQBd2Aq
4yLKfKEU5DdJ8xAkXWMGji2ecNqmHurVlihniL2rhtNJ5FjDISuqhu2K2lhvtpSt0ST0tSwXLGSm
HSzJh06mZJCjwGPrmD1kUacyU0On3FZOhYGAnNAtrbQwaUhc1LXkKVLadF+Ugjc8Va7ZXh+7PlWD
ytNDA3xaEP9qDcNwR60/EIZjh3YHNrGt6ge7n99sYjiAE01WoKv5UYKT5caLHHtRKfe30lS7Q6Gc
gCA4cEpSYwe6ApMPyWBuXzqnZq4EsXHLtSYnaNfw3jRCS8J8C1CuOzvZ4YAmPEO8NKOluHJkJMGg
ZMg97aWFqaQ+KFpTXbeNfN0nsHZYqYPabPgNcLwxaYYtX+SgNnJiKrCrgufqppd00QgHxq7rJnp8
3Ru/LH1+WEHxnPBoPcEEm++M2PoEQuMOWEl3i656iVYqfjuohovwEp0VDM1QA614gmBwJ0vJG3ud
uhoLkzX5WZ3K6Ezb4kFaprBvKnFK4MZ5RWdei2oZ9jSGSoI05sYzf8lF1XscvYlKtqBPG6O0YO4c
7D3Sf5gXHjDiU1qSE9pjjg+Hsa6uVCo8pcyhE5NBaFtGHUSwUKOqWe7Kqnf4qxQXg/PqJ909zh1E
BJkAyudAfjUizZNb060k29zRs3iNZM7sUtO+Tjgu9Lyf9vrQ3FlZ/z2XQwXAdNbOjbE2IQc7ZEJk
qgTdpVO6nBVJr2650mi49zHZNFV9VUDZzGnDNevsYzaKvcrQ/Mgc1V0EG5mWBSpWBwOO9tUAEebt
xLTT9ybHUSnFlFuwhgyxSjYnfhw3j0GctxR3gd1jNbLwQZuMbCd9OMBjfGKefF0a0rIfFBrNOEUp
depDL5N/g5zekKCzG/7cyvN7A7FFtduYI4OIAoMlK0ZGvCdJye30Kui6oXXtZrAwj2hNqCvjS5k1
HwnfckjIDajjG0IPW257x96ZRnlDEo4D0mB4gxtU+yw9mkfF4CXOtPmbIsNHt5Pg2jB6ogaqXPPa
dK44bWZ7eVSf2/xYzgVlnh3hSYztCN/D3IfmvNi4yWR3NoFmKSX+K21bGwRvmzKo2d4atS86IRCv
i3bjEgRWhDyMK4x6swqwdRv+ogOOs+b6BejxXZxbwlOt/kohkAvJYQh0gD/YcbpdCrMxTbGJJvUC
16GYaEeuOMNm67brlGSXON+kznS7WTFaPKjrO6fUKSic7oiQZQqkWM/dbppfqmifLEPpt1Rt/pLa
x8qyUmaS0q3FYYeg5qJAsE0kq6CcJnk1DS2SWQOd8h9g/LQz2B6jAv8pTzhcDMGCzh8De8SU21wD
jadrY+P6Sq1faKnDMk5frUAWiUt7t1QzbJ0ik9xanlQ/svQuSKKIizstGley4BmaBYrtrgtIqLE8
qeyMndwvIwYGwPxxQ9fN4nycMfx4NdvPRVqOSzxtMFPpnqHRWydZhtdoG1ik04aHnNRmt+Jga6zA
Sfmcj4LiiKqp2kXLzlYthYEtw8m5UTrs2sMv25gPLIu9L0fsv30h3U+K+Nrud5XNBfnwBLwqSnZ5
nvpSCh9gVvTHkiT6kETNK0vKha8vDoD6qU/cWKoP+LImd+kVy41qDcNuxS209E0ISzHDGFtt2ST2
AYXMsGhXU9kXftEOXFUlvMWhXoBYKNzNJMehfbV9NWtgWpnp9EvrYN933phbL2q3yt6cgfzqkJO2
nWZfI43Etbz9Yb3seERAVQdpJZWF/Lt3ArnCSq9WvLoydFGipyg6h8gWfp0XQRWBS8Txp+42PmoE
T99NVfGc1Fi2FnVmjqd230Zrib0oMaKlxk/WDXeGtewnHkM7wbvCB7UxrL6iW6s3zAgKEF3hLWCT
8pIYYh1f+pFl4JDqVdqrnRZdMxk7ycVmtNdaQtrmivlG1vk45xxXGYZdI1Xj46JTs8qr1IbWUjCS
4nqF0jc0ZYTPmN4RShjMPTE9EKfcq5LAxc/Y3jUV41DWsKWoBx+WeH6deLlakF/aonc4Z+sz/3Pm
FULlzYtaw5uFTERiwpkoHwxIP7AfhtRHK47M1SUa7FjasJ9WW37qJ2v0BrzvW886kLK6YN8zNVT4
IiFvDsyqcSVL2baxt+fWoO6zG/XKLu1bZ0FzqzgnrbftneidjShEPFmi6FqApXs/rontmtsGWQ4O
baB7IysFstD0XZHW2uPvTXxL3Rul/FGAL/U6PMyQ1GpOCNa7gf3cFU1ebvv/NbCJ+ajay9lUZyLo
l2YvJ0wANXRKxLV7k6WFqkrppoiku8x6vLVkelrN85VJW6GV9utkym7UmEBq15mfPLHeWzo7PTSE
iWVAgOuOYSAyoq7WW+5FlljSumFrCcI7sVL25UB6at94i+qYblGC0ipU62BiEL6n27d5GT/GSBek
d0gbGKOIPKMqWlef+ttm1RDhFSYvfvuTjZZ9bzUSqT3IScFcOHxNUtxxxkNToC19CEJ2WJL8ysnP
zBeTQ1rXHMU18ZWk6y0E0a8FUY23zPbLGBXVToZSnjfioU+b/qASbBPFxYverNVLKk0PerXTkp2y
3aUFFgR5WnZmZBKErQyfitG7LYhczEGvrc1cdco0yE/qdZYattfboOxKU5uCvIIT7azK2bTaYOFu
cDO1Aq0fkVNgmUiORVDRJTFEVfvC5Ls0c4oZg2l7yHaKCzD3Wo/eTF1mE1ZR5FL6BIu80hydW7RA
iQoJdBg1T+g8N4Hzz80lP9mI3Dm3GQcZRrWnNbyjSxZgrDF2HEZLQEGEksaR/d7XZCYpilwBsarU
oCZeOGywn7oNNfFZT+uViDQUvuZKFIeFApDs5iRYWVnv28a470HbnpDSFb45EboNwS6+0sR6wgts
30nXg1EemtYAob4oHJnqcTcb4i5RFhgXlnWasUBIUykHkbYudKC1T3KnuCKrX7YpfTtWsTPKrmEp
qt8VKERHWIA3vVwsJz1azm1SfVitOe4y2bnt4r7cr3P7bo8m/BjdGHbzuDwOhoS5a/QSscrBMOIy
bqFyo0g/rmUc37ZtqwacSu4UR37DAjK7NAPYlwQNZDJ0oD4/TCRm6VZCckusUHkJYzmuHMHtTOkP
Dn5CtxnjeM+Ollr611YujvRqWt23l0rc6YBOKJJGKhoIYXtZwSrTDD13pfbVomK9NhXOQJF6Sz/R
OhH8aPlU6oOfCsGRSFVeSy5zF8IecebYfb3SVt1WcViFR/7YYo+8wMJw2ftWzJx2IWmJ789Du2hl
dxT5bVfL+xqCopvUXUX7Z16REa1PHZcRim2Twld+ThTgsVGF+JQWjTtSNLuaTUAIKTKqY03HidjP
fGnbfVtEDKs6NegZL1TG9EHbZIubAXcoGBonY7L6ePg4EUBJHBF6k/rseCmi2p0yrXQfjcDo+8kb
q+wnGfhP6G7hcJ6slonIjKB6mDDbq7YRZCZSmCSmrEstUr2Wpd91nTiOnOSOy684wzM7pzMJM9b8
MsriaK13asGyR0YzHAHH5RYlIbzwUyW2YJAzeO1pcJemVR5IDTihRea34FU36B2HowqDsqzM7pws
1jM2TF79XnAnSS3eWtGSDsp1oa7Ra4s87jyMJg0DFoqx7WDVE92qDM2NNssJ0SlGqKnmvS0nL2kp
KKJ0K2y60fbreTjKNtwsiskiUXYGTT6vKLKjaQsLu4f9OUuyxE5SrO5acSU0xZcUTxOogRbQdDcc
lo4LvSvsva0r5JLKTzH2dHdiR526vnFnWNOuwFaDOwblBXGnnj0YLfn2Fn5rWurQpGM2zy7/7Dt6
azVQNeNbgTOUkfOKtSeXKsIbFhJ4DZH48OtyVsJ1ZrvLTmOn3yAgIEgwlX915fjYoVPGvW9xphrN
HwlAhot7qA0KM/klRQZEnloOkTeQbMRstGKXls0rswIsPrazp08KdhO4tcWS7ZGLMHFVToVW9Cen
tt7y8r53vjfuQ9eLA7QOVjzEgG4zrFlQ1esXASIwGNGT+uQGJO6oGzZF/3QY5Sdn0r56W/sh6XWn
rl2CqSX/IVdP22Ua23NCdi3+PMCAG/WQ6bKNO4DYsDV0GBLI0hxigQF5OTiPvNxQTkxFchUbesFk
FVe6ms5Y1zNGa7PGDGjNbmxr3tdNfC8QezrGcKW2+rGapK9FV1413IOjsS6u0ikU/vR73H6JjnQa
w6YcPhe5fHcwliDOqLKBXEy7eSsM/RbJOeOc2G8N9bZuJL9JpFDtu9My2vxCEqaa1Pmhkk7dYYhR
wkcp0rSlDPSxeeC+/Bl6rG5yOk0+AvqQwfbqxhYT3Sgtv3vZ/BRpleF9fCk63uFp0chzZ24eq20o
obR0ZTZrzViHUKzRD1PNz77M3lpQzDZKAaZuERUosykzQWHSwIUSHcj7jNOSpOVeHEdKsF73DX9r
brIbjGNxkyzgIFOW4NTsOQlLCUY/AYhB96Zipuit0ifHRjdkpUS6aWXxPEH0DBC9f5nxWvjI0DZg
95vWa8Iv1PaM6TP3l9gIu34kfE6RpSCTzu1ommf6YTUtRz6rPAHpe+t0+zYeqitwWmgPcDB66mCp
RCbihq+4acCgGWGufxaoP8NSG8+6bCJRZFK6EBDNpq12oe7mU6HftOoXbprHWVLzMN+Ap8OCgR2r
8lr3NFrQhTAtciviS5BrjY99gOfh2BVURVosBRBTdxDp6G6gB/HiLjuIjcqOoN5d7fZxLcrezfOp
QghUAFi23th2v4sOq6LZ670njPimGVRsm4lieWY3giQiyrU8JKngJAv4sJUkBh+S7Ke14Y2xVoTW
1B/mGGWkzCArUsgFLJ5HvaPIGtd3IxLuVGrKmX7UTupzV2sIOKkNbCyFMx1xgTTH3JAKvCjZCZj/
cByELrnVymTTGt4SvVt2Vgo2gCitxbW0nBJYjT7WBL3ostPXZnzoSDbztBngTmVgNCagz4TgqWne
hD1oihQij9C44oOtKQnin5ntPy2Lo5Wn90k/2rtZ111IXdJe79ZDwp7vJ7DhXWSXKNXl7r6do9tI
GaPAmmg7tUb9o7Fb77KPlkijI20/6II+QpfIR+5WuWpbw8Zhmaok56Zcp7NTjK8W4q4wRQrqrpay
M6vHrB3WI2B0FZnRFfZ9c6jyIEE17Bmy9mudidpB3ABOvyMPdBHiZ5Cst7Uy7xPZpsE3PlT0W336
Okq6vpQR1tsGpZTelgQlN4QEDva9s2UOaI643XpDbjdrBpT3eccwmuzYis1HyL2FlE33kjnpOC+v
3DTcbo1hw83BRupXcxuw0JHJ6wD20or4sZCQ4NKCj4+VkB8Sm5wG2I5uZKeRH6V1RrHZGcRvqsp+
kPS7VLwkGhmpQ1OEtMAn75Wqv/ZsqxaX6wqzV+sPea+5MkE0cYHDyVqSawXO6hmAA11imHM2bS0i
1ci7qe2aoJlkvolzim190MlCSxqcu6tcB0pWEREDUsInDgr0LjhFlLQjsdKyqgbT1iBUdRF0Ik5D
LJGAjJoAnXsRNsjPQmeWBoK3Us+I+vu1SR4VJz2p7VDRo5F0D19iCYooJdS7ulXQgLNwolFzsm6H
U5yjTtw821H7WSbmy6qIcF7AnPYJNfpSl3tGCVdWS/NeRZjvxpN+VZch0YS/aP8wMmjvR8ylSmU5
HiLhhd5f8mrSUHPVab2H1UrluB127BvOKuCANB1rlPJmKrSqmMgSUi5aHzkwEeslI/Uy0X7lBF1q
KFpXzAgWom+xsYXEpLFdWj/z7DSeGkOWUKKHpbc0v5Bm2Chy6SLSQ79mBU0zEw442pw45XB1+mNF
znZv4m+dyzMWTd69iaiEsjdgazpPzaDU+yGzfvJF8dHp0YW3BxIudelljfswMpTIpUxN92X3q1zt
N72v3puFQFikA74sTa/t6IQErGXhzBzQTZR2oDq0jnNlftcDLtWmm8itlxNBsiRIFijf5nhN2V7T
6sAEaXHvNwZ5ftI6ZP66buF8bR+s7MfQ6pMy1GQ620I0BfFO5BTqrDyTQiY956Sm0Cu0htAhpKK4
7+diOsWTfZ/XMPXFyFFF6BFrzczvpq8ybycq2xgPXpP8UgbrDDt2dp36qFWntp64YIUNtUdbfskm
Yvgi+2o728LXJAGDqoRgTi/d57Fj+ry3tL8yFTTBID5ooI16EVjsGVGRtedJT0jXkjp6ARWWbKbz
z+nU8iNi9j6bJa1a37K5S+ktiZu4bVQyd8dnU7aJcl/mlI2DW16LTeQKGR0lWRoLl2JxvZma57Zo
xE6oyXOfEceSWn1+T4DKU191pA7KiRV2TYH7LQXErJXnygJItSpNTK1MpsnCgoinvb/rMHeFBuIg
Nq/h5IzjS4fl+ChRDAZkOIalKaSXJZ1PRPsZgR7XelhJCc6DXhdXDYKbWiNOLTIEGS7zClx+Uum/
SLTQ9Xicf5Xw7fQ0fa/xLQi9+F57lQ6YsPubKZL8NW3fylrxaX2V5wape4p5u5GR+LdIvK8KvGk6
FhxIk3doJutgU39fFTBdtZqXBNq27eWaMN2ONpbbMEfbT4X23OGpQUlzxZz6kJT1N/TjiMKM60o4
ke2XnSJTufRaQJJFerCy68gaEKi0wjxWhLN4c5oHRdJGtOkL/dBXeBGrd0ue9ZtGpLSA3uc6EiE5
mB9GprF0gaTA9VcyNtKAFrS54nXdLFOS9HtTbPI/X+h0axplmyEpyw+9G8kVRn2MKMU9NaMvLMtb
7G1BjxnVvxlCpt7TPGmvxml4KBC8TehhfW1JZo9++TOq90/0blvyaq25RkaDpbVRLrQ555R8hqcf
sebOZv4cFcuDNkFKMTJajCYCXBddsMXU5q7RpxurqR47bkfXicj2YerQHDUGqgB1qyVsSHMFtaI+
5cW+w4XrLyVp7EZj8XaxB1cJMWJOE71OEp14aYqqjSzcBgbzpIqbaeaUliq928v6F3knC/ppTbDq
VT48qtUfy1ZhcT8kY1Tu2kx7VEvM5OW8vmhW03rtD9aY+8Ror6uyrFkaMW8oufUhmq9sa/xJE8sy
4E0iNO+tyaTfX6Gi5GijntW6uG/m8nsCx1cNNfOfMXpVal1hGsToU0ttVzaF4kKUexydQrjpOg7Y
e+yzPdA9ceIJw4gRtBYBc68UIKpMjpL9PSp0FSiUl+p+ao3P1qw5rEehTDycYy4Hy8z35NQhYuv0
T60MyNI23CGALEJqil6+p6P+i0t6WWpe2I72knE9yATWp1P9HtnO4HeEgyhNoDsS0eTdNUyRD2Uh
qE3OruEBjy6k459inQ329lsAfre9ubKgkpPpalV+AH+pXAuLcpnpDJZQIL8Tcrzc6Aia2f7IwUbs
IaGv72zHYDVq1mcrOs5TEzNAngxa2Ey950ZejnE+vE5N66/ZlB0HIMULrcqrkV90h3LuwAARNq2V
XOl2/yo7HRhaSoxeLE4omYnjD8yGqOzTOhTJ5Me6AH9Sx/1+ciKO8b1Ba4RXSaZfduo6uzohWNVp
+YMzlwhEOWpT3fhWTzSPKVn90czMGsQtBKm+bSW6Xw9JXL+jqlnDVmsfQSIF8parYCxyH+p6SvlJ
Ww62Rt6j4TG58KPxhNz8iuOqSdAeUU9bkBQHIuJxRlJ+8mO3zCjZtDtd5mwscxY/tM54K8zpFQFa
MpiZayS9SZuHHPpa48boiUhaGakUhkJJVZM6KJDY1za6f5X4r0KOr3XQQUstrUGiKUz6DG0KO5nS
s0PNUsm6cq6zNqYDao1HuGgVRwVOW/QP9k0tmx5qbC5v8x7vZe4PCsT5OGbojXv2mGnDk5xERw5T
cihLKGR60Kd+1M37crIkZAwFHMIZftO0jCeEDwuLEffTwtZw4jBYu/NYqX4hax60TY6sDfPPiDg4
NC/q0zjXTA7yjmBQ8myxHG2phbOf2mp+jtWJ+QIS+AITqNuKgYmNnQcldTVVTI2hVBDkQJR1fO2M
rPqzKoW1XT6kUNvcjrxJ6mclDnArRH5qyB+zURFxCJ1m8zpaey6KvbZxypHgXcHAi49AtnRO2XuY
ekq4iQss0IBgAMGr9mP7XCwWYRbD4wpF0TcMeHAvbTkwZdXsiWbtjHNNpuYu8g9dZThkNVh7nER9
RRV6WFmnIvjCjHz7BtAv4bKK9EPcmO1PXbpwk39BxnxhXpAzA1rfxt6OAwsDtLs0u2SMGekka5go
JBPlk3Gnz8NOG+fOV4dM4mqYgzTF4mVmHAcxlSmMM8XXUv7Ubf5tFvOTwqZOBDrBINF7w/lizRk1
mq1JgTtmIcdNYv+mnnBJXuieBPMDM6Bn0K/vxlqWR60vv01zOtajsbgquj4fUv/K38NfI2v1U6RO
tK8zurBp+0JbhipXi587uQJObz1KucUSkkNHjjCJWaApOEMC4M3oPCGEt2KinSQ29M72If2VN5WK
M81k+4oU7WO0rWOem9+OvupBPug+bFd7T14QrR+Qg6Mu+frW7l943SpIzrLR6C5VC55olLqCxLL9
aiCIrtc8zGqJ0pJm5wAcCawHKA5rNR+NXIcLvlpZoOBbXQC57GlBBXoyMxfBrsxQu6doy3boN1Ov
NbCRVzGzf/Jr6FpFB47NNg477W3SuEWlbAuCdxiL6gzhRZ95bYlWQVO/BCP9I3o5d5iXH8kBzkPH
1u1GTr5TLCtXQmADSsfvslbf2oizZbX1XKEgMxxE75/BHbKbj7GK7mgUXUlRTlB209OrY/APcc3L
1XF0MV5mSpHuLTlmQOdEYUyR5HJVlShosy8gCKTgWOlnbBUyc1jSdTM9cxMyoc+Xfzh3Fed+wiiH
tV2nlVTS2h27HlFl8q2Sge2uHbFexqb4G9LxTTXig6Jm2jl1VF9NlW9HVYpQxiDgGiNfqE+M/CSh
5Od8YCorC/rozMmGABAPYWE5qJ63lMPyuS0xzXTRO6cZd7EnODK18S6PqNjb6CEhmoJtbuZkEl83
2v9m7rx67GauLPqHTIMshiJfL3lz5yR1vxCtxJyKmb9+FnvsGamlUcNvA3+AYcOWeBmq6pyz99p8
rwmRJnb2hBqW9WPunxtH7paB/tIwP/Wy6AlQGe9LYaW3LQ+c6uemS43lbqyrq7BIsGLkGG4wO9zh
g2HPEQ0u+JnV2JTRF9exCTAeFZZZzkvB0kA3bkaU8mQO6HSG5ZU9DNHZG/k/wfrBW+QkNwL8+8o1
RI5lVcs2cZE8qCY7Cy37hKooPU1Ni9HDWRjOS4oxb4GOnlqSPpHy0B4rfF3U3YfBzm+7ZaHZ6Zjf
xt6hY1qsqN4x3TGjpsFOFMHcb5jts9A1OY5tSY5XwV0besohZ/6EfpKPY8kiAJOYlMxph4uGRdmz
P2E4YTOx9Pvc1JnAc8Y6NnBKOnsAl1HOQc48yS+EUyDtV4L2SXR4zcs0vVbFJ226BRJBW0RXQVzM
30KdPlLeMkpHUor6vPiaztpVozWXuor77WDE+ZbBzM2AO9LHsUVNzcy1n2nvGD24zTiB3zbnLyoz
N61bhbs6128xm3eb2tS3hdKGYzXQi+Ed5YvWRwvYYfSagtfxLXHXFKaDNDjB6oClbrvUVuiHEMkd
vRk+QRo7dyva0tMjg1PwlGF0Jtphbm4oT3806DH3XmKFG/rctKgKEgKqJf7ktsRHj+VyLqbeRU2G
5VMg1lqhYiVrGs/vaWhmPegR2flxP30pTIrGUeYvaODMQ7hUj910VRgELGRNn+xB1GJgcMvXvpt1
Csv5dSH85iINceLUaO8TAkmhIJ8SkbYMwWkY+9pa1mN9PEiMVoxUsl3fARIrveVSsKfqAok7mUQ2
PMY+JvSmOKS1JXZJpz/1s/t9Up11Wmmg2zGQqcdv09BkFUbPJLqwjjYGM1wWxPsWKx0Y6fZpGPH0
VGWiBTjRcRFdgmi90BCO+KGaGU91rCBZQ2oFf3vUVix0WIGOIW0G4Mx+7p0rI05eKNJo8NovaQRw
fOmcfqfNmwaYs08f/7r1qD27wf5hC+OSxGtURiq/WGRJjWbr5yGBW57XnEFIY/GaPGiM7hbIOc83
nw+w2dBurWP0f1R20SwdNsVN1yDL0SzvW8mw0+zHe8a76Jwc/DjuHgwE3btRq3wT14Y0H1KvvFii
he75yu2e1gFqptDjIrf4Ry/TJV3WnK3IQcUx5ZTB1LO85onfc/wDCcn0T4+ewZUFOFJoUGjJl1ZP
7ws3v8FoOxPLxLM0k+Ik4ZiyMuIvZ6q+wTBD1RNHNISnW6Hn3Skrn/WMCIv/XOX7UBX886um91dd
8P8tBP5FFrz/Xq1i2/b9H/WLePj/h1oYdvLf1MK+ql675PVnpfDb/+NfSmHvnxYqUNpn6IVtmzDl
fyuFDfOfFl4qThCSLAUO7HBa/60Udv5pY1xZhcCuowOhQET8b6Ww+KdJzgmaXmtV9qLp+0+Uwusf
9ItI3yBfW1iSv8wyIJqLdzrhIaKxMcgp3Fgk7lQD8XWpW9U7bMPkwjAM8qEhFMeyEQ7bdFr5mTtC
RwiH7JB2yWevZnSoRIxZj/FuFXvGB9bJN5f4TzpmAavW1sEwcSsE/2a9s5shpla6mtyQ0tXLL3sq
67N2NzqgaNyYg0FE+FJ8dLpzJgkQx+MB2YLYoRLj76Zr3Q+YUMZ7INJ6NXQyEHVj4kTevVJef0qa
oSU8WaGWaDSxvxiG8c2MpUnqcH7NQpgHkYBDEVZsIuSlVpuBYo2u1nqQ6dEx1Y8wRuNTHZc0COqB
kfiHOS2/PUzE5fBiLGZ8K5DZWy//p8sbqj5jjt1T9MxbZZNMuLS0alM9+pohYfTbtAzRarCnhxD2
t30ef4F4tnHM5jg4HmqfQhyqNLkdnA9cg2+mwHdPkTsgpC49wcWJlUj804WVC1t+qXHMGXth+xWH
a0FOkqGnhPMs8lj1NEvAUDEMktOXhZbF1tXQbFVZcjGG9K8AwAZEa2UveUtaVscSHkbDB9QdYbz/
FOBYWzTfXZoEDjiYd6+ajSQ4Gc0CyWzRe8DmGBNSF8bcH7RpOIjInUUXAVix8MiIDWcqsfpRMJD5
XETiYekqdaTF9r3Ke4Is6Wo8uwXqXayAw6Gxvft0rOfjT+vMv3T/P+v8DX29ce9urIVazLThKxDP
br/zzYfC1he9RKZqoREn2aJwfcZOqZ8sGuI0U/fKY2Vpj20fPZJ95e01Z0J+bHHM0qR1109aREPA
QrPaZt8mMn6AGhDwnurgMwp2mA7MlIvoMoDJXgd6TzhKnKCdMZMyPk3g5amEoFsRzqMOlQscXyD6
OrRQT/yktfXbKfhOySR2eYLAGl16sp3MMjq28B1JJ0PZ6ehkD+aVDBbTzG/GqQSGVdi7opHTZY/3
kYXQOZoycw+c8QHug6T2bK3clzNnLheV126eCxq2bnIO7ck48/YB3+s5hWnYUgdiyTZJ1jp7GxPP
rp9qcQ1IiRgAYjxrSjczShrG7VW3zdqeU19RngGA9sjSqlOxDiXiQVNXTBriU29WfrqI/IC1Kju2
EdlvRtPPu66D96KZ4gIbUiDh6J/xxTI5scZho2W1QgioTqQFPhn5ysYEQhDEHQc9Ixe8L87c+hGu
RRgC3t6leYgyjcqrMHMQtfN3Nwe6kGfLBAku6YOZEJsoN8qn2K5wji7hWfa5vfvgpVrfmffvlMD2
zPKmY+B6/x2oqU/jgiACDp6+KAd1kdudxRFTnnAGLftwSktuQi6CoZoSDP/Tt2pElpMNo/H575fy
G1xwRcuzzQnpyHXJle9eb+XixuvAInNyVv0x6akBlkVMger7lhF11QaW1RzCWXd2gxe9dlp9Lhiq
FFbp7XV6aWHKLIss7OFQ6GtsPbsVUZDdtjQdojIH3O2gTnci0yRtOY0exxA/ZvB5/cEtidhs1AX3
/QPQmvmn++vBlmKuKXX+WdehnxZDxKSIDNwYW9vSHXXODvw6D5w9FFbA0edcmsgAIJ726Cx3fM1P
WkI7fPSw7xgOK4rwyCNME3whOPqnq7l6ZgwcnYq8xT7Qyx9QEqNtBFU6pmjfFlX60CzjsB1HpIpY
8bb6jISjWhuYtPjvE4JA9tqoPsJnvUEN3r1GkBZsE9iHwwrlvl/zIT64GbhiKNefnEqZnJ5NNJzu
cimnPGWsZKLrWZ4dmHoHuQ4pjNqE+TkU8faNi5wa9lf65zBcUELMs6afOqw7h4Vw02veQb9te4Xq
Fm3kVI3VE+/x116Rw1C76eUEcgX4aRv6WWvfxO3Q+xrz9QiEGW7c5291RXgsPP/zkkNUnWDiQDja
ZFWVf3ZlfJsI6EpqrNQGwMePGY7HBhvxThP1fOksB1vh1avj3AhchcqYuUPbWdlBJtLY9rTEQ1Q9
UaOFpyaFzoZv87nqUK26jCH3U5bA/hym6FBPwxeI3B5pMPf8Vdnpv+laM5LrKcGqkqsU9uRcxydL
pyPAMBTVdedc1GtcvT6r+ZjWzk06DF9TCtcTZx+MIyzJgQA8hPJjshhYJwdaB+3Z7ZsHWSv1EHrD
ZSS9Q62KS72M5QEOu8uQAB16Eg2nNM4/IQA3TkWL82eO1MLB6sbqSIhdlqbfgqXTn0h6keD/rBto
zzYgK9gDGce/QJoerQSX1kM/tFtlAfy0zBmlbDWhJ0lI+whzql1qvF3cjOFzPnaBPah95fXyAF8E
tbx3HEuv3XayRuI1oX/V7jWAYNedWr7k3PVdrnvXSVPCK8eiT/zdV7cftUdHpmeB8WcLQfgTOUuU
Tlk/YQUC8r8iG1mtHrvSuHb1zjgjrKUz3PH3CovkyI5fFQ0O9G42zKLV24NY6hKmE9DLLSEU4ZY1
0NvQmXWO7FbYDNJXBLEVjWis8yNRP7g0GqJHOtoEY4zmsWgfp8q8q9iuN2XIQGfSG+UbRTMhyxxC
FBV0irhpbmN/sozhU2S3mNH4E4WS3/NQb49RjZ8jVC2c8qq9mYwROQIYwr0AJmCZDUdbYejkE47R
1h2niB6rxn2lxYByNZ3J2hm/m4V3jDM4wxoeDOR6kJeZTbBxx+Cc3XM3z2jzcvpIyE02EB1+RLrY
FjOgaFHIYuNEyXdSFsQmhNuAUc9tkARo0SkaXQbwDGcqx88RzY1UCGk0VSdrcG00FMkceIawiZCS
zWbIC1BKmlRH2Wi6Xy/MH5dIqfuYH8ytNe4G1Xj7Moqdgx3qtu+ac0B0JIxnxYysjY9qQgGSVsOd
4anO16R7zLR+otETWhsPdsYRWTuyexwA323mJGEM8HrqKNX+x/v5p1PWHxZs26UIsSmQAMLizfxl
wYYHQAyo6DQKd1B5A/oXqDm0fGj1vSU1O/wuRT5Plna0/2cXGib+Ut+NKeQ/uJT1DPpuUXUoLCzs
o5zxhbV6rn/aOwblGeB/WVTHVjd31ZRypKZ7vMHzQrplQhJeTb/FDL2RHaBEGC9RVTMB3wMCvylQ
ogWNO+6VkTJmjgWQbPMlTBmz/f0y/3iUJmGEbZuuOub5d0dpUOYYTS2XnFUdI0U9Mf/oc3GZrinw
3ijbHRr8eCsFOmHbidtt7jpB2Rjf6xZuVc72pfFno1No5b5P8I4WsnmNhqyCDW2YOzrCSLGd/svf
r9r4w3Pm2GOCohIM2fjXrzfXsdFYTg38QqseJSqMUBy8ubtcvQpCMomYLb4yG9NoG5FSacQmA7i4
ZDwd5Td/vxS5lt3vnjPF0puB16bsfStEf3rOU15qs8z7CBUV3fNsUkRxuTAf5iYYFsKPhtXS0ndJ
DWBqMny9HOubRMU23JTE3NHtD0rw7Pd6635lue4eEm/6tOTEb5VCpfeMnu+IaLqojXFVMPJC2ExC
GPC0x66uDmkSLrjyGORknp6QVJSdq6Kb/Yjch6o3ykC5Vn5A2cmIduxepzhC7t0Qi1FqdNlHd/mR
Z5Gxmy38oAYDsj6ajrrjKRI05bb0ups2wXMf9cxIiDgNT/00BFXdq1O08L/E9tj5+VSIHXFMFxUq
/gIiN/bQ+uvYsJa0WWXfttNF1ug4d706e5SRd8zNiWm/dC/IV9Z8AyFDLeqP6n/zPfyG8yjABxuc
HWW24Trv3pCCpr4pWqaK7bqQmzkjMFISz5B98HvREWeCp4Gks7qtki3m/XL8YS248j3UYwjxtmDz
zWDp7eo8IpZq2VhY72S2tYutcFjbQ+tZ9tM1cy8qEmfBl2jiRXXHjje/YD/qSlyzyK+QmorzQs6o
MXZIFtBLXPZZSG8Q3cnf38Q37O+7N9FlGMowhRaVyxv560cRKnJnE8xPvhxcaxMBw96ISL/RCTRV
nHGv40mvaLnCiB/w2G0na42PiZ3sEjoe4KYSfUOYltuJZLUTkXNATF+iLB3uUf8ccliXgHHMK61o
ItgFyOAp56pTOiGhnofU2A4Toz4Kfms72mV8xLwMbLPUP73B7ZrxqY1Ec/n3X/yHZcAyOZVbNNfo
BxhvccM/fXtuDGoJv6OGt2pIEM2ziUZIyAEUMiO1aPFoGgQPdnDGTeZA7BU43i3T/3tz5ul8cDFr
R+nX28/FwFlaizE4Gm+o4J8uppiVLhQWUsaOUXLbuDGeWeFDNUz8UYs48LfjwRBkxtm0xJjNBTE7
Kfj674UX9R80495++fuLQajsMg3mijzr3ZHew2mUpRUXs2joarrMbA+qUHdQJJE21AlW2u9ohwdo
JiWxgChBkbfyRVskBD9FGHNUvzw3cKFuYmaj54SUlGDE/r0ZEzM+e3HyoEV0MfJhCU9j6zg+2RrT
DVwroBVzJPYZ5oa9nVfkn9UwICHZQRYK9RvGWsalGDipjTBW2sQUmxFtoi8Yyl93oLQ2Iz50t+gf
q1aEJ8QctcJ5YELiqhiCjCocg5JO2LYrujOQRwO1UBT5i04yDeMDT89JQR/DDf5E75DFomW3H/QP
C6Y/PWlurcsKo9PzXZt7Pz3pXluGLu9jNvT1UDS3acpiHem7fF0HyrgNT8vqjM5jHAxicvyEhJZ6
KDvfdsrlXjfWI7wWRtztHnsu/U8iChFfpQYDZNDpp7rR+byc9rVsSc/SUnC8GpPeNKMq+ftLK35v
k771pqlvsb151O+//hSMsFpf9To8gjggl/HQgTO9iBxScGmS39hj3Tzboa93enFw0AqDxZMX6drX
qBz2BuZzgIgOg0Yb0IMgQA6UrZ2aOA6xqxKIYLYAUliGtK4UO80oqXM09WNCq/EMEf+Dn/J7S9Va
O+SGa3oWH+A6Cfj5qQiLJDmCijXKsb4IZt0bd4Rk2Bg0smf2fsQN0bWKmievHsVmgocQ9f3wMDol
HTD6gLZVariz4qdSKe9UGwyrmFPtASRYDOiBn2cd2n2OdN4uL5kee+V4nUnoGl0Yyw+Wcthpv79i
dPjfmKyGBHb1bvtyariwY09/OEGt4As4Bz5Uzyfi90KGeMWNYDC9A8uMuAXgL5XqvCMhS23gEqEr
M0r469M3iXrV6JsXIeZ9lUYGe1QrfENHbsC5b9tld2X2UMpuANJaZRwTGJzORn/z3TEN5mxhC0k5
FkzqrYLVNCqOA+TAO8g9SFhSk2TgDmdANdndYZ4HBCmFyUojnEdbwz5NUlFe5A5Bkiy8MKeGgHUK
e2Vfu4ixl+ch0y4wX9eXaDFf3KFS9zI2cLlWWzV6zT2G8zTghKN0q7xylmm4mBQuaITJFRL7eRWY
U/fQq3SX9qKMqYZwcel+m+vPmhy9zTAkF0Iqhn22TfWvHU3sAltyoZH57REPpPWN543Kx5mi+2OF
GNEi8Uui8Sf5bt57LooU2VEXOmUvdrBSMFVrc4IKtKODS9MPc0EVeOvgwGoW9yppwRRp5OMFZPOh
x1364kWjWZWXJNKHHbalLvlGq9wL8q4arzmLr14/nEuN9YK9i7ZFVmBvbmkYJbHSt5rlNjdlCEO7
BE0QDHHdIfTXP829rT+32VRBMGgee70DZE03niTZ9KItmkfXpj8z2VP1QQPb/f1AxR5LBqHLLgdm
0Xl3upCF64ztzKInMeOhFOvxkavePksL9yhu7g0TVYJlDfe2I0cirkX+gKjLPYV2OtNJmAO3cfUH
dDlhkIdmstMjeKMrnFcWw7fRjXEoFEl9FKZSdGxgvXr4x0aPJOvS3MeGLsCi6dTbFYSQSbf2UY5m
K9PBeiR0Y/3So+HZ5HCm62n6EZVdems0hG2ncLDPhXYAzBQerYk3Qye/2xpG188H5Nh4UfG3ipPs
LDS9VLFkXCKtd2bctZFefnFMRR8VqW4dDvVN5+KnFDG5lZgdW18b1kweLHIMZj71+BUvbadGXLai
aHGhPiyLZd41/Xq/lu5kxa32PDUE39jJqPZqZIlZsto6iaT0tmlCSs0cPy+gCd7wmijym40MHRTs
nUqDEP3kebKX2xAC/4VJW/k/Xz8dW+fsiN0c26x8t6uxbaHtFoIuYA1VwzTpEiB78lhgmBb0w/pi
t/K5wa8+yvicDCA/4QFASq5CB/2d3RyM3EbuPaNZGCi/RSXtGwqnZYM8edyNidaiLW5rPHppQkz9
ORu/C4IMt1qv9x/sa39oaVqOSz3rmSbi7N+CMxXM9qFgtLJZs5C3aZdeJk73qUyrz50Veiz/Kcku
CQmvYaMSmkx8bEvbr3yK8GU2tfjWbjt3AxZh62VFe8ZPWl0rL791NXGEYTG/DLmk9rXz18gYvN3c
LdlWTPW4r/oYvsJEUarK56Ezv4g1UV4Y88FbQIiHvfysReVwLF3Wlol+aThm5R3BdX5XEDyNdLqi
xljsBxBGu6YUoFoAERyYHl3QyypuYWdDFyCJT4Gl3FZtPm7//h78Hidv2ytGlY/dsuG8vi0EP51u
kpi2X5syAbRp2/vj2F6mrf0caUsWkOv7YFripEV0ogfNvgzt5LbbAgl8sPrpJdO4+MIgmuKDS/r9
aM0lMYuknJP03N83qOMhHkZz6IhBNeMnNQ9PwIRc2r64ebJE86OasOZozLBseSPRulpMF87Diz7l
NReGMv/v1/MbA5u6EgvlOtynv8MZ8N3ujGcATleW0zQx6DNywa1fWeX4FNGyyz6XmATWPC99y6/B
VAPwAIRKtWlTLhqrVHMgfu5rDjtxQnS4dzTksFqy3K1BurfKcI5L5lGDsv81RZ5uIxiXwDGwGc+a
Sb8SwnqZ6MFQYlRwJo7wIjS38P8D1Fq3nVC3byFS4zzef/Cr11/1a03Br2bs6sBSY9RvvdsBOkeX
8+BSX9pMdZMGBJhru6jOE5RoXqlz1Cdvj5CnhskPImRC4fLrMl7u+h6p41jXxyrLHrrZzq/yCGV+
wvTm2GQJYhkrhQUGpOvY2y9GbAWD21lPtItDnCd2hxkFTIzVW8jVZtAwa1qWOX0eOD59sMn9YfrN
TyR61oBkhEfsrVv207tPGx0wYw69R4XyRScGHWTzeD3hyPWTtUU7L/alFUI4shu2e7XU3xHso0Jc
v28yYY1N1LBtKfwr28FZCC7b2j3K7L8/CPGHz0EK8oAFWV6sb+Jda7FVjRN5Ay2n3B4e6UDsY93O
j5nAsxtCyY8kwQpJwhCNL7EUmHj6eXqI8vTJWKesFEx7rUJ+mqWotcbM6oKSIIltL2/TSsp97gLm
HT3tMxva6e9Xbvx+5ZJ1ZR2orSszcpFfz+h6JBcPqTHuH9SMR5yYJT6i2Nu3c0KIsBrL6yK2L92l
wEOJfoCv3tqCz0MBgScqVuYHH/LvmhoOMrRKCM5yHclDfyfDKJLcFrrNAbX3lNwQ+aB22WgBuDNE
sGRExmgxI/dRkw/5pGbOI+IFaaVCE0aZ9jYJ9hbGQ2tuz1r7fXC31uLr1w9OcnlCXxU1FuPFd4of
mFdjUbpIEr2RjKDV3+DlkjDqyH0OwZfvqXZCkDQAczn4VMd+B4LmkViMh79fx5s04d11uOgsUEDx
u/m3d++bM+upPUK82Zh98xwuHl7/Flo0atjloEEw2ot2dYbYbhEkAx59x0pLQj2pwsYFh0uiG+a2
tbu70VhHDRRv+xpnIPDQfGtnU0mPwvb2mddghGDcsteNJ8mBR2LNmNhS8dyh2jYbG/MF0GRUpeMn
uKo0l+3JhCwAZciNqjPu0xY9CAGuS+F5x7Kw7gEu387ryd0Yo6syQ/Hvmm7tayFWRK2sH8Bn6VSw
stvirO5wH9lO0Gh1zHDJ1E5DuIjd3+/kHzRSEto/K4tc1WTu+4E9sowwiQuGAg5xAEf3KZRiOpGf
qFrapbRZIXYozFdmedJH3cIbUd2EVBxbcL3hObSwRPz9gt6mEO8eLb0z2JMUzLzq5vsPoEoAOeiS
nTUdmHVlqKKRQy5eD/1UMVCXIks3SBjRyOvrmp3NFeY2hXtVN6kiRY/O02nv6sT5FjXleKR2i27N
xdgSI5idU5U7gaQuY5hMAOhUFqEfD5M6ZJpzo1hLsz47Gd1MhgyWFvzYXYsm4660R6JPYqD3ZORc
mC7726zJ+DHRajJK8urV8vQieIs3KNBYke46EMsZOwVgynj+oBb3fv8KeVbCM4UEBfp7Xy9NJmNO
FXmYc2lLaFTEy3SGkZx122jnTVGzZnDWWMuQ4n6ZHQY4o8U2PfVHgFgKeMOELgYnSivrOzjG2NVV
km+bRU2+iZnSE6/ukFt7ji7QrGb3B11M4wiE5otZgq5iOqzf6imbagxgNlBZj+p0Si+HTKaXXmM4
u7Bd63HcI5d6LgXcWQAUVnc5yfaMKKg4xNlQnKEokE2mk264cac0SFQh7gaHvzGlHXpNAvUT4bzV
XkZwvGJ8J6217HvR37TgfneRMgLTmmvmiHMYOEbnYEjqnrNuC3RNbjtHFJuageTZEN1TTTxOnTkb
6gxwZ77mTSezcepbDFEYxqOnRdjWqVntOmpCHgO/eus5WUKUkD3tcw4RZnovOssP6UydaUChFXSb
Qy0JNxbZ52j5kgLpQACgqt3/EpM9z/zgsf+hA+PqqD0BvaL45LCzvhY/HQUqCypdLcYIL9GdHjPV
cctvZqVdE63QwHjyNmM+auelinE2dZzCkEgn1ZxgieJ/irv8LUQEaZHfNdW2b6f7ZMJT0YvwFrQF
YbBzfXxrH7pF0sMma1vknNkHJwVj3U9//bzXGQipaJICwUSH+uuPQJghssYOOajGXrWn9zIcVd7u
5STKSxwtC9FwoXvXz9o27NLpiolpuRsFZ1X7Mkqs6YLL9IKMdro/LaQAFS4O3tT9+vdF6A9tfOYz
DnNSDpce2tF3+xy2trIEnQCnYcqIHtCmx2hGhdL0K1GniMbNnCDhC8nj3eQ0zfclX9JUh2BnSkaA
f7+Y9Y68u2PO2nlDZkucKALNX++Y01igCuoiorLQ/MZrdzZEgL//FcbvwymWEn3dUtfhhWm9LTk/
vVuNm2dVRgyj7y46kn0Ky+7ASWO6aBKQE/Qtmm1fJtbZrGxCfgG97dcmiQ5Wp0nyuQ+MMP/hDU14
kZlReKEyztaFyE8orIARxmUtDp1p7D0OcWA8+FQvov3AMefCmadvdcJMqosI5FUIhtdBlKCTOM5f
eT+TM0Ik2vVj02zauhk3ZT56ZxI1WP7hou31jnlZktJx7/WlfwJvFHCsMk9iuG/DrL+Ypw7sYtmO
EH3Ml9GiQjFwQ+hlsvg4D14dk/6ap7gAyAXkkGY7uEEVcJGWYM85DTrdeZqSctnURX0SC8rFBv9z
PBLpMTfjF7PRjUOZ35goxwLLTq3LKcfbivAL/EEBbZNjujkV8YljUnQ2Y1DjLeIVovCCFdXdSt6u
OCwkxr9OHHtNJ42eTmWhosuupGZL4y7be7MobnJvuW0Uds0ljS5KNcNVQSHQAwPZVQ0XntshOiPk
RNDvL4dy1KBmWdlWZUwXqyFj/U6q+C7CRyraGozteai95GooGEthUb7XJr3wrSm9HtDaHKuw1S5l
RvXQ6KHaWhmgJJKdaS8k3E8cFqHc2XnnXfBROAdtKS8Z/xnnN7b9iC3BEXlzAqilQ5jAB2GZ0RjQ
ULNPJoemk2IBjlxL20/YsniOY/HR5/v7KrPujIDjDZ41IGv3Xed9GuDq9jIiXMixXk2AdtfWMnxW
UppHSiysPV87J5lPQ5qZ+5AJJYbrUrvISXcNmmzhcaWryFRnlgRgc141ZdSEQk5M7wE7Aqq5YECc
HkaEFoCZgOCNHdQSyy2/tqtvmArR7QYcQKkDr6hWco/e5CrO6pZMdlgoy2dPG+BfVD5t/BejK+Kj
zGUBfFZcJTLRD2JSV2+5hppnL/uhOpXCNrArdpfl7PepFZ50u4pOcfGd0UcGzWiqERDpYI7j2jau
w4Y4Dsyw1pj1Z6Ar5Y5tucQQqInrNG3M68lLgWx0V6nS500yx9WVAbP0ahH1l6i0rya6hIhvJrLN
7JW0sbzq7TTvIzx4KR6YI76caJND7duzK2+akYDseqb4Cz2UddExtTk4lxMWRHDXWgdss+UXhgMd
ZtGubbsGU1mOMibIvGU4gBbLaXhDiYEfvihOfHZNji4Ef7pYtMAR9ejbRVlQNesaw55jD1djLe8M
IsnPoTnB+uHkQ5NwDOza41CHqfY4MkqOG8M+1xSP5wIBAnK/cz46BRKQKKcYiMoPanXTNX5rSEhz
XaHpDJne2rd8t1bLJurmLOV9qhvIQqk64iHDwG58akUx7PoW5NAyfyUoIA2w40zrDCPDE0utYhXy
CU3w4psthC7X64FKEtyljc3OXOIvoqKrVCfGVwnnjbCc6LUK4eFENe94FWOPbPFUZxUjcRVrGJQr
3U+75sbIwnuOod/KcLqNw+ixJlN9s/Q3bGR7jeZhOw6kZJOlSOdg2aZm/IkMNVaTZxpW2bEDG0kL
jKaOx6vPlJCg7jbfazNPIZpwuM0Wpv3c6MCaaN/ado3XXFg0HCRGK1VC10tmzymZsFbbHnLo7rs+
HgBSOPYt51uQp/PBbYt7/NZ9QGoAjikHSyHMY+CAD1XofRczub9Zi4cWWVK9SR37K/yczbyaz3Eb
cPonTCgzGyrlxfwCiafnrcSGx+1BMoAxHnARR44NkDUsaNX9VMDvJRBlY0gCI1FQrvdSf607QtX7
lcChxd3ZfUhQ+u9KG21Tv2R31DwzAjTi7Kca7kCGIz9TeKkVbbzYtJ7bog5ao5nIXDb8zjCnYKra
lOar/gID3iaKHVpco1Xbxr5XvBxksM1nt1SuP4PnQqGMHo3JDVDqbJvaFdau3N73s7xqZHpKAIoR
UkbAqJ5GL2jpLoxYu9RcQH9Wzc1BO+NtmMZBflCnfmQgOsz0Gomr800E+OPqI1/Y8gOj1j6zAj3P
hUeEosotv5tQWzj8p2yWHApTGaSOc82Y+wqMY78NUzSsGmDFFIg4yFET1ooWX8dCe2VoeQ5xy/cx
fwy1XLuxMex2WhX6nkTODbZkCcATzWV/LFqO3nXRu9shyp+jQd4vdXayiILWYnGTzyCyWwSDmffD
arNbXpJnz+XXhsZOeRz90yIDJiDNx7AFB14URclMq/kGKgQLOMudE5N8O2AuMh0PUWn+STfjw5rw
RXk4wOCtQMf0zo3bpa9GqhHhx0/tPW7cog3fnXQ4ZBOVjBPx3xg5QSke8WU1GK/SpOWZRNmPUVXc
YKt8TA2/ldElLkiQjDP5rKS2pSvY/zoy0ldvqe6TsJgDOTBcaXnsJqwGnzs/+La8nRKLv4UjC/GS
fC/EI53CifMilkx0zYv5TdT2zp3Uue9EjUBbAO0foXEZVXqO28bydfUSLxgEoa4xswhvMtO+i0g2
Dxz3nOlNxfTKoGlLgvKOGD18jtYhwsFLKAEt0KYglsl24MHSKTnI0f6yIBzh/Noz2gMsXHhkPtbX
C2viOhQDFefRNCzD56XBFKIvFUK1skMpWKCwqJKXyaCtPCcPb58rTzAGCuL6BI3gDnII7Yn5kkp3
/ZST4YcHda6XijveuUhZ4VRvnPAO9NQDH88VLyEEgbZGy2Phx4zgQCcWD0PLFdyf7rVGpxio6TtG
C8RgBCnhKU2/EvdU81on9U3Vud9sE6crZC+5jcDAOWbRB1Wql6wm2kbZGR5KGAkDaY4Yb+hbe68a
H6XH7/kvjs5rOVZkC6JfRATevDbtWy3vXwiZI2wBVbiCr5/FvNyImTlX0lFDmdyZKz1OanFGfGJT
PnjzYG5AVm7CzPwrCX+z3FYfAtonxBaYBiU9RlFpbSkuzA9jWexgDzw41Hyy8WAGwRq5SZflXzcs
6VYfMY1QD+Q0J126/GUS/WV3/BZNu3kDIXjRQn1pRnSb3HmzjO4LjoITcyrnwDj+pi0rVmfPEF7Q
lhuci4TokdUgvoaj+89rAb8SgK4rwYKZlk9ma52DOnuKqvRJho5L3JlVPiQcW4AxjzmH/ZqFfhRB
91ov424MyZzKhTMtftob28xvwKfWRGr4ra8p000S8e0t41W2jod7Enm/DcH7t8FxnlhuBT2l22vb
GDy4ZrjwpWLfltY2TwoeccTTDcDSs4vhkY/UZx8q6ypeUNcqzDEWE32DoVeM17SPk37biGYgPMYK
vw8izfgZJEocDHy84NYObpk++OW90UxkC42a4fVSPbWdAQxajBuqMuTW8O6MwSu34Hrg9Yb1d1as
kDqCWkTWg10T6h8KJ4+4okkCjPA/loGHzSrkvRGqPxXyyJpgaSx3xPkD9s0VQIBnntQimJ6Ski4I
FnyCti1WjJYRLXyAGG3oh07ZC4GkvfZHclMQ/uDKv7VDRLFQhbcvGwxwVuDVwtl5qmv7nbwUZQDY
/GMKli6tW7K5gJuKCorfMp4ZBc8lDVNS1C14xnHEKRTqaAcghS4uuQElyqMapP5mxstSjnxYqUzp
RXDfDNWh19nlL+3GGLhzFlPgNJMJFZ6vAl8hTQG+rv/D97K7yqESiyPK6ki1I8zQFs8An9IzJ+kf
P5Rl7HNgjlNr3mk8/SSRvR9oOKT/JuLQGXBcbNkzTogFYtiqFIjhFPUQe1zDpO2iif66tjtPlOxm
IQ9Tj1HFM1gLKlCIm7oH5iOGm2lRW+11WK6zuyAxP5QJhM4LwFoao/eBCIdyWqK4BhZUatW+eV7w
bs0kUQgpAF4zwpZ36TAUA+HsDLyRzwEwmrtpy9YV44PglIPsVJoU1aL31Jsmqu48W/I8W2kdk+Cu
FYJJD8IA+bd4dFeQYv5WCUTG5DUU5qfSPIxWmk18EfsDpDsfZKe2Zdh+uehJRqMI+hAWGKPuvYFn
vDFnunBc3W7kAhpVsKq2/VoaIp23XlBcDpRiK+b0HWDDMwDLEBgUrUoDL7aZ2B37nObjQkKaLLM9
Kj8DblCkKHNuClLRgEpa+Ihh4pjU9NFgE6mH5c8vFfBcaJZ2y6XRB+Nb+IUbU1fDxMuWF11ORPs9
0mxdPtzRcwHpR2M95DiEC5W3u1gqTmgcEWYn+gWH8wG1qd/Dg+tCcijVknF5hphZDA2nuSike6x6
FKOixKA2fiuTyTtmfSqNBbucFBdImd6BA99TOTiEONTXMrFPVlXzbriKZ6MzKRDJw5e2J0/E60dE
ZvoKp0xsR8+r9w5z5glrRlkCDvbvhjx96qDyls0sNtkESzd1Gecy7t3bPWe4xi+eehwgsRj+tZY/
3o5R9mvPN5D/1/ODezBtVjMegTc/gYEBe5g1hEe4ZOJvZfAhElCVgocUjw5wqFlgf+M5za3oLQVE
Nnhk+82Zz5Dr7CuS67Wuoq8hwoshBECcxeDcE7Xq1EekP6RdfU0RtjiLvzFQfk5VGLqYh3g8OGwS
dkHxecTPxhW9TQokSuAukQJsGZj0QgzI0AsMckv74LiExTaVF6dhUQtgh+LR6ugBddhDw9l4roGT
ZBLuec6pckNXC4hbMU+HtP1NjQnztVM+WqOtd9Hy40r5B1bE3DsCAtrsk27xamB0U1pij3LojGSc
sdRdHU8aRipnRX8GJ+zO3nbqM84vLeAbWtDVvkbA2Qc5KxoL+gYhBbG4cT/pIIFzZWMZCRU0Boq7
496sqVVKh9iaIxQAC8xEa4FV9rgeeN65Q1PfpVPlbNpmPIwu3ZEw8bxcHh0UddvMDik0yA2YsHbf
6T/LhM+atv5eEVcB9U4CT0yfbQvwz5+5Ua4lM2LEcET+osAV8iPTLLuTrQxJBkwLdkt8rbqst2CE
vLgnbiEzdWTmPV4a2z5PQzhdZ/3NqDjduzT9bchJ7C1gMUdDB7BOguYEIupKtTe8ytlDSJLERnxX
vScLBR+EFJq4A7lqLWDf/nekJvYDc/G3yOc2B+wQSH2a3lqF+YqqdvYtEbAiLwg5QR+bYfY+F+Js
KsQIm4cur6LsYOflj5A89Oj21DJZejOYP1MStLvZqd293XjPtc5/+wLcoFqiGxfom5d3N632ObGD
0eLkUx+mpf3lJnTXljYIOwEdmZQSR0TVv/MHgYqWpQuF6TmpYGh1BKliX/JENASq5kS+a5EY3N+9
Bz/N0o2jjGLjBu21TzvcY3zUgYCGFURPxhBNVHewQEj/kmUExIep4zwy4wKzURIHMUCpw5oUpT0j
uZkVizs0h3hW0cXsfgn1AY/hVLmrUQxZzbKSSTXtzzUv+7NwaeZIm+CTUo4Z6N4mFWCXPDu70qex
ayQ4eDAna3OBf6KJadwuXgrqGykbbOF8bF3gzkX3NUZA58pafEKx5kS0XuEyrQ95L8w4jUQsPOuv
yFAzqzKXqFwst+N8QtTag9e1ENDkX9dna09xucWxDX1+ia3KAh0a8osU4g305ZacYb8PQp9dLpk7
bmanXpI0TkbYRFH7XqnM5gpYYWkM6/sUfMOeF0TsR9f97EXUc5/k4LJY1jco1xbXMtR3myqSrUt8
i/F5BnhV/5qaCHUFbEQNdH6Nco2psRjhEAQhM6f/aCrsYz2GR7EAFR5E8SHL4uh7JQ0Qw9Ms1aP2
HFjJURIP3iwZ9gREO01t3BQA3ueSKUiqSDBmmXrhMukDG2oI0pJg1+Jo2vqUypz7dNNfg9oqt3mQ
XBVM63Zg/y27fr2QbUf4wZuORrB9OvQEO0DFeH8qWNQmawux9SbnUnozjhIrpBCr1Yd5nNQxx5bu
LUBpLH6OkfbpyuApLRPCPlK1E+dMAzb4tVoKMx6tqD4LO3Vf2yj6N/BobfxAjWygDn8vUWdHPruc
KfCEELW4YEkd79Diecd9QLTAZDuQFMgx16xw6Ye3RmtFV9cdN7USJsrxG0lKPm2nAKJkwUhd/pcr
muZ20JTBDHqvZ/bSzIzEIYMiYRQgy2bL2A2o2FvHntYWUOMltSXECTt6BlhAY6Q3fxdld09pKBVZ
RXXo8b5ulgzff5IpwegyuA04fiFxM6QbZ8jfrpdcB0EbG7U4CbGQiBVBPEWdueVYHvvrf4QrX9Xq
MDr+ozFxus2LO4IA8ITzzrrIub+Nni2Hm5E9YWpHCAc2Kru9lMNL2jCpS53gks8LAPE+iBuFzJnx
0sqWvDCgT/to0zaSDWB+3VwQ5FmeBF7x7QwkqIRz3Jkp7o2M9q5Kiu8CSh1oaftkWKiRNOaeQ1fX
HFzyR9nylUeXNUSXK0B+omQJ/6xT/A1uNmx9qSqsbVQWTdSZDG57nSQXcXc21IYDUrqmeqw5xH6b
pj9LFs0chz06Ydt0vjjBFyVD+Rk83mfH7fOUMLZxDVZZ3UjUVzU8sGF+JqskUXpNzmXD45LoqgOy
5XNfh99t/bV0HJbBF31ObfLAyb7fTH16VhgD9kP+zJzz4OcgnZ1lxDxQ+WxfHLVCdOLkq3bkxfVK
qIduU8Zq6DjnDAcXnNQG22qsDOfKpeqlNueJ/aUhWpfxO+PoY+dYlblcZv0d+P98v9jcSB37EuTA
/lKPWUxQWNeutx4Qzl79FJcmjwlZoCyg44+XvElRA4OcHcL5dSm7H9dOiqwmC0Tx+G1rGie3FXdt
Yn0LMrUw7n+jhtGH2z+4JijhECZ5xvWql/Hkd3SA0QufTZ8NSBZY6XJGK1DrnIu6DDbE0r13jOUB
zXPYiyb9Isw5H+w6OdW1cadFcN9aSnK6DqFDWQ009Fwhw8RwK9Zj9nahqGJY9C5Mg3BnJcX3lLf+
tivSqwpE7DBeYp++77V7ERP4aCZz14XbBT7y8tRGZXlOjZCISnqtNRTpgaY4laiDYya3NRzCbRdi
u3aSBzNr7A3nIaruw0MxrKtOdwfhbzyySzLGDUJqu+AGhi6Nv1X6zvNVOXu9WNziJawF2cmX2tJr
tJ8W6sGrfsNI/uZeztNrsebD5sZYUxPX7DpaksLgkTXsW4IRHfVzAnOcXdVE+B0Vp/Z6+C0qOi9F
cGwF1MMss29dt/ymyPob/do8RjXDGV9RVVfVJQfsuo4tzd3fUxwf28SUMaf1Oo741S/iA+MeVxBj
Hy7DDxfPaW+74yeFVYr8b9peGu00l4rjJl5A+1zSWrcfnZVjYf6p9U+b/fBPDj4YRenwkSqMJSb1
ujbnW7aTz6GSwdWDewbXTAVEzAB290LfiNH4nFbAixOQVzf6XpJe6vyYDs5XD0NZIMSy9R3eXYND
GxC0kkYOkzm5CnHXvRllmsOgdfNdRYOWNrr90MovqPPVtl9Cey99B8U72VmRhHxjOLyUFJMpm6oO
O7+xJDqY9oeX3i4RxEDBkFwJTKLQgERxxeRawWbvo3Tre920gyxSxslQ6V2Vj9Om1fYDWHTjQpdU
ETea7cxJPJrj07nc6GI4lgrFuMiilY/NbBW3f8sKDiETPfZqzxXbasZZ16AMwZV0PHCpW7mzT+jg
0lgjRqrLH+2i3bp+8OIaKWywOJvCcefjomIkajfbvA2wEE79IUUFM/BO3Xh9d5PjvV4EiwGOEkLP
xciFpdLFw1xjDTZTA8MNoyYlPqNES34I+qbHkBK4wPgIgKbggi6+OWWbZ29SWnCnN/vtpHnTLM+6
DVx5W5l1T5cPDoXGBwmxEHksKnQKLobBRnbulb90SN2bEZxtW/5qv6j2vSHITpKHor2vRUrJGoSO
doUue/a3V9GGBMmS4+shss1HtoqbZWb4iHNdhv7D4OYPeUaaJsSiVGOWQOfb4vCpUTqYrfYgzZUV
HYo8mh8jtz0FFiuxo2nboGmW6yfJ9d1cApEGkXQblMjVRXo3gwzfG6Yn95mq0CHrpvh0a6+I26B6
KVczENTIdyNODCE2jmFhf3c4AnrRPg+9Ky79k6eDH+CE+yYSIoba/U0u41H37kC5arhuIurGIcHF
6fnRaiT+j/Ris3Pkvdv860eqYOWurMZPiABip2YmdowanRtWyF3oKR1DAu+NTzttfmk+6JifYLVH
vQbbW3XqGFJ70DlciIbJd3dZv+tsmbM2e5CdNKURSJ1N5jIr6THOBcI/+0t2V7XyvHAaYQIipm0Y
qrPTj+svGYWM9odb2Lr/HEiSUc5JTVaUoRrmfER6f815eG5tlb+1lf/JBuFvk0jdASDkZNnxiq2t
U4aDrht6kEQxPqJ8dRG5DsJCmTQsHJD+a16NVywmIBjGtRtSXvMuO4CXRIguWQt8hJPBuJd1+lIF
P4lrbiLyAMzDcboFwiWJ43GCIMGLXkxXo0yiG3O6C4tkYTGt4dQV5tFN4SPUClOXCoyHduyaeOz4
DuGc/TSzuh0dgHahyQCj7sitYN0qiJrXzMIG8Wc4RJ5Mo/hKTRTuGkQOrwE9HzVgacDru34y30o3
m/e+CL87KFycZbjpLznfRUMIijlg/WNi+wxJ3L5g12FnKrtdtzYAzfOHnKlPWUp2Wck+Pka0NzRT
DwzXRLxtAvTa6pKo6MnrxxuqdkGFcwTme9uG0BzkaVrCt7OtLbELMVKpIXhZ0pRnwh2YK79Iv39q
ytU4QpErfwoYzTTlISsnNjomeIxCI/cT6CzZxCnY856elTcYr1iM4S6QUyYApqgOcAhWbSySeJu0
N4/TjHvVHAZ58lqIU+3IfTmvSFp5NK/seo6cm8Yt0KtJw3WuXW8zh7KL1jZeZg7taVTT5JjRtjfV
FDeaLftauYDb1sglrN42XxC46iwkSi672jj5046M98FikYHIwSRU7ecQmIg2063lMwvzVnQVzMkz
zT8ptjxib3qgkYiK36RLsfWufMKMV0FlU3JCF79zM+tqOvZ7Xg/tJTNSvWm94NFQ8r7q3JGIW0Bj
bVuY+2Ja2NoCsZ/M1tixBp9G60qL+ba10hlmBTsmvt2rEdEZomZU++nTM6LiJp+hJs7gbqXLNKeY
zG+FLHi0dAjE2iBsM2TDmSXuK03LnBSod2MF01avs4oEKG1Mgd9n6I73g5y/qNmRsHIApOEA2/jC
TW6JT6BGUS/a9MV+HKI3bbIBOM7n0BnGhkGreWFKf/RF6h0bssuBXI5Q8aLz3Ic/fV492+FV8O99
rqt5g3ySBdyk7PaUj+YBO+gJOzSFd8q59D3OtrI/WMycQEqgMaMa7RnGZjs3MR/R2HfpEBHzOboL
J89ahxffn7OrMS3PkGBvehEYh8mhiNjj5spd7p9HtwXBCv9bFj4NX8FyWybph1ZqS2UmNLiAV5bE
cMq5IPyTmWAQ7PLTMbxDN7PZTkJ8shCqG/OgMv8hoTWh0sa0R+hiwuCbDsahggv4fMf1APAH0vW2
m41y303woKtuoNEsb0kdR8ueojgSbN7wGpHzeQwqmnj0fOqU6d0iix4HC43G85Y3O6xmToT+BqZ6
velmTs94tM7UHmHda6sXUN3Boaysl36hD2tEnTWajnv30vy6pXPJG/pTljVHWOrPxXS+IzFwbARp
ARHoI6s0NcDITpSzdCd/KDxmXu1XOUMT4KBFw597ovBuwwjtaLfcJt3UZ45RT89laNwY1GBHOnyu
I4bGYW8gbaE9gCHjmY44BmHoJycisxveL5acgiG+hiK+15HzQjqP7JL/iUcCEWIsn3TGVaXiYeEX
Q3yHQ5PV/Att8Qr1pmfTapxTXw73bJ4MlTOm6TIJb/2hBRwA44hGMpBqcD4Hj2UhHE6NKCEOO0iq
dsn41M/8rQeMOm/+Qjweh0x5KdfY4ccvSnmTNBCu4OcR2YeCPYzcOZcXDdv6WKQ7J2TA7VYEQR3H
IOMS7nsXhYHQ5OOAySZ2e+duaPtP0oj3eGBIt5oLmtusGYVxTVZZ+GsCxrSCzypA8SUct5+b7pfx
GNNc6A2Wct4js4XjH6R/ECduImIZR85AKI/0a8aeHVKgUJ0CSn927cpP1AyGfeBW8ei2dHnNaAGM
W9mI5R5SyAtJPTD8g7hmqaj2oJXY90qfQjUSbDZvbh/a5EVZQJhQMAek9nLgi6DbBkDEkPXYfvJw
aRnNp0dGZwCZMrd4hllAjrm/wzqJCvQ/acx/qOt1JM2kcpeKZd5VcnopODDkLlSkJa/fWxcrt9UM
9KbZKF8qOpocojfLSLjO1YhRhCZ3ldW6pwpuTcDYH3i9s8W/sg9H5zcvDJunzaZZNHnKmfkRQ5Xx
0qxbXaa3oZG3tEXQXrg4xmPeRUcrPOds/cBLyk2ZMXPk5ncMhfcBr+IPCE/GfJy6H7QlzN5QyPPY
CT9hRxANk0B+nOqKnPXB/xvanTL+uoVGqDyrj9FaTczbPlveIRjTgfl5vhLzYf253ENlInaO5lg9
K6wgQ8W/rv0X3rrDYOo2ZgBGYEtTI+68d1n3bA4I0QV+UUoRGBuJKvhIJM3wTfZXN1J/qNk9kbx/
7uXsnpPU/uq79Ax1n9tLo7+kA3UwKE9aXpe1fQ/DUAEVClGISVWR1p9VoaEiWY0TZ517cuZHYXRv
GNR+G/45rsShYzp19AvYLK5jMYoiNcfKhiI4g6fmUx+Pum0/KowAJyenYV1whFu/hptH5SFNjYNv
jzeBZRDUdL8tdzoUyH6d8nosJA3tvz1/PivKX+mSPBzgoBtl96SiC6WVRq/ALzQkOsyJvo3u0lnm
oVjye09ntBTRqLvJAlrqaJddW0kdIPZW9aCMdDugcsZgR+s4WLi1ZKGDpWjsftnEvnGO0fFVrBoe
0wbvExvQRhTGrocruPNs45B7im666U37M6Qvi5vZsFQH1X87E++11XaX3GGaSdY63aHZPzHCxxAf
wgAfuxvIVU1ekBc03SxmJH7Ko+V5FuZPUq8JDCukU2QyHyNhXFiqOO/lxSvsk/ci7H4IR9aHrrnC
iXobw+ihHJCLTCy9tFM48dLNAX3z/Cbc9YUTqnWQJkom7EhdDCKoABgySqWdH+ZPFqpLsk5FuCbL
ArCbXwnUFeacUFiKLfOBE7dYrjxqTTEnayPhTC4py+pdtijeo8mF7KZOpVmhhTPZ9Duq9nAvbvyx
LQ8m5eU2SogbpczuF+e9yBa6lRkKNkbJANMPH4KJczQ5BjTLielhREOzj7+JuV+24+sw43b4iFtX
U5w6yqMrsuGwGPMPdo/eK/G7JSUN1tAOCnpIXSoCAbzj7y1DBKlUEwwdZu66rC9RBdEkmG2Wa6TH
fNUImXGfCcCtZPSGNLOa5XkW5XNljR4jiZq5XOI/pNqir2dAQAsd+N2Bc1hC/4boNI7ZqY2dSfMB
ZsuPL5o9bmckARxAW8fqva2MFv6UA7PaROWcXALoeTce+CDMfVdEuMH66gNsXsjzBe6xB5zoUGa6
wd7KaLZjO6XaI+67CixQCAMpwOfGFZpTNIx9bZYvE6NwdCzrk/uR0efsVz4v4DRU5whrEQ24zI3y
2nwVeSL37P6bWbNWS+oyNqC6xCYR5Z2ZOK+sv4fegiRW1vNn60Qlfqwl2OIAbHk8Wc8nDy8sdOsc
pSV8HJ1mPiQ4RriZdjOir4+xYGgKBomIdJjhvcchC7jnLjxabXjL0Yy2bV1F+y7SV+1LWHWKE9sU
vRDjAgKSUwrTk9x3XmlkwvmUU/MwV9yJ1tztpWun8Cynd0E6KOa54k1GHdm0pk89Al26aWDS0mhY
6zdDHO8+nMozdm3dHJrKa/E0iC0AOPoVHAyFo5WzHIRz3E0L6n3H5NpX/OH2jeFqSrcrk42Z6Xgl
X62oafYc5AjgLRQnVwo7lfLLI35UHnobP2Xts5f0BgKUixNOybk+UPJ1S1ccc1MqIrYatA6W7Boa
al/FqXZQijM2+4QUq0AnpKyBSknKUZukp5p14rNNh/qfY6RvkxP+EwlXIqtnPCWL5rnDLLPF8fvh
M1/QJoJKHhp7v3De3arxd+WsdhOgCCbwZkKFCv4xAX9qlzMHZ89yUnLytNtCQImzit9fuhYYiMxe
3Xg9/eT1uNLRa67JekpW+CjOF+y3hsyPuc07mIQsM+Nccqpp7qqMAlPmYZSvYN2v7Aa9h7c2A6OC
P4OxqhqT276W70GKYyMtbYYGLQ42roEFhg8ezROTN+jxGGT3NlPJtW3d3cH246f2gnzXTs5RTSiJ
NnPfhIEw9ZE8i2E+8d5HxWZsYWZnmfdvKrrj6JRM1ruOrNNCLQBtUgPFWhWC2jTW6y5LBZHflu1O
lMF+VNauZtYJBdN3zprlsXEY3QA4BYmVU4IIFoVx0XRnc/3amIGD3MCNn6Wbk78X0FaOP4NLGh1W
yYBwuYbAM3beC485Bz3E+Y2P0Qo3L32DXt/ci7y86TNvvlB2QHA4xePg4MmqG2NbCrbVUjEZw+9i
HPtxQNz1Gtwo9nJAcMN6lvfVqbaa9TyLE7s/4JjPYnqUaczqrT3D/+IGb7SIygtmhuRI4v/JH2ir
sysMMhMw5XrMUEu6XN2xywOsF4BcMahArKm4SntVzVybZHrtUEBsp0hQPkUYJN24jDvyzcC7yu8f
9aKxu9/Msj+hFYzwhGlIoJGTA7Z/qgcWAb3x6SfACO7ksZ8210wX1kZIjAq9TT2Kxkywswb7bk6u
UwItMc9GAkN0wuBoUJCV8HTgVOiOJCe6ba3TrwoTljCIi1oDd1jkqnfbmZ1dVXNKq1YhJWQmVYS0
z1m0BKaBQQWRi9DaWzZTD6xqO6L3bJwNJEhs0tuw0+rsGeaD6kp1dSOgn/Q68yIz88ea/m7DdmzC
Su2ssOtOBJ55l73PJZiQbSlO4QHSzzLn0gE6j19joO/dUQ9bjdUJ/GfPNcQ54qd/tG3sDDkb6cGn
L4s9gWM4PCaIQpqWWJaeNxFyMZyt/imiDKlX0fcKrB7KnTlhONSmM+1xsJI5XtrtSP+kmaNUZLVC
D2rGs2FEI2fkoQfBHHG6slBZ9cjXg1vBnYLTwvOkoxsqL3b2YDwvzB69YWIiAXSjhDkUNuPRjEiN
Qe6lFpX8eYkP12eKTe8rDjSc7i9lV7714BVofrDNbUkns6Tg4taAtZd6ERMNdGgOutnBCJKKIfzJ
Sodfb26xWa2Cr1et1iOr+fXF8pAmGlpUKXdTQzh5cZco1mQX/j/eJBGAFwigfVzU8pnHcYFbg5TT
wLBmu/IxVajvoJs/wuSu97l3KbG2ji53tUojlEDmuk0FlJXywT7Pnsl3WIdKMgaouFlkmYWgkhs9
MCl+rbCLuVjyTxU5jmru50PdgKap6JSgX15n+zIYOMMkDKJFIg1sbuJiGO1HmmHc97m2IpZzAmQj
ZTRV8XdArqmnF6PLjy4n0N2isTskldufWz9LNooxtjEqHAkRzXT5CT+lG89OSqEmSpCxvAR+VWw7
bLWSxBw7ur33+tYDyAo1vrGcfldp9hW/BKSHCeihC7BzCIOK1kXknHQFTU4UvEoipkdHNbw7jviH
0RpuSpn/oMM9hxj0B8x618Bo76QO3rnm/cG5xcnD4C+2h4WQIcVsu7wcdgigxAMM+SIy67nPMH4O
LnTWSngPYV4wZi26K26xnKJTX3LZQfK1NeITrUqx7XSHCJv4SrEdYn6B46Hwh8ecsdAROPJXFXm/
gW/HWe1dZDl91xVFKDYjai4IxHMsdGjM0V/88Oqs8aFvuNrjiKAQ2eqsP9UO2U2Vi08/QX4McLbh
G9PLvRlVO3VB+wjv2iq/z0aUszAHdWqG5Xsy4yQehQBzb3w5Cbz/PmIvK6p1XEtDa1Z43rOf1beE
JP5yG3XGIxL6NYZsgR5oQ/qLgTYb03kx2uiQejiRepXfyly86MWUp4HD7eQbv1lniZi8fr8DmoMi
kLefk3ScC2o08qsZ0nJVepcalo5RaP/ouidopiOeR0aVoz1SJdrVB3PJQCgi9zaFA4AGJBix4Mfc
o++RF7444I5hBYFvsm8L/w7cAWH7NQM9AnW9c4b+bsKAtCWJ9NITamDij8PKXOHGeCV2rFrFvlf+
8/9fwPaGW7T5aAscZ75kih+D4eA+SJzpRJS43S09DQkZqbOdweF2CRP/doUQNFWHUS4M863tMZ0V
FMlMQHdRqYeROBM/WiPZbTvt3pZlZz9EiX0aacc+2Awh99qey/3i00vkwtOkfguarLG6/PFyhKhs
CS4tH3prrgX32FUDCrrD7DXBDrfGlqIW1JQWfHjKHakOze5EQTbTJFX7ND4gEwXOWzrb3o5IEh46
7mxMEdUOr39BXmKhfDdPDv9TNltDFHHAl1obwYAqQWiKE7N0tyrn3GxbeXZEb0YRK588QS9WBS0t
nkcHO0Pf3EA5v+kdbTw3Xwam4B0uoOT8P16ylLdlVoXHOZueMlQUGt+DYO8ryBp5btonXKLXwkxM
jmELzAHZF0TTMdJADg2Y7rILRVJxku80RsZac/IC7J6aJNlKGqH9Ao9Ym5sne8XWL7mD86pnkUto
ytx2OorAusptXjHzI7+wWa1jG49sD73otIUGQ8+eCJEHGyTw0tbm8J8tNLsnSYVW4lpiLxsF3agY
bxp6YJmyIOa1nc8koTWO3uSzQjTTsnPton7OIiOOrHvVT7zbXfSZlxb84SJ9jWrlkAi2PsZ5NPeh
bF8HwOa3pJRRf8LgvkSex654nfJZPxH2RjyFd5ZyxHh1g/Dpfy669MI/8A11bDPlTVHkbwbbJtQI
FWTUIWtCysdqpQRqeoWgVKS/Jfff26XhWGAPPC49bLddMmHNn62E3Zzj7Dsg8lNlqdtZgwzGYMoR
euHOUVou48NMFZ95Ja61sZ7IFxlewhS7SOS0x8qx/Lepo3ANvtA/t9TvRsFN0nceXAdbiUmMejMr
y76L7PqfWAnRqKbY/ymFv1XEE/I1ho3i7x0D4T32ObUbEgXf4mRwDlbrI3uYdYefycO1kUW7tl9u
YH2LV34y8xat72Db4CWXMHxXjGg5qW+Y9zHXwoZzaehjisfSea2HwI11aae8ZHyIHHb626Aju2Df
UwnR3QtiqVt7SLpdJsJ+5wtql1EMm0udpntMqi3K4GQzz3ef/ckdY7i7HTax4cZwJkISk7GvwwzV
bwiLndM8klAYXzlBQtMLFGkDv76ZbAbTEkO42yIKDS8ATtw7cxSUVXBbTLX7Lgcmpy2cyU0rgmjL
9Vu8Lp0XB17SPOZY4LqsNQ/Sziv6WkfjNRP2NoKpvxR4CBKTmSN5GKZ8CDjGkUx9+LSU3OqHfj0D
BREshTZwLxYmhZmb4I+xRgcCqmMjtzNv+0jkd1mD32Rs2BymqUmPAuzafTW49TZhLLNLF+PRSo3x
apDfO6Q6r7ZUSZUBJvCEPfamhHuFYZTbx5R4465Jaxzuhi22tiMfg8V+W7ry1qpltR+1BCa2vqUR
8ed7q8AHR7kqInYaDdYltf6F4E0vHW6+ZcD3GEx0OFYeCTyWLnXK4REgTX44UeOc6YjYVWMfvgtc
2a3FRNOshdwnwv3X0rt+H/S02k+Ba+z0RJuaO3r6cSg4SY+XKUI3pWetuEeEISlebiz1H2PnuRs7
km7ZV7mo/+yhDZIXtxqY9F5eKekPIUsGPYOeTz+LZ3ruVFUPugdoFLrq6EjKTJLxmb3XDuID06hh
55CiEegivkcIcjL8pl/QkOjAu7rH0bKPCZ3MdlBsTGHDEeCoGaS5Ru0uBXBgi17fIpLeEW8FR4VQ
G5u1CpqOjJDIcXyvELCf8ccXO72TzjqKWeR3Sn+VNpb/eZroOF1yR3C2uTAjPTu5DQnXQSebjZeE
yd6Ef0UdFORbGrBuHceyO/u0YqXma1tWQDSnNourWu+OnYeytKHzMUzSn7kXdiYieVWLlVc68ZYo
AnNtzUp2br0N5gaEdKFXnn7RPJUTtxtPDARZhCmCdCOwqKnK6AQCal9O5WvePffdKG/DrLu0BkQj
tDDoVCmfQSd0V26GRMHNyNjM9HJGAc4XVyxrhFdFYDwkWrQBe3OIm6o8cvfthGrVvrbZDTiBr90O
bAAJShrDG7/lCZLbw6uVdDfgeA/0RaD2GxjmWuN43ERndFL1rmAkeWQA/xYnMVeBzGykCbP1LHlT
gWax7uZ6wrfC/NcvPlzdeAJGx+2apS9qrJ0DiHhGcOIsjKo/oxoZ1oE7T98aFOE8WqxbbY4sMznJ
R7I5ThNn9s4ZZbiNm+7C9C855R7pwkQ/Hka7ck95gQDcZbbYRlIdSX2chbaAlWCBEHsj5EMSp+O+
6g3UpkOe3+gfYiJAhRneeAoHNkSMpFizaTg4SrOLHpRiw2zJ/s62teTgwmE6ZA5bLqtm3mjnqYYw
AONUHFQMEruOCqM9dRMyhmjowzPxk/7Wb3G8UnwvANm0IPTzuPc3UcDY3tffqiRjo1Elw20cePsc
m/1znmCjxAEwH3u4aroyfiLlb1z/ismoU/Y9ljmT3ASLvnDsmjMjh2iZReUpYhewEAw8FjlWzqTu
KRAKke8mayqPceZ9DhRNKzDUmFr82F/1PlkfAG7LFVJ7YPyCNg6W72fT4WqEBLOu9TZ57+PnmBIL
2xUpigB8P2oL3mwbBfZ6ZAiL7iSiOrfiOwKBsCnS23ErASAJ6+YZ1/miHVzmdrF96/j1cGlnzFsZ
FSjxKNZd+tp2GgmWBFeOAoXpqzcyoicXqjtkT21aaN+FJg9SxT++b7YUJBoi06zpX7WRyyxID4kH
K6Wtr3WVDiTosPKAHfOtY6tgS+JSdoxZuNLw7XFXUAqPZJIXxYOrac6dFAMzEpN3iB0pXqSOW9x7
MxvA20ZC1q3toQb3FZM5GT869tDd2LwCUXU3fHqPoWJQZDQtskcLFKjhXBRP9QUQmQ+UcKsRQ+ab
zYFdh+KDLbfxpI31R8RZizfsGmFfuA5D8thVpX9wEKDhLmjZo7veC8t6YsfRFMG5n176+f+NpUHr
EQTtIUwDyP1i0rH68ZeQtPI41SjadIwcXxr9TTfh3s17L7mEdfch04nCeNT8dcu482gXsLRhmqw0
V5pviHD2qVYchrQfX4C+rRngToyC4gRmw0Nk+ijznaTeFz7r26LchUGZnXSTqbzhgiWTITjesnPO
BYPLu4n120kHLSMY1LQMEsOcjeE8aBScuC3YK2XPanOHOnAaPlMtIeXeYXeqlfO40PEPpSajfdZh
WZEHALmckjVYvYnibhEZhAOYTftCMx6hirWAvI1VuQcu+RLkaXLA11Nsq7ouNijeTnT5vOqMDGWT
PK6F65bM31nSaPmzdMqQKCgeMuwHcIJFzTUOJ+NkQBuXVDZFWmR0kjbtflkl64mcI53RRKt5+7jq
/aMFzhxTCXEuUXhf1I54bJE1IdbKyYHJRwAC/nTkXn3PNOEeYiTTmZAab2FxzoLuoQkCKLEBd2zT
9sRh2PnbZOTeGn+sCkZoGAhuR5VpB42EJdSmrsu7UJeXdNzaFCx3mcHH4dpwLGMA8jljmZ3MGbCG
sX4eJpYOfJTuykoU2jbD+cjNFonKyDSOqI2FbhTYyaWHaddNHrWKmTm9J/rA8sUnmW4bcVjrEoKt
BoB1kxGqrnDooheMDnlifXJdsM9l7B+b9rhq6nztJJG7rNurZ+MuBdzElIHfZAGVmgSSNvrxKCR0
FTgX0X2ZQCZIBk6yHZR/8ECSOC+/RoJsecheBpLloRFuMzE+0a5pGwfT1qpng7KE/I7PF+D9Zuxn
wUtdzcWUcWpDorFJWp/guaAOty/WWI+7iexieMvYX0z/luOFMYyn2m3YcLkNxuAij0+qo1u/ujju
Lh5J0laRjQeJHHGugglLdjQkDdRJ0AA3uq5L1CUwE91ofNV6+eCNs9qiGdiRMUjNiF+nShFrS2Tp
oeGw09UE3KuHOv7rSE9dFqKtDg6lCXaT/qtloixEKfDs9VxEoZvHXGQsXHTBpCwyuFx7xiPbMas/
eg+8BPPNg2cUj1ZACpjeQbRlHs8kXQ+vwqOdgueWPXpUKEzyZr5LPZrBTmZWfWzL2rzXC9QbbYPD
OULvQEvNM6pgiyLH2j6NTsyoFIPAQLewGmI4OMABfn1sqiVJnIfDQ1Vwm3DrJnTGgNlFrHFLI586
FnG/sQDt3486750+gIGWCKPwvi2tuM2Xig9+SVTX9KARLz7Y0YYxVIdo8DLoo32KS/QRSFOjC7o7
VhU6uXr9FGnryPBuSB6aZXSueqocApiT4ClS6sJzyLcRb9eSJj+ii1mWQkPQ6gSCYTGBang8kF1j
efdpm3zrWKaEUiBfjQfUU8SDr8fGITgeIdfWmWpxqtNk35EOo1WddafIklqW42EUsfvZoQZz1Bvb
wfErw109kyrAMVHqUjs1JG4E8EOiKDsZidZtKnWVVdacA8IASVYitpfDlHGehQqLaHlxX8z45dFs
wEphJBsxMd67CYZQklzkCYaFb7x0TZPf6mWU7NLBULMc87YlJOKhdyESTgOapYop5VnJo0fyOZxf
tN9zHWOKA7kkxofXs3zS+IFo/bS7Zn58xLpRXaq4r68u4iiQnaNz20VcKFoDPtes7xMZsloGSEZM
bBbeamF20OL0Je/T/EMG5kGlwHD0IbwzcoYmpeNDGybKcm5U/jWl6J8T3ZCzG65OJIxJz2z8Ckf7
A6QIbal0XQycSzZ5DH/Y94e5T7EUrQGYFQda0WTbIatbtggcSuwbQYEpQY39rjHELiJubN3513HS
qSLRXZamt1UtnMlQjga7N/vigoZe9HPaBOfXqqHyPpWIMNZNXXPSVln/b16R909RLS5CImF5Jhwa
39fdv8LuktY34oKx5Kirh8F0bzQfJwmLThvgxzIZXIanHN97jeyyVMs3PKrllpdW+U4MJEuvLj4p
IEG+NofYPhsxmtBAMmSQLTP8uoa5nU/WExoW64DYDsqINmjbMDOdm7Dr5iTC4gr3u8ZEwT80m/W7
lfEUGGM7P5EjePD2jWMVd3UWlofM4jogQCY7sod78xBXHuhM2MBU4FS6xmdwC4U+HMWNyvAPW0jO
Vplrh+dIG8DB6uBgqkz/6Ox0QK+KRDQF4biT/JYHczSPv75UWG916tX7usKzy3L0TiXjcEHqzNa6
8MXthN/EQcR/ykLUVwbIaXJQ1g3dyDFzCuPs1pO3hncml4R/6DcO+6mNZ+dkoXnmvhqhCo4tSuJ/
fV1a/4TG51OExWebEAutORL3z4SukplPzIhSLoGe3TaW8nbhnLKHheSkhbgiAjJBT6aXb0FoNZsm
4tbPDTLDpYV/3NbV3XxmFB3a+5S0ANiQ3sBzNCFUOskuASEYoSSXlsEZKWhTBJmwf+1z+xEPV7eR
rYpWg90+VDwzlAWvVFgNyv8azl+NOs+esuZGN/stHELv36Wd/L8uX88l8Uh3dKhuzl8uX1GPdgzH
dP6w8chT2hTbqaxakl5GixOcx+wUMVt1U5sCtPeZfDu0x//m3fdnmNOfAGmuA7yMjGTbEKZP/uqf
335sk3ovwh7Fm0p4+IQa0FnUR0B89adZz4Ty9aTS9uQOSr823fSM4wKF2jB84xp/xhnuv2Zu9DmY
pdjOLjvo1xUG6x4Q4B61YbVoJhN7GtNthOHZElwUlCiNAnzS2mdpFu9iwlvr2uRA9hDFbXKo8HZi
Py3RvGEpZy4+F361f+TcQzQRkC8Y9+AG8u6np4dfU/LCmmV2k9sY/1ACUoC19QWF0KIWMe6QXoIt
G9bVOPZ7K8Cw0qLSmrBjrpyKXCbHxwpoVMwcTCZ0NGJiiRv9KZWvY4iW1sbyuUxinDmNb1+9iJik
hP8c6LOHnkVaMzGIcgrtff4QC7KYFi31+QJ9WckIEiv8iKV8wiaY8BQgeuc+pHwEmQKTd9JvGOCx
MI7YR2MCx+vq7FQNJ7M1aI1YFweFTifg2RaT2ycdLdXIC1hnkrDWNosQBgUA03Lhr7tOq1fgYOZw
13ekz/G6VkxnIr9/aR1CniDwM68v/bUuxSNubyRDkF7kHNZc19kyqcdw08zVfBiWJ4StJ0xh95kB
BrkOCUoFD/fieDiA5icL1XYDqQrVYEM16PG8bz2EnEiCFAC8g5vgtxcDc/jYA1VhZh+lqd/ODXVi
th74HvRFge0OXAodpnZNHCYzv42VN7L26XfOJN51BdEn7Mqb3iXoVuXPtl69Sg3H3dBDEbZQ+Ydt
L5emw881cfEg2y1vTOgcE51wjYsBek2+hDP7UA8G2jkTge5gXKosG1B2RtmGTnRoXd5aMW5JAyk3
eJOQMUJyHWyIAJ1TsUBumdP2RA/h14DUU2SR2rJgRU1NygNnTOPdFPGTo8psm7VERDF6XGcNSuW2
4nfz/GK6pxWb7j0bP+6YxvEBNDPayOgxh4u+K0tUWqWmB8fK5PMcmD5t0F0UZHwHAxxHE6qQTLZT
2PlHfKbaxTRxZtt9sS+Fn53DYMrOXXwXl6Z74KLXj01hAYAwLOpUkXB5NgMzjVwyfEmjhK2LY5p7
xzDDix9x2Sd2+RIbYB76glFo6yznx6jPIQUUVPCp0n6nBZKr0p61X4BaZ6sdZV6PSS72b0rayZuo
cx+KGg1AMApk17OaQk8EK7e0vvFthAISUcw6t+z8KEP70TL66MaMsp9uzLy9l1KYhU1+05DqxwQy
WjqjeUnaqNzGmgDO4kT51jAQRUigCHtstLM7G4m3DxxWBGRS5Cgu2Ledx1SH88xqcsNqUqw9q/vC
xo/sJmeYRBSISWDjd5d1iF1aG9y+XQtv4yEyMHKyTkiOF93CHMbumAMwgECA3aClgzAkIxUyB+5r
j1HFEImTac5mK5RYS5GZb33rWGegI09an3qHXKZIvULQWllkqz3ay6Yc9ib7TS4FioqmG5ud51EK
IZwJyZnN3wahCAdCsQcjgYFPNgXyNlds3wJpGSfc6J7TCnaPNlD5LPupW0vuZaqVSy9obmOLfgxF
Bg2amB6xwqtjjgoYc+XQvcbFxkV3lAbdeFsGAjl37GAUTJv4KPtmXCRtNdzpXrhuEE48AMloVZye
OR2eICzWt3U13U8wiXgiNnutmOiFMZnMrnPeQS/IzrIrX6krwIhKJ125evigmvhtKgo4jtabNa/H
mNfiaojKVR4LPrA+BpIgFYlEnZEyJGIM/AsKWSbDuSypWRKS1gY2nmu39oAAVsW1qYz6DkbbcVRc
vrmI4lU8MLklISdftkOe7GXB7hblIiBtzWEaVXCs6BBJttNIfmEncKShwI+uGK7XrgOSXB8sf1eX
zM67EuBTLuJrLjJrrVUuVzQsCRmj1wD0Ga1zk3m31qOKzCsve6zmOPJ51Pqvz9/5jP+n09eyaYd8
xG6EyP/59O0bbyRYuIsRcYMxqUmeBGCd9nhClLHDtnQnJCXQr5/5Pz6H/wy/i9v//e3rv/8X//5Z
lCN7xqj5y7/+/bHI+N9/zX/nv7/mz3/j79vv4vKefdf/8ovO8lMVdfHT/PWr/vSd+en/+O1W7837
n/5lnTeyGe/abzXeg3dKm1+/Ba9j/sr/3z/8j+9f3+VxLL9//+2zaPNm/m6hLPLf/vFH+6/ff6Oy
+e/w0fm7/+OP5hf5+2//M/14z+X7X77++71ufv/NNP6mCw8uITUa5Rpsgd/+o/+e/8Tw/2aKmXFr
CVcnZ4CPLy9UE/3+m23+TRC+bKAiFTYHtEu6Ql208x9Z/t/4T5bjQjnkn7Zp/vZ/XvSfPrz/+2H+
MYnenGMa/nQJ0afqumAjZBItZXh/YfCPaTv0YmYCW2lECrv8xr0IjNM7T2O2MxP3ZFnZLUUex+Fs
fgFZ1CbyG3n4qZPio7F58qjxxE2KsTnBLzsEwMgKcfLlc2+JlzxNmUBbTgXxbnr7w1v8j9fyx9/d
8N1/onH7RBAhTBemycuwf3UHf+hKgfIPcFxQhOVR9mqHwN99EHguK6143PU5D9jeCFY92hIKPrag
im6ToFIGzsG3NjKWrLo53gccxjBpN1Ub3s3jHqZ230Hpk0/uwmZiWaGHebBsCgclMJEY1DvJs1cF
9qFxA1qiEG0RXNsKFERe5E9YSomO8gBmWZ3+iQ6y2tIMcIYb7oXA8zPN6IdtwBCwbLxaZQKcru/A
zzRp8xaJjKPWR3KsNI3M9AcFIwhVyFzveujT0+SeJRpGm8RBxEo9X4TsR5uKgJ1ovG09kBcYEWB+
xvFXZZjAS/rBXJcOEqPMIysgiPHzGQWKIs7wkb3qSfjlm16cYINE80RYrFqXw79MUsT4nbiMMyqk
AhW6Akl47iZCvpMybHgw4szTPswkV8uuZb6npSgSO15m1IEb1MLgAWEpU1FV3hd5cZ5sdT+MSO1n
bhGAHCyLEH5DM9EXbpnZOIErMHJOBfo0VQ+9jZpCg7oaZpYEzhKka+BPzNBbY1vkwRlCMGOR3FvI
Qm3juiGfTrBDU1hFF2qfz5YwCDCYzYZqI8zXMihwxs9nSK0RyznR7OGBgu5638wEx6kCIW6N7pH8
b9RU82h2/rOSxsPWqq1C/sbgZtolqj4CbWCIpH8nTn2Hxx2SqL1jQvGhsyfi9dvs+cSmkdiZSmEh
e8m9Z91uv5p6gDgUWiwiDRA7LYsfX3v0CrICu/4aAP1jBG3C65pXJtbO9EHjy9b01oGoJcxaeHru
R25hNgw7hza8AHcgvOwFE9V2sMy7soIqEE7jQdhJtujfNd39wsfDmRl85lb/Ln3/vg/lInd9lpBO
Nl9bSvuwQ/8G6es1bMenuMPSQUq0McnraGGKIvzO1To0JkPANdnoR5yMhwprShrTRDlFdxI1Zgy3
Vy2nKISKAOsosgQzM+4t0vf4cNgea0zJBucY99WzWbJDmhQeCm0aiYtj5IrmKcA2DEDS/ilHHK/m
yDxGWbCar4LcFLjT0FxgaMwO/eOgZe9QnU8jsBDNEUdqAUAVTYoVrD9hMDglBuv38bmrg5+oN/jL
MEN/fZtcEf3Qzx3Sui+1t6rt37QyQBVAfjvqRxZLIXMLKernwWP0XcZ3pXHJGzxh5qg/OGQ3ovS+
7cMbjZxzUIzOKVPFJ2bJej262G676jxbj61BxwQlUD8NLJ7WrFAWnQUGzCmCo1MmR7/P7wGWXYko
hgLPZjEyuzt2reQYyOaF+qtZlIJyMhtIEjTESXdB8DLiREDaoWvrWKu7ZovWoH/yCDReCITflhh/
iGJmVGuRHO5hzgHYwg3MFdKXzzpxKlWOvIxBHUj9Ndu7Y1/Vdzrq7gUVDz4pYPtdfvZMQAoTK312
JP6iarkyoVday3IA8FMEZ/BMBwrvgFAOC3WMzyajHW86N7hqY4PPpNoyAWSu1KAMjFr7Jx83TCGf
oNTmy7iP76Ks2mIPjLB3jbeKzOBOZh+1lh2CLnp0UrQPMkBYLuU5V9qVqKvXiXD6dWjTlCf04bGL
AL2M7EPWQAjC6a94mrnHSIiKVR4PIRHHO8forqXlVvtR2zONQjTE0hnDTbTNlXhHKfCS2EhJZGQ+
0c0iJ8fjE5l8sBqK7Fags1WeC+GCEGJLvwQIABy2ajMaSOB+FI3/ybvDFW8dVQcvuaoziOoZy73I
YOoaRfSierrTB8IuULfWa82yEK5b4suT+KAd5WzZS9EfpuEIopuhfBone6Jtynup3cfsYPeahZlD
p0MeNM4st3Xf2DM9dkSQrAfHuLPo0cYmv2ddwOK2GhDfhmiyCu0wKPuz0W4DByR7loyr2bwg0wO+
6LsC807eBi1B2KwjeKsLylwoTF4i5MIMJnvVoyDVTfc2EuonF9V7DrBg0TArX3FGAqrTr2noP/pt
pw5Glq/7RJuOVTN+uWxCIJFlNkemjfQudQ7cl+8uC7A9iXcje24oLCwCGARGUDNZy3HRIUSQJdQP
BNor5yK7NR/Vl9XzOMFlrAXuE6CiaucwH1iRh1ogQcI3X0FRbWJMDLXnHlULk9KybI6Synywne4h
FjVVb0RR3qBWaRSPxyhydwk2FF3T1hMbH+T7ZRFSjeQkGXc3QLgdB7W3bdF3QpipIE2xjMrtZlG7
jLEK0/vAejSt+xirk+nXq4iVPwjuV3vkDogqxE7YAhjy5V8BWqisqh7HQIJ09NxF2Zl3SS5vCIse
jLTeNWP/rfkiJ+GqxfbDX8t17DdEiGSs+reNCHeV9R5bvb+og/JJC/ZW3v5EyIkAyzevGNQ+W7O/
OHrx5tbhV+l1GICNvd3FH5NlKzI5uHOnQr32XJLL3kGW5xwEQ4lOd29sfTz3rrq08Cxxx4AWCFPo
vA7Fi4nuzXYjRMMM30NBA+br1o81DtmyuPOT3jr0U/yO0A5ZdMHvagzmix1jZpdDCwG7JrMlwNdn
qHRTt8phlYdJI0nFDpmiviwqyRTSdu8VFekaEXONpMl7NRp1a+uYPRRuIWwbBHKitVlnY5avCl+/
A9u4Lhp4Xtireaqg4CnGeOsy4WE9gV860XZlZW9EaD5FRvFgWUO7mQG2XYC6fYzru9Zyzu0E8K9x
7qMg+eos9dVX4R1pOzwHmZEqO7vXRutF2u6T0carvOnv/ZaYBwjR+qIKr52Z69zZoYsUgq93EjwI
esWcyIVHzISntDskzwPOrm5iSCn69tG15Q97k03FjG2JjrPHoJE+qhc3ybiXoojIWPpxTiDEPKJL
ztASzqPOPjLmCZsVZbNSXXRMu97C5VJWK/HOVY6FxtefhGb8ZJCplmOpVqWjbcy+EQtUi1+M4hmR
Ei7CJqBkvMRWz6zHr7KqLsqA0Z2PD1VJ7TrSFnOuBhh8gYr5vXKXTS+f6go4hIMJGMZkTRlcl0vz
ya2x4DngKfD7ADaMhqe0UO8UOOvERu2tR+WEfAEBiY8wBRXNLhfDD+wlDexwt+/Z1SOBZktqKxZe
ASZJ1pZY5QeVbeKQFfMUKBviT7JtEuaHTg6vjKTJT99iz1q0TJ9QoGEtLB8SI3sZKIeWahAGFX26
TBwog5bugbejs55MuESRplgLVwz0HRu5J729M+BsciqgH/iTnQrx8ZyusRx8PkdC7G/g/eESQyFH
6OImcrVkVzNTrIxM2yQJG8ahcR4GPzijf8nOonmNdadel11y5Sn8Qv711RmZRmLlXHsTOho8wbif
b500RWjFfDdKUd3FP9K2voY2gp9HXmY6EZcFtHcH2xw9SqkxM23Ro3gY/nPTXpaYdUpn3jX459JY
R3W8k7H/ADzyDb42LHdzFgqAy/OqL1JScYiOhbeqbH2XYtNCzMG7Ya87yUY+CfqfoByxyriPaEMg
tOt5v6LsXYG7b9dCIwa9hvvNsqteNgFC8JCfoz2IMq52PY5QfaCmoopF2AYLQwCCT+zikSfduppD
7MnXhPeCSmsReDXQ5gS6Av0OjkTY6WZ5ZpyybiPrKhiOLTJcEYndHtnsQq/Iqo+01YFzzl1kknQH
6Z4yVzDByeQbgyc0HnV3xSQCthTUDdanYQ0c41vLq9vR0X76wb0G9Y2Yg8RlBvHVB9AXzSt11gjL
tnQeQ2x5ETzkmbACldiZ3kkWR/puJO8DuwggAB8MXvd2IvXl2ED6fI2xfAXJsmybg9OwIJia7sHs
jE9jaN91u+djah5oJy5xUz80dl4B6flsEvHVlRSngyeb9cSkSpjAqRsPPEiv+yuNkI84aZ/YE24r
C9qY4FlZm9oP8jU7QZA0ZuY1gC5gVqzcGaWR6dbo9RFm7ZHFHyKuSZxyg0AyuEtd+53k5FrI+ZsY
yHZC1/0qg3VTdkdLJesEg68j7GtgYftoS+8DLa21qxNSFg0Y75N4K3Km5ayGoJDnyAOJbD0AYXmo
63xnsDeP4K9wAzJcVj6TLUec8yJ7901Ig1WVvkCoOfaxBN5OaGuOxJufX9HL5q89WS1mb3/GFrp0
s5M3RtbspXSOemTvu5wggfmjT7hIbYBViyA2qoMLXm6qpic7tS4kon+E43SOVLmbf5l0qK6e8C9l
AklveNRrKlToWS99WoarURZUPtgS0R0/Ed5GcSuQE7it8xW6DCdaukPfMsDdqC+fsNSlMtznOapW
k+kZefd7H+E7YiZICqfDIC/EQ492/JAWP0XoEQhcm0TmAa6q7GeyrdKlJ3ISU6YXAySmyng3cegh
IG3O1MBXLe2z9VB854Gur+LgQmCcv2fvhVs6mziIMPrqNd4v1/WOQ9N+dQFP1jgpETZXt40P9dZI
r0MZfw59R+gWLbbDdbBRPkEy4CM2SO7RiUTqLIj99EPnvW29+8gA96CRa5PCohmtnt2FlbBWhneJ
rZHa2a2eI+uOOQe0tkznHeJQAb5BTVPBMECT3a9c9YGCMXLwLcemgMbklxu0q68sICYWGIpJYjZw
gRrEDmeZIPenNankQHvaUXxjNC70VS+dgy31p0ROd45dc2M7PqcRewfK7YexDbb8R/Y8VkfF6YdE
s2TZqyBaofLkk5TJm689QBcIsGinD04JcZnCuz47eYUtG0nAje7O+Js6D545IK6K7usoxdxKlqR4
D2RHhyE3j5vF3WsSxCEcn646jjGHYCGolaf41fO3o0ofvKh8KezqaNb1u0q8V03S6bmddzB1IiWt
FPVgA+tEBS9Vk0F1ynktfRXN2ykQ+1h9iXVdRKJ4T8GhI+cKKKf8U+hwm8QDoIRJj79F1t3RkqNk
mlZQMl3ewPgljxhQp7x9ZWoR6JOx5umOjGLaBSu1lpwKsqa1Qn9gzSQokNJL10Ql7zXzJgDtTzRC
SJQiyENoiCQJ5BSFtrOuo6fQ9wOMzQV3LnxObmrUvPlTFbAOq3Q+6F468Dn0m9KScGdFeZaDw9eF
m1KBEIvyu8xud2PpP+uau2ulc449KLfZ1SvbVRPIo7KyU1fFX9MEIGtKh28WA/0+1opd24s34qUO
rZajken9eDMCzGL5A47A3kn8MifZz0HzdDGYsNxxY7P4htOIMJoJDb8aIvmIWRfeiWwxZOTHMZF8
a+z+mXAU4h4y89viKcgkCPaGsle+WxF1qb5UcuWrn8kafCmnYec505vLM34xAW6ZpL2bYkogrGjx
UmKRUm23S82KePaOFqYIZpB4HpaYgWi0Qrtaug2r8AkIkj6CjmwVKRWUziqyL0agfdupRxqbrvaZ
ya8aaAqJ39DmIJEIfErIjKcvQ/HU8dlno77wCuc60/OY/bGyKrKXSCAfzuVqiDJ3bcDV9PxPrxHM
4QwZbrSpRj9bWtQx4cPQmNX8Flzi2LlTLRBExCjEAzca3VG1CpABr5Ryz74BUEH1fAANrbDDi2Wd
CN4+6PdjO64zF4elS3AjslranxBj8pJldsnGWenNTYCRxJHJXT0TTnhIAwizPsLAxQCphXtd3BmR
YIGuQ4RTZWGzmI5ApvPu91ynwoj75US3spxccZ+MzHcrmzTZPijgZGjBUg80EsbCl2yE+dYa84Ys
1fZZQzQb9/ALUj/eRHYMK5hUKiY1pcLXUZXyLhfyrmacWvGu2J12oxJWUukMAkp4oLgZ67dpsJ5T
tnKUxZQ4YVCcWtfZh1O7TkT/3EX1xqisfRc3N0k7vNRT+E56x06k/qNwwZmb/XMlh5ek7XeSn7hK
s/gbVPaGheRTb4bHyJPffhcT1WxhCsX+jpSGRdaQPAyVOlu0MG3d74aa91ROYFX75mYonHvlh4y8
7Gsb34y1Ea1MHf+jpxOuoPefom62vivviB/Escz0jxkXvlHz5NsrWdgeLKes3UoJjr00WBMSh4VG
iJ+tIY+Ys8ezJeww0k0zDvbCuNVKjhlNWNXK8S10hu5TYo9v7bRxon5nt/ojo9gCPRLUFZz/Fzfn
TIIHUHZWtQyVgg2+ayw4WT4vhToMXGnuTg+YPVelGh8dqV/8dHi2DVzn+AAe4/5VV9dRAyYyRd9+
bMCoB3S6lJhVvUGePN/YJD5rgdzSuIyZbyQix5rEYMYy5bGESg7M4tG2fYDuToPPOTe5HwI3Wmsl
U0kXs1zqtseRzQGrv7DCr4ZMRa+HlxSsFlVhtUoG3ivnJ86dgw04fq37GgNdqHeaw22j9CdqFLQ8
mbPHBSJXYycoCVKQ9Wxm8dlAaSqT9lMpXIymGSyFEz9KyBrwevnzuAzoWpiw9yQtbbTBYZzHnrNo
1UlrEXOKh3Li87ZthKM9INAFwKrlmHYQga2eGXMTorHCnrgcKwbMdY+92ub2Kvoe3DsD/UQOV12Q
7NMPjNpGM76kVRmePHfaqBaSSx54t2rmIpixQGPJ3X+YbzNTfzYDG5uHOiEY4vJnWAI/gf5LC89k
+S50u9mikTiTd3Ay0+EF1Y91Cm8krW+NLh7BGB6hflt7Ld5YOzI3pCln9v9i7jyWZEe2K/tFeAaH
wyGmEQgdmZFaTWCZVzi01l/fC+xH0h7N2GbNEQc1qqp7MyMA9yP2Xjsx7wElvaLCHRnRl38YiJ9D
k29vnbiEh0HM5HZ0NzJAHthpKJMpZNPK03pimH4NbildmYH81W4El1Ci6Gal/Zg3nocUBANbtrhE
c96HDm+Xp/1HgyEC7y8RVmOxPLViPnE5X2QNHGpCBwC0oAjQsdlbA4zxhtmPk1CTGtkPPg8mSXO3
ESNHsZtUl8of7sLsdeg53h0YGubc3saItLPcu2v66JHVDTtnFhc1z3SKC2Jr89cl6p6QwEdnkdg7
MCxSH/HtdPMNhNrGMgY7ICP4Y/BjlDaucYeQfI+P9mN2oYmO5a1jvjESD8bY2K/3YPAfFi8eQD1B
KAFLUMR/ersldxlYD4U/L1WXbZqRR2WaosvCW1P68iSs+aMp9AX2KKMkfUGfSdnuHHxbmufKz454
Sj8znDPEAKTM+Av1RTry+gf3MY8eqS79h1lMjLDHI9hTOveErOKVYTrlOB6Nl0REj0VT7QWZs6M/
vjlVMQSlORDrLWjx4pDFg2YonBz8wrnDGEg4OYcFf6Eu6ud8eAHJ/TNOI9Q4YoeAOJiW+glN9SMy
8wsYHIC09qZJ3h6TD3cAF6JwHbVHaMxf7LT0tkq4qgDmxPCdoscIqomN7gsGt+9RAYV9u3cd/tL1
SdIcb2OX/QkbDvCCFr7wireeN4I7hQNJROtXnumdTv39aI0foavxhYzHloIfQWP0CCvjIBC3Zsb4
Jq32yhLlJATeQYxnocEU0eD4C5Plq2vNf/50c3kyI4gu3urMY+AHAGBrzGy0/EjJTbofUoUWp+Vf
GUX8yRT1LyBD3GVI7DZgKx0SeiZ6bxWT7XDErx4d4oTvGQk/2busWAqu3mQ9SekysQoL+UoAMELW
5IAP8csZ6fMnlf+aU97Wgi/UpVyZUtZl2WsJRdyqH2fctUGTUAU4c0b/rqIDgUm/Qj8+mgl/utDJ
mUwtgyib5cOJnd3Yg54quAo45IqOPexDIdhH4NwRfvQn93ELRYosBgcDvbc+lINrAoea9bNnWXcw
CrCLpzIOjO7OLxXYmvmPHy5fec+HNyw2I2Qxoz+R3HErf0U9Lc4SdMh/Njbyqs0QrVz7vXAkixyJ
BK5+63gcyZtY0h/urTuJ23f9ZobR5Q+vb0WymglvSn668XCql+Yqyuiar5gBv99VPe+QMR7ZySII
Ht9KYjGGYv4F4g+nYvxHVMj3i/at9MI7ALg/4YrO1K3z1E0jjJrC+Wk6+2Ng4MFD+0zi0V0bNjdj
+ey6cmdJ+6lJunen0Uckj1dDjUc35Nvq4unY9/PbKGLcUzawZeb56LbvYkemJyNh3EGj9FCE0cUE
zHItEOnxZhT73qzPCDeo5DCfbU2uV7Qf+9rFsJ5K7yWT2RVpEZ+5hZy7LIrden1iiOmOTNweI9X+
pA4CZ2yGfxIxvUFTfNKkpuY80aB27lLW0eYwnhhTDKf1o3F0e/VqHpx6Gd5MvqONXeUP8Myesojd
klTlSzOAQTTMlwIwE+MI88UlMK4vxJfjxvvBgPGm+10580MhYebK5xSCdPjJFB4GHvAzEWFJjGbn
DvAIrivsEpPw7mgd/sS9PPmNemKZuI3y5NHhrGS/zY/qSzYwzav0fJQ9wBqijOTobHzz2XJpWsQB
E3EBRMUyWSmsh8Cc4VxXL6XCoYz43xqsU5tU+NfNHCWQsgIv725NMX6sB0WiKPoSOb8gfXwJ66No
o8eai7Dq+r8xf3KLWG3XJ/bT+ptli/m1TOqnzaxD06V7J29v/Ca0K7xzvhqOk+SEWv94xTI9mPXy
hX8f5CMr9nyxALpADUJOuhhHCoMnxeIgUt8GY381xY+qTR5phl9cbPOzx/xHj28Mu4K5/mm7CWfG
YD+Bwf3pmrwE1EVDZy534TC8WdjYaMIUrj1CtdbStK55aLEiMH7/ktP0tn7CfcsnynqBi2qb0oCn
E2889TZb+UhfwrAkXsrbYggvT7VGoKdhq5uq7PYNgrldYgdtTNE55P4HGZqgpqfz2BG2WcSeDjCY
HQhP74GMp6xZWqdFlM6toTSmxrGAXk5FdXP/mV/8T8XNv0hK/kPr8z/QA/23Up9/0RD9d6qh/4V6
IIHS/P8hCOpboB7/Igha/4f/qwgS7j9QS7sYKQA/mgr/wb8rgvx/KKl8EDrKclFVOyZynH+XBPn/
MDFgUOkjdXFZIv2nJMh2/iFdlAamZH5ssRSW/z+SICnVf5HVmJY0aSuFlJavqEzc/6IrS3TcEc20
nrEaOQFRovm+YmS0GDlvQJhPl2lKdp56tyhiO+zbJz0DX1TTJRwEtEvHOVJcre5RuIId3dCs2y+J
sPFgV+jVM684e1idXLftQYBBIyBMMCbgQZ1sHd60yXvTg2YulfVGDMCLueqkWdNuowieBNau9XHu
0RqTBTnGMcSF+HGw88dpmTWSEosXKO6vsx6/Q2/lrXJpbKYh/fKMiuJuBHVxoWNTDwiWHYrtBmAg
BvMpr5hYNoU6TCkLOJBytcaeWPbvWb40m2bw/3oWQCSkTt2pK28sCrfAAMQ9Eq6I/tQ/qRhkoC9B
7/oV7svZ9lnzuV10nGivN75/jkQPtkq/sk4QXvwEMwG61I3NeLOvfMehRolQBrO5cLv6rq2Wp4zN
neNE95QUb3lRhwehUyaStPGy+8BSv5JqZ0a2CccG4dWEuqBxYTS0jxsc9sp8nrRaAnduikNKu5WH
4Q/qbR9c4XhVFRJNQ4K278y+DwwWVDCNSphSAIkyGYVbNTp+QEkTborCQZppLeCSovJkdWsCMflL
oo+LYwzxKyF5NMihBmwHbwR0kjMDnNETmDIh868jn2jw5sfBzEkqlMs1jrCo5d3vAtwiJDLjr1zY
FTNyp5dLsQE2M7FGjiytq8vYB5lfQuKXLn7FMcMNuCsJwF3Aij4Y1yZkWky7BzLNaBegp+c6CZHr
DNZy8mPzVebE26axB2+9FFwsTCZ8FHnQgVE5DI4m4LltjaPp+cfG4k9ComqRTrq3SYaCNHAqO6io
3oAww008IyiIhYTQ5k/3IkpeQEQ+5Z375EYEuHAjpo7H7zOkw7FfoGgwWRsYNlfQDvgOXAw82n2E
v+mTKgz8RUp9bFE3blxGahuzw000AxVISNBhKOGBuXfSP6HlzxCyarzeWJPxIJftoYAy23U+3KqU
RCpmVOjaukHtWQQ/mHJiTm+la++aEZrr+V85tyMNYCde/SV5j9aKuA9jsSOVYylwr3otRjQ51cEE
yZrMJTs7zS1AGVevaa24l2oqB24rJtVhxuO5LkAR0JUBmYQ+ZQW2C+7mwE5L4wnZNrNpB1qzatJy
z4tD5VonwSAr9lVJww806D38Vh+o1koWnAX1g4d1TgGqJSUymzwBEQ9mR+G2L+jCN73VPTL+9g4C
MFjHMh3gjvxlWQV+PWc40umkxwUSR5JXDKyYRBvOlD+USDpAbozYQGEvbvp42ZVmSGxtN4YXv+oI
vLAgHJk045UBK61lpnWwUjnta0LWPaSCc1g9TUtDgJ2ZviZ8fQHlRHpozPjRaQZGHqjlNv46J62x
i/Fd3evUPk4aqVLVq+ZgsJRbNWrlLoSIkS69xQYgZbPNMegobQFIZWdReywEa8iBDAfSjzYT35Gf
Zyu04HdGuc9mGgPvlLC07X14kdI/J77R7qwwFNvEYcTjOeBbBvM2N/XTQAIphQTsOwAkd3XyTsbG
IW3IXKms6Ld0ostQU/Ix63G3eU3BoyglXZ28WEaP5o+jAfOO7LYYkAmKtM39iv/xKLyDwgcB7cCR
tUtCnkLNa+R5ANAJ3P4OaZBwkW0tke7xLlT3sQWfJQmNC7YqhOQJ5W0rbsm09+XAUwb1bCPY1DJP
GaoD18J7Bnt27VG2oR82QSGn7z70fHwSLoTzUr/X0XIWg0Xgphk9TX1JIyd0TNQtuU64YhgYAIVw
tgOm06VvYma/BVTMmlF5VI0MHahQz1PYXEzPYO7LIe15rEu6KnmgN84PboGYKIsl+NcuQjURgd0p
YAs6UtwR/EaAo+2+C0YGB7+MXN61GhFJlZ8WxagWHVcjwmNWI35qOnGHG0QGXjbEdyK/NU5NwoBH
MsrMDKDxSGUybLIRQ7bxMRNrC8rWW+y8K+bMNkrZjTTr4jR06YEsOtxqs74SI4VTnjEMvQ/QYame
1kA0kxy9IO5igdjCvBIXQfiNL5iZGj8lkL1Aox9rE1D1lSI5WOGKKvz+Ien/7cnKzqZU7EAgexTN
fDMKrk1LJTeSoDY1hs3QWO41dsznsbuSo9GfuwSk9WxBvwcHsOu6RPEMsXL1C4Z8HAzMeCc6JNye
qB/kwVIGEFjTTfbED4mOtcGE7R4D4MlvNVoTmd94HbzDFMq/nZ1hvzbEJx6TMZBgV3RbPcZ4ckSd
DiB9k3CryVek8DmkJLwHnZYeNHRubgUNm4P+I47XueFAGo2MsSmYRgQ9e/WLJVEOlMWMgpUoWHMI
YuvH9NSbl6j6HPvp1GXqKErDP+R4iVpSHgK3l33QL2weu6Rak/FeTYF/LCYXdgOT6CkqC6IVjKHe
KwGlPIwPXa5b1JtkpPGwChANbKbbR2vEUzDBvSr1g64TuvYyEHn/alehsZcRjgw3+pGKMLEQ8Sld
Rl8jnK3zPYMyAJvpBC1FXV3ffaXKSo3kfQ7xoo98AxF1RGXCcYe4QGWmvqXKIHOE/bfbogEl5Gby
3PY42cBtavfUxB58OPS6cf09RBaWTaN8cNvo2pXifW4SHxgIIiM2qqdq6NxdOhkbWRb3kt5rF3fi
gmtyxObPbHDtsdIVb9vY7A8m5L3bYZVmzdNtsvp+mwPPDIYkgMdjB3MJrL1bJ2yj85DWq0g59iC8
zO6hjtDf8k1YWM7pxsBgNmikCP/BHDr2VnxCdLrnUoIDix/mGLpIaFkMZzDox9E7+oAhN7BPwiU2
r0pj64hH/daEot8nRAjsRoDp1DAJgBPkl1USvy/UQPjQ1vTqgmTJVTQatwXFY/HXGoZnwnnJc5Lz
q9li3BxNjVJneGDss2x7CzFEao4fy5h7O5lKpAa4y+9IDkKiQqLEzmaKRaopuGurW846do3diOaE
ZQ7v5ciM/ppPiXOUIic+y0ouTYYE0lnCbd1EFa6jfKTeyNztHBWEqxv2cMic+J5hn3W0YYHASmU0
MXA80ESQoN7OPR58NjMW1v2oYvhoaek/hUgY7J4W1i70W1eYr535ZpKTcJ5c4oGLFd+CjjyDLICG
uDpNBPzgliM5rnDUWUCC2cxl9QIsY7pUDRqBjOXOnnE/0hLO4CAbWCi5+Fkc/83X429j0lcbyz6B
g+IwgM0/RU7GBQLp+JIYAI5qB2WLZVdkP3TtzQA4WeTtPseYHs43LEI3zQQXv06eHtoAi3t2Qj32
R1d4RUscNI5poyhxvvPODJmjhM8WYSVEDAOUMZ3jbIYsJhr1bqLi4a4tHrClQY3HkkNgzUKxgVo6
zI6Lyt4RixtUp2G8MRsM9rY5HHw9kXZdwopZSIvFcUdE3Cq/JXx84aiVbb1OqFkvAaoi9dwXHG8Y
/46eDSTBlJeCy32joRpEIydHaHD5C91a5wy0iofTqKMmk4QvBak9cTpC1dpaCcfj6LM1AeXL3+M2
v9ChQvRblpFxGaAWhyDfhH+Vj7o+ZgxAD0l0mcnGpiBmUh46EAVsB1reCLooqc59M+rT6PdHw6rQ
Org25x5Grw3af0glebLjTWGHMUQfpXlirlnsu7aESV40fxNVko9J9PuJea6/syfrr0LUyV68nDcI
JxlBcfSlvcm5jMaXATaBsjk615RQIiDoH+aQj4h/wq3blzejhakeJ8uLJjAIkSUoRPx2gDb4FPwo
PosYkS4CooMuij1GBjSq6iW3IJIDI0MgYfjvdtL9pDW3IVhAWa+T6Tz8u9bZTd39zQoj4qwB4qFK
kibKyFKB6x97CfUZz3yxx1f6tHRVeLRGk1IOmUBke29Wzb6mCJ2zO2sA2NVAxyaeZzbUu9zGizb7
8iE1/mIF+gKzfYL/zjib0xwt6L2bX+p5mg9efs3KIT3iXLzycZYXrygOeYPut5P2t0GHvHN87+Qm
2t63o43uXT9Jl3p2aLKtaAlX9pe/XjgdWAstJIiUDkiS1XpbUoEXZQVZkf+wltSDMTPrzdRiV2be
TlE4Sy6J5SsbjKOwjWw39+KMenObwkw7DakXHpKKt6wJQcgCV+9GlnzG3ZCuUsYG2GXnyp0/wMIg
IPGppfQJdFfdIkgux9GKjqXjcgU37LXNT5njCy5ktQQIsokGctWfaYQHLPJ19ieIQrJGchz8EVmf
UzHdy+eog89Z9agRzade+ONF0dbqtodX7FbbMC+W06ST3w3UEbTS+Gonl3QyMRsfnkIzkOAPwX3I
VQRfJB8I/dXdYyO7/hh69jUtnXvtu/0tk6yNQbBuKw6MrffCaQi+N4IYNS9Ykby0MXapxqPnKi8Y
h/E1nJIiQEgEr8tpaN6aBm3FTFecDGZ6afBf7ax++o1YvDw4g3UvyAC45FW3twY9PLRU+Ld6eAER
uQEcY7ywkTB3dpxAjJLTr9717g1bPLRoF1kz9d10xnfP16pLcbVc1BZzOD5Jw3z1uvKXbEBkRzVn
Ss9xFg5Hw1wgBKgGPw8vjwfqC2gLVUH2aiwEthktZvaY96GG2wgH2cO24E7ehoAT1PeTu17w3gkD
C3z7Zbr10L/JlQ4POMe+DdoMtt1HFVXHxBakBpn5vsn4UvMl3pAWf+tJWQrEjNqlVdlZmmWFyL9n
DaLD5GLpA7hqOqscKehs07saqj1PVlGdtV1UB7jT+NsRGaDFsohP6L1nNIFEK4AippQjT0akn0I6
FVxbuIlJ/GIQVnDUnXy2EHpoQYaoK6ccxnp6RhfUEu3cspmuBJRvsAC5ca/vErfixymGAqaTfwWo
XG2RqIp9jJsZ5znD2cc6XsRdN2Nw9GgcEUoSHJamdyiMEe3xnTM9qk/mb03U+x62+GwR+Avi/uhE
RsKg1gVBiIt0V6xfihPD6mUMtR7W1PAepArKbwwTMVKHaKzuzKq5yM65JeWqJUzd95RYBbDdrHzm
koAzAoQRpBIRuiPBYUfQk7uPMAYslbzajneVifXmz1RSMyObpqcWH2qH7iBBkoxzv+Ub2DuGPnr8
syicpCHbSlqJGc+FtL9Y4O0EJrVz35MHiMoTPCFqvIX7bmPR4Q0ofdIMzlBWGzZqjOZjYU1P5GKc
HL0BfrUOT5O3N5R9NNCxaqf927L8IXgUWp0ead9KptJujjtruCP7+5QN0z37Pk59e8Eg0BHiMyTh
h0ZTtIkhJmyHcSZFySxOyWxcMock9qy/IywExPw0nfuMH9mgbWfcCQi3ec/RPBnYkg3vTwpBHScA
mWY0eqQZM3TJbf+QVfC1fbTwIGsGtCSYItAIglH6t6hJ0Ld1ax1p71/75X6lZLdebgT2EnOPDy6u
1uncclxhnzDy/dLUt5ECGI4LlbCLRH2nNIRGlMH72k9w90b8aiGXuRE1hHUX4qnz2AmRifaTpuTA
RTEBoGkqnotHbNEdy+Hkyx8JAYP3XhaeQimIfZfl/eegsbX03HEhwTo7msSVNg9MnJyHCwHA+9B3
+Z5851up0yj7LxBbR3Drrw5tCJVafE5KsaZ2BvGCccAnZLBHR7MZueJT4bDWkSXdofyd00jRmxBV
+cG8CBkkEDl04md+vD3WPRwktkdXPP148+hzezg7hQKQNSCsf8TToZGRqDtw8uIn3EJguoOmN25I
yr3xvAKt8Q6l0+M+MnrrQFTVx9xGf2eng/VnZL/zMH5n7dWflaf+GrYLccgDPSU+Uj+liES+vWkN
kuqAB4fBVOF2yP1Q7e2+u+QInTc5AKQK/pYe6vshqlGc2kSgeg5hhqCV3U3GBWv2UGrmNH1yYaYB
wdBnmTIv9KtquJlUxwtYU21kzVYgeArsifokcUzEW4IlkKtvhUcnVyHEIhoWHTM+HqjpXkg9bgeD
BhJWeeZ3MoUaMDSPJHv0FtW3bVovrgEYdiw5ABqbLRcxE8fMsy5EeeUsiiGvpSo6qSW+qMF/JN5I
nG1//JU+QPcoPiRFlRM9ScZRSGjMMCCT7bkHsEt9n576OXyzR04Gy8PIU6wsNm8hz9Qkbq/V1bIr
2pQ4Gux2gt0abppghL+GC8U5jRHzZi46vGc+2keBSzFB6HIOlY/eh/+G3Fmzbt+sFWsFPbBntleL
9fV0ot+uWzzjT/yxe5Q9DmwKnK7nPnqrMZDJ0DzMtYH+SiHrpMK/M/2/U8ZaWRvWR0UiQcl2nUee
AA3d8eyx85LWYOCQN3Y2D9WVZNaVzxXtXJekVA8/LFMVgoa6XhD+ObawtE+8xaiMDO+TH6c58OUH
liBBhajFjdT+zrXFSSKahhdlRIjGTQPPktGDlih8JagRxkun+fmwJ1+FTUq5WfM0p2X1ayk5kGKr
wx02cnGK+Xeql2rr1xLqrmOzHO3/IgqZAxxMaKRddRiL+WxOS02ynWms4Sv2RnuKPzFBHaUMjIWY
gt300lWZoMTzf89asvQf4AePA6ViyPo/5RBwI3N8RIhonXnLyRUp7Q+P8cK9P7vYFu0JjazT73wo
24LRYKuG+pyTP952DpadEqFlOn4SDvblMKM33up+6xsjEh3MAscWuykJUwOpO5xUq3o4edXkWZH6
EQWSH4IZ+IeG3RC53o9bz596Qm5PsONr6rwNnaJ8N9HwZCrG4YKOrpf1brBMppF+AVZtAjUpp23n
cRpT5PG2jtZPU/0JI8ieumNXkJusaocBbEf0CpUSG9CIeTFsPvvIQoJIbIPOW4bTGJTxm5IzIXLx
WHXm75p5fW4DPRUoPcvk0BnLdR7Mp6gJ8YuW75Bqs2DoUxL+EKFMQhx12ehThXaoLjC2MLS1eF7Y
+HTFeLH5NF7szMmDXGWrv+3MjJmVernNUMLu26SGqRm1X/mk6B9c6FylT2eD8n+UMBznMTxznXIy
jCxmU5TFe1T45ty8D2Yhzg3+PlNY8aNROI8qTU9hsX6/yvI5/KZ7BhQLvJk8CyyHuHJ0BCmZbVae
c1VwnGwVw6MpLYEBqUfveSpZ9TJd+/YMQZ8yf6lkvpATgjMoOiibk6vwNZ//84hwql7kQybGI+Aa
bKK4JXr7kDK6KVfTdunU920UgCFBbIpMqf6LnWHXjDk0fUlDytwFzEpzsbizhPRvZWr9OGgKRrMB
Zy+6Pc7SvWoVuWAxmJPhfoS7qNL8gOWmfO6KFjNqogc00vdZdByznMmLZuBh5n8zb063zBOucbeG
3+k6u8Yev+oIWQTB+M1dvM9w8JHOjEgNMH+2x4T7w2Ka8lxYhNoxWTvIGUUin7whZwBDXeqfZv/m
2LAyI4Ib9nYJW6EvmU9pihs8cpQcGzQdxaVtvOIyUKtPyeIxyJwfEtZ/o9/VJIDlr0touk9egX5D
EdqaWd1DzZD8nMVYFPqcpIOIdEw/JxrK8NxPy5z6u6YUoPmju6JALpp7LESGNvkcIZXX6sDBwko8
K+Ul9/iazPmlcQeJ7YJBCEqZMGj5MNrePDpj9BzWZk4ujrq5hAijWrWvkF4eprZ3dr7VgqADNBrm
fnLQn0z8kebj541Y2cFCmH4QNf8thYUAq52OeTi+e00LS1r+8Yph73sFP38NN2/po3uNxjWoluTE
rklcl6n7dNvqLh1hiEA7/4L+eyUzhkKF1A0ryY/MNPCVaLZ2jd0gG7cAJkVpCYpgurUtg5pcjYcK
evkuTxRsmTp9mQo/eqgmjpiJG/3IUBtE5kxOphs+1cbEqqYMlIk/fUkvmqaNBSwAqD7NVYDhAPJ2
HAbsRm2PAXiWaaw4vr1rZg+mZLWuV8EnmgrxZPNqZ8b3zMpD9PkfXJsnDHV4OLYI1cvoYJojIi1J
TVXhITnJmjArXFgqWDwoTvlAvH3N8zqw7fp5thzbvRiAn/alHM8FAZxdgd2zquK1NrKRVHik9ZLQ
uRm53sC4RA9DAlSc5kt+Jv3VhaGqoj5/rPKx2MiJ/1ez+EXEizPEi+7c2XnKeqPZlZ3m4u4qclFr
bGdpx1xSGH+Lvvz2zdk6Otgqkbb4jO9I4QRBNNBS2a+h2ZHeMiYeEXIxsXQR+m/pWL9kbYDNz2br
gBAt2pru1N6E6bLeixMEx8Lb+aKnYmvJR2eEvBsaXH7mBpovinKHDe0y1sNJqvTbp34XeQOwyJ92
E0P5foi/BwXdref2pjVI3i1G65tRggf28ONzruD/0OavuXQPVYKauG1keaDcvtYqLnjyFcoPkA05
n+IJ0/OxUz7ScZ/fhLvKAICxjhNyzsDUPEbgL4+IfIK+d/d1Hcb3oeedYi98Ecp7V7q+igaGU2Ml
N/Znm77X+VOnzPscbPq1mcYzZ34TeINQAePa78IZ1dWxi7vSjtCXSn570SSskjVGC5viPkRo7hsn
uOb3SMcZphvtlfYSPpFmBNKb6nMUPMENgvA6TEl8T7Nv3h0XKzBXyijkI/qC33ZZWzyrxQ1rSlfy
/MfAvM6QuXnDnasfAfJy8OZVLuayVXctWRGEcfKriBtr5xHHhOAUe0oh4md0GgSbQvEKRqCsvN+Y
u9iUnlRmnwpl5oHtT4cke2Jd8e53GLejiZGbu2iLJRpjb4KPSMYwUBdVBcPaKIdRDFxtXXZQJnFL
ZwjgU2vHJtrcc+gfhZBXi8iOxzxCav3YRDdfo82M6S/MNPniXRi2gxtDZo3DVcvjHyb1aCj8K5gP
tlJkHgJn0E+s/t4Hj2yVlvixjWZ7YEexT/dQZmzYUQdThgiA1XtPpR9zhImK5n0KZgmSKi/cm+Nb
H+wS/V0nzKvM4qdeJajJepPxEpnt52ImOgS1+HWQOqNpJdPEjEL54JM77E3GZ+NzTjRsrQh9gxtN
I/FoMsF+iEeKPQyc8zbmVSKw6288otMMUZKMnvxyrLy/Oq5BcaeL76Ff1A6DKFujBaUEE5H2RHpG
MPHxYun7tfhefMz84RobFa402SFAq+SHz5PR2tlbBKl+G/sjOSboPSGK2hnnb2DYHit5tzeD0aE7
MEz20UWM8SnSnxKzl8eook3OjndrY0wyXRXpIJpngpLq34VJKYYas95gMq92OMMZ6UXTvA+dAoOz
UXPRReHV4u5ahnRHdglVLatpwoqji0cVA2k83BGqNm/DWWxpiyaqrlnv3KkL7ITG062dvZd9pqlr
nrJaEjyQVs8g+VlvF0TomdBLiG9Sx4iZGaCBMMTYOL/IRIgtP1++mov88lej+5ciopKl0iG9GfQv
M15T4Sk3n1uHKrsdDHyhGEtyXCNsQ0DCpDnzPBOczxk3NX5ikjTp+Y3XpWHsWENAm+bMYQcflTv0
KQw5NjLsfreo/Md+IOFwpLCq6inepTAwgrpj7O6EJnMjD5KvlWQnmNDOwZrYqisEaVjP+qQjj0LG
z3PdLwcnaQ80g9aRq1AN+c4kFzGwUSnO6rHv4Lw2TcqVU7QrdWSxyTIrlsMSIf+2/N7cZ1ove+G3
56wxxGESRst8vjoC5vg1kX1Nu0vQibYr6t5e4wnAN2DOhXEmhDjdlx4yG5mtygibyWOEVwdxS/UL
U4AiumhADLsKioa5ZZ5s4zBhsIqSfXUOsntMI/IRbSpgN+f59Cg3HPo5jRIhtMU7em7wHegR9vEE
U9JVMxT39E/niPEsFnvd7/2EC8/kVC6PJSuezdgpcTel8yNGVgrySzRlF0pgBASx80T2158hTGF8
a3G2unOxJHgIM6MLCPHCPJ3XtOuZzm+Qhn4j6Jn2RfgeQw3aGr1x9nBR4v7u7H3dn7qm9c64Y6aN
HAizS7VfoaABHtEKfYNGHZ3qvCfinKpoiihvCEAcEkBxfb5S2l3mDf0Ub6t1Qa4rdwNYY9vmLmdO
Pf/4mHEjkc13xlqUZON0XQrj11KU1s6VVF4RujEgEkhXLeOer6C+mKcKggLbAT77ZVjOc4r/cRCc
yYWwd1jSv+Nlm+DKugNNFwb+wHI2zWdcS9P74OKogY5zjKoKkSuJL5tpteBY02St1qb+4HcCXhPM
4G1bPkLFRsabAkVUdnyYslUzMiDUASIJp4VMH1Kj9jxH+2F2YBOYMPC1bN8jboPACxO2nFJiebgr
t7OBIV0tDIBRBjPnYL488RSk8BM6tpgSsB5jeOdD52w5s4pQYW9JjomiqUGg7yBLwweAp9hncxM0
GfQUNl75ydfUVW3mBLMP86PCjbKrLWbaT37Yts9l/YpX/Bot0dXuE/KX0JPp6jZ7uTr0Rv+XmVW9
W8KKabCk0E4Ta5/M4e+8sS1u+vE1xVQ42Cg+atYiJH5Runhsz6HE8+XgQSPD6MNyVHNxM258iD3K
ZEjTEfPCNbZ0lxoU5zy8iSwkgtWksPYmHvFExOqEPuLsHorFpBzTCw9pjHFAdt4T2U9PEm9CApSV
JE0R72zUNUwCXc6pfR1htU0aHyU6A0oHbVWkq8exq1hQEeIZ0CkwYSmTBz800Jyz7iPLmK2gZAtp
lFhoaqNKN+xVs8AEzrGr5h0sCytgWtwEoJcRVTwlSUqFa4s7yzH2Lvty/NTEpvsxXzNCP9IDrceB
lBMmGARbxdF8ERxAoqwvab/c6YYUYUDF7llFigjkOXuqLUU4TL18x9BfYPBHO2AIVwJE1D0aQ7so
xu2Ymc9j749X9qgndJUd5ksAqt3/Ye/MlttGtnT9Kv0CqEgk5lvOkySKsiSbNwiJsjHPM57+fCnv
Pl12166Kfd8R5QpbpEggkZlr5Vr/gDvLoo7nO6QKTBXq+iXcxd2kkVf77bBuWnFIzPYYFKQPICpU
mxLnG0RRAZ1wvnIyPAdLtYRMnYqahuYzQuDRu5c5L/B0cAmEhL+0tOIogvSpLIMfU+ckaI32ch3r
UFD8DhQJD9b15XAFpXXTtPrNrBhkZJ0JlUlNV8cooLqn+9EMscJCwNUqre+NkWDNhG0njOP0sfHz
aFsziRLiPZV8884ZfxSKBkHKi7Feq9FJLappU8cJ7E+7osAReliNVofeGosHHwLtwnZ5+HGxS6fs
MvX9NvHSDRTc99Fs0AaPoi9lAy6UfHXJvtFDYekPlRVC/Gz8YxLfo8xI2mvH/SrVMRuNbfNe0lbB
gzNC0kj0ZG1Nb60BOVytbFzRwUXVqfDG5WBQWPYxvmvtZOmxGy+KMkLRx6yJvHb5LFFFXeSZ9dTV
3Q7LWXgVivejxFjWCEqhLIBaUZBtUErL73tkpihTtuU21BzszgxvqSc8Axey/TGpBtY+xrCxeKwj
niYtaGpEZeBsYVkeKwmna+QiV76LPjfNAaIvMgwgIujqUrUPNnFk7mnmdpggTsmxI/r1JmA6v+1Q
YsKThLMPMPZR8LMZLKwghVxZ6EMiF/rWD/q9Z1HjD3NjJ22cOXqb0p455MUqM4PnvBjWtn3AOKvc
9ohprqJOZGDoSqRn8deIsSnu7LFf1y6/BY+fo58h77sY0TYXxgA65t/sKj1YYICBft0mIbS1yMYt
ui7okJK8OfbGDLaVjWKCluavWOK9dqAsEeRUAp3dE2DHjUT/E3CT/coMaJZhMn940Xh2sACtHMjs
qRDhfnSOJfvuHYczDcagGJwdKBlBfjDcxVgGU0TklChp1OnmjJdflr0OkX3gLuiUI8QI+pIudJuc
3BrGLEJKK7omDxrGcPxCdEJAqIIoQ3E8zXd+EL/HWP1QGsUZpZjIztEpQO7JIJcpV3PpePsItX2q
3cT7PPRAjnLOQJKk0FeNWY3rVB0WIACRqtJLsmskwYoaeLLjItGETeGjBGI2h1O1d6ZyN7Eedro7
sX2I8dAa+ORx9Aa3oZpazltSF+RgKLkuaPJylkaz3SZR0vJwJTQcS0sveqNAOqDAf0mpO1tNiNzc
HLqIcTm7QEfqWesI46YfgPOzY28rvKM7hRDzMvfslPJuqkbmtm5Wp1mL15MFz24+V2kZbmdbR2ql
5lwNnAGiThAemtDo8BudnlGCgQRJjkbARRZs0yuoROS8lUnLUwh7eIxC38INsjhUymHVlPRpW7s4
ycmsFwiOJWvkS8Zg/NZH8xOuQf3W0oF7Y7mz0DHF2bTE9JjT2NbRzWwNuBYWXubfqTarUzSKKrVE
Q6UCMkQ4K7S8+1KqbqTleQsoePWK9O/RIn6vUKjm9N9HR98Ltfsc1N7O6AH0Wek74sqkpDZ+4si7
QBEkjVtK05lpQrW4cOssLNrHq5o8x8vFTqv7x8xzfqgXkF8edwlaHKNE3D8oXHkIJfSXGXTIDD+2
xX5lO+MYrpQT16AXwU0mBA0XyaTC+A6Udt7m4whgxnmLdVIE6tX5nu4jIDozbVe2QgW5oXdPfXyZ
Qg1EqRzTopbWo10vkaje4o3Vf9XjslH7zQrnSuijvn5qCthFEEgQ5cVmV1XKUipbxh2yWbXh0sjI
0xXqnUjrTA1e96ClYY6Llwinj0VVcf7CZWtvTCUnVbT14UOyWqIyuMMIIN0MuvnFj5QSQBAY2D3K
I9X1AkSoNKgtWJCBEY+rUEsvAzycQHr4RPxDMsZH07WfghqJndm+n1qaA35cdfS0u30IuHQH9oOb
y2S5KUyhI+jubkmcHVCU6UeEDa+sk307mhvTMoHXzuO4dXMlTtMtoJBBhzdQ6heOvhvzXmyNuP1i
+yUbRRXvSrCKEJZhNPe4M6m8nA2iWuEF1xwnvZM7p7IOsaVI1iSgi7D25AqZB2aETDd13z5ZI+Kb
E/j/jWGhRYQO96KoaoxU+/4VDNYu4AA3NzlbBAaONL+x66JZe0uQTdtXMnhJI7QGfe7OwoVMo4q8
ROOSVp7rvUlfyFWp9QQBHRvEBi32CbIc7Rov2rTyvkic4MT0fcytRHKOt+2VNXmbYsjlruzoINNb
gCdILZKzuLesbbu6I50FCgG1vh0MDGCsmO6Mx2GjxXpmo6TdWqDWFR2ZW+xczD67ti28KQv/mrnT
Hjue4ArY57zk8DKtWOvSdndRyskWFail5/bFOvAyk7DpgxzJ9pEBhqx29jgllfdd1iNS72vhNsC3
O+TqN3hDI7KfpReCWLou7X49BeXenstDiNpYO8Zfa6kPgHZcQlmFAqhBaRcqo0BuKG1foOkBknFo
1SELhC0sih4dILLSko/IRkBBgGdF0xv2PTxhr7szJlqoKpGm9G6/dgoeMNd7lJ5O2N7hv2BIuaNf
gShoI4a1L+i9DAYRzq6+cc74EGlZ7isHpKyQz35OEzrKxgQIyrxCexLxnRCUAUGEjMAsW1Dhs71s
vAJl2QD44CiAFXOAPA0lnSh6d9rBwK2XAqj3lGtw+ctqz7lO55KGDwDPAMJwaJ9ciqaUhHKcsLDe
gN2SDMfBsM6llq9Th+LuJL8Y4GcWOuLz9w7ScAsHwg5ZVZ0DemwBLymIz+Am5xrkMZaRrCWbikeG
IGTQArsM4uHaYmqzdQwQXOB8UQzpVr6hmee4rOR+lBZVAN9go8qbJ5F3aKzckjCkfIHV0KZI3xJk
/ahbVNsyaU5oh9aHSIyUsYLpDj7uuy6Sk18gjMNJ4T1z0QMbtG5vN2OypUOE5IOHO2yRUKuZE8Jm
UQs4GBJUeKKzFWS2/Nb1oGV9IPF2YSCyGF+LEG/vBKYB6D0At+08haC0fXCk+NohAoEJxbgpWxxd
52esplIy37CmFH2PBna2gelxrwsdwHrufo+HLty6kmP0PAODCaWXrlqtPqKlg/5ZAYXHwIhtgqtp
CqjrFgVDqrmYhlgpfvATfhmraPQfJgMjV1pDVt28kC3JHXsgCjcu4HrCs1GjWurrpUaUSzmrR+sw
AJKpqIMSB4fFaIy0ygZZLouov1HEstYp5mopfGdOY/Ub/W8Bmv8tnVP7ccgxiuxnVBhQ8CLdTN5n
DYlV+i3frPEROSX0J4Dw1BPBlpCCbolXPlA8fbFRWJZSPiC/8i3KquQpsTGqmlhj2wYNyEF/DXAg
oOjJMcl3NxL9zGUUefUGTcMapVS6Hn6DZxEHh5BjaxTZd44v3KWXodaJ9GK/sgjcvpXtK6oMqyKI
dwkg8XFomNUJehMWdcpVO3vhjvNZjvmTqo4BQAUq1t5r+HGvdIHBrudWAZRtI0IPa+w432AGQ72T
AmzfSBa8lqKWw+jmAxXkGeg7rJFx26gShze3EN8nA3Mwk820QNxlkZsI4+UdOODRaZwVR+GCUtK7
nZr2Glo3hZWQJlnlwb/SLdHucy2/ixIq54mJHcFQWRxGUWkAtkAhrJo//NrARc1s6NF6Ygud98FM
E0RlIlHfzcMBF/eZSArXZ/Kx0m22pq/WBxrrC3vIy91MSzzT0BQxRnhLud4VG1xygSa9y7Aztk0X
UQ2wmnhpxciMmiXlZEPHPhzzT8QMwUl1zqkYjQKZNJq4vT/QZ8KnIuNwH3ow66VXe/thmDb0NVlN
Y4+DYxn/cDXwiL3yScInxT+aTNUhch7a2nmtJHbclV1Fmy5QJ7uGiRPH8YsfwI2yRwxvBkohMej9
tkPBJR0N5KxQRtwnNsKAJT60TVcdjQedAhPcXXs1ZGW2q1VNySye3MpFgmTOPiwmqeWivpHrHse+
h2nS03OAyXOuHJwyPV7JKDo7YrA4z3jXRkuxTEIih62Abkn3oqOpO6aiOQSo8K0CUd7MCFJJ7DtP
6AYi/ZDEazEIY+nNGLaPyPGAtyOqmy7w3ElYH4LoPQxUCqaK8GLCLV5jeJRQ0oc863yY2N7XqO8s
MY1HSQCT9Nn07whj+Bl1B98EZJhOleJaAOQVAjtjWrEc4pSIXLGhLFkj2RAeEp2jOjBRwMZeQlm9
Q0i4srBedVO4RBV11RApSLw5Rn2XYl+GnoV3yLUPoQFbDTDFwtSkzy8DekBuV5HOJ8gLtF5/7gwE
IfIJuUUQRxlN1y9i3tep85gZIS5oib2MNdSXfB6x9Ip1NIKSgwtDtx+o466NB43Qhfiej0nrKejp
B+beKKAqCpr5aANVotMIwFV11LV4Q2OVeNXgJtJBMdt5fr4JMfujJILgO93ZnZz8WxDbmPLGNFUN
XMQrZD7yGXcfvIbRUBkVur0GVS+cIN8kRXNfOLNFU6zv75DpClZpStdG76FyuZW4k/qIlpzzHNTR
uSxB3QqqVIiVQ0e20IRJsq44V1F2Z7YuqABEwEAxOFtZPGWxmFaTrR0x7tpC4iKHGoE1jLUXYiA7
kaEGlUXB3kSrVxQ7glT101jh/0jN/2ByoNOs+lujg32Tfv+v4sd/3b39Yo7wr9/7SW/WzD/Q4LRd
2CeORW3MMHGNGr4rxwNechW32HNMabl4F7iwmP9FcLbMP0zd1YXnegZuFq6yoOPsrDwPeAlxfz6U
X/rkS+v/CcFZeVL9j+WBZTp0vD3HMGxXl5bgU391zaiNTnNh79HfxhRzsF5dtfkghoGI4M9pBGX9
37gr/MVX6bhzWBKnBssWxm8mXZ3UOMJBRKGNnR4NJMkxUcEA0DPPwQTfMMqOtHa39dAevDF4iSvz
KQWfmoG94jB51J2KVBNBwwrBeayMwmR6nSH2VAbbRJIc4daRNtJqbooHW9MufyKs/4W9AvTx/z1Q
NJwNqOimJTAP0X8dqJl2OgrEoFzcqqf4q+kP3RhEytYsQtlvmyKH2WXTycT8JL7RLEPkiqJREp1p
gF8GeaTH/irAxGpDfR8n4ca9msDKSEeCvdERS7RWo+7lljuwHXvL4bg1TLtUOyDJfEEIq1vqystb
apjioGRY2+hm0cqZljbabUEQXoe8gmEikCtzaLuh7bFxJu8Yp/G5mlCoyu3rhFgTchqXKfOObJBH
DinEdYvyN9WFhV6BZ8ce8q4kXuO/UB8mdmSYxCm8NXJM6VHCTY3vlHxx9BPh0Qm1J6/Wv0MIPE7F
cFdPmDWCHniQVYMdOBiAWPXhIDe+OeDMOX4i9hdoj5CXUG5nOwwKWogEvERoW80IvtkzIkwhl9La
1bFMnLOPdFObh2AG9AVUm7XokQdS9WnyjkPf+48DxNvc51g8zvo+Q+LcxCmsc+QJh+dzGMY4QWJ0
z6k/keF9OgCSYHLkVJ70Aqm/wJpWPGc0rqJw69XJkVPyemr8Nxyfdm2E6GMXfvFHI+JcJ9dFc+0F
/FM28+9uoRI1DJzjCxymLTiFTRSM6wH2QhZQs8vkU+bN9zHZAHjzL8DxYHi051lWZObjqkzxokoH
rsY+VnOw5sz05o7hIwJmF+hSloYSmpFsY0moSLijdgg4SBbBhfPuJrCHhyikv+1HiHZU8uqPaP27
03IwsYgYIVrLAmmiYZ6QKf3GYeou4xi+yGvKwLAN0EjnCBj2LYXxhN5lV8NTp2E39Vm06G1q7UU3
v1th+BTYSHKYw8Aba29Z9amxwM/w2Z3qe9/g0JTlTFi2l2AjIf+anqAw0XYQyxQ7IshgqM5IwFk+
BmzdxME2RnFsGyXUmXzgnCucv8FqgbnQsoRPZu/c23gtoQalLeeq/TY1wa1A0DSef9QlB/xgeGq0
CNWE+bWaYLu2wUDbCkAguv87WqCUaWO8Y9HJ3dgI3yFcj6y3WqEeLHvKOzpu8jCJF3hAohuWv1Jv
OtIfu0K6EOTf5X3WwmbhYOdV9y4VfhEzIUbALaLVHvEbvgc4c0WcEY1bbB+Q2QM7Il1aXwBsO5R/
y8H/WoSMhBjKr7ZZ7YT0vhQ86TZLgZsDeiqkakO6Ls3oEI5evHJleQunLUqI31D4OaPq/9BN1Iui
YV04VAv0cYUQw72V7IoStT+BnHNivY1l8lKH3qMbRi+BngAxrOA7jKvAbb6CmgOdOQ3LjFy1wMQX
dOOjb/o/UhR3MUpfg+08dGX0Ms3uxXKSsxNbb4BTkDJuT/4CrRvYFYn71nI6jzznOCtyj4xuU54e
Gt39Xg/VbiytN8fcDJz/fUiUcZacRVt+0DFdlnST/KxGKwqTscQ5pi6lU5hnVfmYWvYu7ZMXAGsI
2LfJg6ldsXJ+gli35yy3DWZzM+XdnQQc4Pj6vmH9zT21aeRjAcgrS1tMfHtFm00fkqTa2ZhrdRMQ
HHI4yrwcgmW4QShnXwT47zXRM9Kaq2AOt3A98JrQzs7QfmVjf+sQSq4QnR05pXGtrt7gF52cmxmc
+ZyczSa82Ha912ztlEVkWlXb3GdZjKMZUpJZfF8a8xUi0nry6x1p+Kpygue+CA7uFFDcZccq0WTz
4tfmPTUA3CKZiZ2m396lendw6oT6kPUdN41VDp8efHy7Nny4LhRvlpWH7yOFbW9GE86N7Me6c8eF
FZX3dVXe+759LBEMoC+hZLOdtwlI5WeU+79M7x8yPQ/Nl38vX7PtvgOw+D792dBK/ca/Ejz5B7gv
dDLoFpvCM6XxPwkexlWO6bIH6qbuCZse//9P8EzvD7IuUi/h2KZuC51s6V8JHi8ZmIh6jqPr5IC8
/J8kePJXUysyPNNxTB3MpY4uoaNbv5la9bVTeJmXYAGPfGWMqZ4jb2WESqR3nhUJVq+Wvv2SDKfO
OAcu5X7/LK13REOYjzXN/MdYiT9O5znf1ZiC2D7GIBTNp1vr1Is/jetfZFkq2fwlGf31Um1l8/on
B6sAZk6YlOxBdn9t6lMzX3uE02MDgYoO4bToH76OhPmvvtB0KYh61ImkUGP3py9MJ9AyUxqCg2Jc
WtrgpqN9/h0+M9jvU35CI7LHcxVnHDO/1eXjSMqa9ADqsON+bYvHqbqhlQPaHmAaJjv1CdtiIKur
CYlZSmWvnMgXnjz5kOLUh+TyBQgxAK2zVoVrhLAmjRpm+OoAX4dZwTt06zbUNyzEKpJZH48PD4g5
XzdQvFcbovqUrnyRIWKMpyrFkA+r0I5jaAbg9DZmj7F2nJBqnsHlPVVKLGs127d+RO1X3mT34gJ1
AK6Z2+dhfFENEz57JqWrVBXXHzatf+PqkvEW+GcupM7oTNIGRvRZ0zC+uaXGC3A1IznNFsxuLAx6
JAbL/oYJwUKowplZLiMdvVPtWAI+TIsXGwpq9OgCCoH+jf4MVkGnjp+ByB9ODtYyP6wW6bsz+Hle
TKGkuMO4isuXsBtXrX1E03sRRzdXIM1Svji2xpZIs/WkUm7mpUlKPA0vAbj3IDjlPAzYWTiSM61R
36lOtVuDAmdgtRdUz7sMWJe+sLB4GNx3vY236p3qkJHO7SI/UsWIp9tQntTaUOPYWzgZ7PhGR0Bf
qV/qFP49X+y/+NhyMTKGUPmy1E+QTx19Oo5m5C1YUZN+Jjr05SmFqs0xv3EbMttjriroGbTTsxox
g+soEYQfqLPofrw1arkc6dhbCaZg/KnEi+vFi9I91u3NCh/VClTXL+z33OO8FCw17yy4TL6w0l9a
xbOz6gWcGr6eQxgfzHAZt9o8q+Vf8pYCweFz3d3UV4fwrBIT1Y14oa6Ldw0BH1nxzHzQXyeunntg
ZjJx2vIk7BubRERbPbUWQy8X/Djxj/nwCPumZLfgw+Pmi/ycMawFnho/kQMNTLQTjIVpy386VCpL
69+3DFc3JBVtR6IRzL785xVsaJGbOqjRcS6ASZYhR/ssvZMvr5T5F2bLJeSsL3a7+NS2aK0g7NqD
taqya8X8lbW/MyhB8iRiyp5WfvLda5JeTVSl/n5rU7vs79fpYX9qIhRgC86Rv15nKFFob3u2tp5j
FmcJ/hvbi9ra0J9huzNpS//9N9r6X+381A5ME4tEV3qfpu9/2t3atoqGgdm0cMVBB7XgU4sXU4bb
ydbnDEkFdoe1AamfxZkyJwpkS8tEecEFz3zRAbRk0+dINFCX/IF2ALAt4EyLrsV4Z1ujc1RMF/Vb
/CtqkHfdOdhSf74biiaQJMCDF4Q0V/TZVkOLqyhlZ2OiDs5nV8hITRq9+M5aFFS1Mo8iLJWsvLlG
QIb6AYO69GlGETOVpwJgnVNeB5+PR0N0RfENjz+Lw9+lba86tsv8Gm9I/at0YMZPF07CsH7EEjgw
UwOeMm3ITGbYOCtNEVoHPRVwOtJY16pbUuMRGJeWg5ZBNTiIn/geR+d492ZFXI0LCZyLtqyTxdSI
qWXqsGFtXppQii1BmranuQj3PhVdXRCzxgtPWI1uDfGYvzKUMbflMkACwBY739C2Ks7xAsjLleiu
6gfqshh/ndvOqpPlUGa/1ho3DrhbXKL6yrPj4agBc8srTUEg0AClWrFRl00qsvHhGPU03Kzww9Xx
VWNzFAhBT9wY16Unzn7mMUYj8Mzpwqf18+ejhmzCU7SbrRoN2wPJSYORgkBCbZFB4fIY1Ip74V2e
fQcZGBwkHuSfK04xCEGIwZGoKSbw6X22DAAkx/idwUH+vKtwQFouyMD7vUE7WWuIPnJvatwNQ0e1
gebc1oDvr66di/mcoKi1pgKLSSho6t+c0JYN2DF1Qern6t9jBdYw7bb5dC1H90vYgwCDQYCA7Xzz
y0MdbvOPAbcinrN6ajWQYca+CuH0kPFoYqPGT90Jz1t9j5qCA9bIdGRhRfLumckSetwX81RNgUYJ
A8Q034cTj7VmI+RvDCJPLUJpDK1Rii1LHSyOekGvqeFe1dio9CUhpgjVfsghTnGfzBIewmhf6dYQ
pS8sLDU5spi5yyUlOhgeENPJxLpTwXzH0Tu+Evp6upHIRdFfznreY3qL4G5kjqgP/tzieKivZnNV
F9w36uEocU7Oj87FcZl96XUGsu/pJph85HFZmmxG6gq52JYR7lG3502Sa+Un6rID76JoTyFPNod6
rR4HvTHBbeIypDYvNdNS1rD6lLGr1gV1fZwvP+ErrCwQzAtmF3YRK7XxqnfhdLNQc7EDQqRG1S3T
lVpRaubUTbbiYlNsGxlYBUPkrrHVBn0BbJWOKvbP+CYFmyHDabi+au41gHBQs6mou8rhhxWusWKt
C3YKnouGr0zqPnAlNPcXQP+N7qIuQH1mKVJlJ00d6OpL8jSevBUp+zt/15F/hnRCDdrUTYBPO8OW
s/h6C3JBdGVwWBnqJlK1UPB4INwkuv+5CtS9dExV9XKWMoV5lPyOXgPLtmHvkHurfU8y9xhyTWcf
nC6F2S5GvHfUfuUH72m7SWx9qQZTXS2Xr16oBRaFP4SWfr6g4hrTyBCm2nbmDK2Ba1hlqw4iQl2f
VLhTOxSTq9EuBRBx9QCYR2ooNXn1MNkhBoEtYOkYK7V2uvkysmm4iL2ry1RRKncE4j/655zxPeye
nIxGmNioR8NOJNmCg/JJ3ap6XqwKpIk+146KtNnnFFLPvPbYmRgXrgtpFlLSai02dkJHnoFPTsji
g2FUegQsIWKIVW2ZBdxcaZoLVzZbkCOxdoa9Qg8XqVcuSv1iN2xT1oj69pj+IuchhE++WDRoJP5b
7MPciBprFcDMACUMhMBEaqzUTWLtu+T0DZnrAvd5pUZbxQs1x1T8oNmy5iW1K8722fRXucYsRcTe
DuBIA5Ftvla4tboF/XbmsZq7agLyCNTVTHyR2gQ9tnU18pEPYqS5qD0Suwywl5hIwLr8XD8JBoBR
u1Xhky/8fBwMlAoIRIna/LkPq9D1M2h0pKsqKFsjD4U487m/8jMVKseRGMvaVdEorK+sOxWv2cz4
Vejw6Pkz6DD/W/ZfbHhYEyxlNr+pOak9UKnfq4/mBYh4/J956bAg1KJQPy8tXquvE6s8MLhEWA0D
oAtBbopBxvKF6WPxRcVJzSWil/pmlSYg+AKdmy2FEK1uRO1rSYdaIvuYiuF8mXo6PDDgkiDp4n/I
iP7quEdB16HTIgA9G59H5T8lRCO888EzgxH9AuSh0EdTIUElItyjIDo2WJixntVwqjRNzSmCrfor
48cdZ5yEkRKfsXckfKn1/Lm2p1QFZ9bXz3Dq6YqKQ+hS23Y/X9XCVXtHFbx5mFrRYGGZukMJ35mv
y05qFqrtvsrqtYq3lg2vh0ibsmfU7ItDfrVIZMeLGhX1Q+QQ1CwKWqYqg1TP6ervU0dDNTN+y1Yh
f+iuZyHjYei/d4VkKHMT2zBYi2GwUfdPgGPuqKCL7+S2r791oEntq4V+aa1yWRVF1T5kE7LV/Fd/
F2R7n3sTA8xu60U0NlEqUCFELUi16akUg3F1AJwwaf7+JnT7L0733IXr2I5t0UQzfzvdy340ut4G
0KwmFk+bS430b7m7dZzPvI2njmCTGlESDnWXmtpynOvE/qvSFlI7FfV5G5lK+aE5lw4o0ud00C8q
3jk1SQj7t0poODvwNXJC4kZe1QqxGuNzc5mDp7wJN0bfbMkx1NtxD1LPWdGc1eRTf9SOqfI/vkiO
tHAm0nBWGhmEirTqFRUhmV9q0x64CpVnsDWazBX1IxVnPvdgNs80+YLy0ije1SfkREEwJWuVGagk
sGsE3Bj2N/uictHPu+ZtKpkkm2HW8TfSGw4I9VpNQhVuVGxUMfRzpH4uTpWmSKeh0sEW+TPBMex7
if0ae5YKmGriqiDZZhmAI/Mz3KkAoOIGJSksAz+gvhOKrmxE6thAkADwA6SHicT9qTWoxSTD/PGc
dYx8DlSIRe/5aw4V6pPZX1Ri4ouT2uHZadS27YD/4nqQuFmB0M+cs1onxkXFQLX/loQfXibZKWIT
Si76Xp9HB8j3ayEuRCV1j5CVVNTQoicVidWzBGC2U3elIidfz8apHr/aK/mVv5+2fzVphfTUnJW0
eT3VRf3THoWOrNH7HSUpthz2Iv5TEU5FDL5VZb5//3XyLw7QrjBsy3RNhxrh7wdTswoDt49+fp+a
Zyg0qhnPVFOPgGONyiFbjJ6NNFxVzcGYdkXN3s3Qu8UDiRQpjTrqMco8yYnw/4Ox+/uL/KsxcYRN
95zSDbuS/HVMQr9T9vAGeCLzovL0Ntio5EdlEDx+xuXz6/6vDP4PZXCDDfLfl8EVge7tNxl39Rs/
y+DS/cMWKIW7aLHrUgqa+z9RDlKix65TIgd+7iLorjOh/1vF3fxD6pS/HTAB9Aelwdz87xq4/oc0
MUjwpGlSV3ds+z+pgf9aCHH4JE+AN6DEKwxA7BTUf1lT2YAwogQdhhiacXWFd0kig7zFaf9h7VL0
/19fhXyW7VLZN8E5GLb9W7W9mqyp7Aa6phOYW0Pb5N3wEUQaLgge7t2ouICq/YE4Dsh2kX/HJA4t
kxgSQmyRBHjVWavjuzCyFTNXd5ZojbwGs7YNxxrYYbRvPQJXPVKiK32g1g+oS89gQv0UvSflIWxf
7AaRITvzHvCeVRFCOZTpX5sI6Xp8xjjf+gjpwMaqerQYEwfiJYC/17F4RHMCaHDh3uYIHt0IsyDD
U8sQjwAtj6Wm36fN1O5tA83TLOk+oo7A1bt4iKXoH2OB86WxjZvRq2zUSM1lXoxLq9RsxcPYNZLm
cVbCL5e+/Zw6xIm8I7lObR1puWDaV8bwNa/6bQQacjH4Fuwh4nWbIktbop/fJd9KYf1IfOuhQRV5
EScgGi3/a+6itInlFGLXYzAv4b/CxUM2F4PFUxdzmGrKNyPIDoN2RDSLAliGMEliRw9CT54jmDXS
+UCjGbTpu/Q8Y2mgkUH6gpksaqOcAMiw1W+gQXCXDvpLpi6qNlCijvToGhabAsEyJJ5MGurArqWo
H+ap3tuB8TY40JWwuM404owwEAVLPZj4d4klId+nCsdQZN8hRitjPXFugb0DsUStyB6/DlkRbINo
/laHtr6C3H+r++ylQdiHsiLs0DpykLmna21jhHZnZxTdncQc1xXiNBp25BBtIXc14bCoYthYI8qo
q1I/eTYA6NArtGWr+a9Q6xZGBh8Y0BHa/Vmx5EvAzFnJsJqmZ81rv9bZjAZ5HyH3kHnDRnJ4LWPI
TVOOEAGsInMefuittp+bzF4ndg/xB+VEROhXRoS0cae173XtLQrIcAsD4YOVgxqAQZIL6p0fq+Zo
Ok3aOqeeXAzkJKD9tl4zP1dABRatBsq8ne9tSADLyg8OIqyqRdQ5EYK1yCFWXnmI9RkOv+4pS9SD
tMGbx3Xy0Qgq9WczAwUR8k/ZDMCZrOeyrKIVuTlCd05+4imOlDicjvgOVrMBvZPnaAFoYAaDMdo7
KYiCEFmMxn7S6hynrOC54eHINt1rQh5TqBXZmG6tECxSk7QwQTrxw6nde71qflhO8zSqOgKaiyAf
ygArIyJlBREbXYVyHYThweSH0kRsswRGatrtRzGysJPcPWACB9I0w/90jLYl5fOln7cI/oBO7Qfr
pa2o6DRa8lh11UMzoU2KJseHpE2d99VxrNLoLus7eh6gdmILodVZBwY8aoiaBHg/IfaERAfHrZrD
Z4h4V4wFxTBcrLbfGIO7zNFtW/Y9Fj7our0hJ1CizVlOSJrQBBmc8hlk7g+dGlfqgZgUBQChJA6x
ffb97xIPl4UxYNEbkFBN0VPXRncBwJ9hJDnTxgqgO/LJHt4Hg968I5LxXMSIn8VDve2c/JE977Ho
y71hiqPh3TIJmWNOOCQgMLCDTPgAgnurz0++GK5eF3O+aubHYUjPfbftau/R8My7qRy2Fa5lXMJI
Dh8hjipthLbqApfs0toGgblFIAINGxDVjY1Xx5B7N7S6DHAcNjWyoHpC6hN6XozIQzUxS+MOQ3Aq
OyWStMDW63Gdo+ULNZzD6zCWx1bz+i0cjJ2fD+7KxvJZERrvBAroBe2qaqxpNXgy383+Xeenaxzi
lrF/tYzuEKUWjkZb7OkfOzx/kS07lWb/nIcTlLt2i7zSuvQCoE/dEV2BTauvG8fd1/O4tlvcXg1o
MX53TgqI4k6JCzQoCmmuSuF/s/ABGPFXz4W9EWJ8r1rM0eIMlW84SSL2dmAPX6swWrXmzgWlGoOh
RqGsW8jMpaZqUQS10HZcOg7Ioblit7GVoyMXA7rtIWfvZ+sNj12YHQeXgBejVG3YdCfDGR9MJ0Uq
z3jPtUEgJLENPahnXR5SOvXusOB4aFAJQpn40CCGGeDnqAd3mHZsbR8pexZlYmAhV7fbAhMgKRDp
LFpkg6tU3EacJ9pEp6rXID1vfDTK/26otA9XdTGnzH7AGhTb1ntNxLtpAL/TGGhAWPp9IaIK39z6
Q+J6GybeNWvfxJQiXrSULkq7CWKiSDMjzDWntILe2rbZGRrGD9NY3tt+/tFhJiDotzVF+c2u5QsS
QpcKxUnZz69BWe6JQ/jHfOtbD/EfFUjKbRMu61K+ynu/dRU+BmHMLnqV0YirfDN8DBx8+xnNCEc+
Q1FbQ9fvgf+hYQtGX0PLF7haqb/reveYhs9jbRwir3vAGhnoL45acFHakD8k6iJLz6GJU4rMF75i
V8RSHHIz/UD1cDVX+V1i+5caIeoqvW9M74La9dqZLPRC5jNstKIcl01pbSInOtrIk5QHjFQ4eEbe
Nx3XbxRiYwcfwAKXFqdov8rZAhxFrzLHq8HGQDRqtjMyKbVV/j+OzmO5cSSLol+ECPgEtiQBeklU
yW8QsgmPhDdf3we9mJmI7imVSIKZz9x77t7uk4sS8rMWzieSUz52HfoBDoauPsxxGrauFzat/1Sa
9XXJZLMBGfbSewM6KPMTTMUl9boPD6bMqup7KZe3qmSbN5W/1mSwjp/W22ebd82j0+AQSJP5DY8/
QnmVhUQ8BnaaPcet+9SNB9SJj1bfPmhEBY62unnirrLkkxz9Ly/tO8yDLS7u/CZKfVfUNlC05Wxj
U9uATLtxXe7z1g6lLS5mpL6dUtq0oP6XUfuXH5+IndhijIuQ9JBCudAAupj61TXHYKEE5N5MA6dh
weHNP3EUX3RH+8VIW3Ccsdb37BtDqs0wg2CS2QxSb7b3VQzc2BPP5OthxW8hTcj0GOM1yMvhIPM4
rNqnSgFAzfA46xMyPqkIKDfkmy/tT1tTt6UZkDuB/F5QIORaCUlPvkc6x+Dks9o2VDhl5YksrjOc
8avw4vs2dna97r428a2QH0NJogMf3zBH/3xBcGPrgdlwD46u3hS0+hjP6pj1zHwi6MKu9WZ3/V6s
5Qjm6CrxDu6Up1BqWCRxxuBpp+pr+jPy3JtnPct6fG5HQNGGBQGoc3ZYnD54zCXfOP3VKJDViQJy
odGOTC/hYvXbXHlX2xTvxoKLG64vxJczZIrjaC8vVQMnymwsCG0sIoW3K/v+cerna+X8b6E/kea0
1Qd5smcgWxazeZVc1hQiJHmw9qTpXSWm83SR3CpAg7i7H00hA634tPvoaNoTsX3tSughQrQ9rV/P
0sWMU5iU4zNJNsO9AFCcG/oBr0TQ5O7zukVtgBgO5fQudLkflfZNOk/G3WM/2KPak+C0Wf9DtNKb
56/lyIwJmTgE19nrMoUN4dzidr6qBZovJ20zvc0KfEx6Np0FmZr/ZkwssE3rYbRUqJPJNJEUQRjx
Q2+P4MtBKvjmk4GIxdIA46/Gwra6wKdAPShI0R1v2nmB2LQY38vchz5jIuAfiTnfEXcURPua2I0o
t97zgrtMVLd1+gxDKfQxLyFY1tsg9+c76FRBtVQvveLlR/idLWuXZ22QtC7QTOe+mfjTeXoBXLcV
srkzR8ySZhEo8+IAeajcJEBOzWFxt4wisPQsSCUaDJjDvhMHvT+fGg5A0n6OvX5tsxGoqwMZJ7rY
Agz01J3W/zXdGYArsZ1YxRilhDBLQ9xcp6HSrwWpAPNMlp5X4XsX1/WXa3h+2ebsS6NEqM1CqC1O
6z+H4jgTQjkV+alIjAfG8gR/Dy/rp+BRMWgwDTF97lQ9YqptaTv8g7B/zCJ+apUVepAjCapD2zn9
vxAHmBaOjEgiW9z9P32fktukkY1L/q4pqSLUI0pWqIG4A1+SVp5AklzdWrzkmvbAIxmuLCHpatwE
aj86zck3YYk5ICNJbCV3+Ifj6eDv8p6cURBLbkzSOD+lzduPeZR/PFKmsvd53R/aoSFpSBziZMG5
C9klAiWJiWXj+epL+PO2tvPQakg+pNxr6s8slOYYYu4COfvoMTxTKg4o8wJTDuTN4svUmy2hB7uG
N52MnG0LgBvTf2h3yZ2ZnYwOrzEfsjVAEaPeXP/ORZRYwvmM/REAQ+tyRNJOtVLfQPsCUOLf2nzZ
x2xz2C2G2bjsWzJXZx4bCxZNyWoTg91sAxGwqxvG3YO24CbsfLIakguGTy6k6NhFP2Kqjo4Vn0uY
EwvNBO+hBZvOe+j485FVhdnc7+KaQEoCoXqWXRE3fL92wZV3F81Qs8R09nvYbwRYMCcAKI7huwXj
HUM116dLR71Fb3gVIGoydLe6bCGZqqM+2fe96V4JptoZth2WeXLEyBWsnrzems6axYYaylDuQUTr
nH2jw2PGI8zNcNEjbOR1iAk1jDufarO9Vj43m2YSZFnvNL74cYL9nyen0CjiLY1QtRd7WaWrb51v
hkb3TmQVqiiu650ZCeRVybl3ygPpU/D3tIdVzEG03b7P/XMXj5f1eRZ9Eej8hsRgB20lD1aVsLRE
1dygpsi3XiPDWULITf3VmbYxh/nqTx4R8E04QCHLtVAO1SGLxmsG6t9TcCpn9+pyYHZrhk8j9roz
hnEv7onrJFBvVyfZsdX8WwlaClclAHRGmb3DdDkpbl6SHwejOmJkOgFG2petw/7aOjIwCiNIIQz+
jm7TADIFsIRD1lcuzxGIiGEKYE8G4PiD9TwzaHFHsCptZIQQEBBBfKUAgma0vZkQwfpGMK0Jzbw7
mMh9Ct8LSx/f+qjnr6oyrvPy4Q7FqYxjGGPZdv1RsZgPwKk2M/a69U20Mn2v2G7Frjy4Fp4MEtlj
fb+ehbWdnBujO80ErZgOQcZ2Ao/TuxEkQDy1oBVuz5D7nqPOx2NTiOcJAnsrvTuThWxHSKltscvP
PTwGqJQ8CkUmw8MxzoE9TrCEZhwLbtmc8wYeeknCiXJfyjXZDeXZb+PPpNMlxsXp3R97bFjk1k+V
bSORKMxh3UBQ0UZELbQpeNJy+Pj/3yFUQyqFJ29bjSx2pye+Xea2WkBcDNwI9ZgloQuGdxdJmIcr
gtkbrRep/SkTBH7u2YyHDH1NlSagDXge6vtGeyzH5SUH2QcPip6vRTLg5X+Lu9eM8oK3h62F5zGn
XwTQOlqp7ZwY9WbhN232jr+8lNWCat0gqalO2kDQnqSORr5IrJ0hJmtIhJja1V0POnDm50zDcN9o
XjDaPgs6vSkP7jjs0V59LJnehNDEF5Sq/4y2+kMjuBoe2S9Uc18CwzR/jY72fF69AT1hfhuNryag
dY42XT5K5PVta/ypufhdmNOBGtGQSGBs3M7COtZa99kg8WQklBj82aTMTS7SqCD6G2pWgzIO8hyb
OXfAtC5WwLg5cJbgDSfwrwDpKQ0Osqia83un6M7rZyrMmLvMyn9jk8/fGcWj4ea/VYpCylyYGUEG
/rMGLWxiXsnS8EblyI2aYfqr6/5+AFbPfMBlWxHzxzkvWMUN/nM/aPfUgOh3eXulxL2AJuxNAFXZ
guvEJdJZL3Yc8cvTv43Whz8P97rgt7GzX4L97msLRUePM37DRmpHvtC+0rvPbs2Q0ZivMBiKnqRt
rpj4wJc9AdpWx9NoJHdFdofbTJ2njMxarfoso/ZROR1Jwan87tylCRu9eCzTe5eCaSN74EVs4X9R
AB90Pfv2fS4BN01OTHTLwwQsYwvdnbXn7MEu67u9K+CYp9BAzdTDZMrKbaLXE7w4poRoE3UiAvqX
hIEZb5QtQ2OhI8PUlgTaGIfuPMPBHd9wh5qs+zFqmmqW21tE9BANG2F4dSr/RmlbO5TbzVbU5W3Q
nudM849th/9Cc8qTVl8rvkH7ypqZLAwgg7JoQgJguG+aJCKhwkpyhiyxS+PP2UoU239egSoAH0dC
nbUeW3nXfHnJ8m21fPp+U++RX1pBujcaghXGrLhiqK+QtbJppsJ4QjTKghxqXKSBWrUMgjywxeIx
R27sq9Cak78ZrIvViZuGZWHT+vbRFljce2fZRKSv73UPXd1YpT91Qts8SOcZegUveWL8Vss0YDT8
NTvah9eGHqjM7cLuBSoqb6leao9JvABTyyntO96yjjoJ7k0Yk70WiK4hfFMKQryI19qtYDnaL4k9
LSZPM2xr8Qjgj6dW78xg6fnjcCNMavf5UMY0gQB35q1VmD5j+frNNZU4GfflZADNI4IFH3zJF450
wg3kPe5UzxmAI1BI1czVCk0e//9oW+yxO0cXxzW3blfX6ldT5a8yh3tVsfE3FG9Dl8r3xOqBsDca
WRQ6+tWWzFHMZzpucEaVECNOZpN+64QCFdQ5k+QsXU8lEC3kNsn017Lh89We/ZY5hrgr4IKtJ/NE
xIDWxN1Wb/Nr3kHcUt4Jtu9yHxWpOJk9kkAn/SwQ3O8B0MQYdlh7TsDKoWcYJriRharpFsf2h+Mw
dG287Iy8dSNtcIxZDkZs/Vv6jhOhwoqUNgr+gLrTwE1swfLLLYCL7ZKUV9dXFxUTTUiWahtEf1Gq
wKDbxrBrq/QfdHoTsLbfI0If7nOsxof6u0Ovtu1rA5gfpUTCD0sdjj6A1KzcePk+vOjdbPckA5XN
hyILDpw4B5EpebhsY308KlaIYA8BTZQcLJ3ImUC6ZAR5zDJz8myGIf+WDSeUkQ37YZjOA6pU0ibz
rdk3uy4ufnsdLruNqws7D6EeS5CXfIthJoVm7K2cZ33bJ3Z5qLoGF/s6FXSjf4w5uMg6uiLCWfaj
793Do3PuILZYe6eDjbukK3qIhe+6NpkZx4xzDe/ZZ8le8S4Lf31S2+qU9v5dNFA7WOX0G3vCBhWk
YwhH5ZxZcg3xZh7WpQOXv3sYfKDy/x8erpdcZiAKRs3bBPm239Zoym2i1Ibc48Tj62Mv+t2UZ1cc
a/eiwneVudwZOl871+W/Cmu68Xlk4ZIIl2pXvtDbU3f8L7ObcRPM6FbuICTN/hzve5Tm26geXhNm
+8emZUoHOEHEVqgXpPqNmSDQ3qRWm0kDbyZBAzN9rWuvhfS3jZvqZLs68FT9CTByCSMiEjaTWSt2
8UPihcTeF+pspdoktd/9YXwCvfc2AqELSY2jeLVjAMzxky91tRsI3z0VYoVkAi1mmtF+YldEut88
wRYrd2J0KUDc6erVyzecJNYpbvnbqnWRPlv72eZBgZHDRGIWr0vB/mca8OYrQclSMf6CmwO0VvNe
K+mGKYisfuSQXh8Te5rvHdO1adt4kE2Lj7/rdICVKr7rtezJnQWMPV0jsgzIazc3CZiAdi8z835i
i3lAYfm4aF9ORQapYU8+3Dh7OjmOjhI/Kaog720c+iMIrc4gKmPJ08PYP5HU0Fy8uHq1u8zeN4vx
pv0voo/cESWkTFmq9W/5yirDnUtyU9N+RejH9gYr00OviVunpH7hLdIvSSJebWn9G0emqys6ar8U
eM18qyiCZI4Frn6GemncemE2HGeGIwGsOUapI5Wwmq0sJKtmuvlj4Qcti7kd8T67Thkw6sykvxlD
AfPXYwxQUmqascFExIesqSEVqZui30qIJUR8ZD953BM/bGXXqs/f9GWwHsriSSxTxsRJI380IWfK
olsiJss+Nfq3I4iTtnzkPaMNVCEB0VXLONtNXofbDmp5Pa6hQ0NPz9OCjRuA4TO33BQk790w2p4J
jrd3hE5AsHXwdwDLf/KB6B+oxz6LbL7aCUsC3KAsfer/vSfTy1RxecZdMxyQVj/GM22yNiAeiSf8
z1xkcGWiOOTZwTgkx1taVkArFggQnXC+PYu+Y0HJAtD20AxMm6KKNKW2nlZ6iL3NcOxua6fmQSPE
b3Ft96CPEguUfe/W9tuUaXhZCKPeGo31BD6QNCaKpWaFfWY12Y+JOKg5Ss6DzeLM7aoTx0Cbkg6d
m0hSrSjMMcCOi1rIKlv4iGjFxvwZK4C1mVV3LEiXpiXHAWl1n+liGBerZ5Voa0sYJcMdueNsiyLA
QXpJy5lP7EOa0npp/DBmAgmr9DBkiqjdlgvDdLSz9hIz7tnKZyAqye5RLqWx66k5AK2X2haqBe8V
sP9BVus3IZDm9E4dNI81wsDkYVYDhRzw58DASTJU3bPjj8YxHp490l+CTNNfrbYZtnSPnELZ8uZP
hhuumQ6gcxJ612mNZtV3mpN/GiaboThyir0tPiNnMUntVcwI4u7NakYziBnNDVGBU2n2IIjlNaKh
mgcCeFRI4k6zHSCB+WCjOUd6ljQNcd6mJIWisJc9Xc+6y6YoXZijjg1XZ6JlJwpM7FToZQZG4Nuu
hafmcQYNOvLyeDL7XdLtVDQQ11eaFnDplqfB1GPUJNNbtCixG7UOdkqfXjV26RUkWfbX9bseu9a5
4G9jLcDTqylJIiSN2QIC9Jq2l6GrlguDU1QxHd0FTJOd0f9kLhSyQqXxzuMR5GFqDjh/Px3eWdfO
MPX6trvxnAK+cOft62a6cvXEB8J0YaFQsboELXF8WEerIDZOl/FuTFt72ybmUelLdQbc0IaiYv9H
wBeCLqM7uGJ6U/g6KBn57ixpx54AdeasqAYUY1Q9rQM01YRs+b+LkXPFZor3qf6SQ76EXrXuuaR2
JEINXq1LteQOZxMgwKHVu3Nutjc2LxX+9j8j7d7ZTmfrh4HiqjT/qd6QITtEmvSu+pr9azOysZl8
wwrqOn0w0qG/yGPWevEpieYLgR0upVVCLB/jwE5hI48057XzlLFLzdPYQLe27Lzeyj4lhrEBOBlg
tCuvDb1dICDFGbCUKuqeXZxRK5AMdfTt+LGpyW+jZTtUcdHdJpV+lUuGKmmu14xoa1+RJ7sTC9EK
pDay6XVJs7eYt4uR/4OsTJ/tNHZo5UfQ5fPlNZn/RcgYdnWFVb2shb0dB/CvSJK1upxIxMjdUMsO
ZsJUA9iGHcwz4tu01tlR4pQsbXkSq5mL19KFvHBUiHQ2JonypISKcw8VTnDzBRz1VEEr5lvV+i6F
Ah1Z0r5GS/oohXXvixkYVksaPSTWo1OLpzhm6DxmE0BUX7skqhKbxOa74E1NgOgAqDUMwC3KCxKA
yI5aTKRruvwmsoh4cHeCR1u9cI26gUn4sF57DCRqPIKk63YGmE9tFC+1Pr6asjACSOvuahBsQzkO
iEK7Gf2zWbwPfaEd5oVD3cvgCnImkpTCcTlUNaMbuN/Mx65+PZzRTbKD8JqMV64HLsg0voAOcNPo
zvPY07UagEAFfJo+nrYyNwWZ8clyiVyc0IVHIGjhyXoHyO+pLt145wyCVXnc3SMrHg/1GjhRaAmr
iGY6tysrw6jXJFB2iCwULlj/U79oL/bUMmpXzPqb1QDbpsiXC4j4orzzmWEEJTNWO9WfzRYtaNLR
YoBjp1aJm2fNyiQIOZrUCW8iKxbePxC+O9Xz07KaK8tuMkL8NJI+oyxovMI9TUvrM+lno8E8qQ3z
FKYeSRQsPHVcBZ7Ug0ZrJAJus9ibBuPZuSWcV/nc6JM3w9qrWSvZ5map0jhoXIn2tpMnN+Ku4Hu+
zrkiUpFMsJWgm9VQ2ue6MUFlYQSKGdDtoumBtRq0MzEeS5EQZd0dQebCohiKBicSGTENaI/NlKl3
x5geckc+MY1EUNSiRi0ik5grMufjEaVQsxArQwl3HZ3y5ssGspnQ04tpqgPhhwtrSQv76Io5pTqu
Up3gIDJBN3ns9yEBY+xTOwDU2axIc8B/wRTjC3jwrizJBPM086dC20dKo0//RcVO0+W3ND1TBbmj
chhT4PUCgVkm9nh1/OrZby0MsXK4c+pqO5LD/g8IGJ2FDOXa91YRewt90YkSVtcEpMDj4IPhINWU
yRHrVDucnB6DWuWRDZIdnLS8uG77RNEMy/NDNC5H0HLnxQu/kp695qQjTbmpLvaqYF1cxEewPHdK
9b+JBIJRpNPngNRosA34HA6dXUE8i58hAbI4FH32XzvdT5KgnB+bYVCB1TrfsWU8pIu/pzJ38jch
2il0emixwihhsqJ4mmrVo/skpQ+5crZtyKvhu/FoIaHaFHaNLQAUoI9qa1dPMSt8CHITxfo+n8hy
5ML7Z/oUO8aA1GwA5xaRa0uCkMIOOvJnyqq8V1IDuSozNFRU7UUlkFTSaJMpynjBpggSzRnC+7HQ
Hf9eAgSqssEP24EQRt8DctPDm/NniHtF9tQvRJDOmr6GRxJ86jJZ2yTewCTZc86lrYjp889wtsXO
0nAb9MgGtrbn3U1pfQ9fn2pbOsc6Fz9VWtcYzdnqxEPW7Bcr+a7NcTsoqhrBu8nxyYSpMpERWcnM
O+ETsuYzNNH4O2IRR0e7w23LccoCKoq+2tx/Ay7BYE8MtzTx6pOed78Ss1Hgx3aLN3E+Mj256xeU
wh7PJCk0rejLYDHmV2TOQWNYRGW1DshWdzy7zoyRrqBS9PIHWxMRAEXqx5HRb+HGgdcpEYL52/kI
O44uFI6maHaVafPrxsbzMhIa1WjRTsuJMB/c6rf1Y/J4vdg9GfPMzDzwrQGm2QoWIy3ihg99IxzG
0ZSA1iGqbA6BluJpWfwDcr40AIT5N5r+qfLq7xak6NCxMliVLZxeZUTMh5cDzUxniYkduU6syTFs
yheVNGwv+/GoSvu4kOO2HytiC/TAc1jT20ilqJlxzHhNHu2HmigNVyP1e7a947zobCd8zAHNdBld
mHERqw16/zxjgOOJrTVrj6rugqwiStLyvDCf5jJEaWEyJMYAQ7P6MWGH3dlKvuRDfM4707mMRfYr
khJu2hw5wJPks9VhqMm8VBEc5f4z61+Ul+WJw/PQgiFR6fjYqphTkyTzgKnoNrbtNCgEkiGawl3O
+bwxEJkFOYsuRap80GT+s2O7DyTGIMprVm+V3xzJcx54r4th33T6c+d9TdiKTtLQ9cBhG+qKvz6N
aZ1Lh330Eh/1zknInujng2UsZ4ftmOWyVWqwUkceFZ+oSmIx6jUtaolvMblLG6NZ49xr4tllTEyN
8z+8emd7XEds2oawke8FfEudMjCPlU1ckOGu77ULy68LU/OT+eAcNEIHlJM3xnlO/Tc1wtP0addX
+OL7UPLmRwjkTBc4tQvoEafre0Z/uneTPtlF/gT4Pum3JTfeBqc5KjrL+WNh+uA6LKvQ+hEQuJ1S
KzsyBAnqTm2dKblq8P5ARPBXkTdqoEmPoehC5VqYXKwzjInaj3ucOPsD9lcuM6z3CdNyvGJ5oPee
s7XJJLdYTtWu+QPECbNbT2JCpW7MfzH5mDrxzjWNh/Ye5XmLxhCrPuS+JxcNIO3qvcEozpLeSyqT
e6eNfl0uRLN6nzSUQTqWM81NsBEsLEON3jtXFsTFhiKUyoMJgKxAIy/ws9RwBDi0dxIipvghEfma
0lmCRp+5Dei9FnEnfIcKkYrTAmOAH7faRX1rHQYQw6zstLNpkAxU2nz/CVVZOOb6JDQGjS3tzIQh
Pc16TaZHNIXopwYcA+zWY///v20exHfRuNMuZyHRE+hRSsz8HnEqFoG+C2VBF5mQ/1Z4kA//ishL
PkiuRMsnWZpsTK54lpeFY7N9KgXu+trfioi/kic10LWagPjSeCvdOdTqeTU7cGFrqmLbQJRsy8eS
tJOFShB5ByuGPZxl1KZVom0jSsON1XSv9ESQsxjmpwWiOJkZaEvo+pVkPDv5cI+NTw/oE/DI4TzP
PTe4rFtozit5XUc6UfNqs5RMrgj9WAJQnJk6CWEaiReT4e8WTQ1bT4u+2LpbwUifGyqMKJlHaWEk
3wXxvDgAxSMzigt9B6NOAw3YWL5yXB3Qgv1RaNaUhS5xgVA/Sd+Y8CzgMGIHTEpIq5VElBAJ5i0X
ixhsstdtejwVwfTM99M0xbse2B7mFAkpQaLkG8mQXwxUhzxa566mY7KS2g3g9OBIn/P9kIOvskam
jqlst2OZq63OoYB2CWAd0yaGHAd9yJ8pNP9lvviIWwRUIq3fOhdhqEsAJiu03ULEPa43rvCI+gpY
1UKvfMw8NhX5gE+vt1EQyRZqpQGOl4CXo1FMz3qnfacsXUhfbXmP+/wgswj5tsOrrGkFu7m8MR0i
PU0ByhdonuVP4zJ/UR1Yolgm763D1GdeVh9aYu4nNcY0/N5DmxsiEERTbAhHenHQW4JJHliatg4b
gvm+cq0X1c+UYre5YCxaRITlNWPlbummg76z/qDbvvWpv5v1kaMRTBbOkJyplUFM34i6T18sk05U
HIYRH4+r+gt5WdyMUYa0OC1/7BlBIlqdJ7uVZzPaja2VI4AqFKIJHxU67snaZdbL9EEjuoFPJbZv
gz0bO5HNn+6QPSMwAsKaBaqpr6Un+h24+jczQ2k34Y1xXO8z1qiNIoBwUU+8EQO+whVXIqJ/HOOq
5a9u4X9oMXI7u9+gq/uZCcrZMiQCwSJiFOno51IeIYjsr2Jg3EjfNNEMLDiU/K9xqcO5IDbGH3yM
iuS/bdM/hcQ00FX0Po8sHWJ02X36aBJeQOYXIT6jV59rZKoSlu+WLfKdhwCkMAgNtgipizQi03VS
lAuysmkJsXHVxms2Vm9q0N9G3SMHpvtyFMGb+JCUS40xr/9Q0dkuTfciHUQ87NfPUY3qzFR8OzwF
NmthMMzXmNtWB6+mW80PzsgjvHR47MY1VmR/VevvoKfxeaV7DVOErCttQzthqa0zrpeUAB6Tu65G
t9EYpET1rNQRf0hQhD2XHj1hUZWvbJueYiCEQPBpATTrQJtKRRnHj7pGGY4hAQGL+wDTGfcoa0Gh
mdfeLo9w+74tD52O/HF7nAl9nD0V0MfZuJM7llhfYq6RQ+ryZdQhKbf2fAep/7VcE41bhxnP7JtH
2xziXWtY82Z8cFeBTUbsJXQPMj1lbf5z9WrXDqSAuKQHulby2mj1myAifXPkQvwqTJLfZyBhG8Ia
diTSvJtjPG99i0WHtqZTlfjFiiZ5KUfnTCTuwgJC4JRoL/NM0RDnJ6P0Sb1bIDU6+jHiZcYJfLPC
oimhETZU996487eq1KfH7emj8E/A2rZz/1C21tGsx0+IifG2bZcdsTI0nOeoQzPK/hUlyxBh+GJb
WLfnSmdDzRTJ9BIk6CD2vYTaPkVF5brqy3h3KIpVIx9BQr9JScWX6XTz0J2Pg5ifOt29eg7RQE2H
D8TMDRuV1yX25THJq8eC9MuRrsTXCaCNQ3Zf11E0dNXR3jXUt2a3jzZiDsLNnXi8MZl9rQaWfS5J
BDQ+xlyD3/bA7JjPbjneA0X8YkBUGwJJjvhXG91daQz7mtG6zNrHJU1bXi7c/7FnOmbEVKDDnxsN
RykmlAVRycHfmP/m1flvFPcoSigiS/eNtekdGsybSMZL62t3yUhsa+sBC5IOAiakom7tfg59j7JW
smf1uZUMUsGc6Go6V74z1ub/f5niTWC7RetwoDx6QcRK/HLJSZ+OmADw6QZJRxJ9nvwumv3RJO5l
SP7IbrobDAsDNxQXXN3Lu5aRUmevS14uTNbTd7XTIRtPj0lD1diO7DHb6VNZWRH8/5LHMd0tdPt9
mxyLDvqxyLXnIjEP1fCn2fNVlx2JfPq+069zRDGHsRj5f4V1IVH5v2IJzUV8JrQlfNKgOViEbdcN
ARl70Lo9HkbDa9KtdaonE0h2WnzFjQrNOi5oIRE9Tp1/sCCeUx8yqJJ0M5QM/FiLQOES2TLnBvZ6
Y7O2ZHPHJYgugXlIhK7WNv9YZTEH0NNTxW1EHBYPEVKRD7Lt5IbxzydMKearXvejd/E5Sow7b3oR
Oaz9SLFPnwdyI3vn0Sf1iverwfKyjiD9qXokadqwwiL2yBCWgWh6Jmbx8mt1ZHj09nJqk+J1jt2f
1jbYNSzsqFc8+hJLHsecmxKTalqwuPUspl/V3GyUNn2xGSGDC1XlyKiAboS+w5b+Eznfx3Fa11Tq
3veNp9lUX8C0+LYy5NA7+RfZ6X3h2e8deyCAY7u27LGIYNzhEHKucS8fLPmv7WN40gkBtCUJmmWv
RfhuynsYfm9zWisGnIRRG0Shqp6cN9esHwuzvnQS2zsjRR7ZOkUsaZPmI2gYKHYVqKr8LyJ00SyY
F9XOFU44/o5lHja8PiizsB3b1qkJgk7/YEMicngZ6+xHIcot7PRf7y/frOXCUSdjoHAnutjuR3Gb
lIowgBI8hrkgPUe9FQD7wP960Iw3wRjXM5a9IrDc69yj7Q8ng2i1HHnU1oX+YWU1Sa5N9eoXzVVO
PuNKFxt3ldATCiClpknlmnb3qdcjBcZTtxET3yRLF4gRs/3gNoRXrPv60mPznrxGsXimV7pZ/Njc
xlJaifipRJgfdRAsR6Jo7JOIl6chtl46uRyM5XlEE438/grl/7GAl0nmhPnbDdMLfhb8UxomqmoS
QGDvY2+5OrW84BdxCapYnqSzVcVy9pzpoxc6hrCWgTEq0XsoB0FdQZmwV3f6QheHYraCg9qi1Msd
Bg02dVmZ5Gc0tAbzE833fnw2tgRpKJ4dVuRJSwwZQckwzlle9Gv+F/DzbSXbLBxt+843OHYceyCx
rXtKbEvxdVuefdP5jD0ncH0+cfZ5PN/uqDZ0tHf2QP6DUUWUlmA4lgrxkMXv7FT6zmEItC1F+9O3
GYvXuD/E7fTiNeuZg1xz08X58xhXRzvr1m8qLhdXyy5aPJGKUl+KDtu5zziQwFquuFTwDJbpj2eX
T0mdwhwQCD+JhKPp4K1sY+rG5aVt3/0U2mXVPzGFelWWQiNWVR92kVLyzWmgZc4DnrK3Ut5bevLL
2CY12+9WTJ9lKS4UURey0pkqo84mheGCm/kuqzOCUd3o2Zlsohv6nHKd+90XIEQpOAExLfcMpk+C
wcOmGvJ/lMOYtSMU93TnpNcsEd/Qt7wnp7eFrY74+mGs4nfhRMbOqrWnvucdmUCPbicivYLeDy03
Rhjij6eC+VDXjPuJywmNxa2W3F3dNPMGLxU2y3Z6tjv7kiNACYXZvsQuIgGA/hve5YrBzkqOm1uT
6XVCdsvws/56k5LPcz/9GsriAFT9XbIWbn1P6YGuqLGg7UwZEUNE3qNCqs62ySXUdNhbdJ3vL4N5
1O2LdvSKYyVYHiMeiABy5FtZY2+Qq0tJy4e7Qkc79h9757EcOZJm61e5NnuUQTgcwGI2gdBBRjCp
mRtYkpmEBhzCoZ5+PnT3tdvdi7k2+1lUlVmlIIkA4L845zuiGKKzyXDulLHyHKRTXeLCa3bRBCg+
ldNL7KN99x3sAIxs/b2pM+vg5i/VpHFQkFrJIgdrSJJfB0fI0HBIL/R5vluNHmS62cYkwjoNMbU+
xjj6tszSH7uh/hw8xqeyY1ow0FetuWnN2qXBUdykPKwb4yNPe1SvMds0kbS/jDZ/aBn3Z1L/QE3r
Rtm0R10V7MwzeiOgyB0ZZyIZvdDMucJOs2gquHEOCS11d7HwJ6IzZbWjfGjEVO7GMfqcBgxrTI+M
bWITUW315rLz2CH6DZsCBtABjw3fu6J6NNV4ybi4wUA6d0wcbZBjMF1ySWSRb96pSPAEkH2xx++4
zsM4KlT2iILpltuo2TqMUBttjnK7jO4QWsL74WS0xI6ciBu4QwRohlYVXQab+tCcCb9lDcqQgDEJ
5gGEMF7xTXgKc1xHhiJ332XND0QT7oeN5+wTS9iHsirvJL80odZZibDfiePd1n8Wi7f/ErBqiGuz
Ovgz3SFtRLVqRlr7rvCCHN2e/8i5ck9PQofqs5rrUCPaMDgKkiE5t5XeDmWyt0g5lT2EwCpeCxsb
u4WDaT9YwEmz6LfnPWot1MQ27/hGyVObzVe2P+exM98FXVriDncoZk2d/54V22atEgAOJcwUk86b
Xmmbs0ufSmvajDafgjs5yU5yGOSj+iojDCt2/OlH4ndc2mdaqi/JyLxQ2XM5wP5IEwQysfuupktt
sFOvreVO595dlgx7Oyp+rF8WnfZn3dO6lf0NkxnqKBLDx5LPZ2Tz4TZ+2FmHcdHghbIKtOIsvuKK
SZUqPuv0jA6vCEVLqWYX5nsfC4CLG7u1v40lefHS5iuI2ahl7H3Ri67fY2vYf1KVG6zKfigG2ERJ
vHiCPSsTpmPqDqzviJWyTfRXtgMx20n7m8F0HV8CgMEoWkL4421svmRMYGM1PydZ92U3+pBVNhHI
PhMYC9dgk2A8bfqejaFN2L3zsOZ+d1b9ySNMzHpxCkbznvXpLfbis9GpJ7tcq6wWvbyelvuJiVIt
wkwNAJZpwxJuhxE/CMcr6ZB2i/XKb4geq7/HGq6ZVQF+jHcVSwegZcV+sUjb7Ov5JwaLTzaRu15b
r1RHe2MRTwEDgbZnfKA4WksL95R+X//b2u2Vp/vY1cwNlwilto63dbRw/y2gbWanex9VAC2IRepi
GU8x21Yk396B+ECAYVgBQ1Ok3EY+uVrR/Fh55YQav92WjISt+Lr+DG1775r0u3X73nnoguZC33pv
eBU+ryIXtiPxv19UnphtC+JqhragVCnHDWWHZgjrwpxQn00pH+2aw4/SzqT/jbcx2eB9nNzM0j9n
1B8kq2Eusoi+8zPkcyZv0paE93pBbbpe50BPclNo3NhjV96BtX50Zusu9e1nFDsvDpZVw2qvumlv
BWwlYmmyH+tPNMhhX47JZUiWL20vh8h9ySp1x/rns8vkE6r/U10a98PwQ+j5BETwo5u/GrO9QUR5
73y27W4jHurEP/o2ak0G/SSd+siYAjTYOvoQAdm6rsBjHknIqjp/lLwymX0MP7MuOMyabDqJHg91
PrCamboC0UtHWmMj6YlizWHi1/I+NdVeO5JIwl+eh6uAgBSXnaC/3tOJUb1NLSDIHt62B5TUwg2e
dWvEz3kgVWyknYgoo6TZ3di3nFRfoNxj7+NNV/bqFj64vGOSmVjt88hOqWd43yf1QyxTTs+UE3Zt
1VMnIVKYCJtwwVeZUDeVjXFnTehS6oGZOSKFW8k/XWN71PggXXw2rDl9Jghc+0H11rlYsrehaw7S
cPFJpiap6oiQ2GzRt5f3rk8BEKwkVtqghopBvfNGO03549KN7LkzSPh4APmoh0Yw4XHxl/3wkUci
Fnq2o109uTc1INn2fEi5JM2geJhGZCKSIIr6l6JgL9Y8ttEmRct0gqPNRnmjWHfufRSOOMC/cV19
mhV756aFPjd/pohKwpjAKxOVUYEBPSgYYUUkXUS9ualJ4dumdvNWMrbUrsN000PLnjGf3Rsaazx7
duZdLmfM6wQnmrElA2li0ELPIdgbWfUzMa3kJMxncqbwVmFbqGzq6rRIiHswca87zh+SGn9FvKd3
DL+XMEDzpfMYjwkZ44YgoWvyIcSqjrIgRavjYC8gRmJTOdUPktzX14lC0rIwIrE4GerWCLP4XDpI
khxdsHuS7SG/+UYZn9OaNw1QDYSObD495zPKEwb1jnE0+9wJs7UJSBy2v2ku9jRdL3VgHf9jpZH8
L7XleVZ//vM/vmpdoaF+/BOn9b/EzdjQTP4basufIk51+c/s8vUP/B3aIv/CnspOU9o+ePIVh/YP
Zstf6B0tGQQmpDTLtRxoLhV26zV9xvrLNV3hAAEgvIYClL+so2bil+CWizWtxnNM2xYSFvr/hNny
r8BcmOlU/4ErApdYHOnAcPlXZospsqngxQ7ErsC9UybeNadOHNviGUPXOcjEk1u4bdhN7umfrs/D
3yln/4dAtIc6rfruP//DWWkw/w9+9o+vLC3fFr4p4Lj821dm9ViPmb/WuaOgH1zy58zInl2yzqzl
WzkEJZf9nQsNKasFydPOmznMv5hW3KaYSjI4l2dGTBHHzXAOnPHBc8bbpXvweVn7HfJMcRTNeIr1
gQi9NFyV/zCTqgcEKB///Q8CQebfL6JlB2h+hIN/lORjx/33yB2sXNKMIp5EgeMPl9S+mrySjmB5
ywZ2J0IHnwOStrDzhoBRCqNJWRmHrnY+4qn/HNETCZKmQrl2paFXxPK4TjqygTB1Or7voUen50aK
LcyU84IxqMMWwjkc5R8TJ0BoHnm/4oh9WoeMSDjFJXXknxixCL1HFm00SxK3DTqaOAxH/oQokkmV
C81m/DkEiQMuYEd45y8S2ooNBYWH7YR0F28gofLbeUeLwmz4a7WDpkmL3lO7JunyYEZywTfc95re
pIWOXXqbwQi+yfiDfsIuT0fjA2QG3BkiwyTS5jeR6ZvuPqd+lZMXHIJpVxRkk7BhYYrJkIMFbltf
HRV887ihVFjiQxUbq/gneANn99FoNzsbfvowPgqHqXFXIuFSGMgWJAedqcewG4p7TzthL5jKucq8
0B3ZaEWI+cvLsbhlHbQxn26r50UQMpFab/vouPQNn1+WB+e0HccrWmdigGNgCETcYlXh2EP7hsqU
pF+Ri4Ne8Briyl22xrpvttuTm2ucok16pwlfOgZpra+xDTrLQI52EAj4sG8Th6smc9Nk+bzLsRtV
9oJylX2VkQBUb+hNwQwV7zMIhK0SYGNwMNqbplmeVfrpNj1cE4ZjQcP6zyNznmPUfsgTZNGdh0qd
I6dlVIUICHtFnFzt1jkYtfk2pkT41sD5t600n0AKMRBpB/+0qB1pHHtnGrM7qzSikEUEbvgkuDiI
urhGHHbZpAxqJHUk6U4zQ2PFPAfu3hS0DrXVkKWkwtYNu3F5rqZVneHnP9D63xVx/Jnn/sccGz8j
l+DgQUBizDq0Qu58VO63Qq+0ddeU0IGNCS7zH6Ltzi6Fk4Gv2TRy5+o45AAH1cI30BcPeppO2oVs
IJzk2qn1hExPbhRt9TLN20g2T6pk+p/YLoQmb/4mpGTncaZTsgmIdTecue8T4wc6uhOwBuXULOji
CFn/4JEviT1/a02XGXLFplJMeqdpyY9Z1ya3uJH3pDlx1eY63vWWZmkp7HM0L3eDwWoxrVILnxWg
DWcGIRCZ+76ahocJGwcqKd+1zn6rP5BYdMRcT9NmzpI30EbLBunmL7cTgu09cV1lifKJLKjZM9/j
vt0mFTBBc+xOoh7s1d1/36AA3Y1O/V5b3m3yJNQh10dquibwlUWC4X1yv6oc651sYntretVHYYLn
lZeFap81y8rrtZ6YNaLn6M0RJk1zhz+jDZHUWUdOKIpBZmJV12q+nwE/dFHsI5oEvHXtUy2RzOR1
s8PEsVJJxN6ptY9se50/Gggf16cDNVnLHhYxT12Pe48wGXkHwWvZWGuupNlSDGvWWF3tXSmWcc/P
1RNpVGevir6XmOieSVi/C4XgEgcfM2E6ZdZBbYxgaF0jU7dNsjfAitKqTQS5Lth+GJdUHV0bri8C
G5yAZGZK+ggnWPoU088Re7WOJVqFHW98iChoPZPW0igdrH3zzkHzzZ2xoNmmkbfQbZu+6E8oGKm1
p3XB6lA8MEGFSLIVgf/JwrHF5GHJN0txj/2uC/OnMtBKtmUfHbKyJ0a90zc4QJ+OE31EaJt+mDFO
sNiNuu0kozYUZ4Hs1ekr8s8zk5Ar4weqiU8C5e1Hua5XMx7rLHpJBR9wSbkMA7K396qVe0uql9aQ
3b4fqptR0XgQXIUkkNhWDJjb8t32xLL1A8hUMZmSTsOlUmrkU6m9HvF4YkEezt/p7bNLazLn96wf
+Vy/uR55W3HrW4cAF0x9afuB0UaC3vHFUtxcuFNHK3hlL8tnO9e/plRxcrAhRgbOFpuvc6eFYpdf
+vQTnmS/7L8oXeLTcOGyykSSQ269MpYEEbbW9dbUWPvIzQ5qaeYwd+CIo4vaN+b0WCESLwq0wlNO
9dH2bP7q6DgUikWfT9R7bdy1RAVF0d5KGtLeK/MFWcA3e+4b/sbTEjPb9yKGGRBEHhEVn4ol+tBG
4RxxsLmHPPW3ulpwrPvG95gG7xlvDfSjy1M1IA8oVe0cgqhbkGOt2yobME7nLHgf7Iu/RPW5iVS2
p6xjB6o/sC1/aNM3Qj9BEWeU4qR7hNR9LhtYVBLHmA1ygXF2WWMLLuuJpWjyg2W6f1hWWxOKjJ25
sB3xx3Nb3hsJuGVWNFOYNunbhPiCN0HD3GCM9llMs5Sv7RV51+aIatdsy73tM5hIDOczLeAL1fGl
xcfJsTUY/jNHJXYdIniL4VTlCbp/1lkWgNjQV0SIlDNumGr0DnErSPb0HeKa61A0vvwhup7xtxb+
pu/qGvLEzNhLIA+cu4yHs6Mjqh2xkk65NRBz7Jz6wZ0GtviWVTEYboZN1sA4oF/rE4gJcp58RFTe
ezd5T9XsJ9uyrC4DzXMwvFKv8bOoGYdQwu0CLssei2C/NB1jjOEaYdg8NfX0o+5RM+Vl/ZJIXiT9
/JWjYT4VLec9ZxujA4z06cR+qx1zDMHJSafuOzT+X1Z2Vw9mf9/E3c/YtJih8l7JveS61F0E2RkG
m8rsr5gZ1Zlrzk534no4OroSKXFndOPJjuAMJsIC51D136S1s7xiJ701jJxsuZHDwh8R/A7Eh4dd
lvT3Q3yw7QNCj2vj6/YpneyXyEwWHN1r4WITrjWiF0MGKqZDVXg36Spq3GS+Jz+NBntVs6P8JPf3
2XYC6GgwG8ZEvSJBLyCvKyaF/au3ar+WyP0cPe9iYJy0K/dWDh4ksP7L8qYI6wkh63FihQnQOfZN
UI6nwAOPxM59HANkJYtVb81BPYJNCyU4BgR86Wr6/eWTtMg1EnhHTmaMyrATyFYzIDzcqvmj6zIj
QXN4GOz0un4zth8dWJyAwzJfB7ZAWJvf2t6fj6yCmocWlzAKMp/ue1VleszS9yPe13ZW8cXjhDx0
knPMdJ6IdFwuXRVB2Um6l84xpzMgi2OAFxEAeZIfzcg/rSuBSel9NCI6PWROG2wTnzeLYpa3H3T+
Po25fMLrm640Ddc1xr2aWvdJWMjc0ymz73mTPGV+zAvZYtcLZeXk9obcU2y/dYWp9+3Scy5YzXMi
0F9rNWVQAGsgeFD5LnbwuyauaguObIK9kQznVAqNCUA7u5bvZtNtk6WlwqARYUoAl8JHX4mf3LNY
VU0IJrdOb/+207F8maPvbpDdoaoH5h+ErB2pUAdjiYHWuPq8APEwelltRYv5zZi609jjH32m4rWe
Oa5P9pByq7nTzAA9Z5fjLs9aOMabJ+UuZcj6LkTpb9sswF4pdXvkkkXAHWW7JW3+kmQRrZSLgxGQ
j5pK5OQGqI6g+qjU4m/M6a2HJnZNlx4TH18tCuLPQC+MwaLmK3Oz4IhzDVD8GMUfTqn+5M3QPxQ5
pmwAiSgbbWZ47fLedAibF9aerlpTd1cOpB9jTpG9fS1rc0I/JoqLtRqODJMxFlG/xypiODQn1sXU
lk/dV2MSNJtfJugXOjztnwqsQ+HkjE/EzN0rm6TL2G0xmGgfBgBrrchAVYWgkAsIgpGjyYNPxBIg
1cw2I0nAeuo8Lbpjr6lHOIf2z9q39+mKG28AczNLwTOV0oIfG9LbWYaPwU5EhOAt8DljbX/NCFBC
lcUa0bb/7gjeTmhyNfU8S26wbTR5hRHfl3327kYuEm2cZLaDAiAxUYcLg6Lub/+Ssxj3iP7Jmxy1
DEdTPgy5WR/6FWDduHvRke4tpw/Rd/POi1lOpOkxMOuXYsbsX8rev7gSBIibL4dhtt5NGod9HkFF
XBbjuV3pJ61wEeLOwcGAjqY0a4K5Y6w4WzI+xzHjOIuvU7c5x1zGWTCalEl+hrmTqXFzdc3oZcIg
+jjX7UtXyXM9GF8o/uyTZ9zFVbFcxkV+GQXHTmzUeGAGnMnMkhfe8ugxhnpAvz7/NgJQnmxDqemW
lNHn2AbnePHecWJVezUuyPPG9m1S6a2kBQhNasxpBZ9qtwR0BfKCh0dVC7ny2chHqAH0GHl9UE2E
DIdU03BcKQlR8FC3DMasVHPO2+oiNNMx1aG56szlQ0fJ998AFfWI/MRfBW0LpULddsGuGKY7xayd
VRNJrEM3uiCzCSkopsYIHaFIG/XUdu6jAcINFNbGWPQlxzpzMExbnRLNox97lXNxY3XJ08p4N6ek
OXg4KfeD47SnPgF2MyASR8LCNFBnNGxC6v6SoX/eqaWVYWPDbS8r5tY0mOqqAdzFvI0lH6mWuIMa
M2CZC3VoN9CZtP1IKTVbMB/j+uoOw1sXOA82zySuhOQBgVlGfAeVvbmO0Z2ZBrZvryzcn1np1qEX
f1rxhXg9wONkzQ8ieLPm9Au/GdY5LBzL7L3qrFen5qtRDQe2MZsnjkEeYfRd6AoejKBOjgyGL/TE
4BXymMq88aoNEiEkOHKH0p+9Hu/NapAH7cA6t1MQPv1Xzgdv64SKb3h2ROfdKPFSaeuLng2UHzYR
jUTdkF/gPEifgXaAcnBwG6zevmU/Ydgdzbqjv0bkhPHQdZdrbybvbt+vJRsk1qY+jj3wmFIXd6Lx
fhNvVbPvovJwm7zZtJY774RCbzosp2mA4Wskg3nNWf5CJjKLfZ1in5Yw9Cw3jy8ERAah1cMeq5A/
9HWgkHyyqhFlgZ8fQZ2oqBjSVAG4q/RHeQBhsx8Gv3qyOLJkk5D2Nj4NCQAxzZmdtN5ZedK8r2Mg
muDbHQfNC2Q0hEbWuz8UTEQapDg0eOI4oNVduBlQCpcZS2uYvF5l3C/sxmojS68qA1yaJl5wtGDx
LJ5BnBvESV6kR/Ckf+KEDk8k9DZtg96roVX1KwIG+llwhVR71B6lJAV0e/ShXEAqveXNxPGQo+9L
rPuoI9WltlGZ2Qgf7ezbjYxni+E4g0KeOVgHBo9qN9ylJ7NLTHSAQIVSpBxnPInXFj7CrezdIzE2
bFhRNW61NcQvSYE9sGxgUdgJIc5m3MrDFPX246CsI7Y7tICYmZpRicfMkcPJLfEIMxan9C/0c50O
+KgmTFrQWppRP/jQQk5cLDbxZYcXuV/Q862/qaanB+Sq4bs6lg6TQZXXruqAYdrGtYbIEFsj642h
1HuFHgmSDMF8GDu3UZb7O4Xu0muD4ALQamt2FY9WiXOvE/lBxO2rTqfy4e//isRrr1AZKlwP7PtR
uwofN4hDcNvo31DTc4DYxbAvButQByYaRUcQZTU0f8ZcPAfCQ2oYuN0h8pvHDIHHxmxy2Lr+9Mwi
m3HSvLNdlMVNkN5Tvjg730C96vDwuyUUx7nu2ttU93dzpu+WgM3vgLl+6ewPOfb3bpITvysHFu84
Ra08ZTFPvVNfGIjYm0yheTe8LcG07eqFRmoEWjZvHvpWftc6QVDS4WdBP7pl1ks56DzopcEeHJuP
XXXJFCAJAAe/cxzQeDKg04GjxapPmziifTWmcht1SNyxw29bQRFDXpFZ//KiFOorTzj6+qM7Q1Oe
u4LesgepOiNAoWFd9rElzL3fQZSJU65QOYKeMiznwHa/D2OpPMIzjO3CnBCaHnNk2FcE9q07K/zn
VNGkYI8DyQxVD5xJVCzKgGUGWiFIG/JzWdC+CoXRrovmD8VwPkzKtt/ACeIbnz/5FeRjY1fsPIIk
7XkidRKUAhF4+tOYKRN0NcJWKp/tFH/CVCFK9JocEG/nWOzrkdeQxOIC7dkV8/SLOT8PHrWJapN8
H9gtAS7NlyBMlJmq2KVThVJgxmFE6dvaari0k3kEWWdDxBybXdqEWDOqo9PSuXkGRNgUxWLusIlE
qfu7Ur9Qu4JCkkioyspHN+dl4yZfaL6YeTwUcXZmwEl2GaBQXs5xj1K6Gbt6d7EmyMoAydGlyd2k
eYwFN09rmcYeL9e0IbvkV6sBwhVItBIRPeJfY8plphkrN/QvSt8CJ0JuzyYaP0f6gKfv3s3W1MVx
dg925m07wB3SLZ1Xfwq+/WD4RBxjyI/MwVrIAPnnOFn4GkArhMnM2xDaS1YOWCyribX5epHbEglP
p3D2qkH/qBnA9X0tzgr5FQNV37/HQ3NUU4M1VDGRrDyM+fgoWvRx9ApFRti4U51G0gx2uIiDjZQ4
Tlb6qmNmNTeXfUE0SO1gVTQxqEVoKFRQOluJ9bATTXNHCAo1vTbOU/0yJ0l59hYuNHP4beOTC02C
E5+k8ej3EXY8/CMShu4q3ssO3dAf+kXou8TBgpwhJFFNc8rSYQrrAkE4K5IQo9e4wOPqs1cQjR1y
jBWXk46HciIDFD/YSpFL4/SHBug0ePWwoe88B9IfLlId+mn6HEdnAOY03w91R++Yl/PRERaYBfFz
dfkUicsLLM4fWWRSR/l4z1IHrmIxAjco+H4VJC+akvgZT0RqqM9k4q0QZNPNiyHVoIQG5A1eQKSk
Pa8f5CIR16GNEHnyknuALcmivjZFV4QUkhCQ7+qq3yVBhyQmqQ5tJ99UiUdFdJSUThORCHPn7NOU
SCcCKaDU4+wdc6KwIsjL6I3eC3wUJwnYoygdNr1dcpF6xlnMSwc3o9cXT/DLxLlb8h9C+sWPupyu
Bjnrce9+WY2+Zln1AEXqbIDv65KA7PiSElYAzcyXe5XMxn1d/bZ7dz74boLDaskgb8iC9seb8BTQ
/zvKpoFKAIUtNW8QGz8btqqERW0AoY4pYo8ZoORSjV2HZTLSX9oqDxhteQsEwT6g+eFEFykH4vAw
LuhOPYflcG4QQ8q8bhtM3Ft1xngon7J17BrLg2zYBAwF+S1olcncxrEGITy91BYeF82D0fvXynG+
UtyMoRGNHaMYlDGuVEfVLTUu1tVaLCVJjiV76tJHko/Ntt2YHpAb4K/At8eNGyCLdaJShox69ySh
gE0XEDJpAVufyUCR4oWt+N081sC0hnoBOot+D6z5KYN8rqBJMRAsP9MxbfYcdG9BXRs0Ly2QyQSP
8YBVbhNX7qFRFuca+F+OvE/cnVE7YsZZrmXjHzHJE/2bclmNRKMSW7Iw4GRqxRtZq5yiDsacrBLf
rVwORpqnB+59hk0xR4OfsXka8ElaCw1qubLnrQzTn0BQ3DBN9zDEwYmbnzxv3unVshd36eO8YP1n
wcerEVH2zhT10WMcgCEanwb3chh4w3Bfxt1b5aozRSQfX12E7G6tcMYva3hLmK+5QK4rGZEgQYXi
k/E617dZtVekPUmIvO8D1/630wWvbcseR47ZzvJoDuwABU9cAltwhzeAH6+w6sD0Fu5hxCfa0ZpV
ff825ywSZ0TsoVrY1sTTMyOko9TeyWLJQbSDaMMS31VerBCIBPeFW7/k2iVR2fntJ1ZHsEAyHnLX
fMjW5qLu9Lh3zFdrKefzZCy7YPWsZtzULtrJPqFNxsESMuA0zrHR/rRW/RDYMmyKpb2j4qHGFIPe
995s3fsh4ErOPDS0JMfPor4uZf++KGs+aRNrxuKOx6oyP6LUUXea/2F7fAwzPbeKsJY1dv8A4STZ
pOQs74SdfSLXrLaW5wRbwYh4tolu8Oazk42nJQsqRNCgKoHkIytOQTPUjfFzlmaY8BfBt8CjQxxH
r5PbmFGXq9yTByQ3n9Ibh8skQBIJRzMPiTXlRfKCyzLZ4WJ1rPS7VVZwE5U4AnqghJ/iq5EPrFtq
sBFlLo6WRyxHxltRMAgvDSSQ5hpr7E+3uGcvEkW6vfgz/IcUzm7ojFzolLkdQj5i78eO+RDPLest
AqvXTNjGt88zWMZLz5yH46VgGLtLVPY6TMtVLYlcrbPvBkD9m1chFR1c1otxlmHhMYodI2sqH9Pe
wa9/zmb1mLX2EqZe/YgH8TEdqPVt09gG2fJsT621SfOK/cQgPyOMzAZzEb6JmggAlDUOFx0iy/hd
Se8BCwTPYjVxoejsx5gGJInAz+eBv6MWSQ9jjh7abBYke84uCmg3plr2pwWzmYZ4DEDdCEf2bzA8
4ILjZtuSt653qSybnfBL6zxTXWQxD0zST+O2bZ1Pu2leRuIhKIRWvRuJIvw5eV4gKU1BdF7mzDmy
WHhIDJI5YwKRxmxiCBwX47bTg31ETnca+vQCG5ZUhAJHVxzDamruVIkl1/EYx43OLoV2c2hbdbFw
WWxNQNJ523vHKC2eGGjl3rJziYMrc9RBtWGvSXXZxcPcY3VusmIfHoKxeglynBRG5EyEGMxYuPw9
5uuEAvtYTvMjqzwACr7+MdQs4vr0xfXlpwn5fCMnq6PYzhiEojpUBVEdiwM/Ud1HJVKdxkFnbRgo
GwYNj9Hoqkfu48/Uj7+1vgY1P0GWQACscczVTURaBg3dpmrqi2qQwc92UR/m1oS27ba/vaItNz2i
BnyDfLB+/Yj/y/T7B1sPSM2q8c1cJrVtBxdFE26n6b4tEcT3wfg6NC4OeXhZuuDie0n7u7bt58JA
k10we8ln+d7MvNCwBq2w9fKAxBCcQ0HNgJjPgOuevRbLkJyqgDi6qa1P+RKvQNnS2kPePzOaZ1LC
2Y6+C39onGHHicFK4bR3Tt4E7xE+lbf3M0JvLOMWvO9zTHlhEWlImSmbUy/nuaejgj4VdOT2dN2r
X+o/ZsY3BIfaQ6w+/WyN+alkABXOgY7eYIgxurEoycjHJF4mvU6mOMuJZSu9In651sr3rSMD/D7V
+48lhrXdDxa7tHl6NevRwYANJXVKwHeoZu+2xsvQDYoWwR1gAHvtKYjVYz/1ZBhYv5r11P6bmuR/
5VX/P3mV99/qq57+tJ/pr3+RV61/4B+hWM5fSKRM3ESuJS3LsQk2+7vCyvL/8i3fWn/F8yyy1xAZ
/UNhJeRfVmDZrGuFJyzbMhH1/F+Flf2X7UjsoGi2/uepWE4QrGFy/yR1svkWTN/2LXRCCK4s99/C
5nTPrlFRg2CC4YXOCSM07xzfhyzq1/B2CvI9PLVak3KFvfjstAAQ3ZLNyqKXrV0bOM4XbHsluUSy
nNqwIl4jnps0NMELbAqYI5shoC+vkdYSa/XGiYu3LYth9frWLR+7IWzTR5kb9i648wN5YMQ4nVLF
oiE2NvYqFGpalofguJ4C1jMhm5RjVSKOYIyCZhs1Qil8zGn5z2UqWOwuMfARpPdED/9xkXK75qB3
SVQeS68dt74FUqaK/Hv2jMvRXcyDWUzXaPrb0G3+PWoP+aYaFoic7WNQrlKpHoW3TbSyMU7+xhjy
ZxrMZSdj4fK/lNpWJIEiZbJPPnom8sCoAF2F/J54KSHpHuqjAZNqDxoKv7FHFZ9XSFV4eScAekrC
GgFTYNg5cv/s6IgJUjcCWH8WtVT1p1YNiGPPO84244JFwjFEGItuJaNX1JzvC+ITNkRE+FajM4a5
iO86iVk8liPgnRn/fbQ0f9p8hkJIPk0Kd+5gVmfZjedAZW/B9Gpg1+vi7BLM4++c34iyIv8VrWAi
1lQ/i4Yhdy2mgsDG4rw0RMRAmfouV2egwCI4cYpBAgTj1I4wA/iASomaocAdOBpPWCM0Pj6in8Xq
PbRkdJSrG1GvNtRgaJj61p/NjG+4vUviMWO/i9CdzoyBCK9Z3mqEaK1+x3Sod3YZgZHbE2Pz1OOS
YgeJkEKmHeUgqTqjdfALzZZlvlfDd0QoAx6KVz1g0eRqnVBMbURHYjBqt9AamxLP9PLL5G+YExy8
KspPaTQ8zfZ4Vaujc/1zGI0PC1bPbPV8jqv7c8AGOqbfsMvuTMyhRm/8Hp3k2GMa5VamfMavGc6r
o7TAWnrKV5dpvvpNsdlRY3ZUtI57Hxn+fT8QGsZOYXWqjpqZh4d51aiX1xlFZDitvtYMg2uP0dXH
8CoxvlYYYD3Lf3dH5GOxXbK2QLc3iqekRRSDZQyFOzbaBjttha0W8xab9AWHwPoji5I2BgtubTHA
wZIrEbW1dLG9/d3H5afM51tVuC8xLnCcgjfH+CXlfBjB84YOhl+J8XfG/4sNOHa7Rw9b8H+RdB7L
jSNbEP0iRMCbLb0XjUiK2iBkWvAeBaDw9e9g3na6pyUaVF2TeRJR1zrI242I06NZRqshvJuMgnjz
8JNXVzjTW9EdMh+JUzbCo0Hloi8ajMh1pL2zX9smvgDTOHmVQSV+VJiX+ajn+osp0bce42xOJ4+z
gdnZwPQcNPg4CD+pG2BiFts/zNHu5JImiAmGxF6Z3NMtNupi8lMbGKvpG7YtRusonli/GW5KIpRt
jEqdhl+ye/WTSwaAI4qJKXjCPpeFvkUxtMF3ZuA12tkBX0ZDZTiSKReg3iMKB2evq8kjJkOithXU
8yl5r3rINho88yur7AU5dLiYdWHO3SH53tiT19xo2o8oTp+ei+AzSRiaUfgwBb1Fqe3TuHeU6CGT
lf5ST052Y/K0D5jb60k6T4EJ2gbje40Bvpuc8AJLPNidiaZvfA+Y5dPJNd9in69s0kuJSf0dQ9rx
+Edk5VahffYm2/3kv1ct9xxV8PRZIc+AJF/FSM2VNhY7bBczIwe/zlgZONQz6iEcDEP/ZlJ7LlqN
yXVpI02wHPfTgBMKCwamW+5uAuw4cQ05wCmCY2RmdKcRYRG8qNRKMXy0xtEHO+AhpmuE+DVqwAhB
h0OE9Qm7rYxvATxFhv+MLBpV2QderNMJdQ/aE9wxqEy0PoiWKjOwtnYug/sdTP8x9fSPxqs+fN14
yqFhVcaPV7H9oSC1Do5C2Mr0O7jRsHRIL+xbmCmg7S4dOAYLFc6SExVE1ZBe8RtA7LAXqhV8apMA
kgbJKbSJ0IeYfZhwDz0Q4qr5keMkkKh60E29HjB8eXalVc5DaOCMtRR8/HH1pCim/G4GXmk3Y3p3
r0wisMenpxxTKBR+YB9NqBQKdApl1LZOJeAr5/ZXlHmk2TY4HCBaFBPaIh0LktxizDrQeoro7sLA
6CcYhgkVI+Jg1idMBmoBDp0JnTHA0AgTYBrDhNUw/IUFZaOEtmH9h92Av5GEocfwGhmKU4pDP0E6
0EvCkXYQWA00FSwiakbHXLh0QSDUe50cOQ8lowdZyvgjDnpJnB4JHxMaZJwgIQRzTMgQwtmQVkj8
H8BEEHR0mOLziw9npLNbObM94Sx7GCSks4X0JPp6nPAk7QQqYXb4qlrQJdBV2kUR/LrKVpvQJqEO
5ERAO+HpXcY6QgO4djBB0CGkFhOYZIKkkED4o0NNcZBH6VBUwgmn0k1gFWSCFO0TbMUU25iv/EqB
whJPOBZ86jADEB87kFrEhGxxYbdEDRCXFJqLDtVFg+4yQHlhY5HP0TkyIK93wwSCERMSRp3gMD2U
GBdaTDZhY8wJICMmlIwJU0ad4DIDlBllws2Qns4vpQrQSzgIFyJduxOcZtI7YB/TANaMh0Z3DI43
IC/mMrEGbSUnxE0J6waSHrIc+9RNEJxk0P+cZtioTgkwpZuB4Kbrh5ujwM9B7GjC7/5JJ7BOBWFn
mFA7QQt0x4O+o04YHv5pZCdUBs6E6DEmWM+AbFdO+B6Yg9oyg+hjJPUVICQ1xwT7Ada1Vwu4xiEc
oAIeUAUXiDgDqgImNIi0pxvTf1cmiJAJTUiZsEKk6ijMEAc87TCHlAk+ZIc6IZtZggGTUXMH+mI+
Fhk4BsHkNFBXimp8UA8lM5aSGvgB+BpaR803cazd0WK6AunL5cjlxhNzA0ISOkK2HBM0yZtqzcEw
YbxA82R/46XMGoqg/cmDHIkz5mVNoWVN/R8Qs/+49rcDjCaBV59NRIovsmtO1Zjt+BZPe8KNOajR
qs7YGiILkGRoOGTu1LWyj2uQyhW5X2pNd4p/jCUGhxhh6vO6805l2LHMl98hfCkFztT005gxbEls
hT8lu63ra1eZliugBQwHAwTnwRgsqCH3JLk3iwqQFqlk9a0dhQ9Iv36BpHXS8C+BgDXW/mMIsp8g
tN4cZucFpCxr+nIpEzxLWuGno51ZGRsrBa0Cx1h9oaqGsYG+RQ7Wb0zUS9GW5yYL7bmh5RiOgHX9
5xeN+VgAxKabzLC3MlGHeT5JSyxUJblLAlJukNPZ5faPF2qPMErXXjmlB7Df1SyQ8nZZXio3fWfT
NkG0QdZVWn1s0+xLzdlbFayFZy56/K5geInKrmBO3b1XQXKmgeLrVyFgStxHNdg/tRV6FPA1zO5g
3MWs9JssHonF7b9Kld+57tuT11QG0w62Q3qivA/VeB2l7ME+S6ZMVTeJjbI/HLxHSPTpSrfwODJl
VsOu3uBeeGhCkgWYtJ+Oz3HJ5bswcwkuodY5AdhZMN7m2s0CCwxLrMdowSZmispOUzfZU+aBs4IB
yqyzYSaaN9m4CEuVPPu4mTV9jIGBXe1cw8QbJgyhUsA+62YofmLYMXuyB+z6V/oJ9ElJAdDC+rMl
7u+6dLJVX+X5hs4eA2OZGtixfebdLfxe1iXEbwTGuJBeefFi6M2KSOAaxjhZZfCKmecsXSPAjKZw
cCB8DzYNGruWQnutRf479MBhlWkNK/E82gOlzY6VRY4KlkVqwgIL6lDvImkB79IIcDIo9rhoFnKI
+DYFZc9/zv8NyDnK3jgOLQgPJQQIPuQodLIWWVniXOlBFYZSB7UYlZXIDHZ/xYaJMvoQZaOgrT1A
1qdXTHSyCoyQHtISfxorylOnIFrVSQ22q8R8slHrmz7lcsO8hmUWdprtN3ODUdFWWVplt7SmDGWl
mF4gXC9wYW7EIi82eONy0mTnxpo5rT0HhP6vtYgBkqDajFQyANax4xkKaiSilFCSqbASeuZWDsmY
6CPAKBT+EktAjxawsupNP1IKlNPEFdgmFhe6Qy1WT4VjvVSbODsrz2+khH2WNUpmmYYUIH18k432
PqqMl20cnXOhUNY5H+jDIi6yGrirYM3POGinNxuotclSj8fiFIRsTeJr0sfFrWiNC5joZueogAuC
DKN57yELzyWyBNAjllKcVbjOcDfaX4I+ljIPWZS3dbzQdfVt4I5dEHvdsmMhzMvG/Y1KzKfvCUED
M/DF5V1x32N5R/A9vNRmZEcnTYeEC8GFMnUfmv8fhItuo8ndlZaKDWHx9WYMDaJtCm0fExCEeA3k
R++ab7Uobv7g7EOnKLaIO2+SKShRewy6paZgFgSEgIqkQHrM8BnZ0pcIhL1uOzKQRB4fnYr+laTK
vWbFhyrEy1H5f57uODuW9Y/QTVHSlMwiVIcvZt+x4tYguK5N4N+zzOTfDTPWL6nLmaw0zlYE1VJn
0bmtzGJn8+2alznuAlwHRcYtiO9M55hCJZNzMNl6lOKKNJizWxaWheYeep9uWPpTEQEKtKVRyjYC
WU6l9gpR1ikHWTtCXh31ReUrPJgmw3QzVM+yS65+aq2o8c0FMvK6ity1lk3aSiVFiu2CBAhFf1Ri
V1/GLn28baS7Gjd41wfDwjcVlrCDcXRzsUHmQvqE1WD11MB01KzGXK34k4Lcpk730FzWCsAutAPC
6pG2aQbYa1KGNK9D3RQqD6aeZWThzlWpWyTwU3h4HM+iIrKVWGWRJiRxu4CAKwdJqEbzQ08r0Gtx
JPmO/M1HkLkl2Q5GC4Qh7SJovSp+sAoy0bxxy26VZ8UHERAU2poulygbGCR091RpB1h1KZVnhtkl
jOHs83s5Gj2TpRt7Is9bMqzZqa+QasPo6hH2WY79UQ8mu6ZhoYekAnkhEChuy3ln8M4g2+jmKbIN
00He3yuds4kYGcSeZCHnFTulpeg0h/wyJNq/XngJOQlDhX/8P7nhXNoI2dMAqS+a533jI5cJNl3t
fGRD+adWPB4ZKWTLUm8XJo6xhmkSaQCxRuqU/UpzvFjSQhT0sL3uw4Zbv6/THqSmVZxiPCFgnAi1
TNlozEuFbVoaflGWFehEZwkur1lS+khS9XWZ9nffRIonoKkv2GucTdV5/28o0fbqDAg+OEMgb7Q6
yiYX5Q3ZrsrIaEmEzN3NEOIBKgHzk7KK6R1+ZKQR8c15uLJLfTe28UWvi3/OeIB6s+GoNVmmYUlG
fAfAz0/2ncAcx5DLK1ljpr3LeMAhE61tHpi7idPFY47QcRd6yb8w7IlXKhRaXdXZgIdhSBGO2gxF
5JfqHvDAs0J4tl4ccit5dy1pf6SmhfOR558sIaimYfPZCNz4QNrt2TT5ZgijFoQAKRAFGMsoCwuq
ED9vyhC7cPfyyGv+U+ismGvtB2LsNwN/dT6o6m/ihfgHFb4UFPGcaWQ8azzTtYCtXBcbO+T4Ghsa
F60EwKHwfzkW9pI85qwSBVsIzwKNbSWLLMcC4Y/+Jyq8RW/rV7dIP43KfBnJBSkEyF+4J31Q//Zx
fddSSRSJHt2bYlYbbDIZcv6LWCw61ISIBRBptNUtFDaq0Piv1dVvFlPsYPnJUZj/6DJk6Ygu3zCG
mQ5KncSAfk/06Y8ZgBbI1PdRGlcRBcuooJSPc39TkOteFgDpiT7DHFaZa69obq4RP9Wazdt/f09m
+XdtoqXlfEeuTpadisDCEwhrYhFshp4ihoTGmuYHLnRMw0VIN9PYFJ845m1nnprbWoNaGrfezAhJ
C4y6uMXuw9dhkOOSiIMyFPrBZZjiG4sx4pj3Ay5Wp1/lcYsspid1JScApqgeVURKMx5FcJqGtpjS
tqkNtRUMp1ckXbqFzoI5+az8ZjIodhye/SXRCe9yULJXY3WL0+Bbbe3P0jLeelCmZYO+1CpQvqmc
dwrdHmDxEnZrAdSPqdQ+a37UnNVh0QX6TLGSn4jWgiTd29hrN68IHPayrCUxmCx8lancQNrgQu/S
haqO7t6Nl66v/3RN81kl3KP1CA2KmAoOBxEBYWa4lqPunzVWsNNt1i1SfDc2o8NBL9ulWUFScoxD
zYQlaFir1lz9qCKIVenrbZkFp6ZYE86A8p5UQg/M6fTnlqJ++z45RlK8l225CSfKS+V4MzGoTIWF
tS46sHiOh2lDZ6pi+eZfz+dgcdd7fct7jaqYISJoDvOetYiIPMalcG+aD4XBPquoSWnRF6/ajV+O
/Brb/kNYS4ELeqFmSDSjKGR4zQS6D22U+bG66FyNnbvNRFBvmZdNygXkbOxnYVQWbGqN0PtLi+yr
arpdwLjCHwtuqJAPQ8KA0QfjGyw+2U0g77iKNj0JvQuqqoHlG3AI9tp+j89Gb3EoWXV+SfPhw4Qo
maocBcJV39hyt1sHp8GiyOXOwt06GtiaiBuxiFHLXi2Zba5Pj23ExGQa1MpScdBKqOVbW7dHLRPG
QjiHpCWUPud6R1TSzrsE1zao/naeRAeXO2tli/BXetFDNPyyXetCvOJum1r4EJGhStZH2Q9LrSGN
rTPWforHzBWcOEVRrxWFB64dzPMYk07BEIZZI4OLsmNbAMnlS0ntS+qE7U7zYdqO8IzcFPCKzMVv
PDA0Km0djCielTmpzZ9mYd+dQohFBnWCR4QjXk/os4eMmsON3lIUfn2fHIkFRXDXuTVul+Fk+CS2
kGr5nrlTqVf4F7Xj4x99cZJDYmFcYH/SPG1CC4eEOQt7SuI4wGZ2yNmLKi+A5SaQczoC11xqKLqF
NRL8cEVKhikVZeM2CnqO/KQ6RPD6UVzhHlMXw4gWMNXk046AmUU5khU/UaoFOp+VYnEHN475VgoL
N4LMi2WHbzQts0Xqm1+pB8bF5MCaUwa/Wi35CmCpYGNU7q3FPqQ02nZyW2F7GHtqOBzecEpeRaZe
hga5o21b+lI0LlErebLl5HwwriBsDbvJpHAKYiSGCZ750lGxy2iI2ATJ0yvNim55aX7L1PTmVtWV
q2LCyjmdwqE0EmBo11a6CCF3tLb1zwj8lN4tRdec0Svij5vrusw3MTIUREWUzuQDMQUJi4V06GQg
WOIqtgil7YLqodZqvUga3nvfr8a9rfxGFW5wneSKfnKv6+hUDReWlAcjvvXYoLNZq1hqISymDQ9z
h7lCUc9LYWfLTpUoa+x6RWTcLLR6VNgpgtBAKthn6SQtrdzpWaZjNH9FkTgmfU/ajo8bhsErFLiW
t91K1Tkw+V9f+aqTc4RsvRrZ2iTpQYuNe+roGK18nYWSObCficjwc8doZRwb3FLEdvi/I/xrDANk
jibPtqpSSqCBSbdHa2XUhDf1ITRBQi5BQkQzXcGAApx1qdmGNrMESUpAlz8xzUGkYSqJ9KOYIzcB
m+CdfaW/9739SFp1ErajkmI2AxPZJhsqiYcV8UBJZBDFjGlKtnPExstBF+3SMKakgir+8ac8dv/V
sCNQ6/BuWGQhZbXxhyD7W/NV4k/cAgY/yoUw4MRXXe6ZEAA66hDvYNo5FE3ZPU1KXUoH89JXvChc
Mhw1NUuoBvNspdBc2VPQodcwKolbZ1ti3dQtZoSmh1CiSiF9N+JC3k4EAg8HQVWhmdbLZpmFO/jY
6DA1GgjYQgS4+Ttc1yCIaqTeNWZ9XcGdJ0j16Oofr5QvdyhjIoRIkhljprEE2K1dEyVsYfVbFBsA
gJ3sxNH8p0OlWqj+p8wp0Aly4VIR4h/1G1hZwnqxH82DoPkaS2QAQybekyr8l4z9hoz3l+eA1qFg
xrhhMl0ZXGPZEdZ5SMQFD/+rrLJwI2vp7Egn3kSTDqYMNW1ne18OOTduaHb7uIfLFUSfSS4QWbrJ
RBVqlbU1uWRdL9qhP2T66mS4WZRsWIUUF8ixADu4O81oD8ggbmG6zzm0a5V3K+8JmKUqB11MMSWT
zJiVEo7jIF+1A+5TEi/DchO2tND1ven378kY/vO8CIFb1FBWlzx0tc0Sx8rc79hk79H06pMbsV8m
Nj98zNVzVtZkRI/mZlTiLwJ0rJUvsj+yS0hSGjUGOo1rM7JD6C3wmKxzWZ8cGf4AfkJ+2PFTOsu7
YBAmxSIJuDF1uRFVoKzpkgE59G+l7x3KPGITQSfMtEKXjMf1q5ewzhgqy16IBJNB82Mr3juy5HPa
YQpWi+Sgs+ayiZDpgqOiynwp2OUuw7Q7Yu9+BBX5CgAyF17jqcsxcIAoWATo+gbfLIvCtmoafykS
heAgu2UGSPgIhodPX0+elehwWZT1Iw7VjY1wAD0sqFsqjRfplP/MgjuE2oubmPsNM+Mu7bN+Ibl+
6ciqHf6iN+Egc+JuXOchXZjIYBsws+p0lQk7jH7Ctqdxp7lsjTqCIRTv3bTBq+cmNHVGGSwDd+RB
qNLfzHU/xUItc0aHesASezRw2PNGQaDIMFdiMq6WTceUrjWLfxo6mWoIGCzDPjIuDiBEvkldfaBP
nbVCimXsD1ccot+FAXWUFcTKc8yfMDe2gDSPprfyjaZb6AqaJiJH2TDOm6T5iGuU3jhR70bOJKup
uvgzmOIXfNWqVjARyWKPgzc7MRa66SunIYmWA2XispxmXvogs6VNysvCNcstAeXyWmneOmzLcVeY
5crW1Hyvkg2ZtTy+WOJXlQ5T10wuhZ87l3grZYI9R7UO1iivjo3oln41JQjGsvRviwN/FYfMuAJZ
8uZJOmm8/tz7dpzi2mp/Iy/n6bF6lzRs+wjIFqxtivdSNsPBhCWK+dKudiSntevOL06DP54CVXj0
g11LFozFfJJMpXEHXv3bzRG2ZY7yAkC+CEMFc5EFiztx4k8MlmplG7hNlXCZDTF7GoTWaCtJWlVp
g5fxyPqzbfDP5e6Bk3HWWX27pnXAbKwXOFEcG3k2gaeqR1BAwMdt36FRE2GLlrVUcE/2pDoXN4I4
SC2DTTWrSV4P8NLNRBC4DMwxIQ/AeJGFkm+XgvjoppDuuDZKUs7EJg0kGGPfMjY5MXW0oUxjhXCU
fTHolyQCjuWJdGCHByqZl9UvvdYjCWygoO+1LJzl+jEqe/Xc9ViaGh02TW+LO23+yBlwMCw8N0XB
aT7iuVe9is+QJ4wd1rwZ8VnqbLYWwsi/UuDXq6wFX2dGy1EAXw+MR+ra29Ssxd5R+mQdg0WNeq4z
jGbjwrbHbVLEj5wMKdyetEWmUyezPnX6he65n6Xt9gcu+FnaTgIRAYeyTSv49G30aesWimawJU5H
AhE+1c88i2ueQQody0pQm1vbOhxxTrp9vAtia19aqE2N1H5G5F0HjrEextDZdik4lgJTwtI1Jbp2
oTGDQExuBFhGnNSYD7Qzaw8HzmwaiAUw7tuqW4cj0j5e71/CxmwURbMWERVqq2V3zWuISIFbsvDa
nL+e1dDCCAcFlID4R68GfAW1+ChzIkVDdbw5U9I8Sp+HV/Uck2p56vz8zLn3gUyKGxLCJVk6JcM0
chI061Y2fBTGWP05uo5rK3c2vdp/tTnOnLFC1e4hBgkK+c/i31z4tNoLTZkWvY5ablQjfeCvgblt
a3AXJ/x+pb6ZdfUACEIdljobRYwqAx33oEd8HXOrwWU+8ooaxm8rmBCbusb/UmUCuK2VugxRuc46
55G7nLiKr9xxAXfzDnfPrF+gFmgOQ1IDxHG9dOu3u6Yl8c0o/PiWOdpBtZW3KvX+uTID+eeNaHCt
+iNK+x+fCHMr8tNdCV4/o23xVeJeGLY2A2l0dnsJi2ZX6rRNA6CCbdvb6wywy0x1tWghCQ6ZV5M5
oxDjclC4OUFhwyoqSaYesEBQDfY8J56Lpr15OW6DJwRHHDrHo4Ur+0jZ9Ws9NL9vd77pbN2yfrY2
ux2Lux5drneSNoeBZ1pUU05xjFv/S7ddDopeIQW3F4t8iL7L1vtN3OwvshQaj2q8FYqxSq3hCUyD
FThPlZUWrKQ5bha9mvwijp0p0fjPb6KRAHTXWnRmxwYQ6KFqm/vE6M/YayZBkMWoNR2/Q/pUt2DQ
MgbNGfgu91Ci1QulZWUt3Xp6aJGqlyFBci7/KRnyYJVOTEfVHKNDZ2Q/ftUqixob38Ku3T154V8+
gkisUxivBTw79YmSC5/x2g+qcjvUvEXTtlIEyYbneVpmhju/Zom+GXsyeSuD3XCUMnICLJAKJMDg
rWk2bei8XDx6DlfFU1dQBfEphqhWXE37ojRi+Y5BdSY3g45CGXczSQxO+Ko5ASt6Uda2MakgKSL0
Scis+uqirb0PDY5Li38g72IGmg0amFFiduygEdKTJPCmGBm42mE0oFBC3X3HjIhBkR05KNjYnJVl
b24s/yoQ1QX1sAAeRHy4LcajDiljcAfAg+LUBSYSHvtGduSmr/uPos+58AAH4HTZcE1vRn9EoGdF
i8GXN/SkfwTDblw/fuuMKQymii5pXdyryA957unqowRQZIfLiYPpSCwct2THYHew5hDWGPiX0cMK
wRdpybBkl8+O/4Qz/VfG6Oekx98oyc1ZZLFRQIGBXMh4pmJ1QlI0gn8BCSQ29GqnPFSrL7ZO0e6I
mihY1GZy1dIgxrX2j2SiZCn16oLxTqE6IiSt7IZlPLQ72FqMcpXWmGc++WOYJymyRudgwFIGQZzz
/tEdw66qUBXlBPVhNphFY5YswdUwckKVFEpRHquQU9kYbiaLSkLsbT3+LFUJRSXN/UXgN1s/YBDV
CT/fRQld4iCaJQSE6kq+3EbN03+wuLNvMxuvTi7UX6sQWyfNXw139AU+Iz0nmOWDp8yGYFCXbROc
2SPAoKXr4Kvr0IA2ZfloI2Nrqu5Dz/j6SsUeVmqf7+pAxl+Vkl6GnIbdLoVDu9oUq2qwjCUTO3b6
4xlWFYroYC8qAj8LLqTUtXasIbjfZPgvgqQXaU59muRl/kT3H7E8jrRTg+i+3JLoDUdLtjzS7izh
NIWKkSBSb817YGP7H0smO83I8xuVrrrlRH5aXamsvFi8awkctI7De+vzBA5+k7xFbOhjPB6LmqSH
NfNYScgMj0inLfEw6cwOkewXgfjSiBOu2PW63rBWBaEvWdjsHVNpeeYycC8C35vfNNUSJLucl+xp
t/OiNrqT2+Xn1LYLon/AOo2YwxiuJV+Q7ri8TP838o0/oVeP6SSLi42UKgZOI8I6HKTfSABAtjBi
p/hioL1KqjxkEyhn2G8NROeYC1xeqZce3Z4RNtlPX84Ucxiprty4NAtSr8d1RZwwWifxahJo6NKP
85PekRxtWWtGEj+5ri6LxGYl5wog7PR3bRXMXIYKc+Lb955N2IzWfSFWmna6bPEEqp1Zk5XLTHNw
KWo1b0TKyhiPwiowolNDWPmo+PWhKhrJngvLE9IAM4w30Wi7q6zAmdXk2SktK0wIdn40rP5uqukG
HSJf8gDjkUdF18uQOXp9N7kEcDdKiHQW0SJB9ZLWW96DM1XxL0/15kGU+YFg0PlYGhu9ZADslQNk
hZ6hZ4k67yCs6lDBRJ9c5StAAeAbOkq5SMG12CIOq3EiKlxtQJgYwyYSD33MANdy2FkpQ7QbcKtV
eaXv3GjctPW0KIimjcCkDwy0uaepbNen9Oa07iSsr/paJQheBOMdyJYo+kNcBEG7wTp3NHt1i3YL
55BzbAx/y+0i981AFYQtMPcRC01wUt0uXZprh/JNIjeJi/C3E5taXNI4OWaMHMEpuLMhcS9TjDvZ
14ccrb2o2G34JEhghH8fkrWkBECBAjEjUKQ7s13zCyGotm3Nn7gkxTXpYeGSyofihEVOL+56nJ09
ffidfknfzla2k5zTUnsapn8DCfwuUZFy4W7LcLwUQfgett4dl9nBljCGVe6GPHxPzT9Pio05hlcz
knfsTA8j9e9ZY93wDDrm8Awq9wTH9p7m9sFvb4wbtsDkzr7mnmKvPkk84WOj7Rn+bpWArYRDP1Hb
m1AkZ3W6UnR+0b6BuZ991f61LpuDy2QBAtCbEnibEDSkYutLjQkePJeZxAFu9290/zvihbmc7r6T
fOsZyQuoAPGJ4sDoA54/AjsAdoVUM6a4FgaBnGwzvY47MyzADTShcqTMfjeGYN3i1Klg8HbhxndS
Xiv1ro78kQHQls7/o1biy2CKG6Atht2kO2h7rBuO0a3K9DtO/U/ulD97cg/1pnjYUQBumtFQ6eQI
hyD1M8FOAh5WgyekUsfdUMpjMwUaJsU+r/plJbcWaU0udBWBQm7wjlRxdv3dW3slMD4UwgDMKlh2
ZbhUzBGd2gg/Bu+2i8gvag46x3FYMJHtjPzoBsqBji0xtXNqis/YS3d2TbpOOT5wTB26Adh6Nfxh
nPyube3YAK63wMJQWtfjvjSGzcSLSoNi79VTJKb5z5qUmop1GNyYyfTw7F3lqhRyx2szIUCSW6Hk
xyZp90FJRvJHB0W5asij0Ez7BbD3GZbtV9KeDLO/Ipj5yuj3khjVcQlG+TWO+b+8KN8EUesBU4G6
Xxq8KTyCSzeIiX6m3wjyZeEFDxkgR4i7a1RCQy2ji+Oq69FM19WknAlW+JnISiyba6FF68jfwqU5
jqVzsNtuZXlyQ7LF1iewDuHWHJXC0m8uDkVUOziUmEDHSIoImWTmWb2OprX0l1p4J27CJZnsVYqB
odTDL8kwACq1vVQtwehNe7LiPxd+yyR9vFmGu0xSbVPJ7hZr+rmplLtiM3Zj88GfP11LPl2aMIWP
cRi6uyfPnqxOhTSeGg/k9ACiVXsTeoOXPlkBwLjqjnzmCRxX+/9/7iGW8neizQ6DXr2sN2EGFy/P
z7mMr13cP5okOsEsxHspbnQjc8jSW891DrXW3NDjXcN8vKetf5GsKxrzpEg2UAh/c1VgF1SfagxP
WxAbpJ5JhV0wJWBNYx/SAS9pyC8vuxM6rlPEJssQzaqrlZswwiuU1BMQmdd0jLhQT8pOm1gu14Fs
yzK6R314nU4SD9+4ZswJ63Dtj748B3Xy6K2MADychjB323vzN3qITOQ84NGgDk77kyzOjdYd0da7
zdnK7zQxR5KP8X7Vu8QecLZJRg71aojkQSUvo03i80BUGgSj3X+ivjh6FIF2DjXSlIQLUI/LsGy2
mskzxQoyPCtvpJTDqVq4Ql6nY276q+y23tkA3Y2uu1dIQ9LeOuIeuVZNdmZxc7XV6AppApR98Cjr
jz7qT5rNydhGTzbIZ9E5pzSNHrFnHs3qF8rVKQzzc+fIc06Y5PTCmia8Gop5B9JiZ8pp+n0Ai9ww
/WHxYMnf35oUKGvHmqlPz31xS/3wYMRfoax3rfROYRM9jDg4ZQ1nND8KnOUiBoFVlKdxjI++bTyt
QZwA096mD2D69zOjOSrd2jaCK0qiPTq0e28MzyqKDgMXnQ+2yZDBY7DRGnPrfZKm/gJ7dpu+UVrn
HgfnR5bpmab52mbmmymDq4vC3ssyqsDuSvNP84HqiC8fdPhZzJza8YeL4Yqr6vKzhH2a/iw1/U1V
Q1jI0S5HDxmNz7QYL9OLGs3oTPvW6NXakOOFleM71KMbCt3Xf5eO6rx0HaYlFj3uIaSht8hxXhW2
UKteWoY4S1F85/Wwc3T/Vvf6OnS7pcbkmunfBLlXleoTqAHa5F8jhg/kpVTu4fv0K2RJCg7m0Gn+
a3qieK9OmtCeXde/p+QudPFJ1ySexEtjdLe+Nr+dKD9TSd3YDVytMd4IX11J9FP/fW3U7j59yIE1
bHMgnSMTXNdU9l7Z3tD0fIxjd40VFcav/SosqlcnO+N2fCHXWA8xACyl4YIggVP6d73IzhkP6HRP
9ma2nvwJCU8kWbUXv+3eRRtdreBfx5FsGsHDVKydq2Iv4n9j8fnf9ZonwbtQ21MPcFErCJKFoDZU
ybdpJJ/10x3ri7/ywW/W2Z/0uzcK3Zs5KJfQb0hE46db4n+8ncdy5MrWnV9FDyDcABI+QvEPWDBl
WSx6coKg6Yb3QMI8vT4chW7Er4HMRKNzukk2q1BAZu691/rWC8NDWNnlhcFW3yzIs6uL7cgnoJDv
I4+cYljnboGBJ1+Ubn6k3K0ZtMEZ2I4h28v652OElnTXY0nSUZahrOX38wU3ev3ndVriqMjneFUJ
64gfaSBwzvvc3oU1VO+swDfDOrpOfM8Q/2mO4+fMyN9For4RaPPRzRZq7/EFtAaGEehcG03JK/r+
xbDFtWPdarcBY764T9DpT0SaIHDfQ+F7GWzOWLqFamRLE3YpX1+MOHnZNi8htirL17vqe2j6H62M
PUn9ZFFRMTyKX/WShEtW0FhXHvu5Cnq0ZjWAFmLQurIPy3q92K4V6Ip6aY3RN914n1VpmHEmtanY
M3M857byjLDiUNr1ifHH2dRWOAoFoUzQoKf8tu3snUuQAvEfCaTFOrXDyYpfNQXRlKIZ1wheaNyU
F93enCxD/TBV71Om/Y6bsdUULIvN82xU32Y3gzK1//STvJbFdVbcRytKQtUCwWbI5wwAicidc6OT
DVRrd0ScSS1+NElBsyod3LC9t9viHSDFfm3nw+JMxxRlJYzkGME5/jPNbfaO6tkzLa9x3TuIi9Cx
hBEQBVnyA0id7GrxWlPsvAV5JZRo1gYDFgH4nqIiBG1rfVlnqA2X+B+sz6GzxxB99lVlkDcXQfLA
JpFC0a32eGbPmH3Os01uKY3qQT2lKvGcCQln029DDLGaysfCfOOpT69tGhich3u0KY4Vn424PQ2x
RAg9+Z0KvUcshwSxjEpbcrGo/ZZXLNbnqSaTTBnuN/lf5IByHKJnjTQtU5SopfAuFl7X/mGGyvHS
9KaYIwxaT1WFlpqqxxm9RYPCs87nYLvO24kSWaLqxmd07UfS6O8E0eVM7o4mmQgxZw7H/AZZ+GiN
6eOYLTfMBkhem9A1WdMYhMvmWlT5g4MIEX8Yw5wVVWfCK4kZJaCT2BkWQiL5E3MXiYwVaZQv9SCf
dAVZZNYDd+k3QTP0Iz27xQXLDb8ufy8XpeTDwMelpCF4y4tMqv1qoBC72h9pbKOebk4tra3Zcv8Y
fXU06U1YphYuNNBqDEmu+2uft4Mr8TcMoJ1QsJxJ9U/WO+dNXTnYYeZehIk0x0oOw5zvCoaU6DRo
JUAi5UkUmObxZRNVYezaEfod9PGWuA1BfDwhJ1vY1GDPeybB8Mi4vXgxMT6RXLxUDqFbNA5KNLoK
tb4NA2Ymipx/dWcFuRSBHlkHSAq0sJ2jrlT7RFsv0Eb2Ue8cMEnNy65fhC9sIxgWLEE5nZko6b1O
FF5/bTLpO+niddECiLE6RdH24Cq7ZnaOoI2hGgsMOpI0FvWKQey4TuVBb5OwX4hXBfs9JcVh0Grf
AGSHeg+FqZ+3grkiskOCS9Ys6AS+HFB9HEkn9dehBjd5gIi5ZS9m5/7VkbiiFOA+RerqwsBaHh3j
sl0B/m87L2+fQhkbNP87kuNWj5EeCNr5Vcn70HbVi+uSQuLPKpj31QzoKoBIKdJHOSV7Ra9Cqv6P
KtlKteQGBuIjix4zpEwS0JA9irf5GsEGQNn/EdEwp8pqpIrOJrDVk8mjvxLu3vXwumoqtrh8kKgL
Gog0efNWtMWBTM5wuwsKVbmw3pDTWv9MFq0aU6DLMZYbAnmG1JQ822TU2qwji7fd3y5HzryGlMiG
N6DBjAH1xbN9IOHjLp6UYIo6WFwM17tHJwcfQ5V7iTV2vokovj69tzeQezv/RKrLYHk5arxqyHkG
cY7AXqjQTa/D2qJRrroy3+PwwHN7baPpiYHJg5YrLIHEJjXwXhVizAzUrKxOIPJ329G0jWlwrLCJ
OYeaICT5Mju6Z2bOwYZqpWF/KW1W0zIOFhwYy0S2eU+hwJ/TUgujjo+xmuCuGr6V7RtDuVCR3GXn
KfLLJabLkdzPAGA2AFfXzEG0uBCwWE3llsIMXYLrNUQ+3CFPKRdv++uVi63YUcijec8sXbIYbJJz
a/neNBULQkZ8weG2Ec5pfltk+bD0xnmuzWB2YXbS70tudASOi3Hdkpng3Fza3rkvDXufac01zfSr
cLpQjdwwS54aJrh6HJhxgIPOH2hYKf3jFF3XhWrQbMJFWUNrbT/AUN0atr20O+SJeUbgSQcNMEXs
HColDju+1DcXwVWFX7JTyMA2SRjXCOfBOeVJhKF61nm90oXRLH29tM4Wg/GpNOhuTb5QcqKGULDO
yTnjErgTnullbxGWjG3vtcn44DjgpUjkt2qOisXLXPuJkf5buubH0UAp8r3dVE7rwrcWCDMOzlxe
liQNDeQo2WL9yQqQiwznZrgwVbPXZj34pzo0hqeYUiYv9Pe2UU9DmoSK9hFFycGYKr8x6eOJ88Kt
UlEkOjicTflVmsqlH5kAdQXpStW+PZCg/GAKHMiGudcVVphRBvxgCaIQ0xrLjh2Vm5rpYJduCD7o
sF2m4W92Xyi+AnWEQZuL1/CfS87v6oGgRwzl6C16Y8ZJgRAIXuRCsmmRubAb8QpI5ROki6fnSThj
qaRBHUSdwBLFIYD/ZiBmxDQHTv1R6EQH1s5hVuKbMPRrrxqBk8hbqoznFs8hHTJ4ShYTBCNIDcLh
ohcFWNaYLN6c1HtUMneEOuyGUaWV0ATbwixHuU/SPTUk16Q9/bNWq3zoLsRKunvVbAa05v0xQUML
d56rAdoPyWYVTFZyNhvuYIDIBJweBuLbHeK/inQMDKmeioEYF9KmcyFfGsZw+VodbEEkOqUyJn22
a3FKIlIGJzeMNMQ2Guyydg6WyrwvGI2jVTz3qQySfv0duo7vK+nIpG/bnZz36eaxua5NcZka5Wa5
nLWIj8tQrhCWcF4lNx0xBcyu9yjG7rS4OYn+XUyMqiSMY63xyuTbpq6DPFCoEbRJsuOqAP10SCfJ
2z5o6KH+mJb7xayOxW3lTJIXz3GjMVQ0rqqi+wigjnbnhE0t7yu7OMIa2HeLGkYpXrWInEaTPZoY
MaTd16i4dHX9kKYVxLXySMbeU5NT9DTgB1L30BnFAb3suSRkJNP5TYhsVnydBdIKlY9hRpMqVme/
VIxMOXI763lY6sOyYvzuC1RbRmv8FiLTQxRGddZAw6dPVpkPXVYBV5PRiy4UdPuN3gcn0iQTX18b
BsQllUCEpv7/Lz5k45T81A1AsTgZ+n/HQnlfw9d/+gO4xHRYbuigiErqx2L4j//GT8Z/6u07/2+/
+F/+/POv/J/IIIA5/rfBS9TF/X8ig/AD/wMMoot/2eRnurTuCO0Bw/FvMIjQ/6VthHHXsFBR6IbO
V/5n9BJgEBvilKqC61N1Epv+DQYxtX8JUpKIhTNsXTMIYPl/iV6iY/K/ZiAZoG4cdncAJXxRM1TA
IT9fj2kVk5ik/dfWXaeE1cL0GD/jrvXr4onhpn2JxuXqACC+0ycjpoxYySxVqptdiJ81nRgd2CtJ
2mZ+QvirhbPk8DhqnTgV66YuhVzxj5zQnAd8KXfSmaHHO/bJZMbsOMrTALS3WCyTjIhHoTsSBRSz
g3LzJa/paenJF7R64vBWU/mGZzz4cfUtRoTMK+CwWhlCd4lsz+oBaquw/Pt1EKT9wuibtojQWiCh
dZsNM4EnSclUHN6itBCaCl+Z0KjYWv+Gqyahn4f9RbNfcWFjEipRcQwt5PNuQYybq8ZVjz8r1s2I
4sQvbPnb3laGsbu+rw+t2DK9iY5AABqFg0ctC2OtD3p87hQtw29rZi9L11P9fU8Wu4ChY3Y36Yib
NBOTqQZAyiw8gdIJyfeoT7Coejmjfpn0PUBwebdpU5gUHHWDo40sXwey7eGQ6ue6tf1BNcI4oaMz
53qxcycitFUUNka2HGNScXZy/dkiUTPX+ZNGreLJlvCnRCUdwAN9RWJMFB+mhsgNPpGiiP4aFQBj
UGAo3oyUKeMId9eePg3npAumV4p8rQjFelcVYkfBAjpMru96NFRjPf3VZtKm57G71k3/0DnW1pd9
mJJhCqy2jDAkd+da9WkGt2GbsDxVVBN9SzToaykB3KO5xdFqFyhwled17sZdezdu9hx7NNEEkv97
h2TsLbKax7mOsJ1h/jYYVO8cDrpQ9PZZiphy5huZC+nPcwe0Te+BOSy+OhLGHOWMSrp2czySO9LJ
k+tMkoqh2YDDyoM+81m4NA+JEoBxFu8m5l3HmF7UXVE6lyjqH0A93OtQnsP5Wq/ELCtdysg87TZB
UMx8NM1+mgi2sUoQRZSu3+jJr6SVE3swmfZ5AFLYmBTkZvJA/ny2G1obWidYYXYT5AtzBxPONuzz
nPDbhTaEPHJH5kwpHOHa3UVuAhHfKFDHT8R9Kli54vHViSoVeTnPHVjNDz1y3jXutjBtVYBvnDAc
rfliPI+dBTyEhl4t+507jFWQY146J99i4dNnjekSfkran3J1zqlLtjABS7BIJ9P1E0nvfciYEoOZ
RXeNLjVz1/HWJ8NeAQ+JMgPZfrO8omPDVJLi6FoRxt+B/ktQAgDHiLA2MLPaInRWb1LTn9Ykqdoc
aZTIXBWBslg/2Oick+tyHrA+QfrRmxin+YgQ3Y+w0N+3PewIsSpuUC8qGpVWZ8x0ZJdTQ53mH8FZ
uke3qb0RjD4QRfnQdQvlnZwy/AbaToeQfiYU9cYYpsdOmiE9K8AHDdvIqB/MGyiTDoIqzhClzoJ2
0Z9Va5kg1CdkFRPPoO6m3mIAgBmUWb+LBtxfa5NDbvM37+PoWhEfOmcZXVSmECW2ItO1VV/240lR
lvhUM/Zc1mV6tirnZRlaiPu1+Z2uKw1BM/d1OoNeLqb3xq2sk0qMxoklv/dsx8hwFU/KadBHZ88N
S0xQNpxbvKrHJdM8c6DQyHWjw/rJVEt1e+EBuzgquXIDvEPhK7Xy6nZtkCBACUUJYjSLO6/KeUFE
eqq7Yf1rthpzRg1BhlUhl4oyfDoTRxX0EWbdZn5B4x4iOWqwBLUSKnZUqNutW6Xtq7koX3HMCQYs
0qnX6HM403iOJFZ1jZFq1dHRzUq6u1YBUQNRyC6n95QSHpoYQQ8Inlyw8lyPNzOakfDvBp3UpzKL
/kyujQ+w0JF1wFHnLNptMmVSdvgOb7AbWr4JLjXIC/1iNh7uS+JbNIJdmEy/Oy6Kmw7zdRg4phWf
4qx8VnWtDbTuaOMy3OI5W8/MEc+uCWQbQdrHvL7hAGMBLGvPQVfFpPJASmhCCZkaftKtB4yLNnDP
zqQNMFJpFaQ8CFrxGcIBfNpkqznjGxnjb0tr9P5oouyD17wbOwcvUQuAVSNqQu3jYutovKlTwzVw
26BFGgNdOAP8yQrbaDr6YCs9RUOPnysxL2x+97UUDQyBb1jK5S6xaV87QnucUgWHYoC7iF3CKXEH
lN2d/t3Yehz2oHrDKWt5DQr5oXHLqdseOf8bxrUdI+vB1azftPBR+FBp8VHbylheysj9whgMW5fo
AtxU1V1O5Ab9cdFcy5RjQNrmr6iT1bvYNZJTq+ukBU8I6Zdy9MxvKTiLInvzKw7fJ5Qg+a4EG5Dp
N01W70wo7YDErlPvdtioXWAxDQuQsS4Uztmk0lTLL0JUdmia9QPah2FfY0dDtbfQeUXAHC2LP/fm
/F3i9S6G79xlZAfRxQjzqnzC6V7TwTXCNtqKe5xj2B4QUaw9lCBdxICOuuZQfyrcAKdJkzsivEp6
Cy3BCkLdzzV+SJrkNwNu4MMILdh2Cy2MUTV7BprxCUvlTlOcP5ZDdwxz9FFvGhECtdiLKLPDTiTk
azUIlJv5xv6GmRyEsV+NAzemOkLkl/ngTw5Y4J6Sl5xGOL0tjHyNXVjT7XMPz1xt0w123x5mbfrT
ZMgyxsUenlGlPU7bGyL8ogxjlF67ru6vampql8pGDaFayXtG6l8Nv7NgS7lrXajKGhCJNaK1MhWf
mM/PMmVPtnEXUAkTqQlM91JaETKxzDkaGkZ/kWizD5cafqMOFbIV0Y9DK4OwQVueCBMgzmCq4wDN
506LxS/r3UcXoRTvN3dLF+FPEZYn7MHy0LTs26p4JU7POCBjbE5khRy1ZhrvJyKJQr2mMagOCEh6
IzOwq/TvGsrAc53mWFZkySi2emwcwq5hqrSHRI1BGhTGA5GRRA+uJSyqONM9VwqBORnrDRHahd9U
gtjZuoTey/ATMC33X73xa9P7Seq4cq0WZbaiXiMwfHdDDeRZQcA74rxccrzDjoFuPSc40xof8jWP
91XveprkYFduX4aY93fOi/HgLup+hICkgHE/GDYmF4PUGxC2betFKAnYeZP+qCmuCOhWcG5Y4Qq1
5Pq1xbHQt5reXJ6lJEYjtheUyUhe03Fhv4e0puktb7BdAkO9YTWBte+UzEUtdfVymX+NOtIOI1PL
IGZuc5daoBHsWUx3TozRFwgEUtMp91dCPFiP9MNMc5oK9srhzLrDcgFXItuvlZafZxLsSPnoz26s
+q2JnLKRqPl0SB6ySJOHyYLU2c65lxoosOraCRwwpcd1UYtw7vDtjC2mzDZhIqmOpAk48I1REbBB
yuGnj9EwFdgcUrVtQSwAztHaHrWMLXRsdYnNt4KNq9Hg6yuMlLV5ZmCHENLeC4DNgV5xGJw7OgG0
0HA9scNggf67peZNeXWOO+vq1oxR6ND3EdhrdP4+jVZr/Jo2piqP+EHRE9IUbZOcoNLm43p3ssua
RiR7qFDONMwsA8mvnssAvegxMyYpinmCyRBr50OHusQkxHGcv1awfXszVfarsNEzuLwB3Cp+0a6f
hZaC9302ljZCJ0xb0BlNBIma3zhErTgrgVVDutwmhKYQGbyeBJQj0OjHmBZU0Ccm0PhxtPwynb67
usGWyWAy0AcAioC//Mwie1Ct5s4H4wdQpdTQ0aPQbeXw3iF/hO1OEN+UAaqoceatkcPs37X3c4/z
bHYOSor2FmOIG+ACdS95WMk4YvLWIJOM24eqqmmp9ujWrXIZiFpvjyUUKKDyUMiGmJlMsknFU5hR
gjCiC9RyX+mLLBhmx9fRE4cwqDYTtpKeSzc+KAmkgTLJqZuKkR1ZoMZaU3T1SXUdzVUPVEkjee3s
HWpNI2ziHA6v6Bl3csd1ZoPGJ23gNSBhV7GZ7FaZLruoJBjNmc9gXB2E1dg9O4l6JEbmRh5nsOi0
6zEXcnfY7WcXZbhCCsQxqeOivNv84oIsMZST3FiY5KWzxGGulT+mjdKnRJueIVjwR0AhaG9XJyq9
nk63MtDhkUteYWBmRG/Wb1Gcj2jlNp/vmH9nPd07kxtItQYg6qXt6wNlWAZ3ZYy7l9JUqyB2JvBK
s06YKnWBtxI85lGO5bixI7nPhLhWWI7CiBQl3QDDZoO8wh09Pa6ruxMmWrkBRgEGiZkuoTu8dbTV
7mi3fY2dzpmE27GsWmWPHRa9Zp7g1nGG5y2+6uBWD1bX14CjLa9PNJ4LoZB+/mxSdHjGanL2tNx7
hPy3xnLXu6TvmGso8j5VApkyiC+p6e/WpX3OCp77qjyac/wmuhqUnWPZvkVyQBEnMxjoovRytbiq
cC+2BpUj1jEcHA63umtSxTrlHlB4iPWmx2WUvrhNwieO6WoS9q9itrCGaulJDdOzXuQfNpaWKF6f
Erm8DxGSLK25LFUTIOI8m47Kwrk+G0yknWzpaGcOj47qbqg+bh6pH8H7Nmy9Lqq86t7NTVTQIDYq
s33rY8z4PIIh+POwH+HuLAvEl86LM1DRpuSYnaOKcEx85Oqk4keDRqSXzMwmh/orJe9JB4vDsgS0
rnB9h70wK/Rj4ZDlKVUb7yaaNszQZGc6y3tEID2hEVBD3MLkkXf8hb6upRnIYYzX0h1eLRtKpjLp
2Hac8cB4qtq1DnMQBf1iU+MMLLP6a8gUlI7VjKkU/S92P0DzCtrSki1Fm18aQAJ3ei24oLJ8s5z8
kWXnfZLnZHKBjk3yzabC4N2l7l6VIFWc8odHiIKr6SkYNsIqB/r9P99db+yXaOBWTVUwW5hAaDik
dXNxJNtfYadyB8hvyxozmMPalbXL8sY/yBG6D+ptDPeqW+wViaAV3BQekYTCJJ1ZO3D27NwVMlJf
PxsqBXnikC6BHvhCCww+kyzvo1RhPFwY7yrZqoey7n81B3tOmdEE6qdmP1WYl/uhEnsjl08sLKEp
DRMdGEn1QN5vfTPkYQ9IC1LPZkjkN7EXyHvmv/I+j6flAWRUXmTKxXRyvwK5ctaIG1WyZxm5AxwG
HNyZ3pu04HmbtkLSWUZr16IcTJBLe03M2CMvjJvqViFdVqCTY/kLyHfcaWl6rIFcDoo+ewncNmJA
K28o21vdMo5N3OFGfkrlQwy76Wg1XCdnpkDy293EzpIlWupPoxb7TCp6X/GJLy/2cbt4OCcxD0Q6
zghV/2hyRAYKJ7dANUkyG4X7p9kmk6uGmWees9hfOqkdXfmbQku/XxXic3OCIDPj0kt2wFVPP6Nu
8fiZ+FygDclH+s0ixYBTZ8/AAto7RuQI45MLeeH3kSleyKlQUN25L1iGyJfGTDPnIwchztFjgzQa
ap6Fvt6Dfw1PRGQXjHteUUJIVGOtDoxpCXlGhkxjcVxI1UaF+BzjKpAQYKOBwxJBaRwkTx01/TrK
D54O7JxGe5z4Ql4aWwSHCYZ2BYfdf9noqNGOtQTwDNY1z0/NjFxEovTrMvvVEdh52mKXbEG/MzxC
UN+mqvnJMhNKACahhudbubLaFUJSTzCjMuVNR7qLJZ7Usdw5GAkyoE5nPTLg6NGltDHII7JtOi8d
fLMmSq/TRr92cm+CgiP6x4y44EEfuDnXjnlYdV6UA6EG0cGgXzd30ounooNwiTxTOPW+JsB+TcmO
L5ujQ+Nxb+f9Wz+4iG0nq91j09rQY6MNeibhnEALjEE7TDGw+/TySbqkjAbEam+bjQauv6+dGwVs
cm8YtFCMaSCfpY4fHCBs96qwT8WIjmRSulsBwWKxNOuyRiTgCE7QJ8tcD6po1hPA4VbkdRBPF+yW
DvN9ssGINNcWDpL8c92OufS0K3lNp3F2uZVLGSLpQIwd2cB8tmjCNe2+x7wnqM9hU8J3TpJSOT9B
LYeMua5eOrWGp1nGvRxASjSdMftTH81Ey8BgGhtdHstluWYZdi+RlvaOZLH6QsN2kyLhdnZXrMcz
zjC7jR5klSlBT3OXlnBJKiUTpzLnbGL31hecQHkuhhOJPgwPX5tmixOx5us0ogV2Tb3kdpAlGjxB
mbI40bGwX2lvS8QPyXspuEVNodwMiqudZpQPGtsir9PZmfSmAzJLYo7+ZDvr9EtywGb+ssLQnHtg
UiV3hMzji6NexnlFMry4aHl57Aa5jfeILOfiJodUaBcgLz33XOcxMJvudLtJ96VGtEDRb/Ncm6SA
6Mhlsq4ar3IdQTnZXdwGkoxIFFDTFyuye3SXdZ9KICICCSKcqgw5LAAEXfRkAiTGdCranGU4Fm7Q
ZRBBq5bMJEQm+y5ChV3EFgjXeYVHkMYQO00+UnL8ODdzO903SnxKCKtigeZ8hu3oq5blOebleNxi
T/xw5LlGTIUxgTgrDJN0EGU2GSProVUO6ycGpnu1K59a+N4XJS7oooKlNN1RDdbMeJSJpAvsSmzA
Zdjlphuoa2vRT2pHAgrKk203/b1plM/t8KKqNpOIzf8plXSflmnuKbrYSOCnJa0J6kjxtEYuTJ6m
xgYVQ51a869FDgjw0kYQIUV4tmAHBrEAeRHr7mnVYhgRZX9RVQ7Ygk5vmHFs8RcbbsTcdTupuwQj
GIPprwJJirY8RLPmLTp9SCsChixX8BGrYBejaiOg1kHhjexIkcmrQ7qDHxOoPBX9+AB4j4puwIha
1Q94GWN4O1AsLFz8BcN0AQ0pHAUeGockrDsTRA9xfUw/VjO6iVm9tTdG8NNBoVeYMXzFUFmt3orl
sYzV+Ngo2q/bT88ONXEx6X8VDjtltE4X0xCfwt4S5Vcm1GiYuq1oxVnVk3trXmwbzfDSzd/K3D5m
BlMX8so4lEKRZ+SvPC5DzKGz01LkG5kb9OKdeKYRHGBJd8+aMQ5ntEI6MuYZSePdF9WzqFT3oOoP
sZg5YujiUBESAryYDlu3ENKVDuul0Iy9ymDfK2VFmEf2LByhHh7A+UkMHtE1wWdQlPEJFyuVPz4e
jaIX97/9Drbtb0/3lkyPovVoprOJ0R0wwAMQukuOZrUZItF3Zp4jB1pnKUNsAsJjbzUQWM+rmhw7
wkM8sOSOTxVNsmwGAKfoX2YbqNREfduV+qWbxkcC2rEB5+a96MgwMezJ2sFfBvAYTSqJKACOhHjr
5vzWSUhWemMdnaL+dPSJ41hDs5F9bw061zlCikv3+oBTpCYf0IpNOkhTy/q8Dru16kKOcpKlb8C2
ZwE6TzhdLE712DGkMSdBIp7LWKjp2z2r3J9iECdpHImihHHhRpm/JpzchG5Ib8o3/ozpvNOEogDU
8juECGQdkpbKuOsuWRPS01veLoDRYbF8M4etNuo/uDmVA7/HqPQ8tNxjRzLZnaGyLlAoVnuTKME9
PszPWCvkSdoNtvCSm8hxfzLCYvaceS6yHJqwtGoMF1bD6a/gTi9QWaPCB7ieOlHgNjinRUZzUyFw
ade0eRI0FRshQ61LlQwn0KbNIZ4INrUGNTC0XHt1h99RLaHeVVHnkV2iIGvdOSaMy0zGXykWPcCT
8JtrzKN4YeG1w9OhEwLkmrMMNQrQo7/z+ptpP339DbS6Xz44L+XlvRW/AZG3d5lDF64iVrqvQdZM
hGIxzX+z8xRvCx51ndQnzq0UsbPIzDPwqDfkPzeZ6kD9CDjpK/BTZukqkDtiZIa29VK7PN9qYfmL
xDkMTKjhrfNIAzCAi6HrqO4EQiY1Dx3qhxgfBmo5xE1fdi9/GrP6nE1gT+i53q1Vz4I/w0RW9bJ0
l8zVmV5UeK9x7Ft0xWSDabn50NJ1uqENbDYPkqLF9ISaYt5jiw+XWLGPdg1vEnUj/XbxDW8Tm54W
6yH+7ZBj/ac24xtPJ5vCY/51Bg7NpaVP5wJuKsNQOMmyafSA6QhLN9T5CxJVf1zEG3ccO1Zn42np
so/sizYP5GLzFgvth9Yd18H4XMbsLR7lnZtBU03Y8zRgrp6MgIxAuDisXJG4roszy8mupih4Gtsk
qGwoPluuObS5+Dh2SbtzY+WeBjqzlzhGqJ2fFqy+DFCSv/gxq9DsyaKZSZcoMaB6ibKq6LGGP3XX
P+q5cV8RQQVr0IJxvoBvaF2/1DUEhm35WFSYzZom/kt//JmjsR5AoopPjsHKtkp334+Ozh7QXHiP
N4UDsjcKPSixeJKIBGmJGOCgT92O5CQGX3R849yofmLGjXXenOc5gq5B5svq2A69riukcBr4uP10
pQczKShlZM0hYiNAD+6WnIXyRJ2Q0S32RRgW0A1z4Kin1t1FglXfjH2mL0Hpn3LzuyDfhmFOs5yK
nDFuBdXHc5X5ccDIUU8QTi1MqYHbl4KhWIIIMfanEjpvRY/1ee6tx0G4+2praYhkSqGsmcaJi+J1
WxK5QufiZCNWLaoFsn2vesZswA3u2cbmFEiBAbvTze1bJOKJoRqlWQcr/d4u1EsBPd424ktf5pgf
VvJaFUc91El9wRhr+BnofjDKo/SIF8UwR08EvclafdJsOWs1kvkBbhX/6mjk5yl9tbiCI6WFVQ1B
kWDaTsrvZMK+PcdI1mkTMjSaLzaxgm5FemRGNt9rSZe4FY8kHp+ZGXi1/mjQFLaYw5FXObaICDlx
YWmEIZFwZIFQkC1wwdLXPP7usSBDHmbsB6eGSazGlL6c7sruGlUfk/VZA8aMq/weDUeoxfnTzIcq
dWu/dvSW2UiBo6KN15SXkjQOdcp3rZKJYFSZ23WQM+60BetTzrgcSfiWwwWWn/jlrH1QaXTxpK1s
Z5jk2+yjcqy/bkWiV26H299pzNYn2op9feur9DAUoNHV9pLM/b3tDu2OTk646CtTjD8DgASH7DoH
e/8kf10ozptIr2PWwOgXCT2iKEe99bAblB5y82A+1/qDRSZeg25TNeKfZfnb6hZX4m9ffRY0tDIX
xQa01Vq+Z/KsknaoJnR2Y1wCLts3IlKwUJ9VHb2bmyB3AQFtxLTKXjXa08gp/Dk/oo6YJHpPHJdK
gw3OQUVCPJJN+yavnF2OCm2NVBbS6I5bZaeYetjbzCYcP8l/xEig5uaUPXC/Psx4XxYnDV0n9Zc6
uyd9k34JrUg6kps+nI+UIqd7MxhXYkmoyKkdGL60YBVUwPE2EjuwRiwDf6FXeSMETCFfQYL7PJFL
VlBuEPwFk8VcxCvjuIxqlvEJcx4CiwM5Cm/Jcyyac1DHJLy083MCikczYzDS1H30W8BZQblGhwFd
62FRbzqa/1LfY7EdwqZF8bkNonvWF3e6DTR7jP6jY5KRJGSF6NdFbykAo5NuLCEHEFY0SHumFhjx
PfpH9i3P1F6sAQ1bkaClA998g5JP3/5Bb+5zBd0C88qmPbnEVwtu4oGrWu8r/cMk7QHbgdPeShvu
mk2MgoKunsTc0XqctrBkTiM2r0+JidJEVrumF91yHnJGGhQRdy5NR8WIvI3CXY80dDfOWIXlKP8Z
OHvxTAeG+WVO8BQkA2FbRUzHW6BLOByl5voK0ErsBRrsJ4Ao/SRQAzb4F4qzlYHpd2HQZC+MPvx0
Ai6CbMIqVVzRf7dRgUWHOzah3PbyhQMwk0g+DoAtnbn/7xyd13LkyBVEvwgR8Oa1DdCWZDu6FwTd
oOAL3nz9HuyDpAiFhqtho1G38maetL30WE75Ur9AS9d5KKmeg+rEhYQ/dB86KAJKekyL4ojnROgf
msYfZ5PhbkvtyiVuoO8c9PB6Af4K0V6kweUxD89ghc1bw5l4L+iVVuFFPsnCdTdzQ0hoHvWzXLg9
xtK63GYZSLiCaHbl1fus68kFeAuev2yNfZpmp8Qe4icz9eJ9lfTB3H/n4Ua3PsPoa86BRyESzKRG
TG8JYCCrYEiQgapqZBOyo14zSVRDWK5RvPm/O2JdF7N6YmJio2Bp1rbRzM94xLKfq+l7idS0jpdO
Y+jyvNzbBe4o3IviRcjsNH8YdjluZQiZIcPtrvDA2Gr3z5mT5wEB3Y8qruMz7Dti4smh4m3SYakR
ZXRsHtnY/9K2Cjjjyyh40j3a3ozqpyNH6IY8KwAxIw4mHP+1RgswrSFdorubbMClyuuWQ4YDwpjH
jdQmPxnTLwVb+GwAzSNdvxWJiTZbvRNJDEJKBZK02Oe2sh/0zoQraqGo5sfc4QKVvBiC8I4GD6Z4
ZASjrGs92SZus/7kQb326BhaoLnY1bm9KSwrCAK5HOoE8nmTOEHjeesong1wQw44Q+PCNm8/kEge
0YUobgpEr+zj0XkbnWghjCvsjPWzAveXsRez8Y4r7LesiQJTDuCkGo/SeKQAwcdZe4A2u7Hl8N0g
FI9Jc5zc/KWpx7/+wCKWFGL6ahM7QskrwRWBpcIWwGSA/bT3GHW72ApYxnDVJF4Y1c64Fd1jdF0Q
qNEOHwYqsrVttZGmiV47sXkvmDCX/ZAH6oV672ZkwhtZfulB5rh+JPQNH+vKdfDCyLcOP7ozjXtJ
d8ioZxfm8ieNy4Mlv80W08bkfFWS79tIvZDXDUxwgvpTivzaPME0lm9s9//GqEvpJH5eTUAoO9g0
tlfshdE+iGX6M8hRYhicZY2vJsavmn+Vcfmlz/QQLvfRwUFMareZuxRKwqnwRai+jyYWEMeuSEnA
H3eVk8UZbHjhEc5cAWS7O3Vxr52xT7D3bgfIzpn5Vijurao02Bxde8xq/Bhl9hITHgvmmku00/Cm
VPgoYXpWsfaW1/QHgWi3aQLeTin6J1Ezq8ckT52ozmstfbci3OC2TvQq014Lifoj7nRm2kTYmRf1
jiUSsUQbOGPPZ89FTOkTFzJnw2Wgx3fR45rKUA7oErCIenOWDcW16fa5vkeDXFtqEAEfZNkK+eQy
ogAq6XxPVICXjt1cTXqjjFAXh2qI21NRyHNmUH+d0La4FD7SMJFYycZcmCki5eEwNvDLFN6fOfoN
1e/PdoxDaJj2g+aw+YctUMPRzbGE8c+uhjeLYlBqk/AjJxdj+jbobWtMxR8pugHtuB6cjMk/H/ws
01fjaO+r+r15j+OrWp+zQeL1XNsGUfN5DbpyFVLNgRdaHkwbbkL75swUF3ibdgQNqSaBi80o6s5T
/5F04KkYwDJH9XWLNXMyB70GCbHHzcUE8TkxGtYmALhEH6/G0j05Q9/E1tZkzhojfDAg/XKJDBk9
qTiXNnjBhK0ENSRTptO0YKvbwQZX74X5T8dGIqsB5GAHyQ6VJHY2J4yETfNFR8prBsU/nCGSAcxn
9RzJw8ganOhP9FQAG7CLkZgzOOUiumdzelaW+mDDydxDOaU/GobMrVEBXOCK/FRUzYcMJ2hn+NNt
vm+H2lHctV5ZI3EHb5N32mnIkidopy9TbV29Brd4SD39pJ8dHEBFObP4buOjHlZ20CWfpVseUD8/
dCbtygtssyHi4C7pJcvl8yU519jznc6CtWiyQGQveufsMGCdl8tn+JSW3wR8wO5oZetjGkBL4+x5
zwSzPg57wHq+6bb+MLbXkj0Zh/msOTezfSQalfXUkiuMes3gUUd6rxdjXPFP7cLnNJq3GrnL1IYh
mnJ51YCLoN31dPbOPcZFcw7gUG3t6qYq9dljv9dq5kNyqk5xfk5Ry9ZyYPQqf0aKxFE4fc99Kfuj
0rvPMS0tXoI2331LFglMGf4cUqY9s+xsKdsZ3lseuYwct/JS9GOgWq2vEquKemSOmUgJty9J40r3
8IhexcDOBxRyPbbZCZLV6ycOztd5zrdqG9QDNxXsn2UX6PLGm2pVp9Q2411TIwvEFh6vLjCJvAAm
Rig3cMOByWSoqEWyYsTnZ1DXgderBwHJb2AlC0QUMHvtrGyo+oKsvkspQRt4SFh+rmt8Bty9HB9e
GFbLbd2BPIOWi086ZsPBiF47jwhCCoulZfjCt1w0IO/UdL9ETxlb1yKpX2SfPdMahdLP/oEAl1rv
cD9vxWwHEetKme1707n1TrXGlbm1WddSRwgnB7QEpRdt9QHYjxT+Ch/ZXx5TLKT0a+Bq8EnVjIsz
OAU2Z9ssTc9simy21AynuYU9JzP/MmU8NOMz8zEqVUEk04uZvLxNEnN1mwn3NSFXS/6RUl4zb/S7
QT6ViYYzONnGBW/GWbulHWgqO+qrDbxZrG2tBR29fk4ISc3xT8zZKY0K4i5eB++czC8RnsuVaZ1b
e9o2wGU0O9vmdGBXxSJGGIFTDttFloY+IVyP9GBPcXC7a4b2XNVv09JC1eOrFdUidIqDNqd0t9ck
cy16A6jg2ehRd0w6jOQyJB9s1NpJKfHvcnD+ZikjgyS6Y7n30FBO3DQ2VKY/U/7TZJgQ9OjApDr2
rHPwxmWh8/BYpFHjo69ETXdS+pXrmI4Mt3xJPYZVFydJRd4XaIqHxzKpQ8xN0UYWLyjfBNGf4YWd
0prpgurjuMZfXXLlDZ1EPZUNpQNpzRxQJKzrJqq3lso11a3/TF38yHS+Kh5P2qyxqpYOGw/AKe4/
AZUlYZHrg3x8pWuAzFz9TnPjcw+ehbrlPXYFADoIBkpiHYYRlqfZVBfRqycpWLHz6Ee9vdQ0N9cG
7802ih92z6Utcmh/pM2k2szaQemk5esqVtvYhMnak7JdS2/EMMzKk3i966W3qMYb6eVE5z+97N0B
dqvhNYHk70sqDUMFuhFNTy7nOhUGEUuctH5PE2dbsZ7UxWszCeDE+hkP2mIlc5SXjr3DThe63JJU
/IqmTsOH3Z5zlOawqY/Uo98zF11BrUtCltWP0XXU0RE0E5NYJU0DqBKBOknm7940eePFQFZdK7mk
s/sr2ldrlibpWeU6p/lacb6kCkgJ16TG5mr6xdTPEw9D3SYxVDt06hj6qw5nyXblJ1HEbWpWO5MV
hF0nbOJ+Rgf0cp4G1rx0PQ2JX3p/QywU3votA6b25EQOcqzfhmSFSTVHAAaXRO0ZcR2ae+bttBSk
mTYG2uDcUi36nnqKM0J1h0fsUIlqQ5CH8r4xC/Tez6b4mT0QC2G8ju4QnSBqUZABuERRU0o9wy46
KhpPapseZshJSrS0QY7Es3ozcBqAAtCRNyk/2Sy4nqlCORuYajrFzoOSVwRrTf3O+/adikjmniWc
NQzKi2y5lVm4sFqAqIxEKCXiOJTtsShmkthDfRER9Z6JlGeuGHs9L6+VKXA0NOOqafJd7qofimFy
bdZ+spYDP+wE9vX6XV30k2z0DUs7uqJ5jlO61ManuBj2UaQTep6g6E+BUUk/LnEEzDoep/iI7ZlU
u7GhcI313vhRTNXbUGXbqO3UjeJMG2uU947UmWHwjBnaT922gdMaD/7F5NMVvhbZW5aNG3Z6h4bN
zkrTMbeUdon30qm+dfhVRyyx1xZUrysZbwgTumr8OXuutZoS687MfLLnX9eOw42r1M9kep61NKTM
wTJe+FgDG/x+PPcE0tLWT9lgqBPYrylpOY4NdkrDWKrPbM4pwinWVuKdaiE/egF8rCA9hmRyj0SG
OOo8t7lGEMV+lrI/FniMS3ORX+lgC9nMeVXKsLwfaAigEtG7zAOZsMG8xuk3foBNQm/QTonS39Ws
t0Fh4v0suw2akM+U/YQtGKdWYxwjl7erZcFM89i+2b1xyfMSjBEB0/g3lfWWlvlVrb5O2KR7CM+O
zsfPhVEV8HXpwzPlrVTr6yyHp5EVs8nFufXCq11pK2yhpIhozOz8lk4okOM7CqLWlUZrXxVeDYax
Ee6uUn9jkur7u2fnVOAORLHJ8QIpxtXz5eYChwWmQdjhxswv0HozUIByBGFDidjtNyvZn43ulMhs
bdgATMERO0Z8LBVxaEy+kPyRAx4KsJJm+Ogj9cmLBtB2CAIUYDgs8dYprSNVbO0blrrSGPfMMy/G
ZJxaMqT81VtaE5D0UJSSetvBAXDBLUsnfo50JEF6BNq+obLMuENswFJgXgVOcjGq+1g8Ehxxa94G
rQMyMFsBBi1DAk9h8a9qracZNWhaxkjbvIIW6rbaXJKRf81icx+1mhMQi9yZ2vcckkyZBrQ4y20O
wOfjSfhRZNp+YYCl0sW9pyIUWykryqKHQYPpnDRifFHgw2ySi+qmHwlzQS/Kmz6071oXnzR7Ln3Z
zaQcaSpjBXyl1ZU0P8CI0LtHkMlDB1lhwjIrTHUbUf2EQSlh9WJO9evEyhf24rYNlWPd/ait4of9
O4Yj32NzoAklKEOXiqRh3VFoqtjNJo+boIMGY+D+nef2y8khOuNsPPCtRuQBns9d+mgTFMaKBorc
jY5AfrZOpBOGtkICjBN0Htm+e63tx9gMm9wK0BTaoOV/0sPgFa3h01syvmedC5dpgQKkADOakblN
c729VO0QkTY/KONjXiTT5scj4OJxE7Ld5BRmWP9kesxz61p54tA32VW8ij4+euGbHAnGKyRcIsJW
IzViXH0HrtSD/kNBDqaTikz8bMtVMXjbTgOOR0dDwXRNumoGQjKEPFLe0YTkTC203ErwDoyZC80W
Mxp7P8cvOkXZRI774BlJwxdTYzqQeLa2odVuOwVspKMjTbUOgqSlQzPQgoLmSeIRMbrcHG09p7o5
YtHCUvyQ/e8wmWszzObjZHmHJul5gDvj0M3ON7y5n1wmG0OBUutw4rW6Lbca9hP8s0yOOP/mnkXK
uPUycfZKFkquBQ875OUOwYrfCfuN8DaWmrU2tG5j4uCBuPau6TgUZ5uOQ5vFJWzTQBsllAkj7fYi
s6lUWzxl9hq77brQajgSFADzEciOEiIDoJuhE0V3tGjcOrLa6ERT6Angtsfyl4rS9mC19nh1ZfVw
YNylLvaIeN4yIQjuqbjhQ0oEwJPPEMXM+R5irHQAPOgjFkDbsL55fzz6hPCV/Bxtd9uHXL7yxo8p
OIrFsJboROVSukVQ+xsbPEhhBlYX7EPncBFO4Fi3DZtoV/zWOAHZtn0UZflsWd3GDSPs2YKvycQw
7sFQXPQuiVDGnCJNHRSpdw2VaOfkwRjdxCHP04OXeecGyjkFLczz7WWyUM8MOozz5CFtHVjfvXGG
GyiojVuPK61k1O/haA/Sn8CsaKyBKWJ/yOFRO3SRjPvItV4GYABekby6CnA+XXV3ptKc6kx77kbq
2Jk1GkMAIugqnzQ8CI1vyzyLUuOS+pe4tNBmlJrqf2kOnxzJh+qp0WR1MjwUbAI1a6cho0XO5MaK
kYCbvU0xRazEiELIU8Ucb2NQ+etErfHmGvfEqB+pnn+EuXfS2c2opX5OTWzcXcWaQlTp1k1AgVF4
W4Tha5Rd7cHZOxQ+cWDuRRP+loB/YS5vjI79mJHeuP1jyEnug9J0q3Kh9io9KQl2LkFe1Xid1LPW
2EFKUKi/CMU9VMn4t3KfCYziA5vsNwV5aKhLj4XlYq+3TopDa7wzlcTqjV3IPay0yrtqysPUxLux
sm62Bko7wakpjIiERAUnPrJ3beugWyyVljhpiL8ToDM145i4kLIL7ds1DFzPGWYi0ZZ+C97ZyvPN
bJknzU2OUa4RncpfI3qxSN+m8Pj6NzTTk91YX3nTLh74bduq11DNt4NAQuXGzQtnp7UZu1S7wayS
gadA8eFM3WINh6ojzhEFRLWOo8xwfoTG9XIs0psahgHEPDDWzc5i1mmUL+oIR6w2eC6Qg53m0FFh
kA+sKvhqaMUrKiMPfnan8oSxPyQ1znUi4mY2Wr2vNQ5S70cmpu+0DvQZtHNRiR+Emz2VxGfG/391
yB0AaBJ9VIsoC6un0cpLD5xQkc2/np5PwzKuE+ZBTBmB1JX7yGjRJZQwSAqdoC/p47zOtQ84RGRq
3HifaAU0dNCbbtTvQt3VMGlW3ziCvzBq+BYtF8jm2VaJuewqvXFFOdFreYji7LPJhnnVpdWNLh12
3KwG06H4i7r0PZTZn+mW/9yx/jBDYotN4xDB4FXeAC8eWIM0VyFm9kosuGJih3mEek/cgxY8uAob
mWu7Dkg3m883iBIHAOD4Z/mckHvzwuISoNP8nlCKSZ5gkxRaoNgxBoeGb43raU+QEwB82d8Gq6Sm
X4zUpXpT8F/UIEX6NDyZjv4emh2Mw3j6iNPyNLEAHOL6UBCPIzDMLx4fe9JuZoOaa44bQt7rgRMm
QXgTdMx7b3k5Hsj4kdHl8pvNXGFT9RjqFm43zSE5pouLsxh48V7W/I4NA/cJtpYIQKsCW1mwTiiJ
ME73jIlPlPuw5+yJfnWH7XB5qHk7DPHXjAQKvFaAce2pf8szmMFuK1d6bfw6NrK6RePAxr55mlQ3
g1HD6uQVyxBbwzfA939CF3hFFqRbl3lRj4iO6esegJWhlP6gNl9AJefW2+VQGyjB3amIJiX4B2dw
ITgkAbDQLeuja+rkD/wbt7RU/WIiZgYAJIsKv2TXVpstV2mHyqayutZpetGU6Q1qSS3bdddU52RM
9rHzQ7ryIM3wKk1BA/CyUio5rSPlhgNmN5dEyISgcWWyKmzydeCE+kcleKZQGHawD7dYCCnLza1j
5eysUv6QWnkit4ZbJZNf3KtupdeV25bi29K2mnXthT91DYlMhpe5+22wF2yGwtMYrFGuvKW4mmSX
V3iPJu7BoWTrsQeFReoZf2wc/uIlXmvd/EGL5FeDrGZJVj+4xi9kk2uy3iE5H5M62dowzoSaTtS1
/TnIFuQ0Mc7aoXd0iteCabgCvVzBRFvnbvXa2AkKXrLW3YdUPzphLJswvpw8ypFT7hpPf9dtC686
q1sFtlhrjRcxWM8E5A+phw0GVnndsWgzUSyiVmw1d3qE3TbvddbIhF5ms3yMFra6RhcxBeoWFtyK
+M4cspga3bvO5ENO3XmvWFxkOV9FO/7/bfrbTj+FBw7ZrV4Ak+w5rL70xPFFmjGElk8u3YoYJfZV
jglSRjtGt1pTMKt1DxJmV+mg1xhAiNzGfUTGg1bPZ2928lWOz7llS2iV365kB4b9M9dn7haaDyhq
maQHf6xOXjbcTE1sercMCmpT7Iz6jbpad6z2Cj28x9w1iBbf3KQ9E2knotLwNTDwYlHiGbVKiIcL
u6+mQnePnuoMr6MCZtUgbG1cYp3RzJQowuEqIRIbmdjzydfuciU9FHZiECtJP1XlM0a6rqw8iA2a
uMLjOAwbF90D89Eh80ihQmbV3Ppi19ieDOd5GcNgpFQ4xT1nfkNYrmsE7jmB1s9vccoPITOvVF3E
X0vdZrzZYqeg45o9nds13zGl98Jw2KU095hPtlHheUnQ8i4/Ac5nrr/SEkAeYq2yRqxpZKkV5R7p
/KUt85f95YrP3PWJ0hI9zCm/7cHreBmGbN0XNaBpQC3ETAjGtVjLM5XNd8xqm7dSRdmA62g3xXiX
hn4vebNhitkAmOQ/kW71KdlTCok8ikEv7/wJ6mnr8ZsuuivpcL8UOUBJJdoUUQI+lchPC2ImQ5FJ
WEyy95k9E2V6khe1k9uBPLdAeQ47JlHZUDriZtU6vtNHuteogHHK6U6087stbHDc4SEZ6erWWlDN
B85clPr8RUXtsc0eh8K4jSwX+4+Hio4vToNP4Yl9RSAxxGpgzQ3PkoN3vlupfprnrxbhEVZ/SD3h
WSGf0FCHQyH2XprNYSi9a69dmvnFtKjh64yjjo9KOXfQ/HNlXY8e41ntOwuiQEEZwFxhAM5hCF8b
k8titA5sDbJt73zVusGBcYll/bAM9b2bUYjtsAsq+SGycDUt5lRTduifwwmCwIH5JN1kCeipMbsb
yNid3V+78KCVL1auX60WfJbqbOrFIi6I1Ot4KHU+Z3emGbqDtYvrwXpSaBsHQPLDmtnPWyR2RnIT
44iZZweKvF8qyXWItjJXwnGo/1qY8eCPgJnL6UTbs28uO9QsuhcmvvqBPDeXcoMKMfg+DgeJ6gQs
6b6om1gp3NEMRz0xIdxiQpErNMwvlwFaY9HZxO9zrlFbht7bjZG3GIm/MEBq3NTWQ9s/YcsV6yyx
UUzJWQCqqkThJ8xWmsoSAlRSkZWbJVkGLfY0qbYamBZd0NKMkcyi69w552zM7+WkfGjU9yr1AKVO
uytcQb3oKZ7zfUqNQDb9dLX53lhAnHHIJZHLAj21Xiud135Wg9FgJ0K6j/YKajlcjPF2eCzsQyQf
kqOiC2l+6YtN6bDkpme379t121D9k5lgiDBQToP3gHzL27Y6TowaojTg3cudrfixih0knBI/wqii
56c6rf5VpvLmGWxhUgaVaDjYIK07rl5pRMdOzLgz1fWZl/W6pfGFAE670bzp0Ybi08ynF4l+ofCl
EXr+nHEglo2yTz3J/oyiubBHhGZ+kvDz0RPti46YGUZoq0mJUFXN1MvEitJuQbaFiBh4ZGgCCiJd
340kVrjrkmLXRtB97iWL7cvQXwqNsEfaeAik2YlizoPREJGngmTEDmsOPIbF9CKU7Is05fs8CcAB
y18NrWgqZp4o2/y0KTgsBEBQMIoZG7fWT9jIUpeFHg5GrlEUCIrRSjNo8nj3KmaZJP/y9IUC0VE2
IjexqgcVEjXvqPm7sLXnqfH8ESQyy4NSO4UDKFvkzkynK8B2f8EFosXqvPgLV7vEtA+t4cVBgqNA
06a33qGiENAmyYLKe+IR6XkRNOzojU9YpcYC0Q7SBBS62rMuSi0WxfRhpqzVoxu3Br/OmHPL8EXt
lZ3g6ppGALWE5t4ykQcKyFqcvBzrCy5EmVCpGrSkt6UQqg1JzOM2ItwgSafrzQ+aJ60GCy6Hze/y
As7N/OwqQYcArAjzLMf2QPzkgL+UUsmEtFTHI1y9hO4fvrUFaLghtMNQCd6X4QoeetwRYDM3rFdb
dnmT+k+bcPWH8aluTb4MHvf+aKdqb645ErTBP5UESLk4izBHUfsn2ManiyEzehmR2SusA6vaow2k
sjdMYFb9KvjRc3lKsp88fDgQ/IT8ixmZirS8qcy9MaU0Ea2FyZg/U4+RTNTE9+JXUYw1htP10LXv
kVkfSHjqE46YorDAkkCcQxPdVIX6ChLkBfrhU5rSIWPKh1vBHOQQVKjUVCL9M5rqLd/5U2fIrR1/
RM1hJOcZcsQVJIeJ4YjEAmJ6h2vLupi7iZ/1AWsSRkDqlkhw9KWyvsbk3fG5UYDWboEgHuzRXse5
CRmVlULTHCZc03Rd7GONLxPrrjD8y/Iu8DoaEqxflUxTHl2d+t+IdGpBlUwI01vaIXUhgHv9i1pv
dbvcRXStdx3HrIM2zdnb+Eb/NSRfjpdua75WaC6RHWHVWiCOGj/vZvYfyqSso7rZVbxh6vLTyFTA
P1dNVA87XeZN61lJCfJRKtPAvq2wP2oZ31DT8rjceXsDN8lKDOpTE6tYmfNtofLuMunKeklGstKG
yA89DTlss06Na24duGUq/Ydz/MQvEZADniPvkwXGUz6+quk54khWlkgw3ww7vSkYhAZz4GaCgkVB
cmL1WxAFu2S4L29BSujXQpnWBo0BTvbLAU+IYpx30/AvL4tAYdXb5/8qfcQfIDdjmd4N+eIkJFr/
xew7dWPErXIsi2vL1TtRv117B+pgLcxbaxWB5tXQ/DjF47sdXhIM5pxOay0pabqADY0uND0zc+ts
YusKHCunELZYvUYewMto1DlU+f8LwQW5F1ppvjEXfkT0x9V0ZgR6bN84b9btpbHYn8fw4wgXTW+Q
3f7ptu5ACm67DfgTajBQLXZG9sPNK0rXPZkK1Ah8rezZ2vZT7xPrMYzuE9SCoCfSdnIGwoNDpz6J
srxUXWmvvKh6r3vKbyKaF1/7avrVqmjEZkxKLIy9ja2RZQNts3et57SzwhuJjI4cBr9bXTU/5mz+
SwDNCKXlBy7t8g0pJZRHEdTUpPlUL5Tbgi+v7cYa0o6VweHWKKZAIENQ6X9UQuYgMtVm55RXeELy
hWJ5tu20+/ZUBptVre502eSwFR4WL9cp/B54AUKtKJ0ftOly/qz7nQICOL2X+Z7+CoJ1Dx2TIs2a
qyTMfZNktYZ8EXrOqlD/UTVKo5KPWlbDAocNZEPjs8GGpT7UEUt+zbz4e9YqEw5a5kgeyGbrgNKZ
fQxUrIRbrJmlibGRX3tkQ29/J53oJjs9gcRRPdvwJUJEyPIy8DQrBlxPy/U1qoVZEPASyuQaGAot
iXicSp8wL4PSpR5QB58bLvaV9Yen2IS7mxMLt/sHTlEPnyuICZ2iuxmPhPkoCPjZ4Z7GFN+KIEEM
28bGf17/JdhD4rkGt8pn5P2rlc6vwB6keOZyySqr4bn9o1YLTGqAsdkUfMtVv3aYcfHBUfrQLTfa
iNcxNp/R+0uGsy4ebceoEx+kAMv4olTuxnS/x2Gb9LcUNZhMyQHJCH64b2tAAVxalcJ7WB+rEKo7
m8NyvsrOwKBA1/1wjIa9y/s3rw+kVzZDc04I2XRTtWqfuvlF9H+VdvT++okLr3bgm7JWkn0p3yn/
xIIVnwo2eWWTHNv6qUf7Cbs3Sp1UiKRq0vMWBWlU+QWg2Qwpkrs6vGiauNQ3gHgrR37UZDlhfObZ
yWPsNuPKb9HtLdFvEFvWi5dAY1Ntc9Ut7aus0DewjtcrFc1fj56y8KmT3sbTPkAeAIVZRXzj2ZSR
MXQ7TNpcWnQAsnzC7df/Tw5iRjiQLFTLQMuZGtwlUL6zKYGL0G3KduvQoECgExQufAqC89rVtj6j
xt0MZuDBHptTvgccSN78zEUCTJ40TrYWmPYlvZmkEasagw4DyJwcAByRTaCJyV0nXbJXOKVZHnqE
jwlfsSOHlsOOEV+Xhc/voM6EvfnV5ERrJtLbzYz3wMtpkNY3Dr+atHy3lwBvePdGxF+EtIh5NCnf
Sn3Efv6ZGaQbGBNrcRHOqVCbk9Nwh6t4Vypr0X+0/5NUUaF5SUkOq4GsXudcIqCsUwnpy1l1arN3
MRMV8g2bH5qL2z71OMhz6wunQKhyQlRMnQMksZiULwGPFAbEUAU6in48+LEdhEyRlblrJAsnPDBc
EkGvEbGzeRgu7fAIARPUcNRy+VvQx5URMxiszzo+4HvZDVayi2hKmKnhHDGO4oeBgBJBKIn9gu3n
8sCYG9qeNmm561gxEatdx9aXw29N0isnpy+VQspuvhY15ektsINu15mPnjN5THhm+n/YNHGaYMFl
ycQeqOB1RT0ZX2q81mwqddaoRpeCYwGBOIEoag9OD3KRPf48YqyK8ZdPW9fies2bJOY7vBQuZiyY
J6Y0QkU6orSgA8TD3eaV91IU91pbnmtipVbBEKKlVEcX2P/Y1vC9BhBqpsq9ECCFhihlwe4KxCu9
+24VGyDINL8MOoJhuZnRLyXLHUmBoaLfLHherCN8xru43nqhJIdShXDAySutKWs3QToR1SlSWOQe
5OnBRHANxf/1VGPn0zQFa2PKjaBKUiJR/EXZEmwUuL5FrARVFL2YcbGpB9XbjEg+gmbSLX7s4c1h
VY295qfM4M7mCkDaMrXip7hTX8NbKI2O1UaivkaUlIRY+u8d16yj5YBbx408gBxcYCqJjXJps+HF
NYs5wKoHBta31BI4gjXOvQThCNEZP3c/K4D96NV+LujB0i0nMPhgO3Zw3PmQiuR6csct1Kr90kDE
ywQrZH8U2UX27x1BxlB/MspfknGr6NyFrzjRDyrNdc5MfRwqjoE3jKOO5k5UWI3YoGrlb4YGGSR3
RHr6/98MFr3p2GtHkwucxpbcM8gfq6X5L6VwYVPYOIQjtRaQDbXvaIgo1alYIUUhBCRr8K6qbTHd
x/Wvx5Vv1RXNZtT0/rKMZ6wHgiTq1bXRQs5QKmgluofhNS2pC6/Ei2OkTOXJR2rjs5AmQUfCdySY
O2PLY9ydcw8FyakV8zOBXlXHTDxw6UfiIFE5y1tNGzeFhPnokHtqaXOIXibJwkit+QK2qJvORFpA
BSvlLNGEauJl0eTTeigtwIY9cce5eBNz+D6006nM9d+Bx/dVIbsJRS4K6ASIj4qUL1R0mm9OBRzY
VNITdCSmgWDgeUow+JD5B0u4IC2nOcPqfOg6YkEqya1m02DV4jvsGdMxNTWEN97IpTi3c3Urs+ml
Yi63TD67jopDIG04SVXhvgO/oWIVPt2s5LQ2W9btH6utJ3W+1kVKYV3kwnZsvqfwaFfjZzv1fpWF
F2F058Lis6wylo0O20KX1tCBQzbCbFemxqkyhL1gTp4zy3wlMHqpuNiZvBqGEkaldu6ZGFr+Uhb6
eYMTYMSBTZZEhfwm1OFj7Jtv3UqwyrbrSVfXJlEPgtHYFdjE8LBG+XDUe+tWCAPq41eDqbKq+K97
Dn6Uwkb5q83u0nPHHsmKtyTeC04MzmlU4788+VLK66Re4//IO28my5H0iv4VxtrMDcgEYNB5WtYr
rRxEl2iIhJYJ/HoeLGnQYgRtbqyxsz09XfMekPmJe8/t7sIm2WWG5CKLjmb1XHhfPQrD2i+PmQEb
ujjic7CjpxpTA46/jRun4AWtNRElpmI3gY66ihBilSyJkG1Wm8pOAWa7h9pVD0SyLc4piBcvGbPF
YGKgZ7CfipEkdgiM9tR4JYf8Inr3CdRomf53/astfrXzNkf8UACQpPHeIcdMC4fm5oe3/FTGsPwh
eLzm9DaTMvcNbhK3SV7yqYFmDfQ9/ClUvc07apVJpbul7o93IQFIaewS+IEHOpuI1sZzWo72zsnc
P2nyaJv0oNyPEQpIq0LBoBiP92o+aK7VccJUS3KOBaGknrpTZhjbhk921t6+z9imzYb7kXj6sdAg
zB0UVrUbfpddcVI9uR+eu6obQoHkZkC7VPnpa2mdzZopKH2Ckxgbzc6xRsxHTF/40ZTFxwD62xP5
UxNCqvFZ8mHuYUq0KR5y3PKZHZHmnaxnBqGVIx8H2nF2pjBoH+YWWpzq6lOIAbUxX5O0eU9c+FyS
lAgObw8sRv0VkLJSWsWtLuUJjg0JGnScFKyCsZed4CL2eyYKA0WDh4I5wiuMCGH0GLoPuyg5xmK4
pQoO3kTIPc2F5dw1DLMc1vIODk/iY2TL0WWOW8I0IOZtmki8hmw+rLo6lDTEMQCqQHobDz1FLxgt
0O4ZTO9QSmcwdvouvibOg1u0+9lk59RvMv4r4tsYJLB1d30heFTA3bZ4+tqOgsr8GHDMle2It2Pv
dgybQGoS3Xiw3OFzcKZ1uodPwbUNPjvwIPjSl1hAvW3ku4V0XhVfQEEb6zYLMImVrwjWYiaVQgx7
ZaRXmyacNklEcpOTzTg07SslfiBiPpJzbrU8VsQ5s39PB5aQFuPnYaBSyELcCUuwGz6Y+WciBtmB
oG6EKD+uhjkckr9/49TmN3MTtC8wCLZxzoK9tC85UtLKOccCcjwxbQ0yEtJJCCf4cftxOxVMxqBS
TekL5/+q9aMrSvGPLn0aM0oQdIx4P+5DehZp6fue6YCj5AO8162Isd3JEHM69TpBM6GFImNJ9OtD
gTaEbamlPhbZU2+YR+mF5BVXF9Iv7xf7pAofKgiPJWfZ2JhHJLQbfwb1ZPwp1MSfi0jXEPNzMnAc
zAQjW+a7SSmUCjQTNutMw9vVVr4vAoGlvH3UEOa4U2odrBg3MSZpWXDZMTM747yopI34S0MRkAO9
TVw/+GAyhglYj/1QYgzAo3AkKoHwdN1/x0XztJRWJoKTNannxxr/TSCItI+qaIXqfmNZkoAbkwWi
A0D6bCHX7UhJ4HDhuQGYKEJ+d877PxCxx7iQd7iARejF59JFHAQZpfSdY167exc9Mz1m0zd/BYLB
tGvPyjKfWnqBKbxGxc2H5KqN7E81FzvnR8c3p+3IPejvigLWIfYkjKQjbxxcDXY26MKs6Wi44tEZ
9Jk926XFXJG1NUQxok/CtKPyLo/FSEijcfOII+oMGtoeAKl+smfwCGrwf2Oa2KR/kyQVpUD3YEO9
4KM4JAglunanGYy6NJEy+BFOBe+JzaV4ZKZXBMQtWNVLOpKk8l3a3t7DAIQN9yitgI9aTYdWgon0
mo8+YBYzs6151cYhoCfJnfocmyU0DnuXNA+p9t/SqbzWdrBylu8HLrLjn1z/NaSs1OZ88xanzLLT
4fXwmW+xNSlEdxP+uMn897gkwOc3m/LdwLZCxkAY0vw37Ytnm4df4G7gxaNUPxoGlBS00TGIGzW1
+4kcrsrrT2aHQKsT3zBV7wEqdSJ+EuQvS2c8mT0aGjCY5pAcBgdR7ZDddZk8mCyjI2SrGECuJXPK
JTglY+ud8vnUOzsWz/EIgMgd9oNjYQfDEkQWYkdOi0l4Wc/MsM12WJDYc8FHOJlcAvZvNC54iZVN
ay5FuFXpCx5C3/YOqoJQhEfFC+PnYAz27VDfDdW3T2CHHfPq0x7U8HYGdbSYfy3BEnb32FX1DXgz
3Wi/lQQsK5PYP3u65Wb6Psy3hkF9af02/YuKJbwategQOFP3VlydOgI42rhCo6ARyHJfo+c1VHUo
6EtUFf1EBZU1xU+Qz2/RfOflxq/b7ABf77NkRh326g4EOlgolr8QaAAQCu/nrAf3HP6k0E/K5oNU
5ITtG/bkGD3ikBS3GD7pmQn9oYvydVqju9/RSBV4oJPqdTQfgEsBWGVdg/rIij68aWm4oq38Eqrb
90B/DHRlEWFwbsKfbX5S8n3W1OgYHzH4QA/H+1gw6iRhZ5ljs/PjKrojwmM9EkOCco+cIobbn8qB
rZcTbYavNPXeDA+S5vTehL9tYW46GuewOwTtl6r0XvQU1YbxSJVqsmiCw3305BtCrV1TsuYP0BBT
9pbqUjYPs5c9CvlEPOcfIe8zTUAlqqeoRxjj/VWFe4FUs8JdWdXRnwKZrEUyvVEJYMKAtcW4mjik
wvmvxTWvs6Or0e4A7aHc3tfO3ykWuE7FUWKjy60Xu3wGWAnFT6CEDcEzsqwF7QiTCHlheRzoQ+Gu
oT5Pd8t6fsAJEtR3i81NLvFvHGYEcoA8L3b+BI+uJdbQgkafj495RNy7h7CIBYSoduHISmHCXief
2oLbzb+3M/dh8S0VNZJUdu4aJIRRtjs3qQ9gYE76N6wAVfaANxLdbiIsCb3bbAxkdCuWkXBnnB1S
rqOKDEZ943cCKINeDy9yEyiUhSDKIQoe0uFqOMfmhUWLoADNDsMDP2k4G2d9p3EFe+l9kj0gBEd+
KmqXccxrGN/SARDej8HELdoxsx2D53i4zfN+VBcyCukVvM+gXGBcHyXCvL5h72nVW9Fw0p2gFx5t
Thr519LBzmG/7kDwb7mx/IlYwn4tQSwPLc/WLU6WZX1AnA0DKa0ubC+nJj3XTrAHv3f2W+ZJ7g9y
AB4e9PcB5YGwV0PDULKVD7xT1McD71W8J12AAU17c4a/hTBQbVwd7jSYWPQe9ktsxsNqbG5EKnRR
e/a40GuNVXZcW+LWxdVOd+LOP6fdiwTioayXiLnmlHtHtPpefgK4uElzk9XRuWHlmLMS9e86/nTd
6G9i3cTeja32VurPnDTlUejoDplEQUBqupZ9Q7DbmJ6HqbFOSdynfD90KQVyPOhdVO0egoQpc7cG
CpZhmrrXiJ8Eby3jechQU78ZGA3BCULHodLcOphj8ewFaIeNOtnMqiluc9QaD6jqNuHcwN7AcrN1
04osemVCSnR8h5Us85GWpPGVwiW+8ZEUoF9Zi6DYBi0K7jxz8fvDxpoAb70YFUlsfQcAnBOh9T3r
pM3orpfgxzSUNo5s4SSbOKr/dCjv2Lzn75YZzrvWPcLWSXZhbP9lJ/Sn74v0WkCl5sCPTgZ49EsI
SZHlXUDXCHAddcMpAfBF9tDsIhGvqmss3JwcijZb8l6bjR0O0ZvrDLAA4RLt//WXrQdyLAkqlKHL
r+INOJjpZD+S3ZA/o2uXVPYt4pnvtEQLYA7pdAP9JM+qc9BEi4L3x2UO5i6RHV5XPBBmpo74Ygz/
FJuVvPkKGlfXkWtWuDNiZVmam7mb/X05BUwwCt89MwL+SZwJepztf5qkNFBejf7WsA1xbqsYCKKa
o3VNGgV8MTOFhVK7X2OTkbLEaukclP3fAlDmru2NfNObJP3BqsHlCa0J91egD01FFzFZc3sYJ3Z5
OhjcQ+Dl94Geav5QF0apH4W7wQXJ39coUizUjaQNZ1TFVY3qtlFn2aYVTofKY/JiixPhrYJ/weGh
sXW5y9uBNCkAj/EymzN80KpZN1mniPTrQwOOTuVCnj28C1MPObn03HOOTJbHsL0n7r3E7It/knoU
9Ewy3oAO+6euYfodGjqh9rCcfR5HySVO7txxNs9l/5r4srqAYLT6BNWMbff4W5mTmQVQbM9MmDuE
M9K3vq6PRXSAJocbCLPRzinazyAZwKty4coUbKQTJc3alzzYBrvI+7l/4INzz0az1knSHGceYAid
EPUtn8EzqqcsK9yra/yFb8IhVlYfyMxnFDDivgW+SQlIQmDSW/5h9riGMAddZ0w7s9gpM/zWRgUH
s6OXjKuRcGXFUV6VnwlSq2sjwoM5N/kxkuXvODGRR68NMShMzq0WJ+lh8pNhXW5Ty9kWsFe3tKqM
1USm9l0+nLjanjqIOCKEmREbrM7iQcVnFnswb8DgBHb4Slolbk7V09dWi9GmnwJUUfs57MNDJ6jY
S+dczy5se1xvbOJdVFh5SGWgEUKA6yPEfJEVQjUgtesY45HB9jVe8UljeKJnqI9NxhzMKZZxe4LZ
cPQwdmSBgUWETfxU6nkF1skwphDryy1iV3nwLPA7uffRLRRvf7EwOnP97ArSvcd8sPe6bl98GzNb
mlc36H6sDUptwDkunAvpxy107OMgEW4yYNyXGeO1EvxiXYLRi5xr1hvToXKZINkDpFg48OQmcIuS
cMFZlTvsXwWA1HmmKpI9kAgN4BSa6Y7dGzjUKdZM7UxkoAla8hpVZuiEzZukoDkYMSmXixE26Wn2
VJ4soR6sbiNd3lnZIoLhSDZicry90epvQ9wON2TF306TquMMmiMqrGvewHHJhynBSoXKK+HK8rP7
mYdhhU4rWOczMt42gSsYlP63a3Giq9hcOseIUiknTCf3oFUDH2IlK5fTIXtu+vwVbBubTWzzddyR
X2aN+O+9mPAOMb5ZcSphtitjF/TPVWLUd3ac/DrKSfYG3lJUrcLbtL0LkE0xqDBKIAB94h0mjCsv
CvNh4I3zxhIlbtNEPgaCJZq9jCy64DVpG7m1nP6nzggSTAeDMJ0D4td8bSvT3RhIx4oc/z6osmSn
Sf2gdgp4ffNebI1M/JDYwLjAwksIrII0xxpBSjsZAGFDiGyT7b9bfYddCMj4MZR4Yxn1rdKTAMp1
YZC+aXoWOEEB5NDprBcnlrgyglGvXEP/mIkNMS4pJGru4mWmCcsY1EI14rsqCBwV89XMadfGCqke
lCZc2OT+2H2ADb+CTvovpn3R1+cq1n+IZcwwjdOeNDby1Xwxh87l+DP2UXll11xeU/OvjrR/Ck0t
99Xs3ZtaqZMnQdmKPr2IpmYOZJJlBjx8lcywfAcWcFTGuLj7iWj20DlPDL0uNWKEJYMzbI2nmNH3
MejUuqkwuFeAelbOF+YlYuN4xkls/FHC/BalebIj8MJ+K6vjzI5aoRWKlPuE9MNV8MljDzOQFNMj
ojLnIag/p8g6MMdzMH/CfIs0PVsfm3KVWs0WJ9YI9bEJt/ViXo80V1Of7027k8DujBPfmbENjCLb
+MzZu7q8C6sa1TqXy9ZjfW7Z9C5x3hNzBY85GZEFQz1zaASa4RRL2Bc5ojUvnYNdlAWw4R2Boxxw
jK1USU6CbtcJEc+xLE/LQ343u2C7BIMtVGkt7r/HWtjRgWT6jVcB9y8Vh28mLqhBP3yvYrScBes5
Iq+OUeSwtoNbErjZuTZDFpJTXWNYIN2jMWAliDepnVNelD52K4+7IOr2YJppBUS/DSYSKQGaVnS1
jY9BpIey6Vm04SXapsAzumMWoBXsPrvKc65OSU5Ni2It9Kq72icc2PYpzLifyg0LqJx5fBRtM1GJ
Ux4mH6454PTNODkTsdjFSgs+HqucRnefcdf9zVyPCrpwAAIX7cGYqCwEDqQtyHVlgSNrg/aUR6i0
zahNtgH9vlPE8c6w5W8VeW8pcYb8crzmzPf3oYHqLctNXJysZ3GRfmSNP57nzn9EgOdiX4M3Kv0A
xLrLu9QTYY/2oUQNzf/fsb6c/IrLEyejE7pyVSsNrgIaBz4V3PK+39L/xfUPA6UHlS0AJR25hz7H
uqZERaht4FXMFHG4xhBIvyfYW4unpsmRSMZqvB/6qtvHynpuK0XKPJEKIG4QwsLLNhgJsWO8R5d/
BW1tv4QRm9fRBYDct84XTCrzWLa4y/UcBdd5kWGPNA/uYB2yKrSJaY3I4lbjpUJ5snb4+4lrmbrD
xL2JLDl/BUqY72qYvzjSoptRQ36cFVGxVgVP12q/jEC8R+lAWQMBUJZ1gx6COWRDfGJt499IO0SR
zC2ATPc+kHxSBZcowXZwu0e2DkeTQCwsTMEpTgHw2wm0L9p90LO0jps6l2Qwp1rsGt9d4G32xUAT
wqa1W0GNoZP2zCMfIeKzjjW5lyRAInMZb6Qmi1Qqnh5gvxgAnZvJ/GSVZIla8LP5zsxuTV05L40P
k60EsJqQSridKH/elfEZu1p/MLoXpApsjBL5WZMN9akrUEs4lvWKKeCppq68zSo5ufQOd4Dx79j8
DDtKtRfU8iS5WeiwypafqJq83SxRAwDmBponvZZXS7IDaK+DXV5mFzvFBH517RnSpBfNbFTR5B2n
4Wx/wlT9o6e3odPy2qVet6F2r2rrp9C5cZ0QMZgu60vXiK7QI9qzC5HLlPUSMyuBftAYJDohiJ3l
o5sFZ9MQH6FGtUeTySzRXAwJwcvU58uIcISuOKlHxjwMNo364skQLiK8OGDrwamKjOMg6FvQIfdb
K+MmGpV91rpTNzat61qEHxVkdfQ421nC0huhU62GQKBzJuDvHg5bMARMK0jFu/fmAYV7En2MY5hf
gumBZMIIHckSjOIxacppyFMVWBun6XDOing4JmToOiCx0HldMAvA8TGHDwzwxynJ7F0bTj+FIdy9
l5wHUq4KQlPrzrdXvStZqxf9X+JV8LQkTJkGdL6FRLKT9Ch/+fqAQ1j1JYe5incyHNfKbj5H36HB
KENAZ9GnhVmAu3Pf0owf5MTZNfYg0eyO8DerIJUW8wPQrQGD69hW4tqwNSy00jCu5TFrJk4sRL2G
Pz9JswxuubY24BI9LvAJEG/HMB9gCZFPVC1R0SBigmuFwDc75r2/aCOSj7iP7JuHwKkSMcC2xpwO
eNcglNjja9Vhykwc4DLFonP0TX30U8C7hZ+PB3YSP53BQB+BCJjq1JQbhbnHjNtHNoBAkwBFHka+
aDz4eet1Fy/sd3bCj0v4wNXprX4/926K2jdAQpNW00HkoYmt02Zh4lLz8SgTvmbY+6JPd5X1hNod
BQka2JWq1RdCcTb0IiBiLg9ujaue4gaZqs0hs4llRnRBY4AM1BAALa8hzz1wfyy3YYwZF/Db6+BC
ZqZHfp3a1NoiflQS98A08xzZXfWRoMlTQd3QBGQlIoDg3hICL/xRC0wOXQcOZiaTSTcoCpnEbhLe
51VeLOQqFf8l5Qh2SYpIafZg9mrcuOPY7j10d7Xt3FW6fTUiQbpPFT9IB22iihwWzmh2iRsf33xI
+x0c2DFin0ITRK6F2WrsVvG4QyuNvbdoLm2PfsWS7dGc5d8GgtsmmnG1M9jZRMEwkGVJq6J1v9IB
yd/0M8g40/M4dbB34vIOKGQIZGGvJheTC55NnO7fZHcFsAzLM8+Jvft3g8wCMn6GaBubj6bwLhX2
RKxzmwaD0cabO3Qxyclp+nE3ckoeSuRlLZT2TTQhpIQ305GM7Ot1NgeHfy+z1AKqQ1YwnINk0wYU
FZUHxNoFUy7R3+JI7TzU0ir5KMRjFSJMKZOWAELrOQjlePh/n99qGv9rgOuhL6I/zfQ/A1z/9Tv+
K8HVsv7pB9L1DMtwpe87nvePfxt/2450VPlP0yTRlf+4TuAbDr/y3wmujv9P13elGxiWZ8DRXn6A
tmQR+R//cNx/eo6Nu8f2sd0ahuf/XxJcbcMjDJZ6cYrK4vjzH//g53IC25VBYPC/LNd2yJH9nwmu
UdqmqVPABKLf0aupsquzkbnvjqS3YxtQjE54zGImuf7UcfKR8arrckdQ81mUSu+SCmtMGqqTkytE
GzKvNkPvIsj0/XujxEqqjN5fG3c1zsWUdmJbIOeYXDhrGHpQJ8nUWjkRIv/WqLd+OWAdmVgrGZKD
vuwgn9f8DYiDXk2GDRv0HsXGwrc2DlWK2ZgBVpAhfkszL93UA6rvjpYX/IpVH6MZMRrmKxLaWDQ3
E8ZPG9A7muaV6avwyN6rdnvxWrXOqRhZ+iRxjVcRPmIr8IfairXqmOBpNdGpkemJHlAxOkzE8IRr
HEsl6z7q38EOXkg0XadWsQXfQd+HNkTrGqcvQLqVF/Am4xfikwUwpxRMAgN8MNjF5DMZvYsqmPnZ
kYGV8SuQAdRjkGurTowHjSH1VNZ5fND9+IEKm/VweBl9G3wH2zEbzReVOf5Y6Lwf2QyhJVYQAMZn
e8SQU079H48CeR1LoLBLjm2uf32vLBlisMVR3Z88rDgqkXaGZnnHY4iepJyOxBAnREoaGPXg8HhR
BI2eefymco2PWX4j1mOfnMeMH4m2LgPYUIJveyrOUBMpuoiKWEM0S9cAR80KInldEmNH+MtKSda9
Rts/VBkaoUBq6iDspdSfqzLtvKOmEMH6hh6kbEDfsoY3e8QQcx6jyrHxOOnYe7B70irHaXizJeOP
mcsmwm62nv02Jk2HUtUqZ7J7fXy1GHXX3TR+FY39FyE5bOUG+SmSXTP86JEtmCL7Tu0OFJxhdMBj
ydvBPb+G7mSI/BR0e8ut9E72QIWHgIrfXNCmnUG5OrL6EuMLR/h9V6nntKZDnDQijrynFNb2ZyZ6
VLkjCT/Fv1TzFPPKIrOk6ehh+iy9BD1ZbnkcU8xZ01k3A54H/ZYUbEKLgYylJv71fZCV820AmwIS
I2dPYXPiW4wA+EbtjW7dl8ph1dcMoFXTXatAvH2luvmJ25pJUDIR14RRN/dIlTPIj0b0NGCa/7CM
xtqYSGYro3QhEYutnbEZiNxxpCQHMKpkswP885aVETZIjSB/8lmJmo2Xk01QkyJBSaPHL58xj+WP
cmMCEhm6AIeCVWAUqqO9K36CsJ7PaQsAcG7YkfRR/Vq4Ot/l5iCBQzBOtLAI0nMwjhsSchc0RkfT
moqDF2PSzAcHqUWFyTNnbl3N/m+Gs6jukAFjY1jiyhTLc3dml+uBPJ0iIJ1zIL9caFJhilFQYiPc
Z7VLyi+IjrH1EVljnlvLKR5OaAMt236Fk66OHWtiTmKL4rcpKNzYHujiw4hR8s0YMZm8U7KpiQcD
rMs68ONXIIaAyIriTyayD/J7U2YRZJrE2vujKkbYafxWTUjVSwZQcNucW+gyvIoxDAUKUmXM5A5z
ook5JuZTXh5vje7Emqt61xJYsDb1ndfiDLEnIQ5oY2eXJCMzxfBBPT0MRPIWo0IvUBeUiMNymuHZ
rk2DCTEy9WFEmjUwfXGS5tMO2c/Y1QSUw2cZZjEWm3oHX+0IUk4tAR6jkC/CBqzfo9YcRLpOQqRJ
vl9tCGyk1knepyJBcZSUaKZz+m4LODsTokWg6KFu9iu2VcMFAQIghUF5aCbuOy+cLmp4UYlEMw5V
dm36X7MCi5W0gYuAtP5JenPbFN69a2QfXiyWXUl9Ib/pSIiXvU5achvigXwJWnIYET7DEQcKTu8g
482D0ANcobLtQ2/BwXb1YsdVJlO3gZiqQT9HPWcAwM5iVdmwkibroc7EnU5RVVYMIiHPJi92jsat
IL7Ih2IAV1y8mVmxL3hJo3Ez+9b7wErF7AFELn2d9r4JiwMb3SEz9Q6iw4XQuagRQWDCyC7932Am
nclyf3rRXpnj1pBi27u5PwlKYyK73RryD4AY4tKqDoVwHpaA4ayO/Ehm7r7pnwOPTrVxNVQbmTwo
u0722Px5Xd592c9bgeSdYJ/svrQ4F2woaKvAtd5VNhCCPszbwidjToye2puE/OiOgPFpAKtkF5gN
jXifafk0VUy5AeKcTDZ+3JPvToGvpu1/dJhjqfc/MgGuxYfnjpexgijYN2sseqfG5rlRIcIZU8c5
iXgJmJbsPWSMC3cj2gyjYKlZENDWSzzBXHabuqkerQn9LXMde3mFM0Otmb3jyWlgFZs6f/XJOMfe
2jKMRW4We9+TyRwkXIibRAesI1hFq76NdoLhbewz0hl7CAoBd3qmkQe0LQaeStAzVuPBcBawuZ4w
U/ft1Qz4B05d8mMa/rarZLPtRgPialICFQc0gqz1PYIxMuURKzf1YPFVskIfLkVZvEBsxKnCy7WK
p+YERMFewqrJ7F7aFROPYO0PeKKQcUQlHCDJGcuWl4AZbllX9sjUTbQ9ZTDmwC7QhJPuvvPjDklG
8iRm+zdgy8wYhxFQc42a5t3xK7EyLJ5EFXTMAfncDDTqbnMbqRN4C7JdEENL6kgE8gOkrzNTn8y5
StepkRLDWlJtZa61/wnEFGk9Uw8GP/FXwpTQiyiZZq1t+vnhOChw2QQ2xGkerhoHLvxI9iR0j+aD
42A9krKYS+PY9mTr6LBrVlbTPbYRkQ0OEwUrwm4UDvDz6JPQl7x6dc4gy5D7MiZr3Z5m6HkoC2Ar
kbLXPg6Lnhg9C0sKuluWJxPElXoxqiDsccW96MhXaxrzhOaGTVfgnIwETM8keWiK5DGfGFqn7bUu
KDHY/CCYi7dZqOuNhzurKDmQPcmKp8tC5jo9/1zCrLFFk04wgg4MxbHwSzoyPkd3bN8CQbbr3Li0
UeMDIHhEWil4BMvYIIxl4zQ/EpcLZIVGN+nd73KRuPqEgISpCSrWv4IPYXaIwCNLb2YLT8SuYb5E
5cLHDPCrDxDe3ZYD0RV74unjdSfViWEpanzgk6AgaEbrNTOUitzqjhWL1bIFglokcnGFXXj0Qp5S
JCOg4Mm3nSyMT8snMUIAdnTIYIdPFmwhxvcJXIAPs2dMyShujqURAELyCWmRNijUFiOFYz7XMvFZ
N5cHe4rH2yw+HU6qtR9Fr36fH6saK0Kn+xw1mw8ctbxoBup2jx5kmH5k1PL8to8BYHoLzSfUrF+i
GIGGcYYENR4UOMBD+DEZ/MwTw1/wAyBNBkmgpPYsZDTVUzgmmyr9w4AE8Kc9AzagrEllelfEGRFO
HgJrtLsTZTHmd3YaLsK9eOz+BgzrZQS8SGA3EJU+u538ogSjasW1FI2k3lmlyaeJdn60gosOnyVb
JIRS6s9MEoo2rEPrTW+G4ZabGHYihyRKpKZpmROzz8zc4hm7dmb/TnE1H4KE8Ry8L3yS+Z7afZeG
IAkqKNVhZxCCVfqHRMUEiOcQMaApHlIpLh0bokNslO82VoHWLghdXWwpUZl+BxAnpyz+VBXIfgop
CmhSYW2NzET37bNd5h9ZlSCyDTLyKGpr04NEgCap9rONqjyX78aAyBwA58qoBgStlveNwZU7E7fC
GMGTbc0/jiLrkgha2Nek1nwYBC0iiQj3hsfZWFdpyfuVEGe8TPcxw11tHZ7blumO02KTZL275LeB
Du0YFuDg0XmuLzYP0LEduRbhLUoCfNtsIeJlHA2i/PYj4wde9oJdr8ZdHrbcRPxtEzQOM3HnTZtk
d74qkl05FoeSzf96zHHhmPIL5KXBx1jifxH9Xjm9u65yBhB1qcYtCTnQF+J6Q6BMtitZjCrDwmMU
tRiCMmBc9mYyExORDHgx04svJXu7Qz/rZfy0aPGXLUvf5udYY6Zj02q1eMJccmB729V7J61Oo/Wc
li52Z5PArb4dyn1WeArT2fzHBdY0lDX1YlWMoKbMTT36bzaVr5tE96Nwt5ADGBHKB1O7f9HhPgmB
edIKiAy1Fvog76ibMzlr0gzqE84YIvdQqkAaWalh3FX++BOif9xKAgLwIKUbNOe7vIfwBk4i25To
U5x6JvacmPi8UGxndchT010ImgOIg1me9KQJCU7CdpLmMgbFnZbZ05BxFpDBmG8I9nvyHX0f1/mL
GgNzZ87j0Wfgy6d+0XApVjrC+Teo9pDlwwWdyMUiMSsFmZtWAipYAewhwdvpB6twXYUeXVGci11e
hYdcLcHDPe+GmyQXd5AYun+Y/0rw4/kPITkIf7z5CULVNoV4hE9s08jxm8aXc1qVz7PPnlyq8KsZ
vS82YBKpr/eykKpUV3a0bdlmlHTdOmAe0JOTe2DZK9Zdenbr9sI6JD4EPu994hQpLC/kpAJJ2IJU
J1os6vD6Buz7XDBZM9a7gH+/VeXKYZdaERQiC6HkojCwJstnK+Ny69kXKJygmdrS2LYY0XQ13IPQ
uWuayl2niXS3I04EnOsBdHMKEQH1OnEBeDO9eTBVwEVAXOgK8VoxcPGIGFDkggPAGGPeHCtF155G
n73F2r8YAShS9G/ito83iA4/rCL4it5s1ivU7XGCrqJ+d3oqnFaOD2bDUs9rcAPm03AESUFxP+KP
cQwbkKU2zhGLPoC5LsnTysXhWPBEFOnwYM3gqub4EVEk7CBGE9zV80LPSN954K9GEr06tj74SX9j
jXcgmMu2bdZS2bVBqDjwesSPVogup6QlL/DBth2Bds6ez33N+feI8JO9bA2C3qHFAEdi4OmQAGcb
7R6uR0fh4yvIo59mJNgQcmqBqLEfHkYCp1v5ZOkZ3r5/jdz+L/4m2LWP2RKkFjgygl+THOcxRvR4
8g0GOohhj5Wvho2U7bWJguccc0Wg401rc68yaH83dPkVIiksS4xvic2QQNALKQbJa18EX3Xv23sz
PIKAugEcubesFW/l1rBqCCnZtp67c6Ctz65mEUcr8NDb+pxF3rlM5d+A2pZAlm2t+7P28wckqydR
ZadhHBAV0l5QE85Bd7+E001wnTzxXvf2rc/aX6rAO9crSOjy72XI7KlR+SvJVddkBHA+/Cd557Er
OZJm6VdpzHpYIGlGI62B2bgWV8dVERvihqIwak0+/XyMBBqZ0YVM9Lo3lYUAMsOdThp/cc53zi5h
itBbjpZtPZJmL3gP+tq/4YxDtlnhbQOVee/5I8mPdfhNaiwgUNvmqgHhG51rXvy7bCJqA1WJ3V+H
PH9i0XP1Ioyf1MEfeem/OTJ+LGfnGcnUdknHUyXpMGU5rEtOC6E8PTJZMzDIrlURXTOKBNOgpT76
LuKxEHBxLvoGiR3lkWuhVV3ff42LNiG2cP/kUW7hlA8PpSzkIUxyMuEcDvWWTKie/0dJnV6dcExP
5WSe8luOfKLp/PlGjk9iwXvs04D7ZXfBgvGSRjCDww4RK0kCWN2TJASgwm3U5NZXO7G+jy7vU1Ux
N+g48hb1vW/FTVROaz7xwRqI0UUccjOSwVDbkdgGiHqZsV+80P0ycfFL4tpE5fa8hedDnPkHl4wv
fwjOS1Zch04eUv7WOg7Jz8h/LjYDHASQW9viI5NNhhNDbLwnQu4ROAGmpFS7VqtH27WcV2Wu9ixi
tOXBrWotrhUV1C5U4TFHX0ja5GNm/G/Ygu6cwjrTuB1C7LYbFEmfScE5e70+o0sDXvQyAafMM9Oz
JRN7UXTHOV4enMA5jTJBORszq2/fIg8PGe6skxWwHRiH9GRJcWusH0v2HsRP5H3uB9d/83Uwwk8f
dtaCmpzlVcCyDP9MYQef3IrJ5CAeY+2FtzWi1DToXycV3czqIR+qmwgA5z5Rmblk3nFaoAB1Qf66
hFa1FSW0gIamMC3yXU6iabymBgu6LHsGXCsgvOri0TXWK+AkBOv1XD0EJBFtCFp1T2xdObdtQBGY
S5vae4Nm7BN4w0S37NHRopIET8AUJpje+9UvG2D4bTIs69hgC+CXLXIGTRvlFdWph5BwiBbqT/rE
g0mhkRoOttYh0oZVcFiSiNByrynMNUPd4xIsF++8TM7ZpTgg28HfBmxd9q6o7yzsZDSNQJOy5E3V
3mmiJCBfaXyqID+VDuOitpyHL4DQStURRK39x1YkmPtRg5CMkMJ2pxpjrJOhgfOZR655e2xWYU8M
H2YCZxZqU3OAbpHq9IdEYh9PGyySFDUoiCb3pc31XdHTfIbeT0YoVzsnxLZDVdUoHrMIZlgkqSar
Enu5nvJ+z3vM37F9mnYhjJxdSRrFAYgtf1MffVWwLRA24LKFE0cXBXSkKckFJxDku2OaLymj29Mq
1e6bmROMI/4hI/lqlxTpB+nVD4qUFW3EM2oXulCbGXeu54bkIf8tKubx1uZNR0jFTIKXB/2yKa70
erJy6eW9rUHQqMD780JPtigeSBINymBnGz5KlLv5KW5QPPNzgN0wd14GBsLKICDacUjgEODIsRvg
WHgeanLHme8d2HGnFp1TwkwuWur00LS8iRuvg27IDJUtMKOktvpGVqo4Johp06W+tBTbD9XAw9tn
9he3Sb6W+Yo3nRgCE1nzHRPNoXZ2IwrurWo4MyxFUxcwJxqzsLlDvrsqe0Z0QtS1bdp+n23nuW05
uUKlLmVBerOtIBJmpgPKl8htl/CALARgw7TiHeK1sDozxUX1mjXuJeEAK8Jo2wEMhJaAP6WG3wTV
dB+q9JYK7WeKc2ETmAUvW8EgLwwRowG+IOumIgJeZCHOMOKSEpRaaygtJkBS+wgTHCmBErQE5QpM
NEz/J3tm+OiKbK+nBQdjQJErhhc2pfLR4gavFjQ0GLotHw8Q3x1fhsFTz2CV5BoGQxZTmeMoeEfU
JGNYHRmsBF4q2h0W7J2jDggvPiIgUqgA5kNWVR+uzzzR5u9aZjEQnCl/9KrC4btE5HslMYuP0iXU
A+qdVyXPJTnMp7KvUNYNrFBdF8bGzKihRe8hWu7IPuv30kTf6pV5KxRZJDWNbBv6gPQxOWPA/KrI
xGL4gICh6G1C5qXYArdB7hAw+lApR2ktI0xQSP8qaBc8XtycMzMyr2nJirPmeUvb7NGMzN+JavGp
3ljwuyEczZKu0PjmzGj5LmYBwMAD/a9lcDwUKWRoeG9F3H93lLo1NXbAmkJz7Iuz4u17QwjXpa1G
QERZV+ORpMVBDXbXSvKiNSO+PTjU1Zh7E6T2vQkp/NrG3OUepuU1bCpwsJC0PNSMfo5cINdZ5MY9
5SCbD4qGkMAZLsBkIWzu6uxB1ONdiQM6agwLCk54OllAgENs3zBVIY2xekvq/oIwEntAZK+1tj5V
zmN4Dxivf2Br1kO7qyDX6+pZ5WvYRIU8kgLypvTMt6gPkBRoQNDZvFH6MamxYwKE/mwZqhd0oQB4
EpAGBJ8sfnnxEpJAuhqu3aD6XYes41Ir25wMKrZ71uZPboqhrafUhtCrnHPrJ4+dhtTBDbNpo4KR
ZfwlCYs7xJz4s52rCYrgLiJPr9E8+t3MLoXBQrN15mDnsc0nO5DNusI7ocsBpOZaqgYBMpUQPCVj
V7H1EZ00TlMfEdqDa05oj5sI44/XsznCCkt8/CcnQfwg5vlC4PamYqoKEvXW6fJ6K6S3R8pobgPe
XsY26grZGNMwbXRSM/X2Gf5vydO+9yxW8czOHlpM9q3MyBeBOEdwMKKoo10045atXUynh+A4tWD0
1wPPaR9bj57gWR0KV1DgWodBN6ABB5apMXD6nqX9hSzRni/0EcEZIrWnnk653ZwG1x62aMbY8k18
JJG/a4xHlpglDpw3WwdQLqIGf7frg2hGRu9wE2/qKbvHKI/2wHdrFv0fC53c2hr8MJ3CFG0h48BW
8WGrho5H9w8Z4ZybbCz77VIzIUUm/T2IJ5J51pOcItD4uG1T3r9Tg7130s0J9zKuHhQdnCgWI4NI
7xEbDBsHwIvfovnFFU0yjxkPnfT726HP8a+wJMlQMUyXrprqDYLdd4P49Lgsjt6geNyUOcZOiBf3
umT7kLQx7AyoDh0dWEOoWA3J+xI2Z6c2Fg+5T5MnWX7AHyTZifjXNG9I7pij6jgG8UvkVwwABxEc
+srez7N8mtWKcGhyTRvuYs1Ym7MUmqtbBl+M09LchdxKJcA3glWw4NiktLGSZObb3GIcJiB5hQgm
dOxIUuIrwK1txShh6xUdqYdYgmOH9Xc0SAQkmHsWbBAVs65oqOD68DaI21VnQxPZdzb8/ab7VgBJ
P+QMORnctC8JqsYdYN9ys8jpVzQiSbUUWmyM2VMOikjXiA1F3mZ4cjvyrYPe24iYVoB7lpBqyb1Q
0d1EDOa95lE4qLGC+rMes+4Vfs9zQMR128MxSkhl5eaXa5rMuq3m6T0hob9w1wF4ywvF29Vsi5DT
oK9YSdgZAjhF5aVz0um1spwDO2l2BwhZNiYD0e8O8afGQuVfgiuzK/mDUO1iW/vC36BFuKRJ8SmI
WnWq3eDLkDGZRR1YEC2IRaVuuq2ZlWGo5H9uKWDHoCSIILzH0k1bEry4KUtKOb9o2d/PhXmCfEZZ
d8jdcdhzCfb2EALD8Dn4rdU3nOnlLqx3CLSfopVRj8dAeHTIVpI8GQrOvF5Vc6hPAZwQrrNPEKwB
+Mo9Et2Xg49TnSSm/lvZ+mcrQS8eBK9WwaCcDfBL1Q3XfjFXJ+uehnyNwkgPWsenGv+D6xIfkuTf
KjX8LNsGUFj9mfH0plPLJ5ep/SaymGlJtYA8Z+Q6kJR9GwlGg5Und11VYlNAe72H4EjjRpdBTQC4
oOY0d1ihxRkBwFaT2ABI01ecH4/Gjl6npTrFgbmOzdywCBgVrNentK4Ng+AJVvOsf/j8ru6aw7Wa
WNH+7+a8Rim8Wve6T70726jbqcGnCfN3OUOLLWsSVIhCHlm0NKzj84rGUZlT4vc3VlAHZwwYRHn6
hgRjJ1U+NgoEBW4m3H1sD8S1EKf+3NbucWDtchH5oPfCZ3meM5m6dwqWvaVVYdCc5u66yr+VHYOG
aFe/xtwAmq9gjwnStfdR3L2nJlU3fiafbagBJ6zCtKaysg7dnOi7CJYEf7Sz0MvcqRHcX9eNUG7J
3O16aNOL9O44IMBTpcW5h+C38XQYHhK9buACXJR5Dk4lNdVBYLxhUEsp7oscXmjSLBjZ8OVGo61u
fftlIATNmY9qnt78mTqp9UO5Y577xJZoOdiLh3x9kSfFLoOilNyynOJiiaHg98M1Syqk8r79ZGL6
+NEfn9C99gQIoJoDrApyCaxM12bq0PfHFifQkfE9e6qRccusB2hazAp6egcs/pukFzg0G+sj9RVb
WtIDXIojv9fkGAqeno49IYlfu6ACR2U1UuxQqwFzzfFaslqSu4z6F9Cqltgc2rcmtPADSsZ7iYkQ
lDSZOURB/64ByjJHtLj5kuJhLg9MkAqCp4klbRH7OnaYHSdSgq86xhOTT0kOYoYLFvMm2fq9h5gX
yie706HJDipxo+co6t60g1w5xc23C4PhsUyWiGHR9MxShjEMC4QAN3keYwwUWemdwLTcjCD+T0Gh
5qsL1JmpdnVEtJm/ltEP9PLLpSc8DtcXKUtjQYc7SmQE1TjQQi+MYHW8H5gPbOtRuvSz2cJxQ2SA
HfT1KZiz89Tk+4Y39jmAe42O0t95lr+Ng847NBZJ84Rzn0JNydr04qkinylbBZejxO9f+cRlJgi4
GKejKlI++ILIsNlrpvo+xCMJaXle7kSPOUPXoXvtFt6mae+sBikHgO7EhGCKboJo/J6O7NPWSHJs
6b1x/VUiBGTdsZi6NAxny3ycrlNZPRPI0m48xm+XLEy3WkUoqOaMyRkUN2vE0DvFcXogdtUIaHFV
8eqF08sYQjHsJcUTh7oTCf0UVQ4vbzf0tqOC+RISJu8pCQyY2iFLWxoTP40hbYTOCXbUHWPs4TjF
kMuchd45BQizJdG0OnhLuEVfHmN/AHLg5NFtbvsAZtiy3qSDv9xEEAkZqqyBeyHxcQNhpYRpTTcV
Ro09zGDGUi0bc7+w440NJ3Cf2eN73jN/TNNuQZL2MK3lrNO2DQke88vYsIAI6+6TK36oxhAY1eO/
022UntoQtkJBclMmrVdjkVvQN8wVp3D+bPIsBKrugI9C+qkiqmRrSeybDLaewrs6Mq89ae62k/Nm
+cFrG6kUu3Zj8fgzoe7d5DxEWYAQymGEwdSHJBmwDgGWbR5/Cn/sMTFu96yGmOaM3oMHLz7xtHUE
pSgZouzCcCAL2u1x/Ob3HBBr9iYfnKR2yI8142lM5xF7H4xkSQeJsnOufk2QD7yIO1sRKzTgGVps
de4wQYNx1FQWwcxAGetrZpcPfm2DjC0+8KTuIYWfJ7YMs7ROc+AjHw1uBBUh4qv2A+YGeoNYfERQ
KPi81t6pA3CjFNxrZZha6ZvvvSntM6UCLRwZknZgIUVDDTYxogLVq+zE9ch6x471FT7VEbxJdLTz
/kXSUVbMwUUZPQTWRBYklpfcaR8xm5A2iNShGpHREOuikyME9B7KsFsfMm9ICVlInuKiEuwDm+JA
hfCCYxMChJtsVC9guvQBlDm2+HZp6SPbqdMAZSHz31NOhjqJeI1wCblrduUCCy0m4PCs6aCWFTLj
Jvhj0gEygApmNsjxu855ebmSrQRBuDDL8UvvWDUe43k8hkjctnECzkOV835smHNJvNkmIb7Rcj5T
9QPUCMVPOysgv/jmPp4Y8BTzEp1Tq573HnMXRnGFk+K1U2anOveIYmc+hAV3qJ0w1lvgQOFQgW5q
g3h0PEZ4JE+SgDyzPjVpf4kItZ9n71No5rtmhuiISk546T3CmwiCqn0vbCQ4jvAuRsC/Hsgwxmvz
wJqIYrHyQJum3dGC+oGRbN7Nk/U1Y4GB9IcP0M83syQ/3WRBvZNO8bMT3tMAyNFJJUI4hBMA1qKb
OCPKvQdB5No1MWhr0KvkeIjVm+Nl7WuMzywwJQ+FPUnKCfeiGrT8ErW+VWQBAcx3bZMltxmb3t1g
L7fTwI4X+2B4qkmi1SHZQuYsABxv416D2St969hI/w1nDUNY4dzihAdnHsfeyXTxxSQsjFURIEmp
qvzI8fNgRyWxkdR+S4AAJaOcyJXrXnTjALZmjEp52kKe7qFOobdGBsNqBADuNcduzb9lSrpzR0CW
amfrMaai2KphugRaY/SgbsXJSSdphg+tqZp6w24OFd/GzeO3oGORbzfY3sAOYPEVRFYmE6kmzr0V
+8N5RDkoVgN0zbyEwqO6gy1H07ENJ5OBiU0/ggyeQpjS6IpSQJRK0tccyNLJ79aUUI4AO5f2IQ7U
XajROjg54xZXNrzRVfRMXVxtc4CHiAUQAtTg36SKr+Ckv9sEiqEhLI+J+5r54a0TE2XKYkugfqif
oBLfZ5yoB3bTF8FYamu01e59+xL2yt11th62ix1QVbF223Frfe8Mi1w6/I+SUMgmEd6eYrFnsUCp
lLRE6khBoYeYfZ8uSMg0W1gNvH2/aF7iupqbYxZiWhzpq9Fr3FVMChE0MMutNOu1nAlBYUePipT5
Y9G47S7pkhenDqO3JCie8DbBlcPxNYzTwe4gKWgFLtNme73Qie/J6GMVHMPpW9RqzxeYXTM1fjZN
jTErswFE9qDnROyNu5mKkAxpnrLSwJGINcFUJFWYvFxuQiAItkAFR095pVTpNvng9js9DlsSN4Zr
G4I8RZJWzfNtJ81AKi2z6Rm/Irx+2ohIHSfyurB5IrdhTWD6bueGPGtwD12UPrG3l6ViYWPArouF
N8VYeXe532c7oAHp1hYZq4wpx8YKPyXrbEbk6buzCo1bJFMAH0/LANIfrfZqwbnXOQG4s6JorEJU
dQZU686R5UdhhSt7iu2C45T7vAlYNXH8jSRVEqIxIJ0Rn0jk8nZyWqPFzKCwhpRXJwZWkXPShpW6
qiQGCwYdcQrHL9mSAEoyiEwhxTCbT7CN1I8yurNBW2+KST8OitI2G13UauREygbgCEyCFMBGd6zC
1yLO6xs/YUIiyEQyfUnMk8NyjYkJwLaHqgu+lkbesn1HGADWYKcaNLizQQ6VwpJgNW+O0PdQl9Uu
8wexn9zyuWHGjoqpYETKvbTBIY3kYY6e+zmkMXYiiRSmZ4vkQJLXzoPsJ3YO0ZxcZd6nT5GqHiuB
ejhKzDGzAB4NnUUWrd25bBcYSyRR8cXzKSQSrRH9+MwOLKwh0e3Qpee5mt89p/9oGfZvpiC+MEL7
aOtZXsomeeaf57ysiZOMf2rCZHZZ5n8WZYBpvMWdFGiQOkHRPy+oHh0kD9K4x86eICnE7nEpFPpk
LjzqzI3fVSCza0bBkOF2DLy4+/iFBgR3UOqJfVfxISDfKI4LEAWroKmxfroCyFJOweNmt7oG+Ogt
5M7Tcc/eGu5WYt3EWqRa7taRTlQEPylfP4dBhoCOebcn6P7ihX0Y9IdWn2ZhPWVoVzgIwnJbpyMq
npFdFB6cWGeskfLwU1FwfqcWpNdBfLcGCAVEjSs75cla23qnkucmr/di0qiHhxC0RIiObGj0qXRX
xiNC6VJCZJiT4j2WoEnwQe89YuytDGBp4qQk+uICxerZKGg+RPfgb2ct090v/t6PZfrMDh4SUxbR
B4NMGNDT88vj5c/nZOFkp8rIu54nKubatIE7HEeXhPGpyK6hUQ+QDkhbi/KMxI78VhadRmprvais
PvTK4iCch90yogNl+uEia4FMqDG8q4mTkEvkNMhkhFu12COQDAY1R3jk1TfkKvwM7IpkP22/W5Z9
CCQF9VS2362cLE9/nEGQ+F+W8sOqoLqA3edrstMZyU0UY8TkN24ecjV8KRvvvvPRIPtD+dTK9ffV
wSFdFSIzEoEmK9I9482uJLihz1+6weY1TuhPF6FX4MpuvBRlbTv336LGAweqhwX2z49sMlxltNv8
AQHxvGHkwvBP1yMVJgzZPKcNMjC11uPJ66ufiQqB/Fd42JaJ+sD0YFZLcQ56H+lBVL2uE58WdH8e
k3FZL6cxRvcaDuZTu1gVuzfxJeS/OGrxMgauOUy4kXC5t1jlHN6SpkBmoGWylz5Od+w0Z0MfwVel
yAmI8glJzLTXaDK6+rFEke9UCfUklKuMDsiWpLSaCmncAiFYNR9zyc5nmbqzcNDrs24cTrkTfbFG
3BBoAFh0ia+hmWBHuYh3KxJ7sEWmdfM9hJNPMK6zYf3jXNPMeUFsQDBIlb3E1lTuPUKu0QAkh1aw
/bZCxeqSICAYrG8d7NXD4NinprG9u2CazwoHN4q75Cnw+leNLmtnLM2sYEiqo2l7QsZRKjazZch2
ZYtqrDWKXJNJzW5OWEqgYmREbSYLHQRPex2rRzxzNm43XZ8atwbeHrvo6yXKxSrOp13JA419Fbof
qdCnaGalp8t2Z7fpZ9917ipmNUCq1FfZObQeFcQEoEaDSLxjm1N8BWNNDwFQzwniWzSizBoreTv4
p9GxnnPyP0RoP1ljE+8FvkFCHhsIEJhqWtpWTNDrivDatBBXypKZ0GATwVGdO1Sg84DkfK6Qbnfz
KczvprJ4nrrgW+ViUlXcLCV/jq3ZO7FuXNtt0DAEaGxc8WXEz7Tre/1m2TBo8APxMmPv5CXWHb8A
knSxHKnOYW/X84cvh4d8msAxEcs8+uhBPW/atZ66iSzk1HHuf7jzcJEWFB97CoBa43I8JaP9tZIl
VeSs8afP3hEcY3rThV/c2AOXoZe3BMPqbWRqgjmi+ZyASl6s24VJ2Bjy4AaCgJdkXC5xlRIZZoGz
ACtLc9/UD6XnP/2v99cp59cl+Db9Z/Sj3H10H//xA4toN9995D/+3//Z/Sjyj8b82V63/gs/Pn55
6HDX2bjttM8mw3UU5rU/zHXBv2zftbXtyEADVw4c97/MdZ7/L9/jFaFdH4+dlJ74L3OdJ//leYHr
4IbTiomx0v8Tc12AS+9P1jo8dYHneFp6uPUcHH6av+jP1johSXOWpNEA91zmS112r2OaCQSqXrgF
5OCQh7F8ANXmLgsRQo9Ev7jOcxG1/qnpLBZrKrx0NpmSaFDoldFAj3l/Q8wNFk/fXNl0dZD6cYKz
Grr1kgq0YI21nXMzP0SinE99HYxgUNl5fo1xAW5rE1wGXYxgTYmEpMrGRgWrqme6PSOIH9Z6HZTL
N1G8kqumZhzwblB3e1eDmBl0eTU5lqy2pVeQ5KzusoEIK9OQx5U0wQy8lcUtdsajPdXhxcNNe3Yn
n1ZXtJeGQcyh9vvhR0+DvalYccq0ezdBH7CjvtOJcIBlW3dMCCcYXMu0WZa+2w+p/Db3xfhglodC
v7qGKC3OITZyTEFFAmVhXtgGW2n4wx3FOREWITSZ26ywu3zf01lBpHrA4QVoxdARdu7Dn27Ghz+M
kv9R9PlDmRRdi/+SG+lPP7Jv29KDEaaEHWjMmK6Pi/PPP7LFHruZF7DJfRVcoyaJzz0KM5ZexyhT
BMo6aXrXlaZkIXzNY9mcEUWyczPRyaN9204lWSBiqq/OXKf7caCPicIAlibRPWkRvtcij/ZLR/Di
kBEZWbThU1+tjsege3QWYEE6n7p9Z9IbZRc/AzRON7qyvnQxuHXQFg8oRBS9Qqtu0yDYVrDvUPCj
ofPvEj97Y+jVbP/+gvj2bxfEsSVXQnuSkafwbCn/ekE6pGgICzAy+SSmUVxgNPAsxmTZaGEaW20q
YvgREHC01XFOi0bXtJ0TnJULrvo6YPxAyCaOgo713bzAF8xZDONc1McRWigtuktD2oMhi2dKiGje
5CTn9gF4Jgw79sbq0ZP0OrvxJIVnQL1QEme+/g+sFYyj1Nyb3OAvs/23ZSz13mPrwu7JjTAEzPkN
rr8dI62FoTVKmJF5MbUR9lgjWc4F/tEo8nX6YWmPIuZHTQmAw7K2T6J0ge5cb9wlGw+yZrGuUVe0
E/o/6pHvzA8anPTQzsdk3vIanW6wRpkttPHjGE6PbeQ3zJuz8LMaGnxqNbvsv/9h3PW4+eMG/sPp
u/4wjlZC6QDelOetTuBvH0+gHLivnf8rrYjPFyvEK74h/sBPrH1XP8ftuJyqHGxGl7fORU5ZDJGs
RbBGAK+P48D3Yn2MEGj4hdZ44MceSlV0O9riUjOhfpDo/nYu+zxQitzaIpKwx8qm2//9x3f+epr6
HPNSu64IPF/5Elfnet/96eMTLR2inkkQrq6/jhu55Lm1wManggAM3hHtvgb6B1yCW0lZy3Q3Ooe0
FPoE1ZDzLcwf6joddi3E0zkFOZZKlCgRli5lD+e//6ze+tD/9VJ7tufi23Z8L0DPuR4af/qsaSv6
KeiHahtmI08/lqegJ2tClCXY9cx/Rd+MmANR/t5VgKL84MSi/nNY+dMD0T/PYVxfFoZmB51UJBUv
lthZCSc1DF+8H1g7hRfjaCjwHnoe6B4vNtQkDpLwOgcdyh4PrR27wc9ZiLAnUWaTQ4g7lzmjNcsq
hyN5XPYMDIz6ytmMyI8RN+njMHzt5vxLVCt1iHX15KwHqSOKT8OU4MYxbCcF8bTIxDo2gf6rUg3x
sa7qTlZZfLeiGOq43R9xVxc79tn55u+vqvv7UevY/PYe11RIKbSWv90B5P6EbT6GkILL+hYbMRuN
ImjZ/9agRdg71Na4r2167FLY7wnDCJxD6Uzdioo9s5z6VI2oQWim72yXKzBnPrHusdIHlb5EMepa
gfmMWNvXv//czu8W+/VzixXKiFvRCVzp/fVuGMa259NmI64g/HNza35i4MSDzSg+7PH6ZaiquwaQ
dsFuKlhGc/BC+pkqC6OjsH6Edjzv/QlxnjvO/3BNndXe/9udKnyuqiuAOkrn96cqWLylj8KEocvE
jx1WyE3SxSWb1mDYU31zaUkKY0tL/mdeD3th0KkZsXzJiBz79fsHgoMPK8B1WUHbaHv+4eL9m0dJ
EP/ISo0ST0vntyIqkWqKwEvCDl4/Wx2yIhs9ojxCfmyLJYYlGdWx5Fv1tjPzEMjDnicYA2vYuEGY
r8Ir/ewHBWlnyecqE/94MFF9/n4JA9cT9KXcmr6yf3/hMaBtw0b2ONIY2jA5GbfSd29HTZ/W1xk2
xcod4L9Z1Uno/ufWE7Cj//4quf/mKgWSq+N4jGeFUL/dYnWG/HfoWdfr8nnydA6SifOi6p3n0MvX
HYp76fo7a3Cam7oUxyrwDuM6WE4ngdHPxf8FzjWD9BS/+1k3oRgbkYNw4UqdO5fab6+O7KEBj2B7
ef91YpXoosUjkuQfvsl/f0txGQW/kLI9Sqq11v/z0Vn7APEWsMHUU63cW2QhRBGgvrK3ceOHFubl
Ej9jHcwHW1aYeLX5CEryYqM2y4E8goYTkXhhbUokc0UwQPBGCdjtdcNgPWF1v2m18a/RsLAH6MQ/
PE76v98LFPuB5EnnfnDxQf710y+OP3ZFxqMepM45LhhUgr3WR9n7d2NffqNWPquQP4DPRX2G9tvM
DNwaz+1Yh/LnJHaTeBwRKdbH712E2KqIOZnxkn9no0bY9doTuBWGciek7guyrsVLxxBUNqvUGuSf
M2giAuWRQdm3ju6HCAwknSr0vzXs2w+IeEEfB/LGXrFEqgPtzYX5VV5lUf1N9hGme1QtPn7p7WDn
+jjXy3M4t9FjHDpm302tZANV/ejZgRcJeQOJMYy7C/v518PGT0Rg8WjOPoN5nIw1nw+oCCAvAOzW
hIi1cqvlkI/La8gkq7ENbCEZLYd5LUqyKoK5hdyB6KPHkhngwScX1KJ1h7LjIvoKvS/FIJynxFnC
z20UHks84bcRoNgjjjW2fHTkm773auSst79u1YaVOAJVvqwWzWM1AyrAKur+ww8v/80P73LOC1dw
zgeO+O2Y4tKnqdtAtRAGFbmdW+WNU+urRXN4k/+Ihuip9mt5lxfBV2+UzI0n4HE9C3shhgNjp27v
IRQIB7WcC3t5FoZRkUEjPZAtQyx7+Og5+p0J17DNbX5GwzegoBt39Wx/d4aVB5Dq25kN3Tn0sC/U
Pd7jwV2YFuPT24egFJf1hT9UPvb+FR4Gf2g7hIHDVkOO/3A1/k2tpmSAY51zEUmw8H+7GrrrohIN
HxxbM093fesjaUZ/Hy7YnNfvMI0rcX+MPgj1Qpkq8PWrCR+jP+dfg5wYpWry3lkzUsmt1WeS+0dL
1vACE/8f3i/ev6nVwPPAKGeI4DmMEH47OjO+gGQvh16PFRFgjRkUznrG4ayAMOnJjxiB8bLCbQNI
wulIyLP2ieCqFp6NtL8nHP7jj/emBFmcWbjjstOvHlTgqyGK41YNpjkWiKZwcZe4D/3522TJEsIf
rLvF7qNDKyEnhLXPQPal9Dp+ntV6U03Rp1+P4ELi3pHZ8PfIo4HEnEvBm2xEU8h7K+kqRBpeRSAV
yP4OSwPRNwy2PlTQVcd5ZuiX2vFFFtYxot05pikOUDtnHZ1ZLIkII8u3ts/eWKGRc9sEXapHTOdq
lLbJjxk9yiinKMYzyk4ENuuvx8DXIa5tthiKya9+z5zbct175pnODUohEc3EdqLdodcASrrCoGV2
7pzAuVE55rE5H+9Y8NCr+IACiq84uPpLYsirCZDgl2qCG4gPesNQLgfqECJ2actPsDNg66hsPJJR
j9WNF4ChICghc+8c13yNU4pRh3Ue6gFpAM9bX/IilVdLEI1rDdRYrfGwUzJexJn/02mZDcLjZzsu
2qe4pYgZU7KKMvPNpTYHWqiOdZbMhyUDo5YMY7cP4+6NFuJlNHi5J3z+CKEbLNCj8zK4M6EBJSs/
Zqr9Tvgda4A2vMQMb+vEkTura6Kr6taAq9B+tiUziwjWVxuuiIC1SClcwl8AqDXRQATg2h1PCwAz
n0kRGFlhDdPr6usZUN2auCopfxFJ5ZyuFtQOqOLyfWhqfXQ1L4RfdVlpAnvfQXTpJ3/l5RH6N7PR
IZeHbNCJh990YIbx2mx035D3st7yv44Wq2D2Cmj0YVkPb3Ruj3XHSb20WOD72CUmNknZjqTh1Rmp
xerM3bWQxHeDxbwG325Lv0v3l61pzw5uwl9PMGs9fp2AB9zk+4ljA2b11zLmE4j1E9MX7zuVfI8W
vrhjGJmxPTnV68ds/z9h59Fct7Fu0V+EKjQypicnZlKiNEGJCsgZ3Qi//q2G3uBadtkT1722bB4e
AI0v7L224z2bBYRunSNZ6Q4m7+oPWTiwy/GX46jiLAunxxBTCHIHJumeGaBD67lsosMPFJsm0/WO
hOa2uoUqM8+tyvkOZIJMQD9KwWK/UYSTFOCNzQMQue/S87+KRmg4dQausFN7J+ExkJxWSFxQh2tr
BnBY+82arBtsdWPXlXzolMv5DDemfmh1Qt0YPOReXD67MCxIqv2OEvZGB0vL7Jh4Qwhw32dhPRIu
CZ7TU0/xvNg7fvFi79j5e+lUIVGh7X2uJBArB9dH56KIzQgdklXCrDol1Gg9SZH9LAebHepgIVA1
ErBdPaYdA+j5TIRhrmY6t/lhHcv5E6CTEMjUlhBtgqY7MpVI8fiY2eegLuA+LwPAXGD3mfTp62qo
Ibmhdmq4Ubk6PgC5nYNhFpMB63sjDDyQTYZ9N8TJq59axjFrmoOYKNGnIfa2HIr8PC3RVmaM5YNV
wc5mDMT0B9fXer+UiX5UmvTsRskE5cE1djF7hMp0v8cIZH7/jrLJCLGMPsOQCfYyje/yyHqsLFdA
U2pgC0sefxdG45bC98lflh9QRBwIBvwB5mkoiKfnpo3DYxRhrLN6FkM2BHgCLhEqdPYijyTNNZt0
J2nCD71+Ckchuatt8+R6yQ9nLuqjyVuPTVz/QRGorWL8Sce4+ng2GtFFFyPoLnJp/EvYtMyc9JgC
iT+rbGvsH1ix7DKnjJ/8hsWEQcZZlvvGIQYM7g79cjJnplOG4oS2FUbbBmUdaPCTlFwWhTVtp+r+
Nktkm5OO8/TBPeDFNbubmOwXW4oLf3Ar2u5lnVv5+gOSio75eR52DX6DeztgwGoCtdCTqpJTEDcR
Zs8aH3tszV/x/yGbrUgWGNLoOZzqa+Ky/ImbBRpSAhW5m7DimzEsNJDcB2H0P4PKf2bxsfcE3pEU
m/E28wahN6mfUy/92hdg/PUXWffBnWMV/P767ZEu4ow14zA7XrBfRxLrEfB7buM8VEsSXAc/BtiU
4GBYn+iKc8DQ9vk+4fmuBHbVxCy/r3OsqmPHNUHUnjWp9hgKXgyGVYiPXmugUIh2E8/4etith2Oj
vFcspywjc/WwlidWicWpKOz3Iqnu6lY815I0HMjN4RFUK+bo6H5ykayu46X1xHA4Rjh9xo4wbXoI
3SfFpIQVDB8OvWD57cI6z3SJaubJa6kYKwz8GXPghltPkjbltPWjiVFFGTl7p61IsiegdmwbWOKZ
f+Rxl7uyM9BlcnNjL+p30le4N/Errk/l7wusH9f1zFRWdzAb4W/XL3TADb5BlwXRpMCbwZOxHs6J
x70ei+eoC9E66a6opf075+BAzRLtKTDrLEzY6E1LtZuNHi80MUaVmX9dv+S1mDd12zFlsU6pJ6OQ
pDT94lg7kmm2ASGM+bEEgsCP1pt6yzwFBqMNM8t46hLQMnPDU5U1vEINjw6h6Tnl7ADJa4ygKKsu
BoczmbaZPPiFDyuMGQRUAMKgi/quCNvDXATlrQjqG2ez/2gN4mQr9g+ucypGvrP1q2SWMXOozeUe
xMBptIiBj430AK60OwcUXFDl+/T3aFwNrXMIJG64f+9jhe76/zpYoaxk3CNcVkCCLdRfO0FcEYNP
bvqAyLOwXhtPvDMmZIrMC0x6kA7iFp7HGIfID8qB/Pcs+2JkcBaRxSHZccNx75Nj9x8f6u+zeY9t
BZstwTxMf7y/figMKJEMlYBAw+B6K5gKnW2aJWL2xpDlSDITDyw+jUHesaVK9yCzp8O/f4R/GOIh
TCIMlJkYE12YRX/9CHYTu25WEq0ZKUYMWRFdJ3/+5RTOE4rHPRzDljADKon1POCcmNA+fRoa7lM0
UOCVBuOXBBWITfkcO/LToBVO1QKmHv/2pRu97Nlf5Pu/f2i9LfzzYjLXYfwUMpXwgz+HEjJnRd3i
39gSTwqIB8Y1gGEkyZRiR0OgGXVx+1VmDUqL4J7CpQ+ULGlyvPPb//gofx/YeYFghC98pnUM7v5o
rfo5GGdnHuXWVBPF3cwTJnM8FlVQ4fUv3WTbN2a79YLqMTKi8sST3906s7mVMr3Dw4HJLR2CPWB3
gq98iHyZwjVqTs///jnXEfcf93/gOMJyQ5ur7Ft/tFV1OjipJOSHZNcpPS4dJQjUiRKyTP+7Mcdv
e+VGeUHWxhzKM+vdSIwh8+mIFO6ukcfRx34wsxhglcIRPsGZYgxKtShbwDHBIuHlMR3wsKOup17f
EoUHbO95aDkwnMb53nrXpqPmRh887NfTtw0wEY65+D05IcNhb1sFTlqy5jcVwBxHEmIe1hxDOSYl
uwpem9ICxKiQSvRIzI/IJS5+sfNr2uglfl9gwcHgT+zLuNhXhxZp2xNkfwiJyurxLXl592l9s+Pj
lSQs0+MHGJONLqa8qJKTQqu7bpR0RLJoAP+IqTiidxS39W9XzoYoZOv47xfnnw4nsCXsx5lKuwLa
5l8fwkiOaZWEWhulN5I13sPteoRDeaZ+pjYlR+lhBMpZfgyuvArJMTWSRboHGvjVytLH//g8+mb4
42bhSBK02hq65fzZg7MpLHMm/uwAp8XdhfVkIOMnZIRG5ZCpCAeMVbEpl8NJpki93e5nP3eUnL7c
JzWjVgepOaiR5r8OcfPvH4yxKjZKqHdQd90/6bhtXzdTYPbkYxDHN6Lo2s26IQ7EMWjRZBu1/b4O
+JgaAPG3nW/pVDPVKrJnZHII1T1HnkU1fB3tHCaAUZFbU8x30TyihVZpfCzs8pi61AHTuNSfcwT9
wHG7L0WM6o+lrbclbInEkWw+jHntfe7SOrtn1rcTupQIsrLH+d/9kkyZtr+7+7h7Lov5c5HRDa2X
VEHsYPCJszysEJcZ/XNpWBeElfPWQ1C2Ldu7ytBVX9v1u7p9q0tYWO7MW36tMyyjQqzvIPq231pW
u4RSwB1zzPo16fyfC3aS/YBvbRO1lKiuMXAj6R7cSVu1ncsF7h3gPNYwaBzy/uYI8pbwr3dnkhJw
E1fLW/Fz7TonoEhHW8RbQHmPbW35e8cbg5vvTycskzTwVGNs+e1DLKCIN/1hLUmEAyLIHeiAc8MI
LjQp7x1AfEJ+y4eAjmKXuPa3lqn7gQXXjxaoz7FNtAdcI8Hz6Ytdoej7j3vZF38fxvs2+F3bQUli
MQTTpcH/bP+8JqMaDADPVLX5STA6CSmSdvFYeDts5vJGlzhpuBNLuHD4SE0Y4y7RXfefTCXkvZ9+
NSPsb7lya9bKw8kSpIgPvY9hjOrXNp0JU94u9GgXJtC162YwM7Ov5oL7jlyNs8TVs3fb4ZzmrGxW
hQj3G2Zd6GT6OO06OASggb36uk6LGsIUvAUxshXR/2Qnkll42+p5bGUsBk5Kdmx6FpBJxr280s69
UwbHccgvJCUDeOxxDI9xdSam9RdkowBcj8NKy1U/10bIVqUi+NJPaG/ixypmHLIWjc0oc0wl47MK
l4d1kl05pDkG6K8TOYHXY5bPy4vjm3tiZ/Xx82C9rWvLzjfv05RIuVIPoNevBY4iRCr0L7eJCLMx
I7dWxjCkxxmsRmPdW2l9Gmh1w9TByTKIL2FtfSl9cn2UH8NZ0FVsk9HM9Xh8pMRFq5ifBH41b02m
Drv1C1hLloVN8kT9ullGJr0dkQzbKuw+9x0Al3S487LBOCR+fOfTsdxGH2SlET4RBr1XjtgMDX2i
uSx7TAzRbp2wFB4ygEXXyHbyQM0rbiaCB9jb0YGJe79tcor4Wnc5IyzpdLFu9D/keDUGE7D5gI+S
DCIbkwhKlf7z+jkdt7lONkVIjdXkYOiNSUji0D5Me2cbT2OqmSWIc1pE9JK0oM0Skqbluw3kyWb4
6rYgnXF5gGh2IC56ExbHuFvkLqjIwbQRrmJxNuCmwHGo43RvYjI58DWOgLysw9i0+S4do+oKp4VX
JyKTpr9Pn2I3686wuN9Mv4uumtoNqAOnC9UonI/ujGGcun+KnyzaNYLYUflYC/1XoDIkjVrlgqmI
ocps71sxmQcyEljd5wTWJuI+QR5G4AQWxSVp9o19skbHfLbsuH8ZiRPDIoEiVDAd1YNnIhCbzUaG
S3HobKaeYFo4hQ3caITIXF1nBisNiGmxsmaL74EkTgr0BJOc5XPguh5BhHQtWI7poFxF0hVMlmrb
mHj6czbq27UHMSSSTEmESUnm1wZILQnHHcVturAFwSQ4sJqqyWZZn0g5AL9hMVLsckLEFps6IDAI
O0K3rJZuq0oeSLp5FCJNci4bnE7mOIJM0/fA2lDpFhRUZr6lUvZJkQcsF/bYktbRijFLDLN5s09L
nMF+aAsmn0W2X7+MeKL8inNeB79FOAEqf+73oku/rLcn3JT33M+Kna1HYH7vHtRCuDazj1PuZDSw
ujazqo7EaDOkmnok2ivcDZZp4ay2jzluMD6UczBjQIkllGf2U9i69WZp0JowhurIqMP56Ax88tEx
gIXKEefCzu2b/knVGIvGfjPGfgibs10OSxY9MXQCqcJbGC0UDgVgce6C7LluCAQydFNsQd27tFhR
kzalagwiJk+K4iwz3JB5OGbZJBuoMRbjzKz5sP7q0SOVVrNb/30gOpzYLintuMkooKptQE7JOnmp
cd5d0+6jn7GCuhV8Yl2TuhXHctixUmXa5BxD1DGgXwoY04/rUHoddGWYA2A1DuWJVLSNlU0TQGe6
Pb0pZlrENsjLigOVa4hPDANj+UtOHg4iKP7ccTMRpqwI8pa8KXQPcLzSpNyv378kNhw0HYkOrtHf
4HFCDMZbxRw9+Ow1WJyMXmCrSwggYu/KrGiJd+vLYz2IW70YHBdmfVXVv9W2grjf1f7R1CybXrde
yXzvzk51iScf3nn83V08+FAkd+88C46rNmLaLJV4KULYw4sal6wjm2mi+whe0XLrC8L4CLzLZtrU
fU04TW5+oOfXrvXEvyyS3pjconK3lk1NJJ/zIvQOI7NozHxghFxA96YNC4YV2W6mcN8ljXfxrLRh
ZxJoJVguttbwIEqShrI6AomckHEv0XA5I/CPumTQrofTjbBIQ7SjB1vXOMC8MaKmyX0U7NOc5zkP
LCAEbvL7jZdMbXoGLNA3pLpPuVHzFid4ygV66S1R/djUkCIe5/zHkOK0KGdvepR+/xxH41susWeU
Fgu2bPJwzuq5ST5FF1UK0rSaL7FnqtN638HkZHegflTFlJwSS9lXD/Ppb/1jw0luAZ3ZDXrylaVt
zcoEATsAq3tpDSmDIh+c71rpEaPKLEqMn3BbQbXSz+V6dA/siHBmYWIM6Zn1pqPxlnHfmOQOOiyL
GpcQ577BWNpa1IBZkn6LKn2lIJWul8PACNFjkDr7aQ4D7z0roH1Y5AZvY2+52Zl98ZuB83Cufqyb
bLKRX+OWnO+S8mR9O7tJNoL9Af5HungL06WPT56fv3kGf6uW5JjhEW3uHJTnIxTmbaXMizOW7XkO
cTcztvT3doOrhe03p+PcX0N8XeuD6qnqF0BOHGF6fikkNVOJO2VjRfaMeGbXjDbDH0hPTzL8peDx
n5yYCmWewndM2fdYtLtzFmb48CxsaWNE7doFuE1wLTMsYjH25BThe4596GLVb+tGYn2Hr79WM+HM
sFxzxGljE5ZWM1UtjZ7oYKPA4qQrKMz3zRnMh7NpocZhEURYawzxY4T84mj7sXeK5qAgaqKAsJ44
4Jl8OOWe4bPQswp4kgz0F5+ounrcBxNc0ZTmdclQzeqsRo9i+14V2JZhJF8KKsUDURhIunTzkaRj
edLB2H3LO07P/sCb7Otg8Dd+BxxAVMifyMHu9DByJLKtTVV0Wu8bP+TKracdjQspPAxZtl3K10MV
uJYOayuwnmlj4ab7yI7xtnvCO3an9SkLHzokgcc6w4OaCexO/psx9d73aZxIx9Fpdnh6PIbga6++
NqDrOqKpBp2wwKHZASBcYjLCYdptJuR+CCeNcft7hzF/zH7LuqNmXDo7XISps9XR5MNufGDgW1fQ
I9klNMiK99ASVhvyeyEPagmR2bAscW10kLIOr6YrcKHQY74mFdpCWLUBFYd6V1Lle99nSubgFX5Y
f2kcqZsgq7BXz9EXBDfJ3ln7pHXGDcpxsi0W9p3xKVlv/Lo5ub71LeHB0tNfwmFKyvP6VATstdfn
ENHptzoxvqdQWM59yeAYIori3E/FXo3JKbelv43m4QDTsgVb/rtJNzoeYSa8QBTz7rk1JaQOXb7W
c97uF5Jb6o+6bAl7qjhu1n+SOP1Dm2KliHGo7OhdjtanmMX6Tat/shSuVrKLfDqsoEye2JrqXPqS
Ca8qAKSoieBIRCn6v7bupNI6xGmMfWt9GsreOGL+EvCRHLGLo+rnwNx/qOEZAkVn7DJ6r+MsLhZZ
lTSS9atn1JeUAfBusfjOoJdg/c/9s8dRQgj2eIDldVJtlG0kYrPDemuEXf3DT6Fo/v9VZLtijm8Z
4RDbXO9vkDPrdrV5zetffQ4wvtHSkUnMv2QyW+fJ5UXum+OPCh/cJuTNcmxYcG6roXkRU3afDykH
rxHwQRZ+ySBmQeHV5qHPT1U7cF/p5icv5MOER+s06bXQOkz63cX4YIHdsb3PIN/CgqNTF+5HPVgb
XzMg9R23Vk4g/WnYOEmbPBhws9K/h4u8DgE4ZE9Xt7GvPqBlffs93u+RxPiuuSFSk3wThyDhpcw7
FPRJeVrPHsLWfrhl/yWzTDTlfi52nSV/ro+kbTQfvgeBvhnhCUKls7eN6hlG5Btau/guKid8N2i+
FKfGcYAgqQTcjaHpP9shFb4rrbeZyp9+DZeOHtAjLcVQaVUHh82u4VKFrb30ekLYEtAZczCM16xp
5yU7r58vT2CiBYYColZHNdrciphFXWiQ3YCMfSEf0Y9e1xIz1bXDWow27ESv6H4YsX7NmLUERo47
iDdfnyI9buL+Mm9cMcyaLLSZPUDfTV0zbMg/jdIPzqobYRTTEnp+8xClVHluH0SXMFFolnoPZUJM
9gY7jagLeF5SGPMAMhEGcMsEWvHWjdlzUdLSZB4ThoUFj4za98ysmq3VJlQhOgDNYyW+CpzTctg2
YG8aMQS7dWVFZHoxoTDsR0YcTp8c0gWYao7c+7f4FtpKcCyWDifeMFzjMUAfUg3TNiOwofOtAxy2
9BhENlTynpyVxeoaRHwSuiSh6mlRfyfIhBnkaOxId+7PciCJ0QCd5HXChosxvvhR3NP2o0whfXAu
kXX0neKSmdGLJRrowl34lkqGma7THHnkxmtd/TIc/gVjnI4ewnsM0MfMwq/QME9ueV3BFQuOMkGU
4pL8eUAZiPIPw976HxYlHVGcwlAQaGpx+fLKW2sAmeJxtIh+3PQyfgtmtG1RIJkoaAJrao/o+5SJ
Z8/O3tdnZMlhn0aGeFsLpcaQ3yEAqnOgTtbMqNoYdE9SZdmpzcuX352K2y+038NTOHKOkGRGMzaX
99WoHkZJf2glKe+BQDw7sDq9JfhWpHV1BOssbvERbyQplybF1qYW+dZsDadEO+kVSMaN7sTdfatj
lO62C6CBEEcfqBWP2OyR27BfuIX24B2hUTJI2imPFJ1lKVjhScqH2YDnVwTNE4mZoCXcDktvAR/F
HbjQXf4KP4xyqkUEZyT1sIkmNvXAB/DpDpw9EkpAO6Pnyjp8z+t5S2q6cYtddcplN51zDr8aRfDj
+jUra6Ca7bzvpNXre4yNKZRqKlR+vf1iq9e1bqyb8gXhQ8xmhWRoO/Kmg1JgX0fn1XHS5nMdhBhm
CwDIy6z9epMikBi7aNvW7mFtXxoLkKLFsb3rgPVh7YBERE8u+EFoMLDHIA1mW3FUcWDAzShxhrbI
ueqJDXqQp0fSIYcCw16rl7GjVoosERgWUcKMjIJKXDtoHXvpTI6eWYTEsgT2J7dLL7gpkufM7W6Q
Q+UdLlwUtpxMhUrbY1a3wcPcu98giCATLQ3nzvX552WWkFcp+o2f8jbNR6u/Qa8gqic41/Xyox+A
DQSRg7mf+9mEUweFMbD2hp9516TB4onSMFKFuiyldauZqJ2GeRG0vOlPryVaLzMLtsFLPR+Tpbpl
Jn35cAYw1+4sj2mpkbePrV3zd3xxGDVcwA4idqHGFO5jNT8EldsfRjve1UX+MWrZtMgG5xyyDZ3n
+TUXZIS5SNgv5YSkeLyzRZcfxmB0T1UEDG4ouZ+dHuZvXNXjg9GTY8YBivl+rK9cYLUb8G1hgXP3
9mIU15WpZwPccCFtMU+uX+j4R5CrvK+I5iQEKmjgKVbD0+h0TPu6buRqhPNG5JU8lKnHK68fz/4c
dp+aLkWL6iV7K1qCk0vfBYXP/czapsw/F2E+vC9tmIBD1TvhyDy0JH8dQotMisEwUY3I6TjYiN6E
wTaEkefJMNr84DcVgZ34zNB47OWclCwcDELjJsZQDt6Do5nVtwEEOHEcy1OpB59B2b354sktHBIh
lhEdRTQsLyZ5kyjXbzll/V0SDRiiW6RqvmtcC3Bpp1IuzusCrHvJaOi7Lj0XQ+G+8PZNdmkxFVtP
+d9IokyeVMBRgDYi2KL6Sh8hmjs9foPCXIgiSjiM85yDPWPIw1ZLRdcqtL9X1gI7S1XZVZksohJF
xs843cehhHAJCATypZbfMR30puQYdInxWmi0W2Dz45eheJzrKjpbVQ02qQecAX9vs8BPOzZMbkH5
uzx31tyeMtbgG7VkAQCWckFQMCCsS55ryAksz8e7TEJTkiaIuhGRlp+dyXFPb6UgqASW0BeTU/9G
I1Xt59o4WdWQPBTRYm6012QnlGMcxh7moQMM4WTWQ3me8vLo+COJmPZoshICAxigimHT4d0au4n2
+WzNLzPxIHgEpI+GbjgxregPg2iCi1sPX/y+CF7JKjWPgIbnU1AC9Yj9Zb4SK3Ar8Do/zAyNHpYm
ug2KchkinbijLVGfRpXc4rQIHqsEJg+Dubmpw5saM2NL5jSMNAZBxzqnjtNDcrwdeX+QSTggjsz9
y/oXD3uw1WXw7yFrXVrHSkgQZ7OYTll6xVdMvGzWFzu+Azgi2ayoqsfiyJaDw6SPb9xB9mm9WIsN
KaGIMVjnbV+eSUUab1WTPPcLroeR++FQ1UX5khe4xYzJV6dyodyMZ2s5e2BiHlnX6BcAGUI0rE/g
4qLreu8op/3aWRNKwdgVh24wf/Q6kZVce+fAVtc7kJksNgYRbffBkE33hUzA5Gt3mhdLkJzcA9Kx
jMegN2rwLeAPs4xoOSuKXsosMN8btmSwZQTxxKW4BwnxSEZYfFb4FdmYasUKHz1xpMSkNLjEBSye
vjXORO/2jwyPXgdM6qjwM+vZBqQygxNFn/Gwighl16SntmvgWkR+9CnHCAGn4yXDVfPSOyadyUh0
2eLByLUWSiXCccobItzkWtChMKUT29YMrLeJmI59DPQ0VmReNFMHLAH6Zh23uKlRnj4wdQa9YOYX
5uL7MaUolxbJSmkJoXQworvJN89DSD5c53bGozJh/jTdd2bENg4IsTVnP73zauOlqL2fSZbVd+Ds
iPZwBkaI8s5X0XJXVtAFMbCPe1ei21gCnofWMa9+lVsXxgEuwI55eowrHSgXFbeK7cFt/V91RePZ
FcCwKk/rTFaJyWgitA3aXty5sGXvrPJVIsW5Zq5X3lRnI6yrJv6A3UL+TRJi1YZZcHbTD9xoqQ/s
1FlVe/CyQ0YYV6OFPKvQ1JxURy2epQQeFuP0mDGhG5wYMMkQ7b3lu4t54l7mxnCuYuutlp1zEygx
QAmNmzCW3xqM9A+F8omuHUtSf1zh34vQJTCga33AfVHEhsmFj+j5043d5Rj0z5QBwzNQ4p1vgGEo
5Ms0oSIy8MIjZ2G52CJB7uvSv8MBlWzwmeZQHJtx76RjfRiNWCvopnTfuZE60mDkD9zVWGTApAJc
rU4lc+B7pAjRva2AOid5PZ2Ja9gNXls8igm60VhD3yeFSkLwcceD7SeIjdmXNnn6Ubo4+Ud0/eyI
oZGCjeen4X0ZJxyh6cjNaYq7dsLCVCVgyAeLWQvcqk2n6nKLHJXOMEY1v1ZTY9yozSCvWK1CWoKs
KQGuC+afpWASmnrVjhy1CdEFFTEeJLRsrIx3rFbd6lZpDb+nKIfX6nRd0LIIfG3HzL1z5uF+CZma
IfkyEOebHxNcrM8jPl8j36etaT0nHuCAClozWW8TTmBZ3WpXTvdhmz/6dDK9FNkP3szMJPZmhzyo
1YrTdWLXNPM3J1ABQLsl+L3akRzw2y58APSFQ7ti8qDVa2xBjXAbdc0XhzCHa1ambOhoUOs5Og9W
WX1jTZl4TJ+7vgwu2M5hp4TIL8ZJ223JgFV9dQoN88zroKV/Y3qw9razqc0iOuenadp31lQYWbLy
rFKEb8aC/FaAS982yUlOiASreIrPjH5369JtMbxXEkbZIYRmf8qb+bHGPb6tgkf7KRqE8SCtn27w
YtdvWR3Ih2yYKKrMcAPDLHpVgb+31HiWrl1ekoJtHk0d9qCG0dYwOwGqQA+hpjI+I2Jtd0SzMchw
02cWKslDTMLL6l5rDH63wq1DjgluWxzAgtZgEBjfZAm/lcChiCP4XOavCDiOAQZOe7IqQtonAIL0
TZY53k1BdRTUWk+tac4cBiAHa2UGm7CO45vhQKuy/Ac77Juz3ecPbTf3R9NUP/NFkAGUOPgA2MOw
9dsWkSmuE1o4sJ8JJLpGZURwFu9lkA+Qe8ndlkk6HYVRXatYprf1L67Be1BM9A0qZ82GxvIgDRS8
nXDK+zzCKtuB1Yg927xirqQObdyfrLWGi2T8YnT4TSccY3t/QPsd9W5zGaT4FIgifrQqYM5Mptu9
nGR6BFOz7FNjhglojMajQelcvOVDme8t0ICn/9ile39fpXPMmQ7aKxH+g1ossxi1mahKt+tER4ya
EkwoQqVQk0I1OkdRfQ+Kenrsc/uOdFuCyKLo2UhhyVTu4p/jKAs2cLpR46gEfYNSyN6oNXm3V6+i
w49iV073bCcpkrIir4hjoo+MOuUAkGle1pPEy8xvRaC+VBNvK3ItgpMQPWropDU2NUvqTdm15i7I
i1+dzttElTZcKkEirYrhcXHYqC2I9AATQXqKCtk/GPKdcgX15UKF5wX1wsTRJhy4rkAqJOJLFxtk
DBpUaexaNjGQN/BObLbAehXndei2mgso4i3lWW8ou1UvvhIDE+9WSQhuSerFyn2se/eMUQGtP1C9
py9FQmxgE10aO7jaZM9w8Dg9DCzs0QzdPpEvyg4fl8rckVO7hAm/7ULRiOBJQmfIYc2S04iwSZGb
ZwtbAplTXwivZevAdG3v4QjDjbwg2Y95+cONdrzCefArEHllV1xQGcOA0byKiCrwQIrCMO8dSLTX
VaLaB9ZP+PPv6/8Ju+Xdrp2f6yC7yqJXSMX0Bwj/UAmiuzGmaLcWIJBWmcYRihSaUGn1kiXOGb14
0oFkqkcCXv3FbcPHfO6S09gYJzH5b7yPBe4bkDQ5KavIsjqW8/QFHpP8qpFEEPBaLbXoNiVb2RUz
M3t9XwA85MLUYke41UQSjHwhEa1HGBzXeyLPPqtMPI8zcdF+ZH2PMxxLq5RC+c07y5QDY5bLeuYZ
mkoZV8ho6A9yMulGGwKTFgFbFdRO3+l/gBpy/uNpsv+m/vQ8O4C1pNWDpm+Hf5gTvcQbksQhz87O
uouwIRaS2Q3DqPIXcLb4noJs+WyLqKIEjl8sCEzrSolRc3QqMhOcmu0c1svDVduXirBhhcDRpTre
BiEKejM+j8ZFoNNCQsG8fVXmU4cwAyytnXLhUUEae13X2f9+Uth/U2h6LEHtgNl16HFc/CmLbBMW
MKkdkzHgq7umSWYapil9SvPsR2QZ8mTahDeieVjXG+tYaH1Np4yLttgabmnqj7gtPAwY4ruNHDrz
u19TFH1MPjjppmbiSwSKJWownXoATBhGUalLDa+UOTf6uYLQsU0XqmjDhrH5D8Ge9Td7Ib+e7XPt
EBPbXrDq1P5HUlSzgBFJP7BEa+ZPeeuRbQKOb5dPS3x0GqV48PJpO4By0oOldYS8arh8KIDIH7v4
nOvhWR7nL4TAjthXj6t7aAA0t0EGvC2W5Pu/X5K/iwz5zI6PiwvNPd5k/w+RYV+WIe8ynLwJMa15
tJzlUr/ifHB0/mF3apYI9wOrx9lmfGqkMtyPzlxfSc/m7UM0OM6m/zQmanXsX4SGHkwSIBgayoA4
+09VdmuRMtSxvNqaZultBvM+aNgvBmJ6TOM+3Beo809dZGEknUGrN6ZuO+3o1QDJxsPRXf/9K/qn
u9bGqeHxerNMZNF/EA2KopPhBAFw61VgOAEjlnbyfX035HjKLzUpdXhMWJdOZGWw0qB+4I2RsjTU
qAg7Db8QhcGuBopJlX0yfIO1KtptBjxEGGCCYs1ufUnLOUN+QRxwApSBc6YQh2HJyUezyIUZ3O6x
mMv8Rtzc5t9/vd+u1z+/bpzQ+JkCYTlIO/+qhHNAGMFDtibscv47UhY2nMCpzTF4zQRCeNz+1kGY
3APBAjDG1nFDhencrTV3FnKyIxK+GBURvoTuORcjMJEpdQbS1Cw/T05/QEsxPPWM5hGYwb3okuJg
UP8P/sVTjOfmwT3PCfZkEMHn9fkPvOmp9OF58TMwv5TBzeyuhC3S9kzkKMGXXUksVls+B4spzkNZ
XVEX13sNBUelX+xMSnBwsJ4B0ce7XxxJl4U33dWlralKebYeIa/a93Im8wf2X8a8kMlRCfKtVU6y
GWLZXgkGOmHRYsNc85apcdFhpVflFZvDrZqo18n7Qy/jyfxp6om2Jv5oVUoprMCXtvdejTk8Wezw
TmHc1tveluFmtXcETFDdiGF3KL+uVuQ84et3upmSVvXRbYJAkD4gTCvD8XlEjcUklEwhHfAT5/XN
SsZ8byvije2suGssCzA0hpaN6pgQ8WpQaMAgGPfBfJeMAOt4vbr3SI5ozmncTzJwPxD6sULStyzs
X6SPOMIE/S650UO2m4UE2ZBNz6lyjpbd1EzTquigQHccs9hjFFj6e1Nl0SV2Io6qot/Xo/17i5lq
l/cwI5wGqt3W0zt9YP5f6k0AJ/9wRHiWBWVGhLxN1mf2f45a4Q99n7EI1PgAC8+Yvuy8ny+G5V14
oZG76g7pFSUY+RYuERtIz8yPlUmziilh9ra40lV4iF30PSMpI1iF1Kf1YGbydVcItCe9/16LCshV
jADDRewEACsBXw8ORrSg2nvmLuduMp5yrbm0o4/Y/D/mzmy3jiTLsr/S6HfP8sHMB6CQD3ceOJMS
Q3pxSJTk8zz719cyo5AdUlZmdAH90IlUBIQQqct73YZzzt5rU5AOSX3N2pkesIJe4qIz782mOttW
+T1tIzrP6pLCr/Cim/YecSA0CrujliinVZntFBll6Zv72mnC+5k0k85BKVAaVM4hBabK/ySTfJz8
HdNoMEZY2Lsq+5LJ2LxOwLo2mV0aL0vgfWCAihFyDccTZNDutYynT2Dq+4ue5gx2Ye4tlZe5KC9H
KutjKp8Afg0f5ib6Jtu+ZOqWVleXayQNKO+i3zvhEb4xjFaNsKQWl+57EEHGdZxp/MMeuo9MGrg9
5s+ND7MCktEtDZAfM6VOK7z+WgVOSdFDQ8gMsubaonUocme9mYuxvGmC9YzN0jiQ4huztrzoQdDD
qBqE7dXAnFfVueB1iJybnX1JJgCthkgelwq5EbXHm+jeIPGTnBkpcaYZpVdA0cAqZV8QrGPgs+gF
gzSTruFkHyWR59nqBnQJSD/skFbfk02zd6wxvmvd5SHGlbHhNwjloghYdiKCXdPYyUWPmteyNfZS
wHzsaQBg8rd7f3lfA2brYHjyz4jQt3E7HGebeAARUbDaaUoaETdjphFKDVjZdBsnJvcXF29PoaTD
/M10fFaoyq5MbgmOorOiRP1sfJiS0nF8d9vhQjojvOT2Vxgvo1N8ijsE6lrNou0CU4e7LFqq26kX
X60qoTvMHHOmWqWfa9wIe+Ri0jOtD+wbp9uPhKeh6hDUXYycS4bTm1G8C4WUwE4r7QZzhIfDNRrH
Lbjwye1eG65ww1x3W2kE/dX+mBWN9S42JMT8p1NVNx+0ep3WbHBsS+M2a8u31sIq6vKrDVQ6cV+R
A5XYj+Maj/vaaEhlBs5EJB9KKdRcWy9v7vS10CAyl7ir6cINgaiA2L7x4cVmxCcetEwFCz8/jTNs
2nZdHyLzEthYDJk8f5KVS7bNPJASQ+T8PJpvzYThOLcf8O+ld7JuHqJhMC9WjE0wMeTBZNS6bQyL
Ecm63q4ZdVg5k0G7tM5LY1fHjMHGg9NWN22HXqruM+DEbiQOQ9ucJtlwYcCYf6YbcRoH6FJR5JSn
kRCVPboeLZFObILtmgjBc24T5DaIT+DMwUWhMzo2RoU6aRg+xoRY3DsifCs4rpplPbZj1xxkRhO8
DnJjO7T047x2OXeqdWtjpWVATbilwXGXxk8OkWe7JZyPTDSTa2pEHxQ1sBXTWVRIRNtpeCMvtCAx
p7wVQ3KuJiM5c6xQbB9FQ3BxkakozDV6RlIwndWnv3Tihqgk52zh7JHFUc9ngG68Omsc31dM/6Ja
lf4gJxhvxutzY1GZOpgH/Y54UjsFSCo9NPC+CF9btKU0jG7cFrhTUoVIBkKMYh4Kpc1okc6A7fwm
asprbkfR4+g4zaXAkitAhxSxhdHfWibiyeKP5ood2Qr3DCfA2tXIbARpMNdx+KorHH3wjko65sAm
eKIwYs6j3J968+7r6es4EPRtI1PQk7Gmbr6va/2ZTBag/GVJcECd3OjCqgnlm2l0LpQb6R9P5Ypg
lynPF102NvRx6fXK3ZKJ6jLh4kqKYGNV62WxzPrdFxomSgNVZADplc939lkrEF1fAFXSx6sZ2nE6
m8Vg4Pg32721twqyyswGrfIwDmcR9edY6SALn5R7txkxT4/znT2johmjD0OPB2twBhfnIvnHcbru
s3plc1en1D+Ea/oI8CfvMZ2YC4+CSefAaghAR+ma/afcxzq1BgLQTu1KyDKcCd4fEUBnXb3oNsfQ
MyskaYZgmADfS4pQXvcrdelGJ/+4Ilbax2XH59l8N4q5O43KwUx2MIeOTTgdKVXVuXSqz2FjzjvL
JfYoSK0Lpf+OsMpml7o2LUqlfxjq+UZZFpo06091+m1oWmI74J5bUXRbLH536SHN9H05nmK0QRP1
ytGw1X2xASWtIEtRgJAemuGmD9pd2nNV1E1lLV1PYuQQWUT4gcpdT8fhk5ZsNsFCYC5iXA2QiObh
ObMpyOKI5kinkAka/5HacXE/Khy96WA/zFfYMGli8Dmqt0tPggwk+ii3GY/561lfA2wIXhdXVB7B
VCA48yG5t5AclsreU9L645xVdwgghO8cCeJsNyutLirJ8lMhEOTnBqJw8JPM8hV7Lq3ENqmY9Kx+
8m0dhLvv15rUydoXp7ZMvy5mFpBGiVwxmdenzCexllXOlg8wh1lqwAR06rtiZxfOFZBCQF7e+GAa
TnIlCyFAE4La0xzBsoVEFOOu3KzpHAIS8QgaUqp9kYcYX0R67icLQEXP0HQQY3NSEkYH6xcDrB9K
x4evZz0MHUB5EYW7aQiQDiiZvOICyqVGtrZG33uX9rT3koUleUJZ9a3IooE3g7Eg3HRk7mbc0Qce
PoB/MefR2w9rjKkB/ZW66xQFpr9gXppr6by1zVw8iMfgeTUN64YgMK5T9vpipSE0DgVq0gdn3mQW
MdKGdV2S9Fh3Zovgab3WSnBb4R7YFX7x6jR2gfevvhT+vWQSQJ7qfM+lZLpYFvRxNIvF0Vra6FDa
0MRJLjnkqEg3Vp3mlxrCc4nza1fH3UldOHaaYQDc/bWrrZIz3kXvsvanpiTPscadVZlO82hO1ZtB
Opb6pRrXtLEcnyq0+5rxqzGz+cEkqDHnWGtXMpK0Rhq0xicDNv9B69a4q/PhylMxgY2ZpzOa9+A4
L8h5UsbRmzZUoX1K+iNJwpxKf+XN3CceeySCmO9lvdxoA1hPQsI27h2aZ6JKz1OUvkxzRDUlzZex
4yo11QDMFvFtKCwbtvRSbBvLV638vS42lhpJGYTAq2tTJL6PR/2E4CzsL5qyoE1oyI9cZiveQQvl
ugmyPwli8R0pp5dxWV/01w08eRe0Z84Z9OJtEvr2iSLlpK+VcUS2RO9RoK05U5U8hq9Bsx8kmmng
BipYU0hX4kNbgyPwPIrxSqSPoQ+mfWzavYDZekhrgicD2jzHMDC+REuueE090CuZ+4dMppzuHnpX
LaNzcZAwXkCcFBruyd9bSSoeyC07vftItBZZF7aQvZGBIpWSCfBH05CP8RJXd07U7IuZBgDIA87y
KuVa1sdHLaqbJa3hgWfW8XdsQgzGlDAnmhG8w+KojJ9c1mys9+NsGe/OiKAG67uGDRGBC5MyjnNL
lYt6ednwFT/PfXXSZxmWoSPxP+jrkEsBlSR7UTAj05yaxWfq6XQGObhYj4tz1XBR7ZvIIU0aNbj+
dEoEr0lM+Ln+3v3ALpKmJMqo1cyWxiy8YsQI8z1mkK6EdRXZ61t13Zxg5uzHHKmR17nn1U/lVkjj
oF3CbVzKrUkM13Z2P2NzjbY8vP0RS9vtu4u4p2pZa5Tcq8ATxwhTGTGjI+6KcjcurB3IgpeB3ayv
pXPUemTSUh5jOGsP6Gx7GfRwNEqCEaX43MV2e8Gqzk2AOjBPBdmkXDf1XQrxFxGjGycjO5GG9abn
pd9GbrSfBwaQYnEkuRXeTOwADvOh8sHbdF52g4ku3LiC5BErLGDSi+qAryD+mAaMpkZipMo4D4+h
CAnjQm6pJwKj2RLVZfM1pSeiWxij0clWl2x1LdPHhe4+zxhiKNu6E7xIhd9pUesY53wegpMZ2u9G
O6KnlZEnmG+8FnJ+Uwui9yKMGw0zyUI0X+DAJBcjVtlcYMsyALnzELGvJtY3sRbywZYI2Cqve7Uy
dnUvQAEjgpykGSQkobjq0z8S07Irh4Y2gTvctKvBYFwp9fWSaDgujhYhmVDrKNXon7h+8NAIj1wj
JrlWQfKFCMLbsYmetBDTX+Rrm0vCxpRWFr0qZGQYoo5z0dC5mWHCBUTP84Rj5ZzU852BxAatTPwl
TfpTai7HtpvNu8zDAqygLiR19BsE3PkpDRBEqINFd4kFLcyuy+5idAp81ukzYMX8mlmEATGf3LqD
88ho/bULbQLniIbixrAQQWbllIhJ+aSNXK4ylSVyAY1lEnfdhHxmzjoSmJwBBzLBjWzrmgiuyPWb
Cx2JEshxyal4GDEeHlr6p73dzHdoZ15mN4mug6Sgn6vxbBn1cDAyOZ81gSQTIVy5LP6gLSKzsOpj
2NPGcUUbIBKbgi1alnoXTpVzYBREklcraYQoYRcdjeq0Bs7jKruKYiCeeAUy3xo1I58uXPa9syBQ
SisP4pOaxg4kcRQcPaKGKxJASnq3RsQ2DR9nYsRVElV1xDf2dYROe2rJDhgp4W8aSpgMIT9cFcyK
DoRyyytpuAwKkh2P38YI4ozCtOh9xYzELTGO1yjLDapRFngnBmdHb+C6hABsgJK8GlXskxC73NaK
16PvmKVP1Z3IRHm1GFt760Ou4GMDOYuKxP2yCBKHrTC8anhN1mJ8mquPjfr6YRmek2Gc98RSVruC
8LMTMVXfKPk+FC3vUW+xlUuw3bvJFtkt9Z0FpKR5qsOOQnWy37cBdyZmRnL1vCtCXGFZyjGb+YV7
tGoW+qO69x3jyJ6YxefVdUgY1rksbjQbbAMpUqXZm+5zxL3bzrRI5oaBeXJDNddRviEL/dphTR6y
kfMoySjUbSaJSY3fCiA6U85ufglS2zmW1EHDINt3j0E/OPkhVqu8HCjBp4teOnraVaYNurTkrQop
HpcqveLnrO4or/4Comz/NyMdD3MHMw9Bji8Q2N+axwU/dEKX5h2ZQ6OroKBf4/1skO7TipCw45ZI
cwUIzBSIPlZyan0XsBDEkAmIbRZt5sb0OhBhg3VD5OIxNxfczq1JLmsafCO6Fi/nvDb7f9/5dv6Z
+cue48IxU1h4FBPubx5wdpuS2gL8mIaTxR7R8OFC4JIfLHcd5qC885vnQrCXDga3Th7Xecvd/bBW
qPkgnNGGhpxEz9e4ti0BtfkcfTPWHJ6WxDTqM2nDkobbLAeNBD7eO0R28xSmqXeKvbPuRvodSO7B
T1zU6ECaHDETttLR1V4vSc1Mv0kgipk1Rqp3HbqbfzZW7tLcVZCJuuZ9r4hbiLjUJo9HN09nVjaZ
gk1S3Qjx2TbqBz8q/rDJtqMdF31ISRryO2RkGvE49DTlc7beHW3nY1YH1rbugND1wHp+uByLuMCs
Z8yQt4qO1gQYI0s+KAK69OFfl64A4RM9RNwncN0BBRKLm9OQ+1i5DG+XbkLF735nwEq/aPmCebKk
OgdOnb2mzcQl66xNTLoEIz6eFjoaYNXzOvQ1saCG9+iS/qGHvKmqlJ36Naepvpdt6eFqvtgBe65i
09GbwSeoiE9riaMHyeL7hWRusgs9BbwzavSW9iiByVp7P74Si0kjSdObqXfY+xQAVTc8aqXoUXzE
LmASUKYTlUpNZuzaG9+cyfGuZNIRGB1/r8hCJlL6POboPTiO5ruVS4qFCfa9lZfZIFoXtJRCtq9x
Bl9Tn+JSyX28hsKYrLq9xrNOaC+BoSRPeoKe2gqUQQyXNXkeGWYpwoiJbhAjUC5CGt5XfqAUTi65
7yMvSJI9vdIYlYezkGDKQJtS+ODE7uMA/v6kr8udc7DtCneh+vKyDssDyt82HueHmOuvCfQ0NOmU
KqtUVqQoC3LVlbY/++nUHtF2MPmq4ov+6sYjnDlvx5e4vpQ93wFK7WbpTfcclGh+cA2sKMaPNLwp
42KSrEP2+E2fJBa3EYj/cryBeQKX0ZvOKD0ZgilCQt1ivWF8++jQwoUEnD9FK8W0Tq8AMOBsXafA
nl7jk+huLPJ1DiygW51YkVJZstmtADFbgBtMXt4DAFIlDvAstPjvyxBhQtSjPFtrn70cTUCWohE3
h3nXBBDCtNur7Z0Yml74KVoxaqIhRaFleriXwhaXV2vFd806EPgQvEB++AmyDxXObO6lsRURBkF9
13BFfF2YFh2MckRVS+mBzOL9WqwfAt1QMQGv7up8iDa6s27STqtEosR66huG1IgyItlA1efCJEt2
Cglh7tlKQ5c0c5KKHuaIsGnbm8ZT5xRPzYrSdS3DD0S/offIsRB0bngb9WiF6BzjqR6ra1l1X415
QUTne5jI0oX2oY+VeDtSgz6sMd0FpzGNF2/svsXtnF07fAG6eglMHJIDPJe7OOo+JcGSvN8R6sQ9
m7NlP5Wy/AAtMwb10wQ7V+n2Wgf3pOx5euO8RbY10lmJTExiHTqxtXCrY5xW/c5rIAgXY38blfG5
mlv5DMbkUKeq1VELNKTMKv5q8KkRH78OPgPHdAIhpSOkKc3fQFtrbU9QbXlee8AYOBdpFmWLsO4s
s2h2I3Z/bjFBR4Y5PdU6XT/HSPhfXMp6SGnTZWq4wkUJZbJkABdhLXqx4F0aHXjEtSBauFhT85o5
4s0z5j3VQnXpUMmySpF8luIEewleACGPG0K1wp3EKLHzJ1ThBlkaJ8MdUKOV8oNhfCZ3Ve4oXTxg
LSQHlxR1x9qL0DUXdyMZDPe9zeQwW71LX3FH8hbfOiUZcA8lP85iIaBLeO22jgaxTwt6vqoO0/+R
HGh4DmPWXuqheJomBJixeu4d50M9Gfm7GwgH4CU36LV0sUGecdzlxymtXsXKpVBXJF6BL8XIebmO
sbUSl0A0Fh6ygnIXCohM8onZ1rrXOpU6l+G+xbjsVdFy1PvJpMAJumU42ATa28E9OXzuljh6vG8z
PcnO22otVQPYEWNDt3WWrN3pom5avJBrLplmCLjCNbmzJZ0Tvb87ZVdcJdFQG7saPgQpGZFe+DZY
H0gywy0rRwdWzWbE3Y+GCVbtfanmq0IpRrVWpAL1V9sUeT19gbZbX+dobLZWW2N8MaIDeSa6pazp
hFDWh+si4kc97NDzGqMep71tZGd4ZV9rfIfbsiFYHKYjffUwv5ULPcSB2dy7AGcZsm5rd9qg2qMB
ZRoSSYzZSHLKrBiOkWhZe0qvoxsC0YT30h+ms81Wr0Lf1k0Vk/bdmtVhjeUD0yYaHQltJtqIiEuS
iUQR5ZBEAUfjx3FuGtOZNp7yk3bz+G1uE7QckfVuJ1zt2SVVrlVaV3Ins4TiJ8yab9x26HuGCGkm
ZyBtsDis0+ycQtuLQBSVYINrN7vRt7T/eE+Senhfj93f/5Pfv1X10pLM1f/227+/VAX//0/1Nf/4
M79+xd+P3ysVRdX92z90m8BP76of/e9/6pfvzN/+89WpnKtffrPXmVePw/d2efreDXmvX8XPRKz/
2//4MznrZalJznqrhrJX3y3C2Pbn/CxbSXX+48/f/+fXvSduPX8p/9ftlzYpq3/6on+kbimFlI8U
iXPfBUf3v3/Gbln23wTiK5P/eS6z8wCelmomxwQnOX8jsgMpEAo0IF/8+x+xW/wn6kDlsYKZ76l0
j/9J7JbWFf1p7+WnY/QK8coVEus3Qp9f64Y+lWSSTJDv4bhdc4uxZJrJs+d+XWVwmQD8MNwwNwUz
/m2QjTfp8t1g4u6h/oe/EZsYYaODMUpw2dDYyhzbUl8fXtrIuYeldarm9KZov5O4vR+C+rUJgrfG
m9tTtm4rUZ6cIpHUJARRI9Imm6Z6K6Ivk9u8xQHc3JYmh0oCtW2yZ7u1vekz0r3x4zHhsHZQ34x9
I3vWcw3YeMgdmuX23jO4qjnrCYYksk7T++HVWCjHoDgRg3jFA8fLBgWkZs7cJBaakOPnxLBOwQvw
4ds56n+4Dbf8nKC+huzCpbsjw+dqw4GWrr0viBYGc14/unR4vMR8R6j9v15j/3L5/LIu/9VK/P9w
jakoun+9xM7t9/xL+e3P60t9wfvyMty/sX5cqHMeggcuECq05T3WjoHw33imyZITvuuy/hyW3s8F
JuXfHF9Il5rZhKP35wUmrb/xR1HimWpxCMeT/5MF9hvdX5LEoipaLKT8HXBExW+FeVDQEQ+6nmwK
3yifAe8+zPGaH1cg+vCCHYkUg9brmjRgT+wGpbRbJ3eE+H0nZ1VhmCSrcAmPkTFQe7rQWztCsGmG
FdMxaf9COflbIod6sewori0syU9OJMdvhbifFyb+HcIb0zm7p3GO1DfOL2bnS2x6QIjmIaM/k84P
U5x7uJgWeuH4t0iPeZjJQf409o+hlwhCucVn/XMNBkHXngmv0rDs0xq5D1Hd0VHn33LwuWxlgmhQ
i0TRORa7oEBnSDrQcAybk1nO8ooecN8YBawEheMfaAmkXXlmfnMfOHSdkaHVh9BIfnQ2newEGwJz
IwbnG3viCPVDgLqVdLZTWnx31R2gdafhpO8GjXtrz4xOyCSNrkkcQrO02lfm2yDViRG8DQI7eMId
FZxWkxyOrrc/B9kChSR2HkdMeOcIwFPReNUdFqsmg5UdNEu96ZbJvZGkhjN4bPzdUmZYFDwGagOF
gCNrUj9XKa9uU9zaLVbPkLhMznu/OE8xbt76sobzyciE97Fbys/mnF3GPpD7dOBS2RDVzZsVv286
v5zrfw7ls3+VeeoP3RemG0hLIkTH4PTrEUDmh2cEGR+6hTJ+A/4aNBkTBggnUXfV/7BrKDIkc13C
xq2vjL4ZTRHE3jA62Pqxm55CVbSWWfuHGRNs2vOjFGsTn0lhuE8IRb6hF4Ma3gtvmNf8ZfnwiwTt
58t3gQfiKrER0Soq5Z8kaI0fxxn0MWBhltOdq7xc7zhSkjsIDLStJFK6RJA9kfVItR5Rq8F68bP6
4BnunZ5hpHjbcTuCaB+4OzcVEXycTX8llWMX+pOW9v1VIn424Qmb0qWu/vVVgiRoFxuH3nZu1gej
KVVEKowVdyLRZbGT82x+WROSmGi+JGhjzqXVyisZ4/ld39Ak7wCT51H/gpfoLmeWdnVC0Z/+tKv+
vOD9+UH4562KNCR2SrXwTeS18rfX6Jmp31A/VAyUY+tAd+qLHIoQ7JuZ3fSeClOw6M3MLEmSOeID
IRP4DT2MF0Aq9Fu5ZDDYfHw4SZr3x6h5tB1ceaXT/kXH8L97pcJSm6otbcH16fdNNTDwdGNI5+w3
+5NT0rwY2Mw3rMcbvxzZleb5zcXGt4sJEqyLywJCeyUscMPwR5zHaDqKDopfQtbtLnIgRI40eO/H
FP7mv39TtWr3/1yw+OBpMFuounlfkUjykn/94BGkLqkzh+zuXfRt6sidLkcBMskuy5y3cP6DMT+G
QptyICWR+qtOuZgXQRstZoupmtk4tFXM5MvfBWmLYb90LmVrgsJd89doCPK/OAS0+v+3VywRWfuk
h3qYBEz1KP9pQRFGEjmBNWP6Ft6PZqqdD2F8K4FtWvlEs2/YlQvIH5HmH5Vneaci2qoFqEU0ERYS
wURIrM4GolIBpPfd79ba/pDOSLeWUL/R3Tj9cC8U71M94ZOtNvkxUI1BMijSHmp1R/YPPMoquUtK
ZEqxH72YxDCYodMdkdAC06hRINMYA8Uc5ogF4+Ihz4blUIrpA3Br9AXZJB8KJVWunJM1oPD0f8jI
G566mNQRKVJ5jW0IAvl2NnCB/ftP/Ldutv7EmUBwgyCURV1IfttPSfJh+qRwesgZm2NORXD1EzoS
+kA0Jz7UlaeAcAImC3lzKpgM1pnrXyoRFSdTIk5erSnYi0PXGsvdX7w49bj9/uF6BJ9x1KMxN8Vv
vRbHaI0QDAXR7CWiQ87g/IwVCg2tdT+WVn8YTdqC8AgP/uIxtheez+As62+XDFbCv38tttqZf30t
viUEuV9mYDsWqZO/PmiYZhGdRCbj+sHwNk3RJvernS1nOssf9e/6wbSvxpye3HpZcKNahNNI86PM
4F7pB6SQ+Y9pScNdGpIVnIucDqyJZtFcYMEgAhiukY9WLmn93eBa3mFqjJPAhv4XS4ZVofwZv/4s
RCxyglKMsHiC3yOtJOYM36WNiRC6ig49g3Oyh+VlEebZjjEsJSgzAdyA50p7m2gOU15tCcLSxTQ5
q0Xg9OsfBLQzMcSHvHEmmW2hVdUHpHI27q2t2yBjy5f2Wg4D2XIR/UDTqh+mujjXNJv8OrCvIwLc
cx00NdJe7l15zzkHSxv7WIZUrVM3DydJPkifycWSireoSOnD596nCR4ll6ly37hfujYEIhHCHYvn
6Ku9OAmqLu9MU/8pWFf/XvSIiPMq/VKL+I3WNPlNfskNJx5udBeKISjZwmCi7rqUXQEOOAC+iRay
ZHR2MJoF11Hv3YZ+QWucxeB6Rv2pCspP6VjF+8bHsJ11yXMzE2OYE1e7aeU+RGO0CepJXhfU13cE
UpDiZd8amfIr0lhl4z1AnK93U1IAzJiw3rdV9qwvqNMSJXdp2N17bNWMwpPXGOHkKUisV7KZDLwI
SPYjZdTVb1CyMjnzx+o2C6wTQGfiHkwC4OgmkpUEyUdT5KYy+8IkG1xsbdwL4GIe44kTUVBcAwvv
0VGTHC9o3vgZ4vO6zri9ZkI6QkbIRV/+URAGxAiVOa7+iH289tx0SUvxOcPiqvyqX8k0ubfQyIne
43aIFms/5KBjG1l+FcKYHyoD6GuPPAdzHMCgwPXAEa7yhYn5cKWVD1MYm2HIZ14k4Y0+TGZ8gbss
bF6cvjCVbBWuKoJf+2gEYNqrlW6eD6sVeEF7glALE0ZWKanMfHtSTQDyTiPTQbXXp83yrLBcu7wv
PiY23dcmAQ0jZglvgP7tEnrO87Cie8inswZ98cMOA5V1Qdr4nqgHQLA9JH4YS+4J0QwGgPbg+Uly
B9quPmRdAYxLp2ZJ39pWgJC2TdeR8zk352AJjUNdpOB2Wv80OE7C6G7mw8A1Ms9QQ426i/6YfjRe
HW1NVsZxUsXLCPYTR1+xGww0iRCsroyZoKW7NMpDnyyA0l/qY9Gm4owJFmZm6PDeNm/eSFdxi1fP
dBMqAWm96VtkipiKvc3Z1WSCg5eZYOUfmqIqFdSIF7P6X62OQDH9kIdhWz27pn+IG0teV2Jv9Ce/
ZO6lDjGi+dPtGpHYzI2HnjHcDEScrrxivGWBrH0M/taBZaZKSCMGRBIV8jj5y6vdjCbCK+u+zWfv
XITBN0y7y8atUFe3cerus5gabXHK8TC4f/Si+FDVCEKczn+y0sW7Z6Kq5kG4tcqjfvdrUezWuig3
oNLbY+e04bPfVF+ydbyr0FRvas9rYc4TZhTUGF/91oMYC20nWj3nktbIAVG8mlCWDGIOixentj5a
KYMx/fwhaXgJJlMw3XXyTQlmdJuDAjg6UUh3GUFolzSXyVdOB6u+n6N9kQ6vTeb9oHa4gYxYHtBb
7dGw70lmnLc+SRI7WUfcQkmmvby/O7M7op9kagjhj0aPsD/ahBre52ewmsUhi5M7vUxRmZAgL9uM
yahJy4jgyGk7TnK90qJKzE0/J+k5sVexh08Kcwpuq7r8qgH8dTAZ6qPrwMG/VM+O7++bsnCeaFbd
YUaeH/KuUGG1oBbskGc5bpsMHdmE9K34qt9+vZOtoXsYVYKOV4cmKy18GEC5MG4ameqFIPU2fQg4
yka2cItkYkrBGLNdpjkYf/UQuUFIenlXH94XM8rm4q6D4p64PMDMqw4lMXhVQdKvOkZaVc8C/te7
M5y+A5nk/j7t0s/acJFytPaqNuqi4m4wF2QwAWCCsMrEmSGBMAMm5x2pTOrEBZdETJO9nJnbw7lw
ObwpIoczYEEYXg7KOVQTbphgrScl6NI0y4A0ZQwPcsU0TnVzH3AIbnNw94eVBLV3WnKC5vnUSnhf
TWKfNMNeLyTpwBt0BAH1Ij56LRiQ2jMuyIi6fJHXZLKSnWu1EDOydtnrL6P4EJtgrLxjB3Ns70cD
oZGHJUrZV4ZcnP0k/7Gk1l5k5O9QS+nzV5+Ybo2CbATm5S9BsRPrXF4Sn46HR+ve6DGmoXTfAT1n
VJqGYKYkhFk/ecaAzUxc76nD/KRHHHOIvDTiMSdMGe84AoUXv2+L52J5S7EvhtWSfkzk+pJ13Pyk
kvbjqrEhXVqIcmrYYJhDhgKFAmACqtKEJmykPW8TAyAT/h6z1AeoZyOKvepmyYbgPk0+2tEU3I4z
aeSNDO1H7w9h9zmqCjpM1jiZGytC+Fh3kLwM09phDuRsD5WYMMP45JXGvAm8hs9Ppdp2ifgSxTnq
7QaIVJCu822C2e6MqxdBrxO8JWY9HVyWjY3W143XcO84SLH0XhuJBIAa+m+EZ1V4kmDBWiTJkLXB
3Mh8pADSH9WIhBX7AKq8pgyPac7ozWJPBAwlTkXAxj5PFuHdNUwC0RX1OVdLyCvs0xzP/qHxApq7
Fj+pi5pqro2QPvHKdSaruQYNxJpGKYm2fMgTgDXyv6Jb4h2TneGHYPePeWB/MVJTPrtt/sMpUHAi
989Kc3yPztMVun4iJAu4Rbh6wzvEZSbozkSwZBc/IpescqhCXbATfeHJDSfFch5A7DKxad+SasRl
hUxqD9lwxLiw/IG10YaWs94vhDge9XfXTYAKMD0BgER+ViFXw3omQG2yjpnvw84fIpT9xuLtE/pd
e4g5nyrPG08izE7OOtubYpj7JyIjTJ5bNWUPgEsRwbYX7M5H6Z+nJE23Vsx+rc9Jcp2T6wjxKJ/l
uSk7+0bIDs9mOp3rLI2f14aM3I7UxbIQyHrb6LMJJJAIu+x1yNlL8o7bdeaWmJVtepHQDh9laMUH
8GCQTXJi/yAvw2xB5kVi9j4QZJvaPrLGEErw1KfOIYPdshnsMrsHNzRFz6gzHLynyLVs1/2oj2zD
+mIHKOto7qLzKdSB2pQIJ8NiO0RrcoAz4L3PivXyzfxoReC6nDQo3I1V6q2qQh2kLxIOz6aWQYy3
yDb3HgEJ2DQTTN29BVhI3Z5dVvkI8fSALXg9UK005woQ5T18y6u7Rrht1/tq5WCLCxJpqkqyFanL
ShxO8uAz5NuETmDcvu/bzRr/wGBXb4jcbrBzedBLlyXb643YDEQIpWi4azt2S50qpfZUXfujzvrh
YHe7rVRgJSlg+/cWa4CaCKE/qsgAuYB0k0f4+mAFyTpWlzHX8l8DOKAg0xAZy5yiwSlv5grb4Aj6
iJhfquVwetBnsNN17SYvnGyrDye5jHvbH6zj2nlnLKbBobf36Brba5U8hLlZ3OqXiLTmhvKKGam5
3KuGa1ZVVzuEwhN03YrnqmvOQLn02u9Q8x8wjmDItgSMjKx/mZZHm37one8S3pKRHKg2Et090I97
1Q5yB2Z9T81KJ2mKiYIQGy/mGgV0ob0r1+Q2VEdGP0T3Rd0BmPygLzbAorJLaFffAHmZNCCTB49+
41kO6M5HBj089Ave0oIgzrwifWXo2tuxXj8aft6cIeJuYme8RKGBAkXkh5LnYdsLieLRhyhfWmV9
0B9Aky6bZmS8bpmZsyssEhGIc4j2Vlqf9HVXkzeWpTp2ock8umxoVNN87kdBL9pyAVjQh2YRoFlH
3jEm56lDZNk4CsPC3LYjrg3C4Fu9wqLYkhIBfp6uBta7vPxDrBIecfSyjO0VHHf4YQ6TW2sRL2IO
PxuRFx8quicW3OEYp+E4iifACpBAuwGkLKCPHS260HTqW/AGCK4XVtJ/sXRe3ZEi6Rb9RayFh3jN
JH1KKVMypReWqiXhXWAC+PWzQfNy70xXd4+UCRGfOWefiK9MMajf2EqkOxvI9Q7pxcZzP8yGihWV
VXRz/D9Ng+WKxuNgQivfdE3z42To1Er2MdvJJYXRGjpiJGnN4hbcFOvnraHL/6oWO+Ts1ie6H7II
iCjcl6w9CLjx9lY/yL1MECS38BB7TD/K3KX6WG0t42/fuQz6q6wPVgygVsqtk9YW5BVcmKlV1kGE
Siyjc8Qlzj+Sw2ceMXs9512yBQ2UnPQQFpyvj2+kabaB7ZvvMCew0lh2uoPuK8yI0nEgcxaYkENn
NDFc4EV7LlvINABbiYRx/jkNZWUTTi7CK2IUzKHcZW5DXpiL7ny0mrc4LOPzUCMXKkKyFGvPOlDt
5Qvb4wxXju1JejWT78q65Mhn8SbxD2uJ22ydo5en/t6nTYySJqTxz5xNIxYX4uBsilZB0q+iD4SS
P/Y4tJekHxm6ghXlnRBopxdohrHcz5bDDRgmAAlx9xQ9EeS252LmQFgM4nPjyqLedeSJxHZ0LUzN
uk65y/iONr02wmxbORNLkUYCUprNeWugaOqyJwYXP2lVIbKf2gE8axGik0uAdyyy/8gndgygvCiM
T9+f4JdgTPHtQcMeJv7G6UQ9lyTsU6VzVJbkqZPJHl822i1FwWqp/uKWPgB40Mg9jTpUs25jp+3f
TFfBOOL09In92Fgi+esO+qu3rHZorUKKFmb+p64k1dpcoh6q2CJzJxNclPT8HW5wOfv2Vs7xG4C+
A4Sl6Tg3+R4n0L8kebDlgCZbww7r2TyjA0kDR6slNJE/LmHlHJtKv7ixZwRFGze4SBP4C9UP3W52
QRe8l2l5I+zZwbKSfK8QI5WLbZ/VHdtlcmHHQuBjzRlvwLrNTYevw5g+tEHkFLoIlJ1YbS03BTbk
8Pce+IGDofMvpRHf5QMjSL8+jBF+IiaGNPPRm+J3mVIWAJUND7FPgA93NBr20+xsHRIaID3W50T9
EDJ/cKV8BOa6LSgcNp1Z2Xjfs0t8B8fpahiafmX8+ewKxPLiFM+cEn0x/3jjcmj34Qi1znn2BMHM
ZZafep8vpsn6UwpaNPPir67REYwxJDIhP2HdJgrErhgaSF38U4790rQ69s7Bf6sxh2Lx3jn5X8ep
GeaV4rPPw9fI6pla+eEpLEjNzqGWUyu9uN0SgjWPf3TffBBcSmGRPlJg3iVV9G8SNlwZJc5NTziL
XkPZN1CnklyH0cnT97Mft9s+RP1W9T4/VOm8jkYKR7TfDx5t05jltzCuf7i6b1mBIJz5kcst3JYb
Ex4tloMG9ioTV3ARWVw9xnMcInsW+DtHJKvwaAI30/E/mO1rJyrgzPyOVW6HQVEgGCAawwqgYm/y
RDVbDC3ocszm08TQvGOqvQRWJc9Fif43k0pbaE2ECkVUZbHtvxLguIBIyN5KRmyIgC5Cn1y0+CrD
7McWMJTm1HiWabznDD51OIDuqsn/6l0LCB3ya+wq5U+UmcDcMMEEldMS9WkiIOZpDhEDATRNdO2Z
bRs5kcBXQEJMuG5wx5pS3pNycZqj3EVSTzVTe7WDSgynDLml+Vx4QWfDStGyd6sxkbtVNeW6UFzi
lAlFNb1Noz0R2JcH9Wy7x7oEBz8a9YbpvJb9yOUo81XJNeAibO366p5vm5EszSslipEiWnKwIxHf
M66tYg3FL/Rx7qlzyiRiE3Y+jKxiDsI2fGEjj3S6SfZZkRu7qkP/Gg/TpQxTi6K05guc63e3t/sj
5fuPaeIbaVIOSNQZenqoPPlRKfMsEiIL5qw56W3IqoFeGSdDNeEIHg9lpgbo5va8kUV0y0zvnJic
s73nv4PN11m2JvC80btI49Ra1gP1hiIzAZMSheRZeDGJhpN1x5yZBJ9SpyiZFDakDM5Rzo67ah7g
OdO9F/hdYSYmW3PkwpcdWUdAiTi8yx976OA6Iq5mVkOaYrntIdLv+BJJ7u61Y47SnTNaPece5hjh
T1VQMzUEJXCiB6+uQzUSL04XxUdTc7x12BzJQsLj6jiHwek5BkE4RCLElzUM/1LyjzBHDecBg+em
6J6YY8Mh6Y5wkDKeeFruzDX3djSgv0vku8m7mkVmdfa6pDwiXjpq9SOawvlItv2PNxhBNdWfU1r/
kV3yA3qGDA/yJs+mtqSvC06SxtTJ2NMNrqLcqXfS/maymTxWnuNtybb1sASpBItLClLvzKxvKdQ1
gsVS97PwOdFUZT7pCZ46v/tBXfDRKYFZzZBEOblslWzCwAsy3bZjqHUX1TfTeSxfRBKmlzC+6QJS
D3PieTe2pAxo+cfcFVHgoC4P3HDst+7YHchFHiFRGoSCZ2YPmiXk+DBNbuLpkjUZIBeoQKOhaLYd
9chdGRFI7by2DkkbgztQSBXOuUEhTTHM6WKzL5+i7lr7OhRCj5/aAU7P5753o/mS+dO3mt81vfFP
mCCep/A8owPYOQqtcgcxg4clAfoa55ee4YBCKLDPch1X7sWDyXgtEOFvGGPcaTZljVuaYNY1m82q
88rKI4edh9s66earDcC/0coO03s6kRtiZ7vQRpVV6vPOc/OaD8zcGpok9ESRZFYRL7DBJrIn/+xx
sG/ugDl5+JfF3Xdk2o9TOZjElftvPeSSQNnDZ+VeSpfzrUp6Itiwvx7NiWiAyAxGGel7v8Yl4QqX
5ZaOaMzfZLeqsup7oamFKouz0W0BprnUzFvzqTJCgMxsMQJNM8jwoqHapSSpBc4t5vZnf0yIALMx
cRdLMMBOHGPkFu0uKwFSjI2rn+tYfpEaNu8ZFD8UTT1ehPAeQepgkJKQFpX2lNVIzOrG/unR/yGe
jKAJ4QmpvPmTsukWpma+G/3mzVYk6RRpR17SUH1Lrx0p2XWCPPGsleQZeb2ieNFy55AOnsE4RLmn
HJpNoKT+mfbhfNC85s6ft5rpBNg/cnKVGI/AFvis/VNoELGHZYyzO9JJb84wh3xGdYEc3+9Iq9AH
oMKUnCQd+KjNq/wIPvq/uTGfAVZTzoTUQxFDgDZyOKw4r72ofR1axnzxczo2Z5sCDAx8HdD/k4zT
wLCEgYZptE44taoFZ9JYCPwN+gQiPEk0C3dTRskaFtlw7t3iNuZpEeS8CPCv/sZxciL/fduA2sX5
8cBO5sWIx/pckWQ/1BhrPHOW6F7xW1jEfgYZSdfsBFx5MHxlBc0gvT9z7TjnKk5QHi//lS24dh/7
zeP6h2w/xXOXgjxpyHfx9PLk5fH8sP6dssLLSS5KSyIUZKGGwuahXf6PzAayqypbHtNBWA+WmO0H
FNDRvjHa3UhaDtSq3PtTqlgFoPtVklAqpgirqgm32m8fq+ccccK7E561X3w00k/7M4ezgslEzqWb
LTqRMAyPLfPCLQknOzXnGM39fZJG9smc6vfYK8Weowp9s4thmAyhjPsXjmmKw3/t6vvJP2RFrW5h
73ibtsTi7Fs1j8RYFicje5fduMPsWz6IAbOykU9qjxS5vZWWv/9dfLNEBpSKUJojaRrRZRfpKBb/
XnPIiKIPsrZxdpw5/rh4Z2fkR1ODw7oilfnXM5zNgjgZ/tKv2qn4TCy89JS4GS3MPBxUY6m9MVMR
A9sQGR8i0YqoUxQQh9nuSCZjR0NqVGYf5+K7I9TvhYtp1Z4t7X8xWpQyYd7sRY2CCQdeeVDG/HdI
+a0ZzdGlfdJGORtWPjnTB4Ukoxov2TA6e2uKMN9GS5CKy03dfkUyMamdPLC/Y0QFH0+nuSMrs2wo
8spwSK5HM/GdkwtlZgO14HtGNbute9nuoo5CvOo5Hu3MKK+xVvYbjyTnc+vy49uFHu8SMEEPptSi
jR67LakBT9hb/QOhhTnElO6F4i0BqbUDqWEiu0lvZT4lr/74RkPABgzTNIus9A5g7xfU6mgHju9d
Q/L9aHU82+tYackYzKLoNUtcCb7YxHuamOdoNl/IoxT3dRM3B1ek3+QKjoGWh4uNuifIbXzzQ2Rt
69QEB5q9HWN8Jrg42beFIiKVrb9b5/CTS8yOUcXeaZ1HrFOfMkEw4YXpeLBtchARyRVEaen3VWvR
XjrJKYptFoDLRNsoWh5hMzRubUZkBr0DZhajONZGNPJTqPr3sY1iegdlEzGoNOwNSwKq2b+nvZBw
Irx7+kjvbuYSpxhNqKf3gryZqbCCXETtQWtYts0W/Hcz/BGM1i8lq8OIPTeJbbGMJizGPk+BNuTY
b7tuH6PiI2qC/j9SE7blLD7X0Rjky8PMYm58gO7xToDXn9D1ye6eJ2z8tv/D6Hs/L3aYdVFXg9vc
52gGGrNM91RI3JPLCNQfeD2xJ2SMDKwvVE0AwqjMEZOwEidAhsVBxo0eCu+UJ0yp874nnrMdeYrj
Zx+L2Ab/ESHTPbB7R2eMsf7W1M0wi9gKwlXNd1XtprtOzJiY6paXEL1f7fg9nx7ovuV/B2HzzN+Q
0QrCamXqwDRjmxLqtm2TgSi4RahYMXo9eLHYNHboH9cnoVbRK1Ym5yzZlHZJ/0QRKY7dstEXfB4g
/qJNrQyWWSMWectpzT2z2DFoZ0oB8l/I6+bA3fa4vYOElBYY8xn1PEgl1BMlXwG4kDAHFqfXCXmx
E3teS5fL7c1+HXEBygmSwuJUpsQQe9+doT/Enj4AWodT5rklkQbt8oj3XEOL1soWiQoijGAynK5O
No97X+/e2rKq2Sbg0Oti/dFm13zKcdVtbfBOHSrEiy7texsHvo9/Ghq9FpOAAitrHhKiT4bMfVrG
omYsUxg7DLt7E8NG0lo/sgNa4479hHOHXyQOwTXIOr4iV/1LTMJCaJ+Yh70ns2neJhN/Rts7APMW
cRVzqGZTdRKEyDLDDqPEId2mRoQ+2QmkF+PoDhNORc0BVBblx3Cq6n2jcYmmlcofnMQd7qHhsEnm
9BVZuk/tzTr7Y6Nbb+qZC30GHIw1/xHz9Yjnhhmv94HZdrpUJsa9yveuskEMlaH66ZRrc5yXZ2fR
V3qtlVI5EHSCg7WbVHrpwA34foFJveLxED4pTUsaGHybfq7hxMF2HqwCDlbrPpuKYanfyK/Wdcmi
cbWbb8mv9aHpEdZvZdS8MLt/i4biVajBC37fBCngaoD52kkk+0DH67Pde/dxIlF5QV6In9tcYMfM
wzdbYl4DUmAskJVoYyG4PY4MAbaNZb9ZPjwqR5uaPfnd9b6zljiqEYlaitcuXHaZoqUgBRcQ7+KC
y9YlSgchFtvLyi/Ig3L+mey1L8KNgCcULVwUf5dntqB1o+em+XYO0Lgccms8HDswkmUd/qsyXrl1
qF1miB+g3kU3q54fY9f8NKh97z0j6c8lYPLfL4mhqXGAj2fgHsLwuWwr7Tn9Y3RDeeeW8stqk2Pi
539Vxeobd8azS4bqyQKFtye9x8TV63tBa5vRQ9JVXz7I80WqMM0QsiRCn6sfk/M5zOrojR1gwEj7
To0GW5RvPqIzmXyL+WSi0IwUGjZihgORrMHSdFyTU9J7d+uvEtk+CBYqmEiHY4Z7A0h905jbbEqh
pjEMPjqye8951x4Nx99NTQnvs0d6HCfaybdY5g+TfTdmrXbxNP+zIrhhfQrQbzl4O7AgV84fRT3f
2Blii6z4Fw1gLLPuDEFfMfds/isktq8hJdS1FSyxRwR+uqX/6fiG+DSHEimvjdQGkEkfIsAgvTiD
PYLLTMOhUxEipE0by/Ozl24Ir6XFhqIhQcww9exiivN6BuFCDVHvzRM8R7hoGQa/jZmM37PKfmo3
trYNwkqKbtbOMdIMMtDMebNWcOuFVtSd3LEdOuVFc1uLkqrV8LNjVNwA/1AbIhCJGIX4Day77I6L
rZQ0cR9dExeSTMI7XUw/mLeivzqv0ipFXAul9Zhfr4u6b34M3x8e1MSqRNggDv3wsbBJsLZG3hot
HYIWBgCMSRxjomQ2u9hLXZ+5AjizJHDClPI+j5yd32NMzOvqHXcpIB7U0Y4HVr524r+9Cz+azzft
yPKrhzFYv6uCbIhj3Ecnu/YVO+HicT2u5kXKEltlUHaasWH10TP8YKtfOsUpYnUCE6cBXm+mb+s9
8iugRxmlfRhJop21bP47I1CgoFt8h0th4Dl+zYxd2bdSmH/FxExNF/1RFaB+Bplox1CKK7P96Jxq
pG5pZLQfwiH+Snp9I5Me5p8l74FaZfe9K759VzsNqf1HMxVvvG0ies1q8BOi6cnCiHoyTHwbk8CS
t+l1IWsoyYmr7J4dM5WZHQ7Ta5Jx4q7i0lW15+jaUywI9h6ZykC9mMZbT+xRxFPG3cyDhXFyL+id
U8YRIMg+ci38XveT/bK0r5X8GnHUKeUz99DkNaqJbyHc8WEw+Ax+VUMUFJUhAZq3C8DPNEBDD3IK
rFJTp0qP7kUUt/tcg1hEd4/mdBGtccdEB68Wt0q9mVNroR0z8QNI/KoWu0oYLSBZFgQFMm1WgIvU
tVuoRf2g09tkExloy5fQW8yblLBfSGzegMuSO1WDBYzcFlobf75cgeTY1REDMGJrtuv36lKa7KUX
JjvUHyrQrDy+N9UlSy/QMBbbRHUcluxoOrZ4t67y854yJ03cmz3iTY0Q5mIqJNuMdJP13xghhgLE
xYO1pMt6CUueqoHxNeM8ObrtFO8hl9ch+omxygr6phgOvFHb1JvcBAzBWIvyRDJvyu+xNB/U3Ghn
VBz36MxfrCgXx6jSHuweE2XkgI+zUcXZKo8P6xftQmC+eiOrGWs56Ma4PprNVG0N0yJWWWCdrcwB
3Cu4MxbLZ+BsuJY5u9fSm+8GNIyqPiHUqUB0Y85kt0Fh6VBANlhMqIRxc7fivaqK5x7PxX3pIUNr
2hHajNdV224kmUDnNU05DoLcaUB4jKnc105134UW9Fw+xtW6MTeUnrHOiCNvvIvGWQxmjyeRtqze
wwg+E+EebSWDv2D99iqr4w+LEESS1eTBKj235+eJ6cZDyQ/a+4RqgTdJgnBsGKY7WRqsZSQuzpaJ
yTBN2j3Ao3MyGCc9IclsrTVKAJAIZVAt1uQxLSFtq/heofTcYVu/thyZVJ8+hiHd7sP9+qkaeQ7v
dBxuHurSbAkMA3hL7QWxAhAUEgvDns4OOYe0vMYRKcVjy+15Nuv6LSXfIemaD4I07gx7yH6vXF5v
UmmRwOwQghVbIgEboBPruuqjkW58WG8zQa+oNeP/lTNpzhAXwy06F6YymaueRWZrvy0O2YjmNtUs
II+Ruq1dcNSXh8bJFgKbuDLHETc/fXQy0lE8cBtbPOEiaJmNrm/kVJHLK0ArW054t96YxWnWUvew
nuZRKnv6c9GeC+knh3AsLjZWYHAy5fPanY5cYEwYQ3RCyg+3Vl59Ko0X/VdIS+idlXWX9eRa7xFC
tZ2DXrGlpqblf3gmk1VvaK3I49vl5SdzY+vUN4CZ2p4Zu5WAkDIjgoq6Xu3X42AV53J8gZPUIZ05
MEYG5z8/Ah+m9acmTbzt2IXdsYfkEdSVWizLho1KoyV2IVbvhNdBxZ1Ln6YZgtxYnSysbHhyWITH
BdqnNKIIKSt/2iWRz4oxidB+RtGbQ6Q9yY50xtJFjMuzbh1IDrtPIdytT7IOaNqs+KkYYz0l0Dx/
W61Iq6DDQK9R8vK72CYpgJK+v1v9UOuXYLNsZW69E5VnXtBQhRsSA+nZecVQEWo7U8LgJDLaPWgW
kzYvrE9kuj95DTyfmPDhsGUX6Sfjh2HE1n5VwSLFNskI93de57BQsKAr5bm4IIO9rzsgU78fpq5p
u642AVNwvKRe1pECQ7rh1LH6idOcdx7cbSSrD73ty6PW6tZdkadBvQhcnJzA3CUb2k5IuHR609+V
EZQA3WIvVFrqTkwna2BUvVgS8qVi9paufX1T3UzBvraZ9HleCyo48yLKWrSJzdJtArrdNrJJjugj
zM2YjK8iQnpPrElyJJsnQzlCOTKV6iuvGgSTDnM+4DYoH93pkGdj8cNc3iGOj/9UTuKBPSSHpKD8
Ddvy28mzjbLY7bEMm8jg+Vctvw2hpy9x2k33LmK7TUXHQ+kIg71rP9dXzF2K7uVeIcFlmyjrcwUs
yYq18Grh89G4XfQHamKEww2xzGWKjQZAlRZIbwYr4mcTjChj63EWnBkcv0tQBgAyvtHnsvsd+bcS
c3ktkC4HloRARfbzVTMsIgoieZcIn6hA479II4dE9mx31ht/Zp6wGX2MfsnEQJS0HJpVrbwbQ09e
rBG4p24MeWDVziNy2z+ZgiQYjUQTFMhgkOsi8Olk/jBn6X8sYfL7qpHhviryDcsVGJOifpG8sXsl
K8Eq3ggy1zrbnVYTYW+kR50WdRNZxn+pmzIwQgdNxedlQQ7YlR4YZyLZ6869CgXiKxsrZ+b+gICC
GqnyXevm3OZVyMx5kX8viszfQ8Mhs75oR7l1Q+PdzlnZMM5zA9Nj5QXgDgszw3H6RWZj8cheqtAN
sY3mjh0jjz8yn3CRxY0bxbA1GGTGMUESxaISLovFh7UINP1R7tuBNUScZeoI+Sxb4i7yRcMcdQAk
VJj7wWD/V4yhuGlmxzCGlqXrjQ0cQnb7Y+EfmNu627KnP/ttFyv5/0KjFsmXQ9jrQ5V+IAEZN0Oc
AfUpv5q496jb4nzbwv2+sLMKxNx2j1M3/9UsjctaMJEywWY5Vh8/d4TbVJUPxomeWzPbvZWzxkwW
BYFwS7ZJRvGUx52+7a3O3jd2/iEUjo2ZHF7bJLgcwvRd31e7Piv4tXq4HwoVKJP0+tAVxB30hrpa
4+Sf52Z6b6sqvqMkIacWzU8DLfCMWconlSwDg2hJdGwq3bdIyC/F5G6rWXWBZTJttbibmpH+SsLo
JVX2cYpx6OTe42Q4JEO6w3CYTfVkciDftwW/hJGQgsSXp6XRSEeJcIbpY0uMe0fXjDTVDBs6afaq
UzZ3W4tq8ZzC92jTQGAH5BDiYOV0vdYt4Qj9iRSP6AGvp+vclfXcnBqUaORoaECLLVQFDgAxQ8OU
/6szXTX/yKkQHg6jLk5OEybniqWEZiNfBKzG5NHcSa5QOlZWLOyskANOYjlkqNTGrEfD5HVIiszp
rPMxEhBr+OcQdc2ZzIythgfy3Hh+eTVFhSOHCgfc6LMedvqNj7NmM2cSFYmMA2yKwtcx+B+kieWn
eOSK5fEj9SHx7/qKS9sfozM0mruuFQVcli7akQ53CmuQlCzgFZ6Dxfy2FFGylO3ZoRffuh3pqunS
LcfO58hQ465hGA39nrhFoVBll4R5rP+MYGpxkhEC4fWpGYmvmZFQNoX38Tsga8MvImUPCUKly1oO
d/5wRp6pBb5EVzGrAjac2yBlilnWhnX0JcIHhILFaZUQln6kLuCPkmszgmjUp/FQ6+S8Ek3wnps4
BFIEQsIM/xl6jdFrMo6T5/ykfmJd1m5znM2brCvvodCavdR7PBYpAupIRLfu1S6t5mF9iqxWoKzU
ybcyOvSbXlim59yrMfEwrCxfMdd+IJXwnon24KQcihMjlPaYtEwVxvpbqy4KJgMa+Aw+KGNG20cW
79k28kx0aXuZdA7DDuEEfPuynPrziJy50kYLjVAFdHR5XmXBRthK74hpZIIamV/9YnQm+++9GKwm
QPBhBiTIH+YEkF2VmY+Yf+giEDytZ1HShYHuRfbeEnWzHUyb9G6qL8rWED3hZhVzr5VqjxOYjKTo
pbWb+8Ixs/v1g477PsQrMvwVGaCnAjTrVfXRdg0/aeJEXGpKlK0WJs9V497gaL76NusUR0MitMwh
k9GRBzZGz6u1N8E5JDqaWXT7h3V0rRuEqmflya865rmuNm7Xeq6Eur5FEctgcJ0nCaQKLJMOCYQU
5sj5fIkc9rVGVv+aErtmTukHJjb3gGfOVs6SQIfFk+ek52Kfw+pup5g4jOm0bEosMjg3Di7uU+ig
PFuP2PXXzTr9PLIf3E2Wph+F7uyQe2UBBgOCPcVQ3DH2e200QTwqNQjqT4UigQB3uEDpfdnWLzN0
ojrsjzY/7hml0Fs8LiU9PdSuC6P4ZlpfbjGY56TK/1P5nKHLYk0RGv9QszW/X3nhpeleKijojJKJ
ZSTSK2XZF2hM40il+jQL5PJreZf1RO8JAz4iGkoiu20R3TlRdZ6UKKGx05vObXzFXuiz+6gRq8z6
LWyfnIrPzlxmggjxPhIDMxxj7KHqrOPgy3K79iZ4FbeVT+5wvAiuMslCahlFh+gitznCtiOwkYp7
ZYsJ4u96uHTL88rot+evRwihl5a8yt5XiC//HxvHn4LMSw51Xpa2wKy82vHNxHNOWQYij8yZc53+
ujFadIIbXZZiiZYoAx0c4U6Q9LFzNZC1KryuHwCCguR+/U8gNy3iDel3BlT37hK4i07+WfReBuUy
vnqhsi8uYYqXtQ6gI6guNdqjLWmU4HaroTij2L1kWYYwfH0emsEK1goUyWNgmP1Eo9/PRMW71XW2
q3sTr9dBwxPD3pl3RHjzs+xBDxjl2fBMRscpwdDrzmS9YkNdH+6J49JZpqQOGPnui1dyoB4qFByq
4Vr5SIniBZYcIs5sOkoaUaP5qb0kWMcDIucUAYm4ZeTWoNlju+e4MuOk5j0rY+hIaxmI9OEqEoiF
46xfrS5jo+iYlKAof5z5oxpF4OEB/EtizyaBDLtlfZYelQhBKZantDOgKKQJqxPGANuxJ6/Pd8Zv
P4pQR/IclUK3tuE4e4/1Im03uCNT1cSA07hGQjVPl9G2DnWetNt5nscgFLa8InkP1vKe4Iv4aHns
6hIPHMyi/h6kY9ywvz2w9Reb9ZMfQpPV6bBEQBP4MGhpsh9ihDTNAPZstPvqgiohuZ9p25CMoCgb
S8s+hcr6XmssrdHLQz+S41vrssUM32X7BLTxOkaMhUq2QO6mGy83qROe+dvRNF3/yhKxPbJq+EBQ
QhjB4szM8NPvHPZzCLZH9K4Vx4nZd/o+jp1L1El0V2RkeySkNwO/j9sfVl+HW0X/Mec0XzLQq2ZD
EqZHEvvWGhI6LX2emL+TT23O7bkJXdgCbF4SLX1YBxRDr3UP4LRu9diZpJZqQGNHDaC8ZvcXb6YQ
X71/k+hLrPXNpm2Ec0HRCG8u7v6ud2nBXOyo0mQIwom9Q1KSq2LGCdIm5lYEc9z7VFHO3JkvAh57
sWt6jwtrYYVwhFm79U+84keQC0tSfEsqNAY08jy1s99jzY/lNlK6zzj40Uq7CM02U7FqbPgL7EMA
Ax3bMGM5ZIz4QBgglEnkXZJET5/sSPn7dpkTtYV8FRrnct+qf5FB/Ax0KXBrCMkRVBcD8hkNcJFy
dZZe7PhlazCQpNTaa2P+J27LL1aSDvln09EjRbNTfDHVqODA2yjeIbDh/s+2c6mJaxn/qyN5kB5v
Dfeu/lzJQn8GTz4WDLT0uhWbXkQUXa0+QgsTfxzoX+esozirdIQKbFWAogjGxcrCJkeJLq9jmX6u
zoG65RtY+CKNGTvB+pcirNnI1hv9InUzuo8ZpbNM5Qhe6tIF6dxh90bMhoWYsANYyx6N3aJJJ/lB
O6dOQw/WTh+tmv8ksNA6V3y4FKsbxFrAWMP8fYT3jpZqAEzq9h8qqrpTNMRq78QtuWJU3HwQG7eA
w63NdH7maDEQ1DRM/Dr80a4m5nz1l6m5jre6ywLRjKR/JaJ4SSyxtpXrw33yD2xNUnqnCYBc7qhL
0hkeouH0MS5TcSv+wbutNhmRS4nNbsMiy6zv3fCS/Cnk1J9qLeHFyJBF2Dk51wSYvsd2Xe1xy/yE
Qo67KtcRSvEV2f7FTAc9cEVU/uB8cY7Mi/0rpqGAjI5nWSp1aKCVu5C3ngk2bEgNN+7We7Vpa++S
6/4DW6nojjECIAFPkog9CpZmrnlsZ/3cGonztD50pZpKorD8t4Kd7VV6MaBNYdQBuEsjAMWS0MSV
AYe4hUEo3GSL6D3OmS+QhXvIvekeYS+/caGfrclNA4NKbgfed95JtjOPhCTPLrXCmL0h3PwPAUh7
G9Do1xHZRx4JbNu51xL6QbrPWNuhTMOUY9TtptZ7hrhqgfIs5xpoSiLx0gmN/VJ+Gw0qX6ucySxn
1ru2p47Lim+s2PhBfmioQPAL2Gl99lH9OqVuvdi58ZFP9XOKe+KAtyfZMbYSmzBV1SGycgOxsImR
tM1fjdEkXrth6dSY/+mxnR47sxv5t9T7FsziA3tp81EOJjtKMhhs5X1Emn9eEQ9pbV9KyShk5oRF
YY2ekdwDianNIkJjds9Vi/QqmkqCffhlT5peYHiadG9rolDgTUCFv7w5WMjY2qRspCArzLEV3dLZ
+M/oFErGDHGDnHiQI4fzyGVsFbPlXiuRUiI59vojKRD5ydTFf5kzIeS11bNP6IeNWnstQGXcvvmN
J89EbSD8Q+bBPycfM6tSBD0tUbHsHiZyJzY8pkBSeu43o/PaCw3S4wCk9+CSOMLYjWh3sg0ZAGKU
OHozonIDs/cOk352cRRJ08bodru2LCRAtvApOdlL3SW9ojnzreIqJxYcz4JCnmz6j17/iQKpIl5g
sHYpqRquz64y64BNLNuwFcRU5vVLHWI/TblcicUwW5pUjqYw9Zj2ZEQ683uzZEQ8VvzJhT+e5h7O
go2UwCNKZTelzhi4JF7v7KHjJ/WVPGoRsU01UOodKl+MDjWT+ry2h5s21GSNON7nugq0rPTbQ+x5
zpzhZV0IaIrXsDfa+sqpGVQdLx4xP+gnNBImQemd1vzzFk4Ja2Wt3xnE6EYhTl48ehXvYfTP9lqo
6xYU2nVoVyYGQ0hn+FFEaWpsE6AEg46cSsvAB7w3IWKdgWU3h9qZ4SBYHP1NU9xK2/QOVl0+rS56
A5v42nC6pMG5TM+eUnb5y3Umrfqglu2glbA4Labc2uMluTKcxVO0WLY5KdE7sGU1uEiOdUaUXJWp
8tyh3GZhjXq1S99Fmv+PvfNYbiPtzvCtuLzvqc7B5fICgQBIUARJgJKw6SIlsXPOffV+TnPK/4xm
PCrvvVFJIgigv3jCG1IUfmFk5+235dcyffrsa4N6WxDeZknjf8oNFJr6QNdu7Krv78Efqm+IRmCy
0dJ/rnJWCjz7MbRJ5826exlgPqxRjXzGfiKEa59zcGCbYaZqCimw+z3rHnXic9s3q3XrORu1NADL
dtCyk6l5Tg0Lz4IOgeShne01SNC7Agz/vR9SfkaDbyR73ex8evr30FuZkKq07prGPSY0Q+6xtzLX
ITLsmwyj7F2ojvA15XaG5NY9atnOzbvbBoH1OwvnwjvahneTUYTPlaIcfYMaTp1RkDO7rj1NFo9e
+2gVB9aT36BbUus1xuVxT3fGHhsKacA0a2NiSwI2ePu450BYQ/qvhp7eAPAKFN8+7qN8bvrdKG/J
3d3Rz0fzOqbtNQD92Y7+7D3Mk7Y2BPFksmuNBMMPi0NlryDns0ERad4uQhCu+rgobyCWYh8ArFK1
mloTBQo0De0RxGaeBilgxJVTQURLVQDydLSSg5pA7wo9OBloZVd7EXu2i88l0KDc8dUnpu0D8dGP
8a1mquWtprTnunehc3BpwUnG5tGlXTV9qd12enDV+mmJlH3q9uve9yADKkG5S/zBuemQvtyGM6il
JHxHwK0HJm4U2wLGxI05rcxRuZo6aq0ptCZanHSv/v1fan1/pyv1V80Z0Jw6hA509ViRi3bKHwSF
ELQYxpoLHl1VKB1NZhKPV7Vxn+VDAc+F6AX/WarbOrXKobUBd0xqtHOGWbsrPjSu/l9h8fzPKqYu
Oj//u8LizWtd/Pi3QyMyi80fdRbl1/5HZ1G3ALerVEkMHQEzExm533UWnd9s1AM8z8Ul29Wp+6MY
9bvOoq3/hlaUww9127FwEWZtNBiYoXFqa/IjmLXEPYbKn/8nIVP7ZxU7SzMt3UZDGi8Bw0H08Scx
od6Ex2CmJhZj0gHTkDTCUxJYZouRBeYgxMcE31G1NZz2keVOfJyj1izBcFHqDUmXaW+UIdiM1kRo
l5mS7RY3LuxgtU6PYVaeStUCiBiOr0Cut61Oqy4wsU+q5BIcQfKYZkcO6cJTsoNPvo+NS/djMstH
UcgCAkaPG0pX7WX3isGvGU514qwDUID0dFt7ZyJVQPOTM62iscdgKr2OenqbqebnjhKszq2Fwt2u
chU0F6wBvLdY1jnh11ZFANoP8quWFFdtIi6Ud4umbwZs1z8si7/ZyrrM1590jhhmtGrB4lsqc+dY
ooP0h72c15GB8FZurGe+IMlMejTcIblZXOx8W0s2kC904HQUvEMuQ2eGUVtBeEG8i8aYd5axiD0G
N6JwIaKzt1QVP+ceIwtFcqLax+Hpnh0B5NbWfYshMYZUEwNTUi/MsiN3HpOAkxEjSdaVheWG7nq0
qd2HugLAhPsZWuUuI5KhJbZ8SwgW39L5s+07574KF9+zLnIumrubBnS5NICeOEl80dvg4leA4sGi
ltsI2Qbc5i+JdYLzjNpEjHlSNVKC8YwECTSUnr2goeCB5aiGRuQKGQPQ1sJGyH3lE8iuieBDhz59
rYvslKFAhDae++op2TZIAHzqLQ9iIvmxGrvszlPaaae3G8s09+CnX5ISQJHiuee6Y2Jn2GfyFzMH
PjJUMCbhwR6M0R72DV5oXddhyYKxC2I2AoCwup2W22jG0UpB64/FPcxoNxZPrcV395L262C5164I
7gElPnRDfqLzSKar/DBy90wTY4U25rkZWI8W+NTVjJ/2GjgaZR86YmvXSbemYR3kxUh8fwrmUAE5
jkERmhvnEfKBEkanZVdhkXtFoXEXK+O3AMC7ZsfvauWfixJElV3jmul53Qqu0drFfGM9mcG73TO3
ns2H5R4adEp7NPCOLU1WmaxrUK0nPcUrRGvZ0Ha/yWFyYgEEspveIrRibU/J7N1uUJhJ1OB9yot9
1xmXWp6mSzgJgIdGbv25McBeOYEDEkqsc/ynrEmukQuk0K19RJ+cGeYgz60U0ZfJ0u49ECO4x0bv
lZYcO0uBOIShmhp+Ufznxs4EZqu+ywMokQdGIoa52gbqew/QcyBjwpoRTszUBO+Yziuigvecwptx
ppRmo4kvVVPHd2mk69tJoCsZDiDoiALVUKx11w/3VVA8L2u/1xkaeHqYFRQ3k0HPIdRel6cbreT6
z/t9sY35o6wZTDBLg2CLfC42Vn/xdzZxyG2iDsAQBsQHZxi7VR7krx6gutWsGJex0I9OZJ8g499M
qrrXB1W6/UO3inL3BIkBUdY5fnXgMIZerdBhQcG88GfqtnN3p07Fk/WEDj95aZIc6B6yu9VjbRkq
ro/GUxmlW4OuHcKfP5AuyjmI3ZO8iv7Agc48GVqqbRAw+mp52LJiVDKgu7YaiKgJq2ijo6M227uO
NK4PxiPs/mNXZq+hAmtS8AcxNRAbv9A8sYZVMv5wFI2iun7Ww2pjRfSnJ/wSYOj0CsgZ6I1av/dZ
dZT785cKCuk8F6ALeL6Z76XENd5MTnSQj9EHf6V0zXdapPmqdjSECOzxu0ttHqq8PL3dd6t/nipN
/VlOT+YKvSkN2UFd4677SQiVYUOHK0ItKyiptokPKsMEUvBY+girOe5lCNN9V5Cu0/lelaghVaDW
4FFP92o5nuXV3swkjQbAAS8ND56K0netX6MhV1apo1/migNKU38oTvJqO/jrKUjEYMi46iOTGhcs
kpVWgxGfnMcG4hN6/hecYdA04WBH4PhtVKBAFTQzy+KVpiqEPyV8tpz01bFV8F5O9toazkGtna8p
Qr3kEozeyLG0KqDJiPRTgUkldHqmwGcACTT8Na3GIWdIdX/SV5quX5qQxpbTn7TBOukuT7r8hJ7V
o5U3p9nQjwXmC9s2DqivjtNqsDHxyjyeOUimbJX1nNOsQsDgKDVjoQsAt7KaG1Qjc841XtYN9kmf
pgNi/3uoAihn4LdjyxOoZMtrUuaNHTQJhK5LE6RwC+YIXyVUL4g3Jlyj9TdnYMnHsT7fYBqJSpSH
kMsc6hz+XYdHbPK1TpNfCD86otr58042TRaHBgMTzdSfVodKPSigXE1S43BB53QzLfeUDe5ppu4L
J794cw3Wt4ruX0tzFY/YEbYsm65gTQdcuSWATVvXLikHQJGox+WHGpq1qOwyWXZxad1ga6nOUU2K
V3lll5N2j1P2qqR8BAVNHaLkLhDnH3SYXsvWvESTfokGD969c0JUBUePsDnFmstYJgxWpzDX8gVw
Ibn0Ok2GkAXqgLulEO8UgL0UrA+qLSpBfI3+klRQAtqsYsPm7m2mv/B707rUVChv0bjP4ReooOpx
TudtPVSpwwn3zME55DostIHd0Gr80fv8kTfdlibxzXIIKEa5mewOa0v3RHv8NHH4aa12+ec97P3d
JDmWplFGMQ1H03/S355yBdwfwtBoLfTuVvGRmDC0T62Wn3oHUJlTvNKXBrI4YaiIqMBaM1mPkX6X
NRTomD+2tZFi72Rc5PXaXIJAVvObrEqrnUHZZhUN7pufq5tZIWKh+Kxucn4hKOdjQAVGDT43hfbk
+XiGyba0M7ityxwofvIVKdonmSs58KlVsiEt3NmsU5xoR0o/ez/HqpvRLSJ+q7CHC2bgl05Oz1Yz
T62fz5jcrPoJqlp7H9n1XldBezRyp2Aqr/RYt3NghAMHRiFLg7fNKVDnQ3yhq82BwS7PMbBBrkBf
4V8CJ7QZfuQI7K5pU1Yra4CsyknjC0Emj/qrAoZ/RX+QygREYMTK4cOoCfB+nJGxj5L5a3L7JAc2
IPRibYKJ6Fz1UnPXjQXHeZHyK60O9cW1LnUwFGthLyq/OLlN569BtWW5CK5ZmD6YLoKGfw6qGUB0
uzQaL6pZnOYWlFqVXZu5PAGkOpG4XOoQpe1eKYjmsmPZK9C6LpY534rOj9+VpyksT4bv3lN1sFSi
hrEOAZpX7cWPDrqXvpc6giBOZB20rn0mZsmwVgmmXYGHbQApRW1foUkeFTs9cc8TgXlPsbqaiWUK
6g2rlDCqovWzdov4Pa8DxEliomgwDOgeBQnoHpGthFxKDYWuk2PWJ3SrhPgzgLbCrAYgFRQUI4DL
3hUwQdFe8t1or7qYFH/EZXr5kozejgLBg+Kkjy3sDZbGg9GSDZlIMcUqIH0XWiHzC1USqmo+JHtk
J1aA78otCnOophTHCPrjErGaHqMA+pvmjofPu0UbqKBcj1ZVs6CYti1BxdrtznNEuDqa8D2S4IJe
2LdO+Yz34D5UrL1ZA1qabKHtdmq2KajOrhNyow3GQC4Czvj9+Z19Cx4FFRcn2A6jhIsO/XBVuYTd
rrbyE3EGR30VnYOE8rPEoKDc0dLLk1v4yt9Qv1v3alBsJ2rB5sijuKGBTXYd7HwnBlZrQEM3CZq5
yiCQ4iXW4OBFgFwVvHfob8G6nB2NyLRww3cjI85c8ooyK3Bfc47JxE0zgblagWh9VkAhwncg09L3
smxkJVUSZY46a46155b51R6Jkd0uRu7TGPe+lbzT3U1R/8L/Nm7OfeDcxl1wrykYOCqUaCOSswk8
iJtcKcJetSx7b0fJQlLttk7Cz5p85zFovqA3cujifNdO0TelxbrOJCXyQNvBQdOOyCBco54PkjRk
ybTnBN7fNJHy2c5uevcmxUWigkJ3ZhPbA2ttpq+JPx8Aoj1gH/duRyib9NByoAI+kYelqyWVV0Pt
PkEIDhA2mkWGggTv8pWK0DqPzZsdK8V6yLNhE1N24oIaYOzSjSyoQxmDfU2z7FrbztlUzL1E9z7z
O3CDTZFyn0ffK3I7m1FTzPRIe/umYkjjLkYHo3uv2vi9kOFRtS9xm6Eb5J6X9RDN+BaVyAh2dJGc
YD51bnaFfooguUNSI1NjDNkLWhzGGlASTTpvuGtbQSQqbOSIor0ZXHNmHNUUirKZ9TR08WfMeMnQ
ZLJbSCjppCEZkVyX9Sap9xgXyIMkb7W8THK3ycBAzrbWSJodgT5d08Y9c/ee9ZSRsW7QZ3uK6NIU
6G26UpuwfKa1rsIn+qf0JujJ56jWrmZJotvyxVE16PAZ1WjVfusb7d3AOS2I+cVK1FPkdHFaEUDG
dzw0tVM+SctGHtqrV3iX3RlNCBcHAzIjecEJ8gwm9ViT8i9HxOIM3qT5dZQHHKGVTOJODRyXgBVr
UWQ1BFP1ngcUP2HwHi2NJHtJJpMoeYZ9AUqV/LGP0qubMQJKzM+NwoLD+q1smhetL04Iw1IDcj4X
wV2UN1/k43D5PQ2OgUiA2C2hihUgioXMOUIkChulZo4H3jroLA369axvPWfc08FflbjlkTfwfCg3
sMVU5RRbw4Ndyj9a/jtlD7Mx3t1JwTAnutVqBQ4hfiE0z1wucOVZakAVaX/lIhNuT5fl8ZHqXTsj
d5FqZBC6oHB27UrLWGYjtzF4Y54NNaR3qQglKpWWLnrwTEq79vRElZnjXKNmgtpKU1HmQKP8WkbF
qaurkzXdmk12amAeU/ZfOV4OIZ+yU2VtZMXKslTq/CTymegeu5TOXQStrLXTlHwS78EqphV50pz0
IkWcVkNPMczVzz0o/o2GyDAcH+MU6unrWHYOUotU4fReebfs6SGVrwq8m1nE8G5Eboxv10jlxY3w
6Yw57goQjd9HMyKP92tgg6kLyJlpx3w7pWuDVW7obNOWiG9WGSS3Vr8VjgGcDWR5tEGfL9hTGt8A
E8nv2sFa26VUDZhSXw5pWRxwwSn03ccaEyNlwEhLrgOdKEQPUIzWGd4u8s6yJifuCFkxTS4Cg3Pp
rgbKNclVf7MGuAlyUiyTrGtzg81D8Ctbgb9L9jyLKNGi6qmTn/85ZMiNsvZnFSZF7/nc4WoC8hdn
wQQmXzGugfsAPufqnigJ0Hi6ZhmglkBgPMMMJ0Y2ZQdHoPK7lzrACNyzWuhEw9qUco8FMYj0lfrF
nHDJV7sppNT4z6EuXdG/JiS2aRDpOjCmdeNn25EZZ4fcq0lXVX0+2jHo+abJgQerF7Mlzk3JxRQA
IWNSn6vxEUn8DhwJuSC4jnpVNDpLSwoNEo0WQDcqBRIYIaOfeSdfJDlwJJmxGV+hjZlsDRSnJKCk
301/BLGlhmyZbazYaLhBI5O4cdbMAi8b5wRjEUG3T7M63cceKSjtZm9t2gSESyKTEy9KfQbzqUcL
nP+qzM2E2IiRJOdGU+EjE5Z8OtJ5LL/hj5gemGmw60fduCSt9uLjg+oNWX2DfbpYf6iY4fAlgKNv
ih5Z6qmtnlU3fEaGO9zqeEdbI0TiFlXFhAQALUWnDQ+UoKgCkiPNcYf9qfoelNozvepWCeobw+je
gSWOHQ6nNvXiSam/TD0Jg4V3ImA05AMM+fpDixoVxW8TcEPolNSVFPMi5YHJ758V40WqLkvNRsNW
Za1139mZPJXNxy4pB/jem9lygBvJKBYY01OZcj8VfkOUpxcbnMdvvTylhBrxKEUVX2hD6u0TtIY7
GSQHE28rg5KXrHurDjkEsu9LxtIiZtQ7Bz9qJ+H/ufSWCUtxwcVb0aPiG1h7STPp8b1O0OElh5TV
AF7yEgXaJeruQQRcgsL/WrkPDTHOGjdwUgNgGHoIajSzW289aIArx/FcuFq3HWzlu52cKybS0ovX
qE12jZM/SIagGMGhQImtqQpMz7TjMCJniVi6DriNKg+JrmQMffKptD6juvw5tVh7RIZAMXLr5Bn4
kKjICvYMOGbox6SoH5e6BSwHBjNi1aQqc1OV6iUIimNCHk+0K4m1gd6c1FeW1HTsz/1I02CyGWs4
gaugSH9QG4UUkBcnk6StWDJESWMjS9tOvbkbM9DBLLvU5vDtuXSWfYGc0cGshl8Y3RjibvFTncFG
f9gFW4ybHL53fz6YwDMFlM9jtDo5T5cgM0Ub0DWRHJLaMfWg7zVS5chavy99md4c7lFr+BTo6oML
o3SJkYcBEKrd35UNMb8epcflLC0+R7SWkMN1bhPd2qM5SAG9B9Q2oqDGiwz60esMZqrcGnJAZ+14
LHwU9VzErkbPvMoF+s/nGAY5f/PAOgg+z/YMfMjUn7xo0CxAXiG0+WQJ/5L4ex+iniLRssVl6sh1
vxT/69A/93ztZjL3pZFfIbS+S3QtV6skVXOAPLe3HfTn3iXol8Ae8+iTDNSk+bemZx1AhpzICk5V
EFwqyuXSD4EFcgNWXkfAP4DXFTsInd1KJLo0gSTQRGeq6u69gHgzzfyzERPy9TVE4ZmP8VT3xSrV
b4GVHiWbNCwZcfrYUDieUjs7hfiEJgHqynO9A/OIJojrn5H2MIJhZXkWldaC8rzem/dxaz3YUzxs
SKW8JWlER85bxW+BqZCForKxdNVSGzOxWL8uP1RcOhklImMBd+ukpkcZDXksLo0Q0bUUqzBKM5XV
c4WPXPqcMbjeQrqUEMeMbFTVEyCYAZAev+Ecs4ynEYTZJqvLBgt3wg8CRD2KbyPEIeU6XwLyoOPj
mpQT2ImpCRcHV6Vm78/ksTm0pcyrb5d1mJG1r00Ut0FzoWIHnLuhWAcwCL0hh251o/dEt7MDCtWj
VENMTRMJLQ/0RVH+Ywk4ZfnsjON9jLrHqtMI1pUM2XkFTidoxmCiYWY3wP1cXbuTzSKxsaQNXoim
VXmvE2EA1L0vsje5ySX/tnTIo6RJI4ybj0QG63cEyfluc8vbSZsIpCR42dWcPNrdjAAi7aFdVKcH
jzgylRAwSGjHaTLVhZOvIzujApqbd9UMccF+9NsIPpm0ezydtUpGo9PGWVppAL0zXHfbr5mZHalA
kK6RKE9e/EjhaU+5cNjMlXyARBgSA6rznGywax/88JsvTR27B96L4m4QKuclS18SUO+ptEoUBo29
LAA3Ve6mqLj4DV+z0ON3Fv2nGF9W9kLjgwdn9YY9H+PrwyUD/y3Z/vI+WmaCRq+/+q4LiF4yZubE
mFlPbBvHsXDVW+vdeKuV/dkaj67mnA325UeGzEsdUjlWyRdCp1naSUsTq6/KUx6kJ3kvyU5Dzpsp
x1kMGoJhIC3awcNZ137pA8BD22KwDqWt3DYB55PEii2VnC4NH4o8v0/n8Ep/6pQqUmdh/CTsDOMy
uVmiUdch2HTdwrxBdwMwIC0j1Rjv9dz5FrcQ2gGQh+FAyD+hZmahBqUG7MNJhnzJkhS1v5kN97uk
o/LRCtCrVSRD1SVoItv6qGylTaxmFE9Hg3uVY1JOitLmhU3Yn2zqIoFsmqluvuSoGS/BccYBtWRN
Swah3FCP2qC7GHCQcNYuS2M5jm2AHjcc+Azf1GHZkYTAzlhmUlyIieHNCuds+HdZF7/1zptHrd4N
6r0k1Tnz7Eu545HSL7+R5kfp3yUkpTJGwzTsqWZcJbJuC1K3gjM0qiBFzek9vJlTYKBKzYGVT/kb
jszPha6pwFCf6ghVQhoH0X7pjUtOZbIguBKlG7EkTlqmfzU7wilJy0qtvhMRF2k0SjqkuMUrlHjy
RUao891wa7X9bnnauRaCuexTY0CBpfph+jXbg2dV5+YZ4dUqIqlZCiq5lmJuBF2mdoP7vLVIERyE
dpbdoJT1uqLqICWLZSqtkFwTz+27fvIR+UdNnFbDiOtyydHwz/fXUlL+031tWvgvqtLnc+kg/Vxy
7mr5X4NwVs1J4+XotZ3pqUGrVuoL82Bw+praRQ33kX0DbP0xGIy9MXU3mC/T9+ErLyUDOfZkmgBs
PfjBvBqdbV7V92GRvHtZ+otL1/q7Oxd/MteTvIF24E93LhqZkRpkILTCjH0epicUNyhuazyBpSk0
CnFt6RQRilxH9bvtZUcEZ0Fx1I65t6VAiubAggOoFWSh067ddkJY7LnduIOWGo3cr8thLv8TuMoh
AjJaqjyvqXZ3dgpHO3f2dpUd5VRa7q/Wi4+KTn4V6e68TxPIFLn2INtNSTLgmdVDikTmOnCtsxwB
S3LuyLfBR3KnZMZhyb6WbRYbzi2QkUfPU35kHh/6z7NuSiPhT7OOzSOgHdMxdVvcwH7qBkUY3Mxd
w1ZvdfNi1VunFLXhgkRFWkI+yG8v++ritrZWYmIyCuK2dNzwVNwjM75Zej+C0SiD9kaVLGvSnydb
ee6D+YK8JJYEAx6YMeZWSz6gSNtUOg02fbElZ5L2gvSJCECBUn6XvkGExte6GQHLoVi/r7SJ5kWi
X+hA6sAlMQo1w2ndS6/PbQh+/3lEjL+ko6Zl2yA7aZFZOMMurm5/ALbMQ1dHjoI2kO9P6cGwdtGs
cMTqxbEr2Pi0MNZcS2c/mUC79N1z6YyPS4zgS2lMm/I9FcKjXBHkXh3eNCGFBphMrr1X5R6cIo4W
t1zFMxCSKjrS3PzEZbTgBIbAshAJfq7b/tMcWbBRJAIMU4KUYaX52CyiZSWgDPrHdI9+sRi0v9QS
5Ajgifk+nk6z/6euU6TWllZMnrp2h/hNU6ozPVAKO/CIOxMJAYKi3qH1Ynmnpht3yFY/JSiU0Mz3
kV23Q/T1k1/MhubJDv7TAuU76S7/TxPKQ9v555ZIx6WJgoW2jvoM51V4UII3koq6a0Dcg0S7BHIC
QMq4Spcwb6lTj3bw4AVPfdl+KSKQSFJmLSb7bKACGCHk1Q+4eVERkWLnrNsPhXucXQ6P3KAYVCnp
To8Qx/yIltPoXYNTHSAGHM/hQR0XyMsy4fLrQE0fO/ttqSYv0ccCbOoV/ZZK7MYvlbPETi05hycF
Rzl85D/czhJnoDZfxQ0H1hK+2WCZhK0MwcE/ty2FRc1t7j3F+ZQNlLLGhLpnhqdDd2NNNXms5EVp
PLzSuaBkwRktjyTx1nJCRVF3wMSWas78UXJdwpgul6PGaLCxlohx6adIFIZUZqBBfJMQUtXM64wU
dsgmWPVSlVZsRHFc9XWBDqXwhebC+yrNhmAmW5DACymSR0KkB1SWCSq94WsMmgUeMWNaaHeBwjU3
2PtYD790tXIoe6SYvXFvJQ3XK3IGkQ8XkbaDTNRSvMwJLQXKEk/pKQzVQ5BXa1vKaNPAjd6NxtW2
97RA91oL5zqHxr7UVHUgf51vUkqWjgbtRCnxOmvJYdBuezeC4t2ykmNIDoAS8EOHnk8L8mtZNKE0
HlIjfJnC5k7K+UlCHaVJ7gMV5QVhfbvmRraxLnVWU013eVp9KqlRS7tniXBQ5f5hRuZHsXpIEZP1
PaRu24yBwoEgJFsZ2O+KGr+OuV6DXOdUKeQ+qXz/PiyHiJVQ3WABgYiYJLDZrF87lUL+LLmRJmix
akoBJB768HcYnEM+EErHoJrRuAqaX7SjTfUvyTwtSdXUUNqxTRysf7aypFKamiZF8bWcgzFcwiWp
5+MlSpfkRNIA6b3gVmgpw61Fk0RXbP5unLF+wnYgOYWskzHPwQjlR+lkde1rFXiPeEddR6ney5FZ
abT/0IKopXEkTQspJ8tekcaUJMml6j/MK2mHSo/JhMlLD7Jej6qO2bT6GPq1urxRu03j8oesnIE+
VTc/S+HWNsJ3aZzKN3Ab/QyiU47TZd8icuazt+Xt3j/ybjt862q0X0MbV9kFt4hxGC5hCN/gcShy
rnA02qh9RdyOLhftIcQ4LCj12qZs5z1rIseGYcEs9hRylr8E04OiBV+nqL6a1ABwsZPKQH6VVZyZ
APQCklhtam6X1FlyFT9KaA85yrLQyyUHJiBJQDZ4fvWEAH+DChszr0vUZpfPHi1qfAjISV9+UAEm
fJc+geT7ssVdozw1nJ1TCsRqile5YAUHZB3kcELrBKlKbbscUjJrXU4hNHKQY7qvqu6s2dEegY3H
3pn0rWRLCgtwWRFoju1Z1M9a12NCo53VofwY1SW1XI7ECVHi2E1gennp1UGuKtLj56SRE0v6ggip
3vb4tqwoWqHoRHgbJp8Srzw0tfspZqtKML0cxhkdTcO0xM6CW5ETebSTQ5BSln+mXUenhc6E5Mh6
Fr+6Csxt9oZHU2tpJWrSSnQg6bLxciLKtSOplzy8jnv8qqYcyqP4Ts8dLSBfWzUfTINTTNJ2xw2u
oJ750V2jNA+Kx9H40YyuqK6wMfIAMCkMAhk7FIxoSHCsMU5y7SywY23SHqKClufvmEgefGkvSCIZ
x8oPrbco8VYrv5J+IOtC9kSv+k+19yxhq3y5uaV9lnOohmN8R1H4xaU9I1vEAJJojyoK8dq3cuDZ
BDzQ0qQrUVU1g+cFMLxorNdUV1dpzyNhaUCGxWuH4u4jxdUpHVRBqjzJlx5a51JDnvEK66vpqteJ
axbcEBekFdFuK8wnqTJAFg8z9du/giDH7Taur3z7qIFguLvy7uXrI9TPkpdxtdKtBsriZsm6QIQd
x4ANMFlnoNYLzDpBabc1ld1Hx5B+ivRbEKp+NOt+Gw14YMI/qhViK9TRLeCts6vcVeNdLsWWZUVp
NNNnMg9pzEoHq5Vbb+lc4m+30tQYZWsSGGkDS5Is6Ai/M9CYymHiA05ecjrbaB9dyk/OrSTRciFI
m0hej2bqu0T0CBVeh/hc+2G8EkBoTFVMH8310gxdLgRZzNJehBaxz3N/uxTTBipcdFhLu7xKVWLJ
2YM2vspVm0ttfop2c/wpacbNHIXlStdIaGXnNPmzmXX3Uz9fiJa2cdY+aDWt0ha4MG8qeZu8MaKt
70ZbQLcmz+Duks61PeYtqPhxpclZIQPnyxJeMs2lBNEZ+q2h81sLinvU8Veonl3zO1Wk17zAXqP3
7r5bVmWtl5QlnyHv47uiZwaeZYKkH+L+bRx5Y5Respi9Peb2ueQNi4kNCN9pbdsUylgbqG/zLSNE
X7CjK1dUMeAcoRPYDhyxUouInZC94z5mCyJcWrQleoO49JQlbyk3e0NwJGOZsPuyxDwj5Pf/JJEf
tOTb6RckEYcg/H8niWybtsij1z/SQ+QXPughuvsbHT4UNE3L1S1SKOgZH+wQXfvNVS3X8aAtUy3F
3uB/yCGW95tN0ZxmgYbRONE+uKjfySGW8xsJCQk+h7G8Gz/6r//8Nv4HAqKnjzSh+enff3S21/+M
q6O+QYPRwataA53qwdr7yZJ7BqSrJFB5N6U5jaesr71d2XdfYlWahE4Cj8JEBqDh2kwr90djjxez
dj+HSG0Qp3XGKu+tByB/tBocr9jiKkPd0+5oktoDwqbZSs/c9kOAweRWijrM/vI5PfomZF+9U9Az
9otfdVAd48+wMXkqQ4UPoDkaVXkG66ccaXDaCkR2BVh6VF/0sp/orqDNYYachctWtpSmP3q+h6gv
RQkD82ZV+0qrLt71VDQ28DLsQkP/l2p1paj2qtCi57TOwPFDgxM3VK6lkmpjHND/dTP9fnLGeV16
KEyPYbHOykq5CYpyXMX1jEdRrwU3jt5xq4dhS7Zs3SYmkqhcj/16eVurws62altwryNVfZsjYF9w
57aUvFdOMTY4cpS08FV0FqwObEpn1xLDAJHCv1cH34gzzKDuVb08+/jW3uSBKKb4KU5P0OzsBsOI
RPWwiUfscqVXNfTFsIFPA6Bz3eTOkwft4FCN1o9Iwyo8RM3/47OxeN7kaAFypZh814nym9cFu9q0
5QXlfENNGSFcPf+R9MnXUETmasxrpxT2aZqXeLzpo1Tsjm6OQnxVZp/J7/aK1WDJXIIqtAK6AyJS
klvixdCUoElLVMpmr7lFkv29jwFNK+e5fulf8wFWKHzmO3S4KjKz9sXFeGidzDZxvgzb1By9CSvW
SFZgYMHcQ7kHjcC6Im8rWpgRCjSoMZ5oJ1XGQIO7f1Zn5RpOmYFTrfNjmYYYJZ9V2aCOFvo0bN2y
v3MT77Fmn6680Ol3lGRQO5cPjLHN2PpQipsJJ4LUVJ5yXEL83g1QZq7mm2X64qAOkGdoNqSj/q0d
1uVdWid7a9A2VNBs+ir9t9SecQvO+d9GB2PDras2mXpnVQyea8SHYJ4hLSlIazfomxU+0gM0qVa0
r+x1PAjPXsawVWsW1Zhd8IWrN3qq14dYxYPG1Ixvy/y5evxGi5uWCRvB6+CqJ7TQ5XVaxjbUa/RO
qoHyBpQwXEb0Evet/pI5qfFhStoAEOWc8G4T3Gm0ufoW2cE5QmTNG3zklVtd9jxv5ACQ36od+vPU
ddNSmW7UJnzRR5cCzgBBO+xzlrXRNnc1TVctLs523N4uaxmDsiHOP3n9hN32gJogWIZmkxpM4bJ9
o5j21bIxW3sfaHq3c316DAgrGWw2BW37iow0pz5/4wXWOjJ8Ohzu92VJtAWOn6jjfvw+KHN3hzRg
iYx3VjUbce0GEc1PuyjdeB2fE/r8sOheGxPB+dom91zWatNE29ntTv96zbJ6Y6NokHuv0W0J2PDL
5LugKLdAN/AQO0B3xwlJSeeb0ogfs9Qw1l3bmRsEJk5RzomKDJi1GTqcGuqgZ6loHD9ROE+rOYdc
LFO/PPjyt7QkmmhrcMx25N0vh5EvYzDhvg4KgmNjebLlZTVNunVCeWEwogzjWPhIqq5Fj8SZENJU
/7aorKcZnyZ8XvSNrdYg9YyAokGJdOjy8uWtnQRgBBKT3ZLsztauSBzwZoj34vkLDyLIvlPhO3cG
JfsRZJkdTfXBkYcwSgnsbTdCG5F/qhzNGOXq5I7j0O8cc7d8a5AHnwJaZ9sgCLa4rKAZmHYGFtYg
s7X481SwuofiErQTyh2yp21NFBwGupwIxyYrpSgwHUzf8lS5yZUOPTTY/auohkWoVx4CtRgLVXm0
m2wVF7msAB8ZcGgAZV8DnAxhxiDRxcUEsMDe/jdh57Ucx5G12yfKiPLmtrvad8MSAKGbCpEgyntf
T39WJibOP+RESBejGEok2F2VZu/9ObyaqoN625CA282UQ+tiNeZ26dzIyulE2QWzi1Zyxm8mk0cG
oP91SL2HRh4dpj/+nREdmHtwHUIUdrxZS+7mfMhezHWh0mPVFsSQvWFS0p7gzYWsHZjHiV3uV/gD
ZBtdc5ybQTvvs4oTJe0updyJGHJy5+idLjn/JrqS7tRH0Wfi4Fhmkhwx9NhOWvH06iQvacPIrpxT
H+PBfq+eckM0NQthbSH54HY15+s2znA15zgZ9Q5/TiHz7NFqjthIS+dLDi55mYdjD019bd5KgV24
W+Fe5ubEqOdsT7vQSVaCPIt7MF9e1IdauAQxy5dU51N6JINyo7Yo4KWJODL1CSCtOIf4AhLZneW/
duhMtk51lmhJ1HGxlgnXhCWvxs6yUYk0M0pTtOjS66SV5+/sut4BA/SHohMkrQ3OXdmy0uqB09Qp
F+OpnJKbnPV18qpqMVzeGIY4qp2hLq5pXOfNYBMwxsUm/955rdPNJC9VEugoqQOsWo2963AYGOza
PUrO27oCizjRhDFJTkgN4OPYNDNhJrSA2sI0rmRtcGqv+7+Z4bYB4CGHCn7yq0EijI1cjiQGlG4h
FxwKtsw5oc88OAMZ2HiPHNOW1AjXYeQJrzcK+hzrZGxhEhrwzoB1cGP/NmyNvgvGwhlPBK6ehtot
2TL4usrtXztFehIEQ26qhgzr1DeZ/ljON1WZVcuIHE26Bcrf6nZwD9OmeNIhopwnoj+0xn3T6mY9
q9WVN8t9lU47rXlbzHA6LgBMO7gJxwIKTTMvRzMlSLCFa7dp9U91PClxQTlFBEBsXJ0jaUxZtb7W
kqjVYeRt1tDxZtltFRqaUJH1eJvURMYbvCP5DsS3KaPnxEuss8CM2qhaidDkOiWRp6Hs/CvWuVF0
OKOnOXExl+qpOmItZfpdFd8GeQl2lhVvGq9LLx1nPqCoftXd+aIXqEHmrGZ47hVPmpU+ZbPzph5E
5di4nSOmUXefcGNiRxlzYHNPbCHHas4DDoFCn6cGW2P1JMuQrASnjfdFyPnuk+2BQEgjezOev9fG
uNeH5khoIvkjfCmWenfQ67khcWG1eH3Q5HLeS1JAp7a8lpjzgjXodqwGg9Nb/hmO+B6rcapw+Suc
moG3I4yJYxIpZBXmuO63RFagGXq1IIaiRv/H0i9MvBRbSGlKPT3CQZUe4l+20/KOUP+PAXLNmWWQ
OyHLpWlirxpTfqz8laPWaU/9wPrwUpPgjaZF4TWZw740vDGoU+3BrdrxQpgB4xh1C7ouhyNU45eo
e06cWw6D8eDK0pDY1AzzKQw/M4iWZetSgXvLC9N2jLEysgjUX6Puz0meNb6suSs8hnMyk2zX3BYR
GUg9gH43h8uXnNrORgrGcAR8Mp67ablrvPZH45E/ELK+GLfuombKiAt60syRcJzO6fcp9pPETlLa
T+3J0rECLJLkM+kw953zSe19A4e/rZkmt2jlbFarYpDPYBqczynzF3Jm+ZU6SuxyeGvM9qlbuc3n
NBEs8vmhsT6WGONI9R2a2ES0l+w7h6NNnVYhIixCnCkpdFlyVRR4sTzU65+RlZNeJ68HU1Ui3MSD
TDlVl4Q69Fstv9SjzwmM/0igzi7Mztd9WEkv1L64ZLJCmtz13UswgsaktN/VcLbTpiE8erDOywpb
QFYVZcLb/q929z9d5W9d5J/9Ft2W4eIxgMZSdzzXpcf9b+372HBqkrmKvZasodRCbmbvOfJCYARh
vcULCXuLoYWY94fFTlI5NYfiIE3QUlZREWhW/C6sjrNKsz/XxnhzZo63orOIG4rKY6S1963L/P+f
P7f5O9jrouLCr8rnU2PAYdh4Zf3+ucHGLLz59GjXDdalLsoCLQ0u+Q7+U7z4vfDXc5YRjBaZF1XP
1/HwyHTF3HY9xm81itWDl2HROukUGjYpm50QN8Ol1g/tqTjSCSG7HvDZtmFBi7EJlCe62eeHzAD7
yBL9ma07Br7/MXLfQCce3lVZvMKs+ufvavzODFDf1dQsTzc92zAgRv8BbPv0Kkw5S5xIF7YZ88ke
Qyd6OmWZLOrJxx1H0MPKz0uP8NXa4m0YbmCpPah6J9MwTu+gMCIBxKKukMm4UdueBHVkO5KuoN68
pvcnqsft2Hsw70rSl4u5/5dvY8pP+38o6H++DfwLyJS+YzlyQPLfK84pqXpXJEpBVgZ9Yn8OFlRY
3SBTJiKUOZrg2rdI4bWOwCqSV0gTkOdKrXmnwencoFry+0SDIiXG/+wytbdz4U9Hx2/2fW68k8oY
eFqxUO4BP0nXqbTr7Y2NSu6ow+wjCMJHsmNWgYsJt3yog7ZYuNMcxvjnP788U26gP74uqK+Ov4ju
uI4tfUT+++tOOEmkZJgkOyQ94UZ3R1LN7k3wiq4thkuFsdquTepdlYZ3xBTOlMfUF4aEaNV1qAo4
eYeoV1F40pQdEIQACFmwpOhqOKmbhV/KwoBURew/jrzi9uTlPhFPODts1AHDIGnZOmP3bCRVMHnG
v3Bu9P/5njrfULcthl6+q3neH4t06rWVDjiDci1LWwLL+gA6W8L1azAn0HIGSiMtZTzuZx15WfY8
iUgqJ8tqp+fi9V+euivnRL89dj4OuL9mo3nzWWp/4P9TorlALOj4fEf/wJ8wltwHOo1a1tDhhLft
tEqbrRlGBiwyhwyvZdk3ZeTs7NB58DU9x6ZNvwOoZK7Ra5gyekvPvTefQstqT7HFHxy7mzo2QzCZ
LqUELjX/SptK9SQvUDpPNEaoZmR5NDbS8nHlroBnxUVS16QYDAMAoLw8VLUncPs8ueHwaPkwzlTj
lk7dQbPxVABL2gKsMmqQP1ltf6mxIUlLa/FMiuRYL8L8kBC8mYRc2/s7s+gDE3/c49kUbxvZAst6
PU0ztOfRZ1fOT+ycy1ev2yMGStwf6h4nCBVQwaB2b4lv62ZyySOHq2pc6Y6jN7Vf2oRipZnpa33d
W/bT0nOyrtMhJIforGaM2johQPSu6gGpIYMxJk9hRT0yI8XOcjKz04b8hX5cmu1E0k9t+t9yoe1m
k7qDmY9s9oHt15BPImYOPQnURlM63UTb7PGkOk8WjU2Dzkk1YmquU47W3ZrSSUwFc50ZBR5C++SX
VCr2lv1u2kDrmcustEsjwk59Y486CXdke+wPWeWg3jKgDvTxS+QcSPGZvkrgudJ3EEd+lMyJr4W2
6Ne2SB5a1MIbIo8NZ8meiH5BLZAt8926MOqrVmI05GhJMqkIWAo0Aq6n1j7HuYUcwKOeCOV3iuqF
wOiJ0WILpllQ6o/6+i0yqADl26LgHo9E7QqY49xNyp60g8p4WMRJJBjz4mC4zUcx7ceOQAqLfmAb
ah0l+IO9cHZDkKHKMVEDSplDDaNT3gF5D1JYxTXs0wKQGXerV3WXOHNCQOqafqgjN3MXZkpIUNQB
q4f8uF8F4Pm2M9MJuxouzs4lMSrUmsdIJN/cZKw3Ju7Pm3lN1o0L5S5aFves28O2KVOHbCxQq8lu
TxME7wNJBSk7CNmKjnOtuqWmio5tZeamvmzfEemWzOneXfz5bHujd7U+VIGWCIIXOpwb5aRHldsL
Rr4dZ6vJjDEt4yerseYH1X/mGr7zHDRWC2l4XiqKzJTU7WI96D3JUoPnntT3c+L+vqYs39qyfrFl
28ipMm4FaQuU2DF/W+UZh5LIazVXyebk1DfheBqq5tmPM2sfmswkojYlY0jWUkB+8HshOKojXHhC
O9UYsi9FGZ6nuMWplJCmUc9+Fc0qiO2b0Pmsxl6ZEJPwyqthWCBAiEvXim4OeTTV4i7QFfl4epuZ
G21uQtVxa1R4gaunTD05WCKCrPeDHwzxQGebXBhhRbtoIsgFwI3EFdkTqT1chiRsVg2tgDyxv6a4
EdcRSRtveoP+byXoGztEk+habF7hwMoOJaVgosSt97Xuv9C7nnI5RqhS/7Gu7JX0xDDbd7X/rq6B
IeeEKBJGsD0ZGXYNFNz1aXHCEA1yIHbBTjvzdH34NDXOFhWqJp1aUYy0JFY7NdL/cWDK7Z9LeVEK
epOtEDGbnzs785Ah+DG6WUgr/tmTtUoyMy8jauSqre69n/YPll1+qjEjab6SEYlXAxo6algZgDSe
1Fef5ClB4Ht5xMX+oCNdPlWouNXqmsxWv3TDQ/djDB+8tP2RyPILe8i3OeuPatWqylDtGPyxAQpo
kDaQkq39JPQjfEP9qhpBq06+m1a6HozG/jGsY3745ztPl6jTn3ceRaJPjeh5js+o6/dSwyyJ6DLK
2CWERsNnwMKb2EuCSjanPe4sX/iJJa8cIw+vJB1Fk/HVUZYxfXjl4tth5bF2hSuG8Ikxe2Vp3Ocs
Zm/p+A0c0uuQ3JyEoGajz1hQdw2N91We3K0gmBvN/lWNjrDixF9exiX6OpVdl7ALqhe10QhgJJDY
Ry6O7jRaMDahGR/k2HNwR8bZwKdoRUkNk2/FFQSLFDMUjAa9iHrcrnzPwssP+jyHqI2510qTlhWF
J2b3NVRwlDgT2lDLeNOyWb+qY2Ceba7OdQ50vbrN+vRMcMyLn3gvqiEzS+ZCDWft15RY9WAz457A
xuFv8jy4V5a5dfAuvrlGfHTr4jSY0vk+FweDjiJoyUYkBkO5lMmnYU3ie5R4MB0liPL//9NFZ+a6
VxNtP4cbkbg6JBL2SD5EJrI/cVLbJmksxlAtMcjpQZPFMO3thNjf7J/+Zc38TzGuG54rzwcHrY/+
Pw5zRL6ZOT4bbmBqIFWqwzXy5Nkl3Ep2pWrt5N7416gtP8VgSR13epn4PnRGnJBJyLClHfPTv3ys
/63e4D+bzJEhaiEPsP5AAYnnmYlDGdGWASdtiWbbjaP1zbJnJpBqpci3Lln9+YS/a9cQLUnQ/bD/
l4/h/M4Vo1fRTQ0dFP5wYLwEu/1RRfqxt7a5TJhodQKCi+xmpOiStCmGh9luCjkqUVUHjtuU4oiM
sf2wJT7DPUdzOWKKhr5axwEGGEuWaOp3r7N+Mg3vVXgODNv4Qwis7iXPp9BgbeWsD/2FlNpdh/mH
Mb2HckAjFgYbbRSCmdVPzmC80LgyUrpBWmXVuRV2tWLemL5213uABHoaXcZCr+9IEkhSkpMiRqlJ
IkXCQJvo94/jwBB/Ftg8rHZin/VweRl0jRO3xC81dQV/gsmG2rFq8ps2NMETi7nRgRYSE0TVn34s
qN/xi1te58J88aJ33Fqjrz00VjWkIVwLZsSAx6n1mEzzwRhtvvaDSUtQme8zk5evPtUtD3nHxTRJ
TFknxqKcLVAKuTVmHd5whsB6kyfLUzMxlaMF+oZtrf8F8w7LHMvLF0aihzmyz/0IcdEOzEbb65r2
i4rjmpBrS6Aq8+GuOfAvJD00DTFA4obHxa7ZUat9nY+OB0/avRozc3x1NtRJ9M2Ou/e8tB5Vl/y1
Revxx1Lpf8vhDKPqX+iw1V2iKkAF+/rx2Y9mTtmZWaEIISYJ92tsrnZVFB+j+lpp7Cm17WSD2zUt
NZ4s8FXLpskzDzZTjQ39bqRQITCIi1r+balzTZF8b9P2iNK06qfkTm1IhYCqj9050y5tbUyJK8Cb
rrHu1Ocb3OiHvcCZkWWThGk7OFf/MpwxZAv/e/OFY5f0zYQaYTvsn98vIi/2o3UsMGiPJKphO+n3
FSavaN9SuWxM+YbUq1VXhToha1+CwHJIpz4l7nu/jNm+kmrivXrm9vd6ZfQnTHm99O2ft/v/MCrY
7fCzuT9tPHOJYPtjphTidKaJaTQD0Ci6DXnQGJ1Nf+7UF78lGtjFQ+gL3bKHp6WXAwp5uRqyVzJ6
68kY6nUXu2ivJChSr+PFt8N2/zVSZTzsFiW4uTwlJGTe+9N9bZUvGA3vFFALPvtv05Y/ePDyBIPu
yujBMEEzLOxEf38VZFCXg2MXBEhICDvLKdFjHT1xUq57eyKQL7MIDVJjeRifh2mm2JPWRlnYAttI
vEhgZ9VRcAX//LRN+TR/XyQW0lIDOjwABVO8P/grcPFLsrcmJ4jC6sUCV1sX9r6PyACEHH418Rd3
Pch/OjLoUf1mmgLEZJIvwZtZJw7askLko5v6qQBPPuSfsn9SF4QavyoUEz+ExylOzd0ip/GqFFRT
cxQklIJojDtIKNd//m6MGv5nHMLIh2EIU3g56IJp/PtzJ056GSIm/fALcucWpi0QXzWdaqnp8fXl
05ho7FwgKQ3SGb7xhz5xH52ODOIsO0dtWTxP84vjVi9e7/uXCsH/E97QR22sSNVC/HJR/4im0eVp
BTRn3R6z57+KSg/v9SbQ63a5NhY6lvo656V91shIHdw710FJ1Dj+T5GP+4FsmifM3PpOnw++ky07
67aASe15VCmSW3aZXjjHJIJNHxbm08hty2cO+w28EvS2o2i3lojWU8eIYNXHYReZGb30BLADLvKt
sm/g8aCnM/ccqXcB9i0QarObr8OjI9x4PfbuhJGHnJBrvX8lHW5HAk54rQY+gC9ShlyN+NDt8dFy
SuyDmuTSauxEskhc2MtBayw2fNsmPS0iuyWkQwR6jleEJRDx0pFrQTOQRYB1Jfk/mUAA7J9puw+Z
Js6tyI+t4SKeeC285dAzPU18zGFa4shzlGwh99B6n0GY7xmk6UEI/YYkk20SlR9mRCC8NXyuHL5Y
5QeFz6g5hvBOSPO0TbVPT4hvaeTdx8POnViaJnmjXChRaonAdAEuq5iwGFZgss3hHW26vH8sBemO
NakfMVEpQFUIFsS1XMz7LsmPCfnCTrC2yIaiBmuE9Ljky7kQP/vi1BQl4EaHB0zj4BDFnZN49nfA
933slm8QJ/w4WF7MrIYDTGqLlhTPHXEqqa6jaH4jNAtHSySAemTs6hpH88q9tRfjc7DNO22GodPV
D/E87xqPhIf2yEfdaNgPkatNWV86H0063kzkZ8O6hQQLmJlZm9uS3vz6OwKklEwA8y4UWmBGQ+DO
e/kc8+h17ItgcqpTSb2/eoSD6OOnO9XgzVeXtApjdbcI0fATN45WFsJNS4ims/Avk3nn4/iDv7Gt
fJYvdrbtobiIyt9pWB1TtHvtHabvVwzF7xYSweJh3IPwbfxMHHnE2EbCqwq9DmwrOekOoQk9eJqe
E7Y2J5Rorn+LkMDBAr0AXIGjO5fOnIKMH1411g+b2FsxuH/nuM+H1cfYkQFk4fSJfnvM/IdVq2lA
DSBWe3pGysLQrLYgT4yn2oiDzglvblvs+3i+d4z+mPv2awjOoyX5hY/1vmTDk823zcN8W2UPxFig
yLVfFxtL1o4w7NQ7VpPnbNBOHVCMX8q5pQ6tCfEpuhrDV4v+vNxnnXWc8cpdjf6uAdvA5+ccFyQZ
OZoB1m4ctGoJJhuJekHeW9gwxQqnM5gwomimtXZGbdmM8bEiEhMJWeAbzROBa5CArnY+77vcf4wM
7VTgECqW+2kKEe98hyW2tezqKavM7Wxk75olrmkdEfI8kWy0cVyfRi6+M0T3UK/1PY5277ZMvGwx
uJIm0gitz1ggHcKyvDdy8Nequ/XkLkbRYxISExCBM3v6oWn2VaJdY8+8T/Lsca1ivM3CB7/E2RBL
RMcXuEYwu/FI3goDLnkK43CfEY4jQNtjn8tEtGTt4b5vHEX26LfJX1mt//ATu9hYWv801f5l9q8i
Zogmoy2r50rf52a608c3M/6lxy8XbCk2ydDtDHK1mxwVzXPiOY9lFNwb49989DkkdwqqffwyWC9h
STaG+1lZU0Ag+T6PoL3X23rARMR0KRvMXX1luB+sOSLAW0/yk28845xGFla4PBntT61+0Ah8EcZd
JNjy/UJ83byvSfDEd3ODqOkRx5EtIRecnxGqnG3jM56jVAnJl/RXEgL69nlg/oYl4X0zk+6n+RAh
D31fXkKfiDwiXuBJ50TwwY5b6oTBQLbxaqwY+/p+7nA8YzhL/o2rt2hKVvhIP/rIfiJM6dJZ0T6I
Z1zIw4vHG/JwlYJpf4xraH7W42r+nEnUncf2ySZesCM9E2e5zWTVF4jn50iCa3DzhD5ePVEdSjz5
/IVJNMo4P9BHfVO0feAn7d5z3y2CNj38TR1j2Pm2AYMs2w3eXWcmwWijfKFNXsm2yEv4EQQetF25
1cKHOLwxg0J52WTYvREtctAIfQs91OsE7ZmkInU2SuX1x1gbSHraE9F/AcohKg6eQZud5/nQ2Oau
ikW9RbbmBT6zA2bb3OLWAU8swgIN79RWOfma+lHoa5Ciyxjinu6hc5H0M3OzBWEq2pNhv6WAL8RK
b6aR8OuIcPfPqrn48iQhX2Yly871Poiu2Bpn3aD7szBoyOBfmQlpGKCStvNzMB3ycKsLzTPqglc9
9mjgMMDK7vWJiThcS2c9xMsb3kejwCQoFFvSKU7u/Gkz/IqNVeZTbUPde0t8ilGcMNqq+zbwEVEZ
4AxcaJA7GKxU3ZMF6C6ALmZGbLBNd4uO84y2PLca7EpfACja7dke1/Mk5h0cQvYYI8N8a2ntUTRp
DP+xxnRBu6+ygbiJ5qC3yVbDLMbyukMhSLga3/s1xEHVRQ5a1tOFsPV7zTR+OozrNbM+tovF5ZwH
ZPQ6NI1Y2l5CItHRNRJdbD3UcfZz7jJ8yhGibPXSfc3cMJayJYzDGN9WH5YWY+dYloFl8H0G923y
qxc3G86kzWyFkT3jY3uaeui4up4+GK9FWgSOeFr7OTBC844UIyuok/bZ0qOHFj0is0rro9JTpSak
jGcxY5V7HTX3aFbp0zDdBlKBY7xKnY96LC8GWSU5NarhYgQk1XmkwpEPu9Hrc1e+DdjkkHZ6iEuD
m3PfMWhb0A+bo74PF+e99fBzLtAZhZ44Gln2GI3345pijk2bW2RH4OqH2LJAeHPS4NeAeOIHnT/q
vbuuvcs4z3xt2BIuJ4ZbYmYHh0cvo+IiDQQJCKRZq5fM66+VQQUCM/pH03s/sM86O2uVXJxuPI/R
AsASexcjp9KhaloZ0tq7pY30JwD4rR7m2vsKgx5KKGXbWA7DY4qIkTto8jOb+jEhv8TQOFtS/Uef
z+CeEfGXVtlSB8QmpEFcTRztb5iBELSG8Dz7eXiOXP5fuowoIfuyvU7YVXN2TOWlduiq47hYTlmp
J5B+ouZoiFA8t968bsSKCwYpHNE3xykGzGE9TJHkf3VyMd17/XIeiyXqtqI3GEjnJXcR/zHEaDtY
yxkSrfxlXBHYUps4dX395nT55STVGIxQfvZNsWbfHBdvZGab+dlvImLfaStJxSLWsAs97J+dC4lL
5euCxIXo2Y6OdiqKV20a+qPX1nNAfHFNbmaPvfxokw1Z9/ZO/ZZWx503Jt37oH7AzCyXA2IllXhe
i1c35UDrhIYBpfzxpoR8q4n2Wv1XHyeRRRRb+lbDyeDLhW9+ZeyyqQEPtsIKdlG3ZUY5HVOTiiJ8
X8LlR6fx6XF5klT7usJ1q3tGhPKUJqvBdhAEAkDdG9wFhe+WKDGEPCMF/0ig3pT/TK+63jwiI+ww
9q0Pzphj4VeN+6mzz5VOgpvXBtZoPnvuam72swUUDKr1PYV1BrKVvE3dB6PjszaXz7GHbXY6cJIS
vAaT9hPDHTeA8IAYS6wHS6y/PG5a+T+9bbZZDTYxeaM0mkbcULu2NM7Ul2ML3wuOVsuHzVEQGdM+
b42djS1s4KHa91CsIbIP8mneJ5UGHBdHL77ZYQrZ7crWOyZu+NR0MtQqxYa2ug8HIlMFVImSOGRY
FdGhX4fzYhR/xRrOgauDZYh+jbtum2sD6cHVFvs6Sj0DqKWGpRmvuLdX+qPvTds2LW+4A/ppfB4N
PBFdJ3p3YxfWcQvn3+qSoJx6bAm99W7J0nfOnLM/lY9m4dQ0uH4sibvQtzijSkCFtd338KBw4qBM
rOIHG768NhGmMXZMwWvnBooJZQ+oe5hwo4PSn561+M1pPW5+MCmYdPPPQQO0NTP/OpM66JAKKZqH
yu9ZFtV66DUzsDoYkC2xWXPtYpS0zvsGiDmghO+NZtNXVblvF+9XSXngN+S5oXCM86e08G6ahSo4
s1+JJtg1E9TeilRBw5E2+MEyofzFD8DV+merwZ3to+aHRrX1C3R5Q8QnaUrukYb3pSyLvZHaIZIo
cZgjBhJT3uxcQuAMw9z2PXMt3M2xVazWV5v4wFZrfhltz8N203BTUttJs9x44b41LTZ0ZMMXTmMg
Ky40a8jupgT2gR2ifa3M+nvFRUiKs/kglgCe6y70cszThhFPNSqbENPdDdFzxto9rUtELCyU1LmJ
X1zs0JYamSsOstsyTfVD/WrmwjpH46Y0yuouGQzsYONdkRn+DY0eMUjwCG+wRR6G5hED1/RkL/aC
B27CbobGKXE9x3BW5gB50NSGc9FFjS2BzIns9T45EISxF3URY/oNf8co8+UIukLU0BzAXX2qelEt
J793e46i6eDh/X+WjviKv7pKmEI461tIRvAl98RIzopp7drSm27RFJ4XM6X/GNswcDNDu4MS62zj
tcNwDp4hkeMiumg5Hq5UVMkhl1PewrSb2zQUiLy9nH8it5i2BXaaZxPuVRDTu24IJ39eIbMfIr1u
jk3RXpalCS/NiGc1CAo9G/A34ybz0DeaeTEGj3t7aNI9w7XxGOskPIHeVCTsWjYqX/etsKv0wR8Z
+kZaj4GC/yuL9ctAch2cburzMUnMqyi4FpPMepx06qBhxA1eEZfHfDQPbRld1DMdjH1aNtiUmuSu
oxlnpr8u0KNRDGPngVqvxwKVc+wRDexc+9X2i7Su5pheN2DzTVAfbQMCY1P8XXbeY7mEHzp6B5BJ
mI9rpP1ao/KZ2sQO1KOsIWfvFiYtFSiAA0XbXCqDM216UXIUNQhVBAYkicTIwePoKS4tF9RU/m4v
c/BRCsUudGgQCdz5grCnis3QOLO5I0iBMt/CUzrN/PcJPzqCHbrTaECAHQe72/1E54iiITN1YmKK
8QtZ0xLmCFG8wJUf1/Cc5AXbMBsvo28ecxNeqVbxhzRShKuOv8mDna80HV0L2RVSQH+F5ehLeM6K
/WObNK+FK06RLzqcLFtizwvvRZGa1IC6iHFFWQwvDRRN12fCtKHaOfgl3Ds7JnxSUlbU93X78JdR
ZuVl1q0vcrPC5x1BvgWZjEh+EK0n/Dj1lyuShqIr/N+gUH3zqnC3XgzhQWFb6icbqyZAIkc0uHCP
U6MU37Rovtk9CXoSucs9H9iF9kq9EphqBaN0hDfARYfEaB+5n8DEvggX6rfEOuKO1YPl6kmgHr9c
Kp6sbTjg5q0rpQoYyXMb6oFFShp+F3UZ1E7+1ocaUqiiexzljF8h/ZWpHfFYaPfJdLIH/MXn+Wcv
EQIdzOFLHYJLtTzCMt0+qcmmxFRrHfKXgcItszJrBxH/kVBH6mcJK0RG9G4U3UERMFyUagCkGsO6
ZNv6JZtwzs4ulOEA3B5XF1d7CAtPUWFFS4wpOCfZEr1Is1Mmi1oiB4Kp+64YCd2gv67desFir/ji
KJBJDa8YmdXGcLo3JXNZ1yfHSdebhGjVV1SzWqOt0fw72kGdTwoJiObmmUmEozgwUwHHMuX0V08s
Mv32MJF5pQi8CqNX0/YI7YM5ogFWDF3FIFBozeK3AbZfNDG+tlMyK0UhEZD3kSUwHnQhw2wFOmI2
qwi8yX4VghG9YhKrx600BSGBy1GxnhxhYa/qaQ4cSn+vAGkxcAbOkE0Dx47BpHJj2XSjoPcbMP0Y
DClSBl5WYIfCwL50OWL9dMKkZOAlvo1+96WGKNuURBnB2BsvNEl1TGvLCETjs28bTOO5ooJaA8uP
IpD9EPrTyDFCI+YQKpK7ZHax6FTIKfUXKItXTvvCnLaKXqJknzjydYis4tOocX8SjUcFIX8qXigv
dtJyAsrpOpNociaBnBTJkJ4YL+JquWecTxYFyJFCtGeapcamhY1rQJKhtkiTkel/cuHjeu2yAKG2
jzojHHH4QvYco97GUROMbxin1oHCEhX8RdQIB0FxmARKleKAo1h2TNrCYMGwblt6jIN6D/MAo6ZN
vqnDwfFlWTcwp24Fq04rj0vcfnQ9PTGOyijNu3ul72lHkH0JsOFRQbRq1e/zJrrEE0mcOYqerWH6
R/V6cmZ0iH7g9X5dwqaBQ5GHU67a23ZNzT673d6MGJ/6MFeiLBLgKRG2kV392NacRbjjGk+rtF3P
Oaa/mDYK08pmNJXxUYFB/tx9DGuBXyPPUtqCawN+AYm7jzoi2FPJT8vccdmIbEbss0C+lsKVcKo6
iFz8TIASUHeYnZJ7Uy7w57UiG/cWB4qE7b8OTankE9zEXl+1uxRDMGasCRYbFbBhz2GrDnmrbZtN
3rndQS34tuHeX+N79dPDBAmpPWYyWtQBYB6ZIBvp+BFV1vsUOWKbZ/5NgSlpujy11lTwGKofurne
1UX9rjO0IiHpexXDDk8MiAK2nl7CzHzGXjQ+ahamul1UB0Kr6xPZpCgBpYCgKWIa3o5ccQj6aoNp
VFAng5JTrSEN80gV8DPm6bBvqf0GIsnc0gRtMKy/hsjJGDkXgAP1VMOCkvqyHrHQFgUDcn0Jo0sB
kjom1DJPDWquENms5ul3inkWw7cIBvzDtn1Onj2BOCSONjfS18pjb8YUcVzCrjPfW4RcK5HkiA8t
Lio0OaZre3uvqeutOvKysrBgpjnI2ljC8G/XY9PGoJwWbphxjf/K2FyVvkryEA6giO+1LOQzD1Wq
FFHNo/45uS9kdDBiaO2fFg5/rIThr9ZL9qXjGHvMJ/CMheXJVBlYMfYyQoQXp9wSYFkFduzAAjSj
PWJbxo7Ef5CZOdsHT8+BTuQXUdtfbUJNIBrMDHJCoVeJ5QCYffSjqvoSuBQjxj11ZEub7TXoJbkx
TVjircWyxCmYBWr+XQzroe2xiVP71tSTLIiKfSaZY9roM3Znu/E8fyiAToHA6rhQR556LwYqD2Ly
mrN6/9jQfggdqw1VqCnulenAszXeS2cSJ1U19j1ENwM1GMws9059EQXLysvQsY1TDdUEBkbyy3Fs
WFH4t+ND+zJIFmXD6HsmTvfWdbiQybMzDWMkRiUjPARO6vhXF5KWEVUf+We1SWLDhieBjoqnjVLd
08ONX4LZVBLEVhh95qDPE48gKk9JlbwNQgv3FpROdYxkmc3tFYuDSICapajk65AyoY1Mi9ZsRsFm
d6uaBV9Q1GByi0OOPFTV4lQsprzE1k5jKnMe2qMqKRVrdyqj74k9fKprRp06ae8/ajA3vm4fCFp4
uiTZCvcoh2op37On/0z/H2Xn1RtHup3rv2L4vrYrB8D7XHSlzk02o3hToEipcs71689TpbG3t2Ec
+AwGg5FESewK61vrXW8gIh4bgV2xWLqXLMy5K78mVmLMMlkarafadgc3KoOeRT+LEMhxO3tFXK2c
SL/Spd//cRh3+I/PbYylZAPaajTjfhPvKCuVTMerymRMLhDaLz3hJuGq1V6VrRpWUzMjE1M+9Ma2
WBJPLdXLWiONNkRg30zwsDA7/8OBhtewK8LkmAI/BHr2Y0B05+e8x9jsFfvtWiXVMHvpFBy2F30A
Q6NuQvJFtVfsskhlLV6kUOdXssfGbmywBCa/oA/+EiqXQ2+Pc/+y0fs2DmJWgr7pjXaTcBE+pqus
fksdFhP0g+Ece1I1GnsMChxTEU5jIt9nlP1badNWPeSmLtxOl0wj9Vq+patie6O+kYZCpNTYfRsJ
CcGikcO0Q2oT5fhMk000cdW97XTGzwWkWJzsGFV3hx+vreayhUiU1hFae0v/j7fjKlOFy0l6yldf
QV/CLvRVEZKDNCSga8QA4Q+nFvb2ZGwcOUNCYRYRteVvL6+ecVVEY3xIsDjfVM4r72YZ6HbiNrm3
afSilniNpUA0K4NUmRIU+nngC4g47HgObvXKEv/PdgGHw8MCMX1qLTceshc+aXDUVP2gadNzuyQd
7QDfph60bzNTt9yvMiM40LgjwV8NfVWuZX9ooDkL5ZfSYWdjjMGqUKNKhia8+sIMrxgnuIS3ZjDK
446H4HujWmwqie2CGENwBqwBZ0rf8Ucc9/IALaBaRw3YvGeyQXj8VvruptnbHrTN5mFjoFgy2r+c
cBNSgrLgR7igRmkWH6MNdltN/2vjefbRqp8NYLYrYhH5tSI+6AboaaJFrAoa/TynxqUOeFZLUfbb
Cl90ooHdJNGddmVIrR9Z6SqUOkP3RxTYdZyEYW08k7ik+0bQYd/M9Vat/nVo9f12pq0vyUZb3Lqk
InxWl5IaRv4G5gYf25OxtQbbRdga7W6d2rY3bS61uxno+sYJ2o4EUD2Q6b+YSbIW/dar8n37lWAG
hccCjcVGLe05oQJ3K2rNinQu5noSkJk4NpMjWvqxNronUSIqE5/WjcHUrGGfXdPjk04buhoQhWHQ
++OIUVoeJK3HIoBXGNLwyq37U8FWhbbZq17ZZ8tJEOVz3c+Ft7E1h4a1uLxerJyL9aexHycT5KAj
6CKZH7Y5wEpVXKHq1ax7fQO3Gp4YeezW3Z+2jzjIi9Cu3v4Nkkx8Tc4MeOQ35Ndg1VltVBNVTl4D
jZWUrq/6+l6MISDSr4yS/giF6r1MuzM4wB/OGuvG9zrQ/GD19THJZNuqQ9c3P7c7J+fjPZukvSLV
Bu8pvdhGCV3lV9ZSqogflF9bX7WVna2PSDrdcvSiu5ZtQOwBC/KVRbVxc5cZ46w1vmcTlG7iEg01
MFyj4g+ZbGNhd8MqwBXr0zbXbg/8doCRPvZgEvsbaOJrbI2VvbxuT/24rDL5cJLtKVP/FAQCIHss
Ht2XmryaXbM+P2nFuAsC66dK7geDAt0sgU5Djs7bGJi/t1MDSRrxiBJ7DJOc2G1y34jqgYglnFV8
LAVCgLjrrAfWICE0wo3ILRK8HlQLoWrdnUe+2mXC72bVgosMj9t9nFMd/QSaxGE+0akQOrXCG8Fg
0FHDG9yuXTyuUeGPxkpH7nsBuWIBhCUV7vZgrKWpkprgSBAUD9v8voQztQSN6b5XokfcktGOZ2QC
JVl62j7qKJjPSpa86lEb2WLF9mz7u8okE4+9pot2s2pGp5Y/ZrvTQyf+bgSL0RnMeiv920/XVkjn
mhgkDO61tQwKAoliwqC+C8lJGMX6uA1Y2pQhfo79ZBFlL1ABHPsSusSmY1YpnGup2G7W+j/JOgtM
q7Kiym3iLQtIyeFTPi3Ln3Ihyqgn2HX8ke1up10/Y4iqWulvAMkLbJ7iIOrScbtwWys5414LulGx
/JBVe91WbZ82FAQwcUQOUPupvcGkkGlbs7HLVVJEyOEICGMHVeTI1uBMmNTLoJxmTxieBsYnUNwi
cTttEDx1qJ7DoapPgSndzUXs/xIVM1Eyt/SYScbbIoZWc6vj20O/fX+JVoW0iQwoZqqCRUXte1C5
uTUDhhdqz4Sj/iK04UedBRIJfz5Jm8OfKQoD4MdpSciaxy4tX52BRlhKjHkIH9NGbTlYM8KyaRx0
iFOs5QPFrns5do0l77wI78qo+4FzHawGfanYcneOGEHunEIWG2Z133wIGBXGk5YBrm43Sxegy0ht
xaTOI7exTvuEmXSwzFuqGpftvEW5yNi/iTKQg4/qGtqsPNdq/BK18u9I1Fb/eIgZK//WmGNI8zHU
gq18lIacu0a0nPBP5aU0+RRIckO2icJDo4HzCGn1qKnckKwgLjOrOCd1lT6XFmGq2bFz8qp2AOV6
VyacMYrbFUhdjeo1KiTNzaXYjwb+5LAH8snZa279mGEOR9MC2tfgcEz05XtBwXUfac4dY/cnYCou
DfNqFvTBrVspX6Ss7C1lQOXMgiqvi/aQAI0tnMVtEeSOkkFPklPkkAUht06fWnagjA1Yc9T7Eg5X
noHJk6PjwqTBK9j1WZ95TU4RHlmZKuZQoRUB5JMNPXdlo33IqjrwWBx/CpNqeIQSIBM29gVZ35g5
Jz+DIBgdxNg/DK3Za4WcHwc4MH2NNVAqpIXXNycEaSdGLsqdmQQOm9JbWEK+JjTVj9KE9Wxui01C
XErYhX6i8HoJutY7OAL2Tk3+TkJ8d2KS0hcg6Znrvj7h+WvrRXqUGzDgrB/YWSOC6oU0BNyFcq2Y
4cmcE5w+sOy4m6FuHJKl+TWOcwABAP+SsY1PUUhu4NziYNQLLhn17hJPLLGUklQKnkSbYEo77LD2
kPE1sQGkiKSrzkO5elil+GbmVmX3cmW6Sej2o9hdAnzvSi3Q4H1oj2hMcgZ/0CVs9kg9YcBwpJky
GU1XM5qivXSomzp35oWw4ZKneoiUJ96HsP3dxcVX1PCWDNKknpRRfeim+n0hJ9rFvRZ39fU/FQhM
2VZUYVkovSIaH0CYAKx75fcywzFMq8VRhKk+BIbo5aSuLbAjkV/g2IxUM3fbHCktV6ZAQzzi2hHK
/WGC0EpwesJ5qz3oqvnUahU5O9VMkBD78W4Y3+o2Pxca4JBswOJvZeG9MkLcurRqcht0iRFmjx+m
VX9aYVt5jUE8F5Y/9AswpOU+xZYi6bN9a8mkKLOWYusG5KDAOxnL6MWasbjC55y6FckPaZEsO0WJ
IPgGM50lvjcGHrLmRMR6ss5zrJ8+QyN8ZCUOG3BGD1O0+RPStW9Up05mYX7QpM2pMaPYtWAlo+DB
/Ndss9d66gfmhWTaBd0pygfwwt5i3ayFdtb5WE1OGOUkzNmukqjpPmrW31fHyroj8ZNk6Dx+cw7t
VUC/YaHNm8bsB8OG5i998yqAs+L3eGma8l1lpePB0/Og3QF0WU9K+G1ApjhXiQJ90JxOxthar738
adXKtzZZiheF8c9YnORLjMBOXoLo+grTeDkFiCNbpEPYcTFLKgYRpCazN/x4SAYMLinrdthGh2hi
flsM2fILI3rq2QJgqIPuwBi4+pJM5G2pWJinzK+91BhuB9+xwJzpoFYJVjEonMdGGrCBlIaLhDXE
iCYpTaSdmUQQ8UmMOxuV+j6B4ZyKYcWFWlYkGPbh0R4kX1YmxAc178yjoYy3fhkNL6aLghDCyDGW
n3klh7ZcA+OJKYvlqPydGlOGpKE/gI0lp6ke+BjxnMLeRGBJejZAp77g32EWWLfB1VqngjIvYDOG
JuJHEodLxVSgc2ouKIbstlr/Gky15rc61kqIyl3cnIKzCUakRkZ9GI3qBSjOV1SotzoOoDgyyzoC
4yj0e3NsyavpHaFV5qNu5B2cMDb3ImjHsTELJDQ8hRQ3OBbpqY1xh0bUJXu5NcDi0bgQlRVW0HJz
tKHrZGTU6h9hwL/9DyaGX2U1N3EYdX88Df/zh//nGSOXMv/39ff84ydXG8R//OgSf9FZlb+7/+dX
+b/K62f+q/3vX/RPfzJ/+1/fnfPZff7TD0hdZGv22P9q5vuvts+6/zBfXL/yf/uL//K/MqFETfBf
COTrn//X71s/wN//9SkrsZT6ZxvK7bf85UMp/03TkVGYsMx1vARkmPJ/fCgl/W+mChtWxGtSWSOw
YZkXAG3R3/9VxYdyJf/j/a9ilYHu6y8XStX4GyIHSTTQAlDHORv+f1woFZwZ/xuPX1Z1zDgkS2X6
NCV5E4P8l5CBagmNZWh40OQUZKAJ6CLDoPYnBtprJYnPCdpQv09lCKZkghh5Jl9zfXRCmOsROsCr
Io2Ch8aMBXeZ5ns9U0m1Q98y9sN7M2OcgCobpGNazH0vkLdco1GF9beaBs8d3KbKJOYDoxn6ufIG
JSrbLYNkuaDr4tFcFF/suvhZSld8sLZk3JSyCK/q2Dwo8J92UTWUB8+oFxMPxfGcsfPUWZqfNIH2
rO/0EbaMsrjQsOF+MfZgeduTRSejoMrT8ckQrwvicx+L+8apCJvaKTNkk+CYz9avLkf/mNY1GI10
z9qRHU0zszM109O8VHsiiF/ToHhUmSdC3kc/xsLYljsCOOsQyVNOLNgk4aIkS+iX+WpXY4yBQqY5
pEauHUmQXeKqPocheOQYzhGjM8y9SZCeNCPYzWn3I0z670ycf4dKCXMwd2nALoEV7Ysy8ca8vIAg
3vuVBxBNp3qlxg3sHzLTfA2T8qVqjYNl9GAtiELmCBZsBldpbugvyPYZxPlBnplJYoIr4RC94155
bzIoOLhrQLaov6bOvKNbrFTp2tS02DH0ahsLRmwwgsENJHlwmQp0joapSO/w6W+yigqtCL2xeu0E
kLg+C26DWT43On5mofEjmQH3NRpWuwwwx9GGwu0zNud6IXwQm0uKUl49VXF8jHF2ZniICnuBWKKV
kn6pBeGIrcZTGmUs7uYphie4sD7SBQkfUIHZSmesTvvOz0mUcXAFmGHgYxaRF7rf1BMEcu7rCMV+
Lxd1tQtjuPxRDyuk6YPcM3A3q4X+WcOY4FVtGBFg0NBXPsah9JSFQPSLoNIrwpIaIPqwJIS2ZI4S
ssHcVTFVXJgvTmkBvBWGFtYoA+brs8r+p4GYiTRBi52qal+yGg10QrSlN4TjVxDjthnWWDOAZnKq
WEi6e6gsKSLg0XRlE6yIrQ8Ycl45ShzlXCo+CAZp9gxRKtDi02wibygDbLzyFhClli6xwHAjpVnt
9VN+VklsQjfHFMQykaamND/MBPu8QJhXjxLFg8FveXo5sbWQ9XvQSKBKgemFJA+tGScvcO4qPyZt
yZ7M8FZ0Pd9/CLMMk+/c03KWarl40BeoJ0WQ/YoM/TFRYsFnwv42yxLtYNLcijWjYDY4shaJ+LVG
qXwlVd/baoLXPXJf65jZFylq4UZqhh6hmrxE7SVb50vws8TjByuMnaaH+OmJnOdqV/2oE2bVbCY/
LJYqwt9QkoYD80u22sbGcLSi6WVc0u8BYGk1f+ttzZx5E8zxgS/knqTBJ0GQEaRKTGVmWf81t+uW
Tf4sIrN2eBVkKg2MVhmSviIo0D1kY5+FjexTylM7yd8aUuEdrZmxBnyf8L0FWFoXZRnaJojyewk/
iX1oMAzo7c/eILmqx7f/SOLJpzS2EyMfZllxHPkwnxVkoHyePonuSI5AbIUlguxVT3iXKZGTMnax
N8kyHz5tFXsdcTluF6VnRS6IGsLKGn7qTVkm056VDggYrwlYS7B5rA4BRKruVStILwYBxZNS44bQ
XGokH9wQXHLn+SjHkFvyuXhiouiMhE4dEYQNdRJOcc8jW0Pd83WkJmPLoxSrOXCjGRFQx4bIxDAX
ApLV7bifVwuJKz4tlhNLsBqRf+a7mv04Cd/kMpmFeS0kyv44n6OguKbjhwjl0KkV9vco6mzRSB+Z
V+UDFrGwtiIV9z3FvKdzHN3q1kz3FZQOSE7CmgLW13YniseySKvjwF9Ww8YD0et3YRY42Hj9SPB4
wmrtkaXxzE/uR6RO+0pLv5RFxeaRdzJGveUUaUuKGpwJpWwwgEWP8xA8ktgiJwnqd5FqrkSJUxvD
UTCbt7ZpnASoZEI+7rR9EWMfWcJqitfcoPmqEYOO+WTghT1OFcZSAbaUaeDh8C7hKmLRznK+htwq
ZkW6XOpnpom13TTpNQlG1kmRfMMbCA1rcJ4WEW6XOkBrLpfmWlXwOjhVHbPCHH8Q6mPNP+fRxPIA
5oeXEnUViSbZfuO3EGN8jp9qkEYNKxlMAMPK5NgNo5tZ5gdW0vg1sgkHkQaREwvD1yYJUuesIcQh
hk3KeJaKRU8d0Ygo/FEte22f+LUY3+Ik6N3KhHVlDmjwItT1eQ9ZWQrTnmOOnAgYvT+R7dFQGAs4
5KhQNIa1HxfdUYu/uqx35baZnUaP2IDjSsJ04LLBI8egh3VeLAXZfVX83MJ4R+be7orVe17K0mXX
6YToRbH6C6+EYQdSRNz46uZvNJ/LunQW1NgnDQhSsqR7Rk6YYwcHLuhweq+qwR8UclYhPqd+rhel
06DmGMpBsDX8YHaBEVBK5vCqt2Z9asY3iOfoIMwXSi1Mspq/KxusjDaEdxXZObIrEeBp0YvGkXh8
9ZRq3MYj8EJBOVAtEwQS47WoIr+dvEfDtoJxwUMKa46U1sxJh5VQ1C2/5TkDxHY5aCGrpahtNEYs
J5GInIwRP6gNtqqp3mJL2bCwrKpwPg11UDptjLIBD2lbS+G3mxIDc1hGmbPOQabI1n0Specmab9j
OWjtMF/lPBCGhixorsYwPcNBk3Z8duIwUIDgiu9ktYYA3fruJ7OE04F7LcR/2N/iRzkA5zVp1T7E
S32MAsVJ254Wra2++his3GjKlfM9/ixGIbGFGf5fxJvfiNO3WGsWigFpvuUaK0fOUMQooQHEErGs
yyrRh+5m2tmU8gIt17DBTEzI5Hy/pCXUIZMojp69DxNSiZMnOq+2CK8C0iylgu3cEcKJOD4KtVul
QXJiqYWRxzxeqsR4yyw2UYuoMULWyIuiVnuelcIRpP4hKpLPVOCivs5WnnBpZ2eRdXcgEWRfSd2H
YTXfwwBzOzDQcAzgCrBbWcovreTncfJTjqEHjVYXeVDPsJeSeKkXSzQwnoAM3slBbwsKJJc6JNOt
1pn1o/FLzADMOQNOU4DlXp+4aSxcF119maCPrGGcrALahfTIuuVII83UQnuRxpxRivUpk47pyJZS
urrxWGd4wUacNxbYZUHQdgvnqlFicYepFppLOj2z/dny+n1QgZglo9fAumMXu5OUj8l8y/T10t5o
cxNRJWKVZPfnTr1EpM/nF027ldnDz0T9mWSfZvQ+Ng8L6hKFshGjd5XsghOpq2jooISr9SfJMrsS
vVwif1Xha2VENo5mY/Zdy1g/30TyTzENyT1JRkoB5RggcIJGXCxwrEYoqTw4wBplw3Qe6mvOxcMS
oV5W0IuF0JfSexPgqikuh7JSLlnWXDH02hvkWkbpACHuXagIYJWuCQbC/BnpGkYPWoYvKYy/lDuP
UxUEX/A3GPMDqTHigKMNbuZdjawx+exm1C8S2IScQCKebBGZpi59KIM/BT6i+6SncEkfgkHf2T5a
xOnIMX1X+dMUL7W1ZsPdyMBRKnr76aGHgjXUNwLW1oWCA4bkdewsjfylGFDZwbHNGE+s3FvEt0Gl
A4VKpAvRnTvldSNEqjC99JlgY7RiY0m8b+Tr2LRw7A9Jysm8Hg+ovfIXozdh+quuabwXI7osBD9w
ruvqNxGntOuwF6zUg/npWgWuJxz0tDdZ0WNk1Z4w4AM6A0dv5UPRLYd4oamgyYv0xTHZdqxAc8Ku
Shce4oT+Z36q7/JiY8nzu2SKwzeqd5KvCpKsnLrdiD8bAOCZfXuGGgrJTwhLzYauLxse/vkdpGTA
+P5QIfAZRirTS2C5KJ3p+hTW1LrTWDv+y9EFVGIHHzqc63tW8hJg3Oy36RHZaUXEbQs/vrRxtX8s
3uXZZSk4Cq4V3ELpoqf7OaaRK/xyQeyyH4RPqXEi8YpzmykfQcjr1ksOo35KtRUoPwzU7NY1c9MT
jAPazF35OmQ0kRf0eZycUCV9xg+g39QWp3sZ3cb5oizjLmZFlRzz8by6LKnFEX5GI2G4yMUnZupC
Q9Dqu246xfppmN7I7WYV4JnDi1Y9U1qbzIsyBNl+ncII2leRM3AyOGTcpoQkB2urGHZMsoSl20V6
7lsmPQd01FxuYnaE3ZGw45L9hmOafWv9jQbZUH8lGKgiBWGBNoMnOZFwQ7At9HZI9sOd/hGBVb6A
ftnh4qJraPT7Iu8qzZ1gmBFB1pzrT/lo4t30lD0MN7SMzQ8Ka6ztWg7czoZ0gciIIoELbmCedAKD
tX3d2KFB3gvFbFeLNuAYhvxUXjzLKNcQlwI/IfLbcNRH9BVjzd51ttXJnayLUe/ZwBmGryd7vThB
qyrocTVvTmCWunN6hJyRDHBzM2ckDgKhiUGpYn6pl31ef43lNyKLWxnvixpG8254wP9RfdFkyMBY
i/Su0OyH1tUg0CIgxLJYPhvjKbeexMzC6A5b09BJZXIOjnX7k+XhODpz+V1xYlM7zMc4e1KQyafF
75H7Na/f1dK+4/y2y+UjTx27YhX6RrDsU/KbJD9bt/27Dtya12vXf7QtuAGzkcfzxysade88Z2gZ
MIdGfTGRveCo+SkoHnI8gmbVE/huitO4HDDV7nMnJiK0tpPpKb+2za5kakLo1u/a4KEdHVPDO4CB
0Efvn/Nv4WN0bd20rxg5hb4zjyE0PhocCFHAuQ5IOS18QZymBP/IaZQ7PsKNQoH/EQYu+xoTGhln
/2cQXjTJMdFSiAezuwtf5IMSuAkZjeaPsAfAUOUhm67hK3aEzRdK/Nq0Ex4wwzEAd9mkRqCwbli4
HNCZuZ+E42xCJgX3/+Q9Rxtpwidsj0pxw/Z1afZsA+b4AKlNn9h8YIxzIeLZMG9D6mHOg9S0+Ory
u6kdmwRd862RzvOAiTC2fSCdO8bvmr7nHegk/k3tKF9zOvzGE2lcyfKd3TA51OxusCaWMYFzBMXp
KS/c/fgQtme9uHaxM3/Osr860+B+DKDLrpbd76MGxN15aejFlrhbco8mw9LY1tnllY/GvdVbT9Bc
SXZq3Rsn+pKz3p/H0i+rExZ8dsVjL7yA1gOq0bgCzyLmFC131h6hiEYpJAm/Ux5yPva65j8SODex
J/nkxqXVCTKE4ZGE7qb3cGL7CpHPK9h9tvuA9ojYD9g0iMeFp4rveA6QyKeMfhcyikCE2fsYLYQy
zyx8XT6mynHBa7B5tcwDr7venWWJZPt9SoCAa5Wwe4HWCR2+S9TqKL7z/NSJzjIL5Tpd6fRkKa+y
/GwazhTPLqD3oX2FtiDIjpKeEVqInAeR3xZuhitjjmD5zAnBSwoOkbJLB8Em54X87x+ifk0/aoUY
5tc0w+fLGdiPsbInbAOaDRTSp7zGUdkntC2Y3QV/oQZAT3C5IcZbWbJJpaRSy5AeOxjpanulPfGj
7MmIbkPCPs4DWWs5Y+LEySWPJGmIyGjiU5orFecOeAMrI5toNl6NWT7VmjOABODxqNsYoVHXxg/5
NxQa1khy55TDhTCr6GZJdgOoRctrS4LNK0UnUYkOc4LGZGuAvX93CNKSpwZZaOkirwNOSoUdhMXu
DZvKnQphrKAF3KMr7gjAuww4/aW42+E+vn52Qbght6AraqUDJ/fcovH/RnSVDH7belzeHMczc+dx
6kaPSfTQiJ5Y+rnij5Bq1NKn8JIM2z2k8sFEXQeN9DprDsGdSu3mLlwoWDgdbYrwVi9uFdxkcY8Z
O2u/KDwl6u+hxQftmGeoajxLclrpsYhcFG906DS7ThV+xarPa4bzqi0UN240W942eOLswb4RN1OA
YGZwsBvSzyLH6I6Qh8TyxOErcPwZJyu4IGmuWy79IYkcITm3b0l6Lhd+3cMtbt2fvwXiIwQLXkK3
Xw7FwUKtXV7XsVJfLpq+tzpkSrthOvGxMXkWpYPQI6KkfPpK8jJTvGdGZnv64lWs2E2XFpJdT0+u
GA0qlTu96eZJrW3pmWsxNYcWQmPyIs1sMFGMrh9IYjE+/CxRma2hOsBoBJPvqdaKtQuV5zI9BOBb
DY5TvhzAWdhzeo/DiyR4cXhRc9pNDyoEH6lvsFjwaWhwzTewgVd5A3Bj9DBxsvILtiYAKJUnI87T
DlrlwL+YjEuP8SVAjvoitfZPID9lYe63sy/OXGT+XUBfb1N6MqoT+FduT+fsGRSG6sR7w0HLG0KH
IElfis4OcryG86WS73SxyN6ehPCs8X9gET3xoNpeSrypf9PDw8/GZNi0h1s0YgwC9NeBckfpLSsP
g3bTzTMRlfWHGD610w4bP71+wTFSap8i/vL0tigvsnbFmjmleIGcurNyNPUTcAzt2pdUXyZSqK0r
7dXqjwIxm1Z63PPixMOt4hz4FVKJ0fpRUaVDf6k89YP2ROAlG2y1P3N72XiFp0Y7J8tJ6fahcikY
HuUDlpw5UzmgZnUq1WOkqi5TZQWkFZ4hRktc5QwHjSehcgA2a9xoCl+b3wZ6o+44C26ue6vnIPmm
Kz0Om12XK2pY5JhjYE+pX1uohvgbCl7OWhyRDwjcPscUCs0oAT98GecJ9HXocdou/kwwo8CfX9pJ
0qtmXRT2hYrNc4yMFoOBjoP/2Bf4zu1VNvivqnihIaGPXcke7TudLV/FN5PfOaEbKO0icgbY3Sw1
kOcDZq33u5LQ1uxW8vxVflXBYM8DViYOj1vzRdM54UVUx31FB4m9Le/MKB1pHS1gswxMfGlFBPkN
Djco1NUbdJsAwAnGR/ZcbB2J2d7jzxkRWse9uweH/k7qbowu6BWPPMioNv5ZPB76p1E5dIJi6uTp
bn6Ba3aaj9gYgNFxJiZwRa/G10Je7D2IEUbbsubMvZPhW5OzbqHUXmkZGTJKv6pgSsloUtE8noSG
xYAxMQneJWrIItW0vBbpftkBqggBQKOTl7VrquUBmrAdxO1B2WkGTqBdTK/VyIdJMF2uGAyetrce
FfCuQiI1Zm6zS5FVlPsHOWkPYR4QwjuQf7Liwu1yqDTdFQT1hf4rXGzp0DICI7K6wOGu3pXxKVgO
6QJlyofgfJ8mT/rO3gtYovBSLqSIx69on5fUo3kqTF+mq4XDm64VIxdcGnzGcJmEtfckvic/AsjU
9Oh0wjSzxfpkovSmw+aKRDjVqp4Wke7dwyPgXQyYTGSk3PCiHMWi1uCO6bS1NzW3ob5YTyQn8S2Z
ZDfKzlwRKavaiYx9hrIaDj8Zw1sJ3qgt8t7AAQhXUFmNTxOee3X/AnHYe1WUL2tC+Y+4JLyy29+v
LqdzoyODOc0VLuc3c74v8IWE4HFpfzSsJ8RLwhMVOVNwEwBSICKauHPiy5qDQ4Fe1Z1wLE0ilJnZ
EgMujMYug4CWAyocSD7of1phOJMUcQ1Q/6us1mFO2Bhi16bbTz8SESLprrSNWfrZW9dxNJ5rrNdK
ZtVApI28EddZ02jgC0KjGivSozhE6G55fcTYeYqvQUUukpke+3p5nmBfGFJw0paTFfcuyPShn5Nz
WCdkUxIXo/VnbWruSgYnDN0uxXrKK9wxctQHNuxGeoHQK68omWGKhtNd7KArTpZDHnh3wLplbOEe
wVVJkEQqRMMB6zRpWrnKNEsQ+vvfgdTiGDfdO+Q7yJSCOzLd11kGCdM04d2KfnRZgC/AbAlnEfIj
e7ALMUnNjm1HR8g8tNSkIIaqywbtOHX66j+tYxyTX6plTLEEo6MZZUSPeiJX6OiS33KlGJ5VCZ/6
t0WtxR+6Q74WMzZJ+K/G03eFyfjQ9A9l3+6FJHrpVm3JLBFVXMwfocqhnhbiKVEM5sKKVy6k4tQf
GbyftRbSxRJGVoNfAvOv7Y+en0okcYLyksQV/I5ogfQO38Vj7eQC8GmnhYw8FLFYgJVzxY4n/jWQ
G7JLteQlhfsFryXiLJFjTD3yJ10OH0KooUn9gkyzihRSOfpL179rSv7Q95ONWEqxZZBJZBCy31vG
g1S20lWVRZ8+EQOiqBC8HhKWrS7JymBh29rhOFzlOuAiRim2qPchqcmMn8SkBLu6pIlKkRhrg565
dfRAvpLlGkMM6xDPWjsncy+yOK3NqcC242vMdThrXAmWZP3vqPyOmlh7bCMpdpRCZ6GLrfCuTV8y
hY6pi0voQiMOIVq6X2oDVXOl2DOs667PQvalI56nMGcGSZDsdJUulllU7pbMfEkqENQaEjzerHTX
Bh2sZDWqL2qxj75DbKy7MVp43iwzs3V+GFRDp+uK3qyoJVuM5RFz4jwzaTU53fhw7OXkTTJK6rUg
5mhzSTrGajB15FzB1UsVn7U1613pNZXtUnNdrB+Von3lnThhI8xE5jZpcrYUcG+BxRwpUkCgRTLa
BFB/SKn2KysKoCtgd5Y21ccSqxwhVogELCh5veR+X1fDo6JG+E0HKmAuS1cBKx50e/hjyj+1sNvn
CZq3lca6S8nPRuBjkEkHnl1E8K+KHqHDAFZttrmXRemrpJQvsW66I4aEO7B0eKMwQXkCekY5VCh1
aYH2ldCp07zBWIETA7C0IpXrWBPEyEPL4zyar6PJtGA1vGZ1r/0YzegQKOJPMaabmAXGSlh4aYcH
k6DBFmXB45FrRsqPmYj4Pkgv4YMuZNKumFJ6jYGdgQxiGxFqtxMT8WRqWC0NMdTSoJuetTQAG87n
76zJEg7T9AibUPZSyZid0Mi/0wyvFWPCKU1uIw+KD8S1Ev5q3oMRFKYA/zzrXgjXMekXAyYZ6d0w
NeJeWMB4kuHO3XTO+052WgxRvHGcztr62Y2p+SDwxTWahLN4lYfC4sX4CR+SXnuacsULLQ77EsEb
UuP4/zJ3HktyI2mXfZfeo8eh3IHFvwktUyvmBpbJJKG1cuDp/4OsXlRVm3Xb2GymF2Us0poVGYFw
8d17z930XQ3GUFk3NAT97mtu7z5oCq1QleVY0MKgyEeFvFnYW9kwMCewoIBcj9bunL+3xrNFNQeL
3G8Zg4COaNASBAEhWbGymwM3sDCzURuoaZnCJ91wTG6SW0IvQAJCeTSRzrdOSyEhwcoVzYzVLhuH
Oy+bbvXAkClVDHrZuONMeQf73oyzF6OQtxTiRfsAHgW0HV4S0ZKt7SdHaA/5uTOnzymJ96ObR/xk
4sYdQkYpU3qjWv3bUewcnQPdsW8fXJA8DUXSm8mMa3J++ZuMGRQg6QPxeemsrUORJ0c+jvpVykoS
Ieiv0pFRE9/CFeCUfEPWuV4p5e3s/i7InHobRcscSMVnZ1Ex82l6DahyMer8LUgANTdzBEmp5GTt
X8uAcJmbweoYNI+QbLAqj1l8KbyU+Q5Frl0K+31o2qXclINFhBd1A3AYzXMnC5ShCLicq5ZV2yQF
J6rmGRLnvhNUoun00QBNwNWewa7dg6KyXY9Vlea5pGYPtOR4OweScexYvMydW53CqXhpSQxqjzFN
75S7hCSw7chwO04MjpQpbjyJoEEyEMBIyeTdTbainrk2N/RrxJH1aPjGe8fhlfCiCDgS9LF9SmkE
g0vnvOB+uh1t8wc5tg9X5bQOtQe8wAwnne1gu2vbc5JLJVBq7dfGZQLcRPbWqCm39bSX7PPih63o
Cqh08d6TTqDfoD+NSXvXFEyoaHmi27R6jlL368MTxbvZTKhU5o8iohjBT3222Sp91dSWgatKN5RN
ABLhoEaZBdetlMu2pO5KTIN70PfBhFXRrP2Ew9JTLIrsMsbdG1vIvDXs8jMf/OfQqo1T31yjDt6f
KC0G13AtwDSiNjsuHl/Pj47mYlT3c6pq/KHAMEiLvT+995aCXWIzxHUxL/dj3m1cL8e1CGCyNNMj
4MZPPNzuAfG2jHW5Lcfm5xTQNBE7A3fo5BEd8n6cwp8Kb+cG/cTc1FSKNVQrruZOkY635595NHiL
qL3Jo6w/mk740pipSYQsYBrkFBA1U0oG8Cev84GstZVs0oidNJzZAybPvfhu9VOPAXw0jE9WzRwr
D4cbapb6fcHXxyENcVTwaJq4qe9Av9/NFl0nFv9R17YMEIfcdvo+UDy/q7CdSL2V5iHmnpQ33rDy
ZqzWvdKHYeGQBznWXtpMEadCRjN3tRUIbvLyPSiM+8GGLNJUr4QSfmGpWHraECzwVXkZBuI6rde1
3ej1jMwjTZw/WYfqUWePuGcYkaQYmgZffeTacTbE2xjrTbvGLen/psFuh+h+yYT6Gt0AFwI/Sb0e
FHIgJXnpRpouaTPQloy67ITUaEBRp6effLqJkL+szzEyoeH0xQeAFbltSwbV7TRuvZmAfNsyy21z
qp8Uq5uGnbmtiglO0FC8ZNB/D5bbPDn1EO60Ud7MMeEho/4pinTYss2PazyDr07j0FYmkUpMSkAw
hffnPPcvNVsapvfGWI1jMeJ6EOr77lqI2N8kswIaELElGkRl6e0Nvd9BmD3Mtb6oxsN0oiKSQR3p
7ag9m8ppVuncL0JvN6+HSO0dJs0Zwovthu9Z8ZXLdZ7p/BjWhBnglRh1rbdWVuEMNF5UysxSWMXM
Vsu23bhuR+WY9PZpzv6VtPukZ/QXagrusgLAYbx0uhD678D/cjTC+5p9Or2EJwpOIYxpBxEmwR1h
f3jcey3DjLd65rtrp4tPKqRDqcnGXTgWFWj5N9+sKcTR4Vdlg0GUIWBRETqU+jHsMwwuNRfXM8PN
nHJasgkpBdTHLt1CaCFvzpSZW4RRbpZO8OpV8qZeWKIiwc3uP3sF49am6z7de7/vucnQmzBHroF8
eOupiRmpVW5nElZSioTc7cF2wQANuvuROgWvIiDxnSD/tdiZD4rQ8FQxb7Kb50G3F+p3f6Sxuh1l
dMGa9FWT3SagVWYg3gumsbXDpCR0B2jrZbzDfUCstX6zPU6Tc2otycK3yh3w8yCa1oxv8Z9VjOEC
tSXxDxAjCbFlW9xuHRXihKolTKs1uSosBc2Y40K0r2XRF2tbMCpw6dDjlEjWOvoxzm9mMlRb8ie3
LJIkSM6lld+Hk0DgUy76fydaDr32sXaXLb4UGU2S6TrHT7nuYjJUAyfXtGhhLYU+I855fpobfUm1
38GY4vKcxM67lhQ1xZC2RFSdixJP9mBD/StTAI+9/Uh+eZ/PUq3anFl/H9ePk26fq1ydIosrW0cH
T5pb7c7ZZjaEEq8oxdYxqldP52sLaxUPRD6zjkz3QSjksfL6jSsQV5raO9dkihBapq1RMgyqNDfo
ceQy4cOlktre22axGZIkuRlan70qara5gQzj4som2d1cvJEUqVIGoAVHHnITgwz89m7TNgvfRQV7
bMAFupOPSpNX7dklIbV4m9TWUPMvmbfFCZo8RRn0oRpN9kEi19/YY01mJSDANbg7YdKwFORNgzeP
9xqmg0FE14W5pI2Wgp3g0g9RfStlxrXC7iPGEFF/XgUYDbmf6eQsyF6kQqlz2hUPTjkfXaOttg5F
TUQRyFaP2XIPv7bmzIQ1HD4wHlZrPKz6EPVwQ+3R6Na0J1YQ3RAfxlRdwogBHQ6DO6dPiivNShfP
z2/SWLQnv4gxZEng2G7p7jtcuEYdhae6R2rz5E9s3OEpG8mQJ5N3NolXbyLXTw7uFHAkmOdHPx/9
nQ45cEcs6evK1muct+1hsGt/HWqnO5U9gzYLWNpD5HPXSqJYnLCk9dlzWFEF62hA07E7ZwfpDdsB
jvYhZJRRjpXzIB2YediOYUwO9qZQhXG1w8nfeT5jiSzm/uO2LCiecA/CxtdZWtimkjnNsBNbhAPV
bUB54RUhfK/Scbqtlue7ZllqSkivrNegAJZKbREkXLYsm9wD/wn42g1xeORILo82/LOLYTsz41eS
Rklq0rDTFprGBPN9rKz0pmrr312gHzBo0mE6si0lbk6LaUXjQZyVkqAOOpZZ0w/fLouVJc2eiRNY
MskQ2RPNdhDtdISlRqBd+MdCNUfWyvos6REK+8ldFx7ew0pVHHUylZKr9j7It9KARn/0Lq7wAo5h
uy6TGFKDSXuIN4/DRVnDgZAO9xMjZyI41lec2aQgRFce7SH98KCVH1MzB38M+UAY0doQ43QsywAu
5IwUmTbwv8oEFwZlKdBI24sCejYmY3Ysl/vYsFhwp87GyFq/Gxrjw0QDOf7EifOIFZiHfIw25RiJ
bdoSwo1bX1NCVJA7mjwMvBnVbnSu662MHcLVjA9y5Z/guXcfZFX29RjsZW/ID0mptF1YzoeNHSFv
8Iy1MgYoWSX5uQpJz4XM+QbK5s7D0nfU2D36NeOlLJ9QkSGl24oR78DfcMjanPa92eP3Yvtp0mJ4
jAt9wKfPqTXD8sL3+LeaUM9b9dvCkX5wOijNY0K7afcpDf/Vz5kTZpY34au2n4ba/jlio02p0q4c
oc6uDk+skQ626vjEm4i/oC69Ve2NT00huz0GrFu470yp6PBS3fjW0CpNVg6aZO4owLBAiFPOKniN
yOs1oE2DdFqZGjnPseff0it8GJU6Zd7Iwansy99RwBVxYtEDXnN0YuPVaYGcNjgJt6EmmNbxemvl
0Etm4f8f/P7QNWN4jKuTzdl/bVMbTZfRzLCAgVismTQUzqmqEPOyEbxnzNE9korGbV5wMM/jbQLb
h8tS87ON+DPgZMw5Es0BP6L0J0365SIjik1bgFxP0bQFI5CwtU6+waQ5HA1/TxvHmQtyA3H3rJyY
Uq0814fORyFJNISjwIzQdujMWMM4jjeQBJDQsQp3KfYNVGvpl8OtBwPeFgirDRSE2A+YbRQBj6Ob
vbZBdgAwkYg+2WT5CGWI/OHaH7K7GeYHvebuq2RWgUWG9P6UbsyInVuiiwVdGxxi+eGK5U0rqdkp
if+IvIdBKrJjux1rCGkGzOd1E7S31OpNt9meKqMdYeq9o5ibTllsbOnkoH5RWGpdck5j2A8yvCIr
eMnAZ9e9/eD7OCYN6v4OtVEdQw/emWMonj6sZ2mBp5sagCMo0q1CHpw96pDdmuQ+2cV5K3PPopXP
szD8+fiMaQZzwwYPyggfRoz0P3c1NdcdBphA6vlUhL/6Nsxf2Mz2JuWyK1XIxXsIrsnlnmplpXvI
IvRIVXArTSTPrBrvyQ8+FfEcQs8c7vmrcQmbFhFJo31l3w+feqbkgeKS0YPVDoM9eQGAzxliZabR
RokpzmgZojgLEWT7qmWR6ER8bKaheATaTAyhuFOVwdOOwdNQ/ZvfZCniehhtBwcVD0LDsDKd9nWM
mJenmBy5xlXOZk46aErwBFdB4+Dwr7DAERzgbGhh8jGoe3NCxulYSAY7+hHTP74pG+Mj6nlMxVAF
EJqcZ5aDqZo7rhrC3tYWh0kPeMweJ4ibtxK7CLtEEHNwcClxlXHcbwY1PiRRCKNFiYeq5qLexfps
VC1UOAx1RaZbeoNIyRMXOrTkOLtygmhb5g+NChzGj5hXaQR8Vbk57ZEOxLMxCHl1It4weoHmvbTz
6TKjAsxxTtyDYrgdJXntMfNQFSKf0Av+7+CPhqV/Ra7u/qj7+FsC7G//+v8UCPv/MOulyEf9nz9H
yf4S9drFRfZRfP3jX795/Pqffyz/h18fbfc//7DNfwLwoIULfJySlvRJbf0r6OX/0xWeZQtL+Dad
Oh7Vbv8KeinxT0gaYqkYgeoMxI4/+lfUy/X/6Zmusj1qC2njcU35fxP1+rcqGWFJRciMEa8yPRrm
/tZkm/Tg7hNu7Nu8SRwO7x7leiSzzHTZKVBJO7MirOSwroj6OcG2yvyLI2AdIsRBy19K2Bc5x5D2
f6kLWwJwf6mSYSGTvi1s1zYdy6T1lT//UwSt1xkWdU2zQyCSk9uN+t6OxtvcuHNaxmKOr9yzthM6
orqX3vXLd5MBXRJ06mjwQ4jIB1QKP26s9TWrwvhQZsFvNYjgWtqLGqWRu8YG0IjoW0yoLRx6y24g
44TcQ6NB3/3pgfjXV+IvldzLJ/bXH0eSojP5uF0ff7dylz//049j5GSN81Qia6FELEBXN6E2N+3g
RRojIaJEpPN7ktlv6TzMD2GWbr57QWXb41RiMnijA+xaXQSozCWxatZMIYrWp6nB2WN5XwGc03cm
xS/Sz+BPFAIppqfNbiiakwRGicI9MxDWRfVacQ2irdGhJJdI68s36chiBysS/zZIvc+i0NNxUBxc
VMX4O6wgS1UV8W8H9DS3fTt/0qx5fYBVh1Kn9IakDp6Yb0xsa3Liq0JUKRl4lLv4AMmsZJxLDgmU
ZK4yOTFOrfzm0kbt+zxqdewtgcklEIrWlZlUX1lnL2xXrYVY3h0rznxHAtPtxUvAU8nxy+oM/aOi
igHPjuPtI7vBoO7kYl8UdbmfxvmVyQ9EQ38aL50n7+ZSHYsqYBZKyNaq2e7tLLsxFDxr3XspTSub
jNH7muxMt5sq5ePQCM/5bOqDWQ/VvorgVkR5JK7CLa5dOpAY4B5zqH03eTDISex6fj/pBvFZZD1D
SypLtdPTuJgat4bn3EC18TaQKLp9G1tnx6percZ8aRY2r13jLvp+45q244v2/cvaGxIST3NzCYcY
tl9i9/vcVHtk6v7IqelH0xn5jdGQWvGLdjwWzfzZDg4GbtfF0+IEWXtLITAe9ArnESpberGgGR0w
yAeAc1X+RLzTxf2ske7fC5hvez+ljriqsuZg6Ry7O9PcU99OhJLrkXNDUJxD3PF7AJvuds5Gb0NX
GI4YN44/+2Z+4et7W9J0dSfpVMUhN7e3PU08y369a9o22dhOXL1q+sGLqf0ceRxe0QT9bRvHGA1r
/Arnsc8pLJjFbdzPz2UbdSs7tsxz1JXY1bXlnlSPHQj84IvXNc3Vgp13YuXEeNk7gOIy9xga2DST
Mf8lx1I/dEmXnmNk000WPDgjDcZVirmhFetQRGRxfI4D7khqaUwHrKs90S1TA4HoRoz2dj8ClbNe
ET/EJ9GmVxHGCgrQ7KPP8qtu6H6PjkLq/s/LhPtvix6rBOFwqr2k7wjWvb+uEq7OQXhNscn7q8GP
zE5wtqtwiaK7Bk85yP2QL7BlRMb5+w8nSAEiHb0fPvPiSdjZD9N9cLMBM3nL4e7g5q4PdgYZgVPU
Qyinn6Kf8k1OEuFQLcl3wXj86fvZDZ8dhwEqKDXnrFMEtUxNDllAjZ2W7qgdLN+AKD/TaipOyN26
SyH7sn7vEkGPVE3YftUn2vmcCfIbU+g+scJXgKz0Yy8JDfndJH4UfkA+cbI4NzKWU9545pA5rcbO
NF5si3hY5wQcUQLrkvXNtK0Uxur//Babf6+hFNJ2PArUTKLUpJuXePWfF2J3mii/FeRtv5d/C07M
zXdPcmIQvhjIcZhkrI+ZmeBeV8WDEBQRKpnc/+eX8f1J/rkp7ftlMAN08XJQJiD/9jLqfoB6Msul
hRJzT+K8CJfrhAzwDRr6MYISs/eT2ryBRhqtk9TDs1Zgjq5wv6wYhp1MP8A6RT5l1bkUlCcM/VdD
Hvqsnw6jEjn+hIEe7//Lq16a5f72ql3B/zisEFlX37nxP+1imoQZeEioZlSRVXgpezyLDv1mE9Sc
g5Xj6h4Qwbi68SVmKxA3GAHeTPDBVx2rX76P22BOmBxFBtc6xtzBpZUssR2ApbXPRAGZMDzFI8Xs
pLFf/8uL/7deVL5QnMIgldt8uTzp//WTDy1SNH3peeyJVFL7MbHJstZ3pPswfrr+M6gHZkuWZ2xt
KqcProcJMxBMabE93Bkq27ihWTzkc5HsDKoWNlWG1J2U1isBX3m2Cr2Z0vkuqYKEkYBVXrHg0IrV
ELH4zz8IR7y/fgqMX0n7K54a23RdXy2f0p8+hc5mAW3qzN8oOZJq83xz1yXxhz2Ll44g3l5g1xoH
G5dqVljXEkWZNY8hfYIJlqjnTEX7S6RQr4mB/rdH5Pv78+dHhBfHq+IVupADlfz7iVIaY2dEA2r0
sBwKw2DYd2UimamkJDHs8r6tmxaHobObUOghlhpP/rLM5Q66A1d2/9gz+E6L6MnTfXz2gsnbmDqg
hJru7BuipNvMb6NrMSvnoqMlYYLLChmXjIw/qWuHE34gT0uFk2EfW7OvT4CKkbwRPCFY+VQ1Ddjs
awlKhjPP1OH16j2FM6GO70fJTDUMI/CU0LX5iqVrwtrx+T9/fMuX/N8/QBv4tc0J1xGu8/c1qEyz
Nm1Ez0/GJXMnIcqd+xHfew2EOCI9yokFWbi81Mor/vhHUcpH0ZQem2vhndKOiE4Doe3730iWe6fv
X41h8mnPQYILrb5J9Dg8MgOs0Jvn4RR4N4Ls7X0syxtnrP2z2/fdXd9Wr6qLp9P3b1XLHm4M8p04
JKPBTgl6dXD69VKZd99cPoLYes/MGIejtpyA7hlKbGGfL3thj9d/+XCbxSKROlOz//5XUwaMpoZA
Ij/3tD1J8cCxjJ4nqxvOXRrifqiJz7R2uPXzdstDhf9lorF6dIiqOb6d3MQ+NUTNjDHBmbzkgN6h
z+X4zuGnClgc+xuvCOUT0PuVSaHd3hc6JLDJJZlAVzWdDXOazt5SiPXHC/UIq4RO/m74Dth0bZl4
Zhk0GMxmj0WvuLI3iGTfn8VoleWxiabxVDlMk5rBpvdRuKeafIgRp86NYU0Jil5uraK0QBDIDftu
0LCzgW50T/bSfpll6RN5Yfocxi5+ZqPE9qqb7iEyE+xzc3U/h0Z5dbPpLexU+NS5TDTpOTQPI6Ym
0mQqxO6jvsjTTu+DOTP4+35pqWOWWxuY0Tpqx/aYOl3BtKhLbkmpkY0yxYOtnE/DDWF9eWsumTk2
3ZE7gEEAxXQ7m4RMGr8izD3WRu4++nTSeXO5dTiAvFh9FWysKifY0xEYCb3KeB5oTRlbkujaoSqw
DcSDhjCJvZpUoxofY3qZHhF29APNpMxbqRhI81PX1OW1TsL4EkzNkgty7FdFjDGX7VI2xhEiXebb
MZZo3w8neB7BJnP88EqdF7a3nAiALYdok4+sXMIMGDwrTThgMKL7qcTapfE3oScVELF6VoFGFnDh
deozpJN4HzOxaaSZ34ohLG4RXRAwAeWvVesAVouLV8gFjJxNAopje9vJjGqNZcmhtEJuYe2b5+9/
1KOx//5yoEFZexP85Tbx9b5pwvwaqeeuc8RFDTX6ccQAPp2K6Fo7470rbHFEtyUBU3MzAKd2jqGf
7EARvXhF9WP0s7Pwp+4e1xRhPq6jaTYtCMruZNVmc47qrFyDWw7JLWDVzAa9HoPEvLQ9i7cTtRgK
TNw9iBQvrMfwwGnWrYKOwrjEMXZpGbjn77/V+/5ChGRQt509xMfUsrhMysJYKYe7ySDRbBMGwFjG
yaDR1FzqLkX2oJZGxDhSFUr3ydazuosamIY254xtqEqHIyfJkjmAB4cWlHxxKz0wHXwbRO7vfXPr
gQ6/j2QpDxPdYWykDsnD2VKQIxl0gRpS6zDH4vTNTywcYztxfcNTH1k3RonxPl5+NUpo+aNC5s6w
1KxchypLByDGfli+8NEU4cxsOd97qXEZqXwimheVW9OUP3UR6WuOpDWzwHIakdch8Jv7inDIH9c1
wazQDhDh4jD+nUvMe7324mNsCc7cQLHmm5zn/KYMsYzk5uhu/THytgKUAQS9je9X8cGRzXCMEtz4
38sBh+Q3ycLL3RQNwpC0tPoB9jcQicNTNhLwrmiEu0zxLSXkzq092e/wtigOm1mrC7ta09cRQNf2
qx8ElScYlDcRh+NrPVystC4JN4OoyDxKdDNEkKm512NYHL/vKd83SFrWAbDYM7Tw5R7dw9g9tdgT
7rVw6TfKCdS12tPYc2nsydJ9hUnzK/DArehYOw9GlOynuEJSYmZ5DsPKORdOB0+bFqxDxeUECWJ4
sliNIbME5+9/0DVPEr2jsNPxYvCH1ZJB6yB9ErHO94Sf2VO1/0jQM5L6qaTdBnwVpzA/fc+iQvzC
zPrLUVicLZ/ILAs4s4HO33s2PLjv1QMsb3lNJ/I2f9xsBMsdXLP9aM/23VxzEP3+/lVqgAVfje65
+74Mw6dzz7VnpJu5lY/YgttLmceH78WlzUG7K1X6+0bW1XbQxeJsMJND6Zn2BnBneCis86jmcr8c
h3djPKNRRSiPyiFdl2VHbefta58eaVZZJS1ReI/j9oZ6prshM8DI2VzBROhP59aCaIqDaNgWhqFO
9cioNvbXSDntxfC/QyIYVpUBL9ssg19G9fw9yiljMex0TU1Iz30QfdGhQiwaMAZ3+LIn3Ztc0JJt
L/N6a4f0lGYm/+3vu+2cGd5hjtEZJT5PphrFnb+8LQE8Rbr07Bs8OQ0xF/vp+y1idv07jRuT0rMk
u86z2k22NM7fz08sg+FI30CDxkk1lfeEtXLHU10/IJi6j52zlNtuvr9n9kifFrjz8FjBUUrKKLiM
dYoOsjyHrYeiyLB8Lq3PpkflS63MWg/Iu21YcJlRJsIVjjx4JBECplnxhMZo8FYThdspmEm+UvEG
Yu7UhPEJpOWid/J8SDqhnKk6WTiyQRVCt0dBiJuevgeQxIvAiPFmME6FPI5UDRrOEVZDV1+r5kmR
wVyAJK52V5W8jSTtrtHXDJPOG54i/TPC+7kv+Rv5MjQ7CiQ3iw8dTwJDmpXt/ZL3Nr4zxvF4SzzG
a1XqrfpCi6UX2trEAiXA0e+DR1WAqsMvNseI7DdNGH4mn6Q1oC+5cbUzLBqEs4mNKImJmrjhZ1sn
P1Jv/kgbTgBwk6ra25sBR43QmrhlmJjXNiSek9kyd3Vqo8Yxm7vDCnHTaDFuh6BL9hyKu7VbBNVx
9AO1J7cSbqSC0OrBHVwSvSO90TOsP/b5o4YLuyv85M1ps5uadpc9RCvoBsO0d9sQOWaJemtviq7O
wDG6STO9VEcyzlKbMHPnW87Ud8jm6BTh9FpgkSPvtKehNduEED/RqDjdTS/ajC5uxCG/YvDG60lk
sR/z4jLhcE4rkcIaswlyY0bAL5CIF23lz0ZrvuB63ykKWiDsr4pKrn3LN/ZuDESnpqlnw6ceQugY
qxu6OMpdNktCbD2rWHTH+QxzY4c7wszoQGjXkCZgJ3UeNi95F+ViW7WD+SQB5XpIs64cLqOg8Ix2
BoExnE7fNY74Y2U198zCn3OwI4Q24rvQ1fe+BRtAuvrFrLphV/rTVz0TEKA8cthZDVdg7DUnAzuE
7Ws+oeliz8U2RiB7Sjs7x0tOX1xIw+WtPdojsjVMkAAkF3CdiHbUxTjP5ZJLDq6A5DEpA8Ll6vn7
QQHtwZS3Tap13AnacOvKQ2wFKlEhAYdeTU1euDcp0jK88pAUJd7h4Dy7v313fPK1um/CT5dm18wk
jOxQiBdbt5j4Nsz9tvOwqhYbdYBZp8aIv8YNIErczEPOoGG2Wn3Lx+4kNKzmqavgsYMBHgveFtv6
4nbPFJhqGOR0/zON50/Gu9dy6h9GYT3jRCdx2jAVMuttH/R4EVLzOsYEA1s9HRLc3mFrbykC4175
5nZwg3Q5gUerPXlvdL2xrynfWg+JuXBrynY/WCZBsqaJX41UbKVb4f0gJZjQspvOt768dcrfBUE4
r/iUqXuKe+PURtG7roliKcu5+pbeqL7acnI8xJganPrXREpGTPfMhlzDuTT+dJeMtFVZvzvmkxRk
+dneLorzDDEecS59kDYbvQfmQLfOD96uEFsjFI8AZTm3Kvg5sVjPc33tg8Q40Ir1inHV3TaEMSM/
m450BaBaLDepTJ+pqiZaNJdffgvIByuHPbyEz21wITMXiiOlZxuLkTfwVHLXoDwGJBsc7gGWropz
OV9PtLy3Ls39F8IOO9/I9XPeJcY5rAmsijwff1gB2gNIOaYybOlGPXR3dtQ+4X7FnDbQiRIbCno1
doZT0dhLCQEGrYb9s6/phK3mqd9xmb3XbfMQ5H7HvEe9uKrgdTi4kJ19X8AEdYP14PJlxVgNiHfV
vCEJb9wFRABfuiE/P2gAID4r5LDBsFfTKfc49fy4NGmYJqRxVHSMfmZngfsDobZLQrCdUX5pPTYm
KyqeOHh2QGRJDga0WkGUJbvGm8gOUex1bBzpg3eOQUtadYKyxffHO4kSzknQYmqjjxuGzkE3833X
dGwwE5NugzevkP5LHJQ3PiXU28HNvrCQg1boDrYFxQD5aeeqQ1CCdaKHgmEGhFDQGTiaUXtWTc2B
qPtiFrRzCf+MPZB2Qqe9BsRKtZBnP5nVDzGSFyRk6svsIa5hDGMbGwTYBaVuvdj5GiQ+wbo/fCZY
cN24+AiCbhcGOQZn7Aj3lGHu2wyN1xcLExyMiul/pPliS6dPPIcLzSyYi+jK5SAATGBqTkMlzoYd
znv6wn/VPVfu+VCV7lOR1sEVwwhYJW5LqxbHfUSAK2keeWBIYfIgq9vSmAhG2hbOoa6Elz/r5BR6
+GycuKBXg1RRYjnNfQfvQPQzD1vIZTGSQu0679kci61JQ4YG/RPBW0wtpItuiL0LdjAG75xpUayo
2fB7e9wTdVqrDEjhPFkpkkl+nyX5JxQZawcrDvEfBPI9huVLLcroDEsquah6WC6B/mqMrkhkD8ng
cS4A89DTL6auzPdmiCEZAUYJy83G3xGl5Y5HYNPxDBqscVWIFACQRCSYWwN/nZonDylQ0bdIy+su
STosKOWoVrWZAcgoWbQnOjq3pd0nqCQF3Koo56NhW88NsXOJXtE4yPmXp3br39YJvZIwlh+GMn72
FX3eU4aAwlR7l5l2izvIMfFwW+nZ8ZI1eSjn3TR55nlnTaQ13BjL7y/w53sohFe8KOuUu00bxtNL
Qff20QjCX62ENCR0Wm0gVfc7xrFX3KEa27310ERby0hfxe9h/G1Cr2BtD/VnljDzx/bSu/CdsNuC
8SZQxN97FZg4nqaU1TXy1nX+kvc/S9LAUCwCvp6kESkOhoSJSaF0U86ASAWFSs4dJlQsnbAu2oHs
ry1KrESUIStqF9AR+i1yVPqiStdCumBNuGZC8IkO6Iraa9fzpD7GAoQG0N86qfUOjNoornNwTfwl
PIwJsmxvRwiLpV0cBllmlyKx710dQfuuwt2Anmoa++Vledp+jSbGXq92xUg9qOnljRmt3XMU2BcM
QM9i4tQ/Jra3y20KXumceipsYnOD1l+yST+FN3Cx6PRBWxwhPUqo16QjKLLm61jzo98k6RsmGrBb
Yl2hE/kheV8OSNKEFe4fc30/LZUjEcve8Nypxzp5SYqvJH+zI4cMkyLEkeuxv0uM6KUmWbGeirA/
zXRDvQ5jcqXbYd9j+bupyfE9ptWI5xPna8fpiz0/PWEmuHqJ7Lluwg1qPWG91hEQAOPSWtm5mPVK
euF70zLX7PzoOQa+zfWe8mKKd8s4P8s06A9RQbhKYWTn4ZwPbcsGEdjZVsT5kTZAK+/UzgFgMy4E
A7L+izuaPXELuCPlhJJvgaJg7A4JRWjs84G0zzHbEK+j28f1tMKOuA7vcb+A38K72SpAcUBGLeq4
8Bj6pwL517cK4iM4FJ9lnFAvX/Xqy5A/q/9l67x2G1faLPpEBTCHW+UsWc59Q9jdbuZYLKann0X9
M+jBYIBzBFsObVsMVfvbe23Oyr9eab6wK2RnbLx3YHYgoliz723JjbMfUFYOTrcvkyOdxmgX/ATd
jxtvwIeDDYz1w2DeCMH5VLPrzy3BW1MH7vI3FCz9yWOzdEGNmAfusAZJYm16N133GJiGS9J89MGt
M5FVuHMZwGAMLFkHUv0UBZnlSwiApX7r83UmNuOwjvuVGwJhGBehhs8JsxE7sIKcdyh/m90IYYpb
dfNDITA/IcXs19H7oGCbcvEvA1C+2sxlXRS5t9Cfjyr8oLQU/ZSBKMhEZ8ttUL4F2ZGIIWeg27wj
TNCQF5fHqvwEQ9Nzyc0WDn9uXxdX/IArl+Su73Px10zIO4O1c3W1UXmYvqQlBQGKO+Q6HNUyB7WI
RXwAR1RZa93NnXWZhRJyHRn7fJu6La9XyY4LHpYMdS6O8om6J307ElfpUt9alUlO5Lyd/hQaQeKG
3CxUJ9KyKXY1zHg/WTv//bKc0jRm6y1c1j1rHWtljlZ/Hdip0M8FAEasQRwDJYqG5eD5N4kU5Tin
uW6ho3cLeijq5GR8M+VNoGS1Z4x91iYCEnjKfdM8DJ1tb80hsq7TIMcVRFJuuuq5CSiFiWPfPfua
8rcdPc/7iAvOUtEydw8s/CKWFZNhq7wjzpgaGl11NpW+1wyWyVl4dBii05KwLBQVOApLQdmtIZdz
d/oYnIw2WURpdB9zrXdqM8VM70pgrxWImuYF6yZkoneNYDs/8RpdGMzByid36Zr7vKNpTi0EJTd0
l6wN0Jx8+YJze5da4Opx3NZRdmSxQviokcnThAy3iOpG27VJlDP9vpXDLgOq5g+npNzXdw1jxcQ1
QW5d8mcc4nPFIA6Ymr03mHbOl5bg5GS9cl2H7broiHYx1Fy4en1qNDQ+rC5kjWKIIipjw16xfR8y
Tz8UWKdhzih2A8XGqe0lLQdrXnsa1tJz48s9GaIjnZTkt5AecIPWZlEiEnD/CuExdBuzz7cmeJUK
U3vf2eeYME9vPJdBsI2UtR0xVNL0fohgfyju2vPfmXkEABiDfgKOP+QprBUnNb8mfrXyJg591mBJ
Hh6LgfgiXYf5NkYPNIjFyuI1p6nRuOtGQyyYMwAQI7EB6EEe/JecDX+xNZoeMCi7BNqsKsXxiTe8
EHBOE/IuEyexd6JvGgwCvkMC0pJUw1A8odmujbg6gdgj3VKBgBmbGvKJdeBORXtVsmwNDcH6zH9x
/isen0tC90GEK5vYS6/gLYXPOfaoXLKsPPojoyalwbMAruXSRuFaS68n/grMglssUwqoJSXt2FFM
qUOMeFitKh2tYRfIXzSsLiSbI03XOEvl1is0cIJvrN25E1nbinBwrq4DceJDGhfNUz4/yMKlg/YI
jJhwKR4OagOY0c8IyhguYeWFqKRfSB0+XbkSiylj+34XBsl0Fn6is0sbl1gJgPKA8dVs+PJURAvq
SZKKQbRL7QYfM/iNMtNdZDMpoanQuMHqFiEHIZxp2e8ovFo5tlhRykuTyx9ZbMgWbidAMkWEhAtw
w2NbN8AenliIEVXBWG1uFMdIFH6a8UtaJ+smmhkbLBIghdtFvirZwlnc3lpMkqBhuStoa+zGcBKs
tQLRE33K4m778Zqd+7Jwh1XuvNBujMeqREMGn2EQzMOqK/NvLkqxc+M4cImIUt/Y0xVix4IsraBX
0CSDP0ZTuh5z8nz8kOf5Vp+zfN4o3fgtep4RnDhL+iitGWcn1rUr4FA5eXupydYfjSrj2sl7mZp0
pgydJy+l3dtzHTXRbKsmXhyT33Mcn7GAi5v0MyWOCeKToieaA4x92DR7rPLNGTqoi808C9mFcfsY
XPPsjGH4w3TqNsLMTIm4HYNA2aTZMcAzOKIKi6ZvepA795lWuQtn/baqtyYm1KRRINuKS2dqp6KJ
Dh7amZLxqUSiHKYWCdpDce7Sl6BhM1MOvlzltcFOym0rzja3uspavjo9UxhDNrQkWONFjerD1Uv9
pfNf6PEJFo323LzbqriKlNbyybq4YXsMxJ/ejzammW99F0qaL49CBXQ5/jZjdntRsZ6o5DbBJxSw
bkzDI2uib8KWdmxizaj9XG9AKznrAi5Uw7oMjYoJznUEepeAlzTuArxdDUVL658ExrQQVpo1BAd2
MeuBIyAgf860L2v3YDlAmeOvqNDCy4X6Av/KnpXlKCWQvhq2agKQpcIdFqX4KoPgrVYlkTM2M2uf
xrtFjVfyiCxwIJj14bkwRayOiJFLkHFlSJu1tDc+xYpcqBJ0pWRheXU6vbjmbl1ieSck4Vlk7x/P
VSUQPL4QuspQ7McosA4yaONLxYwsZHx6HKga01jSyZsPaZ7FvdXcZMl0thkYyaLdvpdEbEh/+NVd
1krtHNtiKfDHqz2PzhSpr/2IrxOSerk6aX5FDAyuHcOFN6OE4eY6r/yj+VFW2a30ONucTsZX3520
ZUxgqS4D68wxrCgdvxTeRMqih2msSgrDwG0TuDGyVw9g6kKkRGCD8TipgkhYP4TrLodsLg1XATLS
N7anaR9D6b2G0S6OnH0YGZ+QX61zQNobWSfQz0Gf1dvSIDYfNSRHpbhneVls9DBDnfW99hD5WNkY
4zrHwsv+9l46gkgDYvV4q50mfas0cXNuetxzVeLeb9UQ3VRXD6vMcdggpYBV3HVmpzbKqW0hX16V
llRnC/mbXsXhWLi0ujgdnC95tlHLwDRhrChArizrtPwqkoIleGyz0ZsfcGjCI1TdwgJzviKUVJwi
TRUnJFg25KR9RpK6a73Vo106gLsPW9k+aa64tWamvwurVXsldhVzs7sSjQDPTDevNZFQKqJcp0vU
j6/9kHxFrtky2KTo3inQyMM81JCFGrm1nFNUYdUVrW8cmLOw7x3SGWOkYLhIFl6gCL2JV4JmBSuQ
67rqyaAM1Q0ECZpqFEnyp8b04apLJlp+4+aFRJt5HlJ7D0R9ulZ1UZ6m1H/lBB/OOPvo0IzfKz1/
clSMlyvy1E6abEdrL2JqLzWHNAzstVGRC6rAlXXK+Wo57hcWHX7z3yk9cKspbz6VUUuL/oT3Katv
XbsYu8++bX+iakovURL6qxqs8TlTEcR61KiTN0s7g2O9OdyOCQfZ51B3j04/foHtJvJoUETktFl6
cIz6T13mwSEUBO+9eEDwG4lgtMmmUYaJ+gHPEYRoiTk42sg4c9aUi/ztkwDY75gdSzE3FHgGNKNe
RyWKg/zweOvfgxkDushKOosdVjJx4NZXpMTOblaIKhtbTwpKucDTHAp8pU+cB8mSPUGwIt/8bZAt
v4jUooqnK8B+WYrtw2RlW+E04j002LmLdmc3/rTzGgZGKHTXSGffI+mPKAfsr4nJwioSzhtkRTaI
8kUPtDe0IgOs5GDyOvv6pVPGNiOGtZ4CK7m5k9FeKpe/P1OC29h8h5HHhU+5hLrG4F5mabF1bY+B
SqZVh8dbjp64q2yiBOthGKkdE5reUGUrGujhEMXTPuthEslR9157bZDLvYdBHCfHFvfdOoeGBpo1
MpwFseWlGn+VGWEvDNpvlbBZPPkrCDG4mVYSycjhZp8MZFvaejNxZmwkddBP5UDFBKd3tOfWGH5U
zAIsD5YF18Nxc9brsN+7WbSf/LaiFPCDAQbgLvPF1Qt/Yza1c0abpHHIw9NrtCen64h5OA5kPsuH
OqQpsI7UaJ5wGdFiJX1SS4ZXbR2fRjQ36w7YyX7cPuxpD42ajaoFVxP+nl4pfAb0UFS9NH3TG2kd
x8K9uFWcP+X4nvmd2Vw7DOHfUZDLyKsALkoqB7nfYB9eeL2DweKeZ37+kjeqXKCt+ttMJ4KoS+fb
SjzmSWAkfJ+oJojIqaPXYcg9c+MZGD/C6dqHxizxvQL1+RXudIM6LZSoZV7zkiI/OvuOPMpbXVK9
AWU5iPWnXIvUhX4f49yXzNmiwm/eqEm4W6H2ZFhDtoK1Pu2yHiJ5bWLDGSo2IZScoHvHZM0JEo3P
PuH5y7zujMP8wGt4S4I4++TSulVBhwrpg/CMyohdxbjzWElsuqxb1mhxEK4vZe2WlwzVY935WrPE
hwxn/PEk/7q99zvz2kp7VzXZ77GLLhnDPgN09eLxxY8HqeGQkEXHUsjCNkI/5++iyd+KlpMWdWgJ
cxQP4Qf11b8qF3R6nrzkXPoDMwd0jLVgbbHQIniTbiYPNJFZuOtKCTLWgY3Zoavfx9B7HbLQpsOx
zjbcxVs6xMBiGtiaZkBXZgSA/yMGd5A/WP/Hk2hW2TBcorzul0kW/oz0DEjIKnYVPBusBksj2zaq
Dredc+2ZqvGlbOtbIzoMSfgj6mZnppBWMjQDGlqoC+B8C+Jqq5j90/Jm2zqlMQLxzykCHcUOMEOS
mjrTS8S7SNcCwnVmv7KoegLui3xku4z4/HNF29VG+hXMj/Q3rrBr3ujaq8mCoyK6DJCHHhPW4w2Z
Ob3RtpVI7ZVTRXQjDBR8D8Nvy5n3UyCrwtpeB0AV9mnl7C1yt/TNizX7fjrpSuz+M8QGmAgnAmHt
EuBaYS/ZPZULgc6b+bgRKjc5DQVmu6TfANELKvEG6oQJVw6R1wzI/Kc+g3irQiSh3jpe6VA4+Of1
NxNG0TKZIuod3E3fMTLK8kvuu7eKgqAXbjkMZYEUNIywT46NuaVLSi42spjh3zqzccZ9uLs2FVCq
lW2wA8BRtUu9LrhWnfoc2IWbmfk3p9P9yYfBOXSmWjWEwD13XY+52DQitN4aiDNGw9RE8DJOzN7Z
4pSUE+i8BKH+EYwat6TfFvMBx/xQvtzhvFxLE376SNeYdXPTl4i9bJSdNdzkiBtz14jLIDyRLqo5
A3HAlNjco4PN8KIJ4p+25HXRMvEWG9C1Wi0JL+lTUCM/xv3sRGh/qfybBiV9x3WYguXomFwdOpwZ
HgXOjQvB1c88wtBFd0igGS2NAsRCyuTnYCUukNBanMa5Ghz/7oTiSBtgL2HWpSrQ93npwI2o6vA9
1yzIh/1kUw7I5rm08WM1VVXsYfmLFwZmNyRrt/sp5PSJxAP4FzBqFW1GxpugRBaBx7bL5LzQbnl9
L+A55NX3SMRAzLihhNfe4AMFKtmbE9AsGf92+WPAaiFoeR9tfyXdx05wKiwsF79kiIgfg+kKdIEm
SS1BpJ46BlMpNjibuwCJcPx+96jK0GYEC+NKxPO4kSsVqSYQCkkt9qUt10Z6c0N7BakC+QPDNMII
J5KTvetsKsHK1c3F1002UV/SM3ed59B6EbIjrJaZtTcz6t7iTnNvTQK3Ot+6FjcdPwrTr4ZjihTp
PR6i/IzpCwNICeMgdczoKwy8fed4/quTUW44paBZkxaqZBmJX7oH383CLxHBCKtSXAzkPgW7kSiA
FdRpyxRFJ0wZdN6C9N3b9t1d1FsvPIAUWBU2BzrsIwLJ41uTuS9WQg1Dk7c0i9oajXblJTEzawH7
uLHDTwx++zr8W2B9azy1rGnkaPVvDlgx/pmYVJfxos+Z0KH1dnGx1rhp5k2woU/IWhn+oC8ZnbV7
bAG4E8OWOEQ+CNouankXwQst9sWTgeh7Fm3FVDVJNvHR0BlueW6woRDkmcjma2cWGRIZ6adu6uS3
NYFgacBksoCMq1uICwHWrJfslaNXB9qxJiSjeKAO3vuJMB/fKoq9r0bKCOvxPKVQWJ6ZXYNRfhZ9
fe7mQSjFtnSTaf1ni2dmm9QKI8H8Lif/AdeoetE7xzw1JgiEx/MUUbmAU7ng65VPpXc43iicKTiI
GUkENA2CIzWf0mh4MlRMH4TfH32hpU82QIiFEkn3ixGHhH89ogM3l8ZPGXKAso7f2CeDQNn7SPMW
ftGWyUs50MsOkYeBD+Qv6BKbwQE8YOL2B52tJcRx23HphS+jwwot/PDHN28EhxfQyM0FmP8bnV0g
h88w79bzpYOPwrI0yN7ol9rJds86g+Kqo/u8Z0aTvGM+WGqwvGu/Z63P5qDq13bJyrDEUIg9yz81
TOQE42KdLUjXIk0QZSr62yT91dAMGxNMNayQEg3O/hPAvLaofUqpD2srwGUVAgxDshBRSECyGstb
Gf41zWHVpr9mBZ4uw3WIEVVnHA0OOkBIIrO2dOGJxj8jXD49F8tylmUUwwl4pXWsrSb7GhXhsp44
O4RC/Tm37jdGrVU9hlRLAZ/ik44NS4wG9EL7wVUy0S/M9hdSvNnoXh7LLXpoubNCcWXaoJpn4l/8
5MGCjAGy9V+KuRdJ/dGWX4oikBD1t+xPOsw/h12LdK4YlDYjUfcZhROomTlBeQxVOIHhUfH9n1sg
jIGFzukkg2oxTBhQ263Jvh23K0dcslJc5Od5I7cJiqHgMc0VLYCtyv4FBwtQL34O4A0KQ7r+JIAC
te0nyi4j6xKxjSh3skxrFHX6zWYh1qqBK9t3a6gWynq3HaK/e+FynFK154f4SsJn13kJwSv2GopI
/cxfclHzvXRYDyHU/YlwXehx1HPV1OheqKxf+M15CRV5hor6p3UJ3ZDBKcx9Es/8agedhIaDAaGv
FVfKu2Vugrn5lV8yTXwmozMogoRd+jdonVUp6J3gKMOgvXL9PxG/uhiQXObziUFd/+VYv8zwd9as
B8qWhlfVMmYVFy/bmzg85WOZ8Ndlb833kQSgPfAfZXPDMb9wqq+6ONhettFxHLEYXQhtWhksqBvv
O9Fqqur5a1Z/GpmtsGQsSuwHQv+pCEHT3gMM57UT1IFBoiCqSayP1jCsPqw9FkSFFjIasJ3Q2Ox/
B86H58F34l+xGpMYGwRySX00RzydTsL6afS/6cAIw85XXVayEqc+BN2HRc42Ceh713BhANOggWoy
xdLlX+CHjKEV0bG5ImlLzIw67xmS7d0hpaBmMsArcejWfYIIz0Alx30FThl0SeFF1KoV/qXQWvlq
gEPcKdJTgJ4D7zOo3pjSmpjh72R+cGbXHZsh48eY/P3E2OWFlEH/MhE4H+p+jw9+eDUmw1znqAyE
9yP/PRh0gFpeeouV1bx4AMiUnXx70gpvAvjsoRkYLipHnRvL2nVTIvZcjC9t5Kd3LU0txrXyqNVD
ek/qXHvy/RWmZmABToCi2+oYNyP2ZugFrrvtwZPeMRPGdwyLeyOEMMLuvF7X1hTdq8nQLkKLtnpc
RvfHQ8cKzGmZYYTgPs6OjKujAcaC0ejgv+gNdOGem/IPC2DWmE7wDSMwA1wcsQoFNLvTEX529mB4
t8gzKl66tv+WIZ/ROQQV+11TlvrBLugobgk4u6qJGZbZpAV6q4IqDnjNYHbSkFN8reOBWOUY/Gmd
5NorDlSm9Nk27DXn/O+hAm937qIN8e76P08/nvn3CVbI9bosIH//+wD3dtwuCOMowqYFSYeHach2
YV9Nh8dTCfASjpz5A1QBo+sa6cfj0xRxJDT930HflAwyQ+1sunY/ciXyPoaxLnZxb0znxwcAOGjn
Mi6+6yigWUzvc6xvZAtx8lIuOGhbx3KbjW5HdCgrSrYq83c8hOlRt9G6fC9AdNJ7rE2Nk3wKp6ex
0k3dpc38BspDV33S8gNEdGFoMRftVtJ3H3V/+RE+7Vq478W1G37yKvgJO4iy3EABp1zFOE0g4iTw
Rdl+tt20xewALKQw4k+Du3/fNHdLWd8wY4OZkwry2BP8eUd0dqN+ys3g3kNKW6OnyUMiEClIzFbX
1EH2pANyWzjIl2mgW1/SkQfX0eF0RSjOU+KXO60Q6RZLYP9h+D3Y3vIgqaZ/S7qKwUslr7jK3W0t
JuY4OEw0P62/EorXIi1ihThI85wKEkpGqt+KkIIVIrE2Umq7i0r5M0jV3XuBcCEjDEOhTKYTjojp
FIUo6gs5dOGOcKTR30WeI/t7+AAKAzhUDTqlTw2UM9MHp9KRFqFbGUwQmONGVSnz4XqbFZSszJ+Z
TO6aCE+0o+85XlgGCv1kC/PiuOsm7741a5XZ5tlSndjpVWBt20p658cDkSkUDaOWyx7L7kMOejyI
IEad8aYTWilRqsCmqgtvhL0L2h4e6SwbkelqPdq04FGllLvj/0dZenwxxErrGFTmafIzrtWP70Ur
U7/sXL1i8MPnldGE7bNIxLYphIOIQIc71jCPq0Y8bOHN0f9NEYzMb7iKOdhKGpTDVBytstGfXJ22
zZztrdt2t5KcxErmrb5mtlOuRIVnQff+DA1/O6ML9KUVJfux7f4WDoPxpnVJzsdPaeJmG0/Hkw0/
MX/xxHyzn4q/4fze46mwvdMugGZo3o04G16cpPqhCs47yZ4a+j6vhx3BGOCyINlomYzMlyYro63f
0iX/eNdJ8dg2LiPex7sxx+V19PVjVdkEhyrg7RGK6rPXbCJI54Hsm7e2IIRs2Ij/XjzlnyOEyYVd
+tFB99qjLWVzBYALjbLqLwL+2mJkv9m6Oc7DGMAo1Nv3MJ8EwZQFAMjhOCqJz4wuCvyZgv2q5p7N
zmgZLVr5zSmSeD0avXWP9M5btoQkXpVfYpbw+u5DJlBqIqWmL6fEZFwUPTek8CfxAE4FI4JTmZln
14I8wFKKNFTjtN3e6wxKaXjv8VEieRgjOsWR5/eU6cUZNXf/6+sebz6+mAP7ZgFG3j+e+vfw+F7C
NcUBI/Pm//1S6oDzNdVr1fLfP/z4xMYAyBVm0bZsw63nWpSc4cyFEBC5657OFxkyjKoNDWoFfzwG
9319nS1e10lal4Zr1+HxXumq2d8Cjo0ZhH5M7OopjHznRt147E72Uxno2c6ukAUAEJh3R3mM5usx
2anWvhfBkP0CYgR9kysZ8KiIlWw55QBw+pki8DNlvn+Jar/FxsXp3wkWLDBgD3qGomRPrQQ4nJqb
yv8lLTEelDo7A70sU2g6jPRxaHChx4NbZ78bi0W9rRlb15guihXgQW8R3ipdio2fqobcC6qFQfmt
PosaiJz9doosjE9hi4s0NYH9Bb+dJJ1dAW19kjWgHX+qunVDVO+gBOqLPdbhykbq2cCNgcgcmh94
KcUmitwTHt3fVWoHNKIxZipU+2oEBGvNjup6n5WhSSMYJiyqSPS2PdI9Wu2Mpj4HadNcIQHJqzZR
D1c2FlDvBol/GOzrYJXVuTSaXYAtbBtS+0pUSGJWN3DtVOVHyyV64/rVKXer7cTk9NMz8TGaaRLt
E86oqulOJA2skyWLGepa4CqxBm42saRDMPdZSyS3pORsVh32/KoMTTYaYcNix87PAVQTcGUxpsXZ
kdC3ySqSLSs4F28rNzCB9YdONQT3pRt77Otky+K38X6bA/4QG06xz1j7gJHKnwvmdAljsor9Y0Y1
AGgNugbr8nt0RI0oKfp10MtyV2R0jXVsMooMQJURPtc4I6iQ9/8ahfmC0Rfc9MB6HpvYopi5/HnV
7V0y4glJ+11t1/pBNnxDI+hOkdKyi00qoW55sYAlsDw2422sA/6RscYwudVXykxqUpaYEwgGjidZ
cGdMRBCsHu86Q4AMMH+gdVsW/P/eJ6qrrfpnI09gX2t0ZWhW99r72JFYacmNnPDqiC75qltKf7hK
z32Olb1KjMKHOgCvMqvEuRqJSzY9tQKGsta+K5EPSecNMOifBrbYF53Gz7F66vxouMLIuyCHiqM2
wVNm0WZ0UBBQ3bnO01cB6DDqiVolUdqfaQT/Hlr4XWXHuHBw6ODFOB0u/BE9PpXDJhN2etNE81Ux
zN9b+l8s0fUprfz2bJAgVF40HuqZqZUjXOxxphGVLV4Mi7YWEybTUmbEDnpF1Udbquvkm1tL5hrp
e43mDu6XrhldCJnDhWt+BRX3L9iM+bLvrPIIbnhpRAMKRXylNOxZ63yAxnHIbLZIdoNTQ6ac6HNI
d8Ll92kYDPDjsrG2bDIrTv8MWtcAY32vAgOQhSK6hktxlwV1em0GRnAmF6tNqgW30AK/HAnJltkj
9FJLOWHhdsdTQlsSG4UGAFsnxcWfYvrQTMzGQfsWsxpdjD6uA4dbHEXYs/WTElfFJcQb2EM0YIdz
u0NRgle2xr4s2K72bSOPnzX8lGUt5prHqkhhpyYDy0vE2bnESwzEURpUdLd1/zpBrp2xx5dM38Fp
/TBDz5kUTSF8syI00AEnKJNVZP0Bj5cdmJ5A74KyluH9KRVGLi8DBTxmEoBbWILaZTfkBYoUHHQs
hdUKEwlaaqxOxUhtdW16QLlB0LNPhZSNtmJ35HKGAqjIABpuM+E8VrVubIeOnnucVv660FP8RuxK
QsQZTbew6lJ2vaxrm30zdYhkNqAPFeEeg88ZXC8HVQ7nDOQozXiSepfaV+9d39NjyFU8cp/z0dgP
AZd1ko/79mvoRu0sR/POird4z/DQLMpc0pQyv1voH27pdReZ5DpbJ3OdlfKcA0l9iuLRPkMsg+MM
IbDs7be+cVBe4lJs/cI4MGVDjSOZSVFccjdISi6lH35iICJb7Y0fZuKjveq6uzI6XnEt6jeG++pV
kw27PDvXnuKENoYrFBWLYAlaRotJruo5mLWE1hqWwac8LMZ1a3ByMsNFoo+p36LumftInt9gXMul
P3hv1Lz6Swat1rpHKsgh/bfIaUvFkW6zF1wZ7YCMCNOGQA/Jy8h5SUM3R3Tov8eweLXprUm94qtL
GsbpiLMLPITLLG6gxloAf7U05NiJgj9mDujImqfRmfccA71ZudNe2YoiBGzd+N8DFJWSPXJxGWJP
HQfQ2LBnN0p8UZGqn4oKFOcEG2pRpP1lLBydIOxwdaTp3AqKL7yEgFVioYJ0PcLL0NLtxoVh0CGz
tdpFJ4VUopZS5E3W3POpk4mufaxn276JnnVn+o5pg1iGvtdQ1LhIEmPccT7v2lgOe3xsd735k7CI
2FcxMkXdIIflFnv0fsDUNEQG5Ajyj2WtA45W1NmUjC5GjiE0vkFfSxSLq95474TkvQN3lOEgxfQq
/BAbLqFjRaR+sv2OLOt40eucDOYMKy8a7SOi/nxviF9WPlJ/h9ahlZ9O4bvwpMcXo0E0GC30orim
tQNa4V8LiPPNpPMpG1CC0oYCtbylnqlhRlBhC9l1KmVh4U6cO755NsbYfRIJF1QRHMu8nlFTgXtL
k9q7VfXw14vrYB/P7z2enwgD59glmq4+uT6dMrnJhTlrESPb5L8fqvkth3RbR6YEpTgpgRWT1MIO
ND+A0Pvvh8dzj3cd+M57Q6eiJh/yg0w0dzn2+rjMffkiYl2tByP78qvMezLZngADyq6twFFhgkyF
zqNWXld1x1T3wAUBUer44h1YKcyelPntOLO1hPa6SMuORo55lMEKb+ZBxWnO8BOr/JwKiQFLQLvp
yK0iRUQ9E107qumjUhBilcEfueDye3DC8F4MkDjyTpXHxkUpk30ysOoQ8ly2ujw/3vLq+d7acih6
ZvtB8CB557q/MzWXrHWCnoNtAA5pbSdvOmeNxflkMvz9yfn5WQQE3x25m5aiNzDVxzzJpuMIPqmw
gsOQdRK77fw8gePpP5+h+X1zoLuCgSN3GFz26dXRacPFiIUim13/PV369S2zPXn4P8+DP6GPUUC4
eHz1OLiUWTNzsVJlvFuzaTNp3kk9zmNO1LHH0w6B5W1g0tmYBbqz1EUbrdnxaYfHgy8iUhqBBk+0
4jVFKHg8Pp5O5xKevE7RFKcguvx7yCfqcYAgDrz4PgjuDhaItsC4lO6bqX9+fGJg57x0sgAA1+in
STVcdec/vJcpUGC1WD2eejwkdm1uqxSHGOEWa+E5HiglbrSAbv2E3o9sgLRViWpbgmbd2VhBcJ5a
r3lSiZNyuB8Xru58OH0aAFidwuOITvXRfpPSHc6mz7AyHF+CQMg3Vp90uIng20i7/ogRplwWoT6+
e5YL3db2nW01vwsQm4CLW7qXAODIW09caCxGbMi9eR49DKn/+SzCcnirmPFU6uYZUcrktp4w05vc
qCqCWGYPgT6qrQgeG3nuoQTQK8ATFSOkzWQK9VcSqCzMWVRb7BAoH5LXNGF95+Pp/pT4SJaDk5M3
6lz7NXJC2od4fkLn2fq+g7Wc/NinXrbrlIHNi1u+a6StTl7c/O+HtoWUEEc2fo4EeO3jo/qo/c+n
lCWp99ykQ8Jgs8RWmS9+fBu46VerJeLQ4o5UreUieaTezYSQvoK/069S1penHLwyiWSs4kERbUc3
H5/6+SFA/8NJn246x55wsbeg3XtyI64jnxybeb6m+/teK+6+N6eLpg6Ca0v5AsXhaOXIbSs7HSWv
ptX9DuV7XKvgK8mHa9dnV1XDlZlEgE0yowg1f5dOUx5H+j0gqunYSD2tekIIQS+2cWwkA0ED4eMj
eTywiWm2niCx5KmRF3h++PfRElezNiU9MfL/+YL/vKWibhUFXMT+fUDz7O7iZyu3iKM7l4HoPrXZ
3RZuf1Lze6gdza2F/vv42OOzEo27dostCsmle7dSbEtZp57tANKqKQhXOPpYr33lp6QUKM5ISDAC
pa7qPWTRzcNA9HhA+pLkQodhKSpX2zPXXvbuRpaUaQLoevXqMjnbMasnN5mLohWMhMm3T/zW+XrQ
jXbrZKxfPVrYyxQVQnRdsY46A7C3hYW7bqI9/UPFutdymvZcJj+TT5cBTAqboXrRb/pmoi+lx9mU
xQkjbL97mzRj9jDehO+uop7iXiPj1MVM6p675DaIHzaW2haXRkZBSP+dteavBr1hIybBSBhTBmWz
hXP8L8LOZDluZNuy/1LjgpnD0TkGNYm+j2AjUtQEJkpK9H2Pr38L4Cur+/KW3ZzQlJlMMYjG3c85
e6/tIjmxyLoeGxJ6HD24u1msTn2NFbJEvKQGMhkt6AhXv/YPiZ+okxnzlhUie4o4mKHC5MDOQPWE
dv2p0UBK5DbJn3E1zMMwOPyeyUYXy5LYQxHjCGt4HNKeboaifl5BFghPuHo/jABsCwX9XiUc3jqP
vmrR/GHKHx/M8B7HZO3klOjbUjnEu3Jz10rU1iamKXfx3Xe/t8Uh4DxhzyUJ/ZOfYsTFOEqyq+Ae
Ek6aWVtpePpzFzCuaMv4d1j73atiZBTN0TP8DgkZu428mHjDzhmWKBkQxJ6Pn6UTkZTpVqeoeykN
Iz/bEgtYozscn5N43UY1mPUUsVSt9l1dF7u8ULTW3Eic9Cgluo6AHW54f6B+63XrjcompTLu0h66
bv7XENSM8iedIUrZvAtK3VBB9m1A9KybbiDisPAYyBrQp8F8rT3s8mfDcGhuZGAj+sFMzrqPwqCF
1MoGNE8fELGcYKWu+6E8ObWl9mPLqun3QbPPKrpkXfrM4lASY8Lurumt9S0362Prl59AaPJVUsDl
8jj9Mk/SOKyRFdYYZNJkCTZ4u0fYRkpLDF3tJPsQBRgrJMI6TGgjyUSkUPs7L2KhgF0HBtsh9RBh
7kYOiFFTFvSc2cS+N/ttlCdMDVV4GBNkWI3hnUfb7g7tnEXguMN3tBsxs3BD7Aq9x38Yjwf6XsUK
ehnC6HKcw28Tau/NgA7KifYFpJJrLkzAFVhAIjoaI3rHnTXSdfJE7dwzPh6yRZ1gH13hWeUAt0Yf
ZN3qAH9MCyUHKvhQPUyDdJ8MO/vOAoyFS5aPidPFvI3ElE1o81aN9GLSVbLTxMlcDF65LeYdLXLo
xkHbbghFa7coEss1n6U8GH1yocRL1l0ntF1HGu4QQvWqOZvQJYoNmFhBzY5kySxDl+o9ZYh6QTaU
36Z2xEklJ5PLimJ2bGh9OtfUzsSjHuPPKunzdVujD8mQq/Ku7eOBmPokwXNGJXQIDNe52jYpRzTH
wAW6LBpOTG1mOYw2NNxoWmFNFy12+33Wcq4x0A9qEdwQGlnoB5sEbnTVjLeaiXjkTBoLAhROyq/D
1JP3XQY1ake64I9RIYGtZEPUcaCo30f9pbCZLFNeeLQfo0fSVYjwY2kAFjXAAgmNDNx4uLgdpUDY
4z5GefkAgG+h8CUdqtVZeZD6wA5i4ox242nI619m6X7kzdRvi2+pjjjewgGysmFEmO5rUOD+i2NX
XaOsec/JHFg7QZheCWX82Yfyu1nH+V5inLhOLK46NdKz089epRrFWlZB82tI3jrTLUmPkSCb0arB
fAmfQHIMxpyBP0YR/sBt9I0SNrya85ecs7YZcZV0i16aIUG6TDQtqmK0MEVhaIKXs5Np0ByDDreJ
RS67qhjsZz72jJ6/EYTrAWor8FtSE+8m5AHRCPfk+g7YxJ4oqtH5bZXiTxS5PrO9cG258btmlflD
9bA9gmCAHPo+KBRHjYSDRAf/2fUPWDCLEydJKntVEOGF+PpQl7TB6lzLUbdOD6axv3QYQTSFxCUc
wT2MAu9JMfmPYJTYzeyaT97W9CO8WjsG6efgXJpAL2++XeMvhink9h+dXiIxhZfre9QpVRbtcxwQ
VpVH2B/eHTnCEg/8WVGGmCr3a5yOHnJZ15C7YEoJQmjUD2sa7VMxHjKd/EU8TIzzaemaltVto5kk
lJevsYqRyaMIrZGF9eI8dYhm2llfopMJU8Jx4X7iVRAaPYea51XAlDmIOCfJnJmfz9xrVZl1wBpY
XCtoEJQujbFuXGzBWVD1WJZpPc/MizDhyO5VDCpTEsxx9BO4aHAQFtp+oJl68xh+m7zxtwIPlZ5d
htKTx9FCEJL5AQGwvSnPdvcrSI3iWopaXyM9jTcmm9kG+5KE/+5cCY2LT40XyIPUYLVkQbmdWuZc
JHu9e3aF9HkcP9qeFLUkwPfaAeLBIVWg2wfz5rQkkGtJ+Bs9U7czOXqzQcRkyBkjkc1UpzSpomHG
EwQra2z2BcR8hI/BX40kXcePqhzHCa7gQIOnF6t6FY7hX6kfqV3hDz+oDOrj3PPu9cTY2HbLeCrR
nnKsUfu2wfHUdW639oE6bWo9fILb+cPE4Id4rHhNsIdfyGzao1P5FYrhJ7yMvZYj9AWTKDcVfnYU
1sdkdPp90HUFRTfdCsfZwtfIj3VCT1RHfb7NAt3a11Nu0PMnAGrK0PUVA7+Ti2aVsaP2U9MC46CF
tvVeCOelsCK8LLkGOKPTm6Mp7GnfzbPtBmXTLvWVd9cNB3tzDRe5GfXxUDfTW1HFDx1pcOebJAH3
Met808wMSgvJMKoOOtCM+2nqbpoik7suIgMOgCkGpqeyqV/svu+PBypsgA19/OomOqgwh/vNjrAH
GhVvkTYI0f0qE+T/Pl1siqfXdVf75tlJaph9+hbunXOzNPVbpRP5XA0wxbLsNZIh1JtXogEICw3u
M5pm0sOS5y4Tap0HH/HYd7cBNzTtuYkwj1w/c7pTO/RoGxsMN02e6lVgBoKtMuJaHB96GlU7p0/x
bmOTVMM7IYBElcU64yfQIQ7jn1Ulp5+9748rr36fImRxdhxDuci5bp31Y8ShtKsjt1qbvcTrH0uA
Pr1Bsmr7PDGmY8Bmt+uxngeyvWGsLLf8K8JktNLt4k+RswyIBnlx9dMwmJwjdyfHolAdbT0ew8hs
LloeEUxuF4jkwsA5GtWu1o17FtvBjeniJ5LEadtwEjTiNrh4kTrKATpzlSqsXBoHweWL6TvJw/XF
n0JO9qmqaNgWxVuuDX9gbWhrM4+GnarlXoZMaWJcZptWaqhK8/DgWSzLRhoyzIg67AzWW9jX/DIc
wFAX57vJ/xPaTXsdDI1DqOATWjH3FEkrIe4IcdJOOydMVKAebeGRsXgnv02CWvJC5xgVZD/NTv7k
FBJuIwzqjMay/tzlzGba8MPqp+5eUWEIx/R3pmbWZ7cNL8D4dcRxnKg6n6yfJL/1IyDfuLK6V1qc
TIr9cecQN7TNIGK8icRCd1y3f8mI7PXUvGZV2V01DbU99UK7QskK4ja8YlqfNqioIiwKhBsjFdno
SapQo1i/IrYH+mMwfBTXzihp++iDfZhkAY0mIoczbI6+C4oRKei4EX6trbQS+aeW4zvMKq6IT0mO
y3bj1Zh43FJ/rtxAbhnIH/rS98Cjw1wwIu3qOWzvQNCYYzG4ssNPN9UJJaXEXjkkhIZANbFJ1ZQJ
LPErR5Uv7AVwFCdKNUblL7pnqtUQEQUa58z1eeVzaik0qpSigomqAjKXgbWpcx2zZ016sl51BwpG
hgcp/VjIwMgQONTW/UhAhu2+F7Jrdrk2ES6eG8egxViB8AcgbvDphf20sZvS2bhaj1mtGZvnXrpq
6xDn5aaSGJ7EbK+lm6IZBxrmZA3z/fkLY80ftkysfR/xpM70CZZv8RLnSMODicUqBhOXa6rkO2vW
WpJtcB3Q34+HVK4rC/YeZg98szP+z1RzarFTqL1l4NVrnWciDMTLAkaruxmeHltMbk0/2wWco/Z2
r6O/G+l6m0H82wZ6vnfc/pj7THyTWdWc96Z+6p3yeUyM8b9h0iQ2bLqyN3YmqvLYsNcd1GxQo3Z4
TTOsP2OnQ45A6d265BrZETnWTsIOGRdG8uaXvwao3y++IpZrIbMBV4TLZHB2xzZAdmNq2JtQuOrJ
T2iEdDMvUqfO3TcOsj7Z13dpYdzpgr05U47tjCHNYAUpWdnAXIGO3NnByCWts+BhqPYHtL47VH7r
1FObz6KzhXDpNKQqGZhX7raX/2kql2h5r34pfaJkEdTWL8t3WcE07NAXeecM02/lapSTcQz4eCg4
d2nRfcG+jUq7LZRC25AnnXkEsk2tui4XfcHIu7JGwAen6+aWuQZhyR0eWUCzOmvJbWsNsXdDOC5e
4T2xxvbMenwy/AwUTI52JmM7hFzAwKckD863i/LW1L59pfk8ZyrgJANeeV+49LRq1qYGI6K0PCLG
ZUFOOLLS0CfeuZxPoDbuVIvfbs3KSXk85yxURCD35AURyBLe/d6aTjWVZ1skWJ+MKLpSreZHD6tE
ZLYEyaS1Q3D0oIlDXzjyaOseXpOwts4JG9rFMK2LWWmMo+BOr/LQe9PzYrpMqJX2hIe8V1EznkLL
pv0Xm92eVu/wxajs3dDdYy+kE8eue1n+5AW4Pyq7SJ+Gxtn60ule+fblISL5dnbNcYpbvrQsFFke
rUooRXdZq+c4c/WTS/dhNXUUs8WcYQDIvWYqSVSgR+pH22hE3XBmedIxGzGoscULZhDsZnqQboqU
4jOlE3+eGv3kCFSnE67T41S5QJ+wTSlWUyw7z6VriDdzGo8Drshmxm6GGh/NZ0IwYkVY+R6HXkiF
4040qEBSYlKjBuEuAuxghPg7h1FoUQvRMZ4BW+TA7wYTaz1h0ilGVnaVcEjjuy+QUvvRry+epzS+
YhWWbIUwdnWksGNzFGiIdEGaHUkn0cb3lcb2zrFbdeEHjuy7ZmjI1ngHr/M/DW3kI4hmtjtGI4BR
5IzlUFkv9aheXbjTt5pzIi5O61xgHmLIXGzallYJ5tiBAnFE/aRh7jBTKDFCxyOLin/Dk4B8I9UU
vVT+d8uIws8iTLaqsHa6h1Im1SLn644HYeBSCKltJdgn3CjObn7hic/BJyyang6Bpn0ATsJ0/ypy
fMEcyb2zlubrcNSZkCY1Is9Sh/dIiGa3m0Dh05HJ0w0gNXVQmEXeOPHQJh0MzidZYRACVkXjXhPZ
tA+L/rWtxWmMMz63gXJz6IW/i5jdXikGqkMoSiKkWjJEeu8PKLW15xISWoKGCXwCC/pYXRFRjVsp
Bs7B0Vg+dZR4b0XX0HtV2XhbvghjJEGAhJHV4MI2SkR448zK4Xr0n9lJoLd6k8GG6ZJTtXx+zU/e
hPlcMhrhbIlAyyXSxYL/ugkaTLJoBLiLNXnVaRAlh4HMFDNEl4femkApRtjbrB9ZRioNRV3VHOxs
8p56YE0pHmRrcvWfrBsMBSZj3JPj9qdtDO0bTX0gQPP1gsqc0DTmGZbyxQ1z5ykmDDhI/KMkyWWF
maxE3o2f3Q3MrUEg9bZnZn9jrv+Yd/Bj44PGaly0DJrEfO5pFsfX4k/pmrjLeYwfy+V28q4+LK87
XmGGjnMrx2InL5gPbT3J2BlphEO/P8VLh3q0UOrb5L54Yxts9F7Vz2SwGisjQnW4ouNFlkKtOfuv
vc1DwJKvcWU/qK4DGPzIzmtpOtuYALtdbOGkKRhsUVvb5UHjPx+QHQMugWW1bgtUzfFk7V0S6jiU
atFvLM/pDhDLZqAUn5DTViqhl9DWE7llXvyaAjk+jr1ZXUDkgusSYtNhbkKTnz7IAE/eMr2yzssO
oMmeC78s0tiwjFOvil3q+fJWzbu2W+FjGxxJtF5p2Ru99A5G1WgbLaw70ltb9+7W+h9+OrRVroOg
yQNwwRt8e0Petf4K2IFucmV0T3Gen/xefyegqX/SWkQhud7/HPogOKV0Fhrn/QuSbM5nqynM3Gvf
jNYZQ66LBxh5gqSzswNu7DyqBhF7pKVoKjUGk66tfYOwXmx62zywyXzGiKvfp5E+NtYNUnsQUoFh
nVfvSiLgLJv0W86kpJlZ6RNuVkbqHJ1xP1erwLByTnJlmF/iaBp/KU1btaOMkCd/kpae37MWjV87
+M7FqwfU1e3MCfPqC0G2TMsNMsgTeFBwbqFdoXEsFT8o+iZzeCH8b6PYhbhHDnnAsNmnrDbaenha
1k58QUwZogi0oKFh5JkYx865B9m8JcswajZZaG3jjpTqIQQIFWTW7utZky2u69Q0f9gzmbloDWg3
aYMPpWEGOlkjBjHN7Q9DJn+0YR9tYV4QupC2Jzx1HDJ8nFxiMsxTYKD/KAjnWBkanaUoDH9zoY13
YeqUZyUEZ4g6BT2foyat9iBEhpk+NsHak3oUYE7MpCefsszHMyCr/Kk7ZIJAG42xxNahHAuBz6yM
qaHHYBCGhmZHOxDETkO/15C2zLt0QQALDD3ei8EU3aY3wIM4HbmTc6vIVuW57vbJIJs7GQfRugxD
Bbqak1KKX2a5WstSSENUfCYmudnuvDJ4OkGZjNLaUzzMpOOIyPiZS0FfpUPfOslfvgGstd8s7GJu
O0+ddMl4lENwaxSxokaHf3a5bDGusq1jHOD0F3clqL5b39hmUa0fnGWlqkg1KplY70qJN0fNTNmu
cOAgWz75Aco9iCqbOKB/jk0YbtJI/1h+qi4td2/qCU34eblG9NteZSm3icdbW+h6dSS/iiyfUf3y
G/PVaFX7bHe8BuEc0l0iduY0PtR3vKkzNKO6yW48yiKz9+ZgxZ9jjcgxzGL8qX2hb/02KR5jhuAo
FK11azvvQ4Op+TnAJUbLIPq9zsOw6qsh3QG8By4zvzwDJRPGALykUemvg7xPnuMiJ6IBlVZm1dVT
3TEB1FP7WekjUM25M1wFmF1V5l9a9L03aOSfmnDbYwGgjCY3iU1tAdlkdILNBODwEpsEewoPbrTR
sWn3HBY30pmtOYEaHsulYUSJAmvyr9U8ic+FaA8xRtazH3MUinxTO6QyyrEzcOByKQXOmpVfgxJ6
6lDX9wz8NRAwPixxIrOt4YqZYdPCdVxbkVEeUx3kaRXBsU9mUPOEuxffBbTMxOGviFMULuZE4qEv
IWV0WYI7dl7uS935CSjSeWksFgWZBfO8EgS7XessLNBiTmUekBbplCYqPJKFJxxJTFkyE8gK0jGi
EWzOuva0UqoML02KW0/q6Zs11sPPZQVgeFWcBxy/27bkzRjNotuIDgF0I1n+62hQ5GGCTVKOndwK
EuY5UrN2EfGLfNwwphMgJdZkiWKPkKKhQ1thI1LAoJ7gPs6y9BI2IYGF4YiS1e8fxWziy3CnbXRV
8Fe4GtSmvsy2KsaPFOTVcI3+alhM7fjDqcb25oaZs85iKz2A28cgzba6crEOP5tWeXURBBhDrt9M
9F/k3s57DKDaA31rcuL7beBQ1i5XvArMHGs/3vclxAwthr2bMlLU8VLbV3qbGPbEHK5Mf2ZbVFVx
zKvxN10bf53rXbWfht/QgdEydqQNWCB+KqW5W89Bd8V0vsQolWHl90mB7z2im1B3fm8qgqaHIezw
dE7Bh4DRhdCAB6onmd1znwWms13eyeHxdbWybggQtfJGGGWLVQZIAEKhrxIWcOzZYfGFJX6g9T9w
JoB2UpjZAYaCf46VyVFo3nsFC+2m5ui+XfZj/FP8JTgrxaFFzsqrR21pIctufgaCJm0wH8eF1WBy
rTWEo4WNxXJoV8PIo9kk1ktYWuiuRovPrqOjntc8gN+VuIWN112rEk25CwtgiSSYTErriQS3gwdU
ZAXmh8kLxYIp8zsdMndTuZhKNb5ja+h9AF56pnQJ7+IXTnDPmzk/V3sC8xox/ergk4SIX3AN0VYF
cFtoqfkSuUWH6agiGCdI2/VScHZBdFdBW1/8ukSmhyDruBSpeW0gXvXDl368L896pnDt9n0B9yca
7nRJnfNSogKlRgpmy4tbpu6dN03f0CSuSLAAzN87Ghvi7BRbgrmYhppbrcGc4OKluZNXvGkG59Xg
NXo2u9C6YgZ4roTeHjtDv9CrLdYtgrvTBAEO/aJWn1vLfyv9bFtYIxbvrDUvSlofuTPwRMxHKIOw
IozZ+hlaQ3Wus3VW4zjzTbqRIEaofEQA77QbTlmtHhYwFQLuRjjyRsDd6rQL6MXwCtuPRgLif/Ry
FmYXiYc0rHTzhhi+QyUaa0fCW8yxtS4BMbObrw4BQzAHDNotavS3cEyBIpKRfMuY714rz25Owwf9
lJwtzdXuwWRipjCmN9mhXUfBAWLXbhGblX6DjfThVxj2Fa4EP5GbTsFYQOHlnXsUqqjJk/nORhrF
Mr8xuQ6PJu/VFtuMiRCr345gO6wq0R6JNLktynbX4WDV78vSPjXN25CmRwKn9PuA0G+d6rhKiyk/
NpZlPBctnCnb49gz0cI5CV/7pXLxPoUi+LQUI9+sBdSDuuYVbUDZIL+xYWHfRVl+o7AaLmbalXuP
cAeofrSJxgiIiy66/ihrEntrXNgjobrXrwMuMcUfGu/oe1aqaRXGtX2lBwo6dCw+CODtb1PVOkiU
A+TzxjeHcLBrM6bBA6Ois5UJvbF2cvxHeU4vy/bRK0g5X4t/bE/e3phHc6qpk+vyp7rFZUrouX7w
gs58aFX+3goZfq/RkDpDf49N5JsuzsUqB5jPh9b4uWoz5gMBxg38+p5qf8d3EFg+wbLy8/CMv/BA
byg/tHB2zkOgBWeqHwIeULl0+nGYqvCZWiB6iyeq1lK8Oal9CMG+kWXaTCtJd9UnCWo9xvpw6a0R
ecPgD+jXmtda6ZBa+vIFQwpzBLym0Cz8/o0WDBbnqj9GHsCZ5TmRPjb2ZtjYZZwRppAAAu88cxXH
/q+llDLD6jPMPpafhHZJf8lMlsS+fQmiSboscUN0RWe9p7mkbwhWYGKgMXDIfMhgZpYOV9pmw3Vp
IDDZBcLBw7ZKicC8kHL5V6kzivNlE93GsFjKHgoPpUPgcwZYj6x/Lx3SpW0Sa0S1D1P3/LUwB/Za
GjiLl4dLg0+aoNjvSxz86HsN/6g3nB4QNaWvWKdNDrhzUTS6k1xzJPGvWfuN2drK7z1q20T/ETSg
z62h+G3Pr2GMiGlPMoHBTtsGLzAwVkNBtBonLCBcHVt2UB4HkufvaWm9J76nvY2Kg0XA3UR7ELt3
h6Mo/Djp/5qiN0kMz++pYQkRTZw9k2VNWUrM52FZHEWvvHeyIN/sfEieisDWngCOPdV5X3+PSsbs
WMD8nY7V4nuoBoRkmgjBSfXUjYjI5j0cXfI1AoQ1LgXa/CUHcDKi2TguZaCQ5BclmdFftWAE5eSW
bwovyLLNTBG8a9NsK20V58QQfMV9KFOQ+VnAevGarZuE6MfGJN9ZNUMhCsjtEnqRNJV1yof6RfqL
/0HoeLww3HVFef5/X4qUxALBoOuMEvSOKkXSpwjiC8ll+j62MxbnEeAsENGN8hhcLhtjNWryxmm8
OqSGK9cps7w/xHcBLBsrcOM1IYZ+ADtRMVa/iNwMGSwH1T5yuWX4YPqTFHN9VaOqzd2QiT49Lson
MyeqPEIVQWeaaML5QGc0zakLQhLJKzLeMs4Q20lkjK0KzAmhKOJ9ZtKDyHMO/97cVo16K6c91T4S
Ev32ncvfZqOiW0m7aB60t/K7qFo+3uCHP7IJMpnWoUOkycx6YzTPUVVdq36a7sC6AfMm+MZDVFIn
ppnmK/uOt3ENJMeta9FX4ciwlD721Bz8Ob7UFmN9sKGZ0BDBKpL79nCoeywfRdI153ZSwWa2c2Kq
HSBPZ+QloIv7rHKtXXc2bVKetfhbm5zcJb4IKyfQnsiBIlSYmG0gz/qdNh2LvC++dngtQwrb2DVO
Uan/WR6m2oYAF3W8f5boqqesi34llKgbgyYcC4LxHnsBXCMuLTvrJjJE8H0ENhUY43fWs0NgVdHa
j4X1YvjTawKG4ET7rnpBQ+qdlocvtcFalQWRtdKS0NXR6umaa+2rCJkVSmHSbX/bMdHx4xpD43Cd
W4VfEwk8s3Aecz841pWpb7yOk3AYT83NiOonZeTxUfc7hz1e+VdTgb8BdOtaYNM6EkRJiowGwBtG
vUqjOr2axDKzQObXsM/943IbKg3BtzXoFyZozKWVwemg6qHN0LULddPbiz711ktEWxFyQKOF8Aof
ytnjgAjWNunxTEmwtJiOOAh8IUHQpM/1xJwqzMWTb2f2b2FXt9YAldLQgNtw7lxTqclHTHjhMc85
5JJgSWZOrL0WDOlX2YC4AnbqNS7UozQ6WowhLbCllwrjMMgeZj0E2zHrfgOxmjGaDTFMAY4oZFQ9
cmui2dKke+pzqnbgfzEyMyG/eYkX7fglSSOZ/w4l1r3hbWuvM75Rg/yOU7rISOAncBsU5iLU6Oy6
rX9Z6rmvzkL5IyfR7bkiCr6ebexaKs9L09XgADw3P53emr0+2V80NsnA9gz3OvbkBywP2XIqWlZH
cuLBm0m0W8u/i52SjktiP02l8z7MnXwz8cujirFLggDeUQy8MYxWXETDudGGA49RQQlf/lGGiuiZ
VIiZifgRwyN8bylKcVOOJ6R7Zwy42cMmOuahs9kvP29SIHnDyCw3Xib6hy2sEGkSgQaAzWmytaTw
2NEYPodZ8bBlgKkwdblb9azKFfVG2GGz9ccu36O+IGY0Tb8jlcfNNLLPL2+0VVrX0iA7TJtuut7a
vz0vfcJ83bLp0wQu7HPhdMZ7PmXPWIBh3fZOx4wEHFgUN+jYo6w8WmP0GTc5WZ/wZG6Nh8aJ3eOI
7xS0raD7QbzgxreavwQduWeF23BVx4ZOQg2dqOUWLj/L6ogs8KguLoEjusvyJ9PGVffV8bTRc2OX
qe8kTqPPkrR/y0x/ha1CBDhHO9YlRg7Ld1hI8OIEbobyqfxD8t8QXeEUDZuJxGP06EDLw5vPi7sn
AQDF1Lyg2Un8c0KHtcRJTcQvlHVMdh8S4e8OuqU504MaUmb1YfnIKQOgQ2+fhBlOu6/X0585+BX8
1SLt4vWyvKNoKi7G6JfnxJv70UgwzUuY/6mcQH0IPMS7AqG8JFIGtFC86yMZnbp0eEnr4c3kSLmU
MVkyTrdOQ1le7fy2pAYVg3EJunyijOHPqWReGr8nYJmviII+ewPN6dcxpXCJCpZu2D8ywftiN9n3
WCJlt0PqRi2CTbgcXzH1uhwJnG7XJC+GRjhFOWO8ljcuoxzGF0+bfqyeOgYC59Ecf4WYth/YmJxH
mkzhsTZ1uMfx8LMQyRXUCnMFnTgNHlWdDidfLJzkt7wdqHvdlexs+W1S4vG125tKXgxYMh3F7q3O
zOrJ5klZS0WUxtI0NxO04z0bZZiqc8shh84NbA/CW+37f47yNNTfgjwFo27dsJEoWY40HPW3kHp7
0NquEsCaVaEx4DTbS+cBPbS0b4KS6x1ZvgA7EkDQ0UkprEovWKddor2kITpHimS8p/93goN35tcy
IELu5Ny5k/mT7ZK00njVm2sy2tCwvj5INkqF0e26oP6lRYX9rR9JqlZEuRKEcug7PPrUvowfFRwX
1fq4QAOuS5gRDqkXkNcGDif/lEf7b6nAXAVXGgbdMc6NwjK4Sr9+sor49f/5X/r/DgvfzDrbBdTs
9ekhqMbLkim/NBoYGWMTnDfYYe7h9g5GIp9Do6PC8Aavu9j951vy7/nO84cxHOEapkMjV/4tWFmF
edjGeRR/rYimyxZm+RYRaCnU4z7wzsspv0Wp5AXmkahAjgwaA6P//DGMf0vyJmrYtKVlmNK0TS7K
/7wmnhUMdJzKeEsCWbj35olrOwXDug7JFKDguqCvGo8GwEubkflOT7uDhtUUNues9oyfR4boz5oe
WvS+f2e8NPvRdD3c3KhRHHCD+6RAvYG51G542j2LXcnumh+cx382zmBvmPmT3+A6xHfRztqLqPql
QgJ6YtyBzhyLzghiYm4hH4xnXv7hl/97QLGwDRvchclgxoHCYPzttRjzPGs5NiKaDVt3v9x9xNE+
MdGJfmFY/5Kpfo1cZngl9f60NIVc5qw3JGirpXb37OTFy1yBLUwE8POw8em2kK8831sFHvC7I/yT
CGyyfDWLl24+e6pIRbdAr/ybaZJUVhPrEgfubol8DGocRZ4rmfiBXj9DWSZEgyG5rife9j//8s7/
J2Cc544zmDR0k8PR32KmsySjY1lb/x0wTge62+qY3gIiEwdgkBjAVp7mB7s8cHM6I/S9fQM/c6X7
Ys+q8Y0Nq21WeErhRMwHFvqDaofmGoGaLphWoV/cWrr3EUgkG/kYdRdVaoQpLTuGhdw6EvH0Yxen
cyIbcyOaVfKQ6sPLUlOZzFdxoXXAu7IS3Uo/fgD7O+fejPnOx/yYFcVHNItJCAsWGxh70W6Gf96Q
Mt6XxndOTveqSrzvJIghuyrIl/UEeSIktFYbeipig1PNvIlx+Ew78y7mAa7XwFsk8bnsz8qMFUdB
Zj2DW4ZrW9niIrNGvQUFmmXduFiAaU6TXyHNmhc2vwJnJvvu9J9vk5yfwX/NqRZzFrg5v5vKYhEQ
89L+L4uWUQhTsmbyguIhR+7o9SfHzI6iS9MXPHj2qkVI/lbNSsR0UARvgQTtc+NlQPxwal0mtOCy
+zkD3b0pG4u2lAW6r7S+SHhdt6Z0q39KX//314rQaNYTx1SGYOufn7x/+cg+lq2xHUhDlYLury0J
xA7C4aeMVXtgvLxNy+J9eWS0gdQWS0XapqiYCyZW0rykjsDcW4/kmc3NhSQJfuSRf1UOzflltvTh
p814EV7SbHLTRZYZez+kXhbPwjf/aZGed4R/vfjS5q5bFMM6b4ngDvzP36QLjZISxBdbuni4B/yu
2SJO0zekO9OPKfytHWS/aWnI8+Tk35Qmvy9rdGl29CcVwpx/eBj+vo/zeTgMk8StK+XarvjblWWM
M8pCNGIb0nJc9XzHNmRkNbl36Yf9buA93IRWmeA/zwoiNJzxq9fCsR1DiB6d8274DKVjH5BSyKMs
y9kTEQbHFLnNMBKWVRYix+obUjBnn0q1JKJ01vDMu+ftbYFJRdFs/odNyPn7AzP/WpKzjRSmJRzd
/Ns6zBxdK0WDabsf69PQ2rO1mGhAeqlDQHygL+NNPBZIR4Za2yiDaB3GWMMjdiXA/XbrtZr7c4zg
ki1LdDvSLwOwX5KcbBuYp7JbluIzOaV5DBacFrbkfLBGM5B/8y2MhYVFxAuzpB6mQUVnmXO39txh
mxH/xdmZLdeNZFn2V9Li3bPgjrmtMh/uPHKWROkFJjEozPOMr+8FKKtDosKksra0vCaSEgMX1+HD
OXuv7eYg/lLY0UKjh8+Bf7dMLbUNNWicAmKcJ1O/0bjtK3YyTFgo+L8pIuicfl2WiKSs4XEKbCJZ
D/LNQ7SK3GRLAAHcuLn7Zgeo4WYgiuqI03OUz0aYjT8ujCE5m3ZxAEzRn+vJ+Cgxxa2KMKLwGiMy
sIY/ZRLmvLmMtB1CQBatUk6XkDMyXTktxc+IEZdlt6nynWJfCYndLH4zQzlvHxJNAQlj9ZSmY7K/
eruFSHMyxNJJD7YmcyS2UDfbig62qqVB4c3z7hULyGq0RUzrBFsQWgd2BmfLnugMSYfkLFtjBcBK
BTre+aBGNDLWoL7p0SA85TjLhHyq0+RZjUm6A5LByUBixOOiULUIUBTfKsyY68P1ItxJJ+zBmaHv
dcnOQu9zY+/BGLobTktxFiD5EV9UQtOdRupgE/yWdh7FzhYxu/6a1B1IqbalqDAQ+hHP+Bcca8aq
UbQuENBhRu+9Zk+Pf+UaXbFf+pJJQaU/qknikmZ938zNgsnQKSVyM85yivY0HuPdchDvfEE3FVEs
vAjjq+iqsxutcmWZzzrpPqs+9PYJkyhHqoSi4BTvkx5dHjrHVU+D92xb2EIwOnFMWpSIRk5P2BB1
+JsNs5q3AD9OfxCmLOkqdI8uWO/5k/9uIq8ypsU6wbQIG4xH0vHxL2RGsaHx2r+YVTceyiI6LTtH
KqmXOipvDMov79KCvWRbGfkxz/x7cnb7W7OSmDyC4jJDKhKKRXtXr4aD0O9xVhUfkXBI7qXPSjBP
QEmiXWQQyX1VlPbxf7Pv/Wn3w6BVlqNJkAfIFbU32++y1FofRoyPkBtWhU5rdxc3tCFGGsFDDAvB
7EV+KQA5jGMDkY07bnvhBsdhc5tXmOBJL8r3tAi3VkdDoVFp/a7CdRzVwyecycXKVeXAG3XUfY7u
RBUEhmjwk9Za1Qcrn0L9VyIfEuXCX5fFuWrNT79eK/R5bfr+w5sfS1Pj89OkBCPwdnNLBmE7aT6+
9G87LvQJzUbCML5TANdwaUYsUshZ0eT2btVtk6goN8ApwE43xHIlmNaFQ/bIQE/ELkZ7s8xm8+Fq
9iVzSIj0x0VLMjUE25IYqm9iLSHDdhYPOqG6N1NcK0GXPrlk89wuIqo4FtPBpIS6R7A6rKQvKBql
zdOv37kxf3Zv3zmHK9fW5/+zx/9x2GK/ZUW2Io4siQ2t2uPMEUYucuOazFJ25XdETSi6Ol671Ug8
cPN72qO3GR5wJq76okfEeE4asvNFkc31uidO5sPapwu1SjUD/37jbqmUoH3sBXGKOhp7Sf7TZlRA
Ub257Vr745OTqsfGab6MrS0OjqAzEgdwWsgFiXPURKahpTuLqRxpukVwk0d/KHIjdbDm0ZawTcNo
RYy3APz66zsk3z7YGvsaa/bem4bJ2Hj7YKuuV0atw1GPWUXuMKYC+c6I8IYiegw7miZzc2nCycwU
43D89ymLHtwSKAfUvNWirorQjraw3qRKh52mQGjKJnWOv77QnwsXXKiDmhYPI1p7+bZwISkSaV0+
4v0g4YmR2lA9mGbBHnrfQ8/Q0RxxCNqGwEMBjDp3hw+w/Iu9H2TDoTFuM6sd906TBB/hhx5sIeun
CprJNewak7oR3zdUINZNF0cIEupdFoC4H4zavISD9VlElks9yXoXtyWRajbRZOFAwblCssDSP2+3
Byd+9IU6ZaDa1ouQO4tD6zf7UPXTEov2hFXQci2D/gc34scRnaVRXoaVZm5gHehHx+6RoEPW4pvP
IO7zVZdTsalr2TA/U63PbaxcmmujYl0Y/eTyOiRAh7gEVUt6PJauNQVe82JCIhcQhZDZu7s6G+8D
DDu/2d2pn8sunFsYZhpHGMP4aaoN9HTIo7AiasnF9ag5NvlyUznuwgbVpp1SSc3yBp8Fb8bnGDrT
p7od9kA8qyQZx3UV3FYC13ofRXcTvhxHvctVtkV9UOwQQUXnWITRuU6735yQ//bCkYZztCOrTzGX
/HjXNVl7QyoLHIWFTdF+CGGt+e5dYzXRrZ/rYgMX7U/lTsj9YD+Rh11KRdQ7sRGrVJDlweT3rlbO
Q1Kl1NKnW5EG1h7rs5pnksfkOqjM/02lT/48UijxuUz9hsNhkSf8x2uGc5nYoYhnFwsmmtF9SRvK
8zaU43XYAp3z4eaT28oug8khe4wiuhOYlc+OsG7aeXD9+gFWP62zjFxHOborObUYSr05vkZ8cpXF
Z7yZKHTnPcmeYxtdoszE6ODg6cs8+Nxe1AClotq/ysjkU5PQj6MGMYei6ERiG5a4Wgk0QqS0CJ8A
zwj8RzahpPBq6iwVaqT/n6tm86lsk5ef7iIi4FZrio6rRsW2nSws6LlrEcU6NDn46Wo6RjiWoET1
N3Xt73urLi4oWh96B7jDOGKAahtcja6vvyutUx101ha0PNqX9lpSU7qGddL8brS+LRToHLlJ3nUN
7rRDkXd+DL/brGUc/khEDdwNfw0bUlLOxuxsBhF06QpCsLpB0ftQwGc5UpYm5s/Uj40bIwym8NFA
SEpJ76jajZVmzr52Y+gxfhiiW5EHwIkjgVDR9de32fhpsM6Xa9ucrg3TVaZ8M1jFgFowLLV4a9Yn
FaXERXTPjVMbKxBPeA58mKdJZqGMbrvpsZDojusjRgmbziTWLm9Inqxqeo6M0HtoAvt1UEo7lMEo
ruU0sV92Xzun92+b+cXwDvkAKWqYi3ogVKci3fSJ3lw0CkmHyvCcmzLD6gb2GRsd0+keY9oWhxVs
BiD5JB6OlyDlpKEq62Jbs3qIc45TldHl1zdF/bRv0zWKDZyIHU6yNn6PHz9Hyo5mqk8OJL8wg0+X
xvpWgySALk+S9eJ457R5v5xzcZs7O47ozzWmTZC0NLaS4Non/W1P+RrwYDbtjH4g1UZp6dEqUCVF
Yrs85GXbMQkRuJUG2euiYP/1m/i7aci1KFgp3opiQL5ZsPpuMPGcI1351hPHi4lFJ/AcrCMV8iOX
EBvD8AjIrCsm8cEtjtMc76tHsIi8EHshbSztN3Up86eFyKLKzXSkW4YJvOht/T8OnWKIE8fYIFd0
Ll4+lQ+0ZB6X8wuYiLkKd4xG+vUFusF3uT2qdl0kTEZojT8HtYvfaf6HTkvYXwURHSM5JSd7PviL
aUSAnGL9lI6tWCu698ChnMtc1rsoUpVolzn0/BSogDBsFNG1JJkt6kj2I8/489zdYobx/ejO86IH
zy/rQxqazgUVkLPpkIhgsxXvCI1DUoZ0CTEh2zLvxdYb4httVZ+9RL46NOUP00iYl2q7YmuFTnoB
a2v8ZlqXbwtRVM4dw2VGN6iLYhecn+zvJpvZ+zfKYrI3RTY6R0FmzBHY1jE2WSPR2MPxc1TGcAyr
Ezuwj3I0rTt2K6sqLuyVq8ErXuVRHu1GF2B8ivPleaDlHy+14V8Pxb9ZgRQuWuZE3XJtaS7P23eX
2gfJKHU2vOQ7NMQJ4R+4jQYCBSyNu9TObpkoB0Pwzf8TGZfYxTSDnxOgoAd8pVZNdvTreNwHQido
e8yCqx7XGxWWxXmZzO0WO0Uw/WbPJ/9utBqSFpGrGQYNonme+O66sT1EpdmWFpRBWiyDsvedFod7
f8IuqaVGdeJsaW3HyezYd9ruoVDaswV79OTqqAl/fRP/9mJMA0abITUKu/ab47JmR20kKmltyrSG
mVzNenZU+TwGJkmLemeTas2ZSu+ahCKeYx+aNHZJkgziY16k6erXl/PzwoGwUed8ZNn08nS1fObf
3Ru3zsd69DDsqkG3SUbJIaGjkLz4Yfsw6qxVeGM3i5o2AypASzJQVxcmUl/F993YXAucyEfLQ8qI
38g+UCEQewTEySFUZvSEG/lPX/N8VNICVVpTN6ee9WVF/h0ro2mFj61m732TNBQ0v/omqmzUlMLA
hiXG4Fq3qtwirviYjbTEqHuiaJ0PL4uQJgtG46DyEpS29bU0gJDZ/W/ujv7T+ddSkm20QzfPtClu
vBk5Y0pMMZHljPgIE6jloMMuSr+8LMoOrQYwUdsaTJemze9MGrHoo4sux86eA2zixuX9QNSiJ+JT
XstT4WXmWUSlzrvTT5Np9eB9SHYO6eD4zNSwd5qTKgAgLQvJZMfU/1jU0d3XAb68Ru4D174j8JXo
JijedBrth1+Ph7+ZjlgxTWqQtqa7DgvOj8+KRcSckw4zzaJHidnN1rtOgMNY1OYwg45RXIyffBIN
jC4a8QmFa+TIxUer0XbYNbTjNCEymoUVhBckjnYZuqanETaLG359qUvZ5YfiBIuQrVMlVRbtN215
0r4bunUDs6olZHJjyPJrPZT6CVVrQiAbIr1WWpc+mt3vAjej3psdGcJhucXl+ZyW6aNlesYNe9Z3
krPWOcTFTekV2YlFWPAQxe/FRKgulnR5JjuMSiyp3KbotH3LuoM4hZSTUESX0KMwtzwcZqTM86/f
399NtwbnDldyCvmbhjJ+Rt1GvmVsYmPcmNTZ1pgOvky1lZ2LhDMAMqzsISWU9eiZDWkduHm2FczQ
YLZSJ/CDcZOi+x+i2QjsH5w0CQ9TXImdCXMQAYn2RAzp519f9LLR/PFDUYZkb+CwgXZYKd6c9DJj
CGwoM8bGw++ytLQnkR8wnr4PUZMRRw+1t5hIeHIMCwyF9dUotGGm366LlIZtyuYmDof57YY3v7m0
n1daRZXY4Ha67rIx/HFoN51HIU9SK7aYV9Z68pzVBt1JDFlEF5n988PoBM6qcCz9Po09taFAhzsx
QsiAU0wAQkgJIXFieRN6tXMqgCXfOKxyv75KY96U/ngDKSnp8wmPJcuhZvPjVYaaSrCMtBTz55ZS
gIN1laB0taoxfpBVT4iFIAIWzbdO0gwoz+Wl14zPy5xUjPl4rALE5GQFZZymY2OX2vgYOcu6GAZI
fvG6+DyNUh3LZFjrgzRu+3jqtllKPcpHfbohsQZpgQGarXMqQLW0S1eZJapDENXnOAKhJGpvPzMS
qVPmagVBm/D3moRJRHrL4m+42jWzM3ENsX/S79OBRIz6lsn7iZqte+dIlNGBCMPtr2/eMjv9ePPY
lUo+ZZp7DMG3Nw/uUGQIxE/0kNFGz+1SBlXb0kpKyHa6APEEB4gcEIaGeM5rFia3kNGeiZygL+Ge
HF2InT6SN/+bC5vPX28uzHAVHVxbN11Df7vqG7lmB42nCDpNddwIpQaNCmTSutNC2ithjFVhfpDZ
3tqPZeadzVBdJ7fckIrjfPGbgaiBQKS7dgYFsoOtfnfj5sfy++vjjtFbo6iAgEMx7715bAmstPRx
9Kut6v3NclzMAkCoTnVZKrcuuxQb+uCfRpWtktSCd6N3+Zk9LdYgiMCn2jA/Ih5lI643Ykv20vvf
3MC3D+98gSxHMAR46kxjabB8N9kLUhXovQWI0kZ3XGtl7x2DGhlNMQmoUS0W0EE3n4Bal6fIA18b
ctb1iX0VT2VD7BX7z0+E4H0a65bnwfCvsYL/t1zjf70M/8d/JbssGf08q//933z9khdkNpGb+ubL
f1/Dlyqv86/Nf8//7P/9tR//0b/3r/nN5/S1/uVfeuLsnKdv/8oPv5b/+n+ubvO5+fzDF9sMFdB4
375W48Nr3SbNcgm8j/lv/m9/+I/X5bc8jcXrv/54yVuMIPw2P8yzP/7zo+Of6L0kBZT/+v73/+eH
83v81x/Hl9fkc/bnT//i9XPd/OsPIfV/IsminsB+g1M6//vjH/3r8iNl/NPk0EvDzIXVAm2Ps1FG
Syj41x+W9U82rfxoPjHRU5vruHXeLj/iF9KM0oDMUuiV9G3++J9r++Ez/Osz/UfWpnfEIDWI196o
Rii1abZG48dlKebJZaPx43yMBDJwQ/yb2wD//X1gOFd3NMikriZ0+VG2dc32oSjiPxMrts8eETH4
2JW2Y32jxRhOlz7rnRWoPPtiaqlPR4xwNqey1jgVq80Ehuh3p50f96yzokFSs4Q/RKGQsttbOZxr
xZYVDgZU/kbvT2aBa2y0wnNgaO9lWaERxGKC22hjuwR19BBIdrYL2RpKGdVD06BjJX4zu7wpus+X
pDhhuGwJDJ3StP1mdsGKBVSVPSxNIWmsIfkYK+kcy1n2OWW3oxV1WKWARAXmKkz97h152PJGjs77
Fkgo+5e7adwbumo/YiQ7F8Ccth05WbskSChWW7DlR9Gtu0r/zWbmTdl6vm6bC7YNNpgWzYKl+fPd
pOOmIm6nAqWEPaj9ZFXZbTtGAOmHsPwIqHXbW8mTIZCyWDbyBh8/9r0kKxA0X7a3+mnOkUzJu0za
J1bE9KlVXxFNXiykRiDzp3Nf1c9j2I+/2TjONcofpnMunBqozcjl6aDLwdB9M2hbQMVpoqxNw/BF
umXql79e/Mwgy7Ozjn99C4eLAQmbF2itBNwuX5f65G0CCyXAX39RDDW2RPphaJJLuu4zXjxFBHAu
iGz/9qfle8uXTRFhYAhygO/zX1l+0IJnQxFN0J8e3hV5Vd3K+rTERrlgr+6Wb+uJRnBkl38ZOu1j
42kTRm9fu296clpsI72vBZiShBOyeXBhBekVkRRmark7MlLcezfOiCWYcuwtslwjz947QSmfOSw0
G1cN8gaaNcntg1fvHbd7liHl79hp1L5n47/Osq4LUBz9z9caorh7+PtfKflSNbQFCuRwYitFdtum
9kmaIUIbMrIW26cB2gite0aI0cRgepyck+L8Pd/11zgurBMeO4TrFur15U9Mdt0lH0iZR6NHgS8D
zZJRLToNjQX80IWntdSjIHf1WF8arEkzR/YbTDYfCFOo/IR8+OW7EEOznZE4H8qaBNOCRtdWpjYR
09EQheflxRTCQLILaHOqA3Vmcyi/e+lMJOT+eFvPlIa4wT4pRPpBDwn/EKhJP2nqiYAD8dxkU3/Q
my7fLd+W0A0R+5UfRmShh0h/jZpYg43TZO8naSNjSTqSezUre0+yYII5HfTMNH/pKgIbZN1Vx8q0
QLdU+iXBOgL60C33syP20Wd+vxZ19MChv3lcvkV2WkTsZdmely9lX0XH3gZSQtdqFY3T8OCpbHgA
IMYe1ikdypDz99LUhOhEkMD8VTC/ROjjd/3kjZvlH1QJRu8c7PmRruO7ykjQmM6H36GcjGs69N++
aqhzn/TR+1A5WlCsYn/KEe4X+bngqLWpAmr+Pv9hs22bOxTQxnWOqownw7zxDKwelOeC7fKlrzXM
ufMPhOCXBxVqb8SRtEgx19tgts6Jjx16tfzR78Uekot/iBJBsJkM1XSKVd+QdYmJfC19ogXtiPQC
ME/dGZQ8N6dqauC9FY9eEIhvh4TKLINTEn5q8GSeNXJ+MQ5L/1a1UBZwYIhs5QPFW3tlxSEsLwgS
D+WlbmK6GUXDmaF3ZyGDsYGhZT6kpnvxLb++l061ln2enSLKQlc+FES/bu+dCgPuVkF76jrI970M
7Rs9BpHjo+89cuZ6oZ0f7TtafNvej/x3ZhZoazPQGuCijXMWh4xIzXNqmrjcLDzCltFmZwRPbs7R
hD9K3FHcKGqeVFDVFY39Azt/msoFe/6cIj8M3nhfEhuyy+wOTHlbEvzZ2+OxG4hFMOU7Yda7qK3H
jyOMm85KZjGNqC8ejpdLVZA8oSkegRjw103Fio+5XPfATuDhaHzHPhded5tmhn2JbGcbSaO+a1LE
CZpu5eBdXRPQnKVuS4BRSWxkN84ERlUDwQE9k7bViJ2zsL2NSn18yb0jKUsSYIbVfkNtJjyCLuiu
QUEN1XQf0Ivk72OqQcwB3Q3JuuldxIy6qYdTPN3VCjJjL6Fp9YRJ069GGQe60wtcEkUk7KDYJ4Kl
JsOlKZptgCoiCAviZPOg244KLbGQxSbsQXJPskBlLtMXPTReyYXQTnqIOwXlgj/LgytgEtvUAB0W
eUS0knLT3uUESGmNoR+9LoUsgMiOFgtGNncaXty0lHdlX3x0c6s+KIggFUKBDhYJMZy+D9Rj1aEY
O5twz7MgCsfNGKJPzIWV3dthN0fwGk/a/MLzQLwQT4ZymQil23ofkPJv4MybTxUzEliqcTUEyN6y
aHyvjfGHUtjhVh8hcI7BPDxixIJxB1GMVMhr0aUEPcREEWURHGphqC/lyBmxcCr34CXuzJHovhii
b2+oPN3xaIRPywuBRdAT07XrjRexs70ivC6EZHu2YZdTTyQpjKUP5ThMT+TnnbDDItyu+0fk+9fE
bwlpGoDvsmUsz95kDndpGKqDGMWDwKAsM2O8t/q9cFJ58WYtvCHaQ8D6TtKp1vB5z+f6vCWsIW6v
GK7lDbCWAO0uVJE0spKt7eK1EB5V9xwK8VX2GtFSwZfJZ+x5dZJf82xOYqn6F6+y15WuxReZeR8r
Cm07zXDkuQsh4KbT3YLwI1cQ43XnnVDdE5vXT3D8p3FEUNMSxAGG+TpnlpRWtSLI1DwronY2iZn3
a3hiAd1cXsYCFYJe4IASxng75jZ2McA6mKLFsbT7DsGPUW9yVysRWibjwaM0syIrK3gaKYp6SPjF
0NokRU6A0eSA+dVrgoghS/RlBZVvfk8d1r5VM5FRrRUYUZK8eUlM9TFIyCEarQx0JDk5W8oesJoK
C8mqfqcnFlYJozCPeZwUG1HVwQP9yS+DKiZ2Mvp4HvE9FSGqtbg6586jViTWNartz30NPEVFhDXm
yJzXfdPSWwLVsAFpD6fXbu8aJEobg2S6rcj5r+j6APuVeCros+/RT/ms7YW9hweOBb3r5YPHZgLV
zZ8x2UHXzjE3oTGOVEzZMZ9tKYGBCfsM3vvelE0GQkiQaN+NxiWfnK9hLpo7b7iY0Spsw/E5sBFU
DnMVK4lavGC7MWFrDpp0YHmR43iOex1g5xDkuxSH7SllCp6sOYeoDCe4wx3Z4mVScrxuXtzQT4mr
/GAE000Z9e4GV5S147h1sYoXyALIef3B2ARG459lXl2CTPFkFZW9BdWGQk/LDtJkZkp19N6Ng6Cv
4YHI0IIFEcMM+mOxDmApXRrDxJ2eiLMos3cUm2DCk63aovlTvofWl5C0tUCVu/VMohB1O7xPRrFq
gpqpwsGSbzW1C6e2vu21oDr1SefvbPrZMW3CUxvMGUrSR0Li6PXVHbyvPtzR/YDu+NwG8gM9cRvm
ffsQFuwrCkPecDjJzsGQYB9zfG8XmBbFI5uIhVVeFsamzQg2FxAZtugGKAq6LSHo2CK2XvmlJxQN
ieqn0QcCqUfQFtsRrWuQ5nCCgWZB27KzJ9dzyckdIFjNfR5lT199hLfnShjxuaBViiW4c8n0cnVW
cQ8kvm1hibVBJNXFA0lPPLMB9pAhb49N12rrhmSKjZwfAoCpasvwNmVR4PxD1FOP5QuN/YylOvQo
em0SNgyrUptlVvNOsu3OWc/ONY0iioVdQMFnOlUxgYlFWjD+8ivUieY09fgVoa8ABiX08VLBWcbC
Gx+W2mMzVyFDY+ckialdvLIlh6/3wlOgyEGZra4Dx2pyo4Rz68Pl8rL48xAEX5x9WrrmbdHX7R57
V7kq4GmcCnAt8MJIje80s7t0Ej+5HrZPY1WOLLDeJXG76pDXGCZriyZiKVLSJue5Ulpxvy1z5sqF
kWI7APdBXcCZFm16/etFRnDT6WWJNXC0o+l3dM0l2Y9BU/Qb5ZFaazYWxcOOByh2yeH1Y9qERRXg
oxD953rsrUsQmE9YHeYopjo/Dji4BpGJexLDsV/1D9kStqCUte+JvS/Jj3ny8i5a9X7wyclBr0q7
ym+wZWrbBI4csmldv6PQ/4ls70M5E2uLHi9l3xJ5owfgDci0Gq+LHTeMr2bBaY46dLML4yZZQ9Zk
7dbJuizx0dr+U4UYscRq8R4ky0udS3Pv+Li/7NGmdGjUz4Urym0Evp7dHJ1Zo+CtcDi10mCVC63f
4G6oH3OyXwaYDfc5MA2HntQmbMBwt6L6WMyaXeYMmbTVjaQqeSyi6MOyHKVtp1+HEh9FM7djdN0E
NhC6177sOyLoI2tf1SwqYRpt0Lm/82Et3ZFnTzuhefefZ8yw7HuvnqGdvTXtyq4Lb5Ka4Nd6yq5j
NdXbJCNHorHVKU0/qt7094FufNZ9yIFh25z8CASC7foRxw5kO4vgXNj+p3ZMQ3R8cXkmOcXjo9eb
TR/0M+V5YMg0etsfzDyuNjIAZqFpaf5QyuJ5xNlz1ryHqS3I2I2Igu1iDHweAYAEmPT5rUkcXP9K
sXz6hGPhFCmfLClT++g5cbhraBQdykYYN1YWEAxjGMFdSIYwCq60JheoecmFm7/YTjycfZiyl3oO
osxN2j1qYOviEm86rFgz8quSK/IIsacMMC27BBUiewS7KT8I/JD7RSDhecEpt4buSCLkY2mH4z52
zI5qRVFnKxcyEfnHHATFYAVn/AVfHZQHJ7KwulU/OfXZdnoipnWzPNhT7R6xtuwzADF6be2swBHv
RdgW68Fnwi0LD+VGMdyZdHEhc3XE4pH/tHbGLuMjsfYNQsCjkTePnHlD6jcJ+l3sBHaVMiHHzqrl
7L5V+TTHfCRnNmNEMiIpuYZ2Y1/rqXc2eNnxJNVA8BBv6OvJZE72q5FKBPj/dVRRQBqd1nwvwMXA
kLeACmVkspvYyzqv5czpJOOuSzK5TVRHaUj3yegIis9+LLMn36xuwF/Ua4z4w6XWnGFjJGI/xYZ+
l7g8Pao0kSKjwO46qzpmTZKfW5W6VLqNbGulJC52tkmHuzkxLcmHGvEObFBn15eQyoAWQxoVNtFP
S0Ufkh8BrekmrPuKEUinPccCtDXSemaxzkyvT9+Gvq9S6y5tdAhtOhC7b2pNPZSn0pc6UF3XPMj4
XZ2actvmydd2NgUsz2KTgP4MDOwXU1WD+g0flhkwjxt6OTn6RNIa2pUhp3JXNRUQ+8B5Tw8JILCw
63Pj+AfCnewrUS14h+N5PiQRaEsX6lOuwM33nk5CrqZfdRGcOpH5N27WgyKq21Oh3IYmvebd0nct
S99cJSKw7rqm0E5l8Wc2ZM492cCr3mq/UrsvHgC9JKtqqDDPV35xCOPB3Osib09qJAbECxVxKvFw
HC0SgPWeKpBW49cr5/2gaGkod7FzXl5kgE829rA86+DYHiLPiTayhM6YGgiJwsZyqNIR+5wAM4ZE
QATYUsipuLmekZ1UnDwlmT+RMGlNPXHHabUxqiG5amRaXXVNXBkWj4iSoJn4Mn7svbmSkPbVrprt
2zl9r82MP1zj1pm2g94zHlVkX+OO/7ivwvPS/fJhW6xSE9oySQNjDctDZN6qHLP3XfkoZO/tGuz6
58lQINxzFOC169FY6/1Hq6iIicyma6J8/z6tpbiTVT2R/6w+T7J5UcLUvsiJgCIzzuhW6vf5YHsH
bADRVk5e8ViCBC4a31rbIk8PhCUHT41PbpM9pedlQ+CRpswqwKyyYIay5ArSP2GKRajjR4GxZ4Jx
TyRv3i6LFXbv7lS6NPxna76n/zl4CSJ9dyg+6mV6Cke9uhABwQ4HzkvVEG0BMe7DWNSf+zyx+d1k
pnlm5x2CHNh1AVh96wnDwATWPvRJmm4yWyOGw4nHczWVT1VtlUeicAFJ6yTPB1rrnO6WpwW2FypX
ABNHLe4OdUFwhRaE4GYI7fg2Vdp2/loTU1SQ9WBCU3rKxzJ9QsYGkLc8joKd5Lcns6jOJXa5q/cU
SyTss1A/pjW+QT3e7BNjUPf0KvewXeC/R214Kpwcj02hkx87rZs80W4bMzgpX1E1Q/DBImzxm2Wz
dkXBBGOzfzAyJpEUzSo0XzbiY/a5pdTF+m/kmNGE8Ug+aH+qmGpGs73TwosoVXS1hA6dOuuIxghs
RbxdBhE0pgTtdrl2Ht8t7UP8v/o0rnUVjOcoJDDVCKiVtLAQuTbBycSG/u5aKCs9MiKw33IzXRd7
heOF8hls4iYa6EC1kK06rUrO2ei3lyIEkYUa4poX5T7MRrg/UxOc3aTYJTKqrqgP07OmoBj0Drhy
P1d3NrCC+SjaxDhWQtmvlObustL1dmDaXtkoA4Xw7irgeuwA2DYLrYB3SyDIVhM1ORsDmyUyHrQb
zqacZ+PHZXOHjaNfC9OX6wH7Ow2kTWMNzQ3ce+uYVnG79u1anHs3Iha6TwmaSzK44tSb8b7S3luF
wrPu+0Iqgma88MactAN5NC9x1bp31uii6gA1Ucpo2tkRT5FGtnI+Y43tuHL2GG/O1NY/ecImFkgT
gPSENxyQCr0QVPMxD6l9uVXVnKIIKU9eGGwBPX9X9MP4ZGe0I8wMGUoQafuorL9Bg+Ia0Lo1pR0e
Ho1JIewuPa3Op5zVLTSR20yA78iOh20RaCyFMSDv1kk5AkBSoYLX3VSaQ9ROaE6bBGATe1vO3KgE
24vekK2dBXm558Q63i4vJr3BW939wP3SVm6bextTBuNFzQfk5ZTcTlD+ZOvQD8/8joeuY6D13nTE
lOtvhW9pZx0kztEC+lvWvX3IHF/fiyB+NAjJvfFKZObEJCg8/YTvrUiHSnelGAuc+74GPVeNK390
DAIjJeipZFInrKX5ySOsOppX+ZYMnVWVYWKkMrNmm6fTqe/kjW90/WGkb1XM5jXmdueIuLZahzaI
sG+bO8d6B5nD3xptH2PyrP07za53YV+BD6PyGWBSf3Bj9D5VFj7kQ/q+zjvnG1JkDMYbwk6qQ8lo
Z1QDBtCD5L1E97ynKudfWvb5hCrjZdxYrrEXtf7hr02TFuLIL5T50rCNYBM79h8IB3nUu5ska9U9
7l8Xi5RtIweG8ujrrVwNJlJ1KT0KdSRIw2StqGRis50PLDo969bwO4JyoSOW4Utmypm7bNzZNqqF
gJ7TesAneZMzLisTI04a/ekkzQdBNoIjh/oyjWXEPG2DCmwM7ZL2HF70uo8oAXEjLCJsCGwgosyY
ldapYQLTzcdqZWIbaQhAe0is6us0UhnDRJJRRDiAONba6F37f3k6r+W4kbXZPhEi4M1tO7RvNo0o
6QYhNzAFb6oAPP2/AO5zLnYHtWNmRLLRZfLLXMmBFOUrRiBtiGH4SfpmFR39PoHSdp3rOGdkVdwc
fnXudS/a6sT2d6ru8kumt3c7wjTSVT1zilQSdaZpaVNbgwhjasZ3PCRqS91wcU7GJg896ZTs9Pj6
Bu0221Udzmbb72m9MiCcP/Ue45Vu0/9cstmRJHizPAKRZfwfaYdXjVvMgf+KMW6BfiaoJMaBDo4Z
cEZmXeJDqu8yL/PfZpc6AD1HBEnzrr15+bkf6vqzTqLffJ8+KbH26us+6PzV3aMTqGPCire11b+t
TjwSjN+boKSaQxXB3iYQF0bQWje5Ff8q8sgBJan/nKPSvzXgyZLyfdab7hqo4UqBl30dYB0jKdo9
bjQ0MtCnT3Ic1X3WCg6WY3Q0vdZnojQB/DMAWIypiA55+bKeNYapLdGxovnFG+ZjqtS4F3mlQwTw
s1clHyqxBQqXXf57peeg4KZJ54Q2LHOwftpDlPoFJl2GGHi+ebPlnmonBYxNd3EkSnvTau4Qjlys
Qjf3f7dpAYc3PcRWo8Pi5No1RDizZGU0HK7daocGDSUpJs/W+253UVYlAUraw04Xtrc1atEfZ2bb
qRLTNmOqHqY2PaF2P2ih3FIXL8+TorONUOs1Nwd6YLL5YeEN3UjNz85u1aORSE1QRl8kd0yVD2uy
D7EBb8iIVbZ1KfmqdGvfdaSxlOWESePzmJkQj8ymTENLNdUxC6BU55NTLJBiHY6yQbR/Gtl9WZCO
g1+pTSWbkzu14iRV/y0gEvHawIKL8Steu+nXYA7vIz6jDWSj4TQKfek2TbE/0eo3ttW0TS3IWUmd
fgdJg3UzdfOQaU11sexx2CuB+mXQzLepI8HtL84vSjjh7HnaPjG5bXG4csJ/LfVuNPpAlJUsu4dE
Imkqq5SIOBwJU4Ix+7oYqCBzmR0qbuiUyrSv+MH9E75inV+z+OXSRLyvpCf2aIfVRqPQ/OYiw+xa
CIbbKQtehYvKRrFStakduPh5hhdG5YF9HXtqAuGJgGPHYLlp/CnZZBqcfX8eswdZFlpEnDg/jHMZ
EdD1IOpl/tPPjAvGw7Ho2w9nTtKNFyQipAS7uqRGqfZfWH7Zd8AwmCHGmRFt3QwCvMhnRLcmoiNn
LqASNjp3yWmOXsbq60QJq5tgNyiA2mgvbZCedN2ct6I1jGfdtCcNcAnSfr6JOPdfi6Fl8EtKmlgA
IC7KNUjGkL2KP7UUb1wdy5wCC9TTVJwAYWxzaYJBd+UPZXBBE2X07DkWv9lQ1nep77+bI61XNYHq
hq6mbpR/zRKMfBt1gBSDoduhBY3noP4YNAmrmwfisOZKBf6OR9bZb1rm/NOt3DnP0XBKqtjikxZ7
h3FpmrdjgNzcZvHKlcF48CrOQfAIEdE5hIJqIiuaup1xMizn7wqgjnuavbwiO2dJ8w8r2z9ZJU+T
5pBzVfpLOhoRJe7naxWbO2NwFAUrrXXp+jYk3VlfqFzSwqG2X4o51A0agAEVQmzAeTmn6qyP5bzj
F6rOoy7IMt7tvvub6KVxlrKfNomm4tcSKLjjNOLQuuAunTLtjxDSQg8td1UdjIEZHNw1VmloChVh
ylNLiQsQNvDjqqRRLx7zEC8HZpcWrjm0sJOpuUAEm8Y7wEv2kP71o8kQDCOXbxn7qMh/tqMaDnj3
x53VCzK0uar3DWC0ZzsAho/xGdBm0PWvA1U/VkZhyGwBlR1tTkLAaWISfL+0ZsEpVu0TGA+fLaT7
vdnnxREiB4W7uR5siKBlR4Cz+qaI5ARq14s2NEDLY11CGgyahJKddmmSKqRFpZNd/aw8zHix1J7Q
YJDJAcDcuZWoLT7XmTAjTb+9yftVk/vDBK5v3caUi061syjKC+dobI+MM5EtdBQ+KSlVtcVZwzG9
oeBkq4F6Zfo3LIRZYXK+iRsuKcJ7pv5Z2YP3wE9E81VCC57Td9redYB5woKgKqDmW83LH5LSjluT
4tHQC7Z7VqGrrqb0YZrlw7Nq81UJSmMcmxqdKWU2DPWONZ1Rm6hNeSFURl9aVVWoIBHuz9iTt8rt
v49dElztVvsMRsiCrscymMHhP2pRdy6rerxnbbqLqRM71TaNUWBPGAf2iwTc2af1LJL43Dm+bh7Z
6CLEUzGTfegBhFVVGj9c0t7bwYxIZZXBlSJM6Fg0PO09VChQhE6zaP+fTm5w8JzpJpul05znApAo
9eocRFq6+AANnIulw2EqMGZrSr3xl5BKHyZtj1dRP8+MVDeuVk3njnJOy+PaXySc7GMQresNsI0z
EK2iTsK6TPkJFuxrRQG0bOKQFtv2VNE1jnAiQFSPAJeoryNORU4M24Vq2QLeDN+ufyRuBQYeTWvn
ZxU43B56BUJe95pGN7Yu7xrn9VuaZholyXX2auEFO6cQnIhfw1yc8ix5Cka5dmfMzzKiWXG5M0GV
qcCnKHZnk0YGpUAMwHf/VkKZ/aAL9GADi94wY5e49+Sz9Qrr2IKf31LU576sp5Z8dA5qTN2LMMGA
B6bQKfNRhEwIrF9zS9wQ7bonzgo4BKZ3KhwregOdGU7iSa3B5wCn9k7hGq2/Ud6B9c4edV9QiyLN
5J5ULJWZC/aSnKR7kjQGXqPRahnpaK+2WTTXQVYwZVL7ST2RTrvZRKuK0dKGyaUttCix4I1Irqoa
g0digOCZOQ+HTE/tRyp+yNihh64dfptZnFEi0HdneuOqHyLdaeXw6ixkV9GfXKeuzyJP512iuSb2
hzziiuR9d5DkXrZODfZeUsC395jJMaqp+peg2Q9F/d4vf4+fONa5I6S0kdGs4dXKhptta9NG1T79
1HOZP6wIf3OUME6fBn8+B2NG4RnQq8iJWGaQyFsvfStNiTgw1sBJOV/OG+CdG32oikee0krR1ZyM
8LFl+7qqnWPbNcYj9hHkorpdajynnwiTV636xFFbnKIsfrEnOdPGeoj8SZ20LPmp4mr62fVsF5bx
18S/fIg1YjgGa+fNN0EqRJK7xZLWhL/e4BQeKhQL3/kWNNLYwuU9zExpwwJZ8UNqXDabeBipeS0y
ppxYcgbepj2RHP1Q9ToCg+jEdu7xw/RuPz6KsdgzSkhYFUt8I+58G52K54nQ0IFd3iXyAlHXEFl2
mVtUc+VcCqgYu7qtp11RT9eWZpK7TjXr2EX2bQySpaYwO84r746Q6hYqvnsQtZ5dk84pz12q/iOg
pV4HKzgCzytPYqBEI/aCPz5uqreYLtxdnIz7pR3MKkXwrs2MHGLHmwF6DZRD6ZP6E66CXBNRp4sE
b6K5EOzT3GrYNzLtNut4qdM9eYmVjupoaKfSMErWdHc6USzcb0WjiYPTdsXBRAPcePQRsI91zdbG
f83y3RD9ENSaFqW06bevSr4fmmWDZa7fy6efvtej4Z91b/g7RRNY8sDjXiTkK4O+4KHZtCnCcyyY
3rjaRVjxePUKeXdHvIMGWtQmqiZ58dcGpjHwnD31pwBxmFLdR5pS763VPCve7aht6RRk/+NEbSW7
aHTbHyuHMc31Uz2MGtzd6aWJmFOWigL2lfTG4iI2aigwJzEhuk95B4ZvmQ6o5zC2wdlyB2PXeJWx
0WWNvgSpbpvKwQzBWE8XZ6knzgMeEM2gvxUXbnvwEZ4O7UAaUba5e19HOl1faochZYjb2/25iPLm
gTMF29QwW6Qu/b+Jh5+l47JdeAUbawll6UsLx7D337iIvfPygpFRHDNV3daHa/5yLo3LUMO0rk1b
VVsjYRRtL7twU6XLjqUB2Z9T6+QuGQBLyY9xDLQD7XRkyNERy41gVDBa/U2mFRcLBue48tveJLLC
7NFdqOqxFMU9AHqBaIqVkzYr/+zDb9l6MFy3K3fUs+38UpGynrxOMuTQAH4ufQq4V7YMDLVbFS2Y
QpXWDF6VfBNdhxmGU8pSrkHLA/Ks6fm7dcLjlPxfrVUcc6NdcrPIH5rK+uUZiTmp5859CrC4uRVl
rAE75D2nQGjqcRc2jBSvaW0jPGkagLXK5y5ATIXokw/xaUh3Zk6VCbeQE4W9+gUW628L5ps15twU
o6o8FUmHy0N19EsM9hneQXZIoplaNTK6MOupHbW78WSX6eK3x6M46tDcmzJxP1svfpudoTjoSCph
TpPC05w86CHOhyo1a5tQGXQIevNvjLABdbwcNque3FoUrHGS1g/K97StZ+k0ZytruheupKM9pSoi
y5oXvxvtE0JGd+xZTPH5q+DcAdzz7Wy+NU71XiOkwN+wLwgyyzi94GZDw6Mmomc9G/KKIH7JWUwu
Sgbi4uuNtyWEN9+6SeSboRDPyPIvCxTkUGQDeF3raUDOUjg3PhMjic8u9g3G/TDoGz8JNm1mtgcb
SBd6GFTvycNyWfTlq1nq5Za3RuNkMeQvjC56ytNGOyRQz8ixg4mSD/bJ9qAsGB1sLJqCK/rNA31r
B03P7yr+PrhclLwezMBI0Ihy3xCi3rlcwgrOiLmEYX91gkNHG4KLjaX+1MaS2sQpqe5Z86ZLKNbK
G48zQukBY5pNB00eH0yWo9BgoM67cLEjFRz7yZsh0DDgdXqTHNvyLAaDSDaBQ6HOsByw3UjVlJyk
5rmnilGBDPmSzJmQFfsm4PdMFzS1qSOGs1Jrm9B0mb9TqEm1yctQueIaETSDTlgKPEnujt3WQe9h
T2jcm7fsGTENiDvaEmYeh/xiL64605RDqEF/gRrJe6jZVnB3RfsNl7f+df20hkFnYM0HqMX58fUt
BYj8x8ZUkE2OPPjJtaKxK4sXnKNkC7tSvLEvj4g06RZxON3VhFsuOqGuryOg46AbFUOCPkOjcGUY
sAvQYC0jkvSwKhf7yuxSKMLTluUYIbL62YOr2bvf1ytgZ/OzulKoq0GUfBO0jBK9uP6ElPRSWUny
MnWLAZyBJSc4560nZPUeI3+aWY4nTyEq05bwujLmaAFYk4R2xniWKMrGTV2Dm5Ik6KcNxnPgCpkx
4dtnPkXtpV1N7LBlQ8UAH4GWY0JopWw/U4+uK/p+V+vNfy2P01arB0bndUwGrBIALd3pSkgaw0km
Xmqk7IdMaE6tOAtSnPiXM0V8X1+Ya/h7R+MXBOk68sKphNyPXaq5ttTAW5R/LjVAHLyoXZiCF0Vd
AvBIuRcZNqLVJkHIkhKRMtZeqlifaIeh8F4nycNdgZFqxvN8ifV43NFyxAFrOQ64Hr6MLJd8NurF
7odn0RXJcwwImUe0A1LngoGNffYnsjI2vmlbeHX00lTmX6fjrN4T4NrCAiw3fhc19yKjfMK35a8v
5pFuOaAZabANKA7e5MyeQi29rlT10ok+qUk3b5x8vc3oN38okUwOtG4lu0kf0EVY/reOXuNXahqo
iYbBPANCvJ+QJFc+1waHX/85LzwjtKhgT+GZXvjHy7Dzyj+zztxtXF4aM+coVw34LIHRtXTEzUoP
To5RpBvGEAkl9ll0pNgQmFSFt9kXC1r8uVbkIDSN21KjhFtonn1kKqjfh5RP46o5mQLVWTPK4EDC
+L9Rq//GKI17H8vFfs3D5mNmb1ZGHI7X/uyk1VtnQrbcTNb4dyiNJMS3g3Y29cwdCt+zKWuz1Y77
R3yZl5d08XppTf1qcMXEgE/TCyaf+LNAJ/Blecefp3Zcmbhi+MN06JFdT36u5qeXAfssM7YR2/+c
7AkkSFJ1h+955zm3OvprlLF7s1sWB3N5GSw4fNjf6eGJpX/s40inqEhkwOX4nK8vcHkwYusATmsv
eSSVCwkpLtVxNS6mSKMb21bBCedIe7AgrfOcsI5SdISoRC0qkpCP39nR54wDCr9BWj+3ZtpiwCZq
/sLf/7R8FLI6eUscjua0QWKzte+OOyTHfijlLkVsMLR4/OaiXmyD3koudjvQLGRYlHZMVI5SANSG
Va2wToz2eZi9IowB/x1plkXb8SFmVuYYToZztCYiJHXemD/zXmzS1qf0xa0LIFvsMbFsvM9h+sRo
91trUgdHjmk/A4vxq94O3l5P5HTLe5zLE9nzHdAVe882/9FZODRKRjLAySeXlj+K3DF2Yelz7Geh
ECDscgydQitoG6D/sBjLiaqLBSZXFwRHgobRfKPQ1VgdX4TD4VOUuEZHVYpwRD8/zqgNLERBeSUR
gFwSzAUfCVfdpOE8hzh/y+l/+UIOshRXYYZhDmMLTZQ0ehkPXRmbjk6Hj9lzHi6kFmZU/XjSKuiL
bdtiCJO+eQD8GJ/Tn65NbDJDx9vkzTunTCPEyyPCIS0s/Fp4GYa59U4k9mY+s1SjwxGN7kOjsOm0
SXpxJvuHzeP5gaSbHCbRQ6SA/J9Q5nydHZHTHxIk+2HM1J/a8b2rZHXfLnOZPe0G/2Ba/1SNE+wY
c43c/cRILXyzy7IekWNw9uu9uwm06NZALDrnnfOLpCmldZHt/pjLOUG7bHBZOdGLGZRh6+S/vJIj
peFW2kml5oNp5/Saz/RfgCA7dgP7cGSn6q2Pnf9mzbPebIxIOAns/wrxEQVzf62EivZwLt96pkSZ
XNSlzDcfwS3PXShbXOEOa31OnrgRmZ5/fufzadb3PEDBI8q45M4+J5tKuCN+HzcO9VYHFYXOvWet
3PSp5r77M8VvDg8HXvKeThZ/kNTgJN7BhO2KFX36zfBgxlChsayMODaMYPSPtKa+rwNhu8mPkpOD
uZSlaQm8B1dDem9HGAI+1FhBA14INcTHEMI8gz18PDDx1LEKRtOpWxijpj0+XOxLWyzBXsjdZ9zX
S2uHhpGNdkSZcN0wMe/+GJrFvRl49qMPNO2ZVsO7VThEk1HdwyQuvbDKw4qL9hYw/PSROE3LozrP
5zmpEVj96Emu60PMAIktk47hQMvdV1WgsHBneh85TVwSUswFqAyqqCP9DioC3u9iwQFM2d2TpLQ/
mBQCYEs5iS6gcf7HncdXH5EaF1OdJk+rcX3q24szc/Iupj7dB9zY+6/LqHQ7dXXfpV0V14RL+1X2
DA/jMZt3xAaMqzXKZh+nsjqtC7/hsTQzyr5SxhrfR7+6p34wh3RgUs0sJywHfu7uAn6HG7E+qN1M
doTp7Dl2bVqIYyR3XenRoYjJOpBP9i5fdy+fJUOkM0VJ1hDtMqHxno6kxAOFDYG/I+Oya9PzVcpH
BKj8WhiiC7WpdTe+yNXe1qkyih0xvaw34VQ0GzSVD96hCt6SCSBKORwAMv0wDezCciYhMYtFnBVD
8HAt6jSnGE/EAvfKMwT3PNFGaDfclYjL39YXLHvewa1ddOKoMsaNRTMnLFcfm82ozg2Xo9mmr0Im
zQN/ATy/PPjZ2Kn2WtLYUU6zOmuy646az1qgerxoS6kMPvJ+a7rNLx2dZJ+ZvvbOUVA/BcXAj9DL
XZbbfrEv+pG+GgdsutX9dsZJvNrdYG2DodRpT/YkK4anndvlpYz9ZieTuT4VdbPlEB6/fW2/xWM1
IOc+z8KXSGowuNKgWbxBlEYGzQeBuM/BOtZmyjo7DMHKoblsndjoc3y3Wj06l35jwBtj3etBi8IF
aPe4n5xzT0fieRrEcDTjfRLTQbN40nocYuu1UlUiTFMs6bHlF8f1q5JutSNUZX8/1GThcW+ipywY
iYjT/EGIvkE/5Vw7y1PQBi0NyOm3SQdPqo2oj7i++m3toKW0zdDf+uXF4iG7LLJbHff/phh3hjUN
mAr+/0vsWvpFxFZ68FI48KvO0Iq5br6+XP+MVUJtHCt9ThptcDamhZfUiNuHIMxCyet0d3uq2AtB
ma/qfrr6bymM9JdyW/ti1gBHvAZdw3Ibbv6R+qxjYDLRsCAtmSdXs7h83diEbMpLAaD2Wo+spqw+
2GpaXNGm9NyzCwXkLHvww7THdzvZDkRYAYsJFmtMGprDXZ9Vy9t5qh6Pfp7IWxzM0UY1lJWyVzDw
s3C2gBn/yI2ufMkzo9gMjCT+l3nhmEC9WvCOH8Vt3OjoSPhIprQu2fJCEqcjEqgc+AxtdiwXfZYe
jOo0LWbUFADHATPeX0NDnAiieE8hMpfgpPtRZ8jmCaPNjUWIAjQb9Y+cZ1ZXxSKP6e5gXST9MsGU
DB8cLnYFx5HvpJ82WdG+exN6VLKUK01p0T0s+xbDPMEqLuh6jfQX1dXGi8yWPkwMzJ1vUltlj9nd
Wkj461eaoADBVZZ/8oebRxPqM4nEdLPdKBRTzEcXpcbjvcYnqznnAXhTuvUrdlwtYD5DxvLaaZpB
1pMXJ1ZLJ5iJs4Flprap7x49wznxIWWTNZqNxoXpzpVc4wPsID7lQcgMOgaYkrS3UnUfMRe+KRuJ
mkpkcA1DCPhD8RsA3o3p3kHGVfcykGC+pNbwZwj4XKVmzXA+Mh5y9rAsSyM48Pwl9yFvkrs5ete8
jl/loKUneAjyTeUx6pmmqs2YuQW7GZ73bsnEdjnGvlp34/3K2rAoG49bwDSDjyMwWU6v9uwWlDz4
95WITouDdvjyruklSSpQXPGWbaL+7TG88AtKSmsSc9t0Gd5aQfK7taY5TAvc+kKWr0WmD9jmO4oZ
ZXIy0qQB1GXhJRjDTlTOM2VKdvIzxgDw2IIjvtvxSIg4eKG+uoeDAiFtamESGRHvXuaUV2zeoV6a
5lvqZ0/N8/2nIYhcrxprH2X6ecyLaZOXguuDRoWDl1iSRk9EUNre1AvuYj4SGyduW2ac9IzDLSrO
qtAhVDZDdzAWnvt6PTGkz2HBxm+AyOjc8lqLr4nFQ8Fp4+bFMfvLyBGBU9dxNSE6CCYbt6GIacRO
9sl8d76pIv43EY/hyg00nPmztv/a1JyAAU+XRwT60Fbf4vph4wMCLW0N1gbYKukGj3JIz3khGLwf
l8QXDHPrrWs3AxT8aOe60rr2Fj5eGJC4dD+A86ShIQr/avvSJx5Kg3SrXZiBGFe9YYUn83X0PG7l
MrsaE9gghk/2QWO8S95kujm0mT0E09AjF6bfK03GCNRE1HyJdKUGIUzb54hqO+q9yzqm/hcuDDXX
eZSVNd5V+/4R3j/LHILdLotUFY6EG/nXuP82RuswHlo8NfKNWBVO6hQQcUthYCPiAwgy+5JhSrhI
u45Z+4NgW+htFFCQZdLUx72POKVxjgkjMpRvum8xhPVL1xnETHAS2E0/UUQXYcZQZa42QVP3N7+e
+1u0vLQ17mZHKGbnKgOjm/QOtueuFvvJhhzlVN55fTGXr4QxE3obmTJtnCr98KSLs3iwaQVOQAhB
mTsmyfSvWqDSmC6YqgYp38TCXiDDOEFPS76vbVOenbt7DnkBd+sECbSK3+3OrM5ce7miYHiDYr08
qovWDAzpAPe02ySISrs+WQ5+Mb1jMA3nXdQZ+gEjtHbrM9fZW7MZNk5a7yfD+3AaVRCK1d8Qpcft
5OHk4cmJNH/iOKGduqIdmRgWCWY8FNwg9ozn2LHcBJOaj33qGxt7MuRWT6191dQd8/BOw8TJjW/x
jQRR+dFnYtg78ayDO9eusUm14vJRJxs6w4u2gy01O+WZJ4B/fKi0n7kOVSYwZ6IArGpZTvFE5b3Q
hgk1t37p5+Q4d/l0Wdtv3HarczDeFpWdnTSn/NCdrj8hTTZH0urTZWxwmpLffHWS9lVTzPhWr2nZ
9u4J84N6bS0FaX6+GIRU8CFqtH0W5uFrLUr+VLbTvxBP+NPNdXJBlIu3ui2DMEqInOdp9yOqtafJ
fPSb0L1fbDzenRvno8NcTL+1fpKpp9ODhGEsnUm8DGT3FKYmFol+OuQc4G7pTK6Z/WM+FSJbDjeI
iijqf8bWPNDgdkqaTqNmM4Iym/riWNnRq8e6ZhC3MqeWZOtIozP4vyEiCd0Tz1vsZKvu1mdWFfpO
RfX77Hwv+6zAjjCwXhBy3yOMEDDFw3qMVcWO7hBHXE//67smhGx3IujssM+m6XUaaa5IAkIcrpYj
XMj3fKyIeA7iBSsy0bhqjHcOReDHiCVvy6du/uE6LHauoX3jV1Ed1mdn7i868FIkX0FZAEOAsS3/
w7NbH3rLw1/aIObNrrzOKUj0Ss4XlL0/qZVXx9oBoVmILrpPEjD0oLCbAJRPTxwmQ37plCNGY3+I
u8J/Dni8R86YCgmay3Y7w9GpkrchcUlL450RQUVDnmzb10pVf7MIj3c/YrUqTMqJSvnuTkLhaEOE
A0o7YJ/gzmgPrrPp26x/mZYV+MsVhNH8z1fHa2UyRdc9NO7E+88YunzfW2O7lUqpQ0KQl5BL/YPB
QklfYFHtaYJMDuWYlOFE4HdrDfZ01pX4rWl5Qbgu6TGxBeqFErkLQLLqbseq3PTC1q40Ky4VvwOr
rqKldY5gYXRDhW2sLeCpWnijXIH+VeSEUBufzb2R0WbItl7j8cFuwRyZdtlv6iTvr97EJ1sbCRwJ
BllhDGvu2M1okm2daRwiyuQMaLnckHv0kXDehRObd6Yi3wU+3HypceCci3lwYS6s9IU5ZoPAg3iP
Z2N44e68WTdwgJA4KrVCJ0hdk/90ScUSk7hZBt0fHSYTGpqsdOfExzY/l8osXwk+O/vU65Jzs6y4
A0jirPBHIiMEhwJ6N27Tix+1jCAWunfgZind8OriQyq8EWdq9yl0h+3UcXvMsVLQqxdwsvawK0SJ
aBdZjFNpX4D4z0oQuMuAd30xdTgSlqeW+ei/RtX2K4Ui1mvZiQ9bOzA3dBnl9/LVTBSdUGwIaSnE
8SvU5NCdeIw1+91xdD/AnCKRoKMe8BtSud2a2nsRpd37xFx6pgpMFXbK6NyjmYpj21UYWL5rfYrD
dIJH0uX6N50CrlB5kugZqvhd8wK0tUp78+u0O6/qqW5q5U6jom2bGv+GNN8zFFPfNcy+OytqN3W7
jExYJPYx+UbEmV43Q2HodNIQ1jM6TiTcHG8BtlhsR/Ipc43gEI4PnUpw/Vcpn4rAEZh8t3iownHt
jWSwyXaxz+A1hkOh7LPTVFnJz8msuBY2rFsks9v6UrnB/74yHD6sRPqved/r5Ot5D7vcwFXCnwyn
l4exwHyT2UN/QZNCG850+aZ1Ir0PbfWDiAjb2l9Iq5hCbf6NjCOTlZjdQ3Mn84oR+KBV5A58n2P7
kDu4WCBYXvHadq+11ukbo/070bNzK9mdblmNPZ0LClXeUf/qMO6C6A+FROOqsCmXBcYizTjRZbbq
rvqsmw+PEd/UohL0Imt2lXSrz4I9da5IBxFE5LjvujhxC+z81/UFEfh/X6GSESTig2QvOu96Nk6Z
oW9N4eGZ5kJ+wh/y4dTVeI6m/O86qXHM/m9hFfZhnc/KZUhLYwW2oYz5GcLgMwHGc7JUS+x1uUrM
eedu20hU4dBE7a6duKL6Xv67dpvvQjP7s72wO9JJbA1ocsVxie8/TI1FwU4w46jgtv7cqxNsffFb
z2CX4nube+MOp/xbXJjFPl/EKqcnkOvUCBR6lABnVt5nkLXHyEYttqh7viiHAAQsXQzlrImjJ+/V
pKxDBbhk+7Vsenw7IEPi7tEpRowxsJp+4nce9N4L2K8/CQOafW44GIncmnNADTQEIfieR2a2g6je
cO5bJq+F/bp6MvEj/r8VWQYz0Uus4RDh6iOhLQZRhXsdYs871nr9iz7XXdeM0ZNitWvAffuQ9Xp2
KjzgR0Gnh47AEkaOjA0TeSGwSUcxvGVkM6Svnv8+j4bxg4g7I2z4BPQ+DGFrx3+iLkv2Lv6fXdyZ
zVvLuW4fM9gF8JDhYtO0joM0s6ivH7+zhxDTEY6Kvv9TMBqoOcla0axoXcc2lxuB9yTNL86xX7dA
Dpec9jrM1+WJ4NXHGl30bQ4qsT8NB7cvbaLpnC0nN2gONcC3Yymn05q3BUZxnFQQESJl8e2m5OLm
2pOOlZLW4nrA5Yh7lxZYVMs4kQfQHoIBQQkZDAsUC0hUcdei2pojvOTGWGLAMfXLOu5ep7TLdN0R
XM48ptTLi5x2eC/rc0oqAItL9CRsKa9WkN9w7pHFwr8JfRHO9VwTV7VU4bH7pQffyN33ucrLkMeG
3MoShia4ZBwLPGLLlXnkgNVmi4NaJbe6+b3+E/4ClcFXutF1JMS2pVJnpKGi4Vs6WQyWzjKocAZ1
Ei3c9h6Tr93XDzXl5QTvhGMds9lgvAzwOSz7nw4I57PozThs5GgDUpEaiAhfPSJr/N8LD0u5V/2E
VRD4g6c3YE3yYNrYHE/2cFqC65omF4I2X0xE/JkNEDyjzZ2xrqNPgn0/ZNE033QTcxmKROjgrCQJ
Zbv3YQHKqOVl8N8is4XvtkSmeywKy10zwfvv7Q0yUJfVFWLp3wCGbfMKGyeixIdWO9/4hvwjaw9y
LP+By/qV5+F7MSsRbIJlrLq+eGu6PMetrvvl2e/zxbu1xG8V6xbUfTNErnPP64ueWBhMrOkVcB2C
95IVh1P3Sw0AM4XGwXljGLY6lBkBuiUyaXT5tpj0ftdiqsO6wARcTtF7j6/xOgVNdvYIpX/9CVXz
kNV0Bk0gPT4cSXujUeFu9TroniWBt23U6dZNV453sl3jbGrIBcoN/rrBTLJBDOUxs62fDJStz0gz
m634P+bOZDluZMu2X4Rrjtbh0+g7RjBISiQ1gUlKCX3f4+trAcyqm9K1yrSyN3mTMFLMFEMIwP34
OXuvXQPEQtz4YxmJlllDxkk9Hhs99beSTEsE2oxKY+eOic1GoGQ9OC1TgUQDmUQY5s1WRPc404js
p7eaHZLuZANCjSS/LHoPCmB5ONIYP3u+2ulWch349C6td7Qq7GmhgrGvlcwqbNaMfYjmfk0/HJs6
mTIMGKCK16Hjb7SUZI0WeakRJN/knOYDxJV5KytcbXm7mHt1xSzmJRQMbJbVIC8bbm/RtKs21mbO
mQUsHmX10/JT/j79uoxL29GFgGblNXCJbsIqh3iXJWUjmedtu4JUTSKIgoc+0NOdrWNM8e2pv3dm
/mIj+Ckiq3iIzTLYunWIKKGWxi2PL737DW83Fk9pv+FDu4kBhWTcqfFLe+CJxO5homwwzOHYxTww
bmCSRjDclkhpJwYcVgiRQN2pnNOioEL4Qb09t+qBSEg6OJQPThLg0LIdY2PPW5Ur9paN5WSQLT8v
jn6oRixyZGxXzkR/wBqYt4lOwElJxIOrM9mssRRk8UgDXvpE3TlvCY2ZVe3iqsa+OEvciQAdej25
2ahDTn7tPjUOLQ1PES1pmaI9LBLVehi/yLaGmtoP9a6JTeOg1freqtPxGPepjr+rsneRTXO4td0v
JdPgvrHrz2PK4QE6dnEoPFK8SHFe0yb1j9IoEPjP1iUkaOGuiPkM0t7DpCrTdLZ6tmRJcSs0YLg3
7RB3cEcY2yYdmgE1J1wM9GfYXFmLIcR+F7ZVnWkqtbtEYwCq5cUPerJqIwUPXRR68R7o0xf6R+ZK
1uyaCE767YSuEjjEuo9Gjtc5hqh6orj3QAKVw7QZpPUZhi4duwYxc32AxyuRRA7yPM4vy7dmTN03
AEleu/i4jgqCBpyhSL+DSdDvVWW1W4mcLtJsQafBV8+KFgtVnH1pe5sMw1DdY6NR95yTnvI4JimV
eKtgIuAtdQv0yCaSi3Byja2fc8CuOeWjtzIquDkKqZCPR2YcY7lPkP5jBEqTgxhpXo4TvKa9zMxk
33YU/WIy4UHMprcx4xPK0ik7DLo38kyRUBfOrm+Uea/DyECrRHOwIt71LFvVre2q3Y3z2lClBHVV
ENlWBqfflUg9rDmFllw8YmlG0hIjWQLfnrXVi1yuIRwrnchnXPTyhbQQMCL8CS0nZGY8ctFaQVIN
VrbBp8gMHIXUn/Dk5SiJqBh2b17T82qsJxy7ySYOAW4x1YouYqguGGE2TlGMbyKPXgC6m2fcNWtR
IEBG4oi0AqKep5hr6EO0y2azoVaPhCAWjL1bs9iPkdS3jaeqOxH3LEuY6sLmienrGpepeoIUtA1L
zEvB42KvL2oSDNE/vvto8LEI8ELXdl6U57Ix7YW9rsKb31riSTPwGZgW0XCjEJiwEfDsXY+xoU6n
tUDpxR7eG+eMBtR6UW77DiZhOerG9aOioVf2FrRidsVYOB+ifeNL983Q4u0Qs26D33lIvB+MGJgC
eUTYg156yYiClNXYnw3kHLRhyF9uB2hbssQ9xApwbmOzv6FjiWms5h4TIZlcOhUMNy2PjpXNyHOR
inJ9n3wCOvdF3F8bMn5WZYrzeim+lQ0fRWbEXnHmTh4CbdzmeaWfrM4nStXMjLvFPLzozRLGSW8w
rtdwBDFC2dnStIgnYUVknSNK5aFL7OhY+P6IXTJwXob45kw5vj4jrT8JTTTHgUEoGtSp/uSiEj7Z
qBVXjrKrT3qRfZGCXc8s7GqRv69BQ4MVG9my4zq4xATNmwj1kYHX1cYnR2drYTTfDIrGpW33RIhi
NFq3XZ0dwK2BQUVcROeFcaGCjOcLcWncbG3WeK/S2edlFQJJZpxINvDwUVV+sE8SxbhraGwUp9ET
0mqIVwVBfmpw2h3HNGaMdXroVGGfIa+jiBsMB+1HUFyNGfNdJ3H0OJrZsfINc9Yga3tqBLqs2D9B
H60jUgShTVqEjTU8jqLR4AgYOS6fpF613AiPAw/DfXDAkMKPbLdLhwEDI1pCo8QOkIeHqGbeUst5
PYzJOJNUygCfFRJj5ytTJswmKfrm8pBL/YxlIzsqPaYv4YbW2kGhvRnmtWJ54f35FwpWGuFFoFFv
TZeR+ag52wQyRjEc9Lb1vCqnblTjwnMLOo5Tz23eWGQ8txp2PYa1fooNoSmclYMR+BzYoTr16jVn
UHxdXoJavENQwCTKg3w2+1DbVyBC49F2HrqZtmBEnH/LkFOrAd2MJgLdR5GysSVZPssK9LF6pB9/
zdNqTrOm9+sGgGWJsZwXOKarU4/gj6Z/d/W+TLab3y1ht0c2+xWAmC+G5+o710DdYJK7eok4v110
FYG/C3KATmak38ziPqTkGSYQaz/TINrkSf0GGYy2Oh5gn4y4DC1KOfOPvPAT4pCW0UhLSoRv/vDH
oqUESnOsL7wAQowjCq2l2lteTE0Mh4oEN8dBqjTjCZaQFNhlPLFlndK3zNL70Ce3ya7yi85X9+WP
Qul9N4xZfmD4n4ssbvaLtrsEXnb2NUrdLvWP/x5dcEucCoUCKxmjV1ARwOdo3V/DOtovxbOYQRqD
QsBpgutxDVSBSIo2qB4ln70+PClz3XAu+tbJ5OAFhf4em+YfXlP8zOLs2ha6/1APCPEQsY5vCTgQ
nIXULFr/gOQv2SStpAokA5iLMTBu8UkntuFUvaV1zFi2EfuA4n9D1RDd9EEQoF6ZT4kwzSdMUGqj
UZDSyhkUWD56gTV9LpE5M4aIGU42d0rtcqqOBjka+2ZKh40QQXvoQywM3CDqGQt3fzftcV18fJeq
59jCQ22muLJFNX8bwxkHdedslv9hypR77cfiYflhoDP5SUX5NUpKDyQg6lmVBqjGm9ydkWHDTDaa
UjA5iXGb4ubrUOhdh9iBwdGfX3oulDNiVDbLH0bemO6NsHj3Ys89RTkWAhlk6gQTolmVKhZ7HQfR
vkwpBUfUQr3k2OwK7Gg9UzW47FMIwCAwD/T6rb6Prxoa1WtTy8rgtEk1ockK2lAkBA3e//6xJ/Q3
uw2JkprcknFCkCTXLOQslQsEdMvfsPyZHzqjWMUzPi91jZaIhKpcazrQDJxbA0rYMgcphS7zsny/
vERJcTMDqz3Eovg2LkC60Kho81YH1GnWU0s5RysKtt9y1/fzybidXyrXfYNY4SOba5IDyvqH5URi
F4pjiTf9+fJxSkn05oOj/Scv/RcS+Pf/jeb+/8Bp/4X+/r9S4f+/pLmD3v8bmnvzNRl/Zbnz33+w
3HX3X7ZwXOW6rqASIXXtv1Huzr8cwhggsps28QyK4vd/SO6W/JdQtiGkQW4DgewOgRh1vpDcTftf
CBiIsnTEnBsJfv3/QnL/j2gbnd/uICW3LKo/g/ylX6HYuZ2WE3Y2rGa5qVax/c4Bz4Ph2w8r4U/o
xTPuOWm+WGInMwm8NkVmkjjOXrbWqysQiLb9c2VNbBv+j7qMgn8Kifgt48Cg021YzCggpBiO5Sxp
vH/BjUdk7xDoZbJNOV1BqrARUVxxTIqETqvfLYx1bgDgXWEu33ZefQry6HudJe1zWHLkypFasQAF
/ib1RutE09VbQxUziI2qf/7lI//z0fgrFH/Jd/vIP5iB/4gnFTlYBloK3ZR8ds78L/nLO03A3rUN
6+rHrCb35TuAzgHvKIy4oGqxi/rVfSw0YFeAAl4nD7ElxTajod5NdkjwjYMO52Q7YYrgY8nudpIc
rH5KtnlLvBD2yoPBCljD4JGOjWjARDdfmAjA2xlZEhEPt2/U+K3k6BQkNBVAhVFQ4Q7PNpxl25tb
vwnLoY4so2YnRfwgcc6fvdbRdqXpp8EmrZhsSI3BSYbnWHRJfqoH+VNr3PbxQy2euYhUNHqbz1pE
q7FMpt1yOmhawjb//nrOt3/x2/VULpKo+ckx4L7MP//L9SRSstCbnkWxKLRbT7roik0HdnquDbvY
RdsYeuoYld6xGdme6Re+jEEWHSJdT9Ze5Ix39vC3f3hPvzLk589YN022UdexhDk/Or++p5KaGKfV
SMOttIbHvtKGSzZNn4thaq59AyIrA5mQTM5TFxc/pzIGKDu7GdNcvBKz809pT0u86a+XiGADF6Ob
EI5JKtNvSHtgLnXbpVG9GhpBKU8+50MKW2DX62W6Ek3+3gzW9AgMh2Zi2DsIz6yUgNMhg87jkYtu
uB1FJDyaE3qxYw6jz+179WZFOWbANv/uFZZzbnA2rV0/TTbpFBkrndHjsUWRudXTUdKVBHGS4Yv5
p8iG/7zUrm4SvcJDhX4Rid+vlzorK0Syg2hXdVl8tlx2aoqRWePgf8sngU9t6A5Z2o6fXO+r1Wu4
mcDC74hakUzymeH8/Sf/WxYMH7yrW0K6hDgRCMOC9Ou7USNhXcSV8ftVCq8s6PQthl6UYLFIHy09
elSD/3+NQSRvVbIFSN2YnwDFB/3rL8XySnfElCg68Tdrs8Q6N0vaVJ1F3lszthOfIrEFQYjLo/Oy
7hnBN8B/A/1gmLzZiU864zwMKC39zQBPcwzgSaxSB2nP31+dJWnmrzci79TggTBM9iZrjtP+9Z1m
ox5mOLPy1Wibr348t0cG3XzQ9e69zhBcrQSDtD3zUPOTlcebwVfek9M33ilq23fEBBMxTOROtZPx
+qH9tJN42sbuDJ1LzVPLWPZK1fXkztQJbBKnCiTADX31ZzWI+mqnPq1JWikYKRDr//0/zrF+//B1
ni3bkYYFjZIgqt8TlMLeCIfYbBitVLE60rnY941ZPSbgB85N6OFBHuWLlxrZc43ABhKz52+YYfwQ
Y2rc558NBb4SQLTaOZeYZxB4ats+KKJtXTXlI0GQmxZM4nOcOz9aLLoX4OxyE+gwUABAnejFokmw
K3ertPzNU8xnNCf60nt9/dK5cJNBZXqJGD4poTOPulQDCJRUjupgtZBQIR0CsMceeWKCnz3TkLoy
KZSH2jOQGxg9+6bNDDoQ5fuiMogd7Edp/KClXg5RAyJTacX6kea6+ZLaD3SzzU9JXwOjNYOHPMV+
tqxxlYckMJvSaVXrfXwo6r47uU7PzlRQ/yojKI4cZexnOgYv+EzULkH/RwdRma9ClNsuluGKmODm
iVVzukVecRx0xzgUeaSIP0MuX7Qiv0oDp1bMAX/oOrGbxppICY70h8geDNAxgf+ARBfNXgWYX/DL
j4ZlYoEKby07N+ZR138ojCelN+ZDK1gQwyKmU1gloK9Nzzq6uA62rWPBf+vCauuGHA66+ebDRpJD
TOvJzojrl8Yg1YmwC3EZfYKfaOVrpLdVmkFUpzXiE/f6czEabyRee+cFsKAymIvlLOcy7Erdlpdy
GtRW8yhoBnyjm0gNG/LJxA+KslNm41TygU02+T1Vwj2nDvP4Mi6hTHoIS7vSzT4bVXurW5/sAIKg
+IsN8yFg7s7D1mziBlx9Z5bvrYswElKUf8nRF0Yi184wOiY+b74i6BLxX5vfm+i97lX6Uhs9qdnL
AoP9KlirUFZ3mHflwc5rkAu2AR2m1N98NxjAA1YTEmpa5DWcyXVcZMapCZV5lJ3R72QDoV5jJl3N
7kG3WHMOT/YzD/Q5ya30pkhP8zzzaExl925ZVC2maphJiro8MzrDwxuO34rcdP5Is5LAAO1heRBc
2/WfiO4L8jw+14LJ28At3CC+2oilELJkKG8a9BNGJj3U907/FPmg/YzBz9a5g1zdRmgf+N4jiHYM
iixX/WmJPObwHq1coiC2NY7sReXlZK5xkYJZTmZl8dGoXDA7s06AYpVVba7hlv+1RM1711zPhDcZ
OMcyguquOcXnUKF0bAsChfLSc/a5mN78YOZJo3ncD4z5EZqEPh4jm8ac8m3+M/mOisM+OxSpfh9f
0vllDMx4N1SRc/E93HPI1p+X301ihnNJja7kHoZArCV1vwpzmv0tAlhS7ocf+kzjiF2ol8hSoGm6
Gd3B+StUbigDF24xssgzSi+HVlPzAw96v0FCmW/DPspRKCKmdPMGMd5cMZiGAb5hktZzxwE+1fuJ
roUTP0x4CtaVMRU7y8nDNc49VpTZfNxVwQmScPoSd2b6PND9tXxa2HFHCuN89fy2fVYEkC3eBgwh
tL4dIR/R4EYr8iaDz5k3R4HiaNiaRvsdeSZ6pa6q96ja50HudG4zu7pMRoaoC4jA2vcT9+hZY70t
dLi6WnBf9Gx5ln7zwQi/0tt+L/3waNXV+NjWEWYnDY9YF8z53xieyhwrhAvgXXkiuU45BIjIQxUX
ogh6InVuhyUDP5KGdNFMB3yTjWoP3nc/GZxjERbyNiuXvaIU5yTSvkRd18P4QCTS0S25xYQI7XrS
qr1hcHfS74MPykw/2Njvfb1/X76q06D/bI9zEM8xERKjLc3WKx7BmVQ5kyvdrHbwANb6NpAZ6pEJ
iKL0VYG4O/5UiLB74ul7l/Y4QqtrMK1hEQD/ZJQ7i5beQdhI2YqZ2rrg1CQIvE0Vwp8CJ5/uOhLP
VoZkYzKHb6FtgcWYsZwBImALrSVpph7yt1KH515gfG+WDT72T3SStBNHI0RpmV1uNQwbhJ0M6sEE
WLGqZ4UcdiUcd0V/FGH8s0zJvPSjsSG9RQ+vAvnmBrjqU6x1nwWF0dGPeuMEp4n1xR38J6sEn9S3
ZvXZk/E3xkQPBb7jdW4X2a4zs4IQDVRuHrjCZ13DBDgMkExgwTgEXOzs0zJFUCmj1MAyxy+hdhva
/url7WNVpzzkRh3spSWANUBfO+dEj1hLsG6g6TWZ7Jy40Dm1K2haa/rK/WOdWFs90uurIcI5iSh2
0Yu4B1W18XucalfmzAeYexk6r44ICc28LoiWgB11Bo/nuzbBqWTZZzQN3ha7b7FRXocnvUBMhkEq
XTu6OWxUqsZddOKBaB9DjFqPCLubnSuAumFz3js0ozclSTEnRF2MhVykGrIxnwrOSeQH68xXorzf
t9Bb2qY4BHKYB4vxZXkBF4flovGsFZ2sAMxgOhxMVQQX3SwIN4zyM4646CERxGugbFHb1IYoecqi
oL4U84stJLxJOeBzm9VStq/gHMDGinapVgWb2uvMT2lUuIfU9G4f3kBV6vvYQqvWEUH5CQjXpHr/
ymxsxW2obn1UdzfeoNzVTTE9wzS+VVp36HJ/peeG+tZTPK3d+RIxMjAJGZviS0AL8FLFRLKYwQS/
NkWri+MztETwbPd4WqdSkSMZocVMe63ZFW760NtFS79j6l/c0oNzVCXw0fRC23xgewMnghluHJcB
PaKI6lL59neELSnzHo05Tms9133uA30dq/uk+Z+QvtTrOfn5qWhkv42xgB1SJ4sh8bcWLFtZ6fg0
B6o8myGgGednY/5rHWnr66htmj0DY+0E6wUBTQogoR5CZiCssush8Agvitz8lQd6B60lffJC8QIj
Ib1VXqGvcrOeV5vIv6ehyX0QmZ+wSMP5Lp6GwYnvk5DPyHPSzXIaQCRkg5LyKdb7ose1wq+gipk2
bUEYS0u40+dUN/YRqvLwhud/+oOJKNke8kRtQ8HrjxPBnEX2oW8zM/9pQR53FuAvJkSUP6VDCKzK
bt7UvRDuhUQ9CvwDqb71o2He/DzZabSZoGnW7Hf2mG4LDyz3BKUXIOtAKojXE6phITudp41T7Wk8
f8gcImt6c6PyD+gY2c5gHh6sunxOTJrNTZk5bTpCb7ZVzKOrz0jmKRlqGqghoJP2zRwUDPAse6nn
3agO0Oc1OOLV+FSJAB936M6Y3iRd2ZZnHFufj+vvzxG/pSbSy3M4IQmL4AZX2kwrjV8PSYQQ0jTX
sfrrYXhCxmzsU6ZjT5zygk2iDV9M8prPgeaeyjKINp1bx9uFMrW8+IncNrbl3+u2+rZc8CA0TIji
jn00oKhHyfQPzY7fQneXtDz6LpK3bbBq/97PMvpSJJ6L2bkcEjAj8yDdgId+qFNZP2DQulqd011j
VNjbnJHm499frd+TrIk1dSRNUV3hLdaFIX87UvpeanVNNINhSGxbd5hyVxElwZB3Z9I/uvMUxE+l
4QHNaXxQNsiTIOqar3PhcIkzoqQkLffVUpexCgWbqcc1ZqSQ1FUDlc/FGbC26n489UX3Rx/W6XNa
17Oi3wtRXAsbtbVi36k0yoJJ20E6sf6pw0Uk6C8dLl0pzpPEHBIzT8q8+1vztddIj09jFwHUXKRN
A5vPetTo1biqzwHaEwi8zA81WZdb9HpqbQsv+odkxCWw8Zezu7JpJjPgU6buSPf3C+1it1IM45tV
XEDl64sQoZjyOxTBbYWgWFQHK4BQL3PXB6qt6qtkeuvuA6QYJI+pSyf16dC6CMNpdTFPmeEriz7Y
i0J3//d3xX80BedLRuYoVmKuCRyGuWv0l6Zg0PocJiw5rRhaYnDXQKuvRBXgRYvc+4c8ctkcoomk
L43O9sYzq/Jkg6UPXKf8A8FHwqIRZv/0xn5vV81vzHFoU4FgoV2l//bGJjUipWYVXVV0yi7kIl5y
Bp1XvweO5fvhc64n31vd4MBHsvEmqaIZCogRMp0ZDEKa+T98rDTxf7u7DIGfjkGti/qIW+z31HE/
yDOn9mb4eITRPZ/FvXOPQa2ZghYbe/BwBeM02Ptgj98blwAjJbvnuk3bY6aSDCLAKoVRwuyqiE6N
kSQnLagJHFB2i+JRw3ybZHcohfoDSLU1QTdthZvMAMIt1OcgS05xC7HC1+rp0fHyH2GNIrUc3Oca
QNqtSf30trTAnS/drOWKclSQH6ZsW7MOpdtglwh15xoFcXRYHuPloAUKt+YYyrM8+cG3j+bSR02M
jyhEsaFVd9mod67tU9LQls11r+eseXYz5G8iDK2X2FG3pdNQTU1yN9w3Mfv7aalNGcPSQiv0F/hn
pD00kMyWQ8qg29+qAY66aeNyQ7L/mBdTffRmFaTndgkYzx1qfutqzC+5wan6z7NoF5hHijYbOVUU
bwsQsxsF1jNaI9zHlhA63qpw5PDdyn7WnMp+9B2ZOILJJ4fhNDznftzcOpe1z1HiiMpyNrna6SsX
3eL8FcaieVr+KQLfYud6xskxWNx0G3JliNJwE5p2cXYbVTyZnfcz8eqG9CYPozYa/1VPxtiTSARt
/s522GxkgKNIx/4+RKDCtOIHFt81KZ5ENoyptQZznm9RO6QP+J2fnKQcv1oEFK0oTdUr7plk7Vfp
8NKrqiaYLGvuY7oxB87EJu37LYEs45uPE3GFdT7eiclhxDnfQ3iDKN3mmlx3s5cxpfVhTuUhiAXd
Ip5vg8KfiqGttgD88tdW9nKdy/5iIvh+sGr3bCYBMl7/qZ1F0bJJhgvm9YYZj6ouTUMQGY8cse56
jmeUAgBxbfrCIOjjtpGa2OlVZn6a++CX0kFciHgNE0OgvsR5SEWmf1eFXnwwPIe8J/oxBcZehQOS
Rz68o4X3L/MmHmMHOKFVRSQi1tU9pNlTqQ598mhbMziOWyUwd2pJPchpaK+tsvpeChebfYZ9/X++
a8jrWE0RcHGNBOjHeuzMVY8Q+7NbtzwY+HvDUcf3PP8SoRmAoPq84UYdQWYSD9In+Q+H8JJ17IX+
2R7Mp+Xk3nPoPQUzQwFABTC1qdV2lUisHUjXr1jlMqyekbb3THLx4kD02MYmdzW19nTDGeRvPhbX
KXfDrRTmK9pXsifdAFw0ntSUymdVBX3CA4iVm+eTAHJ7srdd5nWv9szni63q0YuyWUZo/EHMk/sc
JJyci8bycfbhT5zJSWnnsdUq/Y8ysl84+FvXhW8v8vAVjwmhbtAnRn0UT57W1cdOb5la6ZW/DTXo
2VOcPMCUGAhWiNVOKsA2B90JXlyzqc8ya0YSUTnlnUPPWedePJ0Wbd1kyfc/74RSttfJ1gm1Cdjg
whCNogFqb7EgY/2tEFNdcgjmR8RX2CBx0y6W2pEEubWOIncH8drfRwbUrFaQkxr4NYRvB2HUZPX3
xXq0vNRVmT/AK+ZOUolxFE4aPoO1SFM80wOSOw6o0Z+BWGhz6YvVhb3PWv8n8ovhgRGicdRdBLiR
vl5O5u7E+GWpIZyGZaInXc/ptG4nNIQ5y7tPJ/ESlaSeLN9l7jXG1RrNe6bXHSPgOnvLkMNn1/BO
xWQZm2WpxcFQb5l4+Ud8ouapk32ymxx6r65zTcwB+6Qm9F1lE7CzHI9TFH1NC7vyY7UORmNlZWb5
GDSps2prY7/88tp1NThwMHxL05wuQO72Ux6dFzdAGYC3tyPr5Fh4gyvVRIdiLLeOxgBSxNbEsgUu
OzMrWDNhtW6atNwDhhMbNTojOJNxK3wrvlp1x+Pu21/tqTE+RY2XXsdJfp2kDM4gXdB4LUqpOeDH
1BGOGiTcoA9FvZnMEgobnME2GlqinKF4HwOryg6NHZM7Ro+E1FC/uASxXW+arB0PCUTZTSW0YKfV
IIS5r6OnLJccQ9yELWWp1OduToie+DFqzGnPeKl4LyRr2lS1zkoNQ3Z20RLG9sCTsHiIG2pq5gPm
s9DNk0f5tS8l/lZLN89jC/c0s+jVIJwinACalZYjANa6+Kugv70d6kzbJ0X82e49Y+sS10aOTITD
2XeSTcZU9UzL/bYUSUEf6YfQKI1D3dckIkzTxeqteG+xx+78ArW62RYQqsr+u8lp/Z77erOtHA7a
VpKYa8/1xN2gBUiqFHBblUTJh9zchHW6Adm8Ji8p+Q4GBb0R/s7D0tmoTRKBP5wERftmEAm+klBp
N3hNu9dOvPnlcIW1XOMXTb+5MS7nZHgZu+4FsVfzVYuma5v9kRWMADESVlttWSTMkgG4FWb1ezOO
FCMzVKKS9d7OnBjmrWAQNg0OnmJTvTmt+TQeIkw8TwaJfmuI5MZ0GEvntryrln/3WY/iVeAn8L7R
hl2oxEGzGaTceL34jqXaxc/QqzOunU1eG3Rj2q4lJ1T4Z9mR4OhBbKidyn8eG4j77AHTexb5L36w
0kvUadZodntmDt3aVaSJSRfIs+oOrR2G3wjQOAielfuHKAiZQrlL5n3MSLpmn5YwCgiG92I7fBVm
fRwFg8gMxd5Zs3x56Cn01zGxJqs0sroTUnDMxmX/dWIppLEKzczIbEGoLVOZehxpcev1fRnoWFkA
tSc84XXpDgIayrjCQuSsmyqnnFB40+Le+pl0M9t7Yp9n3LhLC8/XV8Ywgc/vc4hKYEVrJ0rJSRN+
e+RxQNU86x+rAItGTiW8o8pyyErQnPVyQvAFSZRBy3CTYpXsxyG4kTdQ3TJsYHzCe6IC89cwn5nI
PJir2gdebeKufQKR9DokcfcO6zrAayWDF0MipzPz4ZMt6I9ZpQqe88Ir7yUyd+2nr4uEXZqClGGp
BItqApkTeX/QG0CkS8skSj5LB1NUN8riPSlqkHyZnp2a2pXmNk1zumxj8Jh5MUOgKgdUy3p37OAk
HjL93CfGQCeL0VgKeXQlsRESxcVigpDvxWhVQ6MuecXQn5xaux8egtB/qADuvxj2zN/oy/eUBvQy
f9PN0d84k5M/SB3Lm6+6/vgRBRxL39yD4CXSXMQzRMvfUaWRvVzJeB/NVU3RcmeJtrz8/bHLAlb0
n6cJThIWUzIOX9L9vXlhWGlcWZgHVx9wWBL2hvlITYEVwzcHQE2Pq6tahNZzpqqjk+nijuaRlWw8
I3W0228aTfHPUzsNq15i20Mjb137YBB4ht5EZGm4bVP/ayOybWBhTteny9BVpBFkhbuSqL93/pg2
wD6QfNMaR8rqOs1m+ZY8uz9/wIFepxJvPrfl5HMA0dOjE3jGxSLpeteo1LrJlFI0bIyYqUNaIjJP
XopBuoee2IGXvlTRQQRrTZgSwiT7gz6/0NYdt4MkU0I5TKg485TXMVfdo5EClOktssVIivwSyvYH
KtFZ6kGFaiVmeTdHErzR9+wmrckf/v1C2iMqq1GUeyhwzZOppn7XtGCvjiSQyexotaP8rno9Wg84
9My4iY8evYQ1UmXrUwnOWcbJiN96hpPOpzpbcxWWhokUZPKmwNUNUHLI8li6Nhn/otBn/Z5wPc1x
wu66wNP1gowSWJE3PkKGMNlAuAlVLyD9d3TR4A5/Xezyy4tmBvVDCKqsJ7tyJRJ6V/++PEyxvrpl
D9V/XgFssv1KyvNjOkYfNh/bjZwjyWny7iBlNwNAlk1RvxCTMTxa0Vr7blc4AKTh5fe8s4ezAX0V
kwYApBy9ymFp5TGVotM/PKQYfc9FY/5AKDw9jkH0Pe7ZolrwNjfszcHHWIh++JVJ33zwJsYizQF9
wPBZegTTIJxrELV3YO2Eq6ki3fCUVXjpquokq+FAkGiXWNqXupMW0KkYNMfY48EpmxcZSfU5s8M3
e3CLo8gZDjPSpI+q4J8YEeR+JyphxA/yIegl902qyNij43LU0nA6RApq2/JxJX8sKWRLYy+NwUKK
ALBirUdgX+jJPoAWJcyqHf1dkAvrWUWFQZdDxVe3FftlUsaJeuNYWrD22nGGBgjjE/wt/PwRcRuM
Er4NQxMTNwskA86mh3Vv2ueWVm8hjMZ3uu/TSH9X64zxtajAJ0V5udVxLXIOn+OFU/t7xxK5stWf
tfGoRPtxoAp6CyqhbQlO+okk7GP+HWHSaScWxAdTOT+Uk8zomRCeVHz8mCXH/dQ/F67zNoUDYq5A
/wkvWlwctPZHTaQHTcCagfUpxb4ZVA8DS2jIvPmKIdfsZwm9NX1df+2L1D13pDLvWLPjq6rcQ6sT
h2hoU30mHXfcYa2yn6lmCVOJRyoy4qXuYziYr3ZTfUqacGR70+29rQH2JxPqVQzem4y1ZxWk05fq
v4g6r+VIlXXrPhERuMTcUlBOKnnXuiGklhYk3kPy9GdQff7/3HS01t577e4qyPzMnGPikCFpSAKo
y42zlHTQHWykllXLC3gQNglUGfeYCrG/KhHCTCV3IBe/OuvtqVKEUCAh32kwTX4NB/BSE1/M2pEP
y9L7L1oXgjsPdRIpESYTc7ifQdSeG+aLLG2zlBwP3TuKjLQ0tfqnawJtj2IPY1siIuTBODAt3zg7
PjyLfKNzzl4MM8tRGGGZdmI2wCIGeMNh8l96+z4DrIFekPli0bpBMU4WAqLjVYVBmAc1I7nNR9vu
nXNNPOlB2HLiNeQdLrANV99FKSK+B/WRlyB/Kgy0Wb6pQ7sZYAglJbp36UTXcfrotsZxLVkkxc32
sv0/0h1jCaDPaJOhLHw1Szc8OXpFSFclnrociFKfj24wAk2j01zNcf/vsu03RNmwNUk979jl+jtp
mpfWto1/FQXh3eZdbZEBvei7NU/8aAB58zCubvJQLCtrBRMC6fVHiR6bXWcFajCvR3QRitnlPLzY
23Oig2wOkhL+DvpRYpvgqx4pWtsH8LvxLtfVKe3c4aW2xLdqR9BKIHQf9X6IWkFgsD5YFV0AmQVd
hVS2xnSBkJ4Ye8AWwl+OzHGAUY8jqs0u/yBEhKT6ZJbsPIDjNX1pvA1zZNmyeTfTdm/moxd1pHbi
a5QEA7B4fYnZhzdN9nq93K+/eGRGJK174Q+RXqYNsZ4mJaBXWbIyMv13GpripK4FnGPZA8m4KB/s
RB7UiLwvJykLj3/6thhpGw0kcTGDgqMoGKuFrj0TDWUZFgB9jdPQnMhY8/1qJ4WBWEFb+kfcVDXu
VRauVzVOUj+bvdZcbDIFZwteJxFy2TklrGoAe3kuqNwCZadEEfpJ8mSo9y42bbQPcxKaHqIcJ0tu
EVCpqNK9IvKWnIx3WFNHL1+Le2KUQ6OfrDMdhx2StMWr7jXQk1bBchBuFQHUUHlczXCjOmlJPmfx
R+KB0u6mpKgCFx76LsPidsfcbLi1oWoCrmG96w3rF/V70E1+/6cjMIqu1vtvqUUeJUJvbjKkLjGS
A+fHMC3BtQdpQbeG+gWRG0L/yzXmiksYXxu9Gez8PPuwhbkH0/VcQq65uQ6YluQqBVaASyDchqOd
lg/tPAFipwHVlpFIZ6ds/5DGw1vWPgGsL/EiZDik80Gcp7z6FzEylsqKZEYwQoYDT2mG95o3RRZV
uQb/uey/SUhB7wFWBxwho6Jg3tx6dq7/B7e0PQ+wH/3NucKtNNx7iE7azdWimeNbVvHRDLKvd1h+
zHvwHIBa8H/VO30pVTgXhKItOl7iHuHy/l9/XrC2o6nuQxt4TDgJ0PPKTJ+n6xs8U88ECMLwticb
5rfM18v1dyhsNpbIgKEpHW4cOrb3pSRHb0zV3u1jcqnj0r+kqxMPp0Hg6V5cy3pAx3MgynS6bKui
O3/Fqr7hY5Sff5hboU1Rtp7cKn0HJYiP1HQIzQADZkg7e5RbMexqQ075LF6nmRAvgtWzp+svPfF/
lq0bD9efhtaxOfP7j1ZP3bA2ujSaVTbQmLO/2KlZGPt/P1dZvd735vhZz6TxzX7/zmUQ4/PUBx+6
GQJ5+uZ79EpET2y/a9tYC5cqnVmsdukB+juRfsISz7NHWTCX/npD6q94VgVo7GrWPuqpSnYlmNmY
OBqwgM5CLISE/7D9bc2kqvHQpf/uet4jlgwL3DzXc8KmATn6f6vC643sqARaBzcUC85redDGyJqW
RT0ZRV8+mKTRsqh5mK3Y2mxr8aMbx+6D0T6PlSuPyQL3U22nS2ewWYOjU54Lrq2jnhC/MPCQnM14
xNS9fajVTEaF0TgKwSY8sDr+HaDqBBlv86I09eSClbyDC73/J5YbhBOs2KqeewdrOSWpHhIV7h2N
Ch+kBXlln3QgnV1/EI+LyTjWXXybDsjwT/nUJHvEGkFZx6D1CM86rghU7uyy2fdF5kez3m5MTC2/
WAOoW3/NPlgR9Y/DQiCkcKhIdbcSz9ZYn/UYeEezTg29ufrMtrDe6y9pBWZyGJl8rVbKPClxSOAh
28KH1jjb+howiLQv07th1M2b4cVhO1R4Rvvi4GwJGfPWEAolM26f1b9vbd+7B4OMiQKkD8gYMr83
LY/Yrtmc0Stl3kC4oD8aN9dfzKbujpapzk6xqvO43P1DWSQrbuw2Jpbo31xpNBmZyFe0rEDLPT0L
nKblGMg3lkfHfxbQ6N/ZrqaO/7zDm4t4GoAzpP8tvTtiy8Qq7rSah/RBfI8oT286Q9hg/8noM0v9
cTIKWERPplRgI0k9bv8/4qjPzC8xe3DrErNU55rEyusTd30ArRJZham07JQ6HidJzcOEvDsl4UHY
x2zkDm000T6VnjSP7tSKyMrJRtzgwKsh1d31d16jg0+rHaZhSxtcD4PrLwYJLBF7kzo03Okr89L2
Mo/TfDf14x9/WItn8ih3lDfDkwvruW3d/L4A7uM2eXxWifz5p7PEy02w0SqAMZplGeULiS/Q51n2
9i5Ob7NhqNHBTu8qE8jZRCpz1ifTC7t70jRNMtf06gujgf2xlVa7ERPAzmJTFc4Z8x/TIwdTdTEn
eLV8WIPuhYXTrPeuVs6H1CpnJIv8h1LFYjelNGZx59Lwrs0EgMLQd7VHLOz1RyRPN0kPtYNkPEZ4
xbg88VXCJ2TJvSa5xpRlzUOrReqeTPZ40xbDe5UW6mWC4H2cU9zbLgDxN4wat4NezIS3V9Qfuxar
HTBx4kwQmKa/zpy9ghlxP31Yy2zcLGhYMiHdhHv0huCNBTMpepL//RGNxPXHfEzdowVsvLWod205
un/8jgDY0pXG3VIAflrn6TseHBmV9Hr7zMyrh6Yr070/2tbu+qNnWc/SFs2l1RF+wcBtyZXO0pcp
S3iqJuA/Q16hJyQygtQMhDMmWTyMd1daTIY7DcHzh5wt1pSNPQlXyn5agJ89oRb40NRS3V7/Ub8m
IpzQbgZyLMl03P4uHfbmm6Jq//fH2hMtumwtUn5FepgUtMH2gD5p1VBiryiYUn2JgKUyte1KejN0
YrUpPHz4C9Giw+A8crnurj9JrPwvDMB9ABOjS9pdSoTGvc006T6p5F+fhTlyCh7QnqCF87yad6ta
b9zedH6y0omcQf6SVjA9OR4L65KIiRt8ume10edaPcOivh7LRf2qvCMB7FrkkS7t7HzKDs7FgbQJ
nXPhenAnK9dPxWETKMZawfXKlK0QtxQ11b9FZrFOcLsyNDrbcT1K9dEWbRPVxKceGempD5jSByWa
7g7i4ItYSsCwNOA72nXtz8apCoB2TvcwaToaecJj+oyWtWYhdJRtCoJJcWOADJMfSQLQQ2n50Zhh
H1HQ+bcG5iQIo3n/5Yjpti1BkI/9iKk39djsmN3uWsgw6Oseqbyr+3Lic+0rUjs9XLzXsxYjA12r
KIZoBNW7ISz/7xeLpQb21S8xDhoXOCM93t/Daujla1eMcDF8t9stQmqPjsu/lLjj/VVrnFCOcbPt
5RbJtzKfClPHJSRy6J0Xe96StI2o49FKyfkk9Mdem//g6b7omdM/m3n/QBgCMsqpSR9la0/HpmyB
BGFge2jl8tSxYY4A9m2JU7wQxfZLn4ztxWaBM1rJYWit6bI6jvXgpKW9gZ1T9NlA51Ranmzu2A/8
/62/ktl+FZ5L/G95rOrLONMKBaDYSQm0+r/D4iWoylJCHmqD4QRpNcspTt7lppRzhja/XVLPA0wA
21I5hXFbKtY8rRV/LLTJQSer4kHIuSb+eri/slYcWZCo0KNGb5w2xLH2mOJDPrigc29ECxfvOmoq
1JSEikM527XMM0GFxjeVgfqGEso6XeVnLqINgPIYUdaqUSfXX/d4wICzisX/vQy9Auw4de3eyVz3
VtfvYSRkTxoheeVoTC/U3vpT2pEUn3gEk2wHs3Jjot0rsD8kdO3wL+m312IVRr57jAlMZvgICcyU
JUl29Fp8Xmxea9j4xkDwee6PoVOq/ObfpELvvfxx3k6fhfvoVJNevjWKODy7Yzczf1ZZeZOU7q1t
q/ZC6x4/molREW80BxW6NKYWmtxdd/KWi08xbobHsibDhI+z+yoyeapHdt5yzJpdZU+vKm/GR2tF
sa2NqKUduBRMA+2HIl+OQNbzSzb51oNl9nsxrcsdYt6PaqMZasuKsSeu3MeKGASy9/qjU+FP8rd/
PjkMHlggna7/res/ylQOKjVh5861NSJJXuh+FwMCmn+fxD6bdpuJdVK0hKhx5aNMTsihRLh/rZ+k
g//CyCo0/rAbzG1dPuvUW7UCL/2vad/G79dljK1G+247FgOKT44pd23CFaDTu2uKP2tWs5Ax8u5O
JGOKL6GrLyX6xWhFbE5EMNPWMcNrEDP95jXbEQ/g7GOsRP1m8gPFyg644ombdBA4LBdhKTH6COcp
D8uCqvQqmU+nIT0SsfsZ91Z3UsqRuyG14lPLvGsXFwxexEAisO3Iv9eEnbjSgBXL6mFApHleuna+
dDNySabAez7Zr6pAa5T1BcS+DcM5NM39layl6Z0TzIZdo22kGMZBpu50pM/cRmVypuzBCOGMj3RH
/6U5e5QYEefBNJu/ZCoQeAi9CTKoG7iNkX7blWK/xt3I7v2tovbcVbGLDyTHUVgVvB+G6LhOJCNe
Jnf+GlyzDZlqxw6Dl696JDWuQse1K6fkDIqAmbn4nhwFbCg3nuxZMtlL2e8MDrs/lULqLvexiqej
76eMf6DQVBjmweCgEa+SNQvJjfpADJn7EJuAxe189JWrpWc4DfJuzwT/gaBnauohdDi1m55g2Xp2
jyXd/W4SjYhWbSXLwcdjY3NTxLOvnic1p9R/WAWE2VRY8htyt+OBfzdJyESOYHaQTKTSgjh0so73
gDNo0uQX5CzSomPx2DnEyJq56wSKiGduO/b/dWr+oSRFOLNyoKfdDUkPCOG9J+80lPDmh0H7YJ+B
zsEzjxIv5CmJc7Y3AGDN3B9Cndbd8bUtrhs4ugZRuKWmXOaJHa41nGOzqqNZZue+IGV1qYofo6G+
WvPXTmc4bDEAjhDeLKyv/qZzi/zVNI9iEdtD2cZR3hAc6RCPOs5e2EJDfWDctDPX4ZVV6wfBH59y
2ZVaBpTbqnp8lgbjw+lvH/8SjfwYy/FvYs2w04eqpZmUIU9OCX3q3tHjeh8XWs0E2K9Ow7r5DGLN
39NA/5JZDIUsC1uVHkmNOTMnqe5K6QVF8THMS7wfJAMSIIjAT5YcvkaCy3jV1H+5Zjc3AJbgaBEX
ZGY5bUynLzeO9rRmpN1MBp6eiggzzlmvDToN/lC/IWMGmScEaYxPnumOF0JjvQjdUL1bOpYsiyol
V30Z3/SgZA7sKmYAIPJ1m7PfOmVOXoH6FAljIM9ybiotZfniofRofOa8k6/DRZAdQ/6ZwGyT56yQ
YKtbnxnhxCmjz6Z/wIxsWLlJEsPT4pXQS630cZJ2d1j0v7Xt/SWRjeBNi1ppSmsZQfBl4AgciUyX
vat3ZRC7OImthUgBzWH92/MneOpgjIdap31lOqnvJeDjMna/aqe0Q+ZtBCSBOtNHCq65Vz9+DxYb
1xWZCOgZ8Kcxr0r7bABLigbcTfJDIqFSp8pzzwTMrMK/6QYfVcnq5iey2V6LohrIOKKKhcFboaVo
fEwklRn7SN3kISnnW201oJ4W6hcOBiG5zBvxUOwSUzDc1FY8BDGhfyOXsSPs+VKdEm0hxE2r0j2P
DQHVYhofYmguXrqpxkv8fBN2NTdNmoA9oh/qGavjREM9w/TrGUdLcetn1WHQRrgw7JRME5PRuJKT
Kf1K3xmUMuGABp7M252TA38jO08NFUJz1eenthIcnUgrjFZ7VmSJz2SYy7Y/9wnHU9OKJsDd/jTw
F0Znyslgtl0SMI88avZ4r9f+eLbKE3oUhujYVjN89P0AYFyIZu/91EZSMptbOIP0so3Wlk9sdmy1
N5hMrbr4ETCRCHJB2aAYZ3JSWYwYnQnuE1S5SIPqk8fuMxVgG6R687d2HHSZM2IW0+kejPEN/ke6
S3MEJ4NW3CEa/PT0ebPSyIexNDJ0/TFfp8YmxSgeVnSGvh2QS1CwT1IBjpwfcH7r3vaeqibNA3tN
yyMws3AZuVlZlPRjezMCASocd6eqtD2VC0GCoqQjn2wdTX8mAibGzxqOL4SR2ZvqkUROiV2cOqeV
+44VRzR27jvKePde8J2vCFjmjabJN14dnCb7r1mmInIdidK5XfZUZT7oNayyWUtsDqoSLKTwbDKd
8xvC9Y01urdObj2ncc2oymBKgXIiZKM/Eu7RQ68dpRUi37CwkH8z9LmsRV3v3ZTMATMZkxudEoOL
oTlqHup5EVODVml/qAgIclb/CWL9etLns5J6d8Hg2wYMP+85s6D18QWZ5moE+jr/mJgu6Nn6PLQX
87dgKU3iDsrMWqsupkDYx1AaGlEK3iSpZUky4+JEQ/tN3nK99T5M8UhxDeDgeYHtqTYAYlPs5pSF
Da1pyV6kKpHpzvC/mXLVbIMg7+ISbVyiKs2JxX+cTFPgG4RMtASYRXE8w1j02oRZH9PYhGSv0G2G
u2LgJYjtiqO03nvhuLI9cLSSUOycpl7NvbEviERrkuzYeZUbTrFgHw3vX9ZTGJeIl1DQeLtSSueC
ya1N/tN6tAGxomxPOJDCdiZa02rYh6exty+LNbJbn6DI7EMn33ntTOPADQhbGJ3as+yGzZ5HxLnz
IUTyhoy6ufe9EsgEDw71cmikkC+cBdFg+kdn8RuwC/y2SGvZ9Qnlqw31NE0c8ZhNXxOHVdjV3Vdp
FKRspQmwPYY1jZz+VjOJC8pauGPHbe1hrC+S6Mpd5stIeNVTqUaNFm+emFjLAL4SkQvIXBfZmfB3
+jd3w6BZEDyW+H4tbBU6BTtlon+hp1foixnBw3IehirK7B9rosCgRo7DFPa7YUm2XDmXLBdJEVgj
ipYx0X5F5+HojI071IkVQdB3HW3wEbMSXKXkjb82RDV92TcZrQv5bBg4+bJo4eaqq/iKpBkytvOh
rP1xeEXRg8FXxi7JgcTKhJoDo+ciAIdMI18tawRMwwLYVVru2pb7TfVMQpJlOJUAMXZDln0jyULt
S5DiEvtfyHlQ7cHizHy/g0fe35YTB2pfJChXvoSkiPMcArSr9q/ndu88+c9s94uIBHAc1XGKG2XW
7YeOeFpTUqcBsgxQCOImVcPnTIV1IBE5Zy7JNYosyprmGH2jfHA8IgTipiFqOCmrCOKmFZDkx1cZ
l8YdCnkkQe1LsyYMhTSCIyzxYOQzcURm8VJBTwWQyuegvC8kTlHae6GlDz/pkPJU08VoXclJ7D9j
i3V3SOy089IA+M4rSexpYVKJ5+C20W+hZxqdXdoDzvd6WLtaRrkvyMUAPbuGWUncnFaxpCT+ynzt
4PADhj95yv2ZYHfr8zJFMbl/WjfOkUlaZDB7o3mcmSziPBxusXjHiiEfHM73YeQit1U5h54PPS+b
0TC12ruY3ky77oHb64+I1kmb4LVHU71vYAGGaU0NgdvxDaACNCsJuG9q8XvCJqFPTad5v+Tph8GF
K7P6rBS1FrTKiuo9MvPsqZmKISiEzqoeY1oTazyRWsdUVS+aO02dZG8grasLrOUx5yK1XyqJuR1N
0jGdwbtdYbAcJSvT7UWwuc1LafOM9/6jnWxO38I8sCX+3GZCRUwSn+sFBIyEy2QmTI1XFq4iw3I/
U4vDiaaNjskP8+b20pWJT7NTwEMssr+FjgazNjQDf6K3n2fdCdl3mUHmpI+2tSS3o3nHSkLu14qR
3wC0Uhllf6Zj8qm7JlzfjfsVA71lmMFhKuChh5rOH7bqHjuIakXltJDy/qZNpE1hOxUGtGiy0dJl
CPFMHIdpem/aLjswBqf0KhQvDaZqJAcNLJXuWflmsZe4dmTH9W37aRVo1vaweKRNzVtFXfj9DTWw
Bp2X95ZbPUto6/mmyDvVW0z0cRPa2fCiqgkcmAu2y9K1PRLjLbrUpzGmNV+X5SAwUeEesfYs20gS
Gg5ilT8DHPdja7gHu50MkqXBh6KGpMLJdefYDsMJx+kYqoyjoF4dUC8GWRo+FVJ2Q8x8Frsxrz2U
Ie7gux45O9MLQbiwae1JkKzDgdwvNgkMPnMZloJBVKePu7HKiZPGZLPGw4+e+k86aRUE0prYYLv5
ZMXtByABBmEWVgHXdI2dr8hRxQDuZv3Z01wRGiD9MoYROTorJPrd8DwIDlOrsqALWsNn4Vfa08IO
TcLNcNzvquz9P7qLiGmQhKuOYqB3IVg4LjtxsIvE3Zmig3vggNBxmalJ1i9JHDssCeKOLsgAUout
OViqZQ76Cnxcrt04Qxafc0v65LAi1xJMxYcB7oSzRlbsDIFcjAQgcZxGBRo8U1VMmJEo2eV0mPmK
LRhZUdWRO+eMMBjxvZ3HWhaB18EhBlrzULvITNrZOUsfaD5SwzKssaFNy3uS2gQMl+kUlZysKbiR
qGyWLx+IetBmfneQ/i+FVnooF/eBkX9AChxrE3jyQSZLWBme8dBzKB88NukMh7WoEdOZj/uS5u68
E2P86C0oEIsOLK1NXk86RCvqE6Cpcwp9akUg1Ib4TsAGjNZP4zG7UB7ad1ZeuwUJE8O1jHki8eRY
bTzIgB0qORO779oJh6rDm/hWTnmuv3UFYQ6QeYKsyjd0IPyBqUHnGJCcSbCkz4BDGvlO2mjNZ9y/
4ZB3n1aKwYmFKMFNhkeiddWiEUa9wfje9HgfUdAmbf9eYfTc06igsMkY+GHEj3qSijTg0kc7HnfT
QKM6eqRGYb2M8P0tX6kIB4MJToeQtShZcNQnO4buBQH5jm9wPU6qRafgvwoqv1NHBtTsxt9uP54a
WDwRG2Oxm9FCb5pNVj5FjXCz0ARqKH70mCfcDGwF0WX8TJZlh0zAieUeD+ZcmYcOjDNsnGRXrwvN
PuYZfPyK0e8Fdv9NS0ZkpBPU+tCqW+IL/F1vp3SbQ55wpAEgSPTKuh36qoqsrvmth+qxxgzE+cDy
xK3+oO3LDo1c/9ScLXxmoDYzZxMz87WZPXdGkvDIkvQjzDWUtHNchZyBtq4YfRLS6wr6fUitEV7C
vUXk8Ig8+DJMS7rfEFw7WRo3pClypN+gP/SOAMIVdhVvhZSYFrt+6Zhjf+WmQdDKwGiWA2JgauLc
EeMz74ammm8S4OSZPsNw9/zbVKo3axUq6rRHQ0s/lWs9uhXRNhC78j3JAd0O4LgIpLXREm0TqTWH
mumh+Wrtv7kp5sdGc16R91k32jo9692HtDFcuwiuWHgi8egmVuhavPeow8JWplyxox8g0gJsrcOJ
RZwpOBJsFvbqbhm18k5UOhNR1Z5HI3N3iHTSyLctZmTZe4fYN6LyBf+60LW1yEL2nU0hiBn7CITt
rljSGVMu3a8L0HherngBKQ6GyVc5FqxByYvTSr1/QBOH4Kus60CY+TlOJzfyy35lp718dlX97PMn
D2aJ0mlCCt0JIYL0o5ClipJjvet7abIXGF506AJ3+IqPbCsl8r70VTZIMIQ9kBNo6IBX0Iy2thWN
IC1bGD1Eey07dFdPNdPoqJ2/VySxUVpiJy2r6qZvQWWO43pvZrzRvqAWtrsn1j+437w+EIiOg6nz
JI/U/Cq7xolcbRmixcBTB24m1I2Si8UlvUDlqB7wsIZMzdGKkzBdDF9Zk7u3BkHKVdzt13g59Sj6
d0jT24hZwN2agp1tRHJ2RhOlVdWHutOQBmxLBF6rCuas/dOM/ZvdFXtVmLwdZTbuvb67d5NaozxQ
J87U5tDL8SOeUuNYa/k3i9zkzIzZCqwEmeU028jmTC1a4V8+j65zRmYLY8zX02B1QT/8GcdqOI/2
9FcU2e9YWLwx/kjDsBADUOBbl/2LX9UiKhA8R36h/xaz+cSYtwrp5hZ6KReNd/btTOW4L9tk2B3I
EW2Zc7RLOAAfAx+87tqZScZqZ9NZjPlrTXgDisO6DaEzo6LptJhA8ZFXAFmVLotD48gBkrM6qo0y
S+EkjkPlP2QpkOdtbOW407I3EyHwdgxihxmEUUKGcsGe3UMqLMLnqQltEjUvejkeLU9YZFIyC48n
Rk00oKx79DELu8atD/GiOjaPDHrahgyPaa1P5mB+IKsbmf+0emRYf+VECpUln5Wbsy3KljfkfT+N
nfK/EWiWbOYkcsBw7phPgJIujWvgtV5LY6eGFfmn8tWd6rDt3Fk9X+yIkmWXFnxHQppMqSFJB9b8
vaz93cBmLchn3AgwkPOgQlSL3QxCE7b6wCnUcWC5G3TG8Bgjj6B89kIBgXTHULjBD3Cju9WX2RW3
blPYiHiNyziJ//q0yFE95PfO2PoMNYMqZRpXxXDXwdMwrmMTB53hcylv2x4VIj3l1NHfpj2DL5em
I83bimlQvGf0NhySlY0m6Pxb4RaXeXppKomFdNYIWYnZr4lSoGOvCf3qsvQiSgQfxlhQUPB+whLA
qxg1XmZxcCAgGzvtV1nm25Rq5p7+G5cXDkWvYcFrYEcILP7fkddc6CFjhMQ8IzzWn2lMMkvBm1+i
NK9Pmclwr2218Zw122A2YC/EbIgsi1vdUF+j3ujn0au+GMbogBuYFleG6h7T6g5J3avwdetYd9mn
adWwYcble4JGvGP+y1vQj29jpTm3XnaweA0z+DFRtYwe0+P1xu8HE91J+s6kkTDmAjRKLGEddIzn
DwDv/ktV+7Cyhm2NJb+JddQIY+42fI/ajau307tWdEe9sePdrE1V5NiS1wX/HYfkEzorbaeNydes
z/bRrBIcityvuwqEBts9nYE20V1toT/mYor3fQ7m31fFp4SyYUKFmBSdy2Rh+YkBCGYuz2JbGQ/Z
WBVR31ZjpKz+og3p/ajVf21E+fRxVJGeQCNYqp851jEWllyhipXWe+oO2X0bVCxjErMzD7HA1tos
GSniWGLDUUz7ricHqJumU2mhHRtsIgTdEoT8bL1D7lQgS4hqaimVc7pcGh2GJOP83mn9HzKR8sBa
rWkD++/EXJTPCanR+WQsl8o4Nz2cnVVgBJlMtHyO9dOvYNDwmz56MaqhjrgwEhVARlhmHgpgApD9
qE4RWzg4Cgn26ipiHuDLv0+WvFF5MR2FKSn4Ms3gjNum3fkkHzxJ3JqLImlgO34Td+JucEedT22c
6Oe7nJlPu7EHuoTm1xh3ax1/pVk87YBRYY+LNXkmqfNprjNtX9ou8J0GE01mrE9mLR+6Ug954LPH
3JufB5c53Kje1DQ2z/hO97Ua/+BkqG/RlL45OKiIKrgsVXwpO9I8a7RFThs/s96g8TO/5ML8PRfU
29NX26fMp2Kjuh0/JkOnmcdFWqSSbmBI9Kj31BK4ss/JD2jRck5EaYKA4Xql2+W8Vr9tDPTfzKzb
EXW2WLpPw1fMzsniCMsMkNtkxD9VJ/ubOeOT8ldoLHnH1kDqVUF6apz/+4WPOBhY+RDODqJ/LJO/
tZdtNV/6Y+FBP5CsvqHcfWjLnot/iRq5IqQFxTrtHKvMWXTHten55vPykFv0/EgBgcJ+dxbavU5w
yRsIQcnmdUy92lW1+ZmNvwtDANKpdOPSj4rL1E1FgNj4e7Gm/2RJw2MpRKfVj0p6hAEzg8/Cdj4y
n4Y7N9pgtmgfpsL6rFLLg09HGuEWayyqhKkic9hGUQXm2aHegj/wKZq8TXDzkGxEcrbTo4nYAsdS
FiFrHXfe6rwQdIMK2qMdTwjMnohtCpKJWLdx6ZkDz/qRJFTW5ZhwdVQBwTozQuQlnW3uOfQ0Wogl
3vToixFle8ccuRB5o3bUd9bvwLYBpun3QmsZrHofXSNMRmakrCsmavw1OU2NzqgLMRAtl5XumFQx
pV+4MDoLav0iXpC7v1lW8mZrHGpZ+w4fFPuTOV2x1q+xtnLhk+MTWaOJ3t4zaO6b8ezq2e+QxsW5
rKsvOrs3b3Ul8YVEGaHleOp9rz10DLKlTiyItRDRbtgMhqYvZU/YJjjRRbG8zgqNkvmbiuGHz9wI
ycKhR5JJ+9mgZTaXOKbZIsIAp9zBXzLxWNgk2qXrXo4wLNbmwEoJamfvJRF/0E/hsrywhP/uc1x1
cmu3kWiZGiGSaHCG5oxzZ+Qc2FYKTt+dmL798RqGzMKkLx5bFU0LD55OE6YzDUwFQYquQ43EUVlA
+cpb+2IJygJyVwuQNsWwp8f9jNUAJ274lFWywHVnircKoGPxQn9NeQdYL8m8PftfbhogQGBJIvim
ddiLmqtjilkmavZtns18tK0pQ9mnoe0xJJkUnZWf2s+rPxVnz1jeRy+VUZLXZ+ZpRdiWiDjaiem5
6+z7WDkXIsV4LVmRTYi1IsMwUMr1B12fmwskLrZjY7imqKndAgVZ26+EUBqcNSItXuXE5ARc0hmx
ReDoBbu3pQIRJDBkxUSq0sSTLeLwrRDVTsJaH/gTIRH5CpsNW8ZJ63jq+5oLSZMMCXzLYRDGInfn
zqQJWowKqIm2fIv0kuPziazp27R8e1PQlTiejDxMaobwTqPohIz0qXXMA5vdeD+1OBcGSkaplwZd
PQkVNYmuuZmz+Rfvzf9QdybLjWRXtv2VMo3L07xvzJ5q4B16AmCDCHLiRjIY3ve9f/1bjkiVlPlK
Vk+DGpRZigoGAyQIuN977jl7rx2NwPTQeSsKwmYskzvmHvgmltWJqj8VjQpd38x2cK2wRDqQ/UiX
CLWvHk28Nb4GnC4s0ch3Uq4/yVFpIcWQaKpSfLQB9myGBdVHzRF/jr93YjN6tTk3THG5EEOWE3Gg
OB1M5BzCODtgLr08UtkAoCSQqoG+P8BSH2j05w2TurQv6ayPC3Eb6G9mDl8Un0BC+HGsBkzSBjtl
LueANaIt0JH1m5qc2NpZudIZQWmnhxyc+2858slSC9LHpsy2o9b1HkHUVD6VuZtoAHCQtyjVgGGx
pKWbPnurFq7KJJBfQ03J99baG1zbKHoz4+wY6xJxl6kwIcV+VZGW0g3kaKKMspGgKq5ppDaH3do1
4IC5vO47sxBibJZD7EQLqW6tJjtMwu2+gRzacZRyypxOG33AaEozQuAI+p1LvpNh8BpgINFY77RH
Aa+v1bDHmtNDoYdIg0Qa5R3KljhZcJJ202ceZKR1533lqCXT/Fb9hvACzabRpyeaN5A2lJKbLK9L
cns5wXX0yUfSNVxLKz4THOhibZKyO87gpdC09qSDO+Y6NUIhUJzQkbu1Mtf867Sga4eXn4N0yBe1
a2/F38ZVn6ya10UWSkxwG9RRVytUg6ueKUyyM4KSUvPYToJTilp50DVhBYLVPzNrXBzcydxQxpIf
cog2eVjQEraE9xDQKQlyOiMobMG4Imk9D/Fy0MLgUZRB80kAy6a5Fqj/jZhuULCiEiUKiCqAfGpR
RIjGnrlmaaMctxcr7XcjNBctoofWhCZi5qUgCCf/mOAFeAG0dw5CYgtdN7ZzIaCvieUkR+q+mamB
NepkeBMNXkt4Nd1A8GEfVMwuDK4irXlGgHOQ9FB3lwVMGMBDY1uCCOO6Mfdz366gltm2kvJa1ZHu
CgWldtjJb7qMhTx5NHtB8ClxNJ9Vzm4GCLi9IrrTVC3+KoEzZ/OF/ZhMIEqBRqkVxnRWc1hYERSS
Uxwp1KZdHBNcNc9fHOVIqdG5ajmdkJo4kVY3H7Dx6l49zJ7acAYZBq31cvbgDlfUfibyyGqrmmjr
4lmp9ZOimMtDs8YKhtaYOvQgd3kSgUQX5tyhMAE3RN8j7JTHPqohZVRa6qMM6BzNONRqNNsoDD29
UNQ93kVuhSkNPHOctuowfoh9jhCzKks0TPqZliP1Jj0DN58k12OevRzJFFpjMBRSG3lxG4gqnZ4o
2+UlK8S3EUfQU7BaRKb0I7Ky/Az47KFJPwkRudCqGI6VTgsJyD0mqSnDYkNTB/HNvgSc7deaodIz
j74nYG+YGL6OIDGR2BIujIWJ/oas/2SgptHwiM6qNgUbvVNCaDXSi5BYpzTJT5ISVCg4RcFF13wN
Mf7ESdwc1JxeaSZKt2EUHXMGtVJ0w1cftwRJZSMhWWQ/L+0r3BkUKQp66qF5K1ImPS1r9KJzCccZ
h3QLfHPIvbStV1WjvigIFmhW923pyfX83JqizlmCuiQtOAcEVeZEmBjkXEONM7S0EjFwhaFWwhpc
noMwAs4LUhH+bNSJ4G4rOpImlh01pD2DYs8fMcKzA8Ucn0McBNmXWliGg5LrTSjLzg0WyddgbnEg
Dp9xzqIszzKVHR+3uDh4uLwaIPmjpmt+iDzVjBg0SMYaARpjGCCmhMGbn605lDODji4ar1Ip4A8U
FYQjoWXslfKxARFjdJvUEJJHtBdv1j0Ab6lVvIuiWwwo00VFWpXAyTGhojJ1xVemn1lK/1fun8Sw
YSDM5TzVDYcqUQmvqS7SfzhnQjJvaMUdRYQvtmQJlRsjiPXz9rEyi5nuXxwTeK3vsTIHPqYJO+il
YltKmo8nRd+qS+gxoFFdJRdpACizp617t97nw9EUOe1PuuCVCXhuAz4/esIRmsycC7knCySARpOx
JheTxMWMdRk+YByuBtmu9KwZXwsF5wYX3BjCo5/jfZx1YGqYIJvDkvnGHiJPe6g18SbRZoRsGSLx
oRoc8I4dcbLdSNwr2fpkQuDw8zcS/eZmKK9TN5zGRkbOTvlQ0YRCAhyd8iCy3JBTO/wG2hjTuSsA
pgqriYSGfm2rE3lpwiC9DYsjxU8jzfeQB9P5pqdfEtjXAsuUWqqsbBKGh5Ce434Sq0clzIlMH+l5
DuRFTWV3kaSO46lSEWE8GK+U0zXqk2Od4tkgCAg+AojiU4201W7m4UGoem0fqirObL07VXjffCO5
yMJF0iJojyJ9NqU1twq1k71UQsiB0RSxuAED1qZq5nuYln/nXJQiyTxyE4UXTL6ajSQDlZ8FgWI1
9kEK4u1AFYc0Cb7OxAWnTAuo3ggUWamF3fmO4yrSgb0rY/ZJB8+q8exDQdYPhqAINGIEDkDQ/5Ta
0Lemkod2oRnDhsMTKktiwh5yhv00XZ7vulCpYOmCJKRuwJ+jS4msQ4SS3glRiDPAp6V3/2dUh+kB
FbBp3/3da++qFgmwSEYuw6XFURcjfUar9oI8CQAteNcW8xRNQRjyvIpUZnHiYaoifJej2XPZmGvl
MnxMIIZUwdyI1LlX9q32igZbpskWsV/mEmlo6wuhaCMt1wUpINJXOJEI1lNkzXo/ndLYJPKwknYN
iteXtsBmt1SqPWlQK8oAm2UYQTeIkPK+AFDhPLCIj8NQPFqkNJ1lYXDuP1nSiIhumnY4BmVisnOk
2DKHqHgerHfUzBSeU9lu7tQB6ubYBXiieREPIbgOkhdxg0JtKd+aMgQiM8hYrhNSTu7vmB4T9gyR
/6JN43y8S1JhlajOHSU3IoEgxEMJfbyOObCkjsY3Ot8zMAn1jJ29WWMmM6xCMxm2tYSektww2ZFr
7fMXfi1XO/VZp2ReW7lUOlTzOIvBeNAs7UGrWAZesRpJGaja1UVz/1AsNHmiTtlIfXNZmKU8Tdam
nRg6j0khbKFu70RCSB5LhsAOQRXMMAVswXphnO6P7zMkApZi3LQJz2KIDkkRCDmjxhlosXt3cowx
wzQaywlWO8Ci+287aEsA06Tkx8gT5sN5SF4wc0IKi1JEpneqmzhgxATFgR+XjZqaNNPchPbXlnrq
qyipIWB6sJWVw7wJBXItQlNLjgSXP49tNWJitVocdhhxUgOTHzePwgbWYppr6mfWyFe1FcWdNiGi
QgZiPbcE1q02ux549j0bJSfaxUv7MKBAAsVOk6ayK/D8iKfTkyS2k6tifjiopQGedp4CJ+5YH0f0
cMJQaj+mTMHpRn+3B2U15+xKGUZhV5KKr5UAcqhWCx4GHLgRy5ygEY2mE2DxTdRW8QMqRdSnETx+
fcnSx1E1/TmR4BwtxpN0N1G2eX0u+KxtUOWWQQHRR14cQ9Sajz6gR4xaIboW0qQgs+KtS3TGLVPc
Ld+nhIovHy9FNFQvM3QqXqQpPKXFd9rC42lcgfmZXATIYPvLNBqvoqJygumnKnf6uASBp7VSfqyC
eb4kNWV2s4SYbvL5gN29vTYqxeKdnkT0ITlZQYmyNstDXy0QW7H06Id8+SHw996MWxKDLlcXEo4n
AxKAS/p0eZPL0g2CobzIclrClc/ZkLrBgCyTrBZ3fKpo7Bhjq5W5FYQQyew66Za1TsExOs4XWPyM
M/DV3/EwMUGFZz1KTlKWDJKTRwlwAXbf+IBcrTnKTBaIYswFt+nEd7pN+X6OlInwleqlWAHrxhyD
fMwU9aEJ6oW9y7gIWsE6oEjZYW4bJyho3sxzhPyxTVSMYaNEy5SQWi1/bfqJ82PSw6WBBTSiTLRj
sGN+lgFixge3Tw1iHUpSUX1VAggdqhFJZ6GV7LWCkrhjAb4ozItXD/T9RUWa4FVVssY2G0g+8TXc
bYlNBONAod/slNyAW3Mehy1K3Jxj8qoUVAkxa+lVRSvjM4SUJSnGeVzNuqDJIz9QcDuPhiB7YhZx
0F7fkiBqMayndOX5d3hDGNw+CEJk+cWKx8QKIk16dSpwivt9EzBJnsd9qWqSfWf1UthZdjGOxaOQ
NIZftOjy/v7oUBQ/wB0Y56Zn7MHhOdtmSvSO1HyXYnuPp7LZqHQhvamUwMEDA3/gL/zUqg93XHW9
xk0UMQ2bvNjFonYro86/47kaFYX9nUg35TnKiG5Z143oaSrIlLWg4NwXRAyVoC+KzNfbDOlAxfGH
WAoOyaVJzwqD5ziFv1BqZe7V+SAe75ttGaufWh8NkDyS8ditH3oRDxQ0bolEyjOjkSOb9Lq+/+1D
br4acimeq7F8HOklUC/xJVUPPqsRpND9s0UhWrwex97vt/dYQSUwG9zWHXKEiotAm1XlUShar+6a
4a3oqHEREyqnsMzjIxoGvjDQ0NAQrVH33Drpnio8f9fkgz5E1q4w+sBZwjz5Tjoho1pd4GTR6BJN
iTWiJRs+h8BUXmOjPg7i96kO4i+INug4JFrUv6hBbanBUwu+QjHCbKHjACDd5iYIMMSRorzS4x2M
GldNPYW+lKICUJEa3qOiOwQCtkRnXdHrfsU7yi/aLN3SPFdOTXz7PaLWyiCptd+NJiFLuDas81QF
PIkivEBT1B5lMBZjqnrggNn0x7o4ISq7wqQXXFUJ+eVWeidprG8jFpA9BshgW4D08+7ohCEcL9Nq
ckuSudrdA8eL2XqcgbA/zGSevhAVSJfNSAC6C6SRK6sfTmNH76aaUn1h4e40ITmYqM1P5ZRW9N5w
9S8t8GZhADdaBRKKWoPYlC5rps2YjOmVgGdCv1U6ujM73S6ZtcdfbLRkhAAQhiteJdsgEYHGHdAi
iOvhHDdY5QUJvcFq31kK8fBrw6/NwULZzrAKo5/Q8VQmhUBe/O2/3hz8UiWHYt5rJwUykRUGrm3Q
kG3RvyQ0HVG5TcJhinCsoP1tj6EKSzJOT/f1RAiLCRqdoeJYAUEoUIXYOTfK9g5oX2Zr2dGn4ODQ
M2I00jr+AGdwNVixiIufqfC7xtyJYlqT2GhAR8F2TpRzM53q7Oe9wsnZ1zi+wn2Sx87w00xKD7/2
9zI15ktpVrdB1Sz6t6xGkYoxEMFH7RFI+liRvvNgyon6mDB7XfSKKBJRnSlLQ5lmTb/TrYZpTacE
eBlmg97jHOy4KBunt4LMiTGYuAyP9yKKqnMXlMzFVxsQsyTz+uspICoU0PsM1VYxwurbjDhwFduB
dWmrai8ka6YKKte9Hqm3QAiyjRQzd0QbABMPrlCF0n5rkdK5ZYul8QTMiNdyfRBRKxeSY9aQhfKq
CxjR8jRAWMLyj48YLVWTf6rQCLq2L5/DRjwhAdTpAel8RgHvCDjjn4uRs5WQqNjcqvaY6EV9xvXG
mYHbgbVk/o7HGw7b+jsZuKr6QeCwht3dp1sgHatSd0dZbI53bkyvVb8jfX4hyRQ5WTMzw9zJRlTM
TPgZ32hEQhNwifBK/WwZCXBbeXfIb8pESOkU9TqEFdiCXNsh83lIsqhy7hgZaUjUSzhEqF5R+qF1
/wlQhLuDP4xatME1Daai0c73pyLRZK82A741ltVA8KIeYy7tJNRnxFC/9hGz27xtz7hwtCdrfIF0
sFmyJHoPs3JwUlWiPxnrlp+KzFPg12zumNR+iHOfGOhL2RO6Z6yxAxL+yBoDNjDUZLXL/35kwT4z
YAAtmZsbk7G7A4zvq74WUSvXobGTUCLhpYxB8dQwj8EFAnhsKSfv57ZqkGUHsQTC8fWkhpgq9Nos
LjdrcATmh/inCNKvRP/vTzklLRo/ZYsLGWX7mjkwBKO6S8YBP5ShIz+su8kbyDp2hzt3QEqy3ZhC
UURzFnutaiWcSyiR9dVrDGmAgUY9fbQiopYilR1Ck4jCKQIoJ7/+KOAMof/SkN1dazfFJBTGSmJt
i8JBuw1mxNxVLt6K1kiPBQgrVqO+tPtCV1xpRWBqGJYOQVx/Tirepzttcm7QsYiEIttyaRpPc0vu
fNP8JJcRS6qc8aGSGROCqHVoPY4McQa0tBj9fDNXk50QBM8axKFzw9pzD/1Fjso/Hei7lKNo/Uqh
4vWhREcMEmP0TgxN9WcqRORaVDpjgJLofiSoTEPcETkiLB0S03GSHotApZOa1h9VPQuM4eFyaOA0
7YYt575W3ldNVs+q6GVGwgcwaqXDQZD0t5FC0CxpHPyKIpaiA6Le0O0qQNmaAStpFBQL1pW8FaXw
50Db2M/mnOHqPdlnPCJEybcWcp7NbOnHuOri57w7UtFX3zs1p/5p9PgZIIjxa91RuQDWR3ar1SNe
wtY3S0t1uG0NvzHbYl8JBbeTrjyp4FDqjlwsI2o+cWUeJZFZeYyR+zwG5k9MZzKNOJ1I4mC5tPrw
bYnV3ofCSGsgUIPnkpjPIdI3C0IWB2V0fy47YUuqsAoAnEkosyOcnlkM9zrkQJZHAVLtHpTcWsAL
HXEk90UlFE12C61zuXWXh1BeGCSyko0GV/cQzZuipqiadUzPWkTHtyj03YBA5qha01tI4N3B0Bbz
wBqZQoBh5pWxxj5VrGcBAdrPrcwh1czUG8tW8iPO+qua5ybakHDPZG12K7r627mSmgeTy9ZOG0Zn
U9kb7n23X4fctNnm4/05z91TYU7VRWpqetMSdcE95UQB1L9bOnF338y01T7dqCK3MallMjEtawbJ
/W/nOnwlLWYA72iNvCCG6cVh81hKo8y7bFp7LRuvaiZv6zXWqq7kazsKmAD0YR/LeMHN5QiypPdQ
n+bPczAvgCKooDKOf9oKF4FwRAD6/RKGuPgoQWfdc8Ogi1p6anSF3BVNHJrr37+QZoG2JVGNtmQd
XYK1pTBnwU/kYpqP4fqT9qriN2OpZeSawKTUcOo6Rm6ae46U7wNyG0bjrF2CkhJVVQWo/daqIirM
vR6DXSCZ+KoUyRN+uA7eTGiuZjGWk1aP3KKHFUC9P9NAHhqnELNdNLVkyhFsfOot5EW1mVaXLmQk
K7NpdM5UtYqL+/M72koQ01i2HU2pfy4IEHYZ2kD2rdDkJBe59ziU3BKY/pJVtVsSrJHsj+FGIx7g
VBUDZQ7TDCwJkNKrIEIuN/liOc1boSbibWW1naMmP/9CEmuq5fdRSsgaINj1AJ02tAbh/KBkWoN/
oO1Eq1uBgzWoK6YqCRlKdf2ip3NCE46OiCAle14YaBQ9Xtb7X81B/6JBp3G0XCKfy+CE3FrxWz0U
myzPvvWMOB+EVntLdfqCVcK6X0hPaAPHF20AEFf2K1H0vpDQsn7IO7rCYqnpz2kinuIIrn9XaFDA
8zHf/TslrByOExJMXXoyg8doYub0oGsfi0mzxkmR3NW4yDZy3bD5XNLgwTJfJOHFkG+NcmvVZxQq
diPrtoHzXlUQVVPzyIrgst6SIuPsC2lLSLACYqXbdMXW7Ny+rfGsv83tte2va6P330U5KgxaTRqV
hXouNVzuQraXSMCgzxveplCj77G4NRXXhI8xJisD8Xb9E8pQvMQ7hDVbmt1vorUKZhsyANoZ2GZt
2pFCm2MkZKlW2htZk8xBI8yDiNMvbac+odv0cGex8yTyE6HnH5Wse0UJV2gpK8FJQ+3SVt1RBiRC
D59noSbbDK9oWA6g8Qwtt5lcfqJQeiGbkHd3zUMyC22nGAm2fFlFr5uOj1FPirnIlp8EzROHSthH
TI1xR3dW+dziuABHluIf6Wi6zJ6AVRu58xikuNojcoogpUomk81aYYK1kIug5pIXSojaUW4KikjK
mMnbR4rotmj+myxV+c/hFLKoKZIoMRxVJV2S/hxbWzR1ZXVTUtPVLt2RdtfDvH5IzUvaUu7X6lwx
vOKDIVV80I3fP73/XdiRfClayGAadPAnurd7JSRI3hGKjEQHRcR6pGnK9deHiuq2HDn2/GUN1P6X
ksefy5z/7o/5/Fs6+X/8n/+9oeIaCdH/PFT8hCrms/xDqvj6gF+p4sZvxIwY9IhMTSeXljbL31LF
+QppH5alGabJRE9e414KYvyiv/5FVX5j0IKbwsACS46tSd7Mmkn9+5dkBvXIGFQDyqYi/Sup4vRl
/0QLRsavKapM4iTp3ECD1+Sbf4hpMSIRRcgAja5miyMAxe0PV82lg+dHDhXq9jQbbs+xJnxCMbLn
LOvmm3hDdt7sE3zgIHM53EJgDXnpbJRNR8PVhkbT2PueobCb+OP3eQtiyev2I8FS+l7s3cm024db
67V2vs23hmf6EnsCS0Ouo/y+ifMWGwPDmdgGeFfY+WnQHiuUajyr2Zn8ARuHN/kB4sU3ze2da89T
uOKM8Sw320Q73eP84aZ2eYiuyujo87E/xJHd27feZsz2IF+zHUjyPRZdX95XR30D797VXg+ksPFN
wAt8U7fNHtPYR+zjttjeRkd4QnBtrz8hsFXjnGJ7Pwa+AhPBsJkpvMonBH/2lWOpt259tmbf9tfb
zbJPh/UTpjjHbNd6b6pDRLBNRNkRFu2evgPPnXBG+7v//BzaH5NbHVmvvfyx5C/TWw0w16BENOyD
uCEOh/ciRo2DyeEW+bxmBt/bsN9i+5nXyk52nYuHy55ciMS2YOsOFrSP5lVx08fOxY54zO0QKl/i
xC+SXDzG4Lw22DcRLJNzB1FJudafy0bcVdvuoCZuyhRD8SV+CI87atf4EjrI0be9LZ0XXtF4fFpq
zkklv1nroI9wA5czhm3tmg1jdvhbcvQSZofWDc29/EQVisvH+6bLnnQdhEPr6a/T9vlZ2NIBaTeo
XZ3OjffJDqKFS3Gxi3bTRsXJ7t1U4FJf0rfMl7bpnmODr5+E3u2WPTP0eO+rmisgDPdo9qXuzZQ9
jRRbPtBMtAkvmLaoTZGY2820+/aSBcD1djwMDVO9z6Kd+jS+kEtUvyHkMzWXEcREIU4iCKIMsk3U
hCH06p2Xxk0tugYxkB4WOSSqVGLWlVOJi3TtW3WKjvJJeaLnu+lfdFrGH9ZHuYiuyJQHax79MP4g
7tOHyIU9yOeJcBpHTwSFeKSsEjUfJiYeY/7cgM0jR6bacOLYcUxfNOLWPNVy58JD843IiTSCmKSG
n2iaqMglPCCaXz33CFZt7cikkO9RoiTZ9z3QjS0hlvvowgt71HoeFFz5lu7HYg/25XLc8/xrR3zi
GM8NX2IpjDBnCGjGnwtmhYoT1077U3/TT/kBU80Oe3MGP8ZT9qkvcEVhYsONpX22PJphx8aNPCNy
cgfoRXhl6sspUueI2NvTdy4zUF7xN8oaFOavkFxtVK+fiW+T32EPm36rnnD9Dy5AaI1t3uZE5dNt
9i/zVrZsmtMHkfeFeTDtEDd8UM7Bi+Cn7nrLisrL/C1KXUgL7QfPC6RU4VTwn30q4eF7cE0u4WH6
gT2k/hLA6NlB6SCaoqbm+iCzI/xGXrc8PzO/k7bzCXC7488eIkLagrvFPVe+dvgQ7PbEfRIfkh/p
g75HmqK/I1Sw06+g4CURR8d8zT5ywW628uslPFnvOE0B8jIuflQusfWiJACzXpd5Rwl+VU4oFo/Q
NjGlY+SxPznpLifz7DHV2ZjfEcSf0GM51GQf8mWnPG4MB3vMT+XBvAwOts8nZf9Q75JtiTnTFkNQ
ervKDtSb2vALNQ9Va0dbYDtu4r2/M/9tHGsn2k/RtrzsyfhxvnmVHdkPs+tpVznyPikj3dBpf8hH
/mSDevxevL8qLN0ljgJ79mF3uaMfvfduYZv8jeRM3uRlW5Qh3nh8kH3JeSjs5rYKHs/Lnl8BMZST
78ojt6pnnssd8T1OxWNRrju6ayCJ5d+QJ6Pb2YO2H12eEP99OyLQZDjOoBeK8g6gTXrSX1Ncbfvu
p6bZ/DH7+Wps7s/iobvNktMe6CPY2c3wehbCVbVq03k4jn4vc5HT4ht+JvIedieEC9j9DtmMyNP5
v87D5m+TiLEhGkqhX9R2e4rB4JxBxqDFuoH43aMytxHtbwgKEFCKYg7g8hRP6mcIDL3SfDgDF23z
KpwkfgdEkJCnWAw3XJWuscF+6r4r7y+JneyfnO1PpvS9S5/+YPovDwUe+tV9ZBOA4qS7hl0SkP0D
+NH5EvMSoQVya1fZrP/rPOFqEDT0xo7K0zc2HPjC5+Idql/LAPfIkzK/c+R+GI8iCGi0x3ZE3tcb
gx7hx4BxD/xPCOHnHHhXy9Ww2tjZZo7PAxifio1Ne814ygImX6yApl9hiAE55BIkgFxvj9rtf6ZO
3HyVD+/5V/vnYnKtR/+ztmz/sz5137v3P3ziFWD552v/1cyPX22fdfc6NPziVe/e/3+/+G9f9+/y
PFdff/3LZ9kX5Oo+foVxWfyh6lur+X9eJu6/mvZr/n8e8KtMFOTfRJxkCtl0qolS1jAIiRu/2u6v
f+FLMsdasuoMXZRlZG3/UChav8m6ZEqGpeCzNC2RMIi/FYrWb5LOYRyWlSlZiqJZ/0qhKP2xTtTI
mbD4MaZsWBKCBVFV/1Qn6k0N9dKgmYgvJVtu4Vaozgmew6Bh6da/VhB4L+9a9Qkic16U+6yQfF18
VMQQAcHvhwzeU96Zy6/Mw3+j63Ah369r//oX7U9ZiDwfTRQ1JnymJkvUwfx2f6hb5bApYJeqgx3q
y1MjHkP6g3NhORHj/0oemdF+arQo4K5hSD1K1upETreBOF6arrgRCHJKl48YurJd6eYO/ZJt4CWI
E42xSHytNf1BYc9qLH0Fk37MYYF8gx5dSSjPZF2jgZzL5pYO8xbUXdv/lPBN1kvt1YrslEXvFEaF
5RRFHa5m8nnZy8rhQyGjLWKFQpkIpiyLIy9sb2tuD+g+/Dp2jopfUuEQBYItDOxwUo7Sipfb3Ml9
7xCE7nTjpk1iWysBnnA2HaFwFIhmocI76+8Q8ciZEjvDbK6jAUC0nJWo4YkohmHtxCk/C1O4qvyA
FeNUGnOPJnPhgED17N1E6oAscMiFiWlKgifzS1magGzsRzhRURSOzNGaZqA6usNq9sReBN8KqgHE
SOYcOSH0Z5PustGwJlNIMffTQFjyVpFxh1dJIyZThL2DjwcWB581EKMiFDSp9QNTrYNZBQegrZE+
Qsr2+vqF5blDjG9iiSAPMedHKUu2RRkMpStzezRtCaQbc5Y8jVfcTG/xouBg9+WkdwTzrTJbu1i3
8PLG7xykl3ENl8idzkDeGX6p026abxnbr8SvLozs5xOMM5SwWkvs9qpVRGkfI/ZvePVILkcndIxH
pFttBmEKTLBQeeFGgoQzgAut3mbtR2VmOCsUV51FmPw9ChioEowCxhgLCWF/FTFKotw5Ocqi1Xsk
ccSJiaawwFqGQHva0DNVYQue9rr+ugvXyxKEHg4UhPqcs+LOjgbco8KPbDmW7dsYH63hMa2va2Od
YGPi0iDuELYa115QnyuQbzrt/KL4MaAmlWbZNQRikU3q9PGsCA9y+cb8FEIfN0qQukt7w3yBf8ce
Cq5ECWxn+CXxtutU9JCgRy4T3hcw046u8HYSsSzE1NvrHJK+YKJAIedrI8yR9d+t70PccdSqYR30
j21xFrgj9eCRSyKgGGRuR7mN3FWRPCGMPEDrnsIAdr1MDIkbZeKC00KPuACviBu6R+mhnDZLvZBR
hTAI9fk0Ivym5jJ5oUXrcf0NpeQr4l2GW4H6IwDySW3WhptKzLYqnUdZc+Be+2oJH4Z7Fv8s5vfM
BVzhtGync8c5BxxYlHw1XMR5uxFGOMT8lvHwJZX0Z39gL8XhEzoxFx/IofWlrOl354BihoIXU6SG
EHgllsArjeqhS5G9oOdK1OxYa+aNFc2DNfwCYO9TanobChLZCdOLUqrEN6mnLlQ3NZVoIMuIVKng
sCFbBJpVwMgQ+vJ816+KUuVV3PiN8TpWWL64PCuN8ln+ShdEppgFQyJiqgnE2uwO9U1iqFv1BEaU
PwhcpDfK9ogRRfLUtf86XQ31SeLtKgMIPSFPavySuw7HB8FYOSGzGdcU71LUciysN0mCUGducCfr
8DclDKM03Rgu8vx6Pb1GIUPiWnLWdXHIRZa2dZeIbab0TLBU7hWuRexn4Dfxvn2lFMGGSvf2LUnf
I+DqVYkktzA/cHzstUF/IAPx3owLKpOW9RtmnQkHeUk+N/yo9dpdb1TuA1GxHFHkqMdTWncnlLy2
SuefrARXk1jA9BQ4aO8KULo4KbQSdzXmM+7FrIY6TSj9dKunW8NNFLOWyvnXzA1oMDTkyapj77TE
7qzrOP4u0C6sYMic64l2eeBlAvnKTOjMsEB9xQpIeWeobIsjyZjzYgtN5wj1ue5D36plf5wwaecR
5kjaPL5ZKH4bh36TTZ9NyzzLkGUfZ9J+VDkRmln73dIFt8cysorRJ5Sbq+ac4C7Mo8AaeK5x/sVE
AVIYVzBvisILkxuPJYz6Xn5sEl6e8bx6y8A0rCc+sty9dQ1KeY/HDvpvqO/kMduukNKsBWFI2vm6
ARURpizeuZQ1TIf3wZqoccGj0yotMLhxswMMsBUFxZsEyCaN9VqRuCd26rHP0c+p6Xpph/9NiC/t
tH/IY/5VjYimCarAgMSsGmsG1j90rfo+6jQL3YVdFl9Sdo45g5i93bIrBpllr9fzP1Rq/0W98V/9
PIlGHoWUoSqK/qfqJ51aEn8mbA9RclzkH6N4XobbLP+Y8gPRCv8zlfEp/mzKtvzZ/bk0/sfK+D/+
N9XPKs3Hf14/H9+7IX7/Q/28PuBX/SybvyExoiiUdIK1SAL5W/Usi79hbhJl2qySpiiySI3+e5dV
M3+j+6kQlizT+2Rl+HuXVdN+43vQlqUxq+oU1v9Sl1Uhk+IPF+xaL8sawBGFUlxXeCp/umBFBLuz
RGCbO6jLJir66tAIGQctOZs8Qekg8mlpeMBDDxuo2i/WFd6HG5mQt6DFNLND3kbTw8+qHrsgoObW
cLGm8F9bU3B0pHZm2a42sIITLD2h1EKZES697sGYlFHycNjFWkD3NXrOq/ySZZl0y3X5rBLztUjp
96UtYDkNqxa5R6Me98cZmYaG1DfokfjPvfItixfRycJo21YhtVJv17PG2b0oLlEE9AWyxKFOlJNB
QBNCwW+ZvNzhGpigUk06zeJ4HNKVKrFqiYEP9WJ0Qh9qm4DepKlUfatRvhs6cZbaLKuOLvYeQiOn
JbcnL62PIi7/L0fnsRwpEkXRLyICb7ZloLxKXt0bQqaFSbxJEr5+DrNRzPSM1FKpyHzm3nM/gecu
ufWTYNKwWenDjKGQzcJBk69u1xztaUZPnaI8h2sT6knxmNnWzXWrHZuOf6XxB31uvm2IscBADQuk
Jr+ZbJrPJG3ObvOVMu0atfg2mcVjTYVkpcuRxfiub94BUECaQ+edkLfq+SEIkqjqSB425siFP28t
2hUT9z7JqKqm0rr0BoLuDpl4VSNYq5ODUcZRANql9dS+nX0cu6v/unej3KEpj+VXnyAWpmxyu1CH
OgbYljQmvXxrq+EtB0+g/8u8+r6+yFBbdm4wfw0B4J+UEV/cAEdR0K3MveCWMVCJapb7JaG4tF4B
XfnsSftqrxAHD2AOjo/3QguOjkWCV6YOK3UA6tWx86xHCWYWRy4FNVrruvQijXcdNubYP5BQjI8L
9N+p4H/yR3zUPqn3gyEv7cze0FucJ/EeVK8tNoaFejHN76z/twlYwwQDpDT5QoVLGIKojkFZUvYr
cs4+ktyGMDUtTNpml5JRUE5Wn4W3QKt01C6fgxf0WOa5sXDNmZ6PkxAQWd0ZZ2nbr1JmJzLTRHMr
sUGO/fCtw1nyaAvm7lOg9hZK/nSvSZ2ch169NDoTztbPEfzWjDqo1KSl9yEA3gdHZzCq1Xtb4D4A
ak1OT61Qa5nUEkUWWeTdxshWN3aiY5RMCHSoUuB0hS4+UgXatDPsvwRQO0DVArKNFkI8VJsixHV0
dBxZsy19GpShhkrTME+bIsl8UlWoAUt2IvhIEbbhd0PT9Wk5fxFjy/gr66eoLgtmhqmX3XSnvJQs
mI5TsI64Rjk/Vm3QHfVqaPYwSguAX3FAK1uGujKvei8gBbh4aqAZdDevyF51u7RfymRdxNYr/WA4
B6l8hESy0TvMw5C8sIU1xlMADQYvCkbZQvxdjEvvskvRxFmNip5PvOD7owdJv2X9lOrXgSy8Csud
E4izsHEkebA5kGhS/QhDvSYMBvgkdhfZZh5+W2+N3ipAOcFhHue9KyF0kCVAqzMZxYWMqi3w9tvA
7941sERWQHM/JiPYz+YJFMuQzPgJ9GcpFZm/7cZxPkFZhGOBL0J8V1V99CnZG+Z+OgnoSGN2vg9U
X+dwLFfDYXyX/dVtpn1XZ5HfjhuBeVPB4hjLZ6NdIlX1kcS4Wqz+Z/NRVR/u1PAO+GvVBxM1sbe0
u1i+DMuZqJItUOd9rt/iRL8v1SP79bgFVZqeHLIcbNx4+PbZ1CfdDb0w2k2acEOLWLlFpaGdocxv
a+shwMivWd3GwnenDJ61GVkMZqNBwDwZaT6tIaowFhr1JmseU92/1/gyFyYJq9cdEQjxtyURx2n1
XrUKJZCOwVGBQiQSd7B2GolQDZpHkBgbS8N2MAT225wXoY4wRIH8rdCZshOJk/mtNA4SrM/i/vZk
0moBTXfPSj1vjmpIYfHATao+gIrv5+4dCeEKfs75Dwr6dx52DR6WrLj5eKSVn0XTnLyBu7gLFRxJ
qRwZrojv1t8PdHJL7kSlA/hubTwXRiFTuu2h0uHW2HIvbjO/3XhIETM2MavXFqZZMZxEDKlzHXyU
75OfPQ9kBKFG2y1m8qccPyF6btISaqqL7ck3aLJls7PsSxJ8tEkdyUyGyHz2uvE3SX/b2dsu828/
5N8tM5FZudGUPWaG99JVHIerhy0wHzvJmp8mQpoIs7nOHIpezpN+Yjfn2aTh5Tu7/F2shRvAibQK
dBHd3M3sodLlIw7o/Nj29WM+kS6V7pLZ5W0VOcMMU8AMfnOn+PP/nwXLVof2FI55e3elEeI7WDD9
4dlbLaxxw1jEZB9o+8CCLBoHolS25qR4pdI3uQDAIPCA5GbOIOEfhnnY6ol4doo40kpxm9CTK/dv
bPyJjQcF8cWsvoahBacNYHUh+MGqkXR/9dlbNfjkiyFDNDlJKWo5OzbmiNGs0KAdsSYEuFDnz3J1
Qgjn0plPuMl2ZfHm5ix8tb3L2EQMIJmaMFPQI9JjwnZ4NOovkTbkOw9huQY4sJOU2Vs8lJc6I9YT
A5+aqmj244t0/nhABUpa/zGD5MpwxAepEPAAVQ+ZwJ6MmSJWzKdQ/wAfRSwGd79T1onwMWBwXKTi
sFh9NA5NWLrDA5FoOw/aie+ee+0HMPImZUQxOP9gqG1qdFU+6x+8u5QS80cJNapjTmdXNaLjW2xM
oc9oLinV3k6gVujtges9wiwUzao5FL0b1rWgZMMNWTfH0pRXml14FJ34Qr8qW/nHQTeJY6clDrU/
JDJ4qhX6VJc7CIBfssgtCT+XvAZ2WAa/iT0f4vg5r+DkOzoKYPPpqk3g2BvbZaYafKbz9OJW+dcE
fQWEfRt6+IBS1vrXUgQRZo52a1fPhc8btayZ1y2oPUmq1/9Sx1BIxmiEt6qHM2Vh87HSTBIqwhEN
m2TraaRf10ly8lqAHtXPkqufIrAT8AnOa5vY95hcaSYxk78u55cM4SDRSIVUF3Sk+aYy5FPCYtrA
y0T0pZ0kl8JDy1o0/ofWMK70fReu8rJLcFlkzFJG/JsQm9pNks4/heyTbTCu1ZzPICl4NfP2gerx
kFQkkunpxS6C53XEINVEyuEUiiw/g61oF3lr9fNgmb+J5f8Mldx7PWuNbj51TMe6hFOyEQR8gDGo
W46D8Vw3aA8y/8OeAM9S1/ingYwiOBjummot45rh6reTW6SeY2+dzVVu9O6Kn1FaByznwHPV1uwZ
sbIntiVfYFT70YHiUJyB2fKOxbSeIq5F8pWWD2r+0jLAkuljMTdRXDXnkflPA9tsZHZOV5viq+Yq
ZyjIhgm6j45x3/kTB791UF8a4FGTyPaDfltJ2uXc7/KU94YHtp5cDW15y1LzPPFHC1DEoWkOHNI8
BYyRodIEK+A7tq4TCoiSH8AXW2VCCcmJNiAKMgCJpak3j/oQImqYgf/SyaGo2elN+TW13O341qY+
i2t0mnWUT5ivyDsHl3ZK9L9t7rKNbnjbvJi+OKi2OMbGHNbDfCB5gb+fCQSkKL8tXlzODeCVm8z5
rCv7Oa2Pi83piqF5R+3NOKjYiUVBVXhm4ef5L4tgDOmz+TWrbSpR5M0I0lFedln9QlzgiU9kfuU+
ujz+7Dq7cPJmhlr2ttExydjNx+Rouzj55jE9EZq67RdyEeDyaJTxqTU8BiP1Q7wyyxrn2JbNg6mP
BNKb4p+YrF3uq6d1CJ9MXCYAhhgoriu6mRFajrFX0yRLd4TUjxgzZJi5gm0jIRKb3LFtYuC0D9nY
eGMIVOKCv7ez9Zy7Dc421u7aOnxri1e/ZwSPumD5HmwAZ8tDggoEWBNODYIvhjV9QdukA0KP+M1i
6FVTW9fpj4stq6aLo8gJFNgLxM7ra8fRuYUn4oBFSSZzm2o/lXglPG5jEO66tDlg6PSo+0ebN6/g
9mLRlLIq/hwGeH2xzZ1kIOw7mO2TwM0prT0BIoCoPcbN89WxsbITGw8FtvZvbntvdXHUCKMH67/N
FvxNeJS1VbQ4ULqII6CSjdDHK+/2fV3xpJDkB7toU+fmLphZySxnc0CqbkkWEvFrq2S4BBMCUW/r
0+KaRgKBpHrwekbGUg+XbLiWV3944LLkYuEeirOD7rLF198Hdy1+yfYYPsWMe4co5WxWT4lDQGrz
myD+j+OTpNqoudQGDgtZ/RafC89mxg+45C8qTg4WRoU0B3QGprar/BtJX9ck2AmNltOUh8IYDgYz
5RKfUA952yAmuKJIKdltQ+gszLfMzQ7Cezdolor4qwxYz4AvNWrnVdd5q04I/uvfvBBhVhc3ppp7
r3oygHSjNvGBnDTWd0dilBl8Eks/x35Usgig7g+XUFgvvu7cc1ztY37UgWZU3X2Ubw01GMFgAtYX
EHlYNB+SofnicmPnYrMMvKqM/0abtbpPEIO79YlRVcOLpGzWicpIOCp67dmZoeyvEVkNW3uE5hIc
dYF/Ty/eFyKapwwhBzD5RP3REDXH8mHm95N7SbjoXkQ8azg0OKz7iW6JiSX+uEYvo86/lnrwJRdK
l8JDq7LsRXUgmITh57URydY1Xpy539rWday+XMEi3vixHDfUwI1Z/SFbugjYwXGupnDxir2Dkb1j
k+cP1kbUT9k0ngswdvV4IpFj45tQOZch4sHA9f3pUcKbBTNXVUYuBZZXlYeUvJbMb0Ac0/X0/cUN
KAw5duaLXz2RJnEQzI1dcMx2cO86b8dM/YZNYOMQIhGkwZ9Rh/kaC65k4lgoO2aW464yoep2oeB3
ONbjcRkJfS+glv92EGRmmF+W6KJm3b/YNcVWdpHjhNVyhA6FUf9oBt0D8T5V2LUk0kjty8mzxwLK
p4o5JSfN2cWOzchY0+I9vNTn2cx3+OEj1cp3z+EsaHkFC48jI1/aLQnkj8BZp52Zw+KeBu1hHmWo
6+136b1mhFwdBh+HgFE+CjygvtZSH+qvcQHA3IHjSveixvIUW7/oyjcUpiGBk49gjO4dBWcA52rJ
RQQU8jApcPl9/aBcXJBoC/whbDj8bPhNCYN/Zwq4WrRDC+6TscHjmmDVTXY0COrvuXpkXraZv3uE
NCuDle6qh1jNAkGDfznWxrfvYKgWxckibUTCD0h4hcjH+jNxtpqJv6vpEQLnbKxRZMu3VWD7d8qT
HRMGY30q3hs6r1sDqZi2PolR0VWsKy3rpmvlO2cCCIajmfr/6tXHb7c7yCGbNpehQaT8Isdt0yNt
wr2v4GtrkIUGtlYbcznNRXqL5w8gFmjAFmdXVR/6gK0QlW3TQ5azSWb0yAS25pel9I+pBeQjBtvp
vBT+GDG53kwTCYX/IJvMeh7FsziAiEaFLeCTYgAYUaSQJAb9LDdrFi3t3WMalFQCK49PYsr46QUw
uhhyQQ8jyPap0L2HkeSLaV9jD86mz4nutTOe2Ny3J5waB9HkcPr0Mpwm2O8NsmnAs+DUpt+q9pJd
QYTurtJdiZdwPM22oZ+vuP/yXznsE00/vrgtVpwfuDlEC1J2dqzZN5rLagOPXJSaC9DQwDi4Ccqt
2hIXEGP/LPuflRvE9IqLR6utBhXWUEgImqB7oO93l4VqxLu7kLZaavQyn/5mtfYGJYGbIeFkt0Ak
UdnByncR3EzHuuhPpIbvRduEEO4aeaPC2OuqoSieI23UT5ik0b/JX2AK1NuYtQkxAPydWNRgDEOn
8p619jOJl7x4z0tVgx39yQWiKIf8L5dYoxi6LaRk+ce1cfGRnRQEj0WfPbk8B8rmkmdrliSoC2bi
1Maq4vvAluvqL7HZhEVCSVsE/l9MJLsgPunIX21vxbgtP7TrG7VUO30KXrp42/Y6y/+dO1609r3h
2o+1X5dY9TL+MLU0pMX+/6aEiv+OlTzKbBpOlpROZXEDU0E4Xyb5c6zXQ2/6lymoZ71HlajXcHuX
cLR/lby6mkek0mSs27mI2v6munUgS4vmLR8x3bOkzDfMckdQxJF2aFP3T2ZBWrS5l3wh3g33gZgM
qgx47KJ9TTSJcjPj7wJc/0qE2JuV95+dmP61bOmsjs5sIbG9OVsVOqjyr4n8S4sYD+7MmNwltJpg
AjdcjS3PStwzygA2I5byNDnzmY33xqTwYAyL/KB7r5rgusrZ+fQzlP+3iZZRN+FgQPMJLnM+XLyZ
EfVwVZi7Z8OkoIV83RFXtWSPdvwMjPbsUAOnw7vYIxeknG49lq9lQTDcm004Tv+DK+Ymu5cy5u6k
py2Jbhu8BauF/VxOV3JqCI+IzyaOXIBFLbBvU25JfUUv18CAxOR4gNj42uvwgkvnjhflbLLls4uS
dabzxeb7rBXBLmjrF6mKHywNkDjq5ypAYAows7+2+Tehj/A2FGYNLzRqxkhMACqobquU1ItgZW95
IXZAGc+2syJIOsptZLYmBSwgodJttnlOVPhbr9ebQqY7s8UBT2Zi1b6oGhEpcDXnb0/kd1P84eU4
D240V2+O/SocnlQMWIX3Wdbtfsb9MeagE1Kkj7q+N1N5TZBaTIEi9uIcTyNcHc4Jgrh2k78l+Qdt
HlTPfAlufuxxcv7N3cdy0QFQfucMPXJ8mrBfI5gl/3DP7LC4z2uoLUtVtw/CvvMvjkE4IL8iM3jq
iejJNAyeMtIQgegFwlqKE5b4DYTaAr3AnAGCyv8m4m2h50idvwHLRukbjzG4lj7/V6EEyYslLJwq
HLGnxH76HDT6TzZlJESM3XEMOvCmRPDtBCpSzHubrveiHrioP4q3tFCnuTGv1Oj33uzEhiCFCWMS
j73VuCccUzS55kIaRQGNKbZ4qYy+MEKADyb56Ww0DOua+9qtTfyXdPnfWNjy9JX2Q0dcyUjuUU3G
McM837uMWtIcczd4N+ApkZfMyZBVH7Ac34ZxmThfqrstQjVnKYOM+XO1YixYNrg058deccD7efbu
DYaN+gEfDLvJY1l4+FRnFeHm9dA2kG4x8Bf48BEoJ0kU5ZjiQr1rKJ+xoYXkYk5pTyA46u8ui6oM
SRMDEb2rsTlz16hERuytosSfT2BNyEJJTmxtMYwYu96zaEC9d6atfbcQLDEQsELMQcJMz8s/ZlM7
2oPZbDCXMK7olvemxFqdainOcz4wTSUSIdcveRw8ZpZOtWBenK4Th8SSUCqySKMYTTxE3fFyJaP8
IGQattb3xI3PmgaYVNdEYwpvztLNh8BtXggAyLpT47XAVtEGuJ29qRrV492BDzYnv7nkyRfnpqw+
ukz7FgNW/YTahwmuyUg00VhhgMjg9s7Vq1L+OygwVMByTeRAPJE0za4KGDoNaNx9JwSv26ZQ/49O
O1KRcrESj9qrUzdyzXX5OXU5ghq17ePpwgt/mfHEZ9lHxcYtyOEO1e3WSs19NgJ7YPhs8m5p9TES
nEOSkIhuDFWR6jtHc2h+CuJis5kHghHPtfMybLSQFsg1AmdBs2wJkRxmlZ4dt1oFLPIRwORPrLHW
b0buLy2N44uHgbbVybiPbb04j970MGjdcoiNASGEuJIca+BV5ClWbnVg3I8OwLmCc+9eBKzHFA4C
R7dk8UaQvKMlgAAkaV+1AmdOJg5PRjG5B620nnJ4u6GJXYN8DohxHt9ARkR2mFyUE4NNFaOKnI6r
fnafFkI8sTV+WwbLMcWG6SaOQxvbJz+uLrMKHSOdLzDwyraNH+ol/qN6ojdwvyVQrOjdO/v8/we9
5nHXyJGHBjc86ZkenIlue7XFa9J4xbPuHdua/FIncR4tRPuREex8LIXWJOUh9eXvYLr+ZiBSj5ws
a9ePnnP1W7TV0zgdBo3fTxswMSIfj4sykN1p6QOT9EVWFcR2nKErnyZJPFrvV3tDX4hRqRu59TzM
lMlg4eUYxp30J057EwoWgXNIdHkttvYamCZ4tyuveXVSrz0Gsr0IIBbY3EyeXs+ONNU6Ed/a2ziM
EFnIIWks34LqbRAQBzKSNzSPdUFXi+7f8SnAJ3fxQcd27a6bF2YHIGbAzZJRsRowSaIej4WnijCw
fv1amXtUGxkcPpepo6o/V/1XXlYN/vPJC31renDKwT8RUZkdhzj/xrIEz7vnhail4uvytj/7jf1R
BnZFyiBHeUHBN0ywfGjPFoaY18SlVhJUm7Ucl/tSa8BDGJ7HvvL23qS/FbWFhdwwwUXiU4Z7z/ta
puah9lJ+c2YQBQ1bPQ9G59Fdn1ISbFx7PDU52pYC8ggT5yCISLW7AqQheGVZznfyddIb8p8oX9dd
JBJ9uSqwwri1fqT5ya8ieBPwV1hK/y/JqSDS/RSJFjw7yWYaSsrvslsp+R/SMq9khdC5NW++BIcW
pPmfTBqIfUa3B23CNyRyOfBy8o22GUr+jnPWzm1xED6by5G4z0hcU1rPkiFGkHtvWSkRxg1n6bHn
ci1DRkFfvI01nxfjVt/2K/u3F91ZQWgm2sXYiSr9qfuS5NUhACFHDZZ48T0J0k8AuhrdEPobH7AZ
ZON439prNLKVPhQVizMsoPcAh/UWNh9yujp9ldaIxH50rmxa4vsQIHPt8rE4AAzC3bGwcEsS9EG9
V93jpG9gHLWfmeePf3vUvI3TsKXGun0YTO3D8gaNiTQlpWsSRp2P7+BGQnOUlO59ylO3uM/Cd+6g
IXLCnZdQJeZ4zNfcJ7Dz1a5DgbdpUpfExNFjDqYHLnuf+Tc2iFzknX8sGtiJMydLOlq/9hqzW6fT
PbG0Omz6hrOzhsw8MY74/4OVop0bVcsM175PhrLPwzrrHLPqW0v6X0UaigWxgNVUlsanrmspS4/0
DrhgUkKZ5/g0cm8znRggV8oBgaWnyh2o48dJY1YVo8Tkqw9Xifp+zP09CTggL8rqnqMv3Ga5V5MJ
tykNXCUch7Sx47wtsTNv8xp3MyiSfj/Y3j52q9UPAt6Mn0eoPDtb5K7VsHYOmlv/6xflMZSr2pWq
yvwRlPSiJ7zXEPCGutuITSqGNwv+FDMjceoAYC4tMZQau1bhezRlTj3tkGSqqYECvUp+K9vhvs3K
JPLzhEKFTIYAixg/1Qo4X15rRz5YdRxwn7T4izT9LLtzoYkKJrNI9pOa90y8ypMcW7wi9Z9Yd6Yd
wZBfbJaoORCImWUJ/t32QnQin2UDjhIv7z1OjXKvjykLtYXYXbCelEs00iZ5u2gakGUBCD1ZiHR2
Cg1vyB0yRHEPRqtEyweojhe68et916OrFYVDpFqSQb1pUEJq3bHr/Hf4e9NGmH59GLnJyniMH4yV
pMgYAvma90xy6FMCf4GvOB2TEqWuZ1X0Dzh6k8l1w6C2CEArSWgsupxuEQ/0FmC/cfDMkNc5u/li
OOrp3J6zrHf2buevz65lvJA1SYQ8SGo7kW2o2d4z1JZ/mhTjU+0RfenNgpekTkxeFy8IS1+rns0s
Np4cGphtO7AemMyRXLLajILKcc5NGxx5BbVojvGec8/cUr/HdO8PeIlLaPWVYx2KwCwPitMWuU7p
nLwFgmdfkUhUVh6GM5nsW4cZOiMH46VDFUUfKB5aU7f3Wr84HxVB0nWs/pgBGXDlqmInqeA7lnFC
pncJMvXHk3V6nRdQrUVL1h/hRzRomfM2yM57sWbObPJmENas/9oAhqD/HLGf2NlzVlqcMGVOaQQw
5yANB5uhYj3X9OkHT1MXdXCriURyq5esjSOKYlZoRt+cXCH40cUkNgZ+/HujmppwiQAkq2W0dyrk
XeZxz9amnV1TleWw1OJ5R0jf6uAkTa4iZWAbaKlx+v+Dt/5T5pYaCbk3x6m9k95VzIgNyVgwTrEt
lvpXadapRQQdO5eeFcDsjzd7UTlEmZjoMFIbvNw8KObOp6TkJOjYbO2z1nDO4F/kGYWOoP7wquvi
J+3VWD+UsHu3Vq5nhzjnth3zWbu5fTa8TGkcpnYwv0w28hrH/bS0PH2JbZvFdqytQAar3pdV5+xq
QzCed2vjhCIBMM7sQJByuuVc1e1dGpp3c1ibqIHIaBN7asdYYO5oHTOwgI9GakbwWn60oO2uQuSn
JqHV9AjGGFwtv2RE2yGZKQ7dSMi4TXcXWa34szBei2ezvJdGj1xrRXotjfolJKvZJYXJPZ1V1Rvp
kvUOwrTHY+HYxyQFB1OaoSUXJn1eQoxWo7qXqrX/TFZN41Y5BCxyjbw5LnFjbj4YRzdlY00Q1VOn
5fk5GJgO+W715INsfmIpC3kI82ln690hd5T34nMvhdboyH3lVQwf46k41hm4oc70k02etjsUWyMZ
lp11cJnChnXT9HvLdQ3M7NCm7Dw95+Mh0+3qoTfbZVfK5ZqpGX9UgLeTcu2xnCYzVD23T6M3rNrA
mNz89YMrrb+LMud9ylqqJ6LoYWla7cFYPwhVY8cy7Nec1gC3V63ufaqru5m7zJ7YJKEUne7//7nv
EejVALcMK8JUV3Id9l7HY+ZFSLmB4SLwafGd8opq7czvQj26rlSPjp9MZ1Oz3+CnBntL5xIRGP+v
dqXGa2OYaKLKEnOui68WyMLBdD2mIU0dXHQx4k6gdtmbPgaXbT5a2NsotMNucaxb4BIdSoVAUHql
s7cf5pUbEQfMx8pD1eTe3Zq1fx4LU26twnyALEIwLATd2pL135kRdDt29Ib5fElVMFxIqqMfYOrJ
kq0EpSGIH3f1frwZGf9BFsk7G4Y+nMxZ+zPQzeZLf2tsStlpIpKDyQube/QBbZyM+8bTSkgvefIy
dg4iohmkGdXrVRdVgF0tYag2O/lOs1Dl+L15NEjJhgbSxIjvrI9B4TWpfeZcSSncNZVluoDVQI4M
4Jfoobr3trxllltrjYfRtkkhISPuAbamuUX3lj1YI/bkhoBGMPfLZ7rUew7uGCOvjh5HoDnk+f2C
jEqZNtUPInanN2/hGuEGOuRW0LHSdbz7HAzePYDTRrYvTJM2d9hbo9R7SSzlPJsF/l2oF7FhQ4HH
0vVS5fYBPh6qN/CQ/UBVhkBs6/b4XJOxoJioiRP1dZXQdPutjxZNijDNXZOZ8NDeZzm1AJXAXzSp
wXKIAdDJmrrmo1ubsoB1Nyry61Jm890TTDH4klOk/Nm6lpmKemL4TmQ4G1EHUzKNLeuqsaHbCw/T
gRnk5Wuced0jJflLkmnNmXR5PSQVTWAm6goS2TESxyNj6zmOH7KJkrRgZqLaKtu7Vl4epko9CzN+
THzyQlfkE/5CYX9kmRnlFTP42SFdGhwjox4z7liIyh+vLbwPgO3XPnYfiHbFtwDVFmVAJg6DwsuZ
CAfqUpvTOO5dc5mvPuZFoXQZpoP/ryvsp9IZ8rBdsI1artyVXOmbWjn3KVjey4bW1U1ArE4gDneW
Vna7TrG3GVBQkFtbc0pP84eupuyVT8TTBKkxwxRpG967GdefVaz/yYju4QXKSJaIYXSTUQhspMOK
xGqsLqYbXPzg1S0xiAST/XeWWIeYeXl7VTEtT4gnfnR1CFAAlHcjWJON3Tf8/EZzNKEGUY+kofQz
VtsSbkA9LqcutmH3FM5L6sl+q5WTwarMveZ8j1q+EHeVVphPtYTFq3HxhaCQanW0ZP3k0hcxvCg5
DfQRdfow0X40FVyuodPRtZl6eXacooiqVfkl0pReYbSnsLfq8mITlhaRkHaxWaGB5mG/4qQ7eveO
1GRiIpVopsjU3SMxvbfelxN/7IujiN+DYHBweHwipX3rvTk+NKN/mfVaPgcjvq6Um7NLiFYyCF9R
07nLCUHNBRod2KjpXZnQkeoSExnCA2/wrkiQps281MOx8UsUumSXE3G8FQFDRIt6HC0evitG5UnA
lFAMF/Iv0ZTE78TEkaXrCSucgbqee/bx+0Jnwl1KaV0EiWmMDqtpxRNaWzNm5uu07ZkYsGVH4jO7
/fjoIzG7Ihp+StveYJpJs06EFqEUKbngiW+vUhALI13KysBPX7ourq8KuQD7o9LZm/qEoiwddTQv
aDgbDx6PQwIQKQzZQzkn+cPo3wZo9JHNaBhitwNkV8N7U0OpP2bsK52CcQ2Jwrdm8f09qNAze4rQ
4Ru+ZMbnXFvVTTTa56i7fTjMHpDnyetwSM248NPsSxWDfiqH+VgEKiJ7CFlndfGmAFtk4jK50JMm
qiHcHoOEtFT5KBWxKkKzSc5qj7VqPhcXFaiv/tarbEa0xj8I0w66I2aYeY4GciC2iv/xQRdFc9Zi
tgi+RcqoyU7s4rWYt4p8yPdaobpToLqLLoOHstb/DTrGuHhevV8MLNUc3AobLZ+TcjEij3Og77Bi
Spl9uAxyiBMbmRal/mvucw7GLnIryUhEEAvH+ldZez+DcUA4gvbM6GmTw37cOJVdoBGoV82BwABe
o0/ieJ9QfxskEpKHNjAZsb2MzdqCS62siHztK+pRevZb3y8t2x53F+uBES600QdNWW7Yuv0rfOXf
dhyJpEhtddHWD4GphU1DLnSb4KsWlPdElM/JPoXAtPUN95AVWUtKrPUirfpCuQy9dqafmcqG63Ns
zdtimMu1Fx92UO4JkctDpYsndgYKqcw8P3QTuAw37+2o7oNhn1uehY/0IPPKvCZGc46TuD+oNUaq
zclQauz51y4073FxWv9Rq8E/GBMOcKmp24iN6Dh5ADrYcdlkk+t+xCDjWIrJOHqNvlUMN0/WS6Iv
+sUpxn1tj39MyeCp8oHkN/84yKuw9fuVoKg+c5/Vet5YP477mpLbhBuVRM3FP+bDRzqRF24KH4Jv
T0HSZca+mDHiuhIO2qgHazJWhSyR9ljpyCq8KmAizhXeNv2N45xQzkodsZ6GwqU+WeJvHyj+scEd
CxxJbJfSgNRitj1jffpt6GBvlv2uO4gmTMkmbXRDc8BuYDPCy1zk4yP4LRcFxCIUPSusHbSCFPaO
TWdFOPcRm+H8H3VnsiO3si3ZL+KFs3VymtGT0WRko5Q0IZRq6Oz79uvfYuii7qmHeoOaFFATInUO
lJIiI8jt28yWbdhBst9oQtoaFns/lfgN6ajZhFqdB6NF9Km2YJpaRRKy3+SAQ/sIi12Aj7vaKC2s
AsmVe9e4jXPk7lA7e7A//UfjUDFBVavIpokM5PqoyGaYFa2LefuK/BnuZovwrR1x/DPj8ty54Vvl
0KZHHsQhALadHeZITSnSfrGdPHc/qaxilW5cMuwuLG03rpTTQdOW6VQ75ReXldJhNHBomkDwLMzf
vBrrQ5rBvVhwUgKa5bMFDPZcGPn70FkvRhJ3N2scAhMAOPf+70ZLClrA9AqZ66gfPwPWWjUPlrnp
qnGnpQbegmHRCYGMujFQ71/cZrUdzQPxJhscIompdy5ZKvgDAwu2Z0Q3w1xYJ23JDDTYtwcMiTii
8eIktCTyc57ZL7Xg83d8BqD6EFYTbvGrwd5HxpoiC6wsVszjXR9GquP7Q185w8nOopdsbHh46Tn7
f0pjdx6TYshRh1RriYIPkJNilmlR0x85fCt6nZNxkncXL/odlUTRZDMz6SlBy52R7ukhXP02EI09
5s/1kDnzI8PXL5EQZs+ut617V3kWM0mrd7jVnG0rPq7rb+MWKdqyJXiboo+Z4e/YyO2tM+55uus4
c5J9NTreTizmBFm+/TWumNnKoFpDWnSxY+/VDm1OM1J/cLsYp5K+gO+MYWwDe9Z3o0RrVOhOm9la
iG62dMQzUwUJnYBLZ+1CsgwbK3mr45q+WRl5RKWR01qHH/40U1BEMl7ux3Z4ozEK/7mcFd3p1XeS
73gvy87eCm96cdHMtmMFCi2VfblNluj3QNIhYyHiW0LfGQ7165FXNZe2eQUJzDbIYHbJe/smHCfb
0S6DjZ/z4EY5+C/c7j0McaUyfA1PYigPaU1vYj7y2HB/DaYkBW2pmLvdzyrV2l1SY7xA6eDsHXv6
WSzRSI40Xk2lH3Xeu4+bgFskghPAep5lWaySHQT1ci/8csRTEy/zW1wuZHZdVsqYL8an3MD0lOKL
byvC5NyKnyaTZV9OGZypLx/hQGu7x5aA89s3TdGa1kW/WydqzppG8TmU4HFrieFkxMNnpztUN4Gn
Ps4UPFIw3TvluFEd6143Q120OYBHaE9QoEu/h/S9yVo43Xx4vwsDfr1Lh+4mDO91VxNRpnqbRQQ/
bm8INXS9Pr+GbnceVdoeXbv+IQyQG3VFr7LRL3zy5/LNAvqJ49/kBRpa/Sox61n2T3wIX2Iva76V
Znyhzsf+LUPt5Jmv1Da1z1MbyjcWd58jN6pzRGpgGrO71EDVZVHuG2kIhice01dVj889KYCt7JVz
mNpJHtmK0ZiFOxzg3ls/xfO9s5mBine3Sec3J0R18NBuN01iv8i4Kc8FxADWKeWnVRQbGlEmujBp
auCn364KutuNWB85CoJGtBGG+VzyI2Ft5+WEIUxHE2yOHP1oNNmXlFgvzVSafbA84EFGs+C81HlJ
HnnB/2douv9fg5UPqtv/HKx8HX5knz+aX/+MVj5+y99opSn+ZZsSKAl5W9twTOd/Eex08S/LWiO4
FDqBq7NtmCX/zla66/8Sru08yCPmSjP5N5dEWv/ilyxpDF2QprX/b6gkLgnNf+SA+eYWfyh/M9O1
PE4Tj9jlP3LAIrR1slrQ8EkwsxC1Wc+sFx3MPlagKKeqDo3Xj/WjDp0CH8SMuHXNqVq8pXnKwsqr
vae5tKxDZvbttY+yD4Cmx4ol9qUP3a9KVWtLVSguDGmwKrLesU/9LO5La1KBwRE3NmlZfAiCGEXM
PQyXcjs541tqyXGbDF78bI8agaqFaRBYKw9rNGztVGvf5do7oBezDLTGRHi1vXvYZzutT9ROzyPW
7Clb1CK1/a58LmgcPJZWd4n6ojqgLum+igAZU7ALHChM0mdTSPmkPNIMOZubU8hybJOCJ0iZPE9o
0QWyoGw2jWEvmNRT03dk++9LGem0vfWK0IaXBAbFZUFvZC2SERJ+bFaEAmUX7WvZNQGiV0OgMM22
IjFDWARu9PKPVO//IWtNJve//VSJ3PLWsTC2AcMEYrP+/3/8VN0mt5fB7sQudqfwqZ10Ul2oPrJ3
9XfGm87yy9Bxvy7OhMzsFfVm8ujhC6cyCAl31tOg3ttqYcXgGu3TS1Lm4l7ak7jbqRbvwFoXO1fp
QVhb0WvsQfZ3ikn5g6nDY1fh1RpsHo5JC6u2mFZ4BhjwDo9eLNzpWZBPMc3hMyRi0ghaH8sUJZva
Ss7z5oKsypOLgtCKzBir430nzC8pj2Q2Qq0Tnjgg7lZXujl4yVmXTXnN5WDvUi0USGe9eQ/bW9L3
1nNKraiR96TV6LHYeeSkdmNbrI3PcfGMd+/dxfxw8zC7Kkpxb4uXNscC90C1YYH+vW6zW7+WVUw9
Qm2EvvnapzudOptD4Zb9ThBWOBgtLtqsMcVZny3+mU5ks8eTWR+wXICwN753SvZ+2CGlVNS5TrLH
RmR1EucBbTOeYxevNaIrTeTJgZ0vS4u5pCENdqXfL67aOuaIqwonk4bC0uklsSD23BsvRwOYgR/4
ZkGBY+vZ9lavTCK/6wv9WE63taS11Eo5fuouP1E0B+cyrLuDpvRBF/fn3iXBwWz91cxdbEJT+s10
R7IlIa3vo5hBV9qjul7Q6RLsYvlMs2pDuezokahc1td9SkiARQlYoEbW37RKn05ei4Wts1vXVyrG
ktQYVK9OOGID4BpzNrdX2fNIdiI8HSyvs7XHpdaM7jwb80bgnAs6K5Y4k4Yfj/X7ZJmYrDQK3Rpc
enEmZUC6NR9cEVTG8GfJqb7qV74J1VnDPlwDDbYXh3vsP/lBsOta0gxDsnSOmPlfHsj7xWPJM64N
A5zVcH/rTETroX/sBnbl1OnsUpfDpMI/xjJreMua8BKnqt+ZubecK43S6CTn/G9EL1HdT0djXPl+
a8uEZA3JKYh5JfXk9vFNDZ7AwETwS6Z612NCn40Nf9M7dovqPI5x+Bya+tfaM784+D2Oj5IiaaAM
UPQ7O7UbYEKh5VrnAFYP4W7goHV7XJwepEip84yfltWxQm/l9xg91evSq6Qk+q1SWb5H+sESVLhq
E6EiEZf14ivAfG2vQvRPl560gnfBt7bTNnHlBWgT3YudT8nBceP4ykh6sCMTk8U4/nZCStfZm/SH
KcHCQNEOgy1EGp+yGwKQrmN/mKZ6TZLDaC7q3jANcoMPxYHgtMkOI0mijakpKksqBxpd2b/bldqV
nOz+LgfWDUFaJmxNmb1YGHni7AwyCvgAP1XaaWAIuou1YqcZeDUNG4oPSJ81BlJemJbZKIV2S+Md
+5ZHX49Y36Ga1/s0lW9Hy3RuTW3lL542viy0m48pjYL8k5idYtIuYIkhDlW41B5VN0XF6daTMUE3
rJFaQ5+1q+yLXL+qj5iNx4DUiP5EmoqOXI83uhmn5YWIUddofzQleVCVrbbQt8fLzmtNoY5jhNvH
YIqV1PDdvINo4y5Bs17CRszk8bMfalXO3L5mQ9ATC0hbuCV93db7xwsyZchluTmS1xqHv3Pd/0gD
s9x1BvnfBgHLdmyTPTuziG3DzP1vfAUzL9xoXqoQA/b4pFN0ehlUCJuJABZx2CY/jZP2nhh5cjdb
L7knDlvMpuMASHX4NsMDCiqvmi/qhImS22+2kN0PecjFZvqnLhLaww0jRGhMIF8t7r/Lu8KOfKED
cSYpi2ozF652adSskS824FT1jsDF0vW4GNLW723765hY2t7tk8E3NHc6NHEDpVTpIL+t6ixNw7jQ
lcm7EpL/pjJdvPJ989XFQtylpX0/cRhtmOP5RDRmTMNRKTDnJ8QthNX49Gu5eJJocp0yeTJCzbiR
zRVnTayePwqp9gwJ8AbqghP2T1zuxQWytBfw5mfbjGRmuWAdzGghIYz0hKlJRm90xbYEL3IKZX72
VRtyvzPjZx477w2J5tOYmN+8zou/TgLvIOsee9NEJvnu2srYdRTYRCTlbMYMkFQltzDBhdTOiqXG
4oDjRD4J7fEPHXPqordTt9VdS5wkNTbUUxiV37nUuvLeXbXg8YvW1UlQh6axFzVZ0CLP+iMawrvh
tt3Vqq2WDQHfkVblT/4O4Y6+wTjQov6aGiqh4LeY2FJgUGgwsmklp2kAIM8gss33uEdeYYdGpxH+
2H22Dm2DY+Z7pFFak+N5XhMDXwxy0L2s7TMpT1JRBj5KXbfYyoVltteY6QrQGX6c8/Fe6Bq52M1g
EpimLV1IAjzCh0vE1g0F66AsWjNQsci8DuMv6nTVNdOGW17QSzlalfW8FiPQ/peQEs9nMneReVm8
Lt/iuyveHS29167G04RyHjSdExWkmHMm+1J4kfsCVimEBIGkCGV8J9NCO+H6Cok6pW+mlqYXr0so
ZKXnPPFo0zXGmSBcG535bcZpdiBVARQM5LjogZa7WENVfaRSwfPnyADV0GHr0PD03iI45ltL5/Pj
Ygg+1MhJpACWlNwYlwUyabd4hyhBXutsZb6xyCGGxgICxw2dBZWiMHBsd5holttcVanPvYYOquy1
wb3w2lZklUMMQgg8uFztFqYPC0/kjVyzr/NkSuwDDpqsOxIkUvPkR0vY7LVZ/1Bl5p3kknAzyKEr
WfTdYBPJbKqdqhfVrGJE5l096oPfmrKB1RTDJ3JCGodj5UW3PPY6Zl2PXU1F7nxp3DdU67xvpqvU
E6KKVnl1EqC+y/DhzMb4vfeoLMmK1HqymLyeQXfs49rey4YzsT01vx76xXlcpQ4n0bzLzGEA6uDY
nRwy6nucGf2OnXX+VBRpHsiSGkGQ/O511jH5aRYdCs4ElrNwk2tsFDze48IjKjypDWEWA6wVWYnO
zMAsI1xTvdTX36hC0w7VkLeXtF2D4fQuAtgWtGGsl5w7CIlzDPz8Aa2Dr7CI+vgM1CI+L5iSKAGY
nN0yGuCybZ3aYSzB8w4OZR4sYskDhGF0DAcN1FnPMEY40GKlVefWdd6nkDBGbkTRPRvwOs4S81hc
Nhux9nsOYvKeJV6nDn9WZTbyE5P2h0abeGCjtyNEr2VD5bJcSrg46ZS3dzaWF/RsvGpRr70NORMu
Oa43p5sBAfQ1bPuFEh90vi+d51EkObrdZhbNtKfiBX++kdZw5kSL0MnSf6j+GPQ3HBvPwxA0keOa
1vBZiLFxQzHdnz7PBEHKPAuofbmXYa/uVRcebL1qA+ywLJRJsaH8oGRksXdI8wzhion77PE+gP84
/0w6lJOi+u5YjvSJBtAn6WL8Fhp8vIZam63rLDYVj8vVrT2PF4LP1VhQgEivkKH4CBvsXzd6N5LX
1Mg5F1n7qWIh95PZ6OdH/dCQDE8DDIAn0eL9qt3I8UWkiEUn7ffIqO4TRoTjo+Am6SbeaG7c7+pW
gudZLy2nAh4kz9Qt0lXFAR16oV3siNYj9mv5Fz0aiUhPhnkJo5QScGhwn9xD1py4okDhs5T9Ov4I
6mr0w9+OnhoTwf7xxiIVpiyb4/fo+vPIBvfvi1Vl+TE0IxF4zFfBnKNtQubw874fgnqw6X7r5bn0
hteu0L2gpYOd0M/T4GWzX9mR4TfrZQhNEOE2NhprLqC2kzs7mm5xDnuMUt4iLD9v6nZX9pZLUsAr
iU8sihhZnoXUyFCBHuIo4TPHfsM7A6xoKRLn8F83g3HraXigofu3qfLumExzOqP2rpVmM57hQkeP
bFQMBb6GpjJAa6FTyAXC4+qXpUVa6Fnck8JOdmm5TGd2ktO5Acncm1F1ZT9q7fOEEJC3Bp9GHgwV
B4vLkHtfoesunjigE6ig76zNwMGLgwLwHAO5jWQAn9FW6M+NBhccRoZ+oY7pRcvUssvyrn0uNUFH
4sSuEyo27t6zNGYKAqHK7IGmZQZiYTufVGa6weNCmyznPDXeiikOMBakF0w1fjVi03yidqk+TA4e
+Kc0Mk7ZnJFFhoZ4FElHsXHntMwJbk+IOXGN8+MyFp67t8gFa41BwtFhG6rnFb63krxKNmE4ehIx
gYZQHrJmxlg/gQep5KAfCm/W/C6WX2b2TseoAWA3ZMNFDHp+K+b5EA64x/GywZlTVPuYEC4O9MC0
F6P/4nSYrCueZXNLYa6qoBbj0TyZmiegCsY0EBQEbAplaTt6EUMKWngglfKiuRoJLIWH0LRM6Ai1
6Aj+tTNdUh0e03G6dBYZe10nXvOfKTxkdV7ASdiIpXSOpmbmrwXVbI1G5xrq5LWUSXvsqtZ4iehh
V6pO3vNyvBFz0IK6YQP6OHHMq+6b8qRehtkN6rmCZ+gSKxp+ijTvr+rgYnv6VqtvWYi51xgjCsKi
JHp35qtdZFdZyeI+qqK+mGX5LdPE/lF4afZeDgWFbhJUfy1HaVu8yHxXKe2PyTz/SA3Cr5xu9kUy
K96yKW8D+lZKgMFf8Lk8O9hEngXIG2p09FKfLgboCxU3tg+bsj8L/KlPOqPDEZhifGdjkubDeIIo
gCN9HIpXpKH6KNivbUpQESKK5pM0uzZwXdM6WjI9Ws2EuyfJ8ouYu8+0qucDPCY4KsZi7ZRWicCk
+RApDothXNoagKgahgomtnjvGc0Htsxw/7jBNVUdn+AzbD1hu2e71JwjhY1nemgBdDEFPlmrBbCT
LUQa9ttkfjp0uwQYS5bUBKKLAXkrkdZ5ivHj9lM5/71xPr55SUaONlKec5XBJOh2qoWVyJROJbeA
edYgJi/0tlwRcfJIRTfNcM6shiw4sky7aRyll86r0gtj+S+z7cd9Z3QDs2cHiMHgBj+hyFEf+Nk2
NWe9Piohn4F6/fvt8aZxBs8d/VkIug5w2+fbqsuwgabklRHvVyk+L5dzKCQyN6Ezp1HDCc+o/6hE
Kmo5nqkXsgfGwseFwAhnX5cOpJJku9PTUsOkh+FewzuBRRb1vXDag1XFL4MzaoHVJe02nlIUrPWW
ZhjOSGaaRrLQ4Z8Ivzjfq1moa4v63NNx8pppFE13c6MOeaL/GKal5a5qD1fOaNSlhwWnB26v1Spq
meGK0XBSQ1w1yiu3PfvDLavO752eLAf+IWS857akEQr0b1Oa3FrWy+OrwRuSXVySCsPabO2plUqf
IBrDjZM4buEwoKW6TnrTRCpP+DyI9unxxXT5jLrDFN8kGIOJ3HdTEjqp03m6Fk58E1+zJKu/dosQ
AUyWkRXHW1Tz8ndDJIiZGQLv70zXQux8zGapXsPKiG/pYB8XqyWYJOrh1OdLhSq2Uja98powld0E
zvkbY2lAPbPfWOZ4Key2uZuU/8FmcqDaSfFMKF8/tHP+2UOb+43Zu/Lh3/2MaxAMbuYdtFa9Fd2k
P0d6+KwRpdxqhgbpBJPCxaqYFznBAtbmmzdZ5+KuNd7ziHmrxurnQ3+iKcn+nIeQE1Rpc/82Mz6l
5P5Ycg3mR0bi8cnmqQSAZ+o39jpu6FXmXBZNjvsqK8DJzM1I6lIexnJp7gPdns/5WPtVNun3Xovn
I+9EGiPdXLshsPco+xcEAzZcax4580Y4piXfv+avYmxE6pQbB2YjSYQajNKSpiqoFV0zEa8p9voV
mVsJmDnmgr3aEDP18dbwxxpNeTZHohes7yhdow8P4z4XR5buHt5DRxWyR5AwKn0GHg5kRjUHVYle
lyQOqz0uGf7c4yQhPZVwcYqadVE+hnRm8mh3Sj4xikLw82N2W7KeIijYV0QyheZnOCJo2aN52/jo
Z5Pn1Byz4BzLL1lYlcHjopGZg5cGMI1H32EZreb8uIQQpmnwoyaWlk8H1nV/TrOiJSNRWvi54LHw
mTgKY7lqYyf2MXbci1qsdYVpLPtRkwsj3grX1SP5VJcg76TiEOmKQSOyX2KIjsoiJeQkSNrF3dep
8/JD6BmA4Rj4n2jdVXsvjJNnikfyfYqK8SQHeHqIyV34NJvkuvVmTG5idP+MoS78nhDkLsNOtOvl
7L60jTw11VIFBQQgP1yMoK/kC7a86M7SbGDzQ2ZMK1X8zTV/rD/tNKXAzxP9d4fPFI0OMI7dNiX5
kxu0Y1UhxwkCk4Vp/zYGx6B8vDEvxvLs1u1Ep0kD3Ag83NURqrtmNZAilvlUD0D3g9ncMoImcwP1
OhsOj5+Ucoyv6/AHlmMq96pC8zEqI7uEA2tugz4+CHj2tLG1xThN2vw2w4DjrC3Uq42fSnbhcurH
+mrFnrFOeeqU5fM3OfXp977zI5v2T5H1kJeLGiN69RFmdX6prUsZttrFmgggqX76QMY3/WK9JH2j
7/Hfv2mLFQbYy6FVJR1uBAYmnwMR3W/acBVskC+6+QIiqzpzmKrPsVvWODIa2kzSCDR54gQL/pcn
aQ4DzebEBOgtf1INjxWzsuJriAdMs9PnkHDJNtfwMj9+2bWdvMbeB4ex4RxG5XjOyIqu5X3h01AW
hwruyXucqehOyG6B6tM14y8tnta5buoOGhMtlqq0futid3wxyHbb3L5kZsFojGeP3GbP1hbTKDV+
nXON14vGIFB7i/J12ufmkpfwcVqaYB4GYmrwbdEVt2ehq3ZGmQznuPHucCTGYETfB0BBVRBpphu4
is3IW9svJifjUcolilKMMhNm5mZE43/8o0bCK+S5+t+Ev37oqZkejDUsaIcVbO+pqvdNX5p3wxob
sifTk4Y1w5891Ty7eQ0kFf7yux2NNxllrx0L3mfTSNt9aKzZW5V4x8Gof1odJr1alpJiQvE+5hFV
Hk20HEqnw5OpAf2MSZYeWLv01IDxk7RXhzZMRIoF7EApkhmYnG9YK1EfmlEeOH8Ye5Zu7n5QnflF
6yEn2ZGPD2P6ZWbxj9TJnRdKLneKxAqnQcf8YmKbyQ1xYmaZXkBFsuSDdLHliXWDBZq8SEb/J3MC
PSPW+S7Ri+TUmiY8VNd4F0MRbvTU4q09r6FrjmgyzutLS4aoGNkyAAOtvaOYqSGYqpurt97Bncmr
4/H/LeupOAtP7aGzhQdZReor2uVrqiEdOjq1RjAdcWo085OJneGU2N2+KYcwWMp42dUub7TWTnQw
BVwyOftZ3n9QRYCbiEjG62Lp4Y5P8ICTLTEPs10/1xw2g8cFyxPrg9hwttTIAtWvLJMT30T7uufU
T4uDTNUmZh08hJW/F5iZeZj/fdg9HnsF/Rf+IPyuqPqgwMlynooBDbAXxzHUPjVSXfsxH+j1ySex
RTeKz5OVjtzeJ0JmgAJv05AVt7FOorXC9BDpxTsPc/nj5CClnV2WLYdIORBce+2rBQFwjw982bsO
5+uqtL/o6XRF10vvs9OEgedlfwZhD2erP1YUBGxN3uIbT3lZwFYXoIo7iPhQNvK1dN2eDvmqx/mp
AMQanFi1UWuvcdysyWh+jH1KI22B1AMqK/qaR6Py8TqqFyvsUFcWMLGYoKOb7eJnt41M2w5sUzZu
XgGh0cyja9Xe5XHJBmsfx1IFuZU0F0JA3Ysl5mpjemrcYmgqDlpkj9ccH/lW5SnDWZXKoNY83hOu
e09CF1m8Gw58aty7lwOpUV1vHgppRZd2Hd9kmP1JSjqC4AgQPlxfUHpB8xvLzj5AsPFrUgyHZuVY
wa3RqSdDzN+07ItIu1k1KXfePpDYxbKLVi6yvjpNW+6RgYSCQXC0PeXV0DVrDYN2MpJhlR4ra9O4
3Yc952LvRdxa5HoJy47km07oqueZSXCYrCC3xvX++PjKW2+SadxP2J50oKfr8mUYG8/H0cgS0Vbj
btD65jw7E3LaDDju8UvDaX5EblEeHqde4XjEGO2BNU1Yoy42XeKdI51jibV6eR9fqdipseilQYwV
GHEmXCJy1vCMeOm+d6YdBkXjZqdeyyi0s6rDktYa3tSK8OVosUZNWCOdDTKUGzduPTpqzd+iZRXK
/sd71fTyBqMjBUk6BWHLo2KaHHHrp4ZijLCP/Yqo1KUgfNrM+Jo1eVZaMwUdO2AGMY4NzcxuKk4F
tEq7etWbMDsRRXtLiC1xomLy4AGOzxpU/4uDMthWNis+YvVp1r02FHGzduydQ4Re/CowbblrIHgp
V9MRQMWZPb9FLs9IJ/wPfLR2D0m3cDQD8zz+MyMq2cuXnjxlCsjkqk0thWftMpeVKzvZ+GKTt5t7
EfAPEsHjK+WYfKWXf1pShXt9Ce1gWS+PsFYzJDddldQSVqAgp8Qx/VAtsz+9lG6nwfpwEojEEbse
A3iZ3NCkUx+sCQ5trzfWc6JY7y8eKxVdlikLbUaLSYFO6i1mQm8kFMpR07szI89HHM/tE1sACebB
/p2pzj48fiXZubYqkU9e1XUYuwFfeca8PDsFPcGyTk6pa+UIcVw8SRbVimkv6PT2UqyXrqXt26vY
Zc4kF4Q9229d2hv7xGpLHNhucqkaG6+uM73ayuauARPTnLr0m7EcnZTDTJl6aDSgOCPbSa8ZpWOm
ogc+tPjV4z8xkL/ho7ChdhkhsNdShOdcFtq5oOJaOm3jqxiAgGVVyVFE1ovJ6grxuorm4HGxe2re
gMGRcew5Uh2KJH52tL46VscomaqzlaT1+fFVp5pbpRbAaG2pzm4m1fnxVbYo6qYc43PSHCgdlv6G
Fj1dHzcf9tCgOalQ2JdG5l20ZvR4HFvnx69IAQGo7Ox4m623+04YDvDohqdHGVnEi9GmIccYFhmP
9Uv4ze5Tvd7v53V9lj0m+fXiVJDHc72/WFb4ZZxNtR91bVA7LKU8ufV3nLBRoDe592pMQ3MQnBu2
uQQg2cd0uwBLzs9Z7Vk4OeycpoQZ5cLp3KBYL/ZiT+wBks8kh6TWF7EVmKFlBhjxN+zZzJPSWv6C
EkPyJuvgmiYdhUKPwR10zMquQth4yKSPC3XS4pzOn3PD5u5x33hcKm/sT8QzXpXXM+sV832aCJXD
B+FMVftz0jV7T6ZAWXE5XXmXP3VFWh4eL4HnOtXORN3eLI7u0m1T6P1uVli7cT4S2nMceUiMsb3Z
VSXPaRRN+j4WkYCRFHl/t4ePFSJ3TNkORsADHngW90kqxVyGhHBKtlJfK2nXC9Me9/AKrLAa0j9l
G9XBfy7tMGHbdYaXWqCCldjSXx4X09XeeteUEMxH/W5ru2G2BqhMI/U9yMgUVnjVZwFcJq5j6CRZ
Ze5tPpNvBHE3hM+zF9eK4d3lT5ZyxoJuoGSAfNW1eFQ76ZtNKn3padB0puqr4E+8utaU/L00U37o
de27aNR3SwubH12DDCqj6b2gB3xnGAnav5FZMDRdB//EQp9pNVv3WnLgcdSg3QceZ5GDmWPpbfHN
zvFKyDZS54xeDJE4M6m1Al8qlhDb52iawZqVZBJ7KJTz6kl4XHCGlWcNiaw17RN3SIFqjWmio8yX
gUYfMJvOpAcEdpEW7DssD6v1rdi6k7LYI3rrfrZUYLLXrx6XEZqRpXE4IQAYT9xpIr1Nro2BNujB
Gdi3Gpr3MqurUuP4IlyBydtFxa1kZ9ANjNrh1TK+Z7oFv4JMCt6T+d/L3yKMQFCD+sTvIIrTXGWn
/zxcahx2x2xcgvj9MShFWeE812n5bEcNFNTeno4PicjKAfrUALl00zhE80j/j95FPg+pJrBUf2IX
El4HSTXXQBBgdBtxjYvEu6XkS09hQqKoIAC7l7lTHB4CU2kTLJIJUq4Y1jQnk0W8nv/y2EIOVQWi
WNGQ4tBAjCzYX3H1Nb/i/hOye+h7GYI/fej5JsczRU6ITzCZrw/AUPgIhzl+fkjDVRWeouIHBI/i
FRAx+3X7VboZXYBi3e4avfvLrhf3muZ5/wTIeb4bHs4m4hD3vh0XP7Gj1VXG1DSZYAakGzRTxPzR
zAWloIzl278qn5O86s7Q+uyMOQiEjcEycFG7Oe5rf2rMxIfh2bqz0olCrScIPqgU1bCzjaHbXx8u
pzR1UNC7qiJgy7z2uJgeO3ymJTbgi0umyZg7bqKQk605JN8t0phGo7XdCSvzrpwjSWNl9zkkbv5s
Dats7Wmxr6F42lq9rAvB+gRcMbs3efjptB0rjhEtquw9nv6cJ6t6XTqhZP9IhpotV+Hc+o7fbax7
iLSPwIjrH/955/DCz74o8dYBFUzyr2wdmEinQAmwxno2Dx997rGgd3hjZOh5B5wzL5JF2pNthjkP
Qtpli18P5dAK4xA0UMKLHQH4K3KSmqkq29M0oaR3xjycGkcB8ura9iJrtsYAqMJDzJZnx0l7fBNE
1OvFsfis81JM+mS/tnP5OQvQkS6S20GlGtSQdRowdFJwOqLLNhflt2achp1NvwC5MdmeCUyRUo1I
UU0gKPD3keO2+p8kHnuf3VIKlLZmPVXQxJSSIuPbuy+T2RXvXoVZycDYk86CIlUcbjfPkNo1F3EW
TPjZ2s7bpQykFWxkavmsXPzR9a7dVnURQaK0jOgEY+D32BsfZuxGQb8u8u2sxprkoICzkFpj88hn
61dYd0jYR3jQPeMUriamxyViDgoSGhz0yMvurahA26N3fbDq2C1LOgYWY/220aCT0+82BmUvB7An
nN+sgYIeKvaqfwTo5X9xdV7NkSLdFv1FRACJfS3vjVxP9wvRFm8SD7/+rkTzTUfcl4wqTYxaUkGS
55y91+5IdPWK4ghzYjwbgTmcgel8+D3OiXXPXr8N1JN2WZy6Ji9E41S2RQEc7Euvrh96r7cYqCqi
qk3rpYWDciJDqTt8avYk8t9TQLPxkqTDDiCBc3PgYL02HbGtupXKfVvr1bPS0FcaWdkcZNpz0xWQ
JLscD9dmcKggApswiTDFqSFpOr/XWdSfZ7Y+TMq0VhAxHJcj9HLVVgAUPH9y5i25gdqBnCq8hqGX
krub+KfQSI+2HQTHDLTNuZXEci1qUM7xzaZJmbcg3lqxl89nR1UPdWD6F19yj9CB2U9tLpgAZzZK
VISKSqThGDrTibKWmB2m0t1TqLG/aEi/iN3IpBYfwlY0H8VHz+5QxAYkMWNkqgWt81MeNgdNuk+m
iu4t6Yr48zDmZASAP5A8GbtQopQz6/IgqqnjNBnRF3PFuK17RkmRa3jrMGcWrtfmBGM6QXtXpngC
KqmLS2v2Gtw8oB54VOuTWVEobb2gnE9tPsCyUBcadlbQEQFBUYnJFgsJUJylYsBnMnrpXLvbdLbb
vaKFrF4ACWnl5JwmJeRJQhq3Teh5V8E2fReIorIcXJw/Vl+T0tMu0piJQqmrV6xO82bMMIFlRde+
BIZ79E3CD9raiq5Oaul7EBWcL5Gq3Cauwo0B8agDAWtZpkP2g68d9ZnDdzvzeMHSII9tR1xB1nnd
S22DPm9rh7irsmUfi9uXAeYlEhvQOkEA9ZAwjteqb1ARCTPbNnNtIG2i3WvW+r0o7WSHzqhTqsoe
XUqf43qUTCrsQHvtQtu7ZyVgPsPk6bmMIN02JvzAzsSnLtDv3oZpMP4JMLeXJrsjaNweB5r/hVld
+8gTzEwpStvXISPAJBnxZ9Xhr4Bn4rp2dP0x59awrVD5mJFuvod1eCBi3ngOsu9emEcSNYf7tdUH
yHbe3jFr49D1rUc3K3AedZfngMM4hyl/8XZWRUrK2MCiGP78TSjB5c1WdxuqyKcd9e3V17AxCpkU
2641IfHUXfHbNttftEdWy3ikATr0IJ2QI0F6qcIBbQrIvs9XTQPlE4cYw4hM/BJdWfAkIsRgWVKH
75wXeIikHv2ap9J4wyvjvFRkBvJJ56t2buxXx4TnR33ivccOJzW9Nk51K80DAvPmiyFHnl5z896W
bELk19w0gVlJlg0yt859yVo603IcN6nssJKrP1mMvhScdPNtcvT8wHCoetcNX3Gw5x+Dr5HM4REJ
NrHzqB+0Fh3fxCgvemAijJ65ZkM+mBcaowfh03dECWpuKTHk1hmS4tqn9R1+bHPvsE9dZWiuKzIl
MEEOBDIroRrSpYKxw1QjrjDfCfzBpKdb3c2128M4oQZMlJQ3MLpXZKLWRowo2kt6DFSwRcZ5+iAM
UoqarJ++YRDbu5EVo4vm+V/VOXodDe26j6TKAQXkTHn7RVQgPgwyYjYSEiItdQAh1MNgLkbT37RZ
6mxlZrsEZw7u08QiDIhC7nQPtZ70ims2mMNLywztBCMCxDMQPW6bB6Cb8FmSPgDqacd20Z7GNkGb
GkYROpVRPiuz+tXTnK4tJ3oVLnkgQyCZbpgiP/ukVBDpEtFeoRN77Jz8q4Gyd23nWrBDIuU9oZvk
56zVvlex5ZyCnPLBH4riTcvzP2YjBvYpKzoVnHhAMeCWiHsHdruihdEj+MisNLgnNXp7O2VJmv6L
GzA3noyifA0oQcBgI92NdQf7xxRFb6Mh46cCyk6dW94L6Lhjxh9+ZQe1ta8GKNypq4db11Q8pjhm
+l16JnKopSbgqkTQ3mV0JSJj+CcqcDoguO4etsR7CcyiOkDeedVFq+2XvZK0KPPoadHRglR61Q2w
wZKYrm8iICybdFdtZ4cuD2jE0i9TND9plVSvjdYB4vzf6NnnFA13P6npYaEmX27D0rSdvT4hsUNE
R2CAZ3+ZkK6Bai0j71JMKV1CM/5VEDe4KQIHyVKaJTvu1GPcDUCM1aQT0sE9GW33GCmhWxR1X9TN
c7AnqO25Of0pWj24SwVaYSwFlLbLxG75WsWAEOEGNvzKc+4VqOgEdQHjhMx/c5k9cagt83cGQPN6
cDL3ayI/PPmcugcPJTgeooO2G1fVpRrTFxzi3/wOwlg95OYHWuRNjAscU6GenuF13D2vSA9mMkwX
XS191OBGjcUr/xhxkBO0qk2aU/uFyZzvaa2xo6sNzUldd9/x7F2Po2s/bJ+8dmWhWRZb+WgkQQV7
i3RYSDYaB20WJp3aNYvSD5/HfDkSAZGov8yYV2TW9xTOLvlYZ18t2DFPpM6OJ0GffReaur2iS6Tf
wBelBDaVOYxxY95yCqxg3s8w1LELPXo9+8rgSD/hAbIfy5JM1hUcZwe15GK0PdnBHi0Iv83iL50g
NmRKu/gMUsXcd7EZnX13KjB+Amgr2AY4HitzT5cDDknJdVyaOkkB4pCkJveQEYSMYQpiW4R10VJK
0pYRPMk1zdFVB0i5DMWwfR4svkUGxuqM0NI8L6+0gYCGJqObluR7u9YBkAhfny7LwlMTh3iGXGYp
WxmY/FvFClCim9BrqcQbj4Zuz6HlOvbFfKWdh2cUHVVgPQUtlv3Sp5p7JsG0gV8nH25Bg5Pi0k1Q
DV3TucNPwSjNsYsT9VVJwVeDJ35mfjuelyVNxL+vcvWqIDztmJFV4Goo/Naofa0OxRTuyF1X5f6j
5UZ7tIZAwjZ7r37KzQIN6dGj5Hi6AHn29UyPGfHIRpOhfeE/Jvdl2kSzy+J8pX+1nIlBTqmdeiD2
l1RpPJZleauXP5thas4VtiMSoMu6vwi4sPpIeU7b/JdTT8O5H93hbHTReHD76iCzcOZaoICaGrPJ
V8v7ynhFYtCcKk+PGJCHfcJcl6SksiCuB7FJfHFG+BAMPHiEYB0O47FMd0XoQ3jMWvfcqwWVE2AK
QQkKZZA8KQGvTpjz3YfqcQ9QfN5Dmscbx1EwutAw95lPdNUyGdNFKm7CObTCmxizNyYCjbtTTdMN
3C0kGRBICTE5/I3bg233HxgN7YNDdMRTs+jygN2xnXjTVm0KOVcP9nlTfs9qI1lbAAq/FL4iUVae
dYHcSwbEECJttqdybzUMh5c5xDLnaawacBpXidNJRg4R6UkRk6ATDGQTpvUcdEwuc0pnyVhTjfN1
tSzd/zgoXBJ/Ysx5RYJi5H9L3QeI6CaCkq1Rp6hRo4bBRl0bkMOh3pivaEI0shOVMM4pyn8gPAb7
YlEhtGZYba0qhKNdjMCscmbLnNBOy4Knmcm8WexRSjNVbIttFg4MYSz9siyj1emXFhH6xRxp5oj6
KluvuFmGgXXWgVm4vM0qywIIgzDUFy2AGSu08Xxxufq99I5eQp/4v7bo8grLCPKI1kq2/+/W7VBt
rpnRoqJWM4xFdbQsyZT+CavQQmydAbNgQnYwBTfYPPjU6l73fchQCtBUfkV/9RFqNIrjgryNtHZe
tEbrD1WvPl/ZTrR/daokcmkII+cA+Pc8GCXzgardOC6Pokxgdwziat7WtfUjiOz4tggLTM354enW
tR/89NQV7rypfRItB2WRgPtM3rjaxnuqsJWoo+poD3W1iQ2Ahm1OCsioJ9EpHHxxSANXII+CdyWc
1tqFQ4GCzQsolEY44VZtzkdaIk96Su1N6xyM/u1M6Gw3uTfHVngWDyfeHmVX9ytT4UOYKl60pISe
jI0abzp1RjN2sLyCP6WlI0PU3OjdDO2Re4QOP0/g5YETw/Hfo/cIN5Er3me9M38sL9JY32RFUHDI
SvijMWsdNmMfWgSRmyVVXhhsxmEAqpQBLmksZ2RGZ/mr5VRpMZLUBeGEWkp8uiymEO+OWx9GZzox
LSb2YLLxrnrs05k3pZ+KEC+so83UBNl+9nLvpSVBjTZseQBYHW+ctApxtKvSXRiELi+N/iKYi1OJ
6guFUTdcEiUbWBa8kHSzx2knmKYYBUiHPBj4kFqOt/hWlS7Hp/jNeEJpFfdQioYOGxU1pfpnslHF
EXqJdjUKbXgTUb2bYAUp19dirbJajJIVreAW3/HaszWGkU0u3PMzSeb0uNw4yz0DB3veOnWMdb+s
wrOtluXVQDrBOYSIuGtmNPD+UIdrHVo3qUe+jn8rqa5G4uLGE9F0Ksufi4BxZHNOAEDRGZy+pTQK
QI5zZPEtYAFx5PhoQFjGUIQbCzbVphyLZld6fUn5Onm3wQi8N29M369H6dvJy7LUcYjW2E2pywmF
NEtmzvS0Z3kSs3WAZs5gTy1hiYUjdf1bFVBprNPGKs6Drve36b8lM7LzEJJ23UY/0VfklI38PHfo
m/Pa80aNLai271YJmtTv6V6kdFIvKW2kI+acQ9Sm2Zo0kACtEV2qZTGjKlh3BurkLIOuQs4NLcAI
Nl4nDf8qy/QX/Wvn0NgyeOLD0554qw9PKSvUmfhhrkNni2saWvkxR4N2XPrR8SUw/OBqAmBGVAC/
mE45zARQYqBDgQDMicT4BiRrL4aR2LtB9b+X5oUaWKTSmw6hLoudjVGE2VZU+KdGgOXI8PgqZU5s
sP11suGvD+xn62IA/mw/YDSgiuH3tpRgfVlIeTPHXxzU9Nd6lhUo7Nq6TeQzHUpy673Bcy98Xb/W
Lf0xjbRTrvFj0MkLw4TokqiZ17IE6m1MJYS9MO6RENv6aii14QAhN4N8JNQ2YP8Uof2oLJ8Spcnk
W6WVNymG6sV1E381IF9AvgupT0SOsa3pymnO5AK/COQqWbp+mgUAUUTiUOni+yA1++khPL+mfnJZ
3sF7QEFhhH8KowazmvUC92Er3mWa89b1xd4V2GWYP+SqP7yIK1uV3RJ1uwlZJn/EafwxVreJf6Kq
VS3ovTLugSPUsVcQ07KzppIOdDzwONNrINdARwo9OIG9c+/LOykb5ZWpMc85UNHUZ9miTHu0s4o9
IUFXFLgUxriE31cnIQQQK0FCpc6uw9xMMMHCQ4R8fB/U5Y85bcifGvG7Es6HalgMEQlWk5OxNaMf
CtTXpskEo6dOGMuZo4xrRoXozcPEHs8ez5lD5vrsNhPb8FxrLlxXYr3m0XMJ1vFpqw+2pASK3S2+
HuYndDLA6lnBkyoAY+vU3kdjEGujFCpsuY9/eSEGTnUf5H18IDM55TtWYq0BKSuoGcgr5NUEwYQQ
sNB+Bd374nZB8FWgvuBPDQ0UV+ZjWWjL+liRwvfOi0nMU819zX+RmmdhFLXqW6KaHvKPVmr5YVGX
tdq33Gy1FxQlZIPUQf4qfPOfwkVCNfYYA6wayzUe+WE7ezOTwUoTsB77UWx0T4YwuyrogYibtlH5
e04651y2InwZSujOVtrX35vSffZZ+mFHGRzDaR5fCspZiiT1mFRSICDmhLBVnHIzrlmbuv9JLW0f
DC2+t3ZRQG2BOWxXAuqeA1Fc/ME/4Xzt8T7unKw3QCuS5NMY8xNb808rbIsjlcx8JuYlfejKhZfn
zgRXXEsfy9dcjyBaDh2HkoQN2Em2yIBKov3XQn3TpVO5yao6eM3KoCZh0v2tz+D5VJuwY+jNVCnr
6ahRkZu1dK6mop215Pei+obp5cqmulB7V5d5nlBN+mT1iYhpQemFIRV+3VzJZEol3otOqYVjQS+r
mgSna2J27CCGVvWfeU6Csl0ROUSgENevPMLbvQZWOj2iwuQY0nNZInlNT9I1PdTUs3YwUzhlf4fu
XuRZGwKWh7VvNPje4+mybLWGE6QX7HkXROcd5K223i5fT6FRWaAqulQoIyppDMHE+YDjcbAGEAmM
CsXWGVk2uXHgUpFb8/kZOf5D22aapoaSRQo7zeum3+h5r5+CiKxRUwRQeRXdV4K/wfFggablXzJU
SB3k3HihjG1Dc3u1DJjST4k2+4luASTw3QwtmyoNlyIx14cXZtjGThv8B+PHcg9KzlcBNuQDfSIM
vKmuCIVgNBCrgULUKAqFlitrfZDuI65gPGJNux9pLx6Ad6B0pRCCBVdkh1xReqSi3+pCzzfWREz3
8rbra7kfOtJroqSd8NbFE87QjBEujIwCcCjyAaePkNjxc5iSyVIksxxcFCETOIq8C+WPcwFr7Zr0
v9WyeB3KlinPbCbPMFdpFEuzTcRIXzJM55h72zdDk/11imdj57ZJsoEGQqxBrKVAGav2I+/ovPga
mp8F39oPus2Ble2pGEib5Q9SRhstMa0jzpojsZ4Rd7lPpjJZwjHcxJXjOtl7imSe4U+JapUu1xah
Q0IWQTqdrbibzm7UDmsh4JVMShsTKZUMUXrWqW6yr34a6LulxguCDJFVaZHD7JGShTl/NIrXmJjq
VzTjpKvlGWe11jRfp5QADyLJAdh38rfW9dZLrwNKGgkook5OrBd45OnTFN9iw4wJAghOpWjjfeh3
vzBHkYVgKDZshetJ6q28kPH92zC4JGylIlmW3Hlm8FROnm6iXsYWZBBergG4VGe0rOu0k5kXd3vp
oBcdzPMkK0hynfSPOvEfKFsACXNBPV3L/12jY97pKrLB4yY7FkGEwwmQPt13xIdqVuoqUhg6OW2K
m5u5PFIQCiDIGnhEVRmuhRkvOPGPl7o3zI3AXLCTWpZ95E2AUKWdwAw3/iMc++OYNR+dx9RWDB6C
U7VYGWHKEtdcZXKqDgwTIxSK2kfs0wx1TPmdjSs5FU3wrlm4iKd/FXTI6Fzz2PbZdB6C6R3NMhkC
SYW+MdC6M8ftYl0kuDoWr06vxIQ52Q1O1L2WVB/EwbsXm+M1LLbqVqmzJcImNu5Ks3YobH/mEwS6
pJX12cA1jdvN+oeBN7pGgrVFgd9saIzgHJHcgZChKffGjPyxjMhABFPQHE14Gtcaj04rO8juHhZQ
kHz+FqQGcv5cBag7VlcQ3VEC82zB/ZdEKm2tOA/WPPApv2eYeytIe3vHcs1TrHRgWQreHkt1DkkR
qU+t42qo1EIqExUUTWgIH41AH6dMD9iIMwZTFDRtZFsnW5aMeg29R3AMVhzbj32i1W2fqLPENq8I
PjCWoslNbGR/pMEV/LsZgobT8sqgQD5OC/VmdF76RtQ7hp36pq0Vo468EbotKO5n33nSi/9tkGvA
MyeYjqUTzIDB4OBUqALsRjxMECGrACbNbpH4LAuzUbm2Ez3a0mpbJ9k0X5q46omIszSPBCIQWQvq
j5Tk2W0vwv6x2Kg5sabXHm/eCVr0g0oHHStKP67nJrwFYJqxIMFHo9I7JFbrPoNhso90kWtOGbu+
kmLXVM673+EQE+DiHJRTMGEl6sqacM6GfDEDROgQ5oRf6e70rucdc22lw8RQVp0/XwW7Vkhx0RUB
fVKL7ydYzJCEwo4fic8VGfTR0ODn4CflmIyCZ+UzmNnF6DNQjZRsJ1rvwVPODkbLyAksivGkuZdu
Hcf+w5SVwAI1vPOtAZS9Zx+9KnxIbehuuXqY6xEOPKvWuUNzf8sUju2v85o9RD/C5pdWuqhqSJLK
nVzSfHSz0nr3XaI9V3llJxetK/9xXXd48dXSJPYpnuG6hM5Zmm5874cZit3EHDKnsrr8XSKnww1b
90i03Nw6/10yFFMrGIj5VvPn/LosPab9SxTL8Q4X6y0ctBBnYCKelscloeHDa0ZkabXqRfY0w09o
oB5jhEDcN3XtBeUgXZCAWR0ulCuZlXR7VI+nUYvWZL80RO1H9EfFS+30zKFdZ9yGuLDOgqM5E3dr
OnYqnlT9BlWQdgyTWZJ5mnd6bvyOZh9zEoPaczlGBF0oS5yBfeMiETPQtMCR/9L2KcL8Ji+46pkX
+JiqtoOENwrWvHl2LVDd1gYA7Tj+4fPorROQeWmlvuaZNZ8XKkgUMY4iOvHE2Iunt3qE2wXOn9J0
uFniVjuWuXA2BNXjUlJvcRy3p9noXDYOIgtKM57vCxXAsPoXDDjakDTXRFgfzjQbp79L23jGKU/U
KNEtriSVqvRNY3gHVxZuk77/wF0/oeDR/0GKS0am7WWXGCzArTaantlo9ZtRkEfyqlUzy/OCXc/w
7+tEsaj7nXvCb0kqUVXTn01RkqRoet+Nb4GyMC+L003eEUs3mVfxTH4qmLA9snxCVK3ilvW9/JCy
uEQo73ZZXDJltzqw2YjaXwdqVA4pyfQPPUhiLOAOZS1KeLvxU2+lJVV8G8jvpRO6j2LXOafQdu66
yBDMqFfMDleMMwOX7ZRYxlSZaYkQ1WCQjh7yw7DL10bCXGZRDRqlzywtnYroCvY3j70GpSDngC6K
XgQKw10VYljSDe9hQ7XnwFliQOTybjg8AZ/0mf5ixrHB5qtleWWUb4DFMRP4/pX9k6JhsttHyc9x
4LCoEizhVXRmj2iNHuvyrkhN88oMCVdTpJ2cxaesFtz4qJg42K9lGvwacIS9KVvYG8QjJ0Q5BA1V
nITWFm99O61JcLA/iAN4yKrjzi7K2+TEIdYve97EukGa835pOodxV9/K4iHVCZdO1JEJSHpwBADv
jmCavVUy01yklhBpgfWktCcsxjI1s6BVzFT5iRMyJvS5gtzmIPBM+6Q6UAfdoBo2ZBKzjKl8TXuo
NmapD1tXWh3aygGNHB/ChPNuFoAHfPHFb1DSevGsXf8dlDlRHbFTWWSQFrSlm2gAkSOImZ9a/73U
rPJFt/LqJmMXexl2T18HVI1lLjz0DddhHaLxt5tCnloFkQlMi5ZIYU+HPCm+O0mQf7fq4zRU6X4w
E7IJFLHFDF3/UDsWXmZa9oiv+KQPNdTpbNLsQ9eJW5k27qqjmbHDY8GW7eQyIxqjBKUJes5fMan8
0U+4pTk7IClTnZ2kg/yO4AbXs43iK0QMhtwACfukue2R4I/Ppqs0wPNNTvvwZPXzs6RlEtMfZ8N8
LILo3ooL8ERdfm3r0VxNNKpWiWbPuEbD4u6ppdR1cW3yX3OL/rQoc7R6FdZ3kEs5+bdGeQZFoAr+
PCLLMC3w71CHTjcmgSNpmE3IsQRfMeIFnkNwuKKNdHGye81I92FKvxREFoHFjqNpzRGMcMp8Fqg+
4vOsKr6EXUZLvfE4pPLf7rcdGhaM2F+GqgOEWjxlfB59AsUsWYXbViOXZzWwE1z+p24YvlYaMuS/
IodF3/DZKG0cdNdtOTWgy81AXjWoL7hQZ2Kq+Y5aa1tnTT1/loVhFZnquAFrsNgtbWJa8xdggPkl
JuYn7/puLyo4FqXNwOZutjYsTn9qXrvZjM9s0yTrmoZ2tseKcIL/efkXa8PcY0AELIiUyzLC+G2O
6U4m/XcoBaSGFnzAGRiFW65UmYBQ022fOMh185mjVRsZP7q2+PZnduZLroBKy5LkOMlc/xwGPCX/
LnUDUdWhNkqRri3SkGigkPIivBk5MtpLbRXgHjzfeKUxgOqGKzp3IBqNDhoZ7CIGwPG4J1VETeGW
hes0uzSwmTmmOA9bDUi1yEkfo7UTWQRcO7AIH4IVeStAMQM1blyechn5U2o4PFrah+CcCFPMuHec
1m89QnZvUTm7CWhgEZa/Pv0DGMyNY0j1bikkWK1Z6dnRipnA5Cj7cEJOH5EypZaaZl2cxEHO6jo7
utOcdtFWb3TGzxi+y+HLAN32s87l8+n2XHSP2OyslT+VI0b38V2CYNlBa87OiWKSoFOJ8S4VNZPT
IC5XPTnI4eh4EJgRly2+mYGOwhEQFeRH3IOWAvGEdTxgQOXYj0mMNnFWh69U08fJI7/NFyNG876f
rjlxgmGaFCfDgWpBKt7NIWEDVb6oToABe6vHawxKyo/yW6n1zA5Ro3M2Mobwke5b14AGl9F7RoKG
cHLErtr75I230N86Jqivtj220A7DqwX5HaNcck21fLjzAwz3GYP2rtXwfyxfG9HBfMr5aASh9f+P
X7Fo0VHQSLI38Fly9ROEpWq2lI72jdKgudXzNaO/e9JExkE0LfuvRmN3sHiYlkq87+cBFcDYG/fU
gD0UYY+8BXVa7fU8ltdudu6l5advPPXpaRJAT+4bx/zZr/JbRxrXmpNIuNMSqA2ruIPyyxmgXdfS
lK99Pv+ydMKZ6SYhtVPDSW+MbzgX9WdHdbYtyB1UQZ4zLViCOlJ/1C5GhUF0kTWKihyY2hu2XiX4
zOI+PRthtjNjNJm26zJfQL/NuSSH/DP4XwZznLcdZenqb/kHtgjrToJBrfcxzlU84NcZWjKqDqBD
vnKEQUjZyZIM6Flv+xuOdbFhj/LWczxCXFxqIdljWsuJECMkBMChlWe7OsLdJugLrjszl9tQ+fWW
Jav8+uLowU/YU4Jcojghu0gZVmWMNDQEbGkDKfIx/j+XJUvsY9J343mTp8DE2Kr6q0vSDwpnRNBM
Hc/Ukt655Gi2TUy8l4kKTpNDg/5PvVoWT1GoZjHMG0OJ6YVafK6TQ0oyBsK0IttjL+eZayNCP35+
sYfDvRyGlmNQHGbjuVftKjVVn4wIjxgkps9XDHyircbH77hYfRI18Fz+z2WZ/cZaeYmbzR9ewSh7
+TX0poNqbQeXBRGHA4uUeZQHh+XJlXmZJK87wBiajgkfiji3RTAQ08BiVb1+REHwEvtFvZ6M0GL8
NhCiqRZ9pPlN0ti2UJM69CLh2VGzKksttVd3p9Q8hGpo7IeNfvJckEUrF+nIhv4R/rc+nM8jCGdm
2vW0EUxZ+UF60pVntJpO5SVgGWo2NnY+3EeAmTDQ0Ig7JtLd+BNJo0RFQw3pI5z7jda4cBfjN9FC
rzS7ZubPq16i5DHUQJksPfRt60zV5UiwTYhlDJ7L2nuNHd3cgMxCw/Dff1xeua2T7z6PsdFoHvi/
GGklGDlHTBtnv0nvaVu3ezoetLmG0crOdDTdFeR9EuKUjc1Wy1CSPZpLWtJWhVqircYrF+R87OGW
3FLSp1Z5HYHDCSWYVwH7XZMYYR36Z++MHdy1g6ToVatDczPXzP5n1yfVSHkAaVRoZ4PqUgkBImF9
R45U70yszfz+LEYXY+/rw1Th4X8mJBEGmJCRQydg7jAQyJLJHeIpB0rypY1yxFTzmH4ZiF09LClP
BQdiOwEO0C7e4iSMzp8P9TGOHpMyiy9LhqGGnHUc4xLe2b6c4ue8R96HZUyruvlckoYMrSqE8l3F
+8XN6Cqy1PJqcThqg5MeMC0dGBQ5Jw+E8ediYVnGMkUGSsKvKoT+74I2AZjubLwpk+Hn8215yC2P
O22u11jrnZPhxtBUkro5ldyty7tYIRXm0ITXygEwVZ2VRclTzJhSHJRFdiWHw6LO1m1H3V2a82cE
uHHoNZMAC5Oe9MT5/AEKoKdL3k730L8jFCPXGHrN1jKS6NLbHT0aG17WCaLH6v8JIuQkuEQYbG3+
zkmJhdV2fuR864EeHn17+hItXYmavuMOt7G1N+Ehb6UDHnpwhXiIOLEekIAjRiglHU0XejQTwGOL
NIGeO7mVFR+5pYxO5SjKz6VXlie0ANWZC5YdlLPsBr7xdFmWup7nw9jWN/YtQtuQsNdD6Z7zkoAG
m+7MZnlL9pa21am8V56FD1IcU4OHRElOKWpvmZUnDSWYAn8SOZVU7Rl1KHcKoKWTmYDUCgEuIS9n
hWv7g/O8JmyUMMOQ0tRkMZTpqTQi1a1swpcmJma38IYrsQ4jHKyp2s0TAkfpS3K8GAW/9VbtcE6K
8lNv0/BHRC9Wk7o7M8qUikY6dyt7dbfxZo4tf3v8yyu9RlBGTo0efM0zh1GYSMczD7fxPCjVkmMX
xhFzNPYLInZTrbknwA6QWeTY/DEjPhsMInuEhSQB0UGHHQVeqIYjiFsG+xl/r8PyLnTFk/Aswdg2
sa6dmjFHlWjOEAo3iw2tVPHyiyuNSKo7uy2Bh634FoYvYVwBZvbpBx5SGaHcg1u2qUn63vdNj/vY
O6G9d15kQj8wy8qfPLLJBqmSb2nJH35TSmZgwmNz5SDXvUiCCbzpFWZAf81iMb6WfaKvC1pGB72j
d6oZyNuw8suHYbgtk5a5gV4V5Nec/uky6FhGHrNqmvjJ1e1wvZAlWYKbRDczuR8FSXj0BI1N0K6R
sA6EyxhDuQdXaB2BPx1J+7BOsyrtVRFzwrqjr/2OHTQPQI8rsnWmnrqBS5CUNcWSoC9sya0VTRev
3oYuFddsymYXNmZ7a1p4ULAHtV3RTcYFHQwh5V+6dmy3LkXv3VeLQacO07adbBuianleJl+KWo4H
UtrWfRVHu8i35/sQqKzPjuEb5ODoToeGpQJFVpk56dc+qW5K+F3Dw+bhBiLC5RF18xnsbua8ea9s
zeB7E520mjMyTaCAZk6FiR6C8baqrPkSWy3ZVeaXIWUWbKjLYFEZLHqDsen+RHEsj5ruGCh2Z8CA
LTxnmJDOlcA0UpqNXY/tlklI+9ZMbvHiRzGgz0jHm9G0pyYx4MdzFgTY58VMszT7c7ayDFj6UkM7
6eAbZgoA91DtdAutbjlW5VT9VMO48aIF2K6WVhBPN3r00mcHHkjF8CooLA7ovJNG4x4LzUdPYwQU
WhTYxt3WmGjqyXvZ19ZXtPTuaqBavKFrbQ9tj9YkzrKeOaNwfnXxV+Dob7OhfOjooB+uAYktLZH7
TMouzeWmYbJB9BxJlXI5mT/Rfur7SoYlfLpZv/u1VUJCbJr10mlC9hd/9pwygh1WsWt7u3Cs90lk
Zad59mMUMQ6bk4WfFeyzQsQtYi5XtwuUevObrn755Q9SKU1nURvpaZqOzezBC7JSaG2laWB6X7hz
4ErluUurXeq298+DGwCLZAcXhe60GyJRYiaHNFahSZfF6iYK7nAsGGhJebCRMe8YPTzBb4xHXAjA
+EIVKW263yLm5ncauXLLyU0/GBZtrTol85GeqzDWI5P39TLnC0uJ0kZ6e6PV/sQx6vU+8OunPUXu
ps/1cWND1Q0do/sScBxZSHaZ6sAtr3LVhpMuiMuKmSjVan9YIBVm5GsrMoOAJKnTETfHTsZDdl4K
l6WEYfRpH2szfWaDSycyInZnFp4mVpFGgzjVKTnpNhH1YwPKqlrGKFPcIgwae/J2IttFFW/QkG7C
Zw5b4eE6HPzps5IVx2TlRO6WfaKR6yppGkyzOcDTDGtF5DYhsFl59kCgrKmXvdeJ8PSn1gwbIAbe
a0j7AO+j665t5Z9ewEjLErtfidxmspf2X+AAe4f/I+w8luRGti37Lz2HmUMDg56E1pGSZNYERlGE
1hpf/5Z7siur+G7XNaO5BRCRwcwICPdz9l4byvVIB5SD8ebkx7KUhfzUeqs9XAWqcR+ywieOoc1W
oZMAvm2iba/JxFXAdJ8qx3mzs3bZJi7hT3WRju80MTpX3kV2k8wGqVjrLYjZqB4fJubrZI5rdzVY
Veuv/KZOdrg33c1oWhziFjQ/uItI60cDKgY9t6t6VKY1zL/RXgtN526yuMsR6xP0t14UI8X0Fk80
PL59b0OjbWlziS6v7kL4D+QHYvKksfx+32yqAoNsuCw7x/KMrXCxYBERPj58Ip4GjU45VqdJgScr
s3mTLY/bMur6begGf1ONKxs62dqVBUh82C3XVcSrCs+kBm8imJ71ExFWffSjEqGze7/fR05++vfE
Bcf7D/Rs27Cwf9iGzpLB+mfgQmKi9x1n3d/OBQviuAizOy79lzxY5h5bM9I+hSRXzVJSNdCfoC9h
0eKdmE7bW9+of+SwcE6+yDrudtGTgRjkRpwPaWyWwzHsoJj3uYRf29a4zTJ/rGuK6tT3GPAykOo+
mYfKIDY3uMTojtA0ciFCI8Qsz2ogUDbcuGUTrVX4xdLm5P/KC6p+G4tguKqQDrpDLXM4Ei4Ui6Bl
2kIzatY2RQm6wCzFl1a2ExewQScX9uR+WlD9Z437IKwjCbriBNUZp+VEPpO6RBpj/dVg1UtFzXEu
Nf7bE19Vt4bnteFLz7aFGPKjOiF0/fnfvxX7fzHN0Xa5Jqt7S7ctl+/nn9/K4g2WZgCJ3poVYvXM
HbYo/jt67QxFTeRbGNARBcjwa58OGZRTZyRPSr7Eb6P+Ln8qywDV5WkYr7tWs1+yroVnOkzZbpCb
HZeZQzJo+vuzpjt6lzAnbl1Ii5c1a+IK2/4pNum/bpSyOAwSlDbolaCjy50qyETtRDL/106saSvD
Bs1oBg0nHGttRNlV+6j68h/71MW1k1dYtc9shgbnOa179eKP16l96sVqX0RI+urfP2+DE/K388D2
bV83daqTvi48w5Dnyd+CRywj7pkfmuFeA9i7T22QRmrwaibVka0R+CcPuWSaEMwAzIo8PMEmVh1l
zxLB57gdxye5IzIJvCU2lKyPwGgAIhBr3MdtukEttDzoSIZgCgOx7AUibTerr86MobjIo++LPAMa
VArH0Zt+VWaYp/65LEwaPvhhKuCvcSgQtiwrpwbAEulx+ZFUxO/UogmtEnG79nAbXvi+I2gGw5Mf
Bh2QSkt7inCHQJNUa+ZQA/hfG+VJzREK2dg04xx4SyQgFzUpgmpYUgbt+2lVVUquYn4pc4tlWNsD
/+xtg6a0ZKTBuPA3YqagNAbddMvLEyUYYDUzDS6EMh6ZDvPnmCy0e9O7EEPBbW6ZJSxUQ8sa5BaN
zhS4tmL9ibDAfo5XaiXk2cqUlsBMUnHVVAy4jbv1xphokNhYTrocQlzw0NFsrhDEhxQHbyz7fePD
g3DyxTklDqyUMHX6DbbUCqbbdliEi/0W952uOdZd9/T0NjCZmaJ2uFN0iNFsZ8aB/3S4L9gNj57Q
fy44NPd43jQky/F8N7i3Kv9DDEEGapWY9nlNfYpy4rivMGTRaI0rcHhozSoS7DZ+Due2liAxt4i1
HTyrdGVKInG/ZNDyeuEfwR/vkeKF564jzFsWNU2pNo9Tfe+BcNlPdTDtlmJorrrfbA1dn2+1W+f7
IvpWaDUhIqXd3sGPJKuAUsK9ja6k7BBa3vZ/QjH8bhYVMb3QS4+mHfd31gC0fNF7tpYOidbU64fA
CfArmZ/nSiR7T9YNgWhRgqz02l8PqfG1LMsOqovsM9eQbauUmIq+ofVoWiXhbFVnP4XlovrEAVRF
7RrxfaEJr8s7aLK7DRX66JitdulRdF0Sf8xY4DPdjSaE7Ek+EvkxRuC9R0Thc9dShUVgTx8kYIky
imLZj3oDnCylBt+GMe0tuyeJvBufe9Liod+6n+j/72q3CC8UYhYA75wAPgsIFdGg+SQuM0fSN0Iy
yZs2kAmD5Y8lp4bo/T9MT/rz/dYN0hCcdDQTHFFMDUK2mJYU7RDPIXSEHvh0mKf21EhelRqUbAIX
+pu/WM7OkZGKtelzRhvOKpAWOPOu8908jFzWCTb61NTBT9qlD07jLPQbKqoRDh9DNMUvjo/bVis8
Y213obn3+NNXXPdzCNnZWyr1LTmCoP2i+/V3SjvjWsGUOocAjxiP5RZRYkkGCTRo5M3Jiv6bdXNY
uO/IkNLQ6tEqbs36ou6canCdYTqW9DNAYQWnj6EGLxKVJTHksvKVuemw1xEFG1J3QEQJlrGEgrPm
vEmSXc+yvcuM+g5wYdqEcTPvdQqm6wDJ/RpFfrQbZJE36OEsu5E0uNotQTNGHsOht3C6nKLxx5iW
xpM1vJDUzhzUJgRVj/Rni9CeFZqlmqMHOwcoyGzjj6SfIJa4uWUwPA069BqkeFfuYgwl/rQxNzuC
GhKLAAztZ9eQ7/Mx1JH+Wgpz3jmDjjHurwHZN/mhGpmcC8Vkc0s471siMHYffEvzN54B8AN/FREt
aTOaB0GXdaHJiQh98jKUy/BbPyVR2+8M1GQnNSw2N4MxYR0wVfiMY6mxiT03YoUpaOq2mI0bLius
YWGbyc1hIfzKwm65wZVflNiMJhyo5YygLvbuc20e8ErUl7IlArdljX3oncB7AiW2mpPch3eRnLkq
UW+Wmg+azuZZcv0KaLbHFv4HixBzOPXyUe0hHMK/fhCIJbgEw8TGr36Lkuhzbvn9fpBAI0t69Xu6
kKzHjLex9z9ZJPYSS055FiVifkkoO+7BdIiXPq4ezWTe2rP2DXJwTRLwC9nN/T4kworeeXy27dk8
ErO4aqRCS5MIdydajRznZ18nZiCJKotqxBJsdNxq4IKmLuZGRxg0SREx9dAl3jUyYEZ3dfIf0JI4
2PMycMtVM19crhEwQtvrByQsExaaFL3YL9G+CsaXJrZwqbTc1gehNUevMfQLGSEICVP8PMWof8n0
4PtMJwtpPHlDWmEmyNOpBGmZd/XSfF4H3QhtobG6c1nC4xNcwLeF1nqrDm7msowA57nwEgTWgCot
3HvXJN2D0/d0wp1DFkewtmEQ72K6NQ8QkdHGo7jagDIcactlHrbB2H7sLTykjqWfrRo0fadj8w2L
N0Rhs0y+jj+pTnFjjclONY7tvv5cRehglrRoLh0f1oZi468WjEGwZ0keMqooMmB7/S0s9T/qAho+
BflLl1Ng89Nlj9t3A7E/OqqV41R1cLBDTlgR+g/BQh0QghRUtwY3Safn2HBGLiLETa3V9UYNQ9p9
Cky/CjZl+aL8dJrruLuy1L+jxHKPTt7usfzO97rICbrOLOanegobbsRa4MU49AlUh/g3kn1RA19b
Y5ydNi7l9jUNMefEnCre2JpD/G1rzCA57OxsQXD3yfS7jzH55+hGiSKVtKNRlyVhgdGga8GMJYaZ
vNMLKxkhFSbZ0ZZCxYWe/nqUt2jFV6beNdEG9T7HBdJt5Z/KXKNfYaCymGN13n7hcrIewrqBplxm
x4DmjR22+cM8Yz4TBpCyccm+1R1+PMWe8qkU1xMKPHOO7AdvdH+0HS2o2pj/8IV5SzAmg60ZTuRx
cCIM6QNc7eBQDCEo1WzZUaKpDiUV8HUCOfuxzKPllHbFPZ9IA15k/Pkkh4h1pyGW4qK8xqL2nhzf
0fc6gYhH/G6bD25mO9TfIUJjz3WxDzQpWO1Jpu31hGcw9w9WrmZwjspEwBJiwa4cvT8cJ50ugayr
1EZBt13fuNhJ/U6/UsNqbguq+U2ZoZdXYuYcEN2Ber4Et+8tHxBI1acJcEM0yn3BvNJMRmLYJ7gZ
aknoZRCv0qRcqZ6GKeIfDVXQXdjRNe9r3IKNnZDyZ9uPQ8/UyAYyvUPdGq01DVuet5ThxRPzPgfH
/1kzXTTUcZm+tlHxA0YloUCEfDSFS1q9aMk1dQZq/lIcUzk4JpFLfc6pj668Pjxp9jweDVr8GAhw
vDNtdzfOZIrHOdC1DWXkfdxGktJFntXKw5iQu13+qGVAgvJwQklUpgfFqUKEABvRMFaYEWOk5aO4
WeIN4wGNAKO0UcjdEpAKUrzbomXB6jBBel1or2iDCY6dZum6CnR6eJTBDyl1jJ0N95OQvXigLEX/
o7WJFoLxIKEI9JKzKvyuIdtZN8zMmSGhnUkdCOJWLbDIEPuRJZ79KdaDpygPjq1sucbFsjR0Ws2r
X4TpwQ+LL2hqzV1CIOS+MpdniCBw75PIXk+0b7KaunQr4T2FY+5mn8WKwvSJ0hMS07NAPshTyC4c
Nxa4ZPzy9q6SdXuadkDcC+2rCd8GseN8EE5qX3KnebBz2zgIWU8c0VafXEx3lqEPpBlrX0zO2J3f
2N9UoqHoUBLGMC81mSeSygwBFK0hq442WQl9yCBaNY8L1aVLl+QJej+SzKZ6svfDLPa+PXnXpDRB
wFJ32KLXVql1LRyT0UhBoRFutMmIl+mH4if4sxQ27GPkDvGXtu5PNMzirZZaw6FvtWld5AuskckR
3NKKGMC7sSndXmfJjJ7QbvttUOn6Pu9lMrXvXq2y/pMGA0sWBAfrvMH5kQ/Wz6QwrUs9pCzTjeEZ
nzKFKKrN23qszFcPPdbM6vBi5b4gFL7/Hk9auNbBrnG3gpNplFQN8Ynt2lKU19Dmhmlo4Fbi0D+U
kl1UihCh+wSc1AfGhAAuXue0qs7FPCYbM+uLiwk3HjEkGhg1YMDb9JFucRLQ4MxSwoMkLhQ2Dzaf
oW9XGPEW0Dfl3XQQGQU2YYT01PYd/YonWPC7wWz6XY1oZat5bb3tK/4jfyF2PYfTQ286Hy6V5N8m
JkptEYRH4pNiUBavOHZBdVEx5j+DRb7A4tKTYTk0ohAniqLLibysbPhqIiU8jA4osrqckmekXMOf
9O4IpSCX6IB9g7wiacu3/el1QOb6nI/o+PGt5YX9JbJe8AU+gOAg9Rp9AzF/WHbMBN0FXbihqL7a
KCBQI8fLVaMUurEGD9R4MCxnw+3ReYfmSwxq5Ur20AwsJx0OXe70NIEJUKeAicgEg0LuDM/2TC2q
BKIG5Ln/1oB0WXsNsIYxjrLnpMYZJeZiWK/pqiXXXg5pS1hekrQtangREsKeaIfMH8AQTbX9LVks
fi+K9JehNfq9Kiu7A8htRwMHaknrRCcTO6LEjHeBt6DkFOWyTUlfvg0Sie9ODrEaZF3tWD9smspp
L63NFVceJqovRdJackYZcDfdt3owIo4n+KG2NBJhwMAwEeIm7OQQ4jnbm8L+Rkub+vyE9XYZ0nYd
znHqrmYCCFGQGDQM0jDlLkXxPqXVvfHQ0kPtzGm6JHZxIkJ9QqVR18+WG383yL475MNgXux+eE01
0oP4HTt+yPfpQjvfxtI3HuOw2DUZal4BcvYxwHlAZu2DbfvJbjRp1gqbMAmu0OWLuYTeJq6MJ01i
q5KOBLS2s66YUPRzFyWuzG3b9xEUj1y2bpi7f+ID9netbMzSWEg2S7dM63dLrCt9sRFKuimru03P
D1yoczQXwqYsHH6bUq+5PBoHzWEirHl5exkQFEo3qBqIHpl3dRQiJZKKQjWEJvFaobnmENaGjg7S
YowPYYfBWM09uFuFtP5QeS11DkeZoaL0z92TbArPP0F5R6Adl9W19hBwDG7sbykrkZsTp0ZwzGVC
gFxn4IVnWuxYzdfJ6STxUNOJ0AWAcBJyaaIeZf4Df2D1oBU5RmesBKGWjuuCiQENW8x3ORP6Fb4U
c9cb9OgJiqMc6cVo3IrsUUDJP7C4k7HdZLqBHfhRyyKrmmlokr9bL8uZ7Pf61OfibEMZuGe9D5jf
N14WF1OWbAerxrBukfqVVCYcBqkaH2I85prpvQgPMWmNlGYzOGT+uGkijgCyUZriTV4caah207fU
rf6Iyim9lGYTf7a8+PQnAuzuVnk1i4UG3LVnMdEytXi35AHUBbv9rO4phQZdmJmV92TRGFy89gzN
Mj3BU6iekDS5mDAJdCzOQ5N2V8/9hL3EPkbN0uScjtMDCdPkNGS4nLjBBSfdGIr1qGPy+kCeGmXa
oe9zHiLLZnFoL+O7mCFN0JRpMhtMTTqhSdJWU8t5KwlWvWxmB4k1HaE63tUCrSurt3SJgEU2U78n
NOnaMbHIpQ5LyNWnR/rvDHbSyWgB2j0sybnFK5Dqw8CENXxVLOYmRQw4wH0mnouUl7FlhUBZqtg2
JPXu9D71HsqSBEeHHM8NEoVsg7KJUpmPsT/mhhDIqElbd3qAziwx9tAn2+0i64nQy3z+vHY6+t4r
0Zf0YzLK+2oyAJ4RNUlTXXsEPrgHvBIycyM2hh+iykXGj3GtLex4WyEFJhWQwz82HSn9AHM3mFZz
DTTKaV018mF304MHsnEb8Yvxbf0Rj9O3Wu9mFoU443HTfO1aEnY4hBNS9fjZ1jHEbfIw+IVeqm2j
rsVbBwm50qYvTpwfq2hyj/FPijbB2YbXCR0TTiYUre+JT4iO51HY6kfBHwSsBInFcnX94Xtt9sdI
ql4K3Vlh7a9OSWpmu9D6CfWguUxlUWjbOteix06k35qRi+jIHWm1uHp4szH21MCjUs+Jz9aScG0z
B9D/870w6QPj9dEB9hQz51oDekPY0WNbSA8ejeBdmqVHJ9DIDQEZW1dk9nb5UG46h4+tJpexKZZm
z8p/2CxacupnmwDKePrGr2LsWJtufWsiA2WM2qtoSo/A5nxPgmgJrqvD5Cw6cinizlpFR0eer5bw
2z05FkyxVDGW6uApBfaF9Kgl+/Gc1FQp4nSGOy0AZiTt3QOHxuyozy4Tc56LaChLxEEesxTmZ8cI
cuBo0VVktT2ci9JiSXdQNg6L5fCRyfOyrm0Idlgrhq33rkWkTXWFrfxqt+F8NY3xS+BHVGnqxdh6
Mt227Ptnzeiyg7H08bEOg7NaBJHK/MMvR+2oN0Js6HmQWk5wdzan2luEBAykPJ+UhTJS8HZLhKAs
bqmXtR3urMKrFqSprbcnmeuhDoZgX6foRWGTvbYGtRHcnD9nT2s/22X/mYoqxRDbXnaLLC0G5nIv
EY0cjZS5gCnhvRitlpNf6viVI3r3tET9fYx24KaGgm9wge5BakS+jpLavE+tMMDlgKTKBB3lUZ//
hHGTnLSsNm+sy9c4g8orGBt9W06cajnigVVYjQOlb6YUoha7WZJrRw1PjE9XeN1EUlvuwGG0pTwp
NcKrp4npAKC7vGSRZW7H2UKfKlFQDSqAvSf8T6nZjVdtKQ6xwcyKABjC6Jshh6+gp095brFQDCMi
awQe5wwHzY5Kq8NK+sltgZVp5kwGxNTYzwcS/p7CALMkHz9xTDkV7hl8Mp4X4i8d3O5hnKAV4lFh
nCe3H28qd5hO9xHvv45YbhB7Fgr0Hgy+6HTIX7D80cnHJpkkhbN2o0o6krn81Xp1JNr4BcpbuG12
lNMipHtStVfcAj9Hf1bk1UPmlFePPBopKSJ+1HDhOwnd3ASpwQqvTMbH0MtfPQzxu2Lhi52ktLPp
+q9KeYYOah8IGjMydAdoOklCGrxiSh7dyUA5ufYTqAhS2L/1DP9FDJG1j6FUYBJBtI/sFkdSgHmu
BHdOkDjCzZOCCHeqREo81l7MrEBs9DwzmFUkaOXa9S3LWoeai1rUATCBGpk71oh6Rg0oYppDCvLk
oxyjHgmnIYIpQOPeuMQmjjSxDlmzkHSYPGW+sL/MHDkJy8vNMP7SowHUJuY6p5GHpBR4p+fReCDs
RxCWcfIt+9jjsliPJdNYv4PJpYY6IY60GhAfK12D4WfkzYQuPVORMEdvtBQfUDPusumkKhn2ok8H
jOrdCn/0BM5nYJHrFLgM6NIorihiaCIg2mQ/F7SguLBepzhv71Ql7b1l6Q84AeEDe96tMif/5nqx
xjf6JjzwxjYlJOT4lnW1NeOblmJUKfI8ADelWc/Ei60LAM8bZBd4DWoJqJQL21QucYcpeDEHMdtr
K/Oq3SzG8OYTM7ArCgjTffiM2JiJla09pjbSmjxcPkmS4N4MU/4QKRRMklcsB9AqfC29tMz/d/4c
FBcvGIExWMNjmoCpHHJOjcUnPJ5vsd5leflHJf0tIDWDk3o0DWeh5AmyRQL9a+Lajm0I9uSxZUZy
Jzw1A5O51GcSbIZnivJ8ygVtOqRAIzmvJFZPQYzWvMfb12awAMzOGC8j596pStytjQB2sHyx710j
aMi9DFw6c+JLM0f5uftrWPB4cg5nFS6sFG/Uu2XULJBAaLPmU7AzP5EyZT4Qvuo8NUm2atE2LmbZ
3Lw2qG/qUafbq77EHe3DX6wRYVnRCjGEvQscq4LcMaXutvEpgFtgrVjJB+2eqJmAk4oGyl+WxgX7
OBGu+YMPBvhgEGA2GRZ0Fujp/bE0yZ70dAch0UxtLo7GdD/F48uI/e+khnYk8SO1pk8FoJJdKN0F
aogc6rZ1lqFPkft8Cb5PmJpGSUJdW1441NVDlz0Q385vXkFNGU2Fjf7JCpOdFUDcx6XOQoAJ3lpJ
o5VIeobPxIoWUy5+cRvFx+Ch/rGeNaiCfMKip4TY5+kmZTlOvE2QxAfl06xl4R5JGjm/ZlpuYPb+
MuR2XebtmaLemHBa/O9RnV+jrPvaZGOL6ai2QewW/m320cP19njqhGlzQGMlQq0SrTkQxrXCTIZW
qe+cEU6I2uw5Apt2GU5F5RHAqpY+wxqXvX1K9Ys1pPkprgLTQh9Dr7WLUXYYctr3MehT2p1JaAMf
Q49qkp/5oNyROm7D0TbcvWa5c8+XTuXd8plF2tlh9LvoycISQhNv8VjedV8tMhb2U0viJ8BBd0N7
BQKfNMZTospvTf/GV73ViX6+J0VXP9E8/1m0qbVvuI+caBhsy7DDhjTx12Yk2GwSPyvAu3QeYSks
cjY4NeaT34LK6+sRon+s0URQIT2NHuMsz/BtpdG0mahobrl7DSc9arO9spFEONqZbKfHiRkRVQY6
xmUsiHgY/NOkGmdZonEK6i0RTl58KeXg9NXWgeR4tKVwN5Topl4n5pbpPX4das0isdB1mRCJImmh
DEJ0eSXxhxXalhba/5Uq9Vok/Xh+d4jlpk4FPOW+KmM8WOTzf7f9cRIohvvC87EUWg2JcNPy4I6x
eY4NcW+92NuALyVGTgBRbqRGa4GJsUEs660VK0khQsjZppOSoUmKjNz2CNxxqzMASu04GeOQH2Qb
R61Ie3l5YHHLfTvibaj3jSc1JLkznpxlfKrBPP2tCcbE0V9jCUPFI+cXmlT8JSaVOb2Mvox505Ft
YdhrVCALVl7Nug1+Pu0C5N7bygZkBuuQbgpH3i6sMCO1EpeN1IImshwywx02FrYQTvtq78o54VJA
mHdManWryhw/YboNdhA0T46ehQ+eHODUAd8IF3EoFkp4Gf7XDSk63j1JnXZNbxt35mS69x6ar+lS
LgCfHm3jDuWDsjt7IGbpeir7c+iO+9SZnxyjsC5Jvtg7fqNo5U6YN3PNeApZkZ39dGRwJ5ee8GcV
9aGcqDZAapI+a39rI2Q9sHZYRW6YXAifMvdZZD7P8OWH1Sy/4FEOwYS4BhZDviWZgYoxHTPlytFl
laUZjZF2Ebh3RAKndEm0Y5CBOZZM3IHGw72tA5+OulvsCpNzke5H8YTYLzoU+Visg8j5PBjNIzT7
hoyCi0G/7Kyc5SS4w8/oSbX0yuBLrHn6bqkRQrohrnSsioEH4BNUni17qWrQLX7XovRoryzoRw1p
l1QAldhEQvJ+S2kMMkSqGtcfV1Cv285hTXjwEON1G5dA3wf6+KB4ax8x0pY3/8hkd4WCWQ/wDay2
HXIaqAHBDNevacSZ23On2NJawDmTEYWeumjOkYOThKyZJsYF0z+PdDPPJilT9LC3KnX5Q+wYegkl
tmCJ14ES3jPHcjZBSR034gThBu4sYA6s7AsQIToyNpIh1kBSZ9lBzw6QVaVB80fAvWFXSf8ZIKGR
okx5mFqTyDeuGlTHPByPBIVofeZsDQMZpVtX3TXEdkM6Bwm5zmARTeFxqYFMQxXQ9YhmpKr8SmKk
u8srqBtrq0eI38ErKkhWzKLvGTIW0BuxcxvL2HiXs0U1st+0xbRcj2Z40KXRQdP2sRk/Ze4y3EfL
piA1Gq8GS8rL4HBglIER3jlsX7ug/tKElv7k2EYBMUc4oIfxyndoI9ZeGJt7eyl+zDNH60DSLkrs
Gi3xXEsvVxPudY1rgzJOZ70ghU9wlqqJSByF0yWMPIzTo2FtFr/H2k1rertUuJEWcGVIdN0Kg/gw
QUISBeUhq2yWQ+DGu8pC3K8GR16j7Kb4pPcoHPI2kn9kzsuWuN3ShfMvLQCbYxBHR7XFl/SYWODG
zADidmxIkhyVkm7B8tBlnPSZ1lcPutYHd4/IJ1SKSKopl1ckMa6ZQE2UdbGkGAl1AVm8BYeaH0jS
fFSkmc6YydQW5dYFXXGre4SyYZUAF4cy3gwA7qEpRsBY6Fwscj5hoZo4u7V5Dqn/HxQCx5QV3Umf
zv+ucrPs/6VxMw3HMk1IEQKepu78U+OGBIxft6mzfYUZcKQXcHCJIFr3ZC30c9U+ZJb4UYTNC/Ps
gZznkL9jAZS0ibyMxOq6PqN+mk9tCbu+H6go1wPAs0yknNi4KaLUWo8T9XZWMMGOFSYfqcWyLIiw
q3CoO/p0NEfmXS6n6MpBw4wZHRQ5gqSN5sFgpnaDPz0cslOaHEppF0l9Qd81ckj2Jl/3NLmsAaTP
BoxFu/Xp+YBq5LL8Xz4m/7ePyYF4QAXb9gGYebr/u/gy6QSoapulmSCBaAULdDNImZ4acnv49Uht
Ms2cyeU7cVkli1B2K9TglEbHJWl4TDpZr26j6m4PlnWgsMPVXcR4negJcIOoZLevyOBxWxWHI6IT
+vbkMySIauocynkL5icsEI7l2thAluJmTSOzv84CkZpPIsdWrRBbaQC5JLqWvHXMmQbt1LbJmV6V
/QLnGfctZW4OX58CHhOUTpW+NTdY//snZ4jfVZSOMHVhyw/PcLia/64mtlhfGnaSD3sLPSoSw/nm
yKFisXhbHC4Z2ArETj1Ruu6b3zJddDS3Pamh09Pu/ZHatP56IvMW6hvUqDc6Vu/3XHFUpVgqSGdR
u6y/8sY/NtUjxGb2Zirzdq021bDIN2mTg6A1frLJS3HWcTjFZzVkFv0TIK/cUqUnfpKA5o/hY59+
bw3so+opPckwBuhIT0zRPnFWaHdIFu5Gl9QXtRnDoHQRQ2en3ATRqPapwe9y7zjp1R/Qd1ZOQr08
azWOerp0+qVvUcNQt8L5QFpBvdX8OKStcAlaoAh2g3nIxPmoIobVLpUzrIamgQTupvrn3/ZH0Lrf
44gNnZBDSJ7oOf7ap35U/cSSNMwjqSBvFZI4Qjl+svwMEV6Ptn6SEmy1Tz37sYkdC9u22n5/+Nvz
alMN+QLpWD16f596LI+ZyNasA5OrRwaorG40y0bgB1jTYKRRJofZoAC1UQ9DQ6qDMnrng/yZj9cY
kk/+sYkr8zjYlFXDRqbVSD5CT4vrAtiLnm4gAITKTZfLXcvUN0N9GGClzcplulCLmS46Mvg1PDtS
VuS+jyc+NhP5RGQbA8xIIzslmhfdjKy5GWXBTbeJ7gWiIO7tGZNbvWNdaluD7BKI+j2bNJTTPS1e
DsRnxsdFsrnfM0vlI7XJ4qEAXOiRuuf84CJfP8wUzNAxsnosfKgBiIdb1KZzAv5EDnOXsRQJumgH
qPIMUt46hAAwzqrJZftM2iWh0Io2wcG51agJt0GYmJuM/MOHXOY0kBIJYUbKuNU+amHD/d+vF87v
NyRH98lkt11bd5nC267xzxuSDr9Jt3MWb3rWPOSAm35q9wWw4DMT3PBdI4C1OWDFz0kvFQNqgM0J
ODLHbk72kRFsCJX79Uw11BiiyEhMdvTCqWmlTnFgQYsyYRb6w9hW+gNI/uUujGe1YeDPv45ltNVl
cVsNrexghbJU/f/dHHEOr2KTE7xOXybPyf6MTESBOPOlAI8ua9T5zo2Arl9DFaH07WABql0wz3/t
N5G1UfWlp5NXzt2RxD5lLaM8ZGD+oOgWsqawzxlUlry00Xwscl3s1xkPmbtM/+XOZ/6H78OyECh5
rmV6TBF++z5mq0voztj2Pmayecs9z3gMR4yDKRyVDM3No9oVAQc6F3bz+WNXUgb6IZ5QTqbyh1rh
Ap5g5s/dnTblIBUKqmsZcMQdp6U9GUWeTmRV80SdW1O/SeBer1qL6eLfnuIO3e6IYpj2dj4m2xpc
E7174JSrSGbB+Y2//fcj0pLGihKPNAkyP/7v/5GCKP65hqGbvmP6nv7bJ+Cn3LiE11j7Alhnk/0Q
AxwpNdRWlsrIxPnXttrpphFhEWizVh6rix09gAhRnMheETm6e3Tp8OPUZlxqR3DoxIIxnxYBzXaZ
TFiGMa3MXI2e2uFMI2btcCdXhIiqG5IL1RN/e43a+bfng9wPgN8V3rYzi3hfo1jbW3k3vmV5ivEl
Ml8zy7DP7sN/+ajkR/HbRwWvTLd09HvCsJSz6G+OicCeU90fHHvPHTI5svLLnkFJkBAtsh9h1Ogl
CG0+mN7GwpoUDRKJgvYkfBXm/AAAuMW5GhNeF84rfpqvzAOZ1BW0aP3MxPjrVMQoT+FmmghH4Nyw
b54czDmxmVQkN2NivdlOCPk7u5QiKPms/hjF3vK3V8p38EnUtpmy34sseY2ixDlG+ZgRoMwuNejI
Flb//ul4ci7990/HNXRBvcFwfUGqLPGq/7y0VR065SEM0IF3RbL9uDGrm+3M9jrSKLjzvYULeeXc
z9VroijK6TYMbyKxkZ27GH7D+Q/C41C7JMvwQigtZNk4aS9q00YYtrGiKt+rzUpvPGAYqHjVpl7N
y02+ESbF4UXt6sKv6s3wi/znN8uS8e9vBkLu15sRC7bc6Ko+qveZyAiW7dqgOxr0cGMvbl9iYPn7
0Wc1MdVD+yJEjziw1j+ntTMilphvpe00z+qlfeulq7SpSeWWLw0TjMSzESKJlW+UY9lC1Cf10vJZ
awAyXo/G/v2NCsM/OIZfPKjXehXq3Cib9KPaXKaZ3HjRBxu1qWsDCAf8T+/vZGqu8UwHXD0n6Dnv
//1b93+/fHDlcF3dtIRrYqUT5m/fuvzv3GkKa+KYCrjIHoITNSRSPN1q8VvH0oAaFZpjxJop4l7S
4Z8qZLC3ssU2wcEEX8npytchClhaN8kXj3CxE+ZXZ11oy8GHC+wYgN0RL5M3rkQM6tHgtHR1Sagw
EtR4aZA9o5cY7mqA+TPeaWda60LPIODLJ5h2DvdGDl1bfY/dehPjSj3WMv6q4bC6jbX1P4yd13Lj
WJqtX2Wi7tEHfgMT03NBAHQiZShS7gYhKZXwfsM+/flQ3Wd6aubmRFRkVKYsSXDjN2t96+gy/gNB
zT/VepVQfJvpTqz/RkxSeU4UF6KJGE+ZykbZXAWi//prg2zQ79O69prV/vsPv56CJfjPv2rr/6nd
u1yaHc9YSg/a1C/zYCGP1rral/XyTGBLdRqqxrxHd0Q3IcP2lYawRTzFTDCfiPxqzOEVUfFuRbG/
M+xxtj3roV3XkmY2lMgWxZp27K5/OGXMkMppgBwnIzmJCRqeTaKTOr+4pWRgAFbnSLrPP/8oEwTu
f14c/+d7+vfop3r8x5u/+8//4O/fVT2D6kdK8Ne//ue1KvjvP9av+a/P+R+fck6+W4T7v+X//Ky/
fBHf+J8/2P+Un3/5S1Cyn5+f+p92vvx0fS7//AH8iutn/v9+8N9+/vwu17n++fsf31VfyvW7RUlV
/vHPD633Sw7///YGWb//Pz94/1nwdad1FPpZJp//62t+Pjv59z90+29UfxiUEfab6M0Mvtv48+dH
1L+5piNsh/qP95S9Hp80dDL++x+W/TeTm43rmhi1bZ0SpqvQ/PIB42+OK0yHhbcKWZHe/Y//98j/
8uL868X6N/jAj1VSyu7vf0BBNv5yhAuVBaJhW6plWqbj2K62mjT/2w3O0TSpS0ZpPk5M08tWV8cn
hrJsgwz6WReEZCJiixoCZ6vscw6xlGZK6ukTWnEDMUDVWe2xMGEHRleTtXpi1FSly4kA9O2E0TYQ
9g/eaxwU6bYlp5UM88eKwnaU4sXBpxTKIpjNDLax+F5KB1+1AGu3KeLxvkggF/TNmShzL0/F04DL
q1MdXxsJU2/Mi7U8rgBed7osOrlURnmNR2dfjZgQMeodqWlOkYBMnLGWlSLcNMb7XI7Yj/AsaLnx
1kzypmMFZ8XNDu4TDNN923aQlsPjHHZeWiNvnJVNJPAkkOkzaOBEJtfLkAtK95d4YFu25UyHx8rM
I3xM4wug74us+2Mxo/MmZlfgarEa9qomchMWicRivKxwlYG6FjTP0p2KNvMbwhw4Aw89WVXgcwKY
jr5iOvuQpbptj4HaZWzsisdGd3dldJw1+VTK7GEA+NyV9hZc2xeL3GvcEYPnZofmRUNy6LFJQcnE
Oh1g07aqjZMzgAaY66fZXc+EuniED7PlBpfSDsp7wsuLKPX7woY0xCyWgfwWZiJHYrjl8n3XY7mt
euLThs4v8uRQD5rhgcDYZPnil2wuZGheBbYtrpq6T70V/JKHrrdIMi8rxF6pY89b4PE89aycQ31r
uflThoowzFtc4mNzJona2bIbJvRA/KosEQCHvBk8ChbrfkSI2kyIZPqKPPdkO+mhGZxnzkAME5WX
tD3zPMZEGIBE331VSPgZqpb3JOuQsaSg3F5cP3RIlU3hHcTNYxvnB6PlfkyWilheEyu8x6ZFDhVa
MvdBtHWgO+0TyTNQ72XQ1WjZsSbM45oPjO7G+GwtKoh8teN91l32kU6wY/ShOLaasmfwnhGhR3bd
gOcjancJWvg4vVjjTOQhcoFcuVONCC63ekLAzHoVlyF87mWwgqJbsTICVbebSjC51nNKwh+p9teB
sBTwI56dTn5VJB5OqJ054RNp5ue5OcXhuEXcH21qck6h8QUMETcuLC27+uonSC3d4mNvKTaKkj5Q
L7udczPzGZoDHLtyKC6x3t9WtMIIkizatwXxkVVhH9ykDLq+wp+Z3/WNs03z9jO2mkMlukeBXqCb
v9Xc/mUlAkEmc5FECe+bLnxDI8wg23UhLAplOzbtIU5Qb0pmG5uZEbtnRO1t4jSEx2EcwFJBl7lV
MgkMMZyMTmLV4JVVLXT9M+kAUjx01vQUZiViqTXdAI9i11oYdeH7jtFBEdF+9f6j6/rQ6xcETl5r
p0FRyJfGRqxBcgasrQnn84u9KHeSkG00f8rymLTKD5IhXIzGucLp26daoBj2Zkz3TIQvrqZDByiM
LYL8L0A37xLUdGxHPwxsMbIM8IynOPfaZDgzRbhJG+6a0xw1E2jkQFwikguTgSdk+BqaKJGkjRt+
l7aFVzBqA9jdFUP26Ooa7WeSS7I0GvseBNo3FtIaNK6qKJjANDPI0hU6XAOL7633pe+Q2XR3Oc7Z
ACcFGPe53+tFzH3ZR4ee3xEJmQe5Ez3LsDw2zS8jzFBpoYYzpfTUo9Vqr12WPbkN6dJj7Pol9mlz
IEojq7bmVAUQuDZppW6XrH7O0vo29/llLpfASPMdIVQ+oIJLBnJfjMVeR0mkSnffGoFZDJ+mUm1Z
mfpxY3hCT56MXvjGMHuqOr+IMD4ZVc7Cqd441LSTAW4rGVQ/eZEGNbVtJ4qvtcav0uFtkGG282dU
YBu1GeKtEoKJnT5LTXIAV2y2v8rol0u+MWvnuOONMF/L8SqzZBcOU6CAwO+rBQeNftdoqLEtnNKc
SroekwhLLlfRYGlOMVmsSC+tbNHG2mg5rfmYt2+qY4Gf/0A4wlSFIHjE3jPsY4Jj/KLBTzul7FQh
oNLlTwvdIf2fnNR3fU2tMmvrDUTKqZFhILr2OEn9mYVvv0sT3h6L+1Xb8+/MMu67ihvDQlPrDRT+
Ikxn3+RSFjEpgmwoSX/aZo7ovLnrzzqimTKuXgtMstqMQYCTzdXnIBp9FkJeM2u7uMI6wV50I8yL
EZebqEjuI0bUGaIDI8QVLab23XCq30qd/0SieEvH8idk3TRmoEBk1jzjMllYdecfWlsf25zn0biE
CYQ/YkMDc4WRV1m+lbH8hE705bJY8EU07M0EGWrCc1w7zPXwDIMufjemxVsngypWJpkqu7HgF3bj
2yi03aRHPNHGpXXUc1h3v/uGkGm1eOrCK2BPUAQxAUlNWE8BBsXfqpKeE1jUVRN/9x3BzHlLbsX8
VYCclbY/W8PWjACJdhPq0zhoJsfk7Eivme1uKq18waChN6Y32I7PMXSs0odFzJ6N52ijdsonYcOu
hFWVI8ELw91YZs+RJjLGUN/IjGL0vsCMHIUqPeLnjIGO7AiIYuRXdXu0RASMo90L5j2eOcSfhUrL
2MyXZq6DvJPbxNY/hSTKjip+0bN7hZIdHFj1okAWJOXsbrZM7C8Fjm1iACuSz8iQ3IJpE16hfbGS
DYEXWHdKyA7bssh1b0g56CTSUjb/e9ucjpERxX5ts3eYXQyDjfWcJGyyyupYWtUVkNVDqxp7BCkP
oWjHNdoGB/HiDy2+2gXYmRk6r47szcB58m2x/EQKYLBVvoUaQuzsWT/nTXtnF2CRknDe0McRDat0
/SZT8+t6kIvxGaxrQay47tdImJGa/zhRdyjj3BejOJjjpQrDl2TSfTUc7rUmD1DuklFlgl9eKrzP
Cg6ywj2levHOVvLWhMbVyPqPmEmVh38rIXup4uae3ECYeKDXN1z11LPUEYPX6KYXaolXujcUt16C
TWNCkgdowC1+bKfe0QcDYfvRkO2hkyvnT0GQ77wQf4DkEOs9jjp1eehy7cGs25Meh3sXDD8A+fRl
shhzOtZjXi8H4Bi5e2vm7IbJyrNj/a5l580KnKtc2blcTAVSO8mTsWTXxtbv+yK9AcfbYIy+Q7b7
VHMjQZy7DXP3zGDwmBzn6FmRu77BDWaTgmTqJyXv/B6eBCFYFtSIR7qvdzOHFOGG0damlBJtASk9
fu/wWphO/IvurDusc22nFyvgSQkkgYhKoXLQVF+17qZMSQTxjINncxu2im4Lr2yXGyKorPqDt4Zo
sxuUlq+COa1nOKOvLC6Y6OWq1QvOZruBnFX0f/5a3EXxAKqkk0DUu7l1gwbeni7DIo8s28ABrovQ
gYBFg+4WyTg6QGPuA7bQTMSUNdoZdWJCMCyyNlVtPNBEHHK4/3L7Hixef9AnMgWLZSeWON+UatT5
sUF8WWeEryYhFBAc/LnSCHZwomtecId3BOHT1aXP0dSFlbELc2ye5LnnqKqRUntguyaCmxDT2uiT
QJK3epcEfU7VPaXfYRl+ZdEq/poxpXXKcWR1cTfNppc6w68UDji85k0ommdADlGAoAEvQlJ6Hb63
EnfapMGdqBPX7xVwDvinAk2fgXFz80VYEz5q+1g4t6pXFL8AMeBk/U8jVAhlXjPNZ6WmOmGuhTaN
BJToaWYx7LA6SY3fDbebkOTNanTJWIcEUzfiYHHmbACifOPe7Mn6aEuPMUsgmmmHeAsvYffmxtmd
fBN9eZlleswL65JQ8+ptfBVOerJsfRMvKRDQ7yGr2ETfMCsf85F8lKlTDtjOuBUsHfIgE5TBFKHS
VJ3pTS5Upkyy1hyoQrdJ+h7t3Ryi15D2tjGGt9DQiLth53pn8ClUdEHCMkaxBglNkKIUTYYqG3xk
peG1g0TJwyiC2KpPEyJl6MzHMul2kaCxgG4uEEHUITKaWNmFiP/k5G519w1Y2XZwvxG8nbIpWAg8
CExHvmQJFdOkUOw/J6YaLNg9FMHNLM4UvytWPwgCCcIO5/CizmHGZbjkT7q9VFu6NwJlhrc+rp7L
St9qDg6bpyiucPiG2VM9kBCGfveKK8QhSXFMPZ7Cq2jFXcwqdZvoXMud78r+2LQlBUoYIs3RvpbS
2sdSE7sVoZPOL/pSHdJU9gECxEszrWV+7Nk0ubrR/AY/iM9oH3MeWQzKu30i0OHY8paTgi3dNQX7
WToKNZ9hYdnsgnbqdiPZndLIHtDUoK6td3naBrk6swaiO5YgCclqWOBzZ3b0lBfLodP0sz3ZB5Xs
Ld6DArCMcpLsdiyqYYwa92b7QoKd5v7MFm8AmNK/R0J0sVLehVxwix77RlR47eriPBNLtdE5CYG4
b0QXB6r12gJtE5SzfYFdCNGHZYjPteoYQJbN9ohvFLsQg1lyduwvHNBHvCGbGIHxPOieopYIe+Z9
rVEc5MNWkEQSQ/NTsCTF8XNlkSqoMebK5vvIkJfQaZ9DHkE/JnSpGZwKMJYGCfKVb8kXmmjsWW2Q
Jb8Mizw9AXFwsp5ikgpta1hlr9rghxEKIdvN/QaDAfdcjuPBb2k/S6Xf8dHsVwKYa59mRJNmX2P2
bJSDgZ5TeYI4qBFmcSDPO6PWD/2+HOrNiPvaktwaEC7i+50M4wO70sM4FUdBqkNh1SDY8PBbVQOq
m8wiojGIEEauWqkPsJK4GoqR2+BMYHaa4bpNWl7EZSAniq06dgzHMh71DA95bBkPZCU/YFEJfbH8
qvP5ZDfiypzIYqaafCQdccvJeO7x0nb6dOlXqHAxyK/IQflvFTnCkjjiZpA7Rx6LD3ItsPuS4b2B
g47YREWjspVYgoDX9+ivc7O9gm3xTWuBgNQWQTE3r0OtvtsJfjUkI5qS06Zmd3D89kmH72xAV+Qu
Ow0YUZWbz6saRj7OhbsEaigf0t6403KKWvKR5CDfCqYdqBM4dWp+KIZwvTXeO6PE4II3usF3WNTN
BTAEpUR7zmMOoWSST5D6dTSp8i50keCNI04W03PD+VHKDNfOCB2QgmCjUAyi+8vexli/RnNNyaPY
xQ4n6UaLlbNVasbGiZMj8wHTR8N9cwcS7VlNRbGabqi8CD06LpPNoesYIKkLTDWNoz4Oji32SW1H
4H38JUbti+3/wRi2xZSTqY52tI0bBGT5UXVzjRLtDpvFlz6K55laQ4fy2OXuftFo/JO8OJu9pWxE
EgWWUzyqO3Se1NKLcS+Wfj8ksUJh85Np2dZEjr/NCmIvhHED1m/n+b2Bkcvp6n0ch3x5/aF1s18n
1gswpJ09cseKnZ7yMduk868Ic1BdObtKPbXyE1sNafOk8rS4oHL7JV0crmOmYTEy3N6EL1ga2lea
KYcEli7rGbJQB9tvY2Z3k/Xdwfr1EQQy3y/6q9u1tKL6AbjYuWJhdM5U5VOjZ6IYke2+bJ90AqMs
A1uaee56ZuzxCxwTP0We75hvzOblpqDPSZLw1AD3KeJdRbKuGyPUZwYW8yDztzr8qNVXcIwWUTXl
84SPBUiuj//IA2CXw0NUKT3hYDAPhx2HvcAx4hblAcCFpNAIkOtv7VBmgTV0l8iiAWSgHkirOWu5
frK65mmYgMykOuznRMGQRjuhkjRFxsub0bkPbfiqUOHQjCu3LB7dbVJ3pzwMf0+HhokFWyJOOLAc
QZUtF7yv347a/zg1AScNOrzATjOCnTm3WMgQfpsy+REOtJcZ7Gu8/M7w8KidcUKTx7m8l/Nj4UQg
UpSVe8CUlXaa6eriGH42yk0rmsc+sTmL50/mt+B/eENwRVLNils6R1951XkGoOoiOWYOvBd2pEJ5
kD3biiE+Z5ZzNdP8vsDMTM7drzSh+XWoak7rzn0gEARW5HA3WQnjudRiPNlIqBKkkVXxEZEPdzg8
GYs1P7TtKy8xTvJ+T8oC6yh3O2fVHTUdZDaoE8YuwZAXVo6n21T9Zeb1Ntwc6xxFIP+U8nFZgM0M
lBGNPyNzUpPvjPM/JZuCiTbH2ojbJBoaP8cKsFG1Z6Y1Ap4+HUGkBsNY3xcuxNv6MhHtLkMsYAu3
woyUm5yhRpWwRxxq0l8BKqjFQ6FMRz03f3Qyyd2J2tfOspUcmJ1DZsqgEY9Gx7C3jjjXm2LwCmfZ
ouj+aZxNPI+QRt+cLIRdFhJcox8EP5LNeDAK8H+meJbyMHbSdx1B4dIFXST32T1ZzBVYV/vc0IfJ
rH4U6egp8OaWIj1UHWglasVGgS1j+SDRh/42jAbufAgixI1CAB6qYO6COWsPrtiGbMTIILelV40x
JX8dQFVJSBAEpeJLUhndTvdqZJ5jwk66Rw7GGA1mGgdBuiGa1uuXmDxsYnf1LiCYbTtF/Q7iObGt
/mhBDVsrEQZXRv2sQZcbTDAN8cZRd4OKexZ5ORMJ7mg7I7FpskrCEBsvVGF6x7e82nFB7i1Q6xHS
WQ3zX4cOti3G3aw+ToRE8GOL8C2TNf4RckTDylcsSKP15FnuV5jqHvtzGjvnAZ1y6Dzmebed0bbi
wpcYWMmbXGmBxblJsAN1+i1e+Xxlc6Y6X1AN1cO8UzE8pe7M/4eBSiQCDJYdPFquPd5G7oT+JXzQ
jN9d2QWkeHSpg9JfBLQYfulg7o9vqiaeXQLcFWhUfXsZEWbYhJswkT8WsbvPs7cGC4KoafnkdrVO
Jae0+jKXe0Xemj47M+raJ/ljgpWiWVQ0ostVAheV3KNGwDikDlomJ3O214fVSpq/l0511KcPaBn2
TouyO+ofEZS54eGBPVclM52lvGIsvAhhPI5Kdh9mxikcQz9slSkwNCxPqBWR8qTiXtMN26ua7l2z
k3uzIZZg6jmO6jn7NgW3/KiulA2bHVg20bVidN0w6mopxow5uh9BZwdRH9XHDrvGRmEBVGPYEHH4
Mof954C73MbXsAnbVd0HrYXhJs1eWHyzq6f3sSm+cx3pZTTvhwIffuPONlhtX5o5lC9bbiVhTi1r
j4Wt0QL7Oq1Vgs2WS1mFOExCM5i+C7JI3AlldPpRkSMCPHBbc3xE5AGVSwet/l3BoD6229pBXDZT
6bEqMcTekK8kN26X+ugWewWGH3Aijaza2UF/4BVjzUF+tuXF+UisN8qIQ0wnNHTTtkrqeiNaGPhM
AlQl2i0LsQZMllJ8/1GxczXyJ91XjUTDrNaCqJa+xZZs0LCQjTO8RoAMnCtlNGwQ6rF+DUb2UxYO
1cypNiWiPKgH6yRRxEA7jDUZRmnOCZG2J4ik8dFSjBfHRkw5jjQZrXZdSHHsmB0Cp8uiO0r2MYCa
S170moDTcolrGoHhRrsQEeBinOLKtnZ5WDt3Rpu/iMnWGCUo6iYsWAK0w5huqK9wKq6WaVQKPT5G
KO0S5KNnR1ig5lRb9k76SJCxZy1T9YXHGJEJnusutRj9KYy6wtKGPZzN1+rWE0QXDFMyPxWZjuWs
/BomCmXsn2Lv9LG9G2Ze+qQZH+dkLZ3hGiL8KY6OQp4x+/P8KTbW1C3zpPC2nrtQXMO06ojWeXZC
5WAVwvqpjeSMnal9F2P+Ak/gGzFAPHTaPeCEiGcMaW8/g7/ol/SxrXm1NZ2nxLUaNB9Zt1cceXLT
viDJDRj4lHK+5bpkciupLJTwya0MjkWdbJskVj+Krlr9oIPjOYzyj/GEZrtpz25utT4E8jkYbPJ2
jYqCeLnMLSGwPchxNp/Dl6UOByrp0Y8iCCbSjtpTH7FcNuodQXPvoSxp4eNlK2L9lUCRgFq/8yEe
sAvFjxYW6PdLnVLPaGlyMe5vGtkTTtCNV1OFmpAd3A7zSgJ7vo/1vSAEE8Ozemw0bdMWMKeLYXol
5feoLRE41sQlSTE6ZuesganUZHibluHb1HEitR3alUX+Qnh916kpwFEATxF2eniN1OtZfCPDxPJF
yYx0UqnoNZt7tT4aD31LxCWBm7yLW4xLdXs2bCbWFmbsacmSI5EMu0G4v1SSvpmGrha/DCu/ag+X
wiwtxpRwGO0FbIWY452OCoSTe7ji2BfEr693bHuc1jgLSiMRuZs2abgM06siqb1I5AxKorCGlQ7X
rhI62c8cJ2DMqn6irJWVFuiJkvqjtrR04ngQUl5uWYBfh2/smMwKSWpAqQuRdQP0/Ze2cFPAD+fi
2Ei3pDxqsNa3TB0tHz7kTzjwC+K97EgnPRe0s11dTR7etHYnSp4l9p6cYk8L1xqBsLTH45L5KM/n
LVspl8xTJeOuyNfVDC63JWEsDom9jOVZdoTRz5AWEg8/WbzO8D4v8fQ7hu2fVDt9roo7UsGwI2BJ
iNI5CQDPwYwYsRHbeXTR43k41OUOsBcZkkzLqLrpYmYXXifjksUpfyVrsdQqvd9xHWMtYf+htsW+
likiRukEpuwwcQGAIYaHBe70GRFU7Y06QMsal+lRzVxU3nO9t3kivUSIkPrgW1lokBExbzvDU8kJ
2ThWNfLweipzwyQgdLX+QeK0EYogkRq/3Kb4aMEYRa7ETmUQetHol7ZfZ6bDdCIaEfdUmmC0xe0A
y5qAe5bE1PG6V80FeVZunu/msXhpDdJOM1WddqtdLrbGJ9wM2pkIc+sDqivv/MFB45LBJndLH9Yk
kyhb5RE64XVBl3CyIyCzJmeFIAwtwJj6LKBMc+vkhjCrORqaWmIlmvCZsrEmfImkTZ2kBY5Is+CC
HyY44Su5cNaUOGAs2YANYIJiVsLdJ+Q5BCNzJTIBMAg2eIbzEVeT3pE93KIdGFMQQZlBLwKXgabc
YpAVlQsLS0kflXH3JIqr8IyluqeMtz19MlFEymfB4zD0QfmNYISt8OtUh/HL4AoOrKY7oDRUsXZp
mbceAm5eVQeyqXKb13npsRi4WCkS6Wzsvrkf0OQrCYQAOdk4T9I6YhdXeIOKahjeV4aGmvWl0cJc
aNo86BNCMV2jBoKkvJbqAbTv8qC5ADFcectq41fmtERkt+onJDkWMIB7UG/+ZC6Dmn42gtrs38Gp
BMzb1JN5nVcCuoOnSafLPqCYO8QmiAlQ8mYwKkq06TtbIdZtvLc4vL10qC1C7BTxFM2LeJLh8Ht2
i9aXbhtt9Ean4dDquzEFk1qX+8wQSA86l6SOtDN33SiRDA/z/BDCy+LFzS5galL0BUUgszdVA47f
941+PxWklDE7XcNC+nYHTukE4u3aRG6NU8naS+KNuD+iAnbScdra40AwAf3Z3hrCbbsqOuv1D3uV
gA3G8Lu2u1uIQGs7qEqyLwgd3M6T5QMnbC5ZPOOfBm0SakW6L7EzbixUwl4rl3zTEsegINHKazF6
RcUcD3sRnsGEhYwN33pL4imLiajb1LDdn91EowFm+xh06sRgeWisHfR6n8au9srYufXUqkwQVJd3
puAJoczoHc40t2eaHCc9yxVdkAjP/jK0pDeZFuqGYfpxJvEQO/UpnSoWWS0KThylIameRXVyphj9
ijOxl1rRv2Px0CdSh14oUjL5WP6ArbNYDGk/xNnOiCM+BmQkd5VSfE7JwZGL7TMCY585PIXRcKzV
sjgsKlHMccTo0RndYYPZrMn1au3gdmQhkU0tVcrshHp6XmM4RBv0syB0U4WAlNfK51IZ5X2qfdr4
QU9ZZm25WO7cRncCG93ln0igNF8hl6C0q6RAk2LTFplAWph1hhloxfuewdDDbEUPdq4zwhLoNKyo
rz0t7tVNIRsRNEyDAi2h/i17bjpufM1ih3q7ZFMdOyb9N7qSYChzGHuL0iI/6bSdERsXl/3WWStD
1IXJJnVd7lUQMTkEFw8wCpNvJ+ZLRvZjiIgNoqUYcTkph0tiQoXNUiQxqhwY4k6vau1yTKSnEc1Y
MNQGHU2TbgSDMjVdOOdnT6sJZMitBJQLYOgDot1xM+spFL7a3Y4yKvaz/jxMU/yYAUDhodjtUZZ3
KGRpLQrYM+uEY3JW6pXTP+cG9C+n4Uqv5Ys2fcQtZFZ1fHVjNTsQETF6dktSNSg+zY3HXb5CI+2s
b3l7x74SKRZhm3xPUZ1wJcjdn7TcsDcZ/WMbXneM0F0sXgCptcACXbylrgoV3RomNFEKisVe5kSf
FNGGXA4Wuo1aeN0CcifvTjECrw2yFHMnHNpylrA3kh3P6cK7KB+QDpWhflVKBiDInUGlR/K9LULD
iwZqlwJdB3Py+mDCDipqvCJDThrRPEHTnRL3SQsddKpGKwLyKtEpT4n50aD7anXHuY1Nf89BT4Q3
y0JWMdrJgG/HPKFhRp+OL6Kf37Ww+jQ08VoliflA8PlDz8Qhc9LkJpPxzSricDv1rKEN/BmbFEix
Pw0hHvVI0LrXmQs8Y3mtJ+uxbJlvCKf3Gyvm9t6V6RaU0SVXLQ5ZOWyd0fARrrE1sv24ii9aQspr
tor2uLiduNrocC68qM8QPUCB93JGujLFMjpbDVTqRHoNTZNfmUl7HFLtbWBkf4C3xteE31Np1zzX
yP/61zzWfo8A8eaeSJQqr/3ZLi7LnMGASxgqTfNAv8Atn4167iX2Qe+FepfnrZdxcz8zLYgy8caQ
G6HQAPs9NKrqPGoUM5ZDndDCHACd7jdLvgX/NTNu0y59miEDSPitSWm1vYyhyl1M4rg/s5VGg1QC
u1jS+C5Tn+24ru9ts5vPcXM3g5LwiUuUgTJV+lM88wfHAj1f9umWHeZC1dFvtpECNgk5hQHLI3TS
w4dRY5TbKmPxmdnMlMtYyX0CY8wtyWD4cEBl7aoyJFHeMopdPoP5LUWheyF5RT4o4eTk5gK2HSXw
P/7vX/9GgzTdTQhQeMJOgpU2L2S3N+ZGUzkUaccy0cx3k8a9AnuhxzCOCz/SSSWGnhTYZGAeNJQ4
Soe+Sh3Us93hplCTVtuzsS+myQx6U2tPACk/y3YJgyqx0gMKGZUtwlkCoLmsdNuuLN8UgIUUwhNR
zY01HTo78TKwDB7qsBrsQ2dQyt4w/vNSUF8D9DOHHihsbPjWopubOiMhI8SU52uVdluIF2ZyLT7W
Hn9nJkggbcI5dsTx8Ist3uxGmDedllq7J2u1CSO5qQx4uM2EfZHwcjOW01HVmpMbO0/tirHpx7Lx
LJ3GwXST+qgR9u7qaf9U2wOR8CV7T5Wt9ojTYSf1iQspxHxmAHmIWDXhyj8PmaGcB6luiAPgc0hV
a1duTDs0h6FYSYRVqfi15gCKeVh0ZhoOkZ0UVU6EUZ145laiMa8QazB63dQoVzZRl/Ts5pB/Nw4I
3wJ8lEdAzHBMzfZoEzXqOxYPNhIhkNOFqbpCfnCg6CQO0w7IrZIptIaWMPfkpe8bJ//IFCrqeG7t
vU5eZjtCRApNkPIAV3opTrVUccqG6S5XCCtoqMU79VPvf8EUUpjbqiNzmIZSOw6fsqWytpT2MZbl
ONqV8WixFq9fFBXulVIgySXgXdtlFBGbAezaU8hsgnLzJYQ+eCDh9AXGA18ygBO2OyxcpdV/OB3V
QBTfl2q3V5tOvBS5CoIMcCJhNgynyyi5lNNTU0bWlsRU5aQrLurOCjXnbF3wunEo9J/FbHIlM/Yq
mKgxzM6zbTRrVJgpOd66srURyXs4/58sDQBEB3Vxqww5YMOwflvG5MdGQ19p9MXYHaw9dM9j2hrf
huCsbcbkFSPCxjSUL6WzX0Zmfg2gnDNss29XMR5Jrs32sRVB1q+sZ5N6RyVj1pL9xHaLbRpTGc9t
Ro11pvK7kfLIFsvZhFnXbqj/8yzkIpc6S6MGcas+g+aybTgFHLme4qtJ3h/ZdEKENAvsbgTM19Ee
GyLunQXpaxxFnxFcNRMXum+2hQEiTmQ+9crVzesTTDlw3MiRQQJxYHYKlXAtERQjREkWLOTzW120
3oLkauiMA1V3GhlARoiuCEyG912JIshMasWryu7TGnSwHZ3rFyUCxBJV5iYNxwY2xrreoVsp4YvC
g8ofW5OYWJ5G3PjmtB0U9WCU2og6Qzyl8XRBpT16KqJugETh3D5MaHKN/8veee1WjqRb+omihkHP
2+33llfK5g0hk0kTtEEG3dPPx6ruM109wMEcYDDAAabvuqulkrbIiN+s9a31D+Mv24D419GGc7bC
zdoq3uY2T1Bh3QFV23e5uZ/dlJnuUqco4so3euSvzpm4hqbxNelG3rel/k7zkSSxgdYjJY8wM9ad
/2Oawl3uoyrIHeTZfhXGR+10yI02tFfzIXU1YjGoZIwuIWf1VITYjnESS+sk2uYCkFEcYpc+erAH
uakHEx5S338J48xAZYFfiF2PGK8FshLBE/DI4mtttwhNF303lmP4I+rni+qs+ihk/VHl8g4oAIOr
0rLOI2u/gfbHr5R7nSTTvZtE7LVkfgl8da6UfufP1CBBROrUpP5+zryQ12c8tUX1g9THhdo76uCI
uWhrwFZutR4Fg0sUFdO6ZasGn5NinZIxrAp1UJFOl4bbOqoI2ElPGkvcLkqhXuS9fbRHm0x7G0dJ
4XEMp6ImBxaBbqvZa4gkRQU25YfCEOUOxzLbwfcGEzYyEZUvHU+gbbxs07kZtxUhjsw0iadWxS+t
2hkDlrccQ5iXzN+ni84/rXlArZKqnwM/P8uJfI86AaabyO4SNJa1eAphsQYd823iQcOwIKHFhvad
tOoTDnFzauKauV8IyIwXE426vbUqe9qllzRj819gd94S45Hxjvl3FfSLTcWyf2NXNEGIe4hgK/rg
CIPhMXJvZ6Spj4FjJPSD4ppfboSGQ4Za0Az1jZqTFzUysaUY3sowVwD4gD/VM+QtpFEI6rCb51Zw
Py6sdTobRFTdl+x3W0mt3EznCgQgsurW26l+2Nv4b3/wUmymUESbdIBem1Zo8wRZZQxWMiWio+DU
DhYdHl3jIPbkl7nrCNrS8ytBx81RVJ53lQEZO5ie8W8/ugOS7/bsuPZ8n2sIXwWZj2yEFZfVt8eo
qQs7f7sYsmrVGxaiu0w7HO3tc1+DE1sAtr83gnKa9Vo8E6s0vPv6h8wpjzhLhQeGjIVa0DCPVvtk
/tDxh+SnXuzD2K3YaXMQ0e+4QFg17UF33ufhQnl7UaW/A6HK+mFkBfg71o8hALGx/jUljFtKc4zi
XzVbvZQPI4zq8xS1KMW7Swfwi5yFK78LsC2A8pZmHyKka9Pu/GBq7v8iOHT84kPMBoU83QHg3cZH
mV3MT33tbi3/pgycfYTCf7RtCJuXIHu33Xbv0V2iMsKIbf8MbMKMVpW3oklym+cuQdORi9vQs+79
yX5JfNYOuMPRk3pfcmaa2KtP4WjCkIY3HxUBuAWmB+l3lZtLGN8PYLsTwyZqss4LYt5S1T98qDK9
p38N+lTqF1V8WfU1RtVN5L7o4WqAvd9GzksT+MDN2K4XVXIvwcPjHceRvyWNfovfelPkyJ5RJDss
ycLX2iQnGEEHNBBnbSlYyWo3q5VjHWJgg92+Sw10xcFssuQtQAjTgQdlnr3TDlG94a8xa++TwtB0
ZZvGkicnI2Z46i94bm7gVmwCcSRY6mY1UbjsMrLJW9+XhRsSawOqI1/s0SXcdpSjU/5QdW9V8LkQ
umsbNMmagf+S2fGGVA6UGPEPpRkAA2jdYrU+M42874rm4rrDIf1REMWjWqC0tfKYGA4KITeZBnNP
6g6oHKzrP/uwv+LssS9jKW7xlxGEGVJEGFGu4q/TFKG2Iu+SZal8iG32F9CRkU744bdT2Hxw7o6G
70DxYLGI7lllLvFhcZy73paffsuRMUcQdVjx+s5w1Whr0+TlR4zwW/RvHiUUzOXQTm98t76ZGol1
Zd2ZlIcC3UXJO639g2f4r777c6oQOtvkPqCm2s6sk3ckHr4lovgYMTpDZQFbTFlCq2x3xacw+SWc
i+u8i06l5MUa0Lxm/gOJPA+JJguoS6dtlCFAytzTKAjTo+WEJjDEV8iHDMX6QryFMNg+kATsYo8r
Ioke+raBJQDretM74Am98QwdcF+HyWVCtN/P9R1T2kOBCswr5/suTn9a0fwcBmbHwGNNxrC3k9Y3
qdvyoFHu2czBMmQkmu20PSXnZmy3jSteRdT9lrC4C+eEdJLpJ2LJVd2i21PUQlRCgWVn3VVu8r3v
CXSr7DiUe+rglaIBIDIFAWutxbkaqh2mw02NNUHUz6V/YX571ZNaX5rkDK+YYpiVrVH9fUYFXA7B
i1NR50YxXEnPu+61+6bmr7yKIViTNWKzXnR2USyfAI5eWeALqlm8k/zBUDC4EZz19KBvjof1P4tT
ebRSAqTsZgsYAbvisJ+EgJeL2DUsDnKOWUsTn5j7Fxj26Xboh1tS1ZptWJ3ypv7oJ7YGfTOvN7nc
hl329i9Ovn/45f7VHyf/bnVd3XEu6ins8l4IUUj6/xZRWBe5PTeVu+zYSoETzZ8Tgqt2bYxYqxaP
SuF1dfnjM/qNMGqXqblxmoBIgYgn3oLu/eeP8w+P49/8e/9hnPy/aa78myHz+KteDYzdfwsHJq7E
//FPn+P/7sA006/yszY6+bsFky/6y4Lp/+HZoQu9xfaCEC3zioT4y4Lp/RE4OB8j/gOGyWLP9b8s
mNYfGDYjtk9+ABHbjvh2/zBhutHqzuR7RbBomeuG/yUTJl7Qf/NgSgxekMdWN2cA692y/u7BnIkP
SRyTrAsEVt2T8nFj9npLYhHKDohUma3qU46ghgVVTfgD4X51xHJgLE8A1rt92WSIo9MBi8Yi1gCL
6qCc6EvgJU6ZPyOfXCjfYdgzdydsHgfbbcwWfVoJMDXhKrSZyC8iu/g0Qfcwqh6oNuriRY7I7B1k
FvH0ru3m2DbWdwLFDsZyDHrlSo9IFVsHZbOX/a4sTAKGbbLq671Mmx7DJYNyN/yUJPpmtgRONsYP
DReCn44tYUKj3nPxPXcBa1CUjoDiK7QgcbOnSNzpgsTtP9e4BbbE2r5jxvseBdltVkRnFM5H9IKn
shpuGF5dkKxXd33s7/FqkMpZ4QmScfJuOpVzMozc4nv8ecSCM4vcoOCu9xnzoS2vcGTY1kPP3lEI
KiwV1oqstc2+qRCjQO3F09Yhv66DbzlBoAgTaaG9pPqOe/czidf4xtiKThg6Pg3mEkxNymERNyIn
8erHRHmIaX4XGRZMSz9Fs/WZOu541P2I3Fo9OBPaa1ZOYyvLg4lWaUGQgR8FwYn9BO0T24jvwkzd
nuS/emONk093kbCimp9drPBFftuqBGpc5b4VBDyjnLsdAIbzc3Y50vLfQWB9JpyRqRB3GD6uVdY+
oY9eDhS/T93kv1glJVdDKDuatLUZSAp6Pn7RkXbwMBpiEOXyrePqLnO7k6bKz5bJxtO49x12iTUk
RDrm8EPLffwdGTrLrgHmFARP5Al9ixrfIeMEcj0tkqbIaJhp2kmkb+5RmiC6bJghe4JnvrSX8aZi
TQeXPnQfQ3qBjUaKitpo3viRZ65p07tN0dNmZKC0kzF4riw8aiFWKQw/SOVDF4exQk3lAWhpbCvf
Lo1uN207oK4N5N7H3hnwmVvip1RvXKvVgQCMF/aK4pTadPDs8g7aPSdo7ukrCQVD8tV5DTJaSYDo
xEKmr3cNTG+Wd8MRViXYPGsE4EtZkAw9hZf73EKFIklavzgzbfQwMMvNv6pmfgjAVWZR+0xsHOYT
UpAKHBxby3gvvqnhZscUUE58aceIgbV6LNLhxXbqfThSBwj9NDbXSFX3rvryxo6c98FNDszDMulS
fsRo1lzbvxmq7jVErByU7Utk93h4aZEy8CNZjC3UjZmvp3J49cQ6AGDL4drtj04yFIWAddO7hnZU
mWvGpBgius+KILoNkTD4lZ2Dt/7YeVh8SD3cx5Zhdxm17x0jwMm5btv0trD0IcaSu8kL9eUQBbE3
bd7hUuh/JnTSfDy7xcs+FFZBQqhSFptbWvfZOkFcupgeBHeSzMh8IvmpBywiIYXhpNy9SKpnYsdq
5n8oLYb2OJv8oyYbY1sgQyXNmeimaLI2hZ3p/RxANE2W6A726pu2SW3B43jj1YN9Jcfu3C+ZxKNF
pdnPb8noMfte0zRcciI6F+3DVHzkbH4QyqWvGComtPk5BD5ovIp0BBT/GM/W6nS4h0N68ASRXaSN
bPwB2hseD86RebkGDk8aOSsCB4zZPhOUhe7o3gg3Se+k0OrEUH7YtDx/SJixoRof4TuO7HTyeI+L
gsc93bH8HhdaxnQq38QNaTnuhmhUcsN7sUOK9bsfGdxHIxDKyG9/EOPCog1BOnlkZ90klyQWNxhO
UCtMEzqR/H7SRrCAmpIN+xX7VhO1J5f66OjuUukaaZ48u4K/Rz0SYdQ3v2dSSKIWonC4YGOLBav2
IfzZWd67SpJP7p1r4JQPdCw468flqcORw4c5c9V0MeVv5hDgQJzP3rEg4PRxcxIWWCH6EMzcLhFa
dRdciaaGWNWSxZqrKr/eCpL28Oiw2D+nBvMn+/wfVeRHuwGhLdMMCxmWc2R5fNsHjFlX6g5zui2a
+u4cYm8aInrGnO6dRZbZpFb82KccyHL5mPPpSUrWoH2GaX0yY7qqs98YmzD2T9FiqnkhXpC+BJQR
6rx23q8nF1PH5lB76AxifG8MjlS5DbPa3HIoi5MH1sVV+KKE1Oc4zXfN3C5wriichQPsS0G6Q6kA
P5KsQYaN4cYOEvj7U3VJ9TjeOmUQXhynZG9lhaeQxKvtFNZ6GyJNyzpGQ+TEFneYBD0kZJG9k3K+
8iTK08FiyuLkN9oyIwo3UmfWEZTdpBVKJDb8D3GY3WfRmF/StCFJ0X/NU5+ateqSY5sUZ7uJfnMV
3Fr1unmvn+KSsXiGVw/tCs5a6WLLsKOPpOqAdaUI243OX+oivjLC3GN7+F7y8KFXNlJbc8yyiOWp
yd+SVShqA9/cZGZ5Dgo6irk5jy5WrFVVk4TcpAEiVK9xvrLOlYxKq30iGN+PnnlcLL88xP1yVYVY
peR0F7GCYYtArkFX/a4L3EphoenZGbRtBNvJox3EX/jKPeBkQCaD+QNhDcolGoJTnv72kuStATuW
D/5LIhwWrSjTyUTAhdNfA3XALBWVzaaOuvcoZiJVWXi3cn98LIx9/f9r9v8Tagr13H9Ws/8o6uHX
v0FT/vySvyp26f/huwGVAxHxnmVFASXzXxW7dP6Apmf5a8Vu+Z4Lz+QfzBQX0EoQRNIC10WChb+C
9v5ZsHt/kKfnc056lkuCpef8V6gpiG3+Tk9Fxs+myZYQUyCnRPQBK1XlX6gp0eSRf0JzDG5ZIl6T
LkZyGR+Q3usDfk1YTcQeAHRng5MPjKF54jfEo2qaf4hwcY+SFsgqg8bMweDa/aCMj09FpK5Uf4sf
Hyp2Lw+h5qrP2LFvdWCOQVp9UITvGQYU5whjKJMmrDZTJmoaerPPuIIIvICuUJTsd7qqpi/Nd1Uy
NdhOCSM2qQfRLlPXfl/flzE+lcBImgMHCiWEdvrx3HLXJHegfDH/G/SyrUuiPePioD1XVXpSFXaS
cNVKmyrC8yamO6hp2znDupNJtvP1jKNAxs6mWlGtgcfgNDf2PgYbETSKwj4gfWAYqoXxocN5XH1E
RMhim5DrhQvGnlQmSqlTlnq/xgby9+SRFtpF4PYtJiYCZfHOKRinjUioQDyfSm7lPWjQEsouUw8H
kfhGKwzbDKpmFuDnFH3RfoSMt5HNPgX5QGkcSH7+9o3gqNulYU7XWzhfDdEFGHnamyjSj6JuSDmo
5nJrL3e6oRonZNnf+Iwt6IryUxTQ7ccU3j1ZJ9tRaUrTFGWGYut6sBu/RuBmIHCkFEQT9iMi+BA9
u6uVyKMKK6uQiVuSY3zyPb7eQaJlMRJ1ihpH1uS9tXmK9hihezuhZB70e29lrMOb9olSd2Sij7p4
HMUvrHivoq9+VWPKRi/uw52HNtGuKsgEtc+ISXVP2LwPI9NgnH/8mrLv+ChazANgInfhxH6gqYfb
ofMqVP2KJwWpa1AXDpcJFRdxlsGmKggO16yCVUtp3a96mqYn7qNxXqTHKGjIEVjPCT/yrF/Z4zZQ
gzeW77TbLCQ+ReLGqJ0c/odGExtCw3ANt0YLONEtPLH3R07hZhdJz6bM9tN9jh51L/vwJpB8fgSk
s0AwNi9K/NY3I0L2fAqulgK+ss5BwbeutTAie63A304Z0swITCWmqmdLxTdY/kD2IAGjdYh4KiYm
X014G9tYyIY0OMLJ9B4rM4+H0hCvV6MOybuZBCu/ORDh5NTzccr9x9IGQzp5UBAGnNUNzyJMS7kw
O3YQrxbV/NPICf0waWE8/i+iVHf0PQAnypXwMPndZmD0aPCnohGzX9DsSIIaQHQkorzAfEcxxFZ4
m4k9Y1cGmS2PFrE8GVubcOFv29eYg0Gx7xqakJMtp3Tb551FYmkBSpKTRPYELXUe0l+ynPZ2WL2H
xBlummWyDmk3HAfX4dFt0CHF44RoCIbByu/fCUhObObqZss+5wDv70vPcrUkWw12UlS4S3hdFN7R
ClnXyWAGcccicmTQGfJttwSv8aKU6gnzcHuZFI37kC8oEIAzZ9mi921m0NRG0t4j0aA9h70Uh7fJ
kK14F+aJk83z6Oo10yXIB6x3W2y6zcFrUWgU7Lml/Bo55I/Quk/slwySI95BMxsiPdpsP+e8tR6B
dK3Qzq6fYTmEY2AwnoYPjVB6Byme001aVwC239xUkalXwSKh9MlGCLUmrltUp7O1x8unuga5yXJO
ujDgfeaDISEErddcnNOY7rrByLmz+jLYTIGN3NXndMVb74GgpC2A7xbMrAgVcCPcngVi2fJ7sspu
56JBPbZs40IIqNtCw752wqXZJA7EwJkAFFpuZ9sFoU8gE8eMjsVDkGSvfX3jhXZ1VGH31S/iDSLi
yxBQScalgFJuW49JJcOtgMi8lBZBbstTnUTnP4/KJkNoVkl+N5esRqA6zFERJg0/iAakLZFpvGnQ
6OYqggwUfkI6h6eJS2MEWX5K4ldfz+zHWU826aD3tI6HHiZOh/o2R3aJkSWOPJfLLft0hu47Camx
nNhizSAiUoiHLa2sSHa2LB7M4piNIcQH4cTMm2wVzsadGM6TAnuvpXUk3UhZfBK8qdjU0TnRmLXR
FUt64DUgB1zWm0muviPOaXaD4C+09qgzMWhbzFL86gtCRLaBS3wtyFR1sogtDoFlq19TA6HbKNut
zmPTvJsCWAkq522gBlZ2BXfeaBi6YKzPNtqiT2n6o+uMsASYdK3fw54fE2CukayRnFo9y7Ze4DkT
Ob1ypo7k1rNm8ZsHrzT5Y0o86JVnpoqPVt4HEtm4Y3B6ycRFOquwdM3JU4mqkJfd5VfByrHr4ggh
t10/qdLBH9fa24XlqGgqdQQ0RsGOKppLDfmW7YWE5AE/aJSLFj78tDLl3pMvRvDRpTA19GYsZmGG
bbBOy/a6jV8oEo59gOK3HjGb5rhaiSDIjkuG0iRfxANvKX23vjWye1j0mLFi5N2P++tGwpfqh+Un
6/hmByrhXTQ+oDNaYJuAkqQi6lsN/smbJJOMBdN26Dk/XE6D3YSpNIyY7lc6vIUBVe/Nbk1wjuet
7dYfRY5Eto097Gi+T7xuif2rypK7JGVaUDXJ7VyMJ186dMdq/pEW+VtJj+DSyuyiqbyVDt6oAEnX
1oRLsYP1fMtEldfPpDhiaqSEtaq9PZw/zI8xzHmpTL8j+5cYohJKLbIiQNdHfLcbf47599OuGXc1
IM7zTdUULbsQapPVgYZAA7EYzF4bMRPi96tuMYTa4CQMp3i+NmWyLegaYBgomHGc9W2IDjxwFlaW
XQ06Ge0eLztQR7Ji3nsH5ZvlM74di2DAFDPvXR8U98RxjP05KLe5X5b3WcA4UvQ1uV1oOJowP/kG
sFPEy9xlzlc6sOUhjWdnJzI8DkBF2HJuIHE9yZI9GdIjfPMoO+hs+S54UzRQM5TqCQrjKcJb1SB+
YjkNEBoRYsNk1SaBsg+jCjfEUmxDBotkQTAX7UEzJJlAsDEWmFnqHTLqZOe0mxh9Y9Ei0lymtefu
nQsaXSK+OmyN5Jue50lDapq6FpFZo3ET4rCLr4cYoXkWdMxNl/yVuaJ8rop1SxdGPz1VkDtrk5wu
nWk8uK6+H1a10/Kn2olIDjLpWH/n7Ik19FyOQ/bKk0KRb/dyPke+wjMUpntVVjy8drtTQI+Z5zLA
XRmSZG0QBeJCy4vsKjoEsQtyloUoc32za4AGQz1n8q5PvRsa7JhuQ/WOMZycSJQZj3McPQL5eZrT
ZbrVXkYGjLEFRhcG3K7FYEamZ3C9lGmL4DHy6q2IcYUN4SnolDghlJqRqBswUhmrPY+8nY0dLie+
0mzcsuJH8Cf6ZbOcdU7GFzyfUuAWAqdOaZ6BQ+n7dmIiLHeLovrNs9zfWkn1VRMNwywonrhiheSI
99k4on5Ei0Pez5KhmvV7Qe88s8SOvgjmkLs5mYnWKWGSBeOD0NTiFl6crQtCcNOE4REeFKZ2CLVb
FQXLLh9R9pisOpX8P52eqVw7pPW55rvohPSngOiajY+dhuyMMGKwAv+4Sep6DRbeMDZn5Dfj65WD
HWLAM9e2PwAai+PPImGoOarq2CMDRmD4A/eSweVBkDpr5a0VcJwXVRyhw12RTm27z5M3L6cOxJz6
ZrtZfIwG9cKxfVta8w0c1ccs6CEIwqtJqZbayKfosHJ9QJGbMCUuxJg9EleVPCeShW0qeRZWvErQ
p6fFjahJGtLDG1D3m0it1Cj8VWFCeJutI+tW8xp40a2zuB2RdOiE2yH6rUpEwfAoXlsG5bnV6G3k
PHUCnXKfEcNjCCN08trjO0z+RvWtd39UPSVeJAC1z4P66Yz46vAmEhyYjB+sCK6TELAQKOKEPkg9
eE7yYAwXILw+YMjgF1v+sBEG531jTxoJV01BCaDEWC+GPKfdOLqPSR7eAZw7pwW+c+lRJlamxvWH
kYOYv+pS8/0W+rLjknQ/TUSC7EiyK8dre4QsfSpTXmpZX4FUwYcYz/NZMsEPvNdiyvADwbiYBTP6
Gul6V8Jwppbg3FOsUgarPpkG/lKe4LOr6xkmuI7SazYcDFviETOBGx1nxkixQ5Fok3/e+cc4w99W
I5nB+lXeFJTg936QMjoOeJ8cul/E2O0WOfq9nqJnY4hgbK0be+B4KwvgmgNpQ38lh4yx9k5QZgjj
Y5RUt9wJcyWRSeCR3daIghBdUcDUzvTNsC69AZC9deb4KzW4gG3+wteFp04NXztwjJxU19dUOzB9
Qewf/ChBTNzWAoOEmfcd6yWwAxbCoTACP1PP132OdMLko9iMU14hIQadlE+wiJ2ohlPsqWslxrNA
4lw5qdg54Ko7fTZxZT858h1ENAnXTlScDMqdQaGYinCsnCZGWrjjq8d0qOQFDTyPrPieqyq6lJ7Y
mXmCR1/DlU8Xkjz0FEZXWTu8xy18HbgxCig4C6rQqsZ90SeXzleaMXa9CrPwbbf454SF4KmIomNZ
oPDts+wkYRRu6lUCOjVowUigx9kAjkgnMy74trsMUXaemuY6LaIfQc5Ic7bsD1II1XnqyS7J7fX+
q24gMTBRDLagKQA9RBXYo6UmIcDus6NF6g9O0vZI5g4DDEJCHeICkxzsT1hCmgC3wNkW0OTaEWTu
WlhPqqegNro/J7Yy93BDIataaXog7rzYBEfYSeONNwfU7a10rxpM4JgEhzPV9daHtLKx1xO4G34R
6CqPohiv5yQ7apd3vbBT6ypQ0OVD+lhpHj0jutM4D88Cf9+5GkHAzV6ExeHERxBcRIqzOgoSdSTi
bceerd+hyw1PYsasyOSKxq60sG108/diGmw6OgODRWHnNp2Lhjv+iMs11xZHfazFR9vl60n6SCNE
qBnR7KtoKmjjs49/b0W1HAaiAPguvO3pioR2Rp+UGOgZlRt+jdaXYa92tJ30QQ6oQ4HqWY6yz5ne
LCNabWAS2PQIbqWFZm1sTyA5yEKeM7QmcGJmxiKBOSwJuh2tSMHQs/GvZDzuS0Xxx2gp74y4rvLk
OcesubFsuz5OM4n1/ZhlW5nntE+hzaXHmAxA1mRuEjRmXpWyajBcK0w6uGAqj4ITyyLLS4MDMad1
96gxtDVd2UnCochPMyET21l4PK6cYvw9VVhC9KQg35FlT/EDZYipT0ww9FuJYrWtVXXb6vbSzOnJ
g33Psgure/irgM5/SHPMjfFc1NgT+KN6wAYOQt+FVVxe+Jl37Ux9IuyxXPfsXyyQHjT2z374Ckt6
ap0z4JJRvEcA1E4VJ7X7ZrR+HrXDTC8e72MErlw4+1DVHC6livcStf6uauUpiot5m8gvZeiC815U
eycREepgYp2j4QSV81vTAXK152s9Uu9bp7+MI2yn2TK3tmAesyg34b4RLMzAUiFF3sUE1B/X/XTm
GOtcW8o5BdhIu168dWWv9sGZBwilHcI+L9VXhhacueFHldrv0gLJNA2BOkoV8CT4pM3MsfeQNI13
bKLsoxQFdAZ7OTgpSIAiyZLTSEV2HWJ9SAHzz4gL2BQiJasFZgImJYjDx4ja3MW4FoKvnwWAPgIQ
vD0j+pHrYwxOdUcUAtkOtJS7KVFbeuj7xI/agyCh8DB5804RCrCN6tm9e1Vh/LokhjV/jB8ZHRt5
wdX6gnNmiTkeTmVTHnDipYBr/DtFOvPFG7NbpeQj7arH9/y0UaFuShGfcyRSk41iWE6vGioUSrUR
qC+F/Ad1FNmMEH1N4dZXbEgII1D3LgIL3g34drZ1JTLrpfGdk6moAv26d0E4xId+nXVm1U9wvZxN
MFpVBcgzDd+athWMn0hVjHR8Qkk/79Nh4EUdMdYJy994sOR3HmOmpUlYD075pZqmF4uIn6AOb0ed
olNoXtBr37eCCyRGAUzg9YQXh8LH4ibaZC3ehzJACmBBdFpSw24ffZo73s0BJq/wOQVZ60GuZGR0
5tNA+adPnSxAnuCMFjp5Uw1vlboEhkmHZLe8ITROIZeHIQLKly07UjWs8FeCcSrS8v3kUvk746Ov
nbdwJoKidH6Td8XJIvaVw2vtZdAlkh92yDur0gddJBIwjXoLMgzXCUiyHUmj94Qbhndk9kaYS4Fj
3vsGMKMXV3gf5/pnxYF17ZXub5p+D8E3TksEOpsxwqfWNuYD3dguUD1PLS8cdz1nJJ/zp4SI6wP0
UJH3bYLkI50WbkDfPEa8QlgLsb6HVk40n9MdpQc80iVA4xygbYV11UIHJMFdBD0UXPZuXhU8GJTv
+yaNAWPUztNY9c9pY9AlK9SuExHiRIohCNF9sq1rFojNWP/WU/AWigb+tmluoqQ66zl7qlX2NWYO
Eruh+bXYneZBm8VJDWQuK6s8yqXMngrWVTrwmsPQhg+easKNmpi2wqHq9xXPN/R/XsrUthGPI+/X
ff6BEz+H2vw8C8OcPch+DC02rfmSRk6FZYmVmNMxHVwZGzjozWVqrWDnhgzeFic/5dEzU9UEaz8j
lSJuD+lE+h8r6WYrkvkYi+Z9NuUV/wSkObHNuzwwTMDIKMGCivukrBOql7mfj/gPHxuRo1RZSKMn
SnKTjvy3Pua7T064byb0Qq0U8tjU+ZMc+MBccy1ap94uRYE3Pr5zoCIgn2CCGDb3VWi914X5ZNFL
HdYgA+7WZtiSy37ouyc6oH5bTq61quAtCpD0hLY/QlPDSDICPMn0fMGzJx+GTn8XRZOzRK8qtuF8
GpMzfqviwrax3BZLkx7JHT4kARJrLcp73y7r2zBKeIZ4czqYNdu8U6+N9J87/qwbL8b4NII4ZKPw
zGCwIL2arj2ohxPO9a3XVQ6KcDavEr+gEbhDC4gY0TXol/4pytEvnsQI9rvtA+Y1jDnp8fpNLKLh
gUH7JcHoxxwQW2tOrKBwDWIZuAuRGMfDMq6gfLVHa/2Ot+TL69Jd6w8Q7zw4gbV8LSfGSdhAmeNM
jaGeYXBB2hqPl817nQrnscDH3NBYb8ZQIyGnNIRmx+/MO5FZQC4pB55ii7mI8HumJrX3c15chrtA
RCs2rHtJLKlprDfXLibEQJBHalNehtas+DWHmS/vp2ZzxXMMMkpxA5S2WvZADdaMwGjcsbvi2ahZ
i3sG2TbJCIQ78UEwed9J8JCQF9w3yyA+LoQD1ZrbpJySD0bYbH/q7uTPMziijBlCa+He56VnWihW
0xIba2PfjZYNEcPu8i1FbAIOmt/MS5AGu5ATvaxH44twlQF+4mn/LLKrIp8tmEzlsEukzbnTQYyu
1TXz3IABbPtKklP9/zgD47+tTNP7T1e+mEC+6+HvMRnrV/y18XWsPySaMTa3XrhqIL3/0GgSoOHL
kCUrG120uJ7P1/xz5Rv+QXK7RABme9IlQAl97r+sfP3Q9iPHDVd9pSP/SytffpZ/3/l6eAVDew0O
419kOeH6z/9l57uMhP35LReTM46rYdsRVI+0gpXoy53Fm7WrnLw9dFJ3e29tS0jOCXZ0UerQt2O3
c/rI3hKACDNbt1TG0+Ac7HULbGcAdP1ZHrqYoAR+o/Ig14KODBBiCy3ELsLc+GkSY8jnHpzALMds
xZiZBfcYCk4ofeajVWmQSlF/o9/YpvuXhKrEDyFFxm4ZbClasDRXjGlpUbthOou4A/rhBYR1AHHR
iVUwDQlfxQ9gdNPGUwEh1a5V7sGWtSx4WLvaDVPEtEjXtOxz1IvpNKn23CPD8bkKb+Ow/+V6Fd6+
eLzEsvpmA4LuYmpOFbl21J4rcnd8b9qFhD5+tKV/8vvowZf9SwabU8oUZGQe44uNb5tlfuPzJGRV
aKB6bfacV51/MAW45GHeTFi39oKEjMTmLoX6w3AcBHah4T3+ifK1BCJMV7v3hUnu7BCireOj4uT+
gigzEDtevXVp/U6/11I0/k+SzmvJceQKol+ECHjzSoAEvWuy3QuizTS8K3h8vQ5WEQpJK+3sDNlA
1TWZJ3s3spTCU+eGUkXu3/sKAmdBhyxCDOVEqG2iQJ7XxlhjPQKJRiGwL6x/ur0mbD4CREfOQTdu
AfK+5gmbowjD/ewg4yxU0kylXn50VZ1t0YWv8r5WPRoUmeWf+FWC4GWUij8N8v0yMvlGaf9Fx/o7
RfgLumhnBTIUpwD3xyQjcRRNn0LVt2j1+31ZECZhzCiERYkB1cGT6GAyCWRGQySPOasECa9HLSPb
dBsaq1+aVOSVLOs8GX91beA+EuzsUwXLaJaHM+CI3Swv2R2FeWI9T0HdgHvNqEP9VB13XTJru2hi
OJ0oMJ5HxpHbMlw2JxjLcAcW6WqwCCiQTVXdTppEzmQyE3JRgRhz7G3b5iwOywqWhW1diUkAOT+n
H71GWnlm2dyFpfDxi3I38bHcdgZ+JNlv0zR/FwYFVasUqAsLHMt4w+mm1WryWHJVayOy07Xgutm0
hj66iYXRJ5PbpziGOpmQeTETxsK+p0vat2Eef+gNpUueg7kjky9gTK0mB3nOxF0Puk8dRe08Jl/E
LUAYGrjCMFp4bcE+IVILaxOPpi+cTrCWyN9npXYha7FTLbPMNcb8DfTA2yyE48lTLbxCjvb5rQZF
sNejQIH8IuZ7NZWIHimV9WEqUOfJyVnr1Rsjl7UV5Hc0168qViJkI9p6Vhf2fmuVmzRge8N0LvTM
UjsqVX8UdfmnDt2LYbSpN8dmiPqBLj41h6MVQd4bTPRldMabODb2kmEXO7nDSTVbO2nQ4zOmDspB
4xElcF2zAEpRiuGJBTUTXSiGBf3EyrYy0B2Z0/3/31qcFvB02OkTUWiz03O2dLDPtoheO1yDAYEn
yqT9dXn1VML4XxakuZ/0tP6La6pKHBs5K4P8VAYykguH7zbIPtsy3NMILcwD0HepA2DL0jZWmiKS
HPyAZ57BFlt+uk2SgbXLXJkvjs2uaurCwkuKfG3SJ1NlLWCE3PxsQKQYtnIpnfBLMhqPJfZxVhjN
RJn81dVsKiS9Wte/SYORcUDX5oXUGUakDucY0ClJL69BJ74tc3rtYtXkt6F3sulELd3Y6eB7Ak4P
rVW+1RkumMygTY3GfRVlFxrUTRUalUt2DRQ4KdgyqMCVwkyBX5QqbtAgGyCyg0EzyLuo4aPNVXqE
a7HjkSO9regY6pVLIll3GRrjiy05PsKVoXSgYOKIERSa49bIH5Eaf2qVhkWz/RugCHGCpTvBtntg
fVTEOhNBjYzdqj0xXrnFmf3KhcSmywTdk/EuKfz5O1hejKh/5sQh06KIWghFjo7+T/5Ta0pMve0J
LUhZ8npjJgOdiyE7Tm3g553zwb532aLCjk0At66nAV293odXjJUs1zV2M1XCsl5nGIRgu5/3hY59
gUCW9wZbdzAjgtFyHeFdmWJ4iH9ap40e2I8cZyx3QSj4pXZyAU1OCskM8LrvcUFpKGwCiZgftc3/
xlh9BBq4qjG827riB1rwrcuIFESvgqTizGzz7KDXTuzBt8L4ZGXbKe9ukhoCGOtokAegsZXe5N5g
BTOOQiCCfSSt00I1Nk1lvVY9gpKmpWXU6/KmlBzSIPRx5En2ri7La/cvHKoQmNZAVFGHjMnoLXyR
ManYk9p+SL1KdCvZqaxefiyk6Fgtmk+2zzgBWSKaMRG/8BEeVUW8BKgvulwLPI6mvU+Kcesa+DQs
X29tJ54mFP9yqRZgKKMI2ksxYgNbhwnTc0pA/ZF3KKi1jT7wCtqg69rIecMzhrL+OvCBeTf7oz7J
P3UqtiYffmsVAD0ko8R0IL7DDrZGdMCGQYSF9oWTTGANld+aWv8AUYCm1LmbObbZ3AG69MuYFipw
b3zbQve1BAcDbQFyEuzZa1oMXURXA8vpJYcVoIT5ZaxzV5eREQ20BblZlF5dFc62gqaCtKjDdgnh
FifoC+nnBY5o6xahujJg/jtFY23H6jEJ8C7K8jvhkUhWUzqkPmoAokOJnl7JFua9wtYC2FW6Wws9
J2KG3HUtHx55Mhj7uo03GC61rol2Zmx6aaj162iGE0v8j9RX50TvX+L5bEDDQlYFf9ns4eBGSsjA
lLN3EQSghFXJmSGftdLZECMr2DVAb+1I3Np2uWHD6K2s4+/WSaEQ46oMWV/FLQY7natngYcODFWI
SUOfZ6rzLTRJKEgVTVknqsHGVssdbnUgxYY4K5OiYOlgctXQzhKy8pBAQ+pNnwNQtvio1WZs5W8o
xb9irjGR9lfVLH+Bee1DvZCZbvITj8VFmqs7+mWWPO3ckaJFtCRQvjQzmaKn9OD8OJIAJXgLUjaL
alftO3VrWNIhIffK5atttgXQ1Z7Q1RpcMLwDuXM1xaS8FTpTb4tTGOkaFzpz1CY5ztZTwpjBVib6
cwTRO7NZdhvFDD8qImJzOflH4AM1oc1Cqx66e0hiKtMGiPtzOaPS0xUdHVdZX+1Y0tmtDcGW1eSm
DLXNZKOOk4W6GxgXmUHN02pQCUpD8rgYDfKIUdGPcS4wroQXLj2Q+MCWQQdPut8VLClSNWEoEGHI
lSfGhwJ9Y9uaq4iJ5dYsUASqJVqrevgoYoc/XVU+NYUdEtcAtRXWJ6kvQeEk0m9ZjMg5rWcHoypZ
lnw5QTiw51UE3FrCGkFrrMTLda+rYY4QcfJMR4akYrD+zEKGpMPSYrRYZS6BEMSyu3OUlhiUeEoq
DWBEcemeXVyhqS8/mEuMREB6xli9DEUM4Ez9gEdMvm42/JsRkpstC48OqVbixL+gZyKo605LocsL
UifA0IEJvlepJnZJ+QM9JjsIBfS9zPMLu5edV64guqCIabpiP5TTAcaLs4DrUMmF0Ubvsfc0MjIi
0GyBKiovkVmbjsrcErr91qkq/xmz2+vnmumWRqpDwRzOcYmy504ywc309Adz2imoNxipOAUhSKGJ
ZB0PLtg0VnDM+hIySqqHrCOtC+yu2JqjwFZusLDRJ9SRdj6vws442HO8QWGW+DafAe4qiwX22DIz
gHZlhgM60C74AYKbH4glxj+VlgIGWfSux8nL1OleUnMoTB0ObKEm/BDTkts9rCHlNCmY3+QZNOYR
rwmeO1n+mfTrIIqSZAyYoGEzvCV0aZy3usnQot7lpngLQ0DZqZReLEfbGQnOs8gcX0EBK8Cu3DDp
T6Lh/kTIx94+Aehk4m3AOn5vR8oWnDmUl3HMYCLA5x20lZer00+swwnE+0BimpKuA43vewiWuIIc
yV7hWDsZ3TGn1PSINJLq4f0fBzSIF3AF7BL6Anx49NpK3bhn47/TK0BMFhEhVM4mu8wKT0nBL7Oj
ERgDujnKZlB3ffrXOVfdmb4nnvdyzh6I/lmAWnhRwqx8lVX8SRboVa/uCDugEIYqmnSsp6pHUqmg
A6uFpGaLZ9RAnabMYh2uXzSN7Ie2IAo51F6KhsuBrC1tNSbVbiRZkYDXkxR27XrGnBOKFMlOF2Fd
hNdOxhCOZKqdfna+evk9SSfMcALryJTH6YYYbRchHls0g05PNfrXvo6ug4mU386WxwHVXTugycln
7WCQnDbnDetahfoXtN3ydyhi+Cc7xroaSKmv77M9vbLLJjVIfZ+Wf8ysVYCXWLkYmoYgFnemZ9eh
QljPKDa5tA70ZSmQWLHrIDP1jOlf5/DjdCojx66MXrhCpyaFoek2UXrQJiSMeaicQrKCXO5WYF48
bV6RpRdHKirPNnusRZNpuIu63dOMC7wxY6WRh4dK2vnpbeWO+DbyBn6g6IWo1yWxq5IQMECKlrSy
FkrabGyz0k7drC34ZWX/nFCsEhMkTq2lUTEXncEjSoZ7NBFK1u51e+xWSxBSOumeSsW2cqJ5n/Qg
9mGcQ47Kwy95Il/DkTJAhaUCKMaBVQ63TA90gHmjzlI+eZ/wHzLtkPZRi38wjvgoSlgfzeQvJPLG
NuqXqR0Y7+bIwtLo0ZrWbYSfQozNzhLD1smC31F9WFNzTkXxVQzQ/Rx2l0BH0Cwa0FYSG5VRWZE1
zoLESjmh2W5ccvK7agaPrNffMh2DUxcbm1phl25aU7ir2+QfAwkOl/I1YLgDCItuR0k2CGdZZ4gP
mtHAk4fsXvbpV6pLwjNMX50Fr11EGmPDYBXh43O0lX9ThPOSkTfj7LJdy075k1qq1yknO8hjr9Ex
2Ni9eDebkHSgJH9IspR7meX4yJ2oUFLpUbXz0zRNCSrDx+LJzWM52FYIH3d2b/qlLQOrqJHKgchm
icTkVCJqsmuvdVIMe2btv3kes2ujTI54Ash1XzU2gBtH54cxlIsRCmCZMGQFSYdMU8MZVQPxYJ7M
WQfMESxoq/O3Btl+DB41BznpWWm0I76dYKLgR7fRa09z2LL8OPazFW6SBwwKcrotZBScSp6ZiHdQ
J0ddQVSQqsqNAe5HaYU1XQxKHvTfZYLINMgjedXFsIsSC36BZcAmG4NXrW21lTFSjltjfc0lPF1D
D3Emiw5SThKjZomclWzqGeo6sWTwapr2Imm0TGqVRWvtQMOOKWxK/oI5eknKfh2naEVVubSAlaFE
XGbVSnEnzoq+dd51vJ9S0F2kKTrRHa/m8BRJbwGMol7G9WY4J8bELOcg6gXN0RnGDD6OyiEmt4+o
VyoWaadIRMaqd+qLvmDSYUtiskAzaqOxkbJ8WeEz6WksTpMCXpgNjDnDdaqymGOBf9MadiwEpcGy
jCc0bAdEjOam6Hmlqfn/dYgpC4U6o1RCSFSy4ia2Rv3/aBfl07Csw6pKe6bDXk/BgTYDYVGieWFS
Y2yUjO9xCACgDAyyVpjS4P1AYQjTYj/p585QOPlEdk1z/T1xcA5Pg9DXCV9mPhq/EVLCPYQq7I/J
izmnxC5gDVkpJJNXBr30NFWqZxT5RgbAuy7lCh1CmkFkLF7bRJN9XUejkdPEOxNa7MbKOyp6Z91n
Omk1WV9jscBv4VjGlULfZCUI6TnROnZjprprG/OUT8Xf2E8I+MR00sT4F2VIx/p6PKYTsSujcP4K
5ScA8OBo8ldlzj9KlQByb9MH8rxtOAvYr3JWYKrmjelSXoMphKaGHiMC32WVOENrK3GleHpOcrmw
KvejKl/bXELUhti0whM85A6hBwHoG3TffhOYPzGIOaQeJrKqImcgR+o8mgiPN2iVWOG9G/SHsaQm
smL0Fc6GODigWTm0tfUaGTF0nhqZUWnrfhDg3TRset/csG5FSqWfs961W3HTw3FbsgObxBSs2wm7
vlBBwdKk/eUq2/OZHiUlRJJ1XT6vwzS8yYbp7Ewi5iTh7NtU+YVE8VAyZqZhNrzHY30xSsiufaq8
mtz00H/JucrT/i+NEzTE5nOQuxdRmNFmYrK5YYr3zuAJNcU09zsS2115mSo4OSq4ULUuBXtQHJIL
axZ74Ij2MBh5FOnf+UhZ8R7rCJYZSKfkygQba9G5yQJd6OgQcqS02MwVyiyUzrscnQgCvKJy0zjy
sSApSFmWLK1FNCFqKl/BHlFX2iMyQdVvtEXVpZZf+mjGbKFpWRpnQCqP6H5IzZG7FWSfYVeU2EW5
NQP53lXEIrW8rIh4ul3M14pBUIEHQ0U8AiIHWNXda4vbf0xwViUnm+XBPjXUmxwhkUJUXqwNhjiI
8MuDOeZEz2jhtQ8Ydsoq0zMG6YvMLvRmEut2yWxc+pCxSlKTA5XTbtp0YnhetKUeDw5GGlzMTvrI
K6ZEU1nGfqbM9wFsTzt28k3w4dcAx3r0jeF7Hcj2OmEKud5p6H5L5uI7uA7bkHA/12pGRJQlsNm5
y/gyTa04YC9h9oQhlswuLdsxfCPGiEAa5rux7zS8DCjMPkwT54kZmUc7sewjiZ2zW9UheGp9oqYe
Y6Yio+5LDXdCXkdLICKdQCczPS6I+fSCikPGkCyO7bASfqj0uNLkFBHjdAr7rEOMc8mtxFp+MrY7
EGsppCnZSUl0xVk57IED0DtN0gkJ2i6BAQ80TEerPReqJ1VvTUtzQDj1GfbZubQzRi8OF4viSJdO
iR7VRBRXY4hDlGd3iUBqiVtL6QVDvHD+Ay0kb4TB95FVbCmbPCWO2slsXxA8VUvTsAOkS744UkZl
VIlk6ZbrQclvuNMUf3IGyt/yHVwQi8UH7LXa6/HssL0h9q9MBxzOCDoTfue05oKYhvrAqMJi19v8
cPaioY2ctZoxaR5EdY+V8t6T6yj38zvHEbv4Qn492jWhRDbyva2uUExFUc6aR7aLjbqMHpC/gfKb
uR1l/afX5WLXCQQQWIwQeaOUUJKM7TEr/WZBgaTWOB0BoB76oHjp2apyPdiA03MHZV4wxTsWWHsl
j+4K0/E1nmeXIqrW2Q+V0kTxDU9xipydFsoqolx4PalEbIngOS+KcdsQGA+0gFJTkvqvLsJTIocf
9cQIp5I5wXWisRsTiXKgWX5nlhezcsJDHpN3VkmM8zU0H5mu5W5omldRBkeIHDoVjIOEyFIOo3pz
CoKZUF+GHlcms0LG4WncxnsSpSoVSKqZQKZrZXVTz84/LUax1HVS4ieq1WwC5rZSR/KHaMFYl/GW
4J6JM8VYihDyqYbYoZXABmjY03nQOoo24mEL+O4034Tajfq16jikNWfaa3Hbbega1yqaJNfBQMA5
TB0q5ySskjD1n0LfbMiKUBWBawHXj6F1oBbrKxEkqTVZXqNx0httuYNVnPtygvQy1lGkzDr9YasD
HZctDAVKN2pbObQ3gVxjn8uybBMCClQvxPXiSOanVFoFTcFo6eBHihPPP8ubovsnKwKbdBLrG2oD
DM2RhdTPI2wAlT8vrBKwnFIrzePbOKUYM4zYgV+M7t1Vc2KYEDi7eFS9LrRxTSw/b4iHQB265nUy
GZJ1sXyVSzPZtsm8YZNKpbhUjw49eLWQmOoM00b1r521n5HnO0hrViTBV67qz6pBAJ+sA4VVe5lz
qTN4Bo83m/tZwaWIH4ZYtatk0UzayvQOce+1KWwsKm1ieloZIcKdq5coElgNGfG4GXTw6KcUL1jl
jfZiy9/Yy5L+kqYXHZxwXTGHsT8c9QXILmCVa6g+zHSvhX7aH4f8nDIptQ4dTEjzDvgv3c79flhA
fveMjrVE/faiKXfQvBarAeIPB9Xn1/IW9EuqhXG37ZcJg4PTvUXlU+FrrthUoG3PZ50se2IPYqDp
VeFVI7uvmkkpeQb30jyhEdLKW2FNK7YLDEQ+7AgGCjCU9FUezFMQNC5TpbUWPOdgN0QLZIJJQ3Au
EJ0zBB1epuKc1Z8kuYCe/yl0JKLzuzY8Cv3FxkmiP4P5L9BfDes9FkiJoq2D82ZgmWfeJYt8ahR9
bjpuZgfrLqF3kEbiFu3scQz3dXCYY9qUgyPehX6XEa+YdUtF7mwwHCGeQ92yk1t6sTegOxtH+1el
zwTplpUeW+Y91VU2D2r9I5evlvKvYHhEXNzazM9T89e1z1K+zajKq79EfyUMmQMEsK5ybovPKPxu
AwCTFBDSVLspcPKB9dOEH2XgkQ4/jPxbDh6q+h0wAgr0p6rcNWSYKsPKpPb40D0q/5StlpKqNLxu
zCEV5/M2tXnMDBv7LWN4hS+WLQFiSI6TlYQmqR4wBi5Jdw7ujmeOcdBKecsox0fzt5CeJQwyZJ8I
sxU6/u6Qwkjqfb291+1xcq5ByQN+Agsd87jpxyLc2CTs7dNhw5fZa2/tcCKPEYUfirRoZxOWEG/H
eKuBQtMJXyI6bW9Zl9m+9EyIGAT0LhhLZxbbuK63YV95FQQaMp7dYfjs6EQVtGcNSV4zZt5gycCU
Pg1Od5nhv+MoMDMANzG+pveDnmDCXYs2Krh5hQHSDK4cHdRqyctUky20dwj1TEHML9QSVKQ80vXH
2DsrJN0r/D+ryCJijVTZZdju4Nsd2Tiz/F7YZC5gwoyXwJ5akqlCZsh+Ml8jPWGyRi3P2n5W3lv1
PaLYuMjpJUuvmfgM5cgfrWNd7trFZoJ0GLU3Ep7ukiSHPj7X025QHll4zw1e0thNgPL2gHQA2pbH
aLwZ44OfM8k8U/OyNZAzJ+q7jCqzZCqBCH+lqveQkDMg7iLg/9gH6aW4hQYDCp1zLf/mFVESYjVf
lOrTTl5G+S/P/hT1N2WdZyWfYmLKxrAh0/5kNpNt7k7abRq+xhoUH4ZrYmEWsAUgYrYH8ZOLU3H2
9fRtA6WL2OakALQz5BWm+TkNV5uBOtbsKvI4+NTpb6SWlrPI0+lX1Dv32wqxdcEOu0SzxGnmEbeB
IDeCS+/Q/yxySqaBytPycvuB+naoSQVNr+yJPb4KGU61tQcIC13mVYOfU+CwaMkyj4d/6EnW8fhr
o3RMRkJ3qxjtsrHB+LQ85RU/pOW9bDhzWv66RrsWYdpQg6OM6kttQfv0v0F2ssTTqv8M+90mJrEh
m+G1mi6V8kiKcziSn/wl+C4iJtSj81YN0P+Y23UAOxovRh4elpCcihuPO8M65M/f0kcjxArKKVUW
dp6ntRhck2UEippetrYq/XrhRN6M2VyAeRnoa80eTWjPU/w1tF/s4NfMtlaUBPp9sqBoMe0mbYVd
z0j4A1prVgXClyWgPcKxH7V2aJBSRPObjVcWKSrQVRc0zIpia2Vh1NPyr7j9y9iJZNgO1fobpGfL
FJgMkf/OHhuPtGzh8B0dP8ImSwp7m6xTupcAd5rGn7XgcJ+Sgd0mZS4ONyXCMU9UHh03fs5/NXoQ
1sultl4c8bxuuFpLVKBOyXKDqzls863RaGvsJQtHCBEdmN6R5hYXKOUFDz6oaJZBXYdfgq4xAiBQ
4pGq8S4A6mTM7pbUQmaxnSJEChPa6GDc8NihEpHWHaHZaZLviF5xW6v3IAjw3dVG4zoGSbvyc1Kn
vT2QtkvpVLLv1wnN6CXN6/Cqt9pbiqQ3IhSdeIYNy6K1qQvX5FYNSrHGhEG7wkQ3x+pmoUktP9CV
PPW+WNs9HC/SRyUcK/wDBT2PRC49I//qlrcQPHOo6DC0YS5qrLaxPZAFV2gfocFLbE1wg6dVyRAi
S18N0ATzXWo+UxsLGsypJb0+RJFovQzUXSYy2+UPpzY8vSMODPpvdoB59+vEB4sk7+QyGJ8a73HZ
/05sEOjUSCJP1jMV06STuDd/TDo5KTPk0Z1ElCHTPBJGfsMUaDDhLs68MF0+IP6tMKm5PRetzAFa
4QEewcYPzTdCUxNwKGARN4dZ5oTInBQgQQCLlhohI73MyRr+HtOLK8dtSXPAWroZ7MTF2eH2C38N
JKhpnRu+kdG5L78P4aRkDGi8KcvX25IA7uT6tu0s9D6MZimMy57rBIOmpJ4WvrR4SaleE0op51d0
HzbqbpyXwAd4s3qLfSj6oJRHC+CQwyNlsA7std8Kd/pEYJr8LetfTX6MSKMbzZBHIvjLkTct6kok
wWQgER5DwEAgp57GAx7TxWQz7p5CddlFs4+H3CqYgyPmThV9UwbdjfwZN4znm8RVwYqEoQ66V7b4
eqAt5ewRQdXLEI7nFPiGnb9DqeaurkBvRQyJX414Lzck6nKnNsgish4jAuglkPngR3QPnjbMhsrH
hnXqTOPaOQmfJLefSZlyBy3vnLppLcNvKwZgKuo3wyS2nRdY6fYlAgg5xK0NzTlFLKyX6MT6+CRZ
xbHsorOo5L2cB9ugZ7uqvDfqN9Y2DkpIsHrlO2N8CBTsQ3G5Lweeomn00RLwWYe1GS6+Shwkqowv
8x4O8NhkMBnKxowrf8zLXQQvu8feOzGhDTMKHVU/2TnoA5hRhRh+h246SBWSU27sjjD0GT2d3Npu
m7/QqZ9BdVxsNF6lTSIo+8lwJNm+T+9oxE9qJB3LML7WAeYKfCFohHZ6E9xNR/Etozm3anNeq5Vy
GpjT5aDt2mbaYOzwOtZ/xmwBw0BkhYdIB2unF9NRSezNOC4jNewtXDNmjs4gLp9VMNxbOaNqL3Aa
5sozkrv3WrXYluYnSM/HsA4PFsE3mt76Np4+NulvtSJ/kAh2Fo3+IhtEhBeGX2af2Ka/jRn6SXOu
q12DglaJpIOSlAcVva5CYZrJOZi2fH5VdeeaFfLfmLIVoQk46ZJylViLZkqzzfatqD+FlPzVhn0u
hvCRmZ5ZiXttWv8amys/hI+YJHiJcCAqSERqs/7KHKbIHB8ZY0BUaiaSxeVsH+yPOi/o3r4URr45
8kpF4+e8q2FmlvW3zB497XUXVOIIKBwqkUgOQXMIyNNwNpjuZ4eBpb0vAHpEt8nZNZEfzy9xx3bE
z9p7oj4wWirNUaREzP/EFsd5Wa0KqArGu+B1WQgfUcjowDjMZeYy9iGIWV/lrAs+Q/3cxK/FzB3G
Ujgjc2dYzLwuWzimKiPFAn8h1Itpn5T9SkHH/cF8xgM24wbRvS/+VSsEbSzc82BwVaBBT6qVEW/F
vpAviXZjt+qakZ/nF2LakEdhvrn30V813qqBW8rT0rWsPZPmk7eag/gEe9EDVqeeEi5tpWXIrZ2d
+GqumUwR5nHmVSICU6z0gUU5glI0n+uClKkSdHtPqWCjW9LQYmjhs1G3uvXIOIDzhWyiPVWxVxiQ
pjul8IfORxrHv2KN6PUlhPKzIgFF3tCOlH9a+ibAC0hQkbfIDmYoPfUrd+WqqNOVebHrk1jhwRBu
5QooIXvcGwTPnThdbMfnTMMwsBEo65SfjNEJYtjer7MjEyetWGMn9caBJAWUal6MZ/qby8uTonPL
AA/veladNKSdSv9SOXuTjbWK5iOeiGXHuop2HLd633rSL7YPfM1Fgw1oAnFxy50CG85nynER3xZT
f8dTAbhtHJ/DfDADEBGXaI1K0bxS8dvmQ4xkWX2M6ovev9YzfeAjlz5i85X+SEAGkreT86wo5wvl
JCADrGzamS2bfaiAd/7km8i45ulJRZKa7MdN58bmwS7PrX6vKsBN8Aeb6ULCrIffg0ZkGi915ffy
Yehf+WWptpuMS2FfbcxBzYagZgzNsocYlBeBOj3fJ2vDhR2f+Tw4xS6OjiNbygqbd/GTz/8k46WG
3+8+J0RY/8iAbZR7FP9RrA8OYVe3tN0SAAK/ESCy/jtMm9J5UocD2/wwlbNp+tL44DCW7ZvlSTz3
v5VHIq91TnakpBQXqz6RDMu56cbZC/9Mt3X8sPwXc/8p5YfJYHzctB6L4thmC8ykmSu7q36w4U3t
PyH5FtYL/WyMeyk5zLCe3NDlMe/yU9cd5OBWuE8itly4Vuu2+ayA3JCeGO/b7qenULPaewxGj8ij
FTiURD+p9TZ1vvj+15aCEvpGBs/yo/DTzYBwOXlEk5+Ri8yZYa8zuP8bY0Vdyl4+SFOuo7d+A/6C
JGsKVtIZqYP5HixPXT4dSSnC/Ff0PnKbkGKxI0sWA2Tf3xq6XHVEjokkSaKH9E2ZqOr6aDgslLfs
cVZW9doG65w60UxR7XHX+tXfkmtfsziKmI/E/VvQ+DlTCZTLK+uWElJBVIeSbY2FuBf5JhGfGf91
VCGSMP2bxWvQnMbojTiR5UkrxmFtx9AmGdib0FQSl/+VoqSqP1VxiLUds7GVsfpFVU5j8l7o13n5
iZ0G/bKwG4vp5pCJEF4jtVtZ0nqtBl+hONES0TeRfgspv95VzTlqzx0Ky+FYyofJubcAKlraXYGo
cSy3+bCbpD8LLYaQmLbHv2CtYh+Ci/UxUWF22rUtf5YP+HGV1VdRo7NFYjk296q41vXOYtvuK4Zv
OywtD0I8mvoqKJveUWP3DsfLrpFeI48D11P7E/0in/jcc+qm3Q0yjzcrH2VwUsU7khv0fqsFbkXl
wlF0jrBjd/5gP8kvxtj7GjanhOkB35crw+LyKgJhd8zZNhltMYbdSDrzLUTT13/7aXZ6KgjDL1s9
amzjk+wl1P6CadPfO+GjCM3eS2atzKxarIgbuRlXwTreWNjOMc8Fxj5eljL01FTJxLexV5qI48VZ
dVuSGkzuvQ4BGwU3xV5pEsq+BuYEOQLF0YH5tEYviKK0NHdt963mbt3tnRAUz2Fafcn1GmkDzcke
8k7O4m3K33vS8dYcrcjNNw0LKq/M1ymdZdr8NevKE1Hl6ig2JIO1a8PSUz3PyHano2ScTWNHlGXX
7Wu6yEH/pVeSo3vAadB2dzv0KxkdLMvDg5VhLD6WxquWMuDajoVPDJQBalXZy2g++jUOqPKQlD6a
f6W/ACJmDvSWkmc1RvgmT+AgsIIf5OZAqhIxoj/h/FNAF5D0t0U5ToPiQhyiF3/jdIatHGw7x1vk
qHyA0dN9yjvXOC40CHhy5JiuZ1tfFw03OE517ATu8m1qTwr0ENhBddHY7vbjcyKhz/G/oCQIqjbf
2VW+OXkT57np/z752VXhDgSlU92dEpjx2hqeeO4hFCOp9vvq2gjPUvZh6J+vfOrQ5UJvN3K2KVBh
Vuy+97jxQCahYvBj4ZMn5ZUolqVtH24bHL/za23sHHHOGSk7K+qcVXRjwFfT9gK8+WRBw7YYE5mn
FI+BMHFxaFkFGXvSyMkh01S3/0FItcICsZnt1bj6tj2dpeuFMrohI8CwLmO37TXG6DvJeU2dTZZd
E66cEDbPpjnaKwjXG1QdhODCpVgp9FbEZTM2uirWEW+yggKLb4Is0jRjWHsZLaYgWE01463Nrl1/
1ih4/kfSeey2rmVp+IkIMIepRFI5W5LlCWEfW8w58+nr4y2gB92Fah9bIvde64/GU1eYkMhybVy1
fDW0gddg7SsEJ/9HQ2qmRLN7UF4DDoiJlTYm4liArOjwqFYhKaSmw7GYfBhMVGvfVXBzkISDgoL4
FshSRFQu/YxcvpwG8U5vyJ90WNhZYpBzH5PhYhT3OfoOQRWrxI/HR14r61z+JgnraILCtdpWDD/M
8coB34+2yEuubCrzgYJx4MTI9k145s1EXZ8qPTv7Q75qwc4TicjlbuP1SMvlPGq0xkuYdjl1QJvJ
2GvRseBXGyNO5x3ltfQcL3kk4+QQ8vrSOTALPpexgNFXO03DhxFsBdLGkmfzYI5xKsvhkcZEv8+C
jQAzLLpqc4OYBgVUlunIPAN6ISKo03E8g59v5+wKTidMCulR4IXReEEg4hVGX0HcBfItZd6RszVm
X3wkDL2WvOJhjFMXvUmX78zh2FvbaRkDAqwQBfBwhnyyBq7mzixtf/g1hq1l7H3a23zaGcihhlPB
CMr/qc86PUxCJaMSQmTi4/Hvsc4mh/yJBN3S93W5iqFElbXCD/HWerESB0KcRVuG3xG9XUrRIXIJ
28BbWjY7pTm1FGPrqDBqVizSXQgx/lMoLJSfjcziHZpbtIDQUdd0ODUuZtS0wneFskpOd8hHKv6G
5JUK+ULPtyUklxOQKP3LVa5rq7p3M8q7QqcO6X4iIKT7NvunyLiqzEAZzImqXnlllr2/MqsNxmq2
8rUhHob3wGkefNfDTZgORvQc7dbW0ts8xE1ffo1NEgrGJRd0ETljuZXTgyyNOGZPevbJcamp2/mF
172X2AJ/6F/zC9U2+A8ovyZmuzYJmobIJ45N9QC7uidBKlTEieNV1b66eJ4hS5HCpHMmbzX/oJsn
zFPKuE6y3bSEX/YOrAm0V0PmN0gYnv6y49ojdGoF4mlym2XTiQZs2JwDYkPGdOq+iWtZMQ3aCTA3
x4iyiZRnzsqoQeK0IV3ATDfA7ywJ0ZyHZT778WAWt4Eve+gO5rA327MS7VqVjINFi/4kdRveLJzd
Y4NDmdwykb/NYoH23mN3ITmVFXYtlxvtUgnnWDwWyXr+AFXPxWhBwxRT0gvTrLbhbZSzrdHxmrfJ
pm7/ZuhUIJR7+tcSE58MLwimpd4eWXtU+V4IV+QKeJR4Ku1kyQSNHWm+HBTlOqhXXdvFJAHKHzJz
Wpe9muqz7L8iYTO1HJgYZ6NT3R85cJlxcbznMuEqG4qc2/Hs+dfAulm46cZltpirj84dW7y0Zxms
ve2AOtEIniKEqQ2CC9CenaYtsUodmcP1Bgx6mSu4KVKbS2M+gMbw1Cf/Tcgy7c351k9Q+/MJtO+I
eW8NlyrDZWtMFQ/J3zTJTtSdSTgWy2KB8dh3A4fjRWcmbYVPFl525XEJy4qeQtia1pH4xKq8FMqv
CgeQwBOMEhAfwmfZuqn5USYeL+p3XvFTqOeYGCauUXT0vSMljpYB621C86cSeXQf5BaU//QFZt9q
IxoseLtaY1TClSAqf0CJvTgw7rWLCImClf+l2l/uH62J2OslyxpOIK5yy/8zgl9dXQ/4zrptUgDk
X8LqUsb7+8ySHvxmXSkXDUdNnJxG5qF23Ifd0Qp+UQKIPyo3xCTR9g0jA5jBJaHWbBJ2a74mRWOS
3EMl1gkyi5NerwZG0il5qv5OFn7qmquLIzO/Mj6UVgGOgsAh38vVTRE/uaIynXF0WKv1KpnTsnm6
hOt8y6AZqNMNFTgm5MG9IzSsQBMuAmULw1EQ9335M3vviP6lRpHOTPWqDspGTf5K6xz3/6r0qpuM
CSRPu6GOh567NPumaS4SHfquWHzsbgnTixEp+SaUZS79a+KtV9ukxy3xM3FoEMxhBAcMXg5xvl1w
I95Cnuufzx4jnAw6a/IgiaCoeLtgJO6FgWXB1SM0bzvQqqY9pMVTt/4Lo1roRA+i6lzEdJXF8muy
EZMoMbTpJXTQdlofXvITl/e2+TIblyryyN8pyrvP3miVOshF5lhN+Z0XtjTZ0qVLmNcqqQ99ulW9
YzXe4vpHKz/r9tFLd74Qxd9O8Sqo9pKyDSnCMEj3ZLmHO1BFEso3SvnIWkxL4z1sLqxAfg5s0ouO
lj7SYjMV+97YevK3sggx9aAa3Vc2Q5ryr3V4jqM7BQHcFpwZykUO6BGThAWk8bInv6iv/0iDxOsJ
4f/u0x2LcasznVLTRTeHU/a/YWU6Sks2JFkBrHNTwyey+BX0BxVzZBg9BlAQf62vLGsjhxcV1Unu
3zCaLn3Wk2VADGgHj0K2ySJQTx1vLPcJtFj8PYDEzr8GX4cUOMkEWkc3V/7yhXMvXTRpX46cWYz5
2HEXHZixNK1SHDLeLLpJzoHiStREKz+6SSCzXSHM+ol13ofnRJ55E+eUrV1jNDzzsqbInKz0lBFU
skoXb6mnKJE+ZF6xY9s9TJ6OnLYKr3+YJMtRpCBAWyR7lgJkcFzLl1E/seYzJBMJw2LETyxhA8vw
I1UP1joqDgbgImMwggsdkSmkDJEKQUkb3zL3dvHwy3uZDR8CAB37tWacR8UW3ubkxq80XFF9Wmub
pE5JoLJp8KCCnYDi6Z0Sd58vKuXAmyDJ24pmXO/EGcCpMGLQkNhY2b4KjWe2/Cf3O8O8tcGVksFe
X1fFirQK8I/PCqiVrON5lRNSdlnt04TJ6vOTN+z4YZ3v+vp6ZJcrGUH9dwsuTYeBo1vIyowDgA1J
M8ZuZOkvji2QpLQp/AuCZ2SyVDqkr6I+EzPJNWosfUKhL4JB1+lKGMH2obycqtr/98MxfA0PP/2I
xkOQ/iv74zwka36IpppYFZRuQ37X+lUMBRxkV4sLRiNFYp7yYclbhnVj1Y9rIuWcikNmAephEHjN
Wxp4nLN8TMJWTVeheaS6IunWTfUlh8hZnqrslN2qtu7f0zItT5wogUOyhnlhiyQkeN3HnxOkHHHf
PFU//VrXTrCYxEujS1biTfyhJ+78mUNYhOYVM8syEGm1xaw5rjP/pnd/Db8r98ZSRs0GCBDoXKIF
3vcnbdY0QPLR9CQsb1poGTorvqiLNhskM5+y+MPI3pEj0q65Q4t4A12KZ3szP82CvKu23UP44jTX
knUjnZSaIVNZoZ7mSF41OTrA/QxrGjLiRdesN1NyC6QXs4I0ruVwN+b7rD2jW4K6vXdLVsXqp9X+
mQpACVzJTGCgXhwEp1Eu8z8swh9E04tvRshvhrWHLx6hQJXLIJ7QmPOJALnMp2zjolhGdvVlIOhp
mi+uQWKmU2vjT24A//NNeQP2DXQGjKp2B11nR+My5GJJxauqnqLiDqCcGyhLhzNmw1A4jSN43GpM
98UKOZVn5+ZlhpDK+BOwTlcOhXXIpZeUvbwD2XJYyZLAcCWUkfX0FcHHStWHGT8F62Q0K3k8VN1O
xMnBhNyj8QmHZar586uSBIeo+B1V6lryhwJUktQ/JVZOC7TWqvb6oluS+jJ8cUuhVHzytev+bt7x
kiOlNO5YPufNmUT1gdkgAGtES4aZUN6gK+NY3VZceunwVUfrFCiBOr0o+/Zk1DMYc1r2YGNL4DJv
3LobLlzX/LD55qxc3emMO8sO/l910XZsPjmJHeJpPh61Zh3kl8KcnNh3DeseTyf0Po1kx/Jax2bd
uWPoFkgk478xJoKn3c+oixZs25kM8A5p+KrnAE2KbLam8F3xH8fly0y/ECdDR+7y8pQGPzoKK8KW
MgAaIjxrFO6q8Y9C3Fw46VB7ATwKk4pYH0T5GtrfA5Ql/rplXT5r+i6Whu35py525ztBnzYp2NDU
ajCjP5Py52mfITnJ7d3SN2T1NclP4zMdbYfiZ2q/BAHxLxd58B+WPTCsiV+adwswnM/oQCw951Ve
UW9+ua38G1DzMot27IeOOctUv5GAEf1XM1AyV1DdSD6gnfZkkA83cPk83RGiSGKf5xOTRd9TwXND
0553LKVsgw91mc7hNxXNGDirOyZdD9zDSGfJxXvmFNqBcdC6i+OTmLmFGe0rxDYcc+VPHxCtXNw3
Vntuiq0coLZJPgReV0S7S+yPrbBqCMhP/mJS1vU56jrjvSFVgoJuwh95PPnxgn/oNXAlV05cvbRD
jM6PDg1+6WKOYuWYn7dR/ZKLW1of8+zX8nISM8E445sovjT8fJ524UEbEP3IPr9wdm3ic3yLposx
cIWDc66JkcK9YwfzzoOEAY2bD5rPP1/IsCHAJMjWOfeGf6iZoVWBNxEuFtFKle7tDBSJaKa7J8ou
xoKTEVxDESfhBg+Ek2SXwP5JPAwiAsQsFgCOeNLoxKOB4omaIEdVCFnOraWmkiJPio25xMEwBGeA
IbZc3SJSCfUCaVxVj6GQYI7xICmcNfxdw87PX/ObmItHmh/5+EjaBDKNxyeRfcvaP6reZl655yWB
a4IHkTsfIIfqLZSQmI0WnvSyys0kuJFnLec/QAYV1aGb+1kUPt4ja92NN6TKC6U4TSOHBhLfDXtB
mq6yyJEMpzD3FEAsfLQJRXvSuapy+UeJ/wHbG/KuzA6ptg4wOopyZ893QydPgHCbUboO4A2mM7ev
PTOJ1s29+EU52VKur0h3HYLh+Ph58nnRmdAMnTyfTaHfuwr+iI8/Ti9K81B0TJJuUhxN+T1/Eoby
ofT3zP+svkOdJoWeK1o4sBJyUlGaDe8jP2NhBzj5eA8hNq/L6OULUpaWksHi4f/6CvWYBAskn1O2
53OLYI5aGQZg0SOw3Bv9Z6m61EwzWRDjLugrqT+a1RHfIyo+Y4HvDXYfrWJ8rDD5Nu4gbMftKKBm
INbVxIweYxRSwwtfr4SGr2Z9gIufEF9m4idR+F51g2SwdZTLVEKRWnAwDzQq1+2+MX7T8HP4KMsz
RnxzXBMIC+lUoEyozYu6G+50hcw/pWOGYk9hUrJkJjIRW9ZX2tyG8cNjhIsGNAcMrxm786pc9xzs
8/eOuHDG9nJDRO35YxhYM5uLoT1Ec6eG73z5k/UsviPwwoBL+VCKG2326x0CFvnKzJZ0bxPpMg/m
J09fmbs5VdMfH9X0LSivVn+jyvc6GtB/SOjihAf9057ydNW7x8zneN4n8LCiw7whSXFI8e220WA3
5W+BxwiJOzdopSISMA+NhbSeo0qdybx7a1Y2d7NHdGzotgzwhMJGFxR3M+djxK7mbUdHX6F3E4lU
UT+G9F6GbwVqGO0/EV80jHAQw4LEFa85y3cVyER0aFckZstK2rfYtqXLSEsFcZkuBcHJR05oBdHc
Du3uS3GqGK2+suI1H656802x06K/yA1vFpnRxAZzt8vMjT5+1aupgUSLiyZCN0s4WogEOhY4FuiH
N7zfxuWOiN8GFtapsWyTlL9GX5vDKZB/S4PUUWifg9VBHHxPAdMUR9eY5nZHApfvvSTyE7SCWqOA
Ni8AS2XE6X33vQsjw2TCY+CYwo7bbCSY6Zzk6eJdBR9WTzssd+oGYBk88Ta4lT3E4XZ2vHSYRFNe
jpakFn8bN7sYNV1sHjgTRXztY69BGPybo/tynaOrONZGDfC2GuKNACWp2A0CTyzXMJ/UhOBjNJRn
CxMRznoVUHdEF/wPpBgdALYMbCoqiE2mK/kYHmxWR8DdsElI+8gIDNpK0kXFRqp6X0L5U01ck3sS
wtyo3VP7ZHN/hy4XivbfLgP+pREek0XHuDvPAm2vaZZisSn1RydN4LbBUh2eifccO3b4tyV8Csln
Rp10iOxiTctFPK0YmdcYX2vES+NGW1GJjfwcMQb2DV6B5zeHrvaHChDOPKExD2BrtlGNuL86rgok
SWr1VMXGRr2njZ/zXogz0apO895ZVj/1O+YE0YC0JrRCVX5SKLAkqAdCIr9K5S6p/jTvCBaVkwqU
ndT56p7vWrPncqvt0rhCv0nl1UTE62BiBX4AqDLMBEzyH20WS8nvXGkokaXj8ZztfIiWGgXJX/fP
E79J9w0UCZPbT6bTgrthhwk5a3EA27P8B9SPiDvZug8o0gJugznRgPxiPmkcLPIzDV1VORXtwfP5
iUhTvfwZ4qHPOkJeYcY1kVuMsgw6GwBysM6Oe1XfKvLOrIDUV4jiVPSyON1BEpX0pod3pWe10//B
UBEb8XdHj2p8Wt13qP32JbI/IhqZsUiDodKD+wvmXlsK7MircW1i+Rdof4FudUAoGa6IDeqQsGvi
4vBo2tIuwNgMOB2va1Ek37AzNcZ+JO6OgR+rHvqzdjrqwZXvlIIUm/KCOWTYrptDQmJc+co4sYZo
Tizv3HL801HEJKCsZXuu2PopuLYlEyI2+a7Sk5eeATM7hryANIoGKVQ/oF+jU66azjMXFn2QpK6U
35O/ibgQad3juAehiRk3xsSJQFkjiVs6DpYZD59f8qpqw9KXAEl3tXjMP5iDYkQl4q3uIFaKdS+8
pAAGmf0hI8FjvqiinIPxpVPmVGAcICfT6EYn4qROSiaQpEX95JBcE/hrcHWyuAJpzTw1fxuFcumC
mrPdZ/1gd5q1sHQ0VRDOUbPnB60ITM8ICE++Eg6ShYc3TSHGazlq6/pjYKVV6ZraWNquYfgOzwZ+
vUk7WAx8JV5xvadfdcFwtjTKHeCKzu+CK2aJ/pTBTp2zTNgwvPEo5ef5eU/I6UjLj5IvP+/JueEl
KDyepRVfvn+b7+VZbwJ3JY+b+ctvvWdNClqYs8kGPQgFIQggO9ZOFlnZA75GA1CHaYerWrde4rRX
imsp0HVyltutl704FBRlJYcP+h1JLWf0yG3RAsIkNjDHTtsUjLhUGKTti2wElj0EoICZs+sFB61S
nLHjUTqym6euoNWWtAeCMEBj8XZOZIrNIuy+mq1J/OE5QTc9JD26S9x+WhavVV93xNACHhfWhTqt
srheqXRXTdpM6iFohQPKyPKhBWkiUL8h7JyrYN6y9NZaZnuMSQBjhaDvPDBUi5lpcCzR5oAH/oYF
gTODhhQklNFX2TVWsr8rtA8xQvfwXVYrj2GnAQHFj0WNF0rCuFk2Aelw82MDoigYmy8TN5Cc/+rS
pZwORDapGjNFl9izKDWR+Y5QQZdmuySNO9930QppmEpwTQlpvOGfwBFdpedK3U5gupbI7af/Y3VA
rUQYJbzQrYnfPtcC1IFGr/25UcFc0ajiZQqMrxKLvoIhxRp/ZllU3zqczuzPbi5sPUZensnCP03p
Ohxvg3UbkSUGBLla7APnmCMAuyrCvPe0tDgRdqP0qCoaiKt/+Usp71qBNAQkTR8Y8pEHalOyoUfJ
zoDFRFq2ypi3PMrs4VwFsEPergMz60CIM8NAmNKClZ0T70sDduw18HtQU2ObaIhStxnfMsbi7M9L
ROxTa8m7zYfp/Iva32JdQeiIyzmxtLKsOfact9iyUzhuzlLebDUn1ehbBpEX8tMPJugJ9FBeZqQ3
2fXSjM5j/FCl0wjLPNtJAvPdkI0gBGcunCkgbFz5kgScrdVX7bmkvUbZrUbhERKAI/a3cPYTQPeb
aCRAtpYakvgZAKvCakE1klskK4Z0Z9QOAcx+JT95ideldWz1zwpxxkjPaOSjHucVGU1+yWjkjQsd
tAYoEt6Czgz/Q+EcBEStrpkeBA9KicMlETf1sKv5JShRYyb+LmfIztgpPktXRRVazxZSI8f+VPVL
2f/jTRZpVlposkCW60yt3VvjQg7wSiSapcBYV6kMo3S5SNTt4iYkxAdjF1ydkcI7HGqDOBfUKmh0
CQqwA6frHDRalQ3Q2ax661lFLAm1trC47eq1ofFJxl8MkSGlSME51w5+ChnF06Ew0VBZaRtF/c+f
25n4BuOoIKLw13N8N8w23rc2ayl3DdgyH2eEzA/Zi2gI4CUU4LSO4fMXevYae8KyFdJNgfLfxI+i
5DDb9GQnMAS9wxqU5gtASqSJn5yBtGs/iGKRAczPZNNN9kDHAMOMQ/2CT/zvjLntYgoTUlZkid7i
iOlwYDQU2oPZPoj/JruHDolFIhG0XFqONlITBgBYE9tr8RZHxT6b0Jr8kwMHPblQHSMcIQI3ZzJc
NcwORV4t/v1V9Rlilp/1SnCAdPljtA4xzrT4FiC8MlFv6O12Pq3lyOU6WqjSUsBUgkPdeitEDRF1
ybDuj5lreb+5eJ/RIakamawq16Lcq1W5CfjtxIBceHK7sCjle6MDBLz0mQit6Y4ySDThkH+Z8Uo7
p3b9lZKd56MgCA7kOVZLpDaW241bmRCL4CKHthgcZ4gNj8Wsj0EZuZaUBfOYExJiD6fKf0Tl2Lgr
jc8aCFgnS95PthYabTN7WBmKBL58JE3eNUCJPLs+soNsXnRqTJKrXGXLVrrGBlGwLfoTRPO9UuwI
9FyyCAUndVWhOV/LzZ4/iU3FaeVDyhFYM0/KyVtJvj1iNX5LrrT5e2AIX2JmG4tPSeLDTAlesSVG
9Pw0nxtNfrPK/fzBFvHKePG8zVdA0l5S8dLIx6LqbcOcNkGRbww6PuLJIjqk4t3L3Z67a/GeYpp0
aFioKDpsbBSBs+hU/R2dwaUuMMVBOv1VqMgMbVP7n77yUSF4jhtSmtOXqHwhOvvvowNXQvFqUYck
jhv2NiX/LjGnkGBBmxecLDQe2NJgPMfmEmIyytMPg9qKFa9ecW+7PwGB0KgwLtFIUjx6p3WoWFrg
JSE7C7r0VBTiYtCvKrhGYZ16gIzyGfnvrOXcR0fCGZ0Oj4yXPSELc6gwiU5I3aV1lTmlec9rAvov
QfdWcMXnfkOmBMk9ZC0364hVo1uiZVLCFQjtQh510hdpaYaHVJo91dluMuHpyGDL8lXW7jsaitkj
uB8FkxQ9G7oGSLx2CP+gS+Jd1q4urkk0M1nmqJ+J7mX2qwcffvI54lSgLG/R9R/RQKzPeGF8sP4k
8UscjxU6heJOPhBqwbVJuOtb9VfhZ2tefrH0KDffuJDUg9njWI/XPL4QTKm2g00Z3zJEX97Volvq
YAqLX43pjurHMXtwAUjCFriPw8KFjMOWuzPtkqAxXmLWzXjaEqiRi1+WefKiW1KfFIh3bMuYXdjO
RIRYN8/DGS+vtGgjVxsFyh+VPEJV2mAM/vQWG6w1fGoyjgQosPnxGk1tq5Jtpps+/10UF/PGS/8V
SnGkkBqaCRokqcYbR/KsTmBwvfdRwUIXL1U4zJiVRQ0U8osoP+Nio2vw5NUOUsxZLiTIrh+QCUNq
6GU+wQzvS9RtVO2LeLZ7INJgzTAYrnQ86RVHYBL9VsNlHoiHFACx6oAeYlzAL7hY669Y3id6j3Sn
YGKaUDIcLaQP+s6HXyvV33I6G9kjw/xYUnRGz8mi4wTMmHqweAOQMpMvTUJUSdE6UCmyMNFd8LXM
eew4Hb2VnAIl7VBOVvLWwB0Fs9D+mvUL0t/C+L5gygP+r4tu+U0JSnggqGrRlPvxB8zWUBl+q2eF
NUFVFiNyNT2AHyT4fYRMm5dIvX4H/MVTDQckEGI+bcigwgKHNobLtR3O2EKTq9Li6EDdiTaQtFsG
TvIYDAhh7VVB386HYFdiLkOMrW+5Z/xoY8mPyZ5cuTx7mI7mSLOx/FcW/+R0HSg3k9+kAL7F3+hV
h045YA3kduNdQQqK8EcuNiyCUbpu6n8TNsoO8pYsQOWfhRtZr776/OqHay1fm7bv0FzCjZgh2nWp
RBkQFo0APf+dZgOoyJDXjoBZL9xCxcUDasuWYUj6KM1TqJ59akeARlyx+pYIeEnq/4hULd/qtrBs
YQoc1S5IIqrAqfmxDjlk4Ad0qyxJzMOssyDUDOkNQw7uZHDVgZlkoyGrSvOtiCU4PtT1OZao0dgT
Bkxe0p1knIMXXgaO1bJY0q61MBnQLVyEjPK5hNy1xRAGiS6Bd++n2h36Ozb+RQKbHzR4caEh3BBx
vro0UjdxU/7dP8sJ3MB/zYsQWxAtP8pKc1TB9aJ9LbjUZcQm2zRxJW4AgAdkBCEqtjCPHFuwZbnp
5MHrIQM/s5+w7TXhoyyeafIJbphRKM6yKzlcfDp+X1AZqeJPKeGadGYXkvY6CNFZv9wzXCTVvzs1
63LmgJ327GHfXf9NT4NFpNvoyCcqpMp2LbR/NSRepH3xlziES9l7aPGb6V8BX+zA+JTNNY03ZJI6
4hMUQxMoLnqTdbPsZWpVbwHfRxmuxIAc5XfU/YqI6cGAUuVW6ueWwZtPhM75zXBNVYdDDdDIHcR1
3qzF6kJsHOmaHyPgxzwrWvKBfN4lnY6IRrgbSf2fc3PFu6acAf+okRnR5JLLS3iyGKAgCr6/M3Zw
R9X/sb2CTAWDkwCXhUf/3UDRTsLAl4KRDE1DMn6mrdtZjyB6BMG70W9Cf828/SgyGp6obndLbVfI
dPZhv2T8IgOpAnrX2ThbOB0Bfkd1CmkfYk3lXuvp8lkV8VlXT7J47WtSg85F8FasPeBWXm7noOOf
slwR24Wxbs0Ya8PRytHGTDm5i41hXpupxlWuLb3kOHZX0kVM81kYe4WUPwhPaCUsltOj0D+sYY26
TdM+NEAurdhp/fcIcF/KZyPdzn8481ifXWYpHwm+hXqsFECFq8TxPAS/MlQqFbmJ5Xi0btDTQkku
Lh5Uru3DzD6E5rtzKicFMo27ESUlJjE2bZXnNCSwNZ6IhVMP00DouE08TMOz7S/afmXFBzhqGy8i
OiQ6cGR7nhhjFjPglr4ApDgNyRqNFE+5Fp5nNH4iHIDhTwmOcjtiu6qcEJu8upPlkxXiCNgqRMSA
cDZX4mMBeW8R6MQkf/A52AJ8NBP+39SckvBXJuapE96U5SCUnjXRNJhR6vrrpSDM2tcA3I8WUB1I
m+Gi8LQvq3tJB01dWKhmLOIFDyJprUhahK84m9+S5cRbzbRJLSa3E4xR7szUfYunCwlVJLwTpgOw
2aVh/eZOnVOPqJLOfChEYZ5dUJTKHBhzLJ47Bt85NCvKdtsnJK2P74r5CUQSSs/wNY5uL7h+fo9I
Q4/+0UiGMHGNO9HBJEcC6R8qjdot1jlSMe0T7ApdWG0xmwYHmuAmxh1yzerqgBCVF2YgfENFEsUN
rotH/jcyNfqSiWwT0cdYfEfTbzT98f7ZVr3zgT7ldg3Uu5S4k90CGxgjAD7SObQ9Wc+YJ69Q8iVq
hw5rOVsxfF1MSC8VpskyYLr2ZzEpZdbkryBJ3MjJR1lxZObonpNT2G5ybV8SwGLRma1c+PWkg4FE
Hs1BaF1EGHWpt/Yz81tA0IBE6OVOhpngQgtmHKh8qDBVWvRtmT99x9iMeSZ3yMRNTTIJFlN3QIrZ
aa+s4aoWH6RFLSJprYQUOlYHSV711YEQAaSKu2yFfF7dlOtoBc3eHAylOtfSnccFZj9StrOIn7K+
s1ScC/EkJl+QSIjPacLhqdv1wPeV8B5Fph8BayQXi4TOuDQ/DGFDtieOaMzGu14xUUZTZkoumrbt
48tA92RsqwrCZ4xWAz2mh4S52Vs2xDok1/kIGKNn5x1q/dOqNpqFGdJWJYcAGzBx/rasOpcfpvoL
wEHd8KLlKULdgqJ0qSVbVoXZgbaC4rZe/NdXISmBHTrePDmUskIGzoYWH8wCCpEJFjndQgJWOZHW
q6UrY8OiT73VtEvfan6W3x5HrbVDKjmGFxC8hSKxJ1mXOPyrk50SOn6+gmHx80eKwH8aONBLpmMQ
X6Sp9Av4INrGPw+6IauwNePsVbUTST7BKlpNeOgbpG+I0xGZ2FAMkQzJLXeuXwFaiteMoU8ZkNv2
LoGQEhgcn6jPbn8VugfCCm7CD7SRtqJ8WXQSSjLX5KLWfvqQL5jKwlZw5wljjPcQTnb7KyINnGGM
8Z/B19R62LVhLxlnYz5ysH0bT3rsMgOtGvWvAQaYMU+uDxzoNYQ4YaKwmCjQA3lteveq+7ay3xhc
XgMfdZJx4hxA69xs6Mhc+MVm7N+tSj46KgAyXuIL8VwBEwWDRYeaYUIdjKtHJRRfbMAi/WrVy5uQ
eEvzEss/knnWU3zFxOmbFQiwR1NsCHotHX3xaVXv1ly063HdD3vCdWJx1U+Hzu5gL67i/NUy03UE
GojZWsSAnNHBgJ/cBtgPpJVGwds7/IVUm6kb1TtNDIvJbcSW4QMrmK7ZOUnznH0uforC3wcfOAz8
1iBDE/Vt+bG3oYzqTWfsEqoMoyuFml0PR6DTT3aBPuRK2jfUBLLmgX9jc6GPzGH6iIhh5KTqd5X+
ny3E42CCAAO+v2WwzcimuAb4zNGOHKxNv0aol0SOwKfnnWOedfEQ9U+WQDN3BJ0ADlBBMJd8ZNNI
NobuoqZCVA1qoUjEknMVCu0DZH2pl+vGKbE07uD5OozJMesQUcMNYge/4gTLJTu4IIynkzeBHdVe
MTcCNVbDeJ4ljhF3XNDQ05q+oeGDZkvuPYkX4Kp5tpEROLckuLDrhhYWGyIxM6ToqGkqYyca63pw
aXGc9cmEqjXTpjZXuv89IqkIhQNXSpI+5fAKAI8snu0St2LKvLMIy5vZICAkY7lW+O7XLNjJ8JmG
p0K4tsGrS44R70Y97UE46nW/rtXVvB/kiT13WZYHeYmmPVtlyp/JKpM3300PH1ntEvKImOLrtd7J
jl4fjJY/rnQ9WsBhjwUMy3xxluh+Enq8EADleSbB2ReBvwkI3acBuH/0wF19h1zDP81ZFop+tHRi
4bYxeXkEaY5eahvyK4FD1DgBB7IHci7qYvFsxi+5/lRdugTZvZZgMYBZMxI3AJFH0m7Utl2FflFP
HY1/HjstvDLY6KViy55KH/Pl2u+3wB+GcMRrDMjFI0dSRVQTJY6cqtlXDzxYBB1WDWpiN1aOdUsk
FgfXanpwF83Djw46nSNSFKsAUuCPwQuXcv6MNvx/VXbwW2Qa7WIwrgjIsNRYSH8aO9Vmk+PvbGIi
8j89jN05bJ9J94/MQMwDPhAi7xm6ylr06Ev+ipr7MCl84gev2TLHVxfysnsuux42hbGhgPyPF+9A
QY3HsbiSVz7o7cAO5qdPn/OGwQ2JOykV98iGe0Aa2Z0zHd+qsA6pTQUBYyeKbgyN5JxG+BfNR8Oe
3n/MG3DfnRXjjCFwLnkJVqr21yQUe5MuyUYx79UpFijINKJGvBECF1lL5j0CiRNi2lJVGOAtar5K
bLgKpZoHgbuXPyMAnqQornMGmT/uf4ydx3LsSHaGX6XjroURvFFoZlHeW1bRbBDFIgnvPZ5eX95p
STNShEKLXtwmWQZIZJ7zn9/QcGVY1J/8fD4S8CSm3BOewHnfM4tl+qFfifcQHI82fhYFRbl/YJl3
CtVs20/6ivSt+sODHyNjIPslGyt6p6GkU+tmjbOiTOirG8pJtmceAEhk+NfNAmnq58zJuY3IKPOm
WMb2jleEO0TaeAKQZT/seu/ogsbkzgbtRIcjM0FEc0WtIUBBz985LAJRGuLqSP47hwT2IwEwbptd
8BHEgeSQNNf+o46XfH09vFA0qNWa57nI3iWay7b8LMKdmE/ZEAtw0J9QGCT+lvUlemu1OUSmBVjE
5XK/g0+yTQQFSxo4PvJzr4eknPjko2+q5mR3P0gUJEga4bD0o+XNs5ZCTzlWHyo+QhiRNtT3Nnxv
iqbK/Gm1dBJbWB7QCwkVAMVuGEFMuZBaiDA8mFbBuyBwPcwgmeKrnThHP9rYyXtP1V2RbVaDBzjx
q0AdUobFXAkjRIwq8rixxOsaZohPmeXAwVVcAY9R8sfBK/E6k86JOMeQKnDWBKityJrl9KpS2hDv
rBuYOeFU5SEuFyWnGIFBgdTzTYgsWG2BVS5hcVPVm1TsFHs7wrnU1BllVRJ/pFTcI6s/MS45Q6As
fWfebJor2aFwlmcxpxOFKCSD/IMJv7FuVkqzypwtsFgKRQostf3SCqADgyAhZmOjApIiymw/PwQ5
LYBCtDa1eMUWSDdjzpoqmdqsmYJsPkJAyI9/T+xH3n+kDM4mzCIq8OOBrDsLTghTYo17wu6Z7E0T
LVK3F7s8W54QC2ccQ8OwY75FDYNNErk+6iLs2VM27DmV/o1oU2hmelWfleeg/26gSfK4YnkU5Ff2
6KlWWWjZHOoqogeJsZwm4494SmCRRva3YXcc/xxWLG4SYyP40iUVe4fKfBp1W7/cUicMNTSlFvAO
PEuYvQ7CV2/uziRqN4DxWDmLLj3S2e8wtwpA4z1IBPkQzT1hiwybA/3HlP8tEBJxU9s7H5GKkXxt
Zc2cZqg3D6JllWUP6QRYxW0AUFahuZVZEANHGpQKDZWT5jD8K888ycHJgASurKmXO4SDsKOwlzd3
WcDM5yLqnBBE50UQPfXXHu+8Kl3Z+kanf4XFD6kTgz0yJ5mOLwGPCkieFCu9tyTVGTP5WlmMwTNw
UPax0RDUbD1lpEcQtdNsOdoEwUKW3fiI3AS5SCLlZyWaMmovEATEiLTG2zTEIfYI9M+UK10yKmjk
GSnu79VbhiGJBp1cnfrOG+m4ExVbBhmWo9FDhux91gVxATLL/xRaLw0Oc8GXr3y6Nu7pi3BRYVTP
tH8mEA01ODT9m+SB0lKDQGvumIu/s5UKWjIrFWmk2OIka343yRio+V/CtC64h0REmKBuvnE1zaP+
KqMOULRtgolUiBtQnl981ma4R8ldSMhY1nW5dQoTM6mGoMmlrc+K8GQGW/BEvJMn3cKaAi/xuZi+
Xvv0GvKtVV8m+W7aWclMD4Vx6TrwDiaA2fRB8WhA37AWjfUSYqIDTGCCQOLvQPmBK069UM2LlPyM
Bp13MsflBVOKicbW3WdLRp7CviD4rU0e0a7uumHtjBqkJ2xGzg0TN5oLUOx522xCEb9gskefbOkk
m28ug3/nyFCAwBSn33RsZ4M8ZURfJwdTZiY/btnfPAOymyzEjCGd9+9ZhDWzrIdDrpbXgXNjQ5Mv
3eqgc7LStAlXw5mSH6QQmEJJ5omOURFQHhJmmCEsjVvpSKu4Iyho3IWQuAMOOKzd/Al9sudf6gpp
NEkGqrrTsyOtFrZ2HKQqHN6jDDsoXWNMIJaYzmyfUWXessEazbS05iE4jesvSFDFB6LFgXlpzgFc
jedguIscd44QLCTEXi1mMJFcZAH0sv925VUG4vMhVl6w+fIkapjoi+Uu50fPOUburfI/M5IOTXtx
0Fu0AgBUxikFZYlywhD4LM3If/2zQuymbg3YqBUZACRDSwUMcLp75H2FtjO4aahp8yVaomEJbbvp
P8XGWhPr4BfHVEL1QWZFSolIoiTet/4Oza2Jq0BefEXavUB+fDe718KCt43phja+u4zMjPRLs5hN
E0p6UGtlYg0folHNLWNRqmdH3oBvWMtozbyjnuqL3LGn1KVGv+77d2HbFkf0iFDK7QU9AKQnHrh7
l95dNJYJIZCGwttq8cLHKUGi1lVXfjdPMfM2vWlB7ZbWH6plYSzGV3TZfBedPEMV2FMF0dv3ZgKt
BGPvepPSmBD5wYtydt9YbsyXhJ2X1r0byhvmPDx1Lk0mXBSoaM0F5HpCk8cGYeDixVepqDBq8FWL
R8HGpKb/+I2IJtdQIozrM8ECfNib1kYb3mGZFvYapb9hXb0kmQwesJ/oCZOHFzw1gex6dx8KZFM5
aPIZfyfHpDk3+aQiTyDDwUK8NDoXJAd69RINsMeoBYcas5YA9sqbo18tGifTehE8Xyc56vJ7h/+R
tSwKnEuxGVYWWrsnho50VeZGgfmM2dOGQGe+fMNIFy5LstZaSu/i1fxCUK/j1l8FJATRW3ceEcPw
owkwmwosCQRFolxT5DeeQ1GTAWDA++B8whiM2LEcEapqMYaB2zWGH7n6g7uIW+6qquJIW43pI2Hg
ZGgtfwOMAXQIpZ2wmgsYGcViI3Sk65bcwIzsnQ8VqkFgPM3wwy3OwwCLl/KqoU6Wl60DnEImG/qb
14B+sehwGp4w+GxmWIcyvRnZEnT/UJjc+vx1yB45qW8hPES1zo9Ke+/EfGQldkeF+Y7fQYe1foBR
SGWEDRJMqs8IXb+LXawb1/NBJZgANVLLzrptO/j81FqHV8uNZxpED36LEwUy7FnJt6U8zcFiLG8l
fbkFFQy5ZC4xvjNyqct1KhmTwnumoUNNDEkKQn+zqmYOwOhejMEcfBLq/JTp30pPohqZYjrRxPTo
RM9PmuIlspfqSW/PtX7MUmnyzDCjatZCx6Ti7e28AtpNquzIU26pZ7NsscwDQ7ma+aaX4H3N6mqT
NI8Cu7YkybhPmIfDmyRULhNi8rksKLFbo7kh+BAa5s0rs3Wh4dfRNPcTKICMkj39g8kEdruOEF9t
GLrq3P+8fxYwgl3pqaQrAQAD/vvRdVhoS48K64UYLzG+Dv3voDvFzrZddiH6TpNs95FOaNJac/Ch
Klr17LKhSam/DJSz6pz09EDLo0FvgcCMxQKsD53lG9guhzZIF1RHCPOMgvCotvEIZNN1R2EHRsUd
HFWMvUjPjOB5oIuCRhN9tBPsRz6B9NxiVgwL9Dx4Ap00cnr78jvV3rIafFduFoMUzAMUfhDasIig
OKPg4L43KM9KYR2eXyW6DlneaqqCYn9EGnuXa9z9t9InKDwmMkF18bIn6ZS8FZdwSkIva78CVasP
TIl4zXuefEGAg2JA6pKEl9TRg8nAYqL2ra604GIA7dYnMT/1AE76YOfEz3x8+RPv85Fd+yH5eEvM
CqXo09TWHvlROYeC8k6pHK6HpTUcQEwdhj/j0jeXVXxKdWeqGTu85ZoRjIvSivhrALWqXjhtNzNj
vCzUE/I2QO8EQExwg8TkqE245ie49pnkUjfCvwo2toB+OZmbruLuvUj2TooPuF0w9RRiZ7TX+rZQ
rirk0xGosMzreQghSGWFePMQ9yDWLi1YwzPwe0LYLUR8lD3LMa6SIKPmqDPrQjRIU5poaiDGBqGg
nktPzHIhxNMBMQ1OoOlZNtV+dIjPGPDHeIREDDq7q+DxgeeoEa4ltBzsx0KAVTHDogKGTaFxAIbn
ZHKmhNBIvwmeuMRwhLeRBZ0TdjpOUFxfUVeCtRC7NpOKGeXqPMu2ApcmpRJ4KXY/1YIH/rsfX3HH
ZSqEk0bMBymSN6W4KfR1FQECo5CEcXDHWG0xcU1RD+5UXtg+1DhWa9lHhjgz3zHR7bNvo0LIuWRq
Urnjwk0+IhktI00fUzqLJ5r0cTpXwsJMpMWYQbU9hoewSRXMsOqMk9ekYYW+onLw/CZggmb6rzTh
7OXsEjhy9ZY8VXVqMZJ2ImY6nvPIs2dAEVlta3OfLDHwStfE4y1agsG9pZjFAcUogK+i10toCgbM
e1JWKFRBZSGUOYa0TLT1WO9RvaMTZr6W77HPQgNiZvNUWD1jibCTTKg2i6bAxGATo/eQjYuPAgi3
UwilzpRMbBrdS4FrBgNToLTKWuNDhSh/Xg3b5opu1KYNi60Ttu0Tt9mCLhmIkGz2mlUIbUv6rrpq
5efRlJwxcB0Y5Wg0kDpkFzaWRn0JzLc0ttcqNzBkUM7iBC5cNvlOl4EJjKXOCrBgP6n2PUCq4jB4
vrB3R0Ey0Sz2k9VtnPbtxfexYv60cdNOK3VGpNe8UNntiDuQTTaYt6FagTsRZq9xuEV4GZTZU7aP
creUFGjes8h+KymGm4Y1pu1wn1sUYHeUh4uUsNY5z+XCae5hfiWSAie8eprj6DmGzGHwulnl6b5z
JPijoJyYcxVsjdg5rx35Nv5mcYkTRXeOjIoGFxoRm6qYjEMstYRzqrr1UMSOAzBwdg6wSLVL1LhI
p1GCyPsyXGmyxQL7imgBJVxnyqPZv1UpznJvzLWlEEK2/pNqRNsAQAJPBd5blx/Uh5+vsNvAvp1j
gF4kwxpvUUk+QNgOIc/Ebbfv0AQ+g/HEyHBgcF6xNToB07rqPORHO7p19lfYPjt5XBEOQLGWx9C8
rIvhsQ8o2DIR5r2ky05cCnPiQ3QUAVBW/n7AtNw/l9NRmrEgcBgIK024as7qUJm7to+y6NwsqPbc
E0zwWAOypqZn8KC23wn2Ln76mQXvEiZw5QOIFOc4g/jiHDThbE2+BvuAo5qv/BhkuDrXUB5nQf9h
4H1e7yXnx2j2qrlR0QS4d0e7atIPC3VML2EE6Wdto7o9quocIaGGPlydWZ231si3d2EhEqY7w3Ak
SI+a9e4pPOGwiORhI83DRREuaSTFgSq6Oj45fLC55F5HiBtViyYLvr4hxu31mywthEhClTbM9lWQ
GiXCvPconRH75krPCP0tUXeyBdEHS41t3ndsv4yFICiRNMGUdw2dLphm7yojycYnGnRiMzEpMWT4
kIOd3i01rCGT4EvREKIrF7MkSd5BBTW89EyJxmW/KpaQM/IVC9Fcd8z1g/AmgLOBYjRg7GnRXssj
NFodl7J6kUMNxsq3jgE7AopLswZ5v+HxPA2UQycDQgEyOj0OB1eLkyBjqcRo5zglIdNQllNugfU4
62HFHi16IC1doIwWxpoVSAnVa77hTGiDFSB9NL5WFWaS+1Q7x8m1wUsg2KG+kYqFwXJnnDN3lnTl
ojXCzJ5KosqvCR0z4T4I5x56GsHVW+W02wqLkhnQDBMK6Oo9/ps0dVV4w9ylz356UBGLPkMoVWoV
tC+Z2eTnKDx/Blw/bV1tk2FVkseG7U9ts3czN3Hrz6R6tubFn3qrfvzyfTJUUB9Ec8d4JLBoy5ff
Pndb+IGNOIAoO+2lG1N7bCExEPwAEPnt06vZZF02h4qmytZXUf7m9xdlzHjyNgWLL2x3ivc2+nv7
TXfW8ujvTLWcOwORWK8VHrdiQM0kmY1W2CXKFWxK8yA5EGuFkxsXuRPGT4LAyUyLBCnKSJw5vUdC
elmZUN80JtU5d4cIvZABhb9gWmsQpwmWHVFaYLWHqwDqf7Qw7XBqYfFnTMTycgViZKgLnflO0pRk
ZmcEK4J8VqsbvqDNnFuWFycDgRZu6daugX+uckUTmni5fZGxRQhg+A31Hr7rtKUddU+ie8EdWdCb
7XYppi0loZClwTrk/C+VHJiom0SQ8CuYug4z2UjiwcTuCThwXHCp8CLQq7VORGH2VerYZkgQrzi+
RpaEZvFc+jop6dLqCcINzDzHAvLvNjm69Sl4dDUBHPBJwKGj+hpRLHmGNqHLx2J1WmkIhD1ERPiC
ND0EDNoQwhLq9l2DMdSfNQzDPYI9uv5eYt+fowhea/cM47HwaqjgcMNJzc8KPXhOqRB9jFgGwvGl
7oTDXd5Hcnaoc8CpNfZ0J1zp5byvT7oYRIgC0X4/8WYajorbliGu+u7wkKGYU1ZicBBxgGH/aBt3
AiGZN2+Z59FX7QubuPlZgV+oQC5cna6Wpk4bXmJ9y/BBJtnixcvff28+8gDbc+exkhzh8ED7zJ3C
XjDWF2oICIrBYrd2LyWK/EUqb2HdNvI5bdaDtXBrvCVXhcvLzfADAGXS4o1rRUsjP+T0Ir0mw35e
AL+O+GWlu5br6aMFRB5C063M5GeMqyAeXjh87wVlQxEG9b4Bl899ceKD1e83crfAeFfYvUDOhKHh
5+REvnpUMO65HIhZXSVQUYrVeAOfIT+pn4G+sx/RyIX+seHRq6JPq3sG4axFuFUBO7yU/l42L1X+
nhbwpZbC5LBbUK01zJ6KqsOKD0uyYpnZC/yqihzS+cJ194AhXfShCa11wKQZ8a0ms8n9GP1l7LDb
kBjqfWoMPxSEoevIWouZ9gIL1LifVWpJyQB47e+H6sVGrIGXOomnLssEY4YYF4mNx0LU9xXH4Byf
Tv8BOBQzCCCCA8kQNH02PZ1xrrC4yTeIZIL6pVIOg363cKtA2wc7NHKXHg9sC5S3zvLN2G/S4K4P
8crUPzL1xupUFeRVMDlFBztCFSo42y1UKbjU9OMK21vsSo7MnjhNRcs1ooXppqSGTAb1s1TQdS2a
/OyQ2hyo1155qHBNKp7toJmNZjB17PeBQjAiNGnlupva32v6u+KdsX+V3U2u72NzE8Z7M7g71gsE
tgaPivdRWUNG9v1rBI6vWCePJ0DbsKxz5+oDq3iAosaTWdFQ7qV6Z1A64ychu2vEzMVIhtagLFIP
6pE+AInCupTebKJTe9SJC4AuHc+jkrDbmU5DFEOX0bV7L53GcS3pbypkmBjkSpZAaeP3PrvndFvZ
FtO0qBH1Ret7c8bP0/LWQxeWuy8uqNSQIrFNoSPJmNeXZEHYAU5g2Ysv/5DXjYVjZW5af+UW80yf
4lS9wRYyht2XweA05ZOLyW29FsQv1zwG3WGEaGIs0+wxKPPBfsl0KvEZhywTLrve2MpOvmKEqVbv
WvCiZrcRKy4GLNIy0Ocx3sPwZee8AcVu42FS/g4ONcYE+DXuMuNeJyDJA/R8p/10fZ6E+RgT0PFu
Y0tgzuRk0ZmIEvicRYu2DysHEK6wu/jlqUc7BVOzhUlDG4nZsDnsekKrSyxHAFalBiE9gqvwhL2B
1/RoaeeO9abElFx7P0KxhUYiw0PDRrroPXT1J+SzdgjwZOsTqIWInIV45nMLD79TDEMJsHFua+tE
vhEUOdQnjJ8rYw+MNZonMhRBYNFS4XX/m7jt/8QdD/OIGewjG75iGj4zISpDvkCfhUvT7FO3ns4q
6Q2jJFQiaXaR8TlJ7o31NbIKJCr4RFAYuxv8hCCg0lE2BCVH6l1Q6mysVW+8JTmceCwzlGMmwJAe
E5a8nWOxPnO7oxhbJFoyDdVvkRMSKvfBf4FLrXnQc3EB2LfKsYyBRfZ6vZFqKm2B1WVfCeIWCn3T
WrE5iJFWE2DYeXPwROVSK+NbUk+cqiMoiAEN+7fvcxg4QLv2zq235NBwt/RmKZp69eXgJ3gE4PbP
K0bajicHSxQXr8aj8LnCEqsWk4a4mFQAZHFlTGuOldA4gPD0mB4p3XsSGpNYGGN4Pxx/+Pz0Idkk
yR3rT28MyGg4mPE5lt/0EZOv/iXcSHy5bpORYMsQuySkfUd55RenASyrpsnNzC+H4qrzDr8XDtBf
vVU8gHweeeIuX2Ko6L37nfK1OizsxYC7lu4M7gs403YBtYWOHJy1VSe90gI0YF5xTRZlvy9S0qQW
dHFsVw2l1W+Yr5k14B4JZngY4WK2s42YbjCrd/M1Qw+yUcf8VHbw+TkJ4V5H8QfarySGjL0kc8fV
xc0qvJ2OB0SA9lvsdx6jJK6eah4VZaXSsaGTRnRS4mnAxrFX5W8BBGMMV4Zvmn1gb6swEcXj1/lQ
kVJW2ZsvAb9j0t4/Yx2hIcZv/qoErna2evtm88mUNzGatMTeaRx9a2rQV5vbhGoN+XO16VT2O6G4
PLBMxmjNdImNDRMRKhrScgFzBqw0ybOBpIjH8B1BG2afCo5ONluOA1qdbhR5ywXP+jv5aVCBfK76
WwgXnup+r3ePsd8qJXGNcwpAWwaII+6BUV/Z8drdT9HhZroE5HEL2IsMyDYRBUO/NTDV3o09PAXK
Z6BNgBIHkuHKWvs8cu01i78N5dq3c3xPnG+QVyv7LrJjFFx6czs0y7rewbTv4AxWcMCkfa+/OMCg
BMRVLzqPBZrc8EeRAQAzYKfqPqZX92l0Mztg0r6z/ROISZuuYmqaBtAkICkoexJjy5g6po9iDqTr
UBLxlWaw0eJjBbMR24FkHRI6GPsLNYGTuQlJL1HO9QBctBjTJaKDRoKCg3MglCntlkIOr65tdArC
9wHqSBUBOIztpDQOtQQp6CWF9oChX8aA8iqyXoB5pPpSDFth1k7R0xNQtGHqZ1kzu2Qqfgy8iyvf
6+Kz0i6B+iUFeKVDtM+3Ed3Xgrf0w5OEXq9s52O78vRVYfHYRrjF790U25ZbXMCYRKYJZt2ueSDx
DGMCjmUx9rVD9dZT0JeYsjRL1BnI471pLT6I2fqbEhsLW7602OSwGQ2gMwc3xxF5bZLVzf3pJzWa
iYVI9q3dfpUS7AhExAgSEAbxrrpzSXmQ90EAd5SYEmtlqS+h9Oqw/WM1K+iGawVUr+p5aLrlQJhG
9aOH+aJkXmIOK+YcCarDDnOgleq+9Nm8kcncWUadhFnP3gq+R/hwbb7oB5bBNM+n1H9oifJ4ze5r
Op8uk8nwZscLglrMYkNs/aLmLA5wEcCHEbotZDCiN4LgUeB2g3C/K/ZBs9RNusUdYlQzufRVgkpL
UPUWqb/I6c4t6uThVifPTuUgtgy6JmENxayfaiskghz0Ndtb7dVEwV6Vn5I2t3vB04TsUuJ5YbYn
U4VJEx4KnaVlo/dEGLVTMAeIcFxG+4i0GuspHjoXLnwLpV5f46NJ+6CT69BCkEQKgq2LmDomR0kK
yWDc9UxIGrTCQXur+fijgY5zhm9VewsjglCBAiss+kZr2eKgXSzbfoMZlxcuIuvSOFQ+1BcKyhJU
gC0eYj5kTEQtxh773sRaajg/tO1O0l7y5jMxMAy9ddVGGmK68zcGhiHqGM6n+AARttb2Bvwa60IM
AQOSjr0T5/EkYKlRk2wJctGHZ5nvbBDmkou17PqtNu7z/jhIT0mken/G9gL8ngz6UV7p4QOujiVj
bIKMGw/XozMsM/bHFJGBhoDbuRfVddgG6VsHaAFGLYO+s6DM+gdPSBNjzXLOAQp/A8Qoxkl+eOVN
QT4wwg1kWsfux87ekJM2IGD+p+uw0DcxBhk6TK9FbvJK+GhQWIYH8jMtph1hd7T6c1/csu6e8sRU
Oc5Gw6dk4cKI/j4Onkk+x7HW4p75G7deSSrQjPW0zYsBrAiPnJYB+gzxsjmN7Ez1L2PzMDBuUZQX
Eg9qa5uNW0fb6Gk1hScrV7Mp5CGiZGTI9wLyxWDesI8Y17AaUigXBL3UkCQOOUa9HnBdToNn6vdO
vo7pk7g9UeV02kricBK2giGyHObXJWNRvhLj99R7GaKbaX2KRxYsNnwVOmriH6cF/QrDIrB2o7yU
xlZRzwR/jWKPQCNjZYsgeG+gWiWc8A3df+yDiwbvogpFdUDzi8eZ18C4+HFps3G5UA6t95oM37EZ
zroAkKW3Cd07GjzE2bzHUCtOMAE/5QYWxXZ5HYYLya4JAR7RJ3cAP22CHDrmND2NFao4WCF4hsLc
NJcxRtv8FQ82dH3Gtfg05DZhuuuOWGMK0sj7dKDiUY1Cd2e50hBxU0oVfxjLBfa8ctEJdaN6ZsqR
8J0ag7mzISIlHpV7xpk3qdjt1pFzK3DawkVG/SrTe86YwoJOK7/QN+aYQDJZz9Ys8Fx/5dPHwZYU
dJ7Toj/iI10jPPTeEyLAXFyUmWK/OB7Kd1QCZw21Oea3YooSPqvum8vYdCfL3gbJTXaWgKJUm3Zw
SdQTl8qW9gCkvoexxz51cLXeI8eUFllxLsB63W7bSEdQvQH0yS7naesupOqCxW9Db5Ud2IoJxgYH
hixcVmLcgthZLBwPWSB7gPbFNkiH7RGTGswqA9PUYtKo+bZNHiOQJJIkbzV22CvsAuOuAKc0DBg6
zHnQxFmcYLimHfwIS4E3ydwkXgYYQgODqa/GpIHB0JxvhEerVN+6djsux3DDW8f9TVRffEE8KITX
CSO9AqP9taqfSsKS229l2LnSPbeOg7Or8p3ZnhkiYIoaDadA/TaimifwXFaXsLqo8j1PT3E3i8Cp
UiiNM54Rrycj4kdx72by0nHc+UtpXGEyX+avWdTSdjHW8jDvRURSMwPUbnZ2GexTDuIfJmcVDBIe
r/7p4/00oqEGlsdn/6Md19EIaWlF94NuJ5OvYXEQmbwGSXMjuBpVFWxmXJYV2MstfqOrxroZ8Hi5
ymyncbKR+5OqHAj48cKb7o5LJ88XahQSpnvsoK5rIGghlQLvwe/4OIp1BeijylEUbDLjESfW1O3s
g1r1dIYbBXNsbW0UHxoW9o4ura0GZN46F8y+c8RynH50XnBdiOplJ2HK2/200gXjLt0/DtBMkPnO
i/Kad/FMqm0G380amNVsvzDvg3wVtYsGbLzG/GsZYbgklTUUpq8+/8o1fCEWtbaNUdANA1KsHx0i
QOp9w8qXXKT3H23+3tTgwHx1INkjhbvBVAumXLR0/DcZfz4VdJhicj6mizLc1Thu2Tza2IxaJo31
2aMrHaYMKHp8kvW1rNBcRKCx7hlPTS06IAOoyl1sfeoGUSnwGOPdmK8781AARcvqW4R9CN57OHZq
89j4TCumWKCLkKEcPG4p56P3Pr4rFi7qaN10qvyB7DvGJkoIJAuNXrn43XunrpyeXugWPTIbklbN
ruNjFlU9jYaiRXqMiI51OCWWMATqtuQSQ2ayS8g7i4CPbJSc8yXEn2eF72qIeGjHBpTnsP7gXLLJ
VOPBK84ZJkmSQUskfSTRB0wzGpUcxALKHiiMQ/IAszkEdrASinAuMz+Si5ita9OR6tWtam0xNJu8
exQCu6nh4jUXTA41pwVk3nH2uQDXMfVboz1cYLAR3GZadwzgaaP86D6gyXC3drIqmxXpKhyKHKqc
X34KQUOD4aGyDJVXY6BQjC4NjjOcW4yWPfkgRIopVBFmtTxkKhA7kegLYdDNuSn2Vw/OvuDZJ8ba
J5mCAkLb0CNfOvMuVBHyCq8wfG6Yh/LNvP5s9pu8eM0oTKQWkk//Kag1YbUgTBH0n6PBhdfeAeKb
EMRbXwh9XyVhkyE9Q/fHAs7K4B/ts/ZtRCQlgaY2bEduf9XVu2VdMxk0g2ungMiwAZI8WkCUY6Sk
H8gqFjYBLm9rOTXkHEjIwiWJUID4rZLIhVuHyWsyvjKsPozJyjNyWtH3Wj9TU8Garjh7x3Ghs9v7
uFcA//gOQaGPsTwG5obFJMjmioeK2+TYJfXMlsgch35aki/OotVqYaRRALn9dN5HGQDdQtBPwJWd
hUMAAJlONzhr4fDW9xsaN1s/St25G77K4uEE3y49SGGSXWBt0hx5xzXj5+SHtA4GzzJ3DuKqOMVM
AiqWdbD16oOsPIDBBCZG9PREWWfi5642c3SPmLMIkturVCrQfug1fUw6JMAiZiJMrMK3X3/869/+
/V+f/b9539kpiwcvS6u//Tv/fmb5wIf36//xz7+9YCSQJb//5r9+55//4m/74FlmVfZT/5+/tfzO
Do/ku/qfvyQ+zX+9Mu/+56ebPerHP/1jntZBPZyb73K4fFdNXP/+FHwP8Zv/3x/+8f37VV6G/Puv
v55Zk9bi1bwgS3/9+aP1119/Kab2+0L9/TqJ1//zh+IL/PXX/hHXj//1+9+PquZP9b8Ylmlrjq5b
sopITf/1R/f9508UW9MNR7UVR1U02/r1R5qVtf/XX5r5F9lWNdmxVNWRZc1Rfv1RZc3vHxl/sWVT
NRzFMFRLY7rz6z+/9z/dv/++n3+kDcH0mAFUvLBm/Poj//t9Fl+M15cd4itMHUDBMmQGiPz8+bgE
qcevK/8id15Cw0rB4GcUkkVLVjWEEKBus5sbY3HQIQv39jO01XUeQezxX2P/qQoDeKTPuTOX0eLJ
DaSNAGsYBDkdxWchF9NSvsdZtB1tf53hc6pvepdZI27D0BLOo4oHcvPIuy20gbR5WMmPXG/cUyqd
jAGa9iZ+8eCtu4QR8MmYu2MykRBjIl/C5Di6xyED/BMAwiLUVGS10Me3CELMgSBfWnzbZIR469Hh
wGkSFD3Ug06/MGH+DK1E9aCRDon6AD8FM0ANDMtIBUoEftJCWNrEX8M9zzgLtVNOM9/D+rALSLdh
NOt6VJtcHl+ihoHMPNDCDi3KqKjapAmhmxJfQSh5vFVpaJhjJotAghmXvNnR57SQIfNynU0YVRm6
U/x76DMlMaialgM66xw/i9+dLJONcOaqCuFV4cwmzC5Ady53VzsOZwafu3c73IXx88n8dRJDAuek
b4NoqWAuluCr6xX+XKPzqlzobYi/dNocd1ynmFO2iB5yiN6NDwkU27TIg+bYEg0dPJti57EpNvWS
8bEJ9U/BRaVDJqjhji7RVGDFN0D7hGSoOXwIjzgiJg/ic0rGHVteyL3nLnw1omleYEpBn4mBj31r
hrsKo/3gBR+ZDI3tYcFr0TF2C7DK0SyVQfO9zPuZKk26Gps89W7gLpYpdz5TqqEsyTQmx3fxKQOD
KCepwIJMWL0/JZ3IKjoiN+sXhYITAX83wmHAahLGt7JMerjB4QerqgR9wi5oFkBPpjRDvoRvjnMq
AYL1HjOIGsMHblRBP9wyBmYTxZzaMGUMFzz0Ec+2qIBwacuhxBbSZwJLkGEhXhZTKaTcDnTuHl3J
iB8mCAofK+a2VA0CowiFoIljDlmWvQP9xQFKDQGirW6WJys9g5JQfmTVvaqfCoZgwrqspOApWV6d
pyHmJLmHt5HlfoYWYJLKuFNlcFr8C/5YUibPpPa9r5lvh9Iir+yJKr9DPlTEkTCyeFi5MFlROYF2
V6xaDzQVNmLNieqZ9zxUp7JDZBR3okGalBKtKudPbB4LptzCNyyy0Q7eI6ykLGIGS9ZAnEgTi1Ay
rONoCpat1s8Kyl8716ZMEGZ1y5fkyB+gnqmUBVEAE8ZAfqX0s6zoZ+KadawV8e+ASV+qPXM+rDkO
uP3Ku4J2uCeVLMbQXmX0OyCiKnp+3jH8EWvFOpl0xI1EH4C2liQeL6AK2fvh8x828T83y3/cHC22
5v+9NxqyqqqaJeuyJfbOf9gbNctWHb9GG4qJUJWVs/Ho5LTVsYY6hCXnkjJn3BMRKITVBmHD2zpW
edQkPAvpr9EIjf1i4I63srLuhmVInDebSb5oscht/oO9M2luHEnT9H+ZO9LggAMOXMWdFLWLWi4w
SSFhXx37r+8HMVXTmdU12TP3Nsu0jLTQQoKA++fvylGzaukBAzp3NIQq+jiP9DMmrYkW1Wa5/elc
RErlF7QST1/LQzaOv58BXd6b8E+AXz40+cQYLOGN8+gr4wHyzIsEq7NIDuSTr3HPWd0lmDT5hFiz
zS+ZvOXbgN+G2b8m43Rovpr6Xo+MrslXgBOk5FrHE1F8TPn4I3T0kCNXccbd319d8W93nj9dXfev
V7dTU56C7i4FIM8pHGCKAcRGhcszqhLSTpkW2/rHlhgLbiaDrUcil2iuHTrU/v6VsGX+189Z2pbr
OUpakg33r6+k6A3DG3TK54yRiZAJcW1zt08kmeLOWWzq27oGVD2iHaRJK4CS13eaMDIgtcRBnIhG
cOeiMu122jwZxTqD6qzu0xKZx1VTf1XOqTYOYMVGDJ22SwHNTXdfmYDN3e3fv5Vlt/6X3dw3LZP7
dXk3nrW80z/fsYntmaaH+SKX28b/7Nps3ZkoKBT1N83q73+X/29/l+0q2+KqCf9fPr9GZH4ULUlN
gyQ7jol0nXEU7XYOCNynDq/+m99mLz/vL+9NMAiZLrOS6UpHWMvT+qf3NnjmaFgBqsxlvZkT66AC
Hit8fWkF9Ux0TSmIjh6/LKN+Rajus2cMho+y9TIMCLzDcFMi2+TQeCN6HJPpYuWKTpbozssqj6gQ
SDa9UIC8Go3qM8QXlO/9OHpO7GRX8JAPcfvLIec6iJ5oYjzMyNyFtsggpaY4h6jlVWRZcqe9Aalg
vZfFlxqdtT1tG4/Fgs4jBKzmRz2Hm7pDUItwnfMym+syRhgKaCgBfad4S5/4h+31DGWxGSbkFiiN
4eNHJgLJGUbR5bqcN5ou3IL72f1DQKiNNt5yKSgfM+haZ86pv5KZSqtszxKKwYs7NRjXuSKKk0EG
5fGy88a87GV7sBR7Wc9bCZbIVONqebfh8GSlOFMvJvhliVcjlRyH2E9Y8papweR7jOXhaBCFO8De
LPRN0BzJt07WKfqjJHIJfHvpkR65oCvtAA0Y7Sw2PwlK3sI0S+MXzb0vur5rceZCHSQJMQKq31Rs
EiFzDxF2DcaNCRl3R4xWny7xgd8yvTMqIBQgdKtlhEFpLNL35X0tG0pevsxY9FVNs85V7TFBEsjV
EaU0ijfPpXiC11yz503wZMvA1tcEQNx2ExlekdpIpMutd0xDBuCSH5ag0neMlboyKFVftskOcX9N
gYAd5y9O3ZByN5xLJIyAv6YdHyLtIeUwcIngmCOftgghON/tHkFauQjdBENJtClDhkUETdSC0qwp
sfGOdPNqOpPLISMkosfsj/BZYXXvdjMZ0ypEqg2izaYpLX46XKTnxrsSd0dOueo6ds+/9+WNt6TR
pR86AvVggA3ci0AUW5XfHe8iYNp0cQfqcr9s1/aArpjxqEpTLEgNWbfGetmRnPwLTMmcs8sMpSjI
B5zIBg6ARKr7mrLKjkHIQqopk/ApLWxGxVPvJeskpPuqoiJaWBTCc0MYlwlsu9APvRivqzRa905/
bkNmA2yyvf4avE+L6VpAcmnnWnnXk0euHWOt92kPHYW70HME4vAbcK853PglL27sj36+LTVRZwo6
mGkW2qAMacYJ2coU36yPyzrQD5i+iSIypLXrknbvUqBjY2xhFGG68dHwLE9lrEnlJOm3YssDTeQO
uKrKvWGzNWMnxh/Gdljhc+oiiwOBdYj8O5IrV8t6oWrq4zHE03Ow7FadI4imRfbs75uh3ud5s7Lb
8Pd823C7TMtUPT7l7edyiFC1/fuM0dTDRllfKTKP5VUUCchGT4S0sUmTcGPn953+WoaoQR6gMj1+
jWQKj/xoTULtVaSiTWSgr5/fU2zSy1DsuiQpEAjR5pBIT+5IPjhNOVH1VeiXKq321oB3FvEfepfE
x2fXioNLEIxOmAZ4Pz2qeUzX2t/0ArMkHu1IpGtN6nmjg33tPHpInuLuktc32wRYcPnb5WShI5T6
GTZeRBOoljKX7CI+rxH87PfBgrthOTr47KI+N5p0GWA9hjltwKIRMspk6RpXZfyLLI6NePWhz1pC
DUdiK1mk1edyze2q5pD11RSs+8yZRIHjx2fITpv9cqLqRHarFOc5bCYmST+ydmDpsaWluw70ug5h
dztOLKKDDdK3aRNShbncBO9B917G5CotUBVPffNOOMOqb0r8M/mej5XEjEuXUIfxExew9MBNjpvR
CjStK16DiXg9C9YOCF3L7Rs1My7wfcVIT9enWCVoyZd/R1gog1yh0T5D7mVldMzmbmWP8aoGGK/g
xPB5bAJrYOxxVhbKDdHicsWgE5p7Le5r6sYiMLgnvztl0aecCRTbBcE7pq0Yh0741DIRL5/1UMQ7
9zGDsuvkzz9fbImh0G8fBP19gMg1huZYGVuvXNQG7CXWrs7o1B5IZhinnaxRzeKYAMlvbPJGULbV
Dslcy6ZrIkX6MdPrUBDIieGrrs99hrKPlLpmE8JmWeqFxvJGJKCtIGLaPRfRZ8+ljZ+97omVNUSv
01npFmBiR7B1/B05hJOnJzN8GiShLPpksG4GFUQv2mT7aUw+DJZndoCAx4fDanudCsIgaPVunJms
9usie6qJSGipx6DAZB9gTBZHUmbb8hbEjHexDEHLRzZ3FyjKEshQZWuJ/bSPKcr0UJCvJpNLQbfQ
8OE7GQFdpD5aW4cUg5TQwDREhQCMnBjiiG/GV81BECdvAQsbYU0bKPlns0U0CFOfMLFqddu2dlcx
EiIfGqfpos2Cd9QGngaHd1ATZ0WHWwp0LvweqRh3VGxgUeBBYvkThEb6RJiI7L1i8G/xVunoOET7
EtQ6Ic68Q0jDhqBI8hFLmiGfSLVOxUsYAKLT19gsN5ABsUk6qsKHyCJZ5KfR0Cww0JqI/kLcDSR5
BvOLYz0VFrpf3j/PgezflPU8YVPLMP/hrHcRt8T462VPimeySnsqKgjwcHGj+BbF2DR3E5IHcEz/
pEP87WQxHpD6murN7Mt7u0B8OoLLsEjmkAf5S0MQy4hGzHLDTWCwO9CYXCPvGchzU8QcRcyNEi+w
AhN3GScV6aRI0ZZf3HAUrSNnFeX6kNMWaSO9JsuwG386MBAT7Bd1SMTwAlMTh6yHOv1ZRFjl3raf
DJQoXYcX23gaGrTM1o+NqLcAvLWXtISJxDsLd5Pzs9woFmuTCH7G4QkWe5Uje5jwHSq9M2nzLd2f
2aZTjktSsc41I9QHf3bRb+xprUA19eOaBJVrJu/4vcDZJ31JKsmwEhNmJPFeTMTNhdwTDZFgDEc5
IuYEqEEKvowmS9KO1ibkYBMDd8NTjXNMRXp/5ZBTVASYSQnjbOC7LKvakGD5++sz4BqDa5SgOEXP
7yrCUiGAwylft9BiacVtF8H6Zx0PAPUuCVbSlAbQnheaEkxMAH/MamewOkSDw7HrfYJTQmpGAxw/
GV1FRiHeEnZEqlCzLO9UM0uOhCPke87ZffkyH1Va7CGyh60zi36La5LSCB4zkyFMQlQ34YPUFA25
xfs0s9Cjdmwog61/JmdAMAs0BniQ5CRcS4slYOEcrWtStrMMkRCnfdsbt8woI2E0hk43GbjabBv7
Qg+bAfWpQc9vnhJUh5JY4PiMkksfTts42c4pTqYmpBrWfI8H+qadYZNMCfIzIE8HvRPzmKYvBdOq
x3bWhyBO4HuxvOg8IbGLSRTYUCNpMJnz2vI+hHMMpNgNFXZJFW2XwTPVbMXjSC8zu1sab3N2cxsZ
QmbMpBUzZyCuHcRH4/DId4zjZkV1j71s2VeDR6jv8ESgJLcDdLAzkBe3YJBje0SGApEBAsKUFpN6
UVCWSrd5TYJympBuKtZDfbK5p6fhK1n20wMdBATL/9I4JRQpsf5Aiiy4j3ZNONrLPOMwySOErJhx
0/nq16y+dIjxFJRwGbJoBdi31EH6OoO3aG4Gm2q3tl5cixebWNguwmJRxA+/T3f/Qyz8N8SCpcAa
YGD+b8QCzb3fxXfYlH9mF35/0/9mFyzzD9sTpm8KZn4qrsAD/kEueH9Ix3Id01Sm8E0Jf/EPbkHa
fzjSdJXv23zTQiX8r39yC1L8AQtgSl8JW9hSue7/D7cglMVv+cuRHX7Dlr5QvuSVAEksEMKfjuxB
2w9ZLLJ01aXJo6HL62pkqy96smle+nEZF9yzMNTe5aBSyG7vRajSM9xuoOaWx4nPrc7ESCPAtMzb
ymEhTWoaq2Mk4qlZPJsVDiiX1J4Qh17osfin3bOXGs4mpkuAWzl+8SL8bBISISyT57abIOtb9nUb
P+hs1C4snnzsRM98VAvqsdi82SGHU0lydE1kao5puoxwLUZ58trmaFi63lwPDqGjEH29zr/9JQ9p
CODpsVBdp4svhGS5XeySPRguWOlixPTyoxrxeDk+kuXYK98K/TbG6UOSwZZYumYjjIOjFzJF1qn3
FgTdh2zAAfrm1UUMo7N9EudvYTQ9lRac5zj0tNgESbj28qR/i0Lk71M9rcO6x2TlcvDDkBSdMs6o
YUv2lFkH6G+LbrwVEVqdOm/1uQ0U5sGqeJxERS+6fori9N1oiucauLlNm7fQD11AVpPEnoGL6Upj
N9dPcoo5BDu+y0mcGGqdiHs5MTOMzCpjyyTfa53cZuFAs4d9CDoizGcRcFDJR+xryx7VlfQvWz0W
g3ap+PWDBwFOykp+sd1P5Sacp2Rmr2uHI3tZwf4gJ17NHKzXIn4w+CpBkmo8YizoUrSA8WwqzIWU
ni7z0EiKcj4FaLsU6V6c9Rx9jjzY21Cm28LDme3nrNGxUwDjuQRdB9lXNL8QMoAHpL6LUwZPbxA0
ddCaShnGSbMWXiWZs9Ou022tZdjutfAPdkkzt0t+kvyeDUJP5jx4GXXLuDtudU4SqhWluIzmV98t
jqFEkDBlL3lCStWAIokDK5Fv8scRuHW8tCz2s4W5s7UY9zMqfZX/oVxy0BhGijC4jDolm8Rtf1XC
vvVbvQiux5Uk3r93c9I0KzQDZtoihUI7HZcYqjFIrGu7eMU6FRMn8FSm2HNd/yYd65dmiQMC24qm
+eyPwYed2TdTPT+7sjr7iaiPdlJyPpTmPpHdqSsMvCGTRUyRfapkg6khvLUzJLmBK756vG4jxZgG
gAeujBm954CtXIfnpiXKt85ePYvg8LzMP6R7rknfZ8SX7TrUiiEBjfXyYvpsxjqeILFjMpwgjq6K
QmFjdN/NyLprUq5mLCt731aEknL/b9rOeklazlg621T+cBLpdpiCX6Pwt7FEVpPGjJFFOX57BMSq
6HmukdzXtaCwSZ2isqN1jaPlfG+RLe7z7Iy59WKTwI9P4K2xjJ9w+SExMMcYZbteD8+Jqg+lyTEv
GWidSvE8Fa57J9yyZbTnxtap+yudvrQsIKha/Wjk/Y039ZjQeBvW/CF6LtWEuKEtANNIRpEZjpv4
hYvXYpxsawQXZdYfxKg+fTOh2bD4yAt3piPCAswJmRSrHjc3hzxrUE9VFKzEwF2d+tzjUS6OTlby
7vRtjwXHLU+mX57z7tqHQTAxqDomPT0EOLWKjABMfaqEJx1KEEUf0Wd4I9ObkpLKihjvLJObOgy3
cmaMV3RA2eEGPGTjEO3Ax4ccj+wBSMGW2IXUX4cWQZnVnYVNTSfhczzYmyrurzXmHnw6K8sYD31Q
HHoVraxL4AXbnBhBHmvE+iTTzc56+U5B/4GHo1ERweo0uIQnUD3sHq64T8iNlz0iKeNWIIq036Sc
9oxEO0WtK79fFu46qV5Hs6CT2LyrY2NXEMLZcRZzBvKhQrokCro7Yv9YBt6+N+lX6w/SG/dBMh0H
LEJJ7wIYFHtZsb5xXmnTaLNckyU3OwTCVOhYqrG96QaOpV2wakSzW36c8u1N2BUYrAhemG3QxGQ5
pzZo/Yh1nqermrywnoIev/8JkhPzGpAmdDKVY1P4wGO+ThxS063yMEEg+LY6ZEsjKouZQkdJsXtW
mPsmGTZNygYCqztHnEy4WoE3HvKapAD+2xvRR1cON0a4afVrX5uI6sjJCMNnM5Wr3Bs2BnjA6AaP
YDG7kChlL3kZlnQu4LDluiaav4bdWa7z5MNPdg4svrP2JAlRDd3lUbOxottyVPugR6dYVrfE1VEl
J6xTbbZIbauvqATeVWlJYFd4ExXiJG1/1yQYQIxf87gbaIGtHXDuycjOYfoKOkMEcHOuWYksNkjP
QeZUlh2n/QyH//BsZ+378v9NWr5m7nRnmDa1h/ZLVRqPfCorp0Ey2ubndszv5EjdqBmSIYW5mcRU
H57T8q9LD665i55mN0K1R1JrNT2rwr+pLCRxuIenKrtrevOYk1UURcXdOPbPkwecySKaAXSUbbvD
oYo1m6+b+2dDWXcC926oyOdwy/McgoOm5G4DCzSESpsiOFvjZ+Nyi7Xmzov1eztln37QrhdiIsQ7
R5mMlbwWhXGPQVSp/qFzxcmgg2Wyxwebn2H0waMNJ6tT4wZUZwo3c6d3YiT0TpjHBHdpBX1oC8k8
c1/4zSaRgDAaD1FKAlhl7usZiDPEvJoRokfVu0cgtu4eejsmj4tHurE3psx2VLHviiq+Tyr/OCf9
wxxKFtHw4ocFgOCw8RGGBcIECi9POcK/aREnRduSj96ci2/zzavShyzxbopKHYDbPqQcHrKWxL32
w0ijF0u6pLehchroes3NV7DBloLD2ihIooZkd9blOaymI1v1Q67Gl8kjJoBnxhXkbZHGE3DbIVI9
Raa4A3Taz818WgAk+7EFINCuOHvK+szq8WcYsXIl83VVzRfVRC+pnx1z2b1j1blDcOyHBqFxxZl2
75g8dVR6sb72IdcFN3cEH6s0xnAobVkT1djrm2Q2X8vhFNMG1e7a+RyAESGOWLmk5eT4T0Bray5K
OxkPUzWdG3M+ytrbZQum5Rj0yOUl/TbFuVPc1ioOb8kGv5DCiqivH39S6qvq7NOz+20jVp44jdG0
MqGuARcetZHch+b8Ws3BASUpEV/k4Bq0U4P7NNm06hr7UxLRlybWUxsZvCeeuaD3mYwTqGg2x1l2
DzEwdVJ7S/SdMa9CaROZxjRgL1oJGKbPunoewEZFWRxdd6DKi3BGgASHsUNZmzhIX8PI34e6ukUz
tNGVvtbBg8w/7EGT4mt1z6KJH+IuxSLm7hOVs0By9SKc7Vqc5tTGe9zcGAIKBCvgUJII2z6yjWHs
RkxcezcezZCkLhXaeWQDfM608Vy6/bMceSiKltXlR0fG4yDEesqWjgMUP4l6ZgF5zJAc9moErUY8
YwUUDHuPkT+9WF5yR4IuiT8zikNGtiS/GwfWjlmu0im8yQbQIDoym01V0T1um4e4Ru9NwzxC1wpi
tEY8NCGb0U/WwqfneUAoSEKKOFGmmUv8ZOrdN3KCl+rUdZ5QYdHdDxSml9GvaKoLOjAo3bHdihT+
FJdwwDasa2fbQqePyTidWpuyS4rsmwHTOS/SydxzYDbYc5x7M+CryhKurCZ1hoiJh9FpJoYO9N08
gUTIkAafLAKj2EDd0RRLdsdMJG1toe1m1jHG+Ogq6rFCRYJaDUYVwSOGmogTo/Ew2bck8pEJOvbg
u77bEHMRNWrbTAHWg/qawXq4LoYUQ11F5Kxd2Xi5uZUaZJt9VVwHgXMtyrhfl0MvV7NzW4X1W+eE
Dzqf7CsnoYjVwlA7UdLJERTTZkhGcQic6pjZXjrDs3aLc17xiLRFflOUXsQ+Q6SeEyX7kmTVCqAG
HSFcokFyWYtPMLLjm3HOKxCgLN9K0ZwKoQqKkapNr9iQW4OzTRQTAD0L0undGssVM7oJr2e2xLkI
GljaCAyqSl06jkzUafpLO87O7uVuDpLipl26zaO+e2tml2BUq0HezcecmN4E1uXR/mIi0xwyxgo/
O4+dhw3zN+ZoY1KlY7suor2J1WJUvQdehV5u5mnLPglHsjbzZIpt31U8jKix60sS2D+ij77NwETT
ANBjeX7HwgcLkztECCvYxtKYs63h42dLW7r5kqZBPOaxSiXzPK/LkS6btv1BtAQJE9Xz7eADKfJO
RhhbMkOraoy2EB/4LRDsSTXoQzK6474Zab/gUBLvhzoPtpaYlnggRDlewDk3r6W71WQo2jZraDNW
FkagbF81Tk4aSs48g8GYsk8KM8reB55M4lNtW09ZT/yOzXtdN2W9Met+uI7Fg1vVKYVQSOdSd+z3
zqzlpkxEs3XyKSXby6bMrYbknIKOXqiCyElWbYBV/9OouBVRJ34HGl7D0/roaWqUjdxGZB4TQO4u
OSBGMWDBYhwghSjhHgqn+1JBuoQ21tMsjMe1iWoMmx2srBVszQFAMOaxESrNrisU3HRnpb/CJWMX
ggP94dwe0snDzYC0qbYAwRxx7+fIqxwPfjD0fc5LgoNeGj7PPWiCDfqXD6gGLR8ZYQyHfeW1xAz7
ZrsjfKgFoPPtO4y6OJuMeN86Uh+C5pBaM6cqFiCCgtMxRLmYw2Z7bqF3KHSKnGz7bmGY9VB8dH15
VDM9UYrtlM8+y9d1X52ZK38oABUBssbei/uXplMXt7K/+z6JPiQwoRf4hyjAk9qOnb6lIBbXrWC3
VyOhxkMaT7sM1TFrKqEjU1pw9EHN0mEaTLxjM5Gd2DQ423//qfK87iBEwQRII6M7m9m2DfCCTvDp
bTcAayZlcN0boAF+YkzkqhR3th3hIinHHLoTXAVgu784BUVzUWVxk4RiG+m0f0yyOzdHQsp9PK1G
u/ysstx5VP6NYwar2qcLwnWpNS+98hJimwit5jbi3jz2I5aEEHriIS4bpNh5aN6m/ky2mG/X9JY5
yQOI1kyggYtmySb/MEI+NHXmVzjn1BYlDB8lPUt5SWN0HiX+aZojwH4pt3MZ2WdXpMMDJ67j1OQk
EVjYkv2ifh19me+TsH42YnISPOt7VrNxz48mNYQ1Y9+OAzngAScbl5QXLivpVC+DVWF8UtEXkQLU
QzjiYrfj+F1btMX388W1k8MElu+6oM69j83XwaNT4HIxKe+NI5/iK0kMTqnfXTaHMjaY0nc1zRhR
lX8z61yZaf6u8+xSSczdRQoLPu9Kq9Wr1Bf3A2msbWMSZ5md077HT9pA8TfOXgHDq0rBHR89F4bQ
1/6TNiZ/VedIRRVKCtvxJqgUODardPZlww8wk53THkNODBiFpoIkEOMrUMYxdqsHP9HfYl5CSWTJ
78ZCW+WQmqg/kd02FIPg2dEZxArOMM3ISRQtHcWOz1Mzs6RApnuohP29+14PJJCW8Y/hl+/eaL/o
+RzD6WVYWyiYaarmlY0DYsw5hFId6iZ7zMZ9PwXvU4CWTQAmiRzcwSDrc9VZ4VMwj+TdFdcRLpMw
6aq1Uw5Eu2cY/VoUShkETC+mcz7mn/nii3TmTVz6y6qyc7d2fAaMorkvOJqO+VJrPFfJT+PZN1JB
5g/iaBTdr04mZ5MsPWUIck6C8IHVhOis7D1cut8Djbs0BBPxKWgaMhuZLKW/sQqelv/agYW0NnzI
sntZxp+uzfjG3HNuAoKe21ogQuIZR4fr3gQqu9aOZlrazTiOEB3nnD0dE6yz+qwqvkoV5GLFa080
z4NZXLedIk2mePQNNBCCQsTWP3vObT7w1PiJQy58E/4EHqfmJPkqB7nL3KK+kvN8caaWJzvm7inp
HaYUyspxOqJ64YCzmEea6NOanUMMG0QCefoejhRVe9aNmHkVZaGoNggm9Lb5ITfJifBNPM4AO3Ph
oUzgmhR5RhhQ0cPBoaYwrQoTfkzzWo+0MxyJybbnpSugrnfNIokxBVOxzDBE+YfejB+jWD1PPYRH
QwFRw4cxxJiPEiJaMtRRvFPlF3cpHd1N3rwOWYOx0v8lJvct58NfxNXHTklO7ACdlvc0Nsax51J1
NU+HV7pbVQLtlf2niAz8dHKfEPuBrHy2uOd8WpZrY+MOIFI6z6+BCL78krc0VdEndPkms6YfxVcg
NqGZwnFxm6N2R8qz/NmbR07g9J7cTiMZ1dOxaNx708tZeBAARi3MZuw4e5kXnOS8D1KrhvNMFGxs
IpaqmBS75GGIKGvw0412Iak6+z5w3Ju2aI5p52Eawxi0OF9GXmuB4TQxFIqn9D717L1o3Y2fP9k8
z543owUoVx4vtJDBkZR7EpCL4q51eNUBeMdVVfV7IwufEofVciB2CJVJiRMoiUfMKiKCqGrI6AMP
9ony1QV3asYqaQ9qbaYvbZs/BjID7h5v56Z+DU3uMqKNH8vSRgSJgyZoF6zf8x+7kIsTCHJvW1M9
NSidrsZMLeC7uyc1xfAQpozj0kg5uofU5QxG/I3hjZ9YvtCMwQFWFd8TVyTG9vIrdNW2mrnstDfX
k7c1ZHFt4/ptgwa9puBauTUF4GmLqizbTxHpPc7o3DRVS1pg+uMaPSobu7iMZnYLnraDT/Os4yDS
H0tB1qEppgDyjP7lx27xWNmuvzYDPMENL3nqWGcMZ1+bRCoJ/5u4XCiAusAkGn3qz7w0YTYMDow+
Jr34Mxy9m9jONrKdL8IiEndpOrDezERtSzaH1jeOoeHjFyre49C6tz38niB1tcN9OrkpPc2srnbU
n09lyyIwxPYxS5pVJUjcKpYP1JkegBswLGXXfe/edEHx2Fjynv3w0Q+9Q9d128yL1sXMmmaWHx7h
Vw339DhDsyRt/RqYHRVyXfr5Q6eR3c4cCiRmv9S6z7mZM9OA/C249qG27j3pYqKvOhyP3ZvyLvWL
KPxDXnLkGHJKUBlXMjiE+FfWjcjDDCh/In2D8NTQuZrMw0U26mbMoFQDzumjR3ZBYpd3NidJktov
CkChjv2r5WK0AKHjYtrL8WePSVMxyzmbpp0fZ108yo7kw1KxifCIF4R7lsZX33L3TmN2bddEW4/Y
plV8bhNa2npjRGkRf4Ly5nhvrpQ9XProy+0a9Ciaxdge3KcgH06BoIEHjyzAWYT9i34Nx2Zfc0R/
bZAMI2/KoXzsI3dba/j62N19hBCwUUbcA1CEl86XskSgQCrfcsuWVvg54RZIfLbL0elX3jRgj1A3
le0eqtB7ihu5W7bvOGjPMnb2Q2Hds8YzD3ismORE5H63dsLyTuQAtyY/Kg6LuymydxN9HO6QRzgP
WefJO3lhHOaZxLAydKRJ1PavwsSgkNfcvTWG3EIRWzHf9cQFAE56BFYR7FW0FM1gDhi5A4ra2TsG
L9RBzc8wGsebFBzxSoLvgGRxwCLcqMMsHKJb7/uU6BT3yU2Iq+rmQDE8RT0TCOUNM2S6JLBhv4jL
nDLQd32/j9EertKqIgpxLsx1l9pr7YPq9Dyb5JdAew9WQXWOSL//h1/+fzGu4Zf4O375Ad6liP9i
Xfv9Hf8gl/0/FKwt7jNHmCZmtP/DLkM7Q+b60vMd38Y15qHV/ie97PFXjuMqpXxHCojp/6SX7T9c
S1me58EL8434Kf7JfN/92Xr4761rwrG8f7UQoDuXEMsu9DKKcFMs/POf+OVIj4MVAOqv0hz0UHde
gsk2vO3NwDnUdX6dpwI8c0hXAQMlCprh5NXgL3NKeCXKxJ2H8MGJeSS1R4DLOEcnREL46a38zUqc
eTsYE4ysQwMxMdTuVZ5qATsyv3CkVpfY8306VtEvd1QpeYO3ydO9lNLdRNbFVnTmFIVjElr8NVkM
YPNIDByI9xF5I8aO0q/WetYb13Q9dm2trjoRncOanc2nrgpZj/9kDf5hzh3yLgLUSejjqN3MAE1r
eTZEuZ4tuGhqbHi+x2bdE864aV1kkXw2pxwYJu4JDU5JtuKI126LtKSfoCTL3gQGKHoLn6ltr4dI
gSiHGvG73lejZiRq2nHTa/MhRPieQC6varcmlUylal0Hj/4oXjKEagjyGo8JzqNNMoWcspuA1nHl
kxM708Q+28MRNn1c20T8qpwvmFNIWt/LPsNhbO8ro9wXtY89SiUPoogP8BgIZVwRrkcwbg5/2IZd
2IesK850LRNBFCiyhgSTIlJ8YW6N4OjAilE4Q2cnx/BtvkQD5UvZAXqCZSq9Nr00PuKSt2R3PZXZ
nYjBNfuJs4Bb3IxR8ylibp7MQU4XaIQApE6u2kmlG2fq31o610u/PER2xxjTnzhaT/vYOVktAa5N
i1zLHUIS/EaMkIoES11/jmA4q0lkhJv632lDdJozVMTHqbexsilXtiC2bae7lk1NcQTGQ0ZJ87Ue
/XYfI2cvJsmozOlp21oeLN6I8N+l+Hkww4iGCyRTo2EfTNKArloMAtuSOCQpo32czmeOH97Oo74m
lNgfp5p4d6RepNCmH1MY6n1K4BLVnNHaI9mRPMlfVpc66wRGclV3MBKwwcxO10YlODhID+yoCMgO
GIncpL8WY0IiT2HavnHq1fu59x6GHDonIE/Ayois1q352sVIofoYWYBhKezJy9k+gusl9XHdmVRY
IK4iHQul9JxhAaMg6yqTQHdTn5OaSASsTdRQzHFz3VcW0VcU6nUKf/0wFcWqb+E7oxHYR0Q0CdbI
/QlUyHHmjFQ6tlhqQHQwoeBUyIzomAzE/05d/2p1HVR1h6JsqD/RmlNTiEEGa2n20bMFpcbYbkhp
I366kxiw6PDy0/mVgxKNBapnZaDI1dQ264h6TufIOgxl+1xxZf+DpfNYbhxZougXIQLebEmQoLei
SGmDkNQSbMH7r38HE28x0dMz3SIJAlVZmfeeG0oCPXEBTN9PI5rO5adfvCRl+OhlmwcqP2f+HAQy
+ss+zchPjkoslahh3Gs20ECTyN+j0kpfpWpI+76GTJ0UOrDVNNoE4lo65HVl2rufDmArMgDtDjf2
OMTFSnf6UyUaEqVmln8ugS+zv+rYhBQVkUEc6e227tKZb5o+6sLZt8nkdrAEtkmrrCVF89d5qn4W
NZMTJgVmk++YYaM1JiM7ircyJoxlZxsdellaNVleLOVKe+sl4O6pSTaVUeovxdDPUx9cRlbmTSwN
3bowSBcQMI+ygV5xVQ64eC0Q2x1pSVpHdY8bw9IYl9aWQW+GQX+U5SWMKKzxc12WEeNSRDMgG+vf
0u8A+TuNY68H7C1KAksrRdMAu1h+j1SeHUV3CEWKUFanyXik9/tFU2QgAG18EwmNvL7JJ9yao47k
LtobMdHFI1ry1phgkNh1Q2B56xa9T7b4iNiot4HNB2HiFhEGzE4nm9nhltKtqD2U8k9mWgBntAlC
esTM2UfiaqRkNAnxNk2ddgEj9kq1hHbxBFfcDv+ZFThExkZQo3Bbtg7tZCVUSI3mHAIamz58J+hM
qVF7rQsFOovNBKoeG7QnwlnpUTlc81FL1kE/4k4RNcs8tR9xN1ven70Og1nVMYZQyTQhVqPgAsYw
TbzcwtgwWvJ8an7GfiEDZglkqB3WVbYMZeOog+RJZf1tVLkJS98fiLZqXxPzzGXgm/3Sn/2z5aS8
tAZGiBXmT18JqkPXvgVpE9PanSC3yGQMt7hou4j31BgarZg+HHd61+K4NkeGW5JTH8kQ4b7LitI1
lKy9QCYcdDZguQqYBWnircxIZpIkkoRsZx6WVMU6SYLWxUulbx3u6kaw9WhBgjFETG+yDchLofbt
KhK7ZEe3TlpZPRNtDI6TMfQ8l9PdMsJugyOBcUH9hOoZ7FIldDVrCE+mHWnrKr1CwoAf2ozTRh+H
COdMTKtuAufg19JFxZQq2dox6kx9HU76Rx8Fn3I+krRGgw5Gf24KBmNTUj80uzrIyYDGwEAFJJN/
khVfuvaWjwhvm1Gl8Wmw2tecT8HnTPRH+yrcxNNaLUt7rWudeOhYe9B9xB3qUHlupGHzSJN0N5g/
fjgg/6VE2YxosZCBDM22rxAH+EVMYhLP+QZpyKpG0bZtppjcH6vMbjIpsMy/zeHT4gTQDgEWxan7
CqxBXxpllBxVQLqMkEuio2sbFE8Vtq+8Mq59Yhv7XCYIl7rk1AHSembw6Gy/XWUwNQ+6rsXHUBtL
VxmeTqpMX3ayq4KpfNVAZyNK/00RSuDnaQdfSjk8FmaZnYeioZ/ZGAwW5t/WYs6bg8y1rHM5PzZV
mYNgjGO3y2MK/wIzmulrxco2WbScLnD2fT+SmGzVH07jd4dQBmv/37/pOaNsA/eEK1fKjFHiWhE5
N58Bg+QYWt+DMhj3pJELuE7pKjHAW0YqPXKAJ1DnTM3NtRi4sAUrHz0A3I5U47ecafA3l/aXGoRQ
eFQyBSeJW8OnX7ZOw0g/WmIpRyqH/kCeqy7xQV3pXxnH1XWESruozxCGAMTNdZcUnDo9zzeGoHci
t4Kh4BRszBzmitbOFPg8Y/mW6P+nbekWEh1amTJvW04OLrm039MffJa0xsLG8mLdpwc60oOEflT6
+b0ZoHGPKgiX9CFYtcAdmjTJwD0sVfglOvOCInbmmDEDCZZz9gM9BYHUfZTmS7HNi1rmkAEbQhSj
pZ/MjKUaz0himG9tMMzJJfRMKPtXcXx2jM+BIaJdlqtMyQ6iG91MoG2e3AQ1OB0fnhly/FjNLUqz
AkwPh3kWvmSV+6B8pI520aA0rqXNRkcN2KLTtBoOoPIZZlAZU0P5BX0ur+Ny2jhChUatce42o2St
WG/MRhjoIZEOjq0yNAicuwNRWGCI0h2F3MFn9lkwwRMFcSRtvxGMG8uy3pBxum6QrJS271XSqw3N
Tc3MNJtC0F3Sui4wm0iYhAYmQl3YHC2p6fjW5miamE8GGJBHkekeQgOSEyYctXnmeC3F8ETLoCRG
nckU+j1Kaqa0WEwUOhY9zDymDMTmfdNdX0YmSlfn0mMvGCNE8yCGZ0+WbHcuSil32oHe2ChQ0lTD
Xs0Lp87hl94cF6fR5znUsolyl2bLRuITKoL3BfyG9ci1+nZRjMBsKsttzWRhtqA/xdS2yzhJ15ED
6E9ttA0ZZj/G8BMrDY0vzutU7ROVhgxXS2ApqCOmMl9pDFWWeqzCXyb3aEUGaL6MGwSZWEjhCT3s
AD6D4p6pRQXZMJn4JORczBYs/OLUZ+DQFLM5N71Jcnr+sLAvUNgy2MgfY8ZIhmSXiewQTV11Rktu
EY3f8SJAQ0SHABl6z2QvLLmS/bjRAXHIlbOOC+tUEqpQkqXoW867OcSfSaxd4xSrjNwATKdWpC06
eSnxSq4oE+pz5CW14ez4EhnDwj/XqQHln5KXqOTwpLfltlX/NRrqCv2VqbOZiNxBtd32A9mxtEhM
idljhfMFtkibD17NgzmnZlhB5w7UNgyAY5RXYZt7ptEv8cyHq041llWDv1YM+1CP8QMQxNLMFXfA
RsmREYA1hwbJaaSl0kKqEGRtGXGNUykPiZXDGDI547BKbGqrMhkPVmOspJBBn3NX9elqVWQQ5Ei0
REMlUdrH6K2EiG5Ytbwomee4rK/bzlQekwEOUcdYsShrFeJ2SuJlgvuMxmA6FWiRQsX1ExvPBAYK
dHwiPkfqWinIZw3p0zPcC/plYxZXuR8/+yzFA6mnV6kRN2mG8DN8foevwjGV6hj5hOjQBYVMQNHD
6pBMgrMZkG5tJe05xQkLjhtMrPoVG9XRGqYXkoqA/QQ+hxau2lJ9kb9ov1rTnFcEGOz0Y11lJLtW
UvE9lfJLlUS9pjMcSHxEvGRDTFCk2ti0UGd/Fq98Rr0FeVLtyaakftfjiWDbCEBVToxUJv447HGz
8RjGQ6N6qa/90BY2vTwL/lW16ZnzbWZVA8glh+2r4fKgpgxJrfYfQeQAfTSL70bUzXYIxV9YAhEb
gamnRalwMpNXsYLfSJcMc0k4GYuJmR/URlChjTSUawmhGUCThNiDsDGk65g44UaVyGaJJVPGH8x7
NNUQ7eloqJuIOu9issKr3YUxLk1xwhZ05kKkISfwBExwUCWdusGqie5JliJlzpQMpgWAvqX7YSY3
Us5dC71Hnfs6GfLJVVgsMyVSBcS0hJplTO/jNFiFBQ7s0TrpimIvsxTaSlbm8El0OuCoNoUhJHzY
eMd8kYI0CQectjRRm9Eo3Y4k1iHPziEPZRO/bBBT2RzRAO0Ds5FkLiqerUR7OkCp/BlOBaRqRjKq
WxVwFbMedNvg3L9C5JTR3u49NpiJ/+8Ud1rwCwb0yyCMloV+TuBiIYdhOg0qS0JM5ke/dfk1jP8Q
Ajn6uWov47BLxleXbWF/DlffPqD+rbHFm+a9xtc1wOaa/lTGgzrCXhki1gjAi0oQnNA+4LRSmIhp
Z8wX22XUf8TmjtgdCaDweO4YX4Z0ZPL8Dfgep+BNm6MYwy9zM8RnbrIR4lWQTmuVdPbpGbb0eeGO
vaTojfYEZ35yvJDpz2S00r+NrNkJ3DLqOWQqFgd5TI/Q2jiFBjxPWf4WJE/hY0MgxRa4PWqrr8B5
xfbRyGFMvif+H1FvQcBCqT7hHWCWbRfMf5c8KiTcbaveK6cVnIEUXnQ9fM9kNCguoN6fxrCDPVbE
q0JfTfrKaXaGjaTspWfP1Lodh2Av6bgp9kxYNeBvIRC4DBhc0b/PZUoYr40DE2CyHkNwwSETAJtA
RR9518oI9oKWuIz0L0EHFr8ileEqELqIQUnTrxHCpPqxllhD2dM3sb+foNcl7zEWh7bXF2sZ1acE
0a3TvgTydTyOOJX+OvlQDSDMnO1g3pQSzXFBz8j/KrVdq63Z3gdwM8auNhCyoMwjO3tFsBIqAwP0
ngyCT2ovjANa+i+equ7a8TNovyom2zlB4L1ytZ1TUr4juaT7Qo/c3gfRUR++7PZQN/8i9dwIAwA8
OjB17WCWb0hZQYy+71p8dYTTaoW9nvovBB7crN+YW3B8gm0zmxVdHBJpaCrND/NHqNxqW1mMQApt
YIXRCLF0k1EZ0RfBCPBuJB9pcPDTbz+6CGokYGqLovy2BkLAPEDs9rSf1FfBTcsoZyy2mb1Xcpam
Cb7PtywOpoU88wQ7S/GvPrhFhbc86ds5WwwPXstT5GrSJagNmF1M8AF4qjvJwHkDLpCFC087ZML9
0L38xGP9NBsXxb8Gohp7hNdydpisFyEnMWWv7uXBr0GbR5b+JCCSwry0GAFIXAv2jv5P0f/FuGs4
z4LS82IolKR7dUjTNn6/s7p/IjmpRbsNWvta4i6sqnsCznLCLmOEZ5aKXroV/R88rB3ITMrkcx3c
OZqXgDErRPgcXG0KFUZRWx18pll+dtpWbc6ATDV0IhKYTQFuszC+ZDQRQA0CidnkYC8LlO3xtgP/
PwGVCJgZ1/lMzFkabbkOcsXTuwd/RgRnZbgY7a5lVKd4Domnbf7eRlu2bL+nFclOZkTdWpsxZGUB
b4c7Vj71wZsjUAXfeA3ZOVmIt6VPq8AqSZk3M5zs7Ect7wr53OKaU7IPNnzeW609NMyRLeU2XFgH
6UcG6LQsng56cmsT5Bzg15ZAivheS3/h8Os0ewlLbY2Zlw6A24wXP3xK2i3TIRZzDCSDEzKRc8GV
iI3f6K6gbgfkz9bZkd7lkVr9t7Suin5pCHqB4Y1vvl3KmJjCa1pTpqLBBAtf7yT61nvLfBDanKQb
Xq8XK4UUVn9TMQZD4EpLdVdMryAB3XbyxamPd3RQ+2yvcv4rEAyUIBf9g9x/mAHb3AYPA8GrnVrs
R7VcNEjyM7e33SFdc5VZACPMvLy0TZrGMJQ4O/F86AdU1E7F3yWA7tRme4mxnH7DkLG2Z1YBOvzo
qy0vwtwXXD5duebCI9OaSPrwkDlHp0BseEnKU9Ou+IBye0vrja14fCJzfGTi0PUXKfpoMNDFP3GJ
Hqi76tplLK5PJOUYxN5YRwZ/malfRfDRogMwdqM4p/api5Fa7KfxVupPSLdSvu2JqGyX/UQ4zcPs
DzORsaM1JX6t4DY6d9YYIXZCPSrhvvGvevGVG9qymxnGM2vTochDlUHbaT9hfZECCMa0Csp/WMPn
BdlxQ8jIeOTs9ltBLBAUv+a0JZ5aI99CGu/zfK1zfeNEsCiaI0V26W0k+s5HnAzXAFH71DCn2I7x
SU2+M+WLhhfv3qnusGcM7B4XIQBJJWuuFDgqvwVUBJkKArTAppCNv33wbIOznt2FslURTJqcfwBp
0La0CpeDH5dRAJfG+79goMyvTDejDztf66wOHhNHOQcIiKz9oGg3B9eoJn1CP68omqWYzvfwbBNI
xEez/CmHx1STJeFlybkGgg3Kg+YS82zSOUKWm14DiPUvIeMk+9GDNyxtTYgzgxuncQZSDSAy7WnD
58EGq/84rJ3hLGgexgNkkeTIpqz1a+4flzZvj1KPfYurbiQHrdoW0UPhjJ85X21zm2og9MskRIV3
Y//iyjT60hZ3vpWpH5eqstHDnd0dFX+fFSsR/fQIDQL6ds743QAdz9mf2TfH8mEP16Q/21TjfCS+
AkKTsAKlAipcM2+KItjp485Pt2P/LdhyuH/zF3tfDMlkMj08avj9RulpaL9K4CEMQFxXkHalgLJZ
Ww1BRSz4DUrWtwFHcozJa1/V99YB+7XKEckWM5ts9HzlzEMXiI1mb3x5m49fHRlGKtn2EN1ABn/7
1JnST2qfLeeom3teVKqgF4BQJ5znR+Hg3+yn2vMzKCPnANcCi2gs8UPvqe/RUaNiV9MT96tG269a
D3RDgNDnyk7uHiynqfM9JY/YOMTzw43e0fQa44hyh34H/6FbY1ajpupBl6hsr0l2p97Q5O9+2KWl
13NDYKSYFfihvOxEQybfo8CM4OqTQSm54bcqYvAUv4vgGAlIhgc1wEpK0z1mlsLdQGGtww/pjpW+
7bW7BMDfpCVbAfRXRn2ZogqnAofAgcz8nAD/58/xfVkEAljdpdYhSRL2221nVeawku0vFNSMs+6W
f+BonsTeROHcw6P7TIZFiUl+UIlaFj+d9IAmhkDiis86U9YONsWe6AJD3FCBV8pBp8uDeVw+lsgf
TOk59l8dX0vAaa0Ase3G3aWdZd9EJFjlDilPXa8xxgj4f/UP2uqm2baEKEA9ASIlLcfx2hdrmfgF
O/o1rGNKJINhegwHuYs1nzi1DVIozrcpqYdIz1U2RDLHh/pvCtfB4DXcUCoHw5B1jfg4zJpIXutX
Fz9YipNsNTJLrHxsDS6PrNoDofLojIA2yoNtS9RES/1GE609ypR0oRupQCG3PhHv9onZolVvKm5x
GdU4fByCLObBP2ht7BIL2+NnZeXRaRgtmi/09IF6DCXEaWcrvQb9tg42SbIShGb4iDGxVgzHIfmo
LIuMk43cbfDc07ZfRPEl1h7xOi3datzLO9uLq+2YstDfC+NbRE+zuuX5hZTLDvqSvNJI9Ri2vBEz
90Zrbxk3pLkgrJbdveBQmJP5kbp299ZKm9o4MX5AzVIgDSdvIP7ok0tc33MV9uiDk9lCQjmGzT9y
NdIqeA4wywU3zfqqxV5B1R2uI+aSqtji3M8Io4KRWCBb7p2Fxom+n87D8BTpXSV1QPsJi8+GqWCC
ELTNNqCmrfBSmaR6H1LVVf+0iRD2d5lIFRWgRR3/lTIJzZy13szyMkQoCx9+cbKbQ45siPhrBPX4
ajwnPtjNLZrOnf4bRy5C+bDcjR06i7uu/Ivje9Qe7W2FJ84D6gPXdIn4huOFO4bH5uCb+0T7KCTc
QgdfPqbRCiZ61V+m/q8mZCbSWalR8zvyks7XIAhn2Hb5Po++VipDXI2j9zuG2sFaNNG6IF6vvajy
vsvgR9NjjOhMS/zYYEEMV/g+8EuvPSdCcTg0wd97EUTJn3Bp9jAe3JrxNpxOkXPKOZ5Fyi5gHOs8
mxhMhBtZcMjPdo8+jA8hlJcDaNx5DSTFDFQ8WBuvAnCWNfygkl9E0nuTvzSUipbzWULlA4Of7avs
XMYvjEPNxDkl+dOcYyFfkF92LZYZbsLlQCaFeQ7m7jwJDikxQyFxQwafKzhEGucpcuLWaY8H8eDT
F54+W4trxOqZOQ9NvtjKMeKWITmI+qvWEILvOarQ15/OiPT4mZ3bNSXmZKThGDCZTxCCsK6HI6W7
cR+ZhcxRSlglKg5Sqk4RuaqQSMftsyV7SSH+E11Oji5+9H8FJ4EqfuOCi/5NBUjb7AtS13Es6OWp
QMGsF7+Dz4k5YRFTLqr6pobHXH/rcy+w1rqOb3kPd2h4M9jjhfzikazTU8gkLzBPsnh3MAOU0S5t
7nbwJxjwZDEyv/5jpHkc95fEOLWEVImasCpCqwbCq9qY/lF+S0JSDtJzku0Ytwd7Wrvoj8ECfTQY
Wz+N6IE6KYDfhUY5B5u0x76bEpwV8bE09o4qoSdPRYyXVp1erP90sL3vfMk0ilicZZ7Mtwlb9rJl
3Kz/8015Gc+AI3U3lUeJ5Si4hPmRL0snN2F0p/BNyhi0dmwzvy3aRO47mgVnxPWLsltFK2mVY4LH
oEtNnK5Yf8fld01DtFsz9I+fhbXR/B1uiQX1Zuo8BBqnGIuKxj+kVJvinXokJw3ZOMrRvpFeoH/B
AbXHuXG9i+WbReAZvWiXOoeDKmGYV0EmWh/C9UEdR2RKSmKa09G3NS+5fWAXHeyPqblM9SmTH9js
pZWD1JSpWHIpLa4ktiXq0zX2l/InoMfEYGOpI/1Ouq+uLZlC04ynxdkMz8w/GsPdKD6MZhW2dI84
fcUX0X4EwN6F9K/G1zoSFmeNBwZ5861TRW5v7VOkpql6mU9AMC7DMF1EzquIjWXeYw5t1lhzndlI
/iGnF+wuav9t+N+RjUJay1zI44sanEBnMvuIb1b2qZanzv1WGWMZgK3Ityr9FenWlnkYByxID5XG
Sv0xjlv7IUsHWd2FvkcJTSVa6NvJfptIhc9Bq3goG2PssObZ4SLUyrZN0ZxdA2qMoioWvIDhOzvu
K6nk+m4aEoS7a9H8xfWfZt1lWsodchks6wvoSmiz91P4zKN3pf83c55rdmAZCn2wSqqvWt0WTBYG
LsVGUd7t6WOiAUYV4So4yi3xIVlbp7wG6bPgPshV3FiqO3VL478CmvEgrTAn2xnSa+6LYWvGo0no
OiGI1X9hiKD1dorvNaC7Jo2nnkdknkT9S+lHO/5OKd6AJvLwzAZd65KSuRiF99F6Ss42XxC2tCb1
1rbejOg9Qs9v7nL9yPqWau9hfbXEZ1Fx2t8b5sYuOfMgEv4YgfmGmIFYPxXM6aBqQvVuQ4vy5auM
SNCBUfA94mw0WPN0ujfqsGQdpYj0z9bCWTTWhiUrYx+NsHNkGHIG+cJkV2UPUJacGwr1YemfBj4j
Lqk87IpiZ1BxdG6PZZnvScEZaG+0ZmWmT5pro/GmTIeq2BXS3iAfpmF40ZVzzWWqazqSPK/KD72T
YQ1qqUYR1a560jcJ4RSAkMAMMcSnrGSlN9606tiDbU0A0g2qywKhATT7w/ZRkfDJWL70rPS7k37H
Hiz1cIPOwDaBpAkjpkpoE/pTffw02FSKkxZ4VbGhfKUVFOOZJ2O0Imu0Y1BnFTtODqV69lXPMn5r
7UMW96w6pvEjH1dQrcLYNfufKvkGO7GKwjPnR5NHoSId1B0ONAjlR1xuKEslZ1OP18y/9ugnw1c6
7gNzHcZfUAAWRegp/fpskyiWnhz/DTfcMoIG9Zqfe4zrpIYujxy06z/4Fgk0dXMV+PtWlMjRDmQn
dRoOKi9VFTdloMPkWo2FV7U7pUOEyszErXw3yzacVSa0ye3Wz6+2+cixlns14bG3klF7/amRKYvg
da2wLEFUd03uQTz21r4MjwbMOmEhFdY+svQhrxJayPpeH99mqZREaaPMizgGEmsG8O1k4E+8dWva
Z6wjSfbkxq6R3Bec8xoHOsQjnO5O8mm1C7PcE+T79y7bHzFbizb3RJuLPqyGalNxUBYlrXlaX8mi
0d/LUVtLKZAwElWJOiGDxMAdKZQrVPimpMnY3XvQW5xkIQqiQz1AVw6JANaFihb2qge/LSIwdNKG
pvGWeREe1J4Q4TnHl8sZLS6hQVE9Bzg2dwCRsGVvA8LkNWml5Q+49qWVrM1Vt+4dt19QIQEGtcgw
VvE5jLgfKsYqqmIvJCZhg/YP2l2gbEXhaTqsrfUsFC4eKVWYT1Zyg6g5DcwVKW+sa2R+r2yigAxq
QCQsFGsJUapLsKd87ysgWuXVUv/BhML4ciRPhH4AKqLuLZ0fbkYLzcD42jy0I0XRulEuxXgP5FW/
+i7lje9QVRR09udc6JGzv7rWrIUSb3rNXDAQxctxaTn3y99S/96JYzo3AfCwmv2bkq+KkPt0yazY
1UObDcdglwa+G4qlMXxGA3rDgrFD/ARTCnjwPH+chBMIfB5UHcI8KWRg00EEfrqvlWM9b+jAEVX/
aThkbNUrO48PudjVX111LNoXl8rs6OPrO3V23di3tHg5Og485M0tTwc0jmattb9NyyhufOkQwuBZ
cAzi5TuZYzVU8X2v/5tAC1Rn2/gyklU0/gLBp7nzD3odCvcbRkUhfVnANwpiVKIl39i4Jfa22etb
s4PKwBV16F9z2l4Z+LdXkHF92tYdnS/9TxnuSf8IaN869pYaa1SvXIYyXTnKsuSYjmFy7uUrXxK3
REYCelPcNQYxxJW6pTdOi2KrreMZCb4BJx5BoKsPbbzlK7OiW1CeavUoBy+GAH20odvaFLsMokhF
AgDn5mqvZ2uxbEDeetPGJ7yJBxC7Imno5SJItkPsL3M4EBph79p4H4LvwGdQXc6M/ZMOrSVqHqFJ
syqS3BauWE1LuhSXDvFZmS8S4DOSNGKSxn0XSMuGMh0/d7nSYa7uQg+2Lfn0Xo/sxeudK8HVoKcg
BmMUVW4yzQtcXqqg/ddDPcap+VWoJ2SxdEAmYEla9KETprTEqEWw2BIbi52TtckbHpiZxnt9JqBt
fOlgGy+nHfFdv8dvenEJx+e8+nTJQ833KOtXsvAi65Wyig+JTTh5wh1AQEX1RlrFikcFlyvdKs9y
2aPo2K59jLw704eJL7OHWB/mcNYsODCU5YYNFpQWIZRJzC98K3GHH3ZFEJ5K7s02melWt3x406U/
X7v7/rs2whLfmS1SyT/i0gm5NKNPTQHj0dNGeabpHy6BaDz9YuwirALHa4xw8siZkhojGOhRfUTZ
d6ax2HW/yEAXWKWQA3uMM3jn+Ur1ovjq0GEJhboqyFPNQn1RZ390jqj1QWf2Mpq7BW7haTe5TNxx
ua1wsxYXmfmc4jXySaItRE5kS18nw/W7DBiCDhyVM/8nqH/l4VHK51G7DgKmJLdKye5uEONR+hfD
/CYmlpnhngbHsu8PFfPNmgMv6haX9iituyWMmGIjPnLpOI5PPV2n0DsrmylL8VcV2KSDdZu9quxm
DC8SeEj5mzG3mvJPRewklRtawhkLe9xsa/2tJB0thH2PTDBk7KNI6l6yKo+V0W1o/i2BaRQ0Ag56
fmFHhsjJcehsUyJvQ6/oxbKVsbEzj+lIFMlnMMSm9fdDfpz5j2ONdiKALFXc7fYdRKcXlCtBqGf/
z/kdVgZAVtZLWrAxo4T2laWuj1qq9+Ts0mk/sgTnqtHcKLuoYsUq2n7ZbGEdrf9KJdC7IjidvNua
BtkkfSvtq7FuVLwVhxGyOKd5eEJH4wbdMFTWiv1ucqrXOkoprOt8gU1xSEwPAjVzbTyE5A5Pirkt
65dfvKWZl18AEqtEBUB2oMKYG8YJqbr1RvJ/I+MYkHESb7gjIGFL7R7N7wJ4soOKmTu1u7PUDmxZ
inO2eWj9DaMZOu2XOLu1g7MkQRMkUEZYFS+f3gum8DXDOP2DERDSmyGAMrTMdUJkMfLx97YFvlUE
HSAxFzI8LG1LxHXoOstAXUsNvHEp4xSRQRAl+8AdQIEP8h064UJHmYvmzCPPJNvST/Fq89jW+5Aj
k/ajV9+z0kxGtdS27EYKzdABCxUTT5tlJ3iCY1vMb1yhe9LPvV9mfiEs42KunwUG9EqD4I+XmK1G
QlcYoy3RqmoHpWelyhCcgjehfNaJsqbTiA5jo1jfsL38/pbM6YGenn8WlrzWh1OrAxI5lM6xB9aY
3+aGiSycbSM4WsfQ3MpHJV4imxs466padxyWxLO1/rXWT9F9y6rbqUdUjsucxESXAKrU5SrSxXGx
6S5ZpknswBhDogjiDZNbgNs2+tHDd9Feb88uvuozI85T3GhFqTNxyDOTXQrTRhikf1FKgxrL7Xuj
kVZigTdZiCu7gk17L2O3azBmEVm6HBhYCOknYcqLOosFF6pWx5dgAAZlK6gIWHaAiNLr0e0lumgP
YStjI+QIrL8wZedvyHJ92NTRuSya1cg4BabgolDuWURvfWcwa4f0rBwDcWLeQbO647DAiwL1RKsd
7YDnM8IhR6R5RTeLPJye9gd24SX6b9LIVsyYk+hqUVz40OpVDAwR1Z4cecT34cCe0EH0B6E7tHMv
Ac3OaY4RRaHb5Sd/rTEEOagfJTViiPbRQkeffrcx2WUsly7bgac4H3QKGJy/QYCTh+gAMgXe/E1q
LnS+AMhum/vI6Jvilm3Svg4EYqAlXbaLmcfzz2zeY4/Vtznhu6IwYH3WHRpG6wJfd2B8l8GNP0y1
5X+X0n5qzorzngnOTCqLhrz3YQbWxb30iZuU2eaJ/6D7IK+LCgM5NIqegiRadZCEi6Za5NortX6t
mm6gfGk4hUfGWvQuHWPxTcN5EX+CoUB8sbB4NCrs+/3Gj841gm1nMnCIi0U1hZyKuCN4UxX/mPTR
R0gsAYFMCHkd7ZH7f3qgob7f9M6xHeepGAuLaMG6ojK2PezM1goFQDJ5uonVjDZm79Fam/s84e//
NxiV6O1lvMUF3xNAzobKsDHbEPlWcJ/lw49WgKpWdna2L5wt2UFK+xfqn8GCUceZIzrmT16I2JKj
WJwdZFJV8KVYD6SQaNZAGgR8wXAeSQKIya8RLcBxzvGq9GnEO4t4e26mYtfdHYdlO2UDgFUTHpPp
rC06Bs8vkf7Sx3Yl5BrMyRnr4z/Uz1p3VS4ydQTdL/SJDiqSQPMEnAmDqxrkf5xiBwYN84bS09PG
0q4gaeBpSLujiJ1FEfxYMpbkaSs2KQJXH9HNSiIaJPi1gw2TUY+Kyxj3A+du7qacG5eiq7OEKxaf
43+zOpQ1CbNaiGDbiU6ZlDZw63kS8QI13xZj8HAJbN7ezRJNAG2LwWLmtoYrRae1YPb+rjTFOcJw
l5NJMeRfffFE3YJdlOgUVK5sg4bbruDCwxsp+k3INmMWdE1x2SBOdyWL4y/dyGmiinu16jUaP8v8
n4p9pR0+TfmtwqZER99yzepE1eZnt4g5aYcoYG6+mRrDAE52cvYVED5RozyODuawbsRfp3yMKI5F
AK8OZK4q/9XcAgSxL9vyM+AIQztLJZKej2dMexSsyBM1rjACfpp22kJeygaNO3oyafc0/o3lU+0i
vNhbDJTjqS+AKiBTq21mOP+wKFWOZ4RM9o896hO+6xLPq4w6xNXFR4H/1tNdC5v8xt76+l3KXmq0
mxo4BgBG/0fSee02jmRh+IkIMIdbicrBCpaDbgjJsplz5tPPVz3AXixmZ7ttiaw65492AoVnIJG6
DJzLrEI5Hhhg+HnIe9+e8+FNIMJqiFyVO8fwP1SiPKTghw5WCwJi8EUCfkqyOym+G05kgbiN35a1
DceDarxP3lMr3pLxKv5oR7rbIAwZcqDBJquTg08KLk5BcAVLnbJBUjVLzAtbgj6wvbqqtkMdaSpf
OvQ6FGns/w3h9xOm1tzQqgw3A0+qbrkANg0SEAOEKGm3Tk2nrItEuNK8BR1aGgqDvLlXHgAd1FEe
XOmjmtR1BUQg8A6iWpqBkEwQLIk68N4kMe2DXWCWRosII8Y6XlGXgagdXoqReCNJBHfYcyTNyFZX
8jbb9NDxzlb8KoG1TCE5MtLpUDXeaxjqiVDsRHu1KMSs4E70DcTcxBD5OX1BHtbxp8L3i9EIgXYS
sODsJCmHk19iEJgaOnmT/I3+B4oIjt3wHFmnx5XYjzR+0gWXIR2i7oAMFCaKeBUPamGkrZK4GXXH
/6sbSKoEGGIRSgoJJBd8mfxGrm6jO96Rx+kw5HH/jKsPbLa1/MbyrcevQGLkiD6C6cKurwTfQ3XF
o/oPvmhTWpFcCbcRNiAM5zUsnLNM0NqvrUUPW7dlh4PLloIlaRy4XhYSd2vZyahcf4yqc8XPAsCK
fk0BtmzfxFxfCtQWDzVcgH/IEfMWSHD1+oIhXBSGK5zMZNEFbjXtMfuhgJXWT+BKg4mAN7HXyfLq
KWmhptqCeQlkNGc0gsw1wq4ofK2PSsGJftbtBn0vYvjmYbv0/WkzfsYVb6IC+BwYN7h42d6NBYNm
eqyk95LAHp43b9hSgT1ph2Z885gV6y86qGTpLWP5y/StlWxbFwWz89bNRZ/7WW0JmNfmeblpgHhg
c2dRtar5LeE/BNa0oLQWljTFbYS7iY4GS/1T02slL73vUrqgjLKAiYbxEjcpx+W7Zi1N5MtQDsAd
ob0ry6Mpb2hzYvrMXCT3xCbPNZk5ZLp241Wcj3q6Ertd4MwcF8tOuCuik6W7ybiy8naBFRTsbSeV
mzJdqZQN1wcGobK4xDGPLmoL3jtlAP75tMy30LhaSFbjmGTy8EOzv9tQ5Fj0s5NvL6gMWI0Ek4GP
MEOhOxvie4xKxR2WZUhZLy/WlxIeietdlJPb4iybh5SAibpQX3lKwatRr6HFenOKoruEUS6lqhaH
BjIiD8wXNYMPtFd+Bwh4OCJIArDvJMy2QBgu5VT5qi3gs5Z0OFvGTsl2YNyCw8AuIZ4ytFhgHouk
4C3Z5CAlxU5K9lW3stJlDIMcVy+2QJ74yOFxD39wiQW0AzpvioEILmIInXf5xTZW1Sx04wz4Q2bM
JvoTQGtL2cXoBMte/xSNh/Z7EL1Hw74ZLrm5Ts09yBE8E7VLPFGTs8GME16yaWmq54h/PtG4aNI0
EMbrWGdjpyKgXrektSzHBT8Levt6wbfN52lvBmcjkRp0QE/ddB9M8ShuZoYyF4Nw3IGgc3Y4YwIG
zAA/qlQspvOYdVUcuPCx0hJWGlsJX8GAJY3yTdSOLEAdowt9GAh4/WpXGzuHA8TANfXAV4YRd9um
qOkkYA27p7sbfeJyUEC3pz8PTVSPVOdS8XpVjcmGgzyiuJI6yo8YLbt1NPzWZ0UxGNJ1gv4Ocf4X
OULPEQ8LVV2O1giEyMtcbifYFbYxKCZ0VtfJhArtDxaQvpIemBiwGq7CzOJpQMQKwdWzXi7gYqK9
It298knYyViYrDot4V3UHtaAbYhoPmImviKosWVABVtskZRiUC0OyKvsRh7f0RjWeknOVfeyZKxN
tI8fsd7w4nZrc9MZq5L5ZGauxkUxXJ2RDSA70pc5wr4q3wnzGbS1xuYxMSW2AKzSW0CHr5Qsg3SP
aUxTbzHL0HTRulfECWMUW7HymcmOHAFY3gGEB2k7bfBRDcTM94/ILojvlQbq5hxGWhZ8ApBD/FpD
9+krKzpZUDCRPMEZnIc/dQ8rV8pLlsuFGe1qhggoOrFXFBPzDwNJErsN0TG2/K3U2zQ/OdWXGLiK
F0dcE35HFku2ze6X8coLGJ5az3kIrTH0xHoWrCMw5X6EsKzECMGrx3qHmkiu73QRzQNr9aRwk3sI
RdfCMDZIeBp8bsO2JhpMYZitvFMkQVrMaMrAwvPUvV8EErgoKRFujyjBxQUuIOv504IloV1i9g9B
q/eV+awShPzqtxZDjhPwteq7C49Bm6zGe0ZeZHqUkab2ORHilISg4a85OCGm5hopXCTVukGwp34S
qPUiiCPbxtGA2Fw75fS02awfFskR5VOl2C+Zq6ZQ4qT2vmzLVR1zOTKahfRxSRiFyR72NHRLIN3i
mKtvpQqtBsop/M/kiSwVY+3Yr1DeBtnZa+4jbHuGkF+8J46NMogVibCs5GckwgUddahf63m0HPke
l6AV4wz9gEaWbrEwwlM2xy47kQJxGzo0EzBr4jidQICaWghD2NjHhoSUOeVA4bQVhHfufRQ8ENKI
eqqAV+V357VBRbegbkxwCEG77Yu/MuercuVgo1unAXWPwc/Uv7foR5wPXtg6e7D7lNolLN5BqbAB
WRIHWIIV9ZQN7ypHX9DcbP3xGIGqg7muf2DHnvvaX7vsQWWJqNaO/uynZEklc2Ux9mR9AIwYbn1O
qD1Tt7IC+kcXR3Pz23uDlMQc+EARnzv8OklLY6r3A40/daeKbNtikdR/WfZqPZrJC+T27dN2NirT
LfObQupr86B4199ovBWfIZJ7zKG/CiRUQd+XZYOu8DrweElfnDkl4ejtOtKOUU5B92/Ub/v8yFKp
7ZkVuFtfmgkFeq7E7bfryrdBvgr2P1zLpQ/LAGrYnyEwZYeGKQ9Rrpku+gqRobGNOUl0/vcFDxXv
kBBrADIVG3/dml+G/yCFFSADeCEEUMD9C4Uyl+I7KamuZoLYaAup23Lm6ebRJoSkqd6EtmGoeVT7
D0dZhPaCVbyDyONWmTpMSfz9vBHLdGWhFVqGLBNgpWG5lEJhqABk1MBz1gyngD7kRxoE0Ove3Vb+
yK61/RUajtnkH1Chgbik85+GTqZ1s+7HbTPtY7zWfXLsAjGAZCGqyK+63MRUrXMkERaPgP4jKq8N
frb0LFgXiTgznvG2hff5RBVQFscSj2DZPQDcDGtTh58AasTnkzi3REzF22xTKwZYLw75yOH8QXav
UQeiAZRnG1pPpeyUTZsm3hLnWau/SePxj2hYB05rslMo7xLUWqRbEUPVNTumtvBc5aSzVpQslNDz
SPj9xGZVPfOhDdG+XHCbjmuB2njthxyg0FAEYbJErBDUrhZgZ4JM8LELonDiFvJJXc0h1DidP2Mk
uv2VDGaqtFgD6o7lyUO3CGEnnH5HLuUJGZdUvSegJ6xiHnuZ241EiO4qUoyUlUm9p8z0wdQlZj/U
5f1C8vfQoeLUR+9apYQagwF1l2LaWfG+llnuGA7HY1cc0K+4wMoy7C5wk5Q8SZjAtfVpUepgL3Fk
mUaBBPCKdhjgX8UmlLRf5p9KJWCyaeyVDN84uRRDce8puMYzUmtJ5MLjLA8ZKUeXajHN++Jg16s6
Wgw8Ylx9mJsM60+4JKRjrPLzs23U8OBZiD4ngLKzT4n6DOwzj+RALr5erGyoMZ2MD5K6QTE+rQWR
HURjshjKkKPxWZynXFwdYoX+Lyg2NAgLEqZzJZ4keXZQIIdruJlCe0nOw64+HGfN7pfzf8nWjRLO
jebRIbEHPg7YeA36/JYEfXic9wNdSWB2Kw8YEVtA59kc7zZWtR/8lyvYRdaTccG91u6FLq5NVxry
hi6sDnX+oyGLoLyHICdVuwvIvo3eTf5Wr0M9fuHoJ1cE4WwOPt2DfWJUEAyEfAnoWkjVbhmrqGZ9
Ab5M1hwELjvKDopN8DUj2xjGmxbkeIOQ9thCXfeCY+QMtoyNyZ+YARnKQ4FSgEvWujmIuYJVxKCe
7KLw13fOZJbOHqRTaKeWsMBp59UH74f9ov3x5V2cM/ba/B2AeRNnHXZ6L26BUYlAyzFpueg2K4Y8
JsY+ll0RtYBpD5D7H+wHlsKu1bRbVrgZgQRiWa1RkjrFe53/jh+VesrLZQ95ybOgUBJOEfbBQOtf
f1WoNtUPa86Ol1xAMURadf6gqyF/ZG6wNDQIfdoIqbmKzwYCcu/HIb2phwyFE8Plwan9a0sbRmWV
rykifhjHOdsxhKjEWs98Fu8i5O0MzMwF9r+xypBPiNXeKp4wSdqqyHs7noqbrVUnuzmMp3iFqlPf
1Kt8BYzCtY/V5cDM4ClY4+kPI5W87PjeCKTlkszu/G5yd/A09BZLmjCgbT2mOT94BO2zUe7/0Gnn
1iBaI12EvLaZhVmEh7sMT8HSoYLA2ZNrwfl1puYMU/BRkQ7UOIOdFG8lgldmJoYEI3kbPGDJCqVj
8s5dFAMNpYo3D0CACc+ZVRrJx9FKwuYmJF09qhPFOKT30GGVx3cBgIF0hiAKFz1pszRXZHVj4GD/
XrMMLO16R1irG064CV5O8Qid7zHasisn4aVX1qV0FIAS/82piJlj5Gz2UMp5C/RHjwxATnVgusGs
vB+bS5N959kuX8uIHFbBrxpC/XLmPGxt3XkobqKfsD1K2Q2Mg3jn8TGGXwZjavmdD7eeDVgw1ULX
GfYPpBocNxriNMB8otF0b+7vW2+a2105113bef3b/UHkY+kvXBCZYkJh8fChUGeoAvumPW3ZwaFg
I4eouI28/NI5ls9ScRjjNQOeiUDt6HXfknFX0wFqfZwFtkcH5isy7vTYX53+lVObQXnVoqsEx9xL
f2IyTMOX3LzVvwy7UGoU0vKt3TqAKKm/ttzTk3FBM0xkn2VuvfCoqdQl7KieId4ENc2w0oOjai5k
3M+Tx+4WnmAPuAeShoCPt177FuRJTRxdwNhtWi6pGgxG6UYgwXZ8COXVHyrp5ttfGmj1kWXoh5jL
rYTa8Xn9KkRDrcMrAEiasuIJgd1kP2r5nW3GMojiWPUgTmgCC5ecDB/HkNZ9jMFLVYQmHH/NZ6kf
nWwjhp8hOwsRGHKjrqMc4myiTm6khzPuklKeNemNXhLEy/h4yN+TGO91kqh1sBo6Bevus5a2ZnRx
kmMyGUCjvHkExa4MHAJQwmtdWoojgJHRgbWpytXwJJm6KLf1ACSxL4M/qT8N9aeGuk9/K+OTP3Hz
rYtuGRGPV+2TcQE3lDrICbpxniGII+6yWZAwDHin1PuwR27jLWk1nIiI9mhHpS/gGgZ/YfTRQyW0
yLuAL3lEKgMWjBVX59+DWz6mpEIOC14hfnG/fHXNAsaeA+NRI1BsU07n8jRJc943IudN7STJNx1q
z0IcLxS3SX01mc6D4Cg4ObEMOfGtRtEYa2dfWTf22hqX5YKLBJb8GkOssFE3Ba4D85Ro12ZkiIif
YfeKW9TlJ1gAtE6sbQPmN6MiHD0gdnHd1TsF0TM4bzlX442Tf4s1Xa4vnnV9fQ2m4VJJ5IbGvQqB
m9tftGwjOoszNsZB3adc75H0iIdHfoTlDzXG7fmzMH8EhWSB4UzQXha9lXFFfR7gqLAttoQdhM5O
E1ILIj2h39YW8eLJV1V8tpgs81vHV6Mpt1MRfFu5vejB2FVm7favNSzxnCukSwUr2tIg2axmVTPL
NHsgpmoZbULE2mhaOZx8n6fbXjj+L8ETVMktK3TRKJMxFGJuaf4C3mudAaRxbuxOQ8AI/sQ1Y7VA
2gpCC2GUL+4OYQKixrvEYjuqRyk8OyXMPWeBAJt7BOHbpj4VxNFnyyzfBkumUy6AYQW2YcaLEftc
wdUiMBK9X+N1EAQ5uk2BrGh8IUqMnx9lUtNviZV1hUxjzudVX2U1dqfqIZsLQjxho/UTkZZDeEsi
Zht6aqFXQc394X3MOfIw6gjqpy0Z6MAGVVeMGFCFKJJJxRQzm06dbrAGPzKqu10NjBIvheXWenYm
zK/1ozWQ1DOt2IDhRVBRvsQJjyNsCo7cXg4Yc4CSBuSN/gctXZfmc7SeGmCBGhfUy7xRlYyk8gPY
lcsROW05Z/Ytb2K57uBGhuzu9xrcXDGT+BdMk68RVrjS9zC7tBAPp0ZnUCfyn6zDpV5ulMghuh0Z
QIhZof5jQ0CKMlPK1LXIrJ34QQw24dqcS9WnTTloHu2mJ7+/gB0cLhR2bTnseQ44QivWipnxpjon
Ikza9pXLt676IpG2aNYByRXAmMj74Ecpyg6XTkvAJ/P3kB1M/x36YK5A87QcDVXBSwWJI1dg74gz
KlyKkvwxepSQie44uhz3Bjm3JdYVJDV4C5d0vj9F6y2P49Xnnui4KetuNXJZ0OA9r2ltjF5iB7Y4
BW3SNhSIYY/fOWlfA7BRrLhdfye4cw7jrGgbBNu+tqQI2F5hCgdZ997+KSymU8hYStCMDT6NGEnW
vmvwHe8dKjUjI2pkwZfpGwoovKBBNWsWHpWEFRFhPeJ0ywY4Id9ssg36cFF7UzdiqgrH8lfXtEt2
SpdMnIrfuCYC7t8Y4FSbyFu1EMe+eY3kvZAUFjH5lLCCaf3maZdgfPPTu+HQNbCNJYlhmcNpDlmN
jHQeEB1KqgDmCHXbIFwSJIdryv3s96cyUazUpJDIE9M52GI7iK+liM/NeAEZy0FUA+vcatdw9tsx
/eOiRjYEbrQs18Fm0E9JcSu9XewcUWry0ZOHg/E3HjoBNAgp9+RR3px8WcF7qP806vuEbE+fAxaE
zdpMlupPwmbnImRJsbu4JgEgNOxCRhPxP+svlrbXulVAXWcxGm5JjFel7VH7o5HHvtNY0GVct1q4
oigAPyAkEpJaLCcQRpnfrFSFRpAOzSvH+LYsPvgq6PoYJ86XiqDiElnsCJwzfFBd6/NFQz8sIJoY
YFgFgfx7gD6lJSsdoqF6o96NhjM3tiD7XJEHjTeLXQpyYO2vuu63L24h64dtzov0PbKQhxtnxMl4
f92IjdcX5xNTdSXPdLJo2SzLDWkTgFggbYgMGdx7eFntPuhfMcRR12iLvny3x0+TYEc5JJHlNw12
GZPWYnS1/DU2JcI8ntYMRIERW46BB2afhK2Uar5sgmotni+bVTQs8g2RyBueNbdVj2p+hhKB8GfQ
2tjfKCvEgebRmSFfqWngPn4rCPkIBDcTFLiJi6+4o1gY0w3KP+Ic57+idJf4Y0/5jSPOpADlR33g
0wPlRcW3N6u1ASMUBG+IoOju0wqo4A61fbdILItA8otW4eccLla+0ewzxoQKq4Ovk7V4yQZ4P0gQ
64oEl3Qxjv5oS2QSkWxfY8PVhYfbTRySHgX+T223+OQybc07vrCZsMUxaFdHfICwz1x9wBzwBQIX
1Ll1y4O6ovSYhqWljKNrkVrfavIHO29Gn8QJ+Mj1Zf1sE9ua76UEBVU7cxwftHAhAsuLlCTYulwG
dJyxvGBXvXkepSjZssNDiLhSl1668xfmN59IBG5+PlctWhL8Nhu1bYzmRmk5M/trzIaKmXhSPsTU
qIX3ZM7IUp9eaMvyihWESPThUsFkC0FXMhwBL1oEIs0rn1aoc8QX0ZQ49XSSY0fSYUpnkQIc/kge
hmweCgc9F4H4OK/jDMc+0U0ZquUE0/S0yzkDA04WuNaKyt25mMGyeN2/ccJgavKmj2/SddF7zR4B
yjUuUTrFkSujK48ofXE44UvbcTsp5QRI5ptBWLsrugTB4v1vBdVuPJAKmGN8YKNR3wng5i2XHjxt
AcO5M7wScBcHwCsAyLWL+sebgLVr4oV46wNyloRthFCtij0Eyei3FHPGJ+uhOE4gAYQdz/z+EwW3
NOcygnoUhhUo434tiIMmfDaWcJja6Ufti3wiBygDawyvej0J2TzUIcI47JAr08tWnXXWM9IN8adZ
3vyHoDfUNoKwNM9D/DUIsoSzVsC3Ff6YZD/yLebDg2edVxeww9zB1JiwehVXeBKIy1Ur4S4e2dO3
wPSaPy4rHqJwUUcjo70611CpxJg3xwGsgwlVrb/M8Tit/E2tfkqLkPj7gwAyymTlrbh14feESEgh
06dFkRFzJToSwhauLtu+huKH4K7PiIIDM/WWXnVXJVgWDc0liTsVxq1T66Nzsf/ihoAG7c8Hcow/
rOjEl+YS6OdxWSD8sGe3yjt2c4974KEbT2B7aq5xce08F8myyqfgOK6i0CDQ8+Pw/ZF/iL9vLQ6N
AGkpRBbDRqP98t/w3OEFg/fUrK0d7gYDqLIHFVPvo3ZKpXadWxaKh3rVqyXSuB2Nf+54AjZ02Yvn
CmUceYA60aUGa0o2WoFynoejs2nlZPLWy5v+6Mwf4aw2w0/a3aBUOQHBwMRJwev5UTjc7DkiIVYz
MA5SXPlJHYDe+tyhJ8rznTgJKoskpAUp5nN7fKo9n0SMLd66Z5XEDYxiSX9K8ckxTpF+lNJ9If9Z
+bsm4oygO/2vuHwNlU+mDM9usKOQjY7miuWThJJya8TvWYr7dzXme0ZmAOpQZh3lc0zRose8wkA5
vO+3ksbX8twaPzZ/8HGaKG3mgVcE6FWxi9BpLibgmTNvNYYsbkf+CuGaonLeSbAE77KNt/LpDwgu
BPlECJWbnded6XIFXCVPNpjIJ4A9LAl4QNZDKfTWajEEcQPUASnZSBSLKXYJWKfB7xFGR4lweRlL
j0/ZpGWVHJTjypaltcj7MlDkmxwX/AqeRF5C77BXMNuTcjXA8TcM8zLDVT7/sQVKzt0WkiAm3h9Y
sBGtLYKuMpm1UIjceHMFiQkRSQxh35aXkx2IaC+xFkLJNTkZXRV4M0DzQoVd5INUOKP68pTvVtvm
1QmiXi8uOGYs5ztOLP5+aTlGLB5dMNPkuQP32Sx9tksaXTCfjXMbgsnrP3ETAhyDyN3ZZEmzAmFk
YnzDP1xic+Zn9jE3h9DAqvpumNI/jbcxAckdKxS3OSRdrHYzZ6+1ZIazsbAGmZTTMgF79Or024LC
MTjj+WgcTKRtcDy1ui5oIJQ3hrQk6Vf+mIw1eb2mzfaLNJRnUp/uFlLQZJ1tcHOoe4IHxXKEyZiG
ROGsboKl1TUbJ7zolKHaDUz6OuFH7Lk4cc3CdS968bPIHPkMd3YHAooqvisSzL0u3bOse8J6kPMt
i3lYDVgUpW+pWMdpwNhMQcqV+Kn+w/Zo/9j1IRGZ47x30Hs70cyhVTCjfV1LWhft7sICCQLi9wzG
LywPruxv9PLRSn9F9A4cnuWnDi2HD1BuIBVUYGKBDBZ9c/AshOXHPnmoNhMn8Z81mA12TaGqshhs
q/GX2ZSvkX0XYtd8FJQJ19pBMvglaq72LgRiKXH7XTy+D5piIpQyILHdkraypPsryquK2oN8LJ4t
sj6Hwj1xeRPShHqdYEdGLVhY082RfEgrBy8kKh++fbxBzGmEl6xVr5infPtEUOh2MRtzHKOPAb/g
7Nlnf5jeQRJeFX/S2N2s8Sq+jsr86MNDAQ9Di3i10lVsZtts3MeAvprQn8I1mrI9jzlOK8J+o44L
Mf+sSE6iu4PU/wNywCxcap/kTYjjVKGHwDk65LgQnQ2O/JEZ+ECoOIDp9PHEk2tdYpYrNmSaFsoz
1BgrnJ0kP6rup9VAH6lQ1zMSe2uL27SYFxYSUhSRfvBjkyfGNYk05UoLF/zOTi0vnnoos6uHkMAj
8EtQsj5Xbc9ekS0ICURrZ5i/AK1+cQHI0LnpCft3jqTAItsSWY/GTP4Z7Qeb5JwrJ/UA/H7M8StS
H4bcUHH6qcEcEJADLDnuOyckqQAgCPGqgD394k98p6H0SfbkfMDmQfAQJuoNxzNfRDNsZeBPHBUp
y7yx1sNlWoLfftnSV+H8mfqOUyGXPj10FVZBV0n2yScjNQ0mHBCK7pRHR7Pgm2/YaOh5M1bxIlpG
BDFAyWho51HmhP5BszaW8cybh87sUgSXSQJwIA7HBeACF6d5btaSrjpdFDYNbQTcjNA+Ru92tuc/
MTBQhB6xY2KwtU810nhvs5nmkihlBeAwrmWvKVmI2X/BZazpmHcaS0yMUv4VpijHUXQwPyT2IUFw
ljQ7WAaSfzJAx0jqEIxENIjwj5jX1O4qZEwc8KHOgXbQmnfL+AthHILmDMni+cSCISW0T2G/D7yz
X9+wogF4LzzWHLOglY3JMPC+ybwTihSQRYgJroI4f3jdITAPWnuqAILSV0ym6biuK8bKxna1Opyn
yq/tElnqvRBozhPWzSgsUOYQ8hMJSAC5s/GGXlJsvKLwRokw91FFpdGd159UorNK6a7V2qyyvgbj
e5qqDYXmSCqnRWajD0neifDGEOACmacl/nWUfGwUaMIz41IHKoaDep9UYNXk2xdE5AS8DPHkQK79
FuGfY7yr1bvs3Zy/cTm6cCwMkc0MZqkX8J/j7ZjVKxxkHBuzS0ck7BOAo9xGPsiiY8APHEQMRoin
AWJNxIcZr051TW2LSyJil57p5h6iWvK+hHrd6j606aIan8LPN3Fiqc0P1iyxsLMPR+ldCp7B+NGP
WLV2EqJtXg4eShV1cG1nTAQ4ybDeO9ewxpl0GIazNdKe1vfzG2xd+FejEa0/kvCcVSG5GQ89Jexp
VjBiX4kLRwyCqW9NvLX3h5qRdFLiFU1Is/E9a65ydQdYYA5bThpg2KpHYp/LXyGX83gzdo19Lrmi
NVR7eBBRrnMxS2/NRZU/g/plx/sgW6DR3ff9KuwEcugvqBerroFz5k+RibYo9Rlik5mKAABfoxGe
yd52bZwlXg9tXnE1bRR125NYjkaXVCzsGtxnc4W7+kHGdnCU+6NHRooFEwgRjkBiafdfNZ5NLipx
L4MWINFaUvaUJOTucp4R8Om/VNpTfPywApAfzDNBgv7spCOAlXbaJ0lBlYfZ6yl7R7k4FrQJ4oib
ST9W8zU5N9BTGmppkScvbzpWYCweyP9Hkp57gMS+wtYx3cZyI43rTn1PMbNFVOhQWFC7EwmvF2Ym
t/5G50XgJmFe+cpZCJXHpFxGTJXA7GrjzBW1cx3I/syAFj7Y6s7HBxb/FOrTYpkokT7yt2Zkj2Hz
V4mwiRZEEMrRPq03KJm6YhdJR8KxZxVmWmWdJ2jVOS0N6hgQA4rvXQuduaYvjXDjZd9168xGx19b
oFhC8Nt4fFWU5BAOyNhF86ksvOaIGaRPgVnhdpjZUA+6dxSfhK9+p9YunwiYhPUfD3lYuXX/XZvk
bzJ6Wc7OM/d8vWNwwvuAVrlCqRah9W7gJeieJ3JzoSG3kIqjFC/agS4b8PmcLdD7vkFdZ+fRLeZK
vCmLN1pe9OxN/AJR+KnJCNJciF7lBiVGeDDMBkcGwhZr+BnWos6QZR5p7Ak4eR6T1FhKpxrPBup4
+lKVqVgENvwC278bT+cENucEBqf53NkOD0j6kAyCE+u5nH6n+iUlM9YgPcrXf7L6qBXXSb8HSNhU
NHHtjYEKLYj0Rdxb2LsMQmGz1HnBy0PjylS3AJBQlKARrekQ32zwostIdCflt9AuDb7+aJGBJnsY
keLkXQHArYut3Z5grm5E7c4M41nLhww/cbMfM84r/2ssP1S0juKuVXkYMy0gqx3pOlB1B7eONgFl
HIdpidQ7KjZW/magCQ9XFFMwNEAyEwsIexPsotRtkmsqg9XOH44dEU7EST5WjN5s797diQ40ehF3
t0Nr5xJ3EJRbXb8K4YocfonP1ukxH1XvTfhwUvyBQHYVsTMuia7c7PexeCrWtiX4JnlW6noYN2F4
G/vPtP6Sst+oeWYGtxB8w1htLG6nyEPu8IaaCvfRrik/6eGCpvP/bYuKSmL3oS/JLWY+5m7PyxPJ
h371svG0Zs37BJbE8j7qNH52T195y8udQUt4rNxj/btD2yS3TznfAThwgWfhd0XXdodUJNjK4PGR
vufkRrP6W9qLKcREurQIR1TXgdj+T3X+JvU321jk9rTw83OSru0Zy0rxFut/rWzObayEPybyvpu1
MBbk+Qny1wte/XBG7Em7ObFO2855LzG20PgAuvLgOStLJMnWygvZG/kY6q0Ahwx0EjR2sGRpwRI9
xSiedlQD5WeEsnxMjjWVxIVgvLvxU7yIWD9GcEwMzAppVGwgOuCt9Yx4ICTlo4Rp7fQX38wk09QO
OG2j2lPxSCyVUtxgOzU/aOkqmt5k7aOQrhrehpj5GDkG7NJSIRzRWKR7w/jKs+9kOljaAUNhFX+l
HGGFfUZ1Q/bqiolBV1emhcDo1DXrYTgVFsoFZxkXNyoQMpQQrOU1mdv/W7EgSDjs02Qr8P+G40k3
lqLxJaZ9ZNE2dzsneNK6CxkkStLWXCKW6ikuIdJJesN7MGJ1ZmJy9pFyrXqCh77risdO6EQFF8nx
tZgM1hXWiDqiqS9/DeazQNscA74t8kXanoacipTdYK6Fky+6a7iPcfsSpeuthDg5Dg5Dt5K6ldNB
NJKigbK48E8NEiimnx/rK9752k44+pWGe0Po7ja2vPbVda/PsmqlyU/qMZzmFJKEjWqHgN2lbNNA
csvhVRCWzyr0L0Dlkbr+ZdZvMCmJQxoez+p+c/9K7j6QWyjD4HA3hPnVthCkwlbUy/rDor0WiM1f
ZurFMt5waiTPnAgSGUQcAKr0/yGbjv2/7gAcUn4j4xad5seorqixTlp2hmVb3VPkt8RyD0eI2k7d
0kAAw7FBoIuUAd5pTpsqPmUX31251jQGkd3Q/jLCISQF2eWHDTM6zpH99gAWtyjnouGuMv1wCdZE
RsYxTH+4HoL03SL5R/qXuUKZMmwrmqoIvFdZTeRovfvyoeAhNiGHrQGX5vcImmGRca1UZ8RTqbzO
ZBGnKsV7almzbWMdLCIao85mFZ/muv9XdUchDiARArk2n9O/6+lNYGBR9m3RvSA8TRPhvAa2t/Tb
6EGisFxj+ZwOaXPJinfPIODqp6lEgNWxQKRugtrVOtk7T7s4aUirpa1Ff1BwBNRM4w0Om4D6V/+t
0ffMSmnNIYQxCRdvsZIfMgVByDcckfhA+A+1ECCA76QBJMOr8HY2kziFDBUoksy100D6DOR6wE4z
2WWoVA5VSCKRwER4/dEq4qPl81xO5ttAvBDK08Lc5N3eCgh6uzlMBaQMFExxjspVANmvHXMebA8R
yhaAv0C/14KN6QBnYp1JBmrU8ksb57gjE3eqP4kS89KneKBLGj0SDWBrQVqinZzampS4IAPiX4m0
QQc4TWSxViMmkXrvl8AQJ838cuonL/08wKwE180B2SAO1ZR71WIKWLXtn4/JmmHJcacGxTJKB1y3
gk3N/KvGpxM4p0HZjEt96fjY5XO0Q7RqWh+/PzL/Ppth0r90odWo7EXVvzw4MFSSbodyrpd3PfWB
6V9EkxNlfb7z6q0/8TOYZFp4pT+v63OdAzMuaPRW30sXzWP+I/bOltCw7j0Cq5TUBznKcrHHn04W
kUrPYu7wytEep58H6TYR5mxpH2NC3esZjaItHzRNOKmBRPxdKFouVvp/JJ3XbuNYFkW/iABzeLUk
KudovxCyy2bOmV8/6/YAU4PuGVS3SyLvPWHvtf0Nc7tBuTftI3GetYP49JrLB99bF+HeYng4q0DI
rVGwfTT5v5jre6ovpb7QtV8r+8s08Axk9rhN8xWVd4e4bOcmfwQLvz2T2DAbXW0W558yWwWhczTR
NVhDRrWVY1p9tu1eA14Tbq2IttTFXedl947ZgFKZ/z1GGo8GyIWZb500AyPGug+Aas4RLc8Bv3DK
YmWZ/EXLTIqZf9BsdGoCrVkaP6xcYdagMYQGJAzj5oIXwfphBMQ0F1UOeQHm3rJvdXpJ+p9wPOXq
vz5U1019aSqNlTI4IEJ4dOud9LspO9RsahNuvYkVQaHc5KuJ/iFd/3d1shnzr4J8lZpPA73hsAIk
zSN9AHKmVVc7J7eRTadTuABvgGQxRhZ9itr+6Bg2xqdgvzT9su6OTXKWAYHlO5kRKMMse25g/SAW
G/4fK4tMwJcNii9eynTJfR11h27cTTV62wTCMa8UczMZDNaBI8CkBkNYEV4C449DAWaKpa+IsPH8
X04DBHW/JPIC7yJzsjx42CH1346aeWJ62LN4jNVPaAMGa8i6prLrt3G8aac15oJZ+JfUiIiencdK
62eo1wrLOnzw/aJAnqc/E/7B+mkMv6V0q3JY9CAGh2vHBKWUqWZBLejIbp3sn+SdCsOtJ+RILL92
wuuqYtop153EfW1xZh/+k1FJN6ZHs6yEvem2yVb117b0UA1yYpZYNdYxri8DNUfLC5ScgfxpLYp5
AaU9T+ExZwRMkyAYHvhMhROgl4H17cjRynYh4dmEUWGAhjiRdc8eq3udbS1lByquKvZWcW4/YBKi
RQAPU9zU+sLWv8BybqE3n0epyx2KTqrpD0N0HLlf5JaAHGpHFtXQ7l4tFWNe3ur6NVLP1xerujhc
ohoJtIhmGdLFaHTEoKqULoZ6Jx/Iag9hUM3S4bPTObCmH9b8AtrdoJZBnm93NU64DfR2c834u+8+
SViY4VLIGPUxmMAdSEuolWfn6o34C1YRAuGhO1ven63vJ/TRRY+4jxNLDoaPoDiqtVtoiBOou1Z6
tHXakzPsYGuOLN7htzPNjLtn7HPe1QebRl4lY6ILjybTejKOkQ89NW0t5ZtUPwgH9lQt1UW6wPYs
NAv+QULrEAlRAf1F7KbZEjq68M1ow9NizBqDoJghicmZOsM67reTuXLMlZmdlHIfIdWSTiYdXIHY
/GEYX8p4SaV15mwN+F01A1KldqWghAZlA9hA84clsDlQEs4y80vhFLC8T7EvA9eLOtXKXmF/BNLx
oaX7qdzEmEoStDu03oteO9vv/z7A8YqldkH+X+TtZefad29IL1wxkrdHWp0pyPuQMmdL0TLp8VX4
mSNeHBkrZ+09FecdInWpwSLzSnAy9q5l4NHb+sE/QZyrIAPkmwwPpKO9/Fpeoud2NnWDMgr2uWPN
ikWbHoP6UtTCLWRuWqwco/rUvZ/a/kU2M28QBFrIvcWpojdH1iB2RFs7p0aGXgXGVhuYpuNYVgAi
ksLkoTjeDBqL8kvDC2PuUvtRPIcEeqqFY4j+Qgaxx7cdwNIJyCNpEbB4PJaDDi0Dw0nG31o7e9gE
w7/eLplO46ChZ8VixlKlgskpLNTptrYP04A8fE5VGvNUeUu0P7iS+HdrVAhsN0L16itbnYbbNk4m
4VZCz4dQBjouP28egDUg2GnWmRvF3KQMHDLGYy1zs6Innwwcoen66TrH7WbvxDFaOwvFZT3zasZn
1K5t2qPhBisyEaG2BmsljTXANHI87qlfUuZvaP2TCmT9mUXDjPNFtnYFaQ9zlMed9emJRh0CFOun
hQMNWYYru9UuavjI8AdZ2O7YMoYnqH1jeChat7YfaGiQ3fM6Yml1xosS3qBLO8xN1cA7FOpbhLVw
ArWUKrAEWoalwJ/S4Sy1Bzl+oFedB8yZwUzFW2SloXmqZ4GLZdzAYG7MRm/lN3MmdYHbrGz9ENB2
r3R7EcVHavYU5EaL2FhGCSNuiQ66poOHjitCb4En4nBFHG3YARJhsI+fLM20EKQD1Zj9RIbOHdUm
J914JsTPjhZy4PiYJDeEFDB9VRCgHlACaxeIxUXMGh4qFUUyMOH/9EIBr3R8aBuXiRVdXppgJnB9
7zFoQHkPY7sCAxWjaOqrlbXX8701v9Mf2h/TIgfAyK4EswzxOcsuZha8AaqhUaznmy642UjeJWfe
e6QqfSEyjGYMJMOz6OXRlKkMZtVDRYo18cpIH/wVS7ti2IkqHyeqxNvGG8/DOXUbadyCqeVh1GDq
wU8zrNXji6hAuI5yjzj7lHTLXBC2oBI59yR1hfuvuPQ5u6I1t8b3L5/E5NyYDPHqgMyGa/sfsA+5
LlBbFpEW8plcBqm9CIYTvAWsrL5hzzIs/jlge9nWFyY3o6E1RBl8UEd/0Eq6cPNonnkmO4fYuVUX
n1mZPDX44DTPiBjhRfjGM+cNCaafOCJYT/gcoHzihvPm+bAfg01S0T2LkSwkpe5YW4gfltoAGAl2
CFE1oOfx1uOuVtolf2yINH36HKO9nWyRoHtgDuyVjdDJvOAcmdUNG7edj0YeIniqbUIAxCSlmwcW
GczjZfUQ1Ux62YnkID2yApIyfwAmxAkq/57ifpw3yGHEeBKJSh8vp/SVAbxz6m04boQBWSkXwsys
2tuiPofahkOmcBB3grDhca3uNf5cfZtSpMvEV5a0CxvHok9DPTDSWbHa56hSuzNZHMV4ydtoNvns
IgWYgmWEZHBeIJr/vzRaoSTi2xsgjAJSLxbSA5dyVy2nG6RIH5VpNlwrHVyJvw+b78FZdsIxy/7R
/85SVymOZrohHAaLJH5TJOq3qZiLwYuXziVqfHUfJ8+epSagAlVZKuRm0uzRKxqgqISYf1RurfES
XqzoK0f1bU9n0c1Z4UGaRzOl2/vIrHxCQR5+uZ6Ule3dh0fG0FU6St61KreWs5ONZRRhcwaO2YwI
Li6JUHMHzGCi5wOwAJv/QfsJnZPJojm2PqNlsIR0OIX/SomjLTdng/SXwPTLV2ULzhFhcF3g3nMu
mbzVe7ID6eLA7R7kce3IcxkoxCi0fsq+bb73fAwNdWldncAe5uO5JMtn0I9RspeR2OonxC9J2Xww
CRDXb6SteXnL8ot8Gr7qmIWBTwiVwIsFPK39Qvgq8/qdEjuoUvRzaoJDyxEYMO0tKQz9fNnQwAr9
pHSsEXpIV/EHbCEJpPJytJ8+UaYh1ks1RcICFTFeIUBvK7SN48qIXUl96IwCCEERg5dyZyEloxGy
8DkGa/LkPhqaQJRnXchd1j11Msdj7xjlSw2O6+BggcC2pyB3AzDIPLFLuKHsozmHlJc/pTie2Ryi
DCYFuEBMkrjPU+yU4bhkNcZVygRn2YYrcoO16oy9eaCjt6tvOHxCCW9fJ1GrdKxJjYvQMQ/Oj2ix
+3UJv6P+0tt+kWHX/OYt8c5du+3SvaLdhW2Yia0fb81ho+rgn+fkrkzNr16+WvPbR+2QI7ZVagjM
jD6M0h31hWG+RpapoO8CdSnattC4CPeSXs4lf185B9bbyxrlMWsdMAWiTlbsc6+8GN5baAN8aHws
gTlCy0duuH32W/Z3CqLkSqUbNXBPha43DP8a5RJ6j/R3io7fJBH3LrrNbPrNO9oaIWfdRoQ3ZOuI
z0smjoqxm9ZuinRWO7jAZJbVG8BUECGZROT2aeLSZg1I1Gb3oDtmZmemR1gjMQBNNDsyweQjQTg8
pEN9kT3C0bdC0wVjjTqa3xYiXnGZwJLFwaPGVyFKOU3lFdsLOhRj6AKzjIGinZXyM5M+G+eGg9lg
8KBes+CzBtpq3tAZtOIGDnGWo4/e6DYpD3c5XrdiNGCipm3OSbnJkM6ALdapqsfvvEaE6szZL/m/
PXkrFihH9DxCGg4ijqLH4v8iZnSIOHLYUUPRYj8OT8sPD6LekONvFv6wP1Ct9muG/AsyHkZmWu0u
1ZYlE2aVovOnDjZ6gVQWbVeyYvvjGHvgkh9NuRF+RbbXYqJNi2+eKxAcSgS0WHto1bppBTfZSNwu
5QciY+SvmtvQZ9V14r9NgR/x9xTr/Adiu9GSH7kuAHP2bGXvmSKwmiwCrFujAtW9Wb7KDo1lHPex
zxA5yvOZSkduwhDuHQHgQsXlxmtaBQ/VIg19eJK1g9rwumVQPnc2EAhGF4GxF4bpuP4Sj3m84LeX
/YLmBzaymrPEALnI/Lg6gnEXw00tvBBQQBfbaCcHCG5OFaAhcIBkJTYLkfarNpe0p9FhhY1oKVjP
i12YHQzriHGRqNg7qfYf1DOzrqTlkvD8WjQr0K+r8CFph8ZDm9izVv/Sk2Xms5wKMUIReA2iQdKR
IjGRU3ajyc6FoVeZ/evgIKk7RnJaeA+MSx6vTHVTStc6R1uxMVC6QI60N3aK0EdbMFfGrciZUUfb
ovsdqX/T6JB0KMEz2lHrXcUc0uV6ICaItDLRYWnKu0ozMDKfCVefRYhWx8IU2pYejthLvEdllm9V
YddJHPYaPRhrlx5nZLStTJBSRcWHOM97/1YZ9qGWor+2Kr9ILuGu8jN9bkjKaZqE64haMc3kP013
TkE6PVIZAFWlAGlgnq9G6McCadtwEVfFmrjng2KtRj3/7qevnjRJmy9XG8jl8qWDCUt+ys1nnYJH
C7qlzTwnKP1tDuM+StN9RSUZyi0rVeWOXnzW4uIHE9NfbJSkYFeRFuJ/y2JyNzBZltAvvGnXByqX
KTaQUl85LFPajgeuijk0R5fW2kX/P1NDbb8PhvbQye3BcpSlX9iXXk1lFi4t5++iQBuoBRK6GQyh
XXwJhmkpKTq4UWcpx5Sb0nBU2UUiybBzBzKR5XaN6Q70WYK12XPWVHLzz9YjVg3W2XLEbodeIiH/
HOGbg25sTPO1FeIXBfKHzDxg6mQWl1KFFDvCojMH4IvDIsqhyVjjMp/QuZA969lIr0BLen61LCY2
wKyiGvWbw1jq+pWSkjmojZtelvZJkO2KLiQ4bFolyARbhA+Kz73JFmFMe7LXHF4qpD9q6raFtmzp
OUsAr6FOb5zHpym1752D1aMzjVMx9fsgKpaGD9gXPbKVKPOhFLE5BQ3dhNYwQfgo7c1wo6c8EVRY
Kb43WjAnfSW4TwZ/OPiYgqBt7gwYAnJcLhoLpijcR7HGyCPlXDtg2MgoI57YjXmNwqDc9TwaFCYA
9FQyLctllFsYz8ASgbaHW+x2NiAt1heTQnK9EAFVZNEo3JQKnm+72yn6W5K/J4AqhTh7/ikWABuL
CIIanlbN0pOJqUdFoXMBxlRKLG1BOn56/0RZkiBbMdjrD6coYFrOailCbRgYtEkoA2ObRbnB2g9q
I3sLnbmxHh2c5FXQV40OnTNBG8NBatA/EAw5mdBpQGs1GJ0NBqoma+JxQifWwHxO43nU0uEM4F1Z
qxepPlPJprDBhY3c2SrlhvN20C6VpIMpSAl7BAri36PTYRXOp0ex3xbtIoiVDwPDFSewL9Mb02mG
k+tN2zH5LKfa5QddELO5SAzkdROFbvdPb5gpMSaJjra188JthuuDYSqV8hxpklazW+f8sPArDKIb
DW6BsbIUMsDYXBJbT0X41U0Xiu40fhR4fFsyyEILkR2zCWRoodTP/SBd1qQ72HwiCV6PhAyAD49B
mSfbER47CyHCuNYBuPnpokbbqTMIkVL5zkSx5VgUH+8kuDZEIUgw8C3U1ZbOx4Z2XvxwIQ1tknM+
aM+ODKNeyC/5BxYmpUpEHyokLQlpgyzGSDQZfSTv2D1GaqoW3t6I/Zrrusvnfi8t1BC9rTe4GRK8
Ca+Ala2KgPVjzXiNphJhdoFEIRypSkADqejZMwVgKibKFAhUJyo1HqUKuRZ6AQgCaB46PnM9W2lA
vQov3umVskirkW6DBo7B4KI0r1XBHiz8zQEfm8wwVJ5wQfcymnQ+sc7NRQSkQx9d8wFyuIMvrMZL
2NAZ04koFmM3ZKY5yRkOUocC7boFxc6CYBxQL6O/av709G1jJRZ0ilplHsyyUlSs7O+V5Fl1IGe1
LQyvG+T6mk4YIBAlYvYjhUyKGZErPZcYE+2ipjS00IENY73wwe017ybdWgDQBuZdNbs5mVs752fV
AJFosrXqO/nDjhqUFdEMMxauppw3palQ0X51ynfgwxJN+ZjPvU2KKa1kvVAHbCET4QC9uk2qV2Pi
CmON0DffvffshoMT3BPnWGiPXN3X4UspP4FW2NVdSvY8/BrtpTJQpRg0LIz5kSYUKvVgDWaA/qOh
JRj4+3xw21rnykBCMXgbp/NYT/3TezDA/W+LaE1MUMVMRI4eCfdMYfEA4ac8Z3wpaXwaSjb66juz
mT0kyr2IwLvCHMFqMY8gKXgZZoOcUAJkGzkU8UH+EVQLlpmGuVcgSo0WsOORW/SeFYj6Qr6776k/
WeZXiho6mbyFMH84eoiu5NuAqPIXqLe2VSBbMHMLGMZCTGpwOYbhO6yZ2hMJRbRB9te3iCdN1A7K
Z43RoAAcovwq8Z/NVKr4ypCBRjRzNzn9xqXAFUA65FmKj0oF0+szRFUtTHjqJYzArmPeU6p8HquA
2dKP9YQjtHx3+t0cbnwSPV4QVsag5WKJQK5wlhmbQT77xS0lSBf4UbQlAlYxyRHiDWTrTeJRvh4Z
D8nBMmUzG5+U+NhB1Ppo1Zes0P5LbsBCMOE7An5h0cdpONTKemmgZxu1WRp6M5tNQEMVGpTwo2VC
RKQCjhgGUpnPAkdlw7bAsF/8Twj9sD6Z75RTZsipWuylxkP/nxQ7QeuHyVzjxm7twNV8c5vR7xpW
MQ8YxXmQbOOkZq8EMXL48jqBBkw+GvbAKkMFmkIEw4QistDmlz+SRODlqyEvV3E1F/khNCIWG3dk
FUdGVVJMmMpBJ4aNNiNdkfcGNRrE8oeV0j/0e3JuRiSUvZtv8DlOqQubWVTs6p3fKeWLcjyZ0c4P
LxJ4PTTt7VbGvYirR8/XuQO3755U/yZwrxLYz5YxhaHcxEOeFl8VthSfHzl3Bn5JJOtCEGEfToRs
yNQpocuN0mkVoQ5CV6HSPSUyKP0Qhbp+16JyrnUn3ctdTblI+l0iXVJTvxXvZqbfiv/Jqnwys/+O
njrACW5StiOFKtA9NcO7MD6z6tBaPvwjg6AN2sNfjRMkP4cZUW9/anDQSSQVr2WW/srWXbW+62Gr
escC+Iy1zRDCKBrTxd+kKtxRfcTxTorWJZ9v7S+00HZNDU2E8tcx/PaesM6Awlbels8ytHdME1jb
sYxptrKzI4oH331tbyvslum1FNds+Nbp+0btphSfaYrI9o8/szPucv3KGzJOr5xrNht/eoR8afkF
6DeJrygMJ7iY8kG3awK6SUtW19Zwr6kDUtIPa03f2yxSmPk3Cifip8z1E+Fsr5yT3DKj2nvlxWx/
snJVDjYGX/qWEBMfofHZxLXPZqos7mpg8cbcs/w5juCg+qvRXESFoMhocd0c+6ZyyuJ0bgY7Vbl0
xrVhhpLALb50JulmG9tV/UPUXVSK93EblfRyBxLS+b2lve5BW0yngPmIp141+7MqlJnBnZrERwxt
7BMdmV3gseL0qq5j8JOmbyVdsdNs9UuKvptm3ZiOarPGgaepW5m0ECXaevKIqXZZts9QRuy4S+KT
nW8s7xIweINq13vbilVldyhKV6+BL2xa46K1iCzl+2TeevQLSnaAgl7RMtoKw5v6mGPY4YP3lGeT
bepinyif4XSQh6vOQdCGdx4ZhWMA/3Pp/KqOsVMmxGzcmOKPo9GL1tl3x1rXim8MTcCwh/6f1D0Y
yyvjPoxYnH4UYBEoyXxtZ7Ksw7zIEsXHcMjsss9vhXIjXggB7NGMsCDhO5xOElhIsbS4mfa6YRik
7xK8vpFbOKwrjB277bF9pWzkexw/dLZC70rdGC8948hfVPFJdm4mo1jbYESZcaIjTUhORnW3zENQ
wRw6B+U2DVDxr4cJSeQKuJ4dnALki0RGONoxMuy5J1OFL7nkWItbqH4HaPl9fzaTb8AOCd9o3qLL
I8tlKKi1OD27K0HYRfabwNcs/8Vcf+k+8MNFi2LBDqy54j08fdVVaFDcEsuS85aq79F/T9HTtPGm
SjsnPdEdzJdUIAFs44qzNNf+Fdw1Nh6sATVNnaPl6aNFyHYr99/GQD40pR5pOGg78+QwBuTU04HG
rB8C5R0Hj7x7mua9GFnALKpsgRnIG7dNt1OTL53tfHb0g4vBP4OUbQYKarvXu5vMvRL9cDjWxlz1
8STMQtZSYPSaY6HvGbDUTIoxECIzRZDwTlFQ2t7FYYFWe5dIoX6Cu6FeVe+fzBeQ33kiyvSit3yh
fwWzMkSMfPUaIl0wt+1GR1ju89Se7GHre2+93hQK87H8a/R/Gnlp9Iy/i30/HCLiYrp1FB3hGdPA
2/2KjDrM1Rzw8a94m9pT3e59dadWL3psGaJnFD0l+JuUUbr207WPSF6WqCZZazjbJGdDvA7VB89q
UvzU1RpZ3mCTOZp+5EiQCJbASUKqMcOTR4jZRgFrp5xLnJMpZ3EHGxKcLaT2mQnnOYUexih0TllY
2P4ssm1mVb/iBRPDg6JhVriPjG2mLDnaWv1RkAGAftFI/yrW+CEZk3SAM5QooHX4yQplQxiyL61l
k2kXilROE7vf1N0nPohmYsa18ZQdw0MHV3Xkv1Rm3FTAH3WPVZhf06DP2yid0VGTqbq2WwJHtV9d
BCpQ0/Ro+2L4tbItVPacqJZ1trOLwWCh2ATRTbRp/LBd9U2X6sNztxnDisKoQzFqVeRleKivdlny
q+FI6hj/hhgLjfDWjy/au5zyJzpF6Zmgtsxzy1KYHlKfrfbOjq968tsqrPflz0H/KYyfMv8rEfRn
M6UnVXAT9P/MeJhhcBX9YSv9E5mHKX1YV1119QkXrKYKkRjmBxcMq4zRvzQZ4SZeUrKkkrVnb9Jm
7dWgzJYKgT4W8KrlMJENf2niq20z7H4FziF5VOQuQFWUYdwhsaOSz/4S59qi9C1+uEX5w/f+JYeD
A6hGMGYhGZ8KpiIhy8QdP65pukANCKE0eeMo7D54aYLyyTuQaEcJY1b+GJnrJSvVWI0Z4ai30N9Z
MKGpUapNxV+UZOku7jrW2HrPdUz9UYEbR4RLNjpkMr6dEkcCGxr2UR9s8KBvqKQEhUv+IrJuEQMi
zonRQrmyNsiXRJ3WFMA+pLU24qLgYEz8gjVKzYXAKzMihQ+t10ovxoU+RuhBnK8unZ6OqT4KuWLI
xLJSnd621wnW4dnmElBROLdpdhj5lRyaR8zULbT0fadhG+1tsEHRptY0XtkcMcePVxlUEOPaiGHE
OUO6Tu1yaw7UBkW+81DRpzZbYhuYnoToGynAAKoyT6qTaXmnXdGmu9awhBtrEciZgX7HPEWWjnKO
fCt+KfR7EaSAJlTVVRKvtLTeDr2266UYD93HZHvuNBauxJDSsSIQhqgoAwghwWvwaFEszIBoC3C0
Lg2jWaYdIRRVQXy1ocyL7gKBbDVZwUHx/HNtt+dmgMDhjLTcuya9+kClu3fjTIeO4qgJAAnE8qKl
NG2LYVOGXzKKgXSkroXv1KrLLEz2KZHsZYY2xUA4TKib2R09znqFZl3urhgECus4+sMqZbTXBEBE
kFqNLHU0GEBR85bzs5DvhrhgYlLjslj9KFkiSuotrkY4YOMzjjKcO9OuRcOhDJgmm50z3cPEn08Z
0Ug5iTzkecX6OJOLBlXyuK7j7w5XGCObmEwJrH4rvko3TzCqeMIal//4wJBpRwvsK/GfwTCETFCo
ViryOn8Z8y9Kc0JqaXRHIOoYiee6irALcL3Uja5DfplJ5JdBa2hQjBUIHS0V1zKyipq8ma4Eym8t
yGbmPOKLZharUjd6A+gJr5zY4RJA1PTdVZaw/7UJ505t9hdMbl16kappmYcklbX+TlPGjV23V/yJ
Uz7skGfu5GTkhVKOWdacaYCXOil1OGtwjUKKGMiph5+QRxeZbL/Slp7J2F+l5neww1VvGXfwuoY9
XlQ/2XaFv9LJ0Wow9jaJtiv16iaV0a+UEHdlCnlv3e+cuzUU77Inptfsv6M6uxYKzw51KTb/3m5P
vTQcekU5ZOZ0CGIkxpySTUDMHpswxxQ2YW38qeE7tSQbCQ2+vED4kJGClJTJu64KDhHWFgORDBQ0
9tWBDDbQoiOZ65yLAk2sNFiSw1q2svDVlKyO9oDO3kwIFoqUfpH0irl/3ofxbQzkv0TTAH/F3aF2
/galv3a2fs51AxJtNzf1adWT/J0Z/dyRhyMOM1QRMrQxTUeIR3nR8UOnncFOARV0jgTUCOO5xzPd
mxL4WesTxQNOnvSteTvgMmy3DCGB0SFj1g7RTQq8EumphuWVUBuY0Nou9ctr62A+S3X1lY9xt1WP
UPe5Tcv85fdThY36Z5DGf0NPMAoCxXUJdm7HlekwlXcYHyZt+1GVotxApJPkhLOVsR3uPG+6W2FK
dsMYnglARNgk6R85qb5BgyOu5wTNSgJ2NfatCrYcImmWcGiuerWKqF5mU8GqRjeqTRG9NEKqHIT1
gAfIawlXthqs9MnbaHa1rkbIvdBWkHw2RbRVaWnbBNUX+pPUZt1up5spMEg36qH16SsTOoUj7zvS
pjwN9x0MkoL1COoqPqGlXYfrvI/mU4HTvqnO8ohxPAoAn/gznCVrS+t3pg8rX5bmXmB+hkC5Ei+d
hT3vGdm3cl8vK7MlMhOHcN3RhUW7kIZtDPMNWJ2LQoA7D/9isrAk6woy1Fupt6uxxfrUyhsleg4d
D7dSKZepHT7loCbng1Y7Co6yovyUiHSzre15KAuBCJfDokzatZACMJZv+dCYO5K9BkB+iN+mz3Jd
Z98RVSe/qDZdOP1MJCTwjp8c3VwPLXelQLCZ3NB6Mc+6DrsS3njUMEo67WuJ79uYdnogbw1f3bYW
dI8Quj4FgsV2X4++emhXCYylFJlKMFJjm5B++l1bRIcyCjc9yMlBQXILGgHroFeM+4FhY2A0K21s
XcmH1mTkywhCQNo4B7oa/FlrXyoP4m87QKldEZEi3LPiCA9G6x0bdvLVMC0SW2LIN6zrqEYj1Gwm
VoA2U88SFD6R8S5QJaJIFXPWgNpPfOWkVoB1jkG+SQLX0w7EJ/Pfgb6G/9C1JzWnjWbO0hzIAq3A
HoXhTzGgzwN3Pjr/au1ZiTYyfefS0vJehXy3jDPeGiW4DaHCEBighbermH9X5XfIOMqPO4bsDLbM
z6Yy5wnDg/EUcI4FsCZLRZpZkDqcQIGzygITUhY2YFnBQeGc8M+2zqbnYPfDr1Y7CXi94TFDkTc6
Lq8ue4jJpu9cHPoFDbTGUJ+6RvxAOpPRkuTVugJ/Zr19DtuG2TkbdhrsoCXnEJaJFp4b3GNURc2I
vn1PehaefOqgXUDwhA84Wy9BEMduLX3xLyF7IXjY2a3g4inw21rE7DYzh0tSrx3E5Lt0PFvlopVX
E+0slW9DwrZePWJlxddRJxvJOyr+u9L/VA15+c3S36V+NTV6V+i9Mspd7aqG/3jeUx/i9VcK1tK3
njDd8B1NNZqxnRsKktw+B0pYBuEcRH87MC1jNm+6yMYxwcisiOP4MKDyMgLo4wwKMgwMkkUaS1uQ
+8cL7kgfZguXED9KA4WjsaCtY83uSdWdkldkMkH64w/CCMiRGMdu1HsHOlLlGrP3UnLLmR3bHYaQ
EF9cD7K5Fv7oV03YqEqBxGVdilkbU2Fj+tYAYRZM1Ijs0YnxkewvK0aMxr4o9ZE4edXsOwoGjuV4
HuTmIiGIp2I9Z0oJGdXOwjsNGgu52FmFY4sZD004Hy66UhIXeIvY5wxNtjS8xI0a4ZytXJP5td3R
L4xrpB8korEgJpsjxsGreS9Qy6Q+gITNgBT7G7DJAxN2L9LQIjUz3yRAA9u7c+nt3yDlUpTZhkHe
0RklG/7A0unOxx+5IeK2lvisfKUkZ0m9e1HKjuKdRr+y+lJaGoqTN6zJ1nXciKPCNg+R/VUYwIH8
H3082ekR3wkrRAr5qYBKHH4LtJuKpa3dD+0pYwczsr76r9+mk7PTTz/86JVHBuxvolvq4CAk5SPz
cX2/KKNS+58vP00Vnsg95qhWrm3HFqbB02+mtEhIzfuHae0svobAq7em9C9piBN+BPF5om0mKGPS
7rwdtr0NpHM43XzY1AxQEvUds3Twp5efY3+FU81Wn5NmFpnGjAuVmTmbZ+lFGBRi9GuQ4m6SoIS8
BpayNsI+Xkfn3eayO8UKHq5bhU6mSn4H0lk6hUM3/DNSg8Ufq+9Rwsg5k3SCqpiRFskNHXyD4sUw
v6KEH23ygWiSZ8VQtv2NLQj3SDtYZ2J3QUw/D5tkzg7PzU3nMjbJUjxKbVAuBIOsURY+tYYYvdV2
sTJ8NIwDhC+lIw8WaFKM+hRhrLqY1GDBVAmzTICNB/ufmi2cQl07EqmD6HkHkytVaeej4W0Cpk1e
r2+HuFiY7FMLCaAZOaimw0hS792IK7iHiKtHA0kg/G+1sOFvlFLe935/HtjGJQYvC+bnlATPIYjX
9MykF5Hl1NmsrK9+xHk56YdQL1YK8g3JQzVPiWEpgWvLqctPTeZ45uYVtXJfLrPIXEx2gvBF+SxC
WCflQHA45Dt7OfbGwa/wauUBGxAhgGAl4999qBZ2jFCPsW+P+oPyYF740aIpr0YQk8pIql2A5iZ0
g4ktH3Zlz0Bhh8A3oYGWZQnaYOyq/BGigTdc87ZldgztbIcFGuRIKbnm5Dz4rT10T0JF8Zyas0lG
FaDCBVEhYpUx7GtiriCFGDpUOEAIKUCmSUUPPHAAI49MWBjlPas2LDhFsoBbNKvhghli9NyU85wS
h9osaHYDCTBR1h+acFqkqDyyCPKdz/a/U+Z9My763ttI/2PszHYrR85s/SqFvD50MxgMDg2XL3KP
krbmWTeERs5jBMen74/V7m64D3BwANtV6VRKyq3NiH9Y61tMgNDmCuBSHV9vGv1jCsJTFf0hmH2g
nqzYpX3dM0tbonIXbjryS9zI3VnBvJtD8tXpsj0glTQ4O9WMx3nE9oIiw4TpfgAdaSN1TX0H8dKC
C+fS81Cus/uuQb3FJji0TIIYWczBYyay87INjvQlvV1v/Z7oN8t/0Trc2gwmqdP5L0EVvE2y47To
8yQg/3OzWCePhs6jrMpZPs7MQELAPza1ZExw+vfIJMhFcTKuFuUfK3+2G6ZO+bQd8cXmPvshjIph
ih1u+Ghh0jTXkGkDdnDS29TrijrvERaz3yWiLclf/JaA4reU5f6MU9Tvr93+2WNLVEdn2rvL1adr
vQ30/LlNNSNuu/w+w7uLOf9CiXwvb5P4Mq5ztoTLwPekrxplPaRZd8Z8pt7lJFFXOr1cW8OmWbYh
fp2JkJT6TgKUGfZFdj2AVCjSV2d66MSHX1zK4VtVxyl9tq19Jh8CEjyrQ27fdN1nGZytY/e5Hs9s
OjlpnbJxC8I8Ek8RxOD2VvX5riRZRbSfOTuz1CC4C957cVpNRzG4dBSgdvBRjSjC70I2GgqVYeSu
kpN4Y/p6F/qErr8mUm1GRnk5u7lRfdqrNxMD094t+/PUwjeXUlA+hfajtsSGfwC8hxWhDm6IZglb
grptKzyI5YUnyF5AHUcb6EGfpCTxBA5BWxNeRFJ4R4QxW7D1y5Ql5gl/Zj0Z0mCsE+9jmqI/lwM5
6/cyvJkzGPsUlwbYNw5ENhBIsWyv/OrZjQupzwxHqJUrVvPpvmAbOeA1sq60QOM3mvO4I4Ulg20Q
xwxw4e7DiqwhY3SO2Xb499yJdZj3WHEf6rBn/64PoloOUyh342SjTZ32TaPvLfkWcUz7DF7BlKfh
uJFhhvpLH8JW7gcv2soo3Qvjboc82A9Niyb7Tc60JXBxwvBKp4+Rk/xewpui9pHq+1A+p32H98AO
Ig5Vie+h+DQ9hrecb59V3qSpA0GruyNhPsRSF9d17t4wGrbnghd8LTWwe5CxN4YEp6AibpGRsskF
NwmrnmwSGusKnUuZzIcyYmgfv1bInTJkFbH77KAVRmXVkn62tPVxNiF4FLWbcvhMqC3ShXzHedrF
LI8TzK5NS7YZiRrk9JYOoq0Kwzqbq5o1fMjxONhMpg0qlJ+JCnQk9Wg9TzK41RO7X/xv65q9G2Zu
4SfDhqgKWLOoZafnaDM1mtg/jJR8cwazRU/GZMHWOUXR4lw4BY8y5bW1SRz+D646WtFDnj41Geo3
jByUd8a6GAZwQl8NG7LawXhT/jiG0lu8Ln1PeFK8RWm2DlSb/dD5v1068GUius5Kj42/7LizyAU6
GbjdHkmjTdyfujG4CDQWC6c/pARnzCXoULcRLDfYwxSnIU9IguoHLoHlGuTcK1KQkqmzmp3zWlSX
jq+vU75xOuIuo9fzlb4pXPd9LtvLBijYIq5dARvG59H47bT4ItaLXhXWfum5ZjSjkm66Ksb+0PTk
KhXiKg6T+3YQT6vzSKaIHJ0svQgKHgq7wRZCRL1ztT4BInOOw2x/kd99GdUxOLPg2NkzD5qB8eWB
WUuvPAH1rm7Px8W7WdzLKEw+lry+jxhMlZZ+Zl7H5LmGxG9ASkT9F8jGxOj7onZRUACc46taYv5c
B4O96a/yEL5StvICuquY+OriMeyBbIXolovHMsx2PraoPJue+lqDOaFaGV8KoC3acs+KmR05iihk
VZgL83lfx/raSRpE6oW+4AE6DcJDZ+JypiFJVuJVIMRYbQZW92r77K7UCOl2uRBNfsYgFQUWovWw
u0k9ek3FDTZ33WVHI5pmZNl5xcvgdogzYvmlg3av4vjZjdVTJMa7iF1caD8QAHBX8CLNFqitkHna
7/TgeJwrAc0jAa+fI5oG4zIlK7wLNeMDy/KD3fFd192VEuv7gLKzEg91iBhGzI+hRZzL5NA2NWnx
7C/ZIXCpjD33Z4zrM7to92JM990Y3U21/8SXvc/d+EqiiIpbxIIj2k2rgFVXUux73ngdhtj0ekp5
Nl63Xao5dVD9xhgOuwbyIlLuRH4mmuSwjtwg3zo1RbAPmlsY/tuAPIichy1jz6lbffKhYtGpr1uz
5i5GPT6zRZN9i5f4Ti7TzZJhFcPOZ3WoyFe8aUKYPAIihvFZAeyEFeXADSec9LIelhekcNTn8yXv
fLSJLzZ254LxJmvL3UyKfK9o5hb/PkdAYTsZONf8Eh/1PgCo6FX3ZVwecJZb8fxiEClkibtH48qi
l1z5qHtYGOP3MdGXjnOa8/BSGSZxPVPi+iJaCAwfYZhCV/TAinoTwh/JsdjKj4VmTmDOikb7p7OL
nRjVMRvkxZzLxyK296pXZ03D1pOMVkD/KA/2ZRo/CGOu0EH8xLW7lYk5M3Dj/XE/8HYbiFCH0V6Y
5KxFKZKgzcpIF8udYr8o85GYYD/6d0j8tkNbXHXUNml9msOKBRELD6ayMMvPfKxcs4oZh5Y39UA2
QRs9zlNlbSlIrkfvJEJBZHwK+EfQtDG9sr2ekpksaXTRciqvgkzfTvWRGFk4klNkXZUVkFCJIOUj
CKaj5PldSpyGwDdStsYB0bg5l321IHFZxKkdscX1NkJedYEP+1n1/s/04xNs6gTMo9xLNqMC+gUT
vo0bXHejdzev9k2jvtfpmpNHFw77hTZpb9rFP9mRfVXbM1bM+WAmQFweydj1cLOKB1q6qtFaYEJX
N0EFXa8CSeUG1l56+igafROPQBkwZ4uwMHuakd8aYICIIyCFPlRGuTegCcQ8XIAT7v1lO7jBc91h
BY3Y39S53jCTQPm27IKrqkJ2HVCvxpgT8K3kLroo09yHKNXSErUB2kL5ooZuP5F5wG3Fui/zNnnQ
nw/soGHYizkHWxMSeo6LIw/ZiPfRXd/SRWT9uG3L+TSxEiLx/b015MTpi6AqjyrUJzkNZ4WEzszM
clDZqUuQZvaEuQeX7YRH7yQS9EkV+6tREZDTnBkLqi+XjpWi+vGY4xtnQ556ia+v5hIk86BhXWB6
cxU9FQgWs/mzb8p9M4cbUHJyMsdyqfc52qk5dYm6CmALSDATzmbovL1tD/sG/Hqt+MGX7LoifbBd
xC/1tC0h8JfTgWbyTJO6a5jxe8R8azpyfJinlmAqm66sxbBQ568+6ESNAQiMafDWBlDcX6ysppNC
GyFQJMfJlh/xPi08pn/lNlqNkyj+Wm3ALbxOZDNEW6LnQ/x6BkrtDGZ8rbobBpskR400ooqpglqJ
C7jqUuYkcpWsIcJu302HKgv5VkpTK0lnrVIcGw1sx4UxGJv5FIOtoDkqya9eEhzUQ7Z/9iVcHZsL
24Qwb1qsg8hXEUlSMxCZ8jl0p4pFd5C8zdmHXl6GdURUgjH0MPrA8+Ov+V5Z/bamyOXqwqVXs2+s
94HE1uld2Kyh0i5gPsPA3Vaosx+cNDla4tbxSOrrUgNNmwIxkYKUnd4h97lcwwaJaKj7BR9CSAcm
XFhfjdUMZ5XG0RemyIBUD8Tag7U/1S9+FyRbV1KvJ8/l4n3IzLwWIGG2wk63/oLh1zgtXz+L36ST
UXpV4jrtyPjxgxxFaQD/ZLT4bgEfOTliDu06t14L5KwMGNbUgOZa/gp1rigDfQTZlZ1DoimbK9Ga
Gw0JMm5TRLt95e+NOVkRV5jjTsHGL1F5WgSqDsu6VSl4kyUuvJQlDZp9RfyILIRzTMGdhG3DqSYQ
fQc5OszMrTL2xZSdkxLJ0ePyIQ2VYhLCbxTnxC0irZq80We0nW+1H+lTjbnQ8V2SO7EyW7770Y4+
qNaJIMeoeBA+mRVW3n8C7dsOhbfPhbMLHMzKDJg2AQ1ClSIb8L68YYWDpOmJJ2mlIHsAbZvo6CTw
uKh/sTaTSR+EiGHTN+NX13ljPeSuArQT0/PXp2Q0p0y1x2JsqKI9hAR6mU8B/q2kGM54YcU+K6l5
3OkmMP59VkUQOpxoAEWX3YdJcuuLcpeXePUXT9KqG5t1CeIAPP+AJhECjhZyBhEQFjet6FGCB1IP
fkic+mcxnmZH4NhoTXBZ5uCwDCh7m8CN0WFs7agEVeD6P1WVsTL1ARTEE3eIjahXZcF517NWTZp7
Z1I/0rslkQM4o6WI/olvFhvueOY9D8TYOh50f77z7N44JTym6X0qiUxgk1wfKhcymkx4k8Ttg8wa
bChqOrgFD5fU44XlD/IQVhepycqLso8Ogc8YufTpseLCHo9TGZ/aBvRKmkbIxrcB9+ZmiuF8ZjZQ
/KogEGwpir2YE0AfqQT8Hg070+FTDJhUb+Ts9oeOp6hdE49U9xH3fr6Lk2XVoJfHXK30GuiPk7Ms
23nBo+mtKidyuUSfjntTWdMuaKavsS0/jUMkhyc0LTpTfIcxvZ09dqR+nxVLQCBXIb8jsJStx7K6
j9jZSl2e2y0iMZ/5YRu0lyJvWar30HDTHEBX7htoYTgpAhYCG/lECf0VmxoHS74gbxDv1YhEe2y2
WcXsrYvVp26acdeBhLQVL1MPX2uEVCIWMhdL4il0WThwb3K0oyH7dy97xZ38sPi9g1G9pH8iCM1e
WHPPInpVCAHqJf7sShStuSSpLkO8HZblSzNk3lGm0amqWaR5wLPaGfBi53vHiBXLdqho6KTr3tsQ
5tj1HQTZoo0PWJ8x2nJsjP2NcmMpHtoF4dAcg1+c0kVSDy9XwchMRw8j7lpBLUSkUJm+qwJG6xg9
DA7M3IT1pqgRWQ4i3k0JoR4Wz71rvI/MGS6yjiSCalFEKWKccNqfMYp+ZsE8YKIuSBvEc21OW4py
oIpTWMn+labV2vo2cvzQfouY9kwTkp7McbbuvKqpHYzLqQzPWwnuXFj+awg3b4BIo937PKCZkCr6
5qwpubAYVOg7hddEDPOXkK0F2oR4QahZjg8qggusiOyFjUhBTRI+jpono5reMg+bcbaQCytc/7Ju
HnLGU142CCTf/Dhcn/Gfdaipin8HvreRdQyI3yZa2OoIWRNWFZ1ibGoSolywstiWumTlU4wvQ9ju
FDCrqLRo2NBO97FDZVMbvLdDg6ZCt1QLd2FeX/guoGtNDHeWp6BsBtSzUe2jRRr3U+Wy0JwzwBOL
PE0BdAunSa6V+5pKcABRBHI0WnXdAbEREBIyUNTC5dVoIWD4/nRnZHOSrmNv24UwU7Zb2odi47AC
Dmj6i6J9Zk17XQY1UODIOnNAaoe9e1HzinNyMnPSRXQ/8OaB+QmV1ZI4OJRut4u/nSIqeM9if1al
l47lLkSq3LZ/vRKtm+2cTp7nPXMj3RGW1htEHsq6aZHVFZRdzE/xLPQl9q6J3sYPVI8e9K5lxlAg
nsHC1hP0ovAeji3e97USyo16CjXiznA4E3GD7xT5excz9RKduSsEZh/tUKyU3QKTCVwPoivh1q9u
ErNFm2JMdXlKG9VB/SJ0aF7MmUy13FYWJ3uLq07NEYnYjF6sCunNGLxlGpHiZFes6pXbogG5HBYC
QZwgZCxvQZxDghwPuBBtaN3r60gI/dZDBaa97k6j94GzxGbJDeuXKurYgkkGdMlN59vfLAfug64j
YDHcE+2LeD8cS/SguOg8j9PdFygHIz8+pmxyak0OWV4S7ZB2/TnPJWbFBEOaXok6kwMFAy7gnFWo
m4cw2KIAeCxscxJGgS0iEoSz+txF/Euz9lLxmLIdyzdJStZHo+1uZ9vEDJv0Sw2kFsxOS88Hjpft
W7vpmBe3ljryxLEpm3irRxMY8oG9f5HFrB0wNDm1tatzn993BRo+dG/tTJxR2H0iq2WyquE45pBy
kzp/GhymtJaHx1DRP/lxhKSX2dDA48OM5s4tqmI7YH6lAK8344ixKMz6mG2EuAcjWvupvVFdWBBQ
zFyxIpsWxSJK6oxBfes0xFuKEIDEMuzwGM5RaW9N/6WqiCLQHV4Up1Sr4dj07HlU595XiPwHWQEq
nwdvN5saFkJwG0/+GjC+QBsY2FYXSDYSbb9kksrIFWOOEBplXo+ilrp72TmVecE4l7sZ1AcvvpWN
djnIkC/liX/h9Wx/I1Zj/ZJ3G96kmLKHq8xmpO0ohW/bUWC2inNiGDAbstAaLH05OeorWtg/DOrb
mrXNvnVi+l8wJnM9dWyKs3KEIG/0Z2MhUFnClbFPp9LbL4hfF/aAKiwOlhc8UzBAjUt5J7olYblW
+ijyOWS4h5xpbsKrtLst7HbNAAEMlfT4hsZhemhgD7g5m25c5MQOOdmyuVtMXuD5jLARushoVZo8
qkDGR08ys0yH0DtkumCpNeCBCFv3LOJKPVlQ44oye5WVupk7m7jr9ivRXJlW7vA5zEdaN4p32gJ1
JH1sKjGfuuomriN+GjZzmn6CreYHEKVoWYe4xlzlxERkYpOwUxYiS5UyDwSFOdUxsb5wBcTcchwQ
mxksDNhyfTE67qOOSkA8Lt7etLKrtVbkfcMGPut1g39xwpM+129+toYwluwZHDwUEHcZp9vxnXSa
Z/Yus0c5Z2VweIZOMVCMbotARrgGxIMTMe9s8+kqGQJiZSLp7oYxv8w7w9gqSK+dfMKLRd0Vp+wd
ik4Dz+h7gmCYTzf2G1kU6ab2nIbncsJVNXZfmBdRxy5YjexI7nI/MedR4d02xrzXQ86kDfXeQSNr
GHqPrmzybnwfCfFY19iiaEPCIhCHqKeCs5m2NRzqbk2Gr8nidbZhEb5qgvUaBXw3hemT6pMvX5p5
b3enJcci1FMo//ZYMNPhAJoyiieSYUDZ00x25tJamuvJ8nG3yjzYOhmBbBF0EU2HmEUlM6IRU5PU
TBjyEA3ufO5JQ2KPCJm3BPZ1blPAyxjeakUD3RWoIzEHRmnFai/uj6ThbHNpQXIR9L29Q6zymG0a
ZNobMcmPSfasSTEahAttppXJXaOHc3Dt704SYrTuWEHlVch8mAsF65AraT/NKoXryB5w48YGHug9
RC767jQJfgc6wBLYLOXWsXaVP78MyYfVlq+V1b6ajGFBFOJkqVP9EiQx5jbDjz/W7qNQD1kF3Rva
K3GBPufRaHYid34WSlceY26EzOo2CWmnZoJhmBsZIqUpD0VaH0utIR3iMsD6WVt44OxQ7GeypLE8
/tYJ9I3oshk7uK2wOdffH2vKRGSGhHacxjUYz7hMynOEeVvQ0lEIzVc31lm2Ki2SVZucRLh11Fpf
L0yVm9Xg3mv9RuT6p4+GyV6CCzEU27FXHXo1ihHGK9t+IMIyqKmQ51HcTzELclLcmR18uioQwLX4
7srwwysnYglnQimTFAkQA0m4GETbpmvJyxyRJRO5A7641oF8Q0n50SztvWf3+4z50qYYby05rOpI
DRqwfq4mEAYJey0dL8gGirUPnDBIS0Fet4GZkppDD7gBdYkewU2WGU4Sb9yHMSyPObWIDe9ZwPqg
lnrnRJLbCKKyzWj9koEW2klYF+vMQFsTSE3cMydrfJwoVbmrLF5eP8PXnAfuUVjcIuPoTKTPxseg
DxBc2xKfVBDslwZnHKKvl6msPpKaedPSsSRBMvkc1BrLmXuwpoywzyBk5cHMMa2i418fZ9J4R8zz
XV3aDzJ2HthgfGJQv+gVlbUjaQvL6q8u6ZgkFS8zu8hhzXd3YFTa2U/ce9e6vc8YFACo4U02L8NL
ay3flUQVY2NRjPLHaaT3cTvzWEsc3RVlmV7YBeW3TuuSDli81SQ7Bm29DReYABUTgr5UaEpCdTAQ
ZUs++29v/crSgg5lc5vMbEMIx1gYFq2klTzfNsKiv3XGQ2ARMyAlFrwsRHNg25xW/CnmVR86cT9L
1KxpmrwkZQi59l6N+Dhdr/C2oUJ2V6e4JxtkhlxcLH9ZdnIUdH0Qb9tEv3nYy6oE/3ArkWUm3vA5
NtajDrPkUD/3UTaRvXbCC/DuJQstpgbS0rI2SGpGUHEywlQM829SPJxVNeOk9D7M0J/oWY85Akgk
TrlL+bfpe6ydADQu3GGIdwBewQL5LgHxdk1y7wk74fdgktvUtc9N3mPupoCpFbQCp9cuTmREQ/kU
xrvS42pJdsYj9dLHjNBE4bENaVyaMSh3SnFx++tbyqgHfLvXTjTqbTnwMwsD8ygHBGSL/2lbymG7
BXGcs0rNbybGS6qw621iw5fk9ilAQZVXMqe5nHtRXrSjeSnDxzJ2z/Oq2hTo1GYv47abCsaAmMJr
dqBFVc+7paUTL6bmp+/8FxEfu0je8B1d5DEGxclD2AahmPl1uq/nidKjZ0Qz5uJbkkYaGfZ7S1if
p+G8TiHBoVmDf5Q+4qh8hJq+UAz2Mp62fkSRLAeK7SSO2EdN2xauqet7L93oQlOVbr3lRppY7zvs
Mbm62Otx5uph3ki+JebDcbwjiv5B2Qwx2XU+xtB8iEKZ2XOsSj5VvJiA4Ug31SP76S7clEPKO97M
1ralZ18aESFfGL8ci7Oui2mGpmU+eg3Ix87n3dY3dP6ux4qzTy5UQe0xpUH7O7aLhr/9WoGJfZNY
T3ZIHVglDa2MkEejxpXSgaojIp6G1Uy2YbKMc1nUP0uHmKMsBc280g9ejpwIwcCxnuRlyKGOY5JX
po145TxZYPUrdwvxLSBERwidTcDgvADjUzIRbds0ODQwMKcG51Sh9hM0B5nYN5WLULyJLHhJE2GV
vYGT0sCSbWx2L0bNu6kjLZZaUKTVzk+aCGHhW6EfF0XZn+cSx5wD9EBiWcUNyrOm2KFWJVB9DUWj
6moECzzTjVufi4mQZxOjPbK0f0ZrvY1L3o6FyyxkzOAVJTETo9GwLWIUhydiRb7FAQLGah6fAsf3
zxuafT9jPs2IPFtQunpY6XVfZZd6sO4M59ghn9p32bJuEz6fV3l9fTGxzteZ5Odl11SsYr6P/bo+
Cyf/ou3rVWB9XdW2f56ywNyoWlzMCWdVk8TdkfrwaHVkQscVQ147smgVSIEqYui0anb9/aI5vmQx
vYY22lbPb5PfYR0EDPCxoSH83amMxyN1oB3XPeyOkXcmKy/7Gt5Btp0qDGddSIRFPX4tDaWeidqb
3sLUlLPWrAOyHmviZqocPV7aG33u9uo2mIf6vkKMxhK/Z4V1Ra8DWd8GhxwluDzMgRN/3tkVoWJL
88psizJLBsxsKNHnBZunXeBn5MInurD7jeKGn2hzzxgqoJ8NXlUkrtTMn0qUoFHu/E2NSGGDfebI
SBJH635ICM2Y7LZHVsKwaGkmdFyKVMucBn1KkqOjPAB9wn7VibRQFvTnS9R9V6t2ITvzMzrNqgD1
66crqHOkSpK/o9qhmpkjqATNsIt4KmV+lnv8OnBgicPk6Hbo+Tm/yBJtc/dZoNTsLR4zO1Uz+9r+
h3nOgoYL7CNHbYUoOixPhmzdYBT7sqmPppRfS70QC1hywofWLs79O7skxcWdVlRjYn+OBlBSPcrL
USD3FdV3FDfjZprgI0tMhw6gRyVSFj8zYtiEjrgVdUHWbXNoVIA0NtcsPav0ogADAkYZR03j+w9K
1e0hd6ctnJL4qKmQEYyEPzlP2m6JX2XWVcd4yNdvmTaZVuu2iSWr0dHNDrWR5IMT8IC0y3K2OinJ
qZVWeZQeYrfWTMWmAcAWMDYm2ZdSeQ4+MVZVg4CaExSfvKtAhC0DZ3+1bObYBT6vMMHFdHtiHFHc
65KHXnO4dBoFP082UUADfo+JhtlSE0pbmhUY1mjcohJ0R8405XfQUcPIaiYQIMk1tu9mH+Xmze7p
jdIheVqSoTumxHIpZifaZ0ibRs1liY8uaZHJxguygnmex83YkpiTWw/FxPQm0K08cvewDxTVLiY6
vCuz5TJ1Ba75eDmH97LDTUEuahV+ZsHT1EKg9my0G02c38Tp8FDOARSr2mH9gpq38jmXlmqVZxbl
eyO6yyFlIyNK3jatk4FDqW6TAk27E65W+kQ+Gi87THJ+6ivvsxT0S1GOItOd2NnDYuoJqxkz3pjs
QMoFbJ1imZsgGUD99GNHkNJLSQKLj6QjDKfVaten24xF3SEOXzkyzUbQemGlYTjVV/kmDLpXNXF/
S8VRr4X3khhbXLQ+ejxHo5hPnXfuqv3kAvBULgyBPGnQUiGZK6zktY2pvPJhLwNdb+twOyrkkx5t
bN1RaBOOG3CThSPxNwn0rRi4otWxL0gC4O3r3YIjZu+yxicJ9SIt+vm40IVt+OgzVSHCLDlPYHuo
H2SIxQCIZaxQgk8G/fL82HpRf8h4Vn8HfXuWq4hZYEj3i1vypvK9R1F4ZqeWnJ1j4u6SGG5MbxG+
6iNcN/GS7UL4HFMSgX/0XLZ7cX+XF6hQsWBM9QwV0/+aJCNYHdb7TmHamOPoYUoUSUsFF43bJ9+N
oxXzSut8jCNi6DMMMsQaJl3EbT0z/MgnojcdKmto9bRyXc/YMbxzStrSyBS8+glKn8Gb20M7naLQ
H7nRbRD4bkAQWxns+nbd4nVFdJgXBmdzhaciyMv2GNm7oZ4v5xBPX125Z57Tj2eATq4H+8ksFSno
Q4UQv+YCwYzFCMCv96CCVMMT1RHUqQmnAnnwOQGwbYv2hwVjtpOxdVSjAwM4ZLZKP+Qe6R1wZjMs
TlN162vICw0mAPz16Cnn68RtvXNUlMPZMnffGaoPWKaFtZ1HertEPDKB7VBYGk4EauHBKLIM7W00
pyReeMmuGQ36dXKIpeVHfExxs9Rm2Kcou33ATSbk9UQ8RqTFWO1kIp7LpKl2bB0t3wsJ8tN3ExFr
GsIMqRgkY/uoUJfCfKdUPefCH24tUjq2XRG+5FH0EesuO0lDVkTsJ9FZajUQUBDKFS6BaPjpUPHV
nPCJw+zTE/F+KWpGQwMNui4+0S6AJ3Uc8A3u1B69IPzKR+8s43HkXNLXI1k1vV2A87TQ0bPi8Ld9
eFG6fA0nUBdJANVEzalkw+gDPbJs8G9LZ+2SMn8IZgdY/QySuk4+uwFZX5UPYMd42gtbhUDEpzOv
u0jcMb6ZFtzZC9UsQryCe4qcoDhn3xzjhCnr6tod7XI7JQwuI/wA591k8A9ygzlMsrDyzUATUK+N
MBIO/gDU2zTu0Q+GcqtQcBUu/AfHiYAOVQypmU14PpRWr+kwlbIQxRGVv3qCIsLtnXHr+Xray7J+
6T7TJTzEEg+LxqU7DM2unO+WME13AcLyrcOrGeQwFeKUvLi4SrdLg3yJC/md5/6d4LCcqnr6nl2X
/CYLf9DCfjkUVnNKLIpUCyJEzgIod5arqvO35rMrlNwrTz+4WXVa8HcuPat17EzsB0kWcz8ENtFd
oHOo3NZ0Ny+XgaZfrNsF+F2BmGlCby0AMNaxkPchXb2bEOqgMnXKexrM1B0vjQURV66S7Fkho6at
NGQ8Uyv2SNoYYfrOZuWGWM5XuU62MeqB2Sk+MtzgiB3A0XHxr8pjlKIJ2szQMIWpMuRX2pPekU4j
CXF3hbpdzjnlj5nPSpX5KBMxVd1qR162i6T8HFFirD1MgQITixytfN06yzaBpeqK6Qbv1aur/Joz
MMFbrhrIdx2awRG2e8gLU+vhrIzEzDN9U/RI3hcLA42JXLipETJ1A8x0lYnZWRcBC5z2be4ZBKTJ
ORpXcM5RzUBdBLgGxg7cOwruMCasx0Xy3ke8bqXIK5zyHczQTIBehCSYK44HFHOE0aS13mcdx8e4
aCYTQclxEbH/xGe3lx36qbZl4mkSClHYtAg/aaObaSQ/EJWYL7r4MDfmMW8hNGH3HLZlx7+N2nns
2JskWle7wa+uLIBx2y7btUjUtsiqU8QWXEdpWOqTnezJH45PA3RpTq4ORWMPJa1jtGOlhybm9Am9
cjxmibl2B59jqvJQTnrBQxSXiNgNo5G+Bdsyd9Mpd/zl6Nksd3EiW79//fFv//j7v31O/x5/1zd1
waKx0v/4O7/+xEzYpTGyw3/95T8e6pL//PVn/vtj/teHXKafXa3rH/P//KjDd331Xn7r//1B63fz
35+Zr/7P7277bt7/5Rc7bhIz3/bf4Ku+dV+Yv74L/h7rR/7//uYf3399loe5+f7z1+faXayfLU7r
6tc/f+vs689fjiP+eqH+83VaP/8/f3P9C/z56378/vr+v//A97s2/Fn3b4LiysZZqELP80P/1x/j
9/o7QvwNqJBw2epIKZwwCH79wXVnkj9/eeHfbM9Rv/7Qdb/+Wqm/SUnpEvh8Gp9/qF//9bf9l5/a
//wU/6h6dG1pZfSfv1zn1x/Nf/5w17+Nb9sOKgqIIZ4KAumFocfvf77fpVXMR4v/I6gIXQ/7587E
dnXqS2uCyl/0p6oNLiv7hse0+iwbhJ6stAy69RsRktyC2A+hUhFXd8t8sbA/Y8hWk+FRBPYp4Nlk
UoiF1I0KfT0gPIbaX9xViLovE62WfTygsvBiS4AcD12SyTDkW3VFdvx/EHZeS24r2bb9IkQACSTM
axXJIoumvNMLQhbeJkwCX38HQN0+u/tE9HlhkNLekooAMleuNeeY4miMo30QHtNYx4WTMKUjsIuO
7SDyvDtSIhGf8ZvwP2gop3IzcCamSdcML/+4an+/p39+L7b9n9+LK4UjHEss37UZOFyQf34vOhKp
lwU29AAfap01uOKtE9Nw6NxY3Jptab9hdaYNZ0dFvImdYtN7ZIi7cQKDmbWpAxCIStJ+6wMPJW/i
EdAu09F5yKRt3Y2FmJBP9Ry7PT/sN53lz/xAAXi31suPtBYG+v95ROHkjCjJfo3OYJ1NVWDknzjj
YjPTZz9BffLff2p3udr/djdIhrqma6KAWW5Tl9vunz+1izhY667RG1VafOdVRZ5tEwBcGKN+ukBQ
NLDhTAwdcweClSipRAwYSh4h7vTWo6INd1mqiBBEJsGAnylxpB28Qot4PapnRvtLLp1WptjGLNO3
flPE53AEBeN4hd4wGW5J3AoJVmFOeNNNZL46HnqGUln2yZad/TbH+u/HVJKjFXofZu8enU54Z7G8
ZJbZbOM+q28ty/Ch+KXVcxU0DX0sKaC+MyAJQU++tk3YPsWLw2b5FA6D+WoU3lZkOYEWYWK+DhAF
aZy11tFbPsYT7ex4Ruwa0IXghCDsj1FQasSzPZ/Xj+B4KEn2//2S2P/rAXVdtn/bQ29tBp5r/scl
USrTg2MZiuOJO5HKZKZ8dSUzIaXsc9cGDQ0RlGNgR6tNl8beQY4htvHUl++RBzMpMTSoQ9cvHsFI
hEQa5BSs9ZBFe1l7lyxL7mEhiDfRMvOJCBQJJ3Qtw9SFFynw1Gq3VC+jU5U7KwsY2SdC31PGGPc9
ed6bodDB7X//gcX/ugddT9jLWiSlDEzXNf/9Hkxrk3ZmqbqN1Mx16TPaUBDyfjf5NOdlGjaHMarf
EoYT35SnD9ng+2+NhQIZJQEZO1m5XJzuVMaI6RTDhlObYEABXcjn9SWBPLUfSyaxTWD9LuPJek4S
Je4Np6m3oi6y/+MnWv/F//ZUuZ7Dku8I1/aEb61rzT/WWHr7WjvSaTew4GjWYsWeaGsxF6o9SHXC
3oQ9jBxGDiFgzmLiPOc9DIAljdkJj//zUg+oH2rDQBxVOXe1QzsJDPwtFnsmWVEsj1Y6xfBp1cBc
IdmIMYoe29mK6OUOzNWUQxglprazbJNLi9iSnI7+2QFbd5eHM39RWJZ37oCym0f/XHpOdA6IE1uX
pqoD01LX003j4kENPCNEot/JPcPNe5uDJo0KUquDySoPHJmrdwW7tezKARNWQ4xBIpOTP4Kgodto
fNSJOM+GrX7Zgf6wQv1/PDHCDf5zFXNJfDOZ02DpYKK1bKb/XMWMWuceeOOCPjQp5VXucf7TIweU
eRhptCY+1q6y0s+JRmiGpA51VWUcmkWF1yMnfe0dK992VV7dZaLLT4zvbDx+2tSHqOg/GPaYAGKj
5KUOlHPoZuCejCXiFx+ACeqYt9rP0BgkmMpb3cqXEa+P06JbHwI6/QGQkrF1ge4iaqMhEif3mUXu
kdPW014s+0qQiXIT03vB3UA/fLC0fLHidDwoE5kH4HyzFAJgmk9ahc4Q+wXsLk9VrkkxcoNDInPv
YKLJ2dPaaR5RUt+6JvHHWZfj4h6VBpX6K50VXIDAEfc+w9qDlvnPYcrnA6fL6GxJcjJ9e9gLO+VM
aVVQzJYXZt/BAzfxwtRzyv5bZaHRqXpaDcMY/TBkEbw0Y4ByBPPixs9qtjTTIzbTNHyQgrnzicLv
jE7DfhtpXkIqBVED2LffqsQlNGMemrsOpel23V0LWzQ0gaxs23W0P+vAQZpV6/aPodRLjImJw1PY
1F+JDOO7tJVvfep1hxERxYW175fqYgM0bFtcgmbYFW78GdaKJmnKtNiImX4jieKPqMt8OCcFKmUG
nzu/eFF9XX8IxEEXEZHIixZuekCvgVhplu5XFtIsqzWbd1ohsSqwIt7Zjt3iyawZ94ut62c8eH1e
hAu9Q93nS5BqD561GnwUk0nQPldu/Vlpv/iWzhiJGZcS2JO5zmtLJBFkv+Jb6Xr1li4LQrPIo2cU
L27nxLRIfHen/t63yYJwHDRRyBpbJtFRiIHQ19OnKz+0S/fVUS5deLtRzxnxzvaI5RaA2qVo3OD2
7+OMXPNW1uoYNqH5bU68RdJnR89tdTQ74MLt0MwfEjmtlfN3u7Wb0yut6cyV9Flv0pEULfZVp93B
XXkU9Cff8H+jRguL9DUhIx3J/ryTmV0fksCPLk0g842AufDd9nya6AzJi7RP7nOfUJQZB85WLPXV
+lHMj0iUKQWWR6H813/Ql3b/IM0JeaZHH1rl3V29PLnYmQ5tjhthmspvjkRMnyG1oRHi8MjmbQwi
p4zz+y71X9I2a+g82QNFi/ngS9A1I1UHOjfm25+5k1cbnMopmYVoC7ORMMwkZNkyAQ4oajymF9mx
9iaPsT/jjnLMnLum9MezZU8vLVoFa8NURwHREvDuDNR9anDApGkz/Vm5XYRAw47O7o6ns4s9b78+
akwssc2azcLPZgXRpEVUzoS4mdN3g/HwoV+eudkaOQmyYu6qoiVEcPkvYgy45BVkfYsaqecQD5p6
w0oXgvrQ4WV9R5cB6VuCzEO01uG/b9PO/9qm6c+bXC8TdZPteWvd8o9NLdapzxRbYjptd6Kefw3C
CoGtuIQF2Sb5W1VqfMiOoUURBM45bt30o08Phmji9zwGCDpNRwcCDHfxUE9HlQ0CnJ3dbcKTDgiB
6ftGXNZ3w/LRrjrGihESEqQy/r6qFYbeioFlJMLwHCPC+YjmC3LU+j3jOPUQ2vY3cxLuO4YJWor2
2Zzth8mu4pde5F/skT/mgtNG7XrozKOOUzsjyXPf3P33b0lacilX/rn5W65vSztggmMJy5POf5Qz
fdj1nhELGqPrPRlnrn0SYwsQvlkkjuk8vOaz25wBkk8DUYowW33TJMmYztNNqGXYsgJ+msi7qMGz
P4FdbKqp2TJyGM4zs+bHOq9fokRX2c5kGrPJlr1cTw1ZwWZgH+kez4l0LkaSOQx9woGVjmNTGLRP
Ft23s1079xOHkn3loK9sQB8fa6d8azvVJbuIzPBOtt3DPH5c/ykZzEuOIcBmte+95E1t3I4DdgZA
/rTINLtUKDEWiXJwP+cx346zGH7EyQBos/tVhp1zmmRWP4vO+OYvUlovzS5WOpavTpimuN5gkg3S
IcSgizaICuw31Jv2prHEhT4UQOx2YYQgTFIh4rYhKPieaE1vypH/3rX7+IXxx0nrCDRfgLKpMst8
f90tOkZFPJxGdegWzOQ84RlrjCAgEqLqnoumcHdt2qQbJx9vcXElz/TwxIEh8QIf6h/cZOjRYfF9
hybyvnLWzMpV/mtiRz9fNxMP8mBdJLhOzGz+JgcCZIIWfehcVw4qrgYBeQ+kMxoQvBYWgg5VMWWC
70QvxxPevZ2m7yLSxYNvhD9tL6o/aFIYe136T/VU+87B96unRjV6vxYtaVF+ZFNVbMaaa5iyvW2G
TpBXZTuwl9y2PbjehAPGTICPOenL5OufMc8ylpP5l91Y/qHoFbIg1liGikZgI4Vb7iIrsj/X1Whg
yknHT14GDvvAzUf6a9w23foiGL5ef+wyW4SpYpzQl5nZBx3pZl8s1WOkmMTjXsIdNLtwsK4r3ggH
j9EKeWrdwF/cttO3vE2dQzk6I7+BnDAuUzDdydJLduvhWMIwKGEp0VjMGYNkGTYkTMvfK5nrhZ3f
+giOxmSfRWe91ErtHM3QGAYi+aD3X+Ty0jZWvdXraj/hrybBmrJreVDWF9BnHiOjZS+omoFMMgTo
3AOCvOtJqW0oUoQtSR/vI3P4MFKfIPqqKz/LIiWmfTD923TA+YSYu6OJm1A2F/A9RTY9WNPiNBFd
/OUClYnTufhZUCe3o0+HL++ery8CA0lf1bs+6ZfVm8AiBsTxRQhn0f2QkuBUzp9IEh6SsvXPjYmN
qM3IEq7uPDIcGT6QdLXcxJqDwak7GLJiZlf14jlGZ/+WMZbe0nUithRvpam87lF1Ggy+89u0uvJ7
0/xSswfSzvKGXdT9yKWvvmFvhutUdPnW000JaHxEQUb3OMEnMagfNvnfxugkAHWW7qkH+ymoJuqr
qOL2H4EvxRleHc7LN3Y4OWc6l9PFD/OAFqXiRmE+vKSxN19+0C575PrdY9+AXcLz1haT3mcKJ3NZ
WRNmz/IdGcGwl1P9mpOPdy48F9K/3R8qTClBzfEnQF+6KRG/bowiSRa9isdclP5LOyVv6dT+GoqE
Pg6N4GBT56l7o3SvHooYFNaYlBIvL2I1Q9vPFK/I0JVEkeoH1R7jiLHN8qz5wvHzNHvlc08wdOxV
0/uAjpIcPLzARv+TTZ8WB2SI2PXHH8YwtOTzqB+tySpTl990ocSBxjCaiJixVymlcSi6Dglrafl8
AY4yBO/HenqqrHbY0kd+snyn/ro+YjJV06NcasEyz7+XDdiVVH2ue8esPEDeioy961YyLhYpAAyQ
p30GmKPZv6zraJFxGis8gIwjo/F1qbSG99nUEIbS0H9SCafraoztS9NzB+pMufdjJ2ycfox9lnK7
N70IiKyIETFHXCSkt6ZOmq9JxmejNsyXObCTfVo7r+kwWFtWNOc9Imc3yLw7wMLiMi4LRz+8ouv9
DlvR+wUyEPE2lv9iCuajQjVHUMSsH5TdjM+2Lx89pwo+g6qTu5ijMyhM1/+cIgGahkyFAihRXfkJ
qVuNt7Ok1zwMlc2/gl0jjKSJLMWj8Ahm8AB4PDkkOOmr9syZZzkXp0b2xrthEp89xOS1uXLYRMhv
otltv4KgGndZMGF0Q+rbOiKATMATJJYOVNEMAQNOdCltK5/5WvtTJ34j1o4eJ8e+c0P9M+tA2hmd
Y39UMb0tdF/dbVwvYWmMyZ+vX+foZQA/tRifi65+sEB5UZq+KA2X2chUeZth0D168WycQQVRf3aF
0dz5M6V6VdjVoUaUsCW6lv7hTz8HCpQVwuaGzqG/Gsk28tktW2cwvpnVyfUj8cTJhhIVNdB7OMfl
I9k38h5L9Wuw+Bt9XPLYeGsk8y2oFKaGRFPZBoMOpFbHoCX12TbIi+oldNsZX0rSIHE5Flb0uB7o
7Ijqquo/URZWwN7UrICTgnxKxagenAANXpR2v9uW4HpSVmALpskjUQ2E0/zr3VhKdxsQKcQBSQN8
jKxda+XDMY6TP2MTl6+Gy+MZSevGRMOLZNPuz1ZssMovN4nwuwSBMnmewkqsz+zNi5R8qRSBNLRh
CS9R4X2ZJzS1polo6CFujrInkeHavzVS/GGW4QK0s3EP+BN4l9qQKTD1qSiRnBDVXpaIc3GX3hYm
h8ASvSIpSVTa1b/KbatIm1sV9/HuuhtG72ih8RkiL/Dj7GN9h3yctKlK7v2hpnZJ5gk5VBYdUaOX
2+uOtiyaTT1lyVOdG/ZhbKyZu9KBDD2ljKV07rtbP4vbN/h8v3SFTmtdKerQe+q6FNtqG0ICqUfD
xf6itkYg0UvXjLZVozJEtQPxuTMPb1rgqoHiCL00eQdz0b2a1VzdxV0Q4BDlHI1867fvGN2+M/yT
49vTp+MON7JxPyoRYZmI3Rxw/nTslySePrE2RYlzLw77ezPq5kuHJ+kFD3JrAFysTXnKbSxgSNd8
67i+VCAV5CBRPsbWSXqxvb2udqosRwKdguzkenN2yibCt22tn5ES7Nwl76/wjJJlyqwuNHqJbw0N
YHeDcUZeV2wSyCTfqwiMepeFz4Br8eU0PuJvkRjvflriuAoHh1wEK7trM4q9wk69y9Bk40YzB7t3
mrZ9ttzwETGpwvDwVmHRvYQ0dp0M8T0xEdEhbuzitTO6aF8PxQ/iaDLgk2kM5KPxPrPmVjBdPE3z
Khtx2qNr+uo2l275XquH9cyYGaiNGxddYSWLpzkHKbMWjYPACgFlZNp3zvBFFnd67mh5ksTmceDN
Oc6xU3j7WmJCbAvHuM+GDLpoU52bYNaHYYS00kcV+Ddeav9iDw2Mbgxb0VC4PDzNfAvGB30IHtu1
xkN6DnvBMY58ywWrH6RixrNEplVkvTO+RJC8nmLBJyx8smm6pNL90eqRf6HtT5dqDgjVRapOimgL
mKKCUJGH6EOHfvB3qC5+zqNDs7rFxI45Cc7BWvUVHvAbd2wwn47j8gLjbm37NDXYR2s8U/S+uQjS
Hpq6ku9N/TZyG7/5ZZ0/94E8AMfctW0WXSI3Uk8hqixnxvpqsNU0S8+NdkR07AcDEWllOC+OiJvz
9VGvM6t/xrdRvrbwgL3eenWUZ72OSf1odsa9X7XGY5LVFSQDJY6O4WIziGJqYx8kBgez5FRZ+NUB
QnsPiRl0GyorTlc5khHVxPTlcCTCYwo65zxBUln3PN+Vb102D8f1k6OJvcbQep/UdU9f2p/Mu7ZF
CJnyp59r1/pc24ZRzT9cLj8VVv0HDMrYM0bEx9cWXRXgN5P8Ide2XdC8O16eov5ZzhaBq57ViICo
U1jv3BiA2np3xWrf+zVh7SoEWxvPL3VEyVvqeTwYQTe/jF1OWTwXIJFDPuaLN66fIRFbdEzKXYoF
OIIb5n5FtTLQsRnxEfIR5uz1bb6+1e7AzDsuqn3v6oOB9PoDzmF5iLGNaU1q0nqZHWqruyDHQIrK
eulzIZOs89ggjrMgB5fJKVJzmVLzTzAXSQf3vneeB6o8LogZnfBlAIB0loeBsonpernl+BjdCxf7
mx0qTgJLb3BQzrsru4FQm05+jJY2j8GY74IRJUPSVd6t2XBCyapZnyyD7AKV4r7LNNcwDoNnvyKm
KjSy6hJaxCMVmgEVfpfpOZ4ZTM7coXtnkPoZMk70tOR+aU4vxW1WFz36jO4O93JD6mlKDnJQ9m8d
pAS0mHbyqyd0vVQjQNUY40jTOMVj0wzf/CDLj10CYWu0Y/lCgXQLqjLaXL+HOufPzjvrAAUaFDWn
+Y9KkxiJwvNQj8GLadh1BmIXI5yS55yF8w7LHECQXFSXTma/nSGdHq9FgN3gn8+K4ByQcqPyYfom
qoqVQdGlsBwgmnbdw2U263MyltZXFwLl7TOhcWO4ICOLwj6j41kCaLlhq6zhfBUbP6AmPRDPV78y
BShImtMPE46sdpsXS7iM5XIxg4TjHU37FwrNepNkXvHqDgwZGvDatBVbhDc+QEb6hSlpL4K/wW+Q
jC4fm4CoCXcmCNwwqQFk4nss/EuoYU5LwNMsje1sAwVOmhJNe5ihfQHFKG3ur46SBtCw82diWMmf
iNsptVHWxgW1VUg7JnLmba1DmD1zOF5s2iteg2COMPIh2vQTmQMt0WLFeghd/5PlY5Zjuxdlgsp9
mdO4fk4gOhXqIY7KQ6eM4ZB4YbQbW6P6TpLQ4Hfzd2MqXmln4WjF44SadRlr+zcU6eW7l5XZoZj4
8WdPKUTt0j4LnTrnvh3sc1J6xP+WgLlh6hxlKOVxfddPQb6NUOHd1uPUPq1fcJcb4S4dOn8r8aDc
hmVgntaXyvP3YYKCJ2ggSI55vlh2UAVL5w4ZSUmXkJ5r66OVndApbmRpMuUWVvX3QFE6yIo670a3
2XS2fZeEOsszyNgi6ntAAvQmJm6y21xpVozu0WSI96hDpW8FsNiDkzKNrcOeHK5kJnlTqTftNenX
WrxAKtKfjUo2ibTj94xe+KlQ2C1UYBqfnMG2LoKvWHgh9jS/3QO1oawOy+Q0i6Y4a6Pydn7Zxmev
i/++ZJY8hnkVPYBE+2akeNLZcm+UCufH6/wEzyzSMnK7xiEyf+o8L5nF2+074zOG/nJ5yIIJSHw0
V0c6XNxC61sxcs7epzZyXDsO0x8eRhaSioh90XrAvYOAbDbD/KhV2u/Keer29exOf/vuUUTER6Sf
KjIZ6XbpJ4TCNPZ0/pSOFZHyMlh8mjHmTY8O3jFYXqZrGYjBUHgwhYw5yh+FSPOjku247dLev5+5
cIsjLb0PlQRMuSwfsr2jd59tcWoz77UN2ztH7+VHOEuyHZDl1b6az4TtTY/mGP+6Hkkiy34P1rvF
L6jIRD/cuCNTjG6iBTeMnFAEG0RlWe9eOc67deUgKCVAz/fpZvj111/OwhbwLKykcGdPMjja9KQT
nfa/HXwyseWNX/noQtZ3K31wcu3d4mUmCnOGw+XgclcTJ32fZuShiCzsOGPSPOctu580m+iXZTwn
CFQtmKz/aODo2De3RQPFKR4975zMPXeLMkm8Xz5aU3VKkfuQdgcagFgPVO8uFl6Ufjx/kFKPo+TG
WkZfVe2+XLuK40wPH51Zvq8AY8TLOQZeF6RPOv6lCH1MQ367g+EUnluSd5dClUlyusmKlvyDpXj1
Iw+tkQWTNsV7sjZoGIzl57TvXpjR97eWF1eMvWjwr+O1YkBYeJ012iirYXM2BhwSGChr/0H5tINa
DrujeoparPS+jIbruy7zYXcw4DwV2Z6633mDX2YTdxrfCV3qdwAfJsmz7k/07s6FHqC1X8e76wto
VayzliRwPAnsu3KxXqztAbspBzQX1mcgJuM52uZmW5wHweFyGuL6g8iQt3S5rCnXIxndbr/uuXUH
GmbdNafmhGkje3EH/4sKihJVt/1z3Fi3US1AtjnVv73T2r/B+A4IRZn2GZI1WJ2ssKPjwLe0/poR
3Cd6OVSW/fhoa/CfNDkfUJ/lD2K4GOAWnnrb6A/XNqacvCPChuqSQNeqprQpSXcpgWJOCHVmmFB7
L5pBeSyHD8Rv1qk0zJ9eoAi6WPalpsRcCAZNHGMz9XaO1xtbx3G6Qxsx+WtLp32CIQKRqV+GfT4A
IDkVIMAo1g5N5CiK59J4GiM83VHswpaYx/AJ+UF6vnZnapGdkuXQZ1Fab1QD1G59Mb0p3OeTS+Xa
Lr29oHy0luGYU4wXN7bChwJx4luaiKfMD82HtbezfJp6SLHXW9eHB+72ZB3F9Briej/SJt+uizna
nkU7mzytv+TZVnAvswxy0tLXDnLnGYRYfu+R6IPxoGVFc5EsKiRYegqTQ0GOjiltnLNx/Li2WkHH
zpsIQzHa00C+BBPDCURtx4Tkt0vThv9/3rjWHlMbt/QTWuskFJ4lu+9M4rM4UGYK5W/r/nayV61i
VlKuxIOf23I7zBbdpmVyoYQb71KNBaDo09+WEQ0X+HzGAYQESKchsr6quvqq/dI+0nH5xDkPjwUQ
7O1oBe33zrHASJb6jSzZ5pAzdN9Vo4eZsbgD+1aTDBdkHxR9GyGyAqdCauINqnPzLgwAh4p2vzZq
SfCtznOI/J/z5HYYu/Lgu6B6QjtVJ1kocnPWgUSioILOPr1jXCZgXa8X/LoiloFBhm9OnmfLlOwE
yxfFdsM6vV4CL3ZKolcsBRnE9HHHGafrZpUaDjduzS/Nrf9Q4Ah78ZEd4/6qi/0Q0lSAq5veppmM
T1UCCzj0RvkuXTfey96CRl3Y2Ys1+/SRkuCSR3T4/cQAIaS758ocKKc7PbTYqqSiNsJHXy8zRldH
35NO+3dymazQpo4faOiAm8PJMgGFiOi5DBJ4WJBShk9Aqx5CROy0p5ldKCBVoqjmFyJhGcCup8jr
NyH8CfLd0qajcs9vDMixpVOktyZl9lMx5Wil40iDRzdRrCfTJyYgtYfGQ3iOZmdlxlfDOSZYgt4b
2jKMI4+Gk3S7supzUg8N885ICTibC/zdsiG+c9GzYNIaCE4mo5HsFRhVRkeJbUz6DlgkdczU/TZk
6f4CjrDNHf2qYrpvLqIH3DqLX6Fgfr6wCrIMZ9KqkmxGOO1R7R3avnV3cxsHhxFZ0+1Ab/gkTV1v
oIcQoks6JrNmzM1uB3P+XzqKQre7svaDU1qL7+EoWMNKbsnWasZjBpP2CXHZzpmLk1E60e/ljVad
9RFFsENVXp3XF68e/r7TX1YDcoOMCOS46mnys+fYVWW2Y37NfVGFgph3tNUt2XsFWNH17ivIfhm9
dt6tn4I6+NsOQyShd8KwLYr7+/XWj8MKM5MxWoQj1XIn8RBuvJHIxJBQKcRhn3KKkPN0YJKRuzDi
r5j6wUhEOHH6e/vHMUHwyx4b2oQoGxGJu+iWELgb2tsVTUgy0HKd+iHpdzQjwk1WWuHZGcv07n/e
OSkpkdgox/umfl9P7+tLUiDtQpbwUFgOlh8Am8R4peJG2i5JWCNPZhcOb0Rakw3QtM5zOnd/SkrB
10ISQ8CQeys7U1/XtKC7mwJoJk6fGPfN0o7Nx+ZMM8l6MAznHHWxe+toC7icY/gfsmbk4vpmdDBG
fuk6cjB98ZYUKrmLcGZsZGu+VxgXaSEz4sdnkz6MCV4VurD0EeE1Xrte81CwAlrmDsH89I3FzGvd
+CsSYEqwCP1Jhd+z6RXMkQu/felTwo0WQe3A7BmimURQW2HsAbVwn9pFA655GkB8IqqhsaurSzvj
QUhDaEi9pRDxNEwi6xgJR5J36uxNyqNy6Iv72LHdY59E/abtBT44qpNV9xNnU7PpGuQ5AXpIUv8S
81wHT26Feq7By3lbKe+l9I1+7y83pbHcoz7Y+TvoLNZOCyu/d7PG3qoxjF7qoXmTyxNIf7t5qLR1
P5rB1p2n8Rwu8gnC48tHEcICS0NCwibZgt1kwbtxykKfa8PC1YZFgm13to5SZ7QVm0D9DkoCSlQF
jb4tBv2MF10QmFpOxySNOA+uzYJq7H5XiciPkU5qPEi8m61medclex3bn04B9dcYEo8EdbANVa4Y
24bWIRqJEksDgf+cbI+oQD3TVUNDCjriO8R4X9Xk/MYPJNmqfrmwi3PD8O8HYbPFrz2va1tMjbR8
wkKT99iKrU4b+ykXFLdBUz8I2G4eM80BC9gxLCbooWbk7TmAYpUJ/H5T+w0p8Dqg9Wyl7bmw2+5u
7OXveu7as2oqRed4jjkoLqOjPHRw7i06tdKvm1tvLO27dYBLn4nE32WBH+NFvLVMIp25NnbGSHpC
1svPteXZ52xrDnjXm6ViWHvRZiams5GaDFnH4OJKKGVXcdDaUehciC4Nh/5bWSp754fMtIPUbw6T
pfMLbIERil8Gy2PJPp8YkZEnRq6q6SQXB5D3uvxbMZkIEUNUbO5sENX4a/T74hU3+vohGJLiVSxT
GH7HYTi/h8jPGrJ0ATXLxK6aUdBwC9yXI1OKdZMZgese14+wbABuDEB81pNuxo9tpndROcpffhee
MJxWJ+kX1bEhUHweu/ltntEdJ3qGiDTZ0ZewBfIqGwQM26e9a2Mtjp4yShJVqEa7fPFvxUN0NoGq
3V0f62ZQJCaaSR3eMpzH9TZUW+yvdEIZraj7qyhkrY/ydv5Mwz/10u1wcQk9t7OjD10ZDzdhX4Oq
TLoOS3VtnLtiCG7jqMCLGGRvcuSW8hzH2+IKIbx4iEBDWUz2tWeTdpOkzqPTjiRidio6iVrknJJV
fl7fmcvH67ugNTdxHg+7TEWaQQ4QZic1v/c9gLbQ095WyQgYetYOm5Rm8u1AZ6jwrOg+XA6LBXwo
OC3N/fX8OM3myUPPxVXU9dfoEmglQseGRJuSMdfS1VoFStVAAGZDVFhqRH9iPJG/K/1EyLlGoNjo
GwPT6wsyDr3LNCoVmMrXewSxB8rxGfcb7vaHtVsqJOThamm/NZ6+jxEEQF63p2+l0vvQjfuP3MXR
NQwAQJJsureaYCJPCDx7luYU6LZ4qfqHCJMyIZs0QaRZ/vlbpw9+/EQz/AcH55pjPOPBG9tsn+oA
NjD/H7TJuXhSZPC+oMy4WW/UIaUOqApGypn9PkFz+OxtE/ZPrV3CRZriVE9oRifHSJ81GA8wycxT
14+17+Y3WEjaMydzAkJgYB8cR+u7zKp75kPkfDHoVnQ8Zn+7PuXBcT1sukRbn9q8JOyyBn0bz6V7
TyGiz6XBga3PJjqehguVG0NnI9P0mGRG95gwW0UiXKqdSPV0e/1I1xoJdvrWY20VqmvfckFuSbmU
WTqZjDtruaPG5d6Kk8mCWzlBnO7oNnlJgAZO2hIdmz7UYhrvjSI7d7lgO/Kwho4Vt83o+Z/Izyl1
Sj09JkmPrmvK2js3n8rHMlHRnVHz7fxtc3Ol1x2OAwqR6py1thNznJtsMqEfhe18lJbnbSO+spvC
qJlvxjG0wRxq2LRUk368RHv4DfhVs4ELFw/Nt2iEfl9NeN7Wd+uvXX93pM6saryZaS/Cp75jfBBl
lnXwSUl4UrIJn8DObHS6LQks1FX/McqeOW+VVpeyn2j1zY31wJAu2pW9RdCR6jxsh0b9dZ3gijrD
ycteXNRly2HU0xsj6o0nLexbfu7hlUDE4dWY8xPoquvqkYtfPdiwjb3uIGOatpjyXPciZfcSm1Pz
yuINuw9daIdfsrA2lesE+8x5WzWC125vW4c8cxUJUVzMfO+2mJcxE/7JdPKY6D54QJxASvKwUMcL
IrTgt/r1Ocpe1rrBVQJmCYY9LYkmk4yjS+f/0fVeu40z0bb1ExEo5uKtROVgObd9Q9jdbsZizk9/
BtX//r+NA5wbQqJk2ZZEstZac46JmlPLHNzqYIE81D+bAhXOC2hacxdqibfJEXo9lR2agQk8Cep2
miDV8K2bzujHHcQ2UZiHkn8Um1xPbqXjEY0IGKZxnBmcDR+ohfZW8MXhRN2jBAkIRkEJwjh5ZL6C
tkWAlcscbP+MrnwN2MsOL86UKBQogcU8WxXP1gw4JY3zip5y9ezN5OygyCUcI8cQZ+qRnwPDwqBP
Dil+gO8oNf0WtIgGZXTVIHy+2EyxaOkHGy1O9o0X0dao4Gw2nnHk/4nyCkNuTSnBxX/JKOWz1sNG
o9EcTUgOFdDiuD3YZUUkl1HS4hmdvTQrYsxaCH8QytOmIKhPt38bmSLGYsnMaSUgwxLQBTwVsFPO
THsdJtMi3w9DzySip+p5/y9mAksnbbq/egYbisrXfpOAEpHfTNtIo/rMlm/SONGIDalc2j4c8B2Q
A+G4+ibo4rOtWc1JR6SFSbKhCTz3D04Xf3DN9OsyH05mtHhr0c5shtj+knP5ZUU0okJX20Vp9ifo
5yvUBrEZkZZy4jphdyO7JQl3ls07Ugv3MAEj2iRO211E+NPYxTbqR6pU7F3rMH+nxlVbVxUDnnE0
cJ3VL3J1+iAxzgJ0+JinDHMH137cKgu1oWWKH3Ou3/oAqdokneNoGz9MmdSN7r/t3zday/iITESC
aWfvMI9mdB5FCrtbzJsgnL+ZF8ZXOdkP9bRtegq3WfWz7xrwIfKuP9OUHo6dBUC0DgeSZc2oJKH0
S2/Ha1WwxrCn5qcP6P0gUv2LsZ/8UtmDurDo5AmdaLg+HZ7G2drA8qNiHkBAtAkrtdnmfBD39udY
4MJNU2cjEsZJZD+MIQ50BDVfZs1FJRTeHlEjBJSmqPxGe+9GkK/k2mwiq6QU1MUN1sG0FwA3OIE3
L5OD7BI8LJAZubXbUSdDSqynIla0Cgby0qOPIUecNgZ69lSMmY93xGUi17OYEfKtrmAzVW2HEVnN
IJg00r8U/NdR36AnaXZDE1qnbQqgORr5SLPQ83XR//aGbUBCx0a4+c5z6ZYFma5vpiF98VA07A4u
LfVDTYIFAgb3MaESI/2xK3NjO9poNDlflUAOmfwRo2KTDtNCWEvFlkZZuyGmZVWRc9628xvfkGkf
I25aGyZS9zyUwUPnaTyzw6CLh23epb1OIDLZYSAukm4DdWrJurKpkWM4QSMENvqonKiTEbbL3Pi1
ggqDCMJc1a20d6UboYlIJsaVhlEcBofzztABS+xLvovusMtNh3rX2M4gzPwkdYtND713UuKLRuDv
wSp29Bgz+ob1SygY4o4VmmM9fRzGFj5sEA1ro8LbXMyVt2vy6GnKhSAprDb9Ev97bFfNoQjHT8Mt
5baqs7/AqZtVS1ZArwjbG9RQcK1x4f0Z6V89JiyidTu8zkTbyJb/SS9ZbzCIAJlWYqq3J1P4Lt1n
Dvn4j+z4LmS2q/vgLbdJKNUaPJfrG32fMLhg6aaR89eEFfY5YUFpqzamRoZbF0QgxcMsPXqRC8aW
K91gMVW0OXr8WvB5x/CRLm7/G2OfcWI0zr9q69AmKloMRg5+2jrS/Qiuhgv5BkP9lbSFHTSMnSsd
ecxVftRqlMbkh0DuraFXO/jki4hZRueRINMj7LkLYzfRUF4aC5ZX5DH8qJ3A3OmoBnRkg/umEFf0
gYTBgUNAzWbQ/3YKvFAJf7AWws5MsZKapnNzVzJbDIJkC4N/8/Gc9Rs9SM11CbZ0ZlbF1XOv9y7C
oYD8ybbT9yxVjW1vILuAtPMzaaSouOR/+NLgNJBM7xkcBQB4CUKeLsGRl2+lxhxSh68UDB8Fw3Va
L6PfRXp1ndxzrL5FAOHU7BoFR7VJt0DQyMCYFyw4kWBx0YOSKQzIHFnHLyl+p4V+kw0CjLbC4yU7
L96XKTFTKMDGbUdyBlyXfZcQlWD00sdrTAhK9KvoiLFpIODMsLBuWZm/a8BncquMXtvE/Cmq4E9I
OeOPUl7lkrfMkeQXZQ2DPBLuqpq8di81MlLtDOAl64EVOaBeEeUbBGotdNN0m1m4N5tysvei6VaW
MXc7wy4h7SSQU8qGfOwkjC/usrFioFci/oSJ1X9ktEI7Ee5q8GtPqcjO6MQUHMXMOxU1M1y7SYq1
RIkMxMV0nhY9jblUJnaTUvjHxq/IDb9kFKsLFyd7nebtOyHq8hKzkPZt7wWY68Ehnp4ESjE8Vq9l
Ow8bu/I+pqL5ndfBI9w54WNYA1/J5X1QaArCWZLBRNcnGYDLlA2hFW3uDgCQvEumd/Wp0AfeLII0
fD2JbiFy/b0+GxxHFCV9JINbQ7DTbpbMm9M614g5JfDFZE28CpAISWhW+9QFntRiKAzBflzdlneJ
RmG5C1O8BxZY4aILCdPKvGEXViTDztrAu46SEUxJ/8/9kKaV7bsOuSdAtxltMYXHSqVO2ZiB5Ld2
cPAEzA8W+U0G7rOd0u/cwabt5u5lbm+4qszdaFD7CM6ofltXrwWpfajzWMwaeX6JG+hMwo0ksv6g
uIhD1hFWX7d4e3rC0byAKCpryM6OKat975Ly1nVUIqzw1sTA8bWxXE5FjH6WK8JVG/Ija2esCDFi
TtDuB3Jp0ZtlNhm89B22dWlwsTKREQg0yLfeSi0yx4FT2E5hk7PCSl3XZbTpXT3ZMLWJfU007oMz
cSaftRh7cYuUKph1amrjhpOexZCkiG83AcFTmbXRKyIjFBcv1JwkEgVuOu2ZlL/WGexRN/GSbT70
v7ouq8lrAw7XkTY4Z6E6ptqujwWougH1WWiP044Et4s5wkSJRtfxB9fb6ubSr04wkrUzyBX+PBSd
gkyDGSZFoEnbT8MOb5T55A5tRfr4omg1WdTaRvrbs6CDaFNqrRgteD52eyI4w+qbguMQGp39GhWA
dkakWbtBPRV1gYh6QEcy43FCV27LHfqZo9TlQlRMGdwY4trbQkJN1jXfGvrslIf9onTQ+41yWnli
2bJOzdw6ksEA+owFmN/RvFknEoSazgoTVdu7yYzFz7SxwYZX/3Up9YIG8mSyyQbdflPYO3KET72l
MM8p1LWJOJYLtIJiiQ5uI3eeUNm6J5Rk7GAEKSx8B9dgKmqaxYk4BI1q9gj891BOyMbltIdkSq6b
nZ5ouhvnzGBCkjoRAMZK+dRO/QvzkD9DRDaAaQb6k1zU2WiS/NmAtKpPhJFQkny5vZftY5pm0eCI
/dC/y6opzyLNbT8mN3xdUyf4JS2FTZb2lm/HD1zA031YtT+QWB/QHgEYNlmwgk/dEEf50ZLLcPQC
JDPMtkO8SEa9a2h4rShfQwIyARoZqgNlU1Mpl87YbjpNt5kYQWvGNX+sE43Vkp7tK5E/Ur1jfAoz
eWSetXeaLL14ZJisCCmiGdpYuyBPJZ9lRAbSVG5dO+Gr6iB8yZ1TGQF2CwWRqPgn1JbR9mcEQ6pb
rm+5W4rdpP0Mya2JK/diZglwgSFtzyHpcvCxbwKz1JBPb2UG7hs9Y75DBsMRPncs3Mqc5uISO1s3
zogzbUGGYL7Z1HV0cPl6QiIzsn3IR74pU+n4jLgn381wLupGS23XYqT17LPqyHyXSb+gSVIDxUKR
XCzbfm3h7D/Qze8KaLyVKw5NNJIszIUPCUhdHu8b3SR3aC5BYGVw1DBOMvHtKNVcKNEbSzO9FQrq
Yqv67tlOQ45q1b8z7MmgcnP9lLYsiUcsOabuN81MlEe43xwYyyP3u/dbCoVdtrrf/F/3i/teKu9y
I4Ph599d2hvpsY2leKHJTh4Jws8q5aIRLfdUlf/iWEyu98eSjPJGE4V1lFUZvqYdzQKnCb3d/dGS
rxpj4H7cZOZEsllQIacyuq3TMForKyJUxzbgEJSgYMNi27X95CcyuupIXS6tXu0KoiwOskjJ38bU
GdtkLEEflJp4H6MG7EJRWG+dw7oyBG+Ja/Ra6AiX+0gRrxm3jxZW50ufuCi/cTgAws8eTMXARPQx
YCtZ2EelKI5L+P2yjg+SDvsmUGQQoIXBG0Vz9VftnFCrEwqbj8POlq3DUaqDdu+KB2/qdZLIRLjX
o+iz7Fq4Rs3FBtV7yeOyW0QabxXLhXMlRfekUc3ZKCeaqqvOpsyvsxZEj/dNNwnjIQt+kOhMGwaV
dO5sBadd5Am6EZ3/3NTH+Egb4lp1fX8dyiRgTGFjQbBiUL6tp70bmvPtBbfQCo1X5mb6C20VzSne
unCi4kxE/5zPJcV+561oiAH0Q+TzGERTesQ3EJHvMWaricbpYc5LhL8DYyNrVMk+N2hfzyiUOSzV
9b0tjeFYKu0a0WPZDWVoXfQu87YNOG24WCQM40k0kL0CN6MLcdDN2Z5WLkCyy/2BJujEyRwW1yJP
+2/jxqNxuT+NRB2C25mcAcFj339Pud+67wt6vFaE9+nwWP/nVe4PiEmz4Igg+gDNPx7/rxe439Vr
nfO1pe/+vdzyh/2vH20VYZhjhqr8v5/974+/78s1aMimPtfb+yuwdBr3xlQ9dqEgeQzesnOMypib
oVU6x/t9CAqtxQmYhwKTnRYMe+qhCSH2su/+xPsDo4jBqgFOWzO7LiKL9i1TAXo5LkFoocC0wXBC
/tXTQYEFRmqJByKi1TafcoJ1Tp6nntsprPn7HJ/TjTwLY+nBlnZfXf7dVJZlINVM3Y3jtVW2S7Rp
09vDZ8CyjhHq/2z6csgvavCCvW01F9nN8Ko98lb1qJwQBVRQFMfWttADFjPpo7YtwYxiL6g7/Wq0
RA8jrEdBVn1PZYNgGgkDlw9Mrnb3U0o9uxZJ/TszCeMM4iJ5rCfPQPbRVA+D4ZhbMfb6JY1yuash
s54JFk8PVQE4cJAOUnqjKw8pCfOnEIHb3sLse0l0U267IbHWOa2DQ7t0JsuWU+CI9BOOmfbo5LqJ
e45cQjoKx6nW/rZK9g/1spn7HldXQVl+3+cw+X+I+So/MOBOIHIW75zZaz9CEsAhxSag2rze70aj
9uTIUfcTWvCkYk7NdbTy5mr9/7eG6DchzfnBovHbZ1V0jbMmo5tD0OnVqbtfWcYKIDIx86ONGxF+
Fztc8cHL0gJLDPo5I1ZzrQzdbTQgrQAa4d44bK/kyyHsKUlNHEdsSI0MnuO0OFITeDR52dgeRfdk
6MP2v31NQ+5j1BvHxGg9FDLJpwTpeqq8B81OvafUHrwnLSoPwga/FmOzw3cRT0jO2cyE3VN0Mkxz
ipqVn4KFoka9eLhvYOKUDzb5q47bPgPqbD4s0tDWRFyiQGgr9cL693jfj7Z53tL7IxhWZu2HNWcb
R6QBQVu9c8JsCMiVILNhKrzfmgtUA4Ts0Cek5yXttpti9coRvAuJtTpVgFl2S/BwJFHsxR60Xzl5
wStZiHTt6J6B6aywxAWu2mqAly9B+VK6xJIOrlWubXp4Ojm6zxId/RyJcm8mLBazofc2UeCSF2MR
VgLo0GjxDGsWWbRa/JFhWtlOgdae7hstZ4BLZfzqlRnJZ8lcPKrIbPfO0Jn73Gudm4jnah0v5v+K
8n/Kw9+tSV4bIvFfXQ1dUkO6c+yCTD7GtYP5dDTC3y5K5JGh7huan5BwdC06RIBFnhHXRf9eQ6r5
VSRx9jrS7WcWMqT7qneNl9YtCfvjl5B38UdYlTwlEYlF8UBIadlIjQXqcjM1jWirPHXIypEELFeB
t45jfWtlff7YwIx8JAWWrKC6eLCsbN7C4mmeqqhrnvRAbAVeyIf7LlqF5Ul0w5/7Pa1rZuYmPdEF
Dkwkjcn20aGnSFpROm30xM0wFM891++sZSGShWuuZgXFj2t/lsYH0IkY5VJuP8hCPAVRqD8H9fg1
a0zs8zS0b45H9jT5GpRusVV8qa67hiPFfC06x8c6jOLUyAXdQT398gayWqpMfZRwD5ap/wz+0fN+
xfq4mpvkg0leD1+hRhxqePGT0TjVPqVI3sekRe1r3WWtCPGD7CI7/l004hRP7p9uSrUzg1GoHJrw
s0i397Hdnjrb7Z4p60EOUPJtq14+0ZKpnmNRdMdCjt3qfresjOo5IEUSzhbr/cy8qpTYIisIwM6b
iHzo3XvPQSCohEeWao6uf1sz6Ss1Uqh9IqcvRqcmsZTmnxbfia+VAlAOb+21LmfGay0GD9PzXpdP
2eysVZu61S+ySf5AO6UrGfavWGIYIyt7OGR4i6aCjCENEeMNcso6o6nu8+k8g9MtbtVSn4yJnqy6
5e59n1sUxS1yiteKI/CIWqS43Xc5igAgPnYu88sz/vuBEdSQM6rgdP/x+360+Hyhgbeuu5bpGFhK
Xj0so61bM2K5/zxDUoeFXZ9u+nYQx/tGKFscp2Xz3937rRJRJGv5/9fDXkl4sDLG7f3JpLrx5PvL
3H/ivvO+sZT7NfdtflIoTEUWR+cY6AwpTPqY+H0S2ButbvTbfeNNWXNoWKUTgZRqpKRUG61vYZ/q
jG3pT1nHUIzT0XK58ObI1B5dDrHBGM0HAF9MatJA/6hrx13bQjM4PMOcAJJEbicTsHKoOd2r6VUs
0sY2W1d25VLkKjRmoSHSIwP+ZeCcXe6bMdT/v1v3u3oz9ifoQjTDm5iEWSKa75u652NZ3W+OYFtP
bqlXB4ztn22R5CsxquJFmdjEGRjf77jBxB4LN0YX2915+FWN87ifm8J8wodlPgRujVhBGk/3jexq
3gBWx5vZ8fDcuta0NRPOvW0woJaWTX1zzSm7EAlNblxRtl9zmWFMC7tX6LjVYWxd7IHLfh3uVpN/
pTNorRqp9iEdOuvVLWwQeLP3Robj3gEJuXbqVDwExO+gywQ4TrFvvIfNdKYR4vz2Un61VKYGfMh0
dwIm3B6jhvfkWQjW709ZXqiLB+9XLZmY15ykGX4uQXNpX180UEWLb6L5NWX5ldVI+OOG04NWD/Gv
0EUsFNlmciEwVTu5Aqh0b0Kmq6X5fn9qzUu3gxd+egyefXRB47Vzudxy+Zi2FXFK1DqtpD5lHZDD
qY1CDtYNOOFonRCrjbvbrW7kS1S3EQLhqaBvMnm07bD18oAyaEe0SCDuz7g/F1L/HkiXyxrys0oj
84z73rkgyCW59H4TCFC5mUZGQPQOYNl44C5yk+SPEGk2gXEh6NBlZ1Q4fe7fb/L+t+d+d79t45Xy
c5kSI6ZB9aQ+Ili9r6+Nl/2pKTK/I0YpFPPGH1uVBwkzBg8PDn0iFy0cfPkmrQT99Xz46qJmjlY9
WHBABNlb36oTvUbtXADY/reZl7v3fZRtu0GnpRMmidcjinH/9/P+/Zhhv4Y4sfbDpHrqfEkbjsxc
pDktotz7JiRn8szpOzzPk2nvC9NmusCor0jnX+EcQ+luzfisCTqXj/cHhkES26oIfbnfze3yNedM
v8OvQzOrdmC4jLU7XXNc91MoC07+QRntyk1h9OaD475CEQ5uaaNrtzKutJuqxl1ia+Plv/2qWBgY
vElimttdPSVH3BjNoyEi9Sif0ajMW8sWjMyM2rzMFfpH0y30b3Q1FCR1++naDvN1OdhHhFfVoxzA
ydyf4WYlx1ksX9U0WLskGm/5ZNn+gLP2tXd0RNJN+530GiqLoRhuYVSYJ5qO7tIZbL/h4WnMnA2i
OWIEXvQadLKrzM5bE9VY73WJ5m5AqvnGFYqJkdIXM1TV+R6u8kerxjZbac7WK2P9BbeE2gZVJDbF
4iUcrTI9gksm92B51IxxjRrNJ7X9c96WJM71k70bMgSH6HXyX7jXcHvB2722Tm086GVH7Eg1xo8R
dcyWlh7Tg1IMsDH4ulF+s6Zu0nrbMhrcUZoQoZTonT+iPX3u0Piso2Ss35SDuAgDok3R2U5nNdlX
08i1v7Il4stNqj9hpMqVqNrmnNYSEX0Rp5u4S4abyyJlS42DQlgjsLVRqr3Eo8XlTmNgxYTaZB3D
tZNv3jGV2DQaPrfrHBcp7Q3ZvmgjpHoFvukrmqdLHJnekuq8Re4Th5A865ehjGd0aY3CeUmrJCLK
HYsGgKOkVC9aXGSnICD4Gemi+DRS/dI0vf5CYrvDe8rY7L4fKvAJ4yME9EAMQJWynWwc8wYRo31B
HihXQZXlR+EM7Ys7t+UWb0e7sagcaBL2o8+FyttoLJR3XW/N75KO3QoAKTRlI8hA0601LxPvBnk4
lyIkcm3SgnmHi6TbkSq6C4zQ/cRqPNNNFc3NM5g0ZhUQAd1MtUuj6Keg6FnnIim+hVae1BDMb2nf
Wru5bVm5Wqp7Y/1wvj+BbKJ43SFsfrCzJr4w2CKGmEXvd8pgC42cOtPoJLxBuPVWhxR+yOKk2KM7
YPVjdB/EUdJUD5esSv4FM5wfW6VPj2niOtdKeCS+/88u3D98D5zi4f6E+35yAocjIhrqQn7mvoGP
rRN6GuFxHpnXkCKVIrPS0vSMpO9hmLLosVs2sDfsh1z//G9PUjjhY07ytIvU5nrf77hxdGoMlfhZ
bHbbcC77dx1F62pynf6MAL1/JwGD7lBrvTCIdm8wqp/zZTeJ5tPBlDVxJ8sPkUkxIAso88P9hxia
vqlubm5D7ZSvZkN6nFNIHw3OhPOgwGJJPHt7AhSDL9RcYhuSEivEUtUgV/yxXRajNUbWLZfV8XPq
btXo2F/I7vkKp7RrMc5MT8oO/973DxExNHIW5A6lKj5XyJz8ZvmBqtbWqKHNX1i/4h1hn/Ve8/rq
jS/R0Za1/aW5Dr66xiRuM2JRQylov4JIWvIx4/DSRp712nsQj4y+qC42/N9XOgt/9Vrp/x4s+wXC
WWzqCWOc21nGlqF7vGuXu+i4Xhw9bi4s6+ItLBEwcl5ERmjT7sMC+gmpXvjHp72mEStILf85uDDR
Sp2wIq2IKNx1EPEwPhb/uZuozQhlJ1LJtxpIAyg6RlwkE68MLKTLaddv9enbCtpmVZuzgFiXbBLI
YOiAm8usovxExzekODt1IYU/dhJ6ejViLZIW153VXqamNfYG8zB4wNbsg53fB3xH97Nr94eemDHQ
fh4mKu002nN0vN/rzSr0hZkMfoB+/RrqbAQXgrXpQf5fOHPHfs7l04LhMVLWFEbcAYQnHbEvdfAy
Kv/gSks9jab8GngvZR55HJpJcZZq/KUmwJQlCn3A4kyU0vEZAtjG7aZvlsK2MTFhMoIrtk+CgILE
8DNz2Hi2CRlHU1u7qD6lk8zbnmbPOtbcc80p8l1Pw8cw0pJtNNElX9gWn7ZDOpKBaUyXQX7MU3Xs
ndDxXSPRXiFXnOIhM76MDkusM1jmwQ7Ci92FGcMg9eTG6BIbK9qZWZzvssZ4cfPxCa7l2mqjVycZ
L5amTsgOzvHUvGgke2dZ8D074i+uTnz8Yj4Fs/jGmHFxm7S8eMi/Moe3Xupps1+m2TZCnlNtCNgs
cXHQxBKnGFj7oSOIre4RaCjBR94WyLVkAom9G+hM8O+C31D7qmDMOSSMlgQU2RWRcsUaHaY/IT7F
TkqCKPFff+kjXIGIeJsJdweDvxxygwr9lgqh7lJkISR2oNGdoGZgoyVDLjpJO5ArodGKAdApfal5
5C2MhBErVoKwhwhPrPGaIAmZuViH7WpCKnUsHNvHEugwfl2I8graul7E66ZryZwEM+Cn0/BTe8N0
oVj+rQI4Q63d7wY4OiWXPyLCLbGJ7eElgcn4ms7JS/4UMAc4BhqXDFcAXyBtJUePIvsd7b13pnjG
JXRpGiT8MxAbsx2ah5nsbLqdGSHOGG/cxASJlpovBZrHVcIBSWLObJOwIBjzmXNyqEBwrKKvrnCC
oz6x6DFEAJW++j3knbYKzXggAzNH3aJe20A6KN44KoAcb2qruE5OXqKhNCSJ6sOZokmuRRFNvPII
Sh8YBf1ToAxPUW4iogrthAEttbk+zMXRGJIn08N5IILpMOak8JYhcySwXD7Xmq6PmCcIAY1+6M8o
XmFkIP5DDXMcvfZFGgRm2pEx72iAP6fAughT6LhiLQg/13P+stjKV7nT/6jlX0ap7ptRWvusHKKR
UaETeb+aKvlr2RpxH8kbrtOU9SaTtjLWtkw7HWR3ldxk2bOrB4zRRP4iRRXtowrbmWFlm9It0VuU
aiur5N2s0m/6OkiN+4T22CaNwyvzP6rV39AFTw0ysJwEyI0lRnI+5+HcD342gWQ1gQLjjskxWoIs
AL//xrWO4BvXydeaNhxEGRxgLpNyo+3aNv4R84BipB9exUCSDV3GaQPAVmw916iPpISeFNX/ek7d
NTPneCvLhjydtL0yufFHLXr2dJLY+sq8eFrIlLkVH1zYOYMZN2J9JJQv5Bilg1JQlYwaSdhdQcK+
WrTNrX6dF8YR/QI+h4AUtoQM3dj6bilV1plqX2Nio8MxJRNNZtG6ocnGif40dyVBwKFOWs8U/tbS
8nH5J6cs/nKCC0hQqiBimuehZrFt5Puimz51w5p2+BDPZZeUnLSTFONgjkHQAC9r2bEBA+ycNAq1
G0GvA6FVdYzyr8nVirlIuw40hy94EgTk1nK2Ogo5vNfD/CfoZta05H13WPKcwfsrdaJPCx1qBgBH
4gctDlKXb3c661+cWFECGlZ00MIx3/WVfjKyrPYz0m4h5sTVxbWug62m1d4s+DumyHtpi+HsYAhH
e5g/t9fMAiRYMGU3ZFYvnYvflUkzKHWgwvWcgyn6luXCARDU3kRti0Fqk8HcChv1JV3ExGNrwZvK
M2wjEUFICKheYrO92tJ4D4rpsXHLy5x1zIAq8q7H3OUtRluKop+Dykr3pV4w/u+jN2vgzEJvP1lp
sfvkiOrPqHnnIRIIoLJ3xzP2fUskIWlaSkdLHQV4E0ryQxs8/JiBg1VpfphABQEOAg9TE+mcs4XQ
xXT69Vw5P9pcRWstZnyEU3idDsGparPRx3D2oSGSMNr0EKUTyK3u7GCDHnteiiREH+PKgabhOZvV
w8y4uGW+a7XdbaIruAblsqa74scOmWdlqGFig5waYdzOwvPoFpcoHR8dq+2fOOZ65nECrLj6A+ky
2fEFClGXrFU8PScINRDXipji3GFXlJND5JhHl6w0OtdEbGjBuCVuapeThbFtKlC1OlCCxguwLDYC
BVv9BxUG/VAP3eXUlLt46K6Dst/cjjobRTAHKQEB5iJ7aIMvltsn6ewQQ/LBPEHQWkf1dAyMmTB2
RMvz2MOiRu/ZxaSAde20NvLkpess5EYFtYqlVd8DoTAb/toXElZOxIutCi89jIJyC9gOmVnVMhYq
hx+XCPlaq770+SmsrAcbI4QdD3sVGzvNDm91/TUbzQXk2I9dqgfRR18ZKt6s96Jtk4KGDn8QwXu4
NSqObyt402iRIWY+8KcNSHtr+MPFqdY59wKHCHdI8+PCFxMAHc1EjtxM1Np8DkueKkaXSSMYb6xQ
cnghQmczyNRqNtGvZ0Mdb2cV8PYRJkH7BwmSPeYYxel0xGKccct0m7lOud50wiAyltSyGtuWIPoF
T/8P2ArQLI6YVpmXWKAKALZq9UefsrT3tPJvaWW+28/jWkhRrz2xKyoyTRcE9qYkEbenp3YAYuuX
rMn2jcs0KeMsb0ntu5l71Gxefk5ViFaatk9GglJOL/gE8Y2FfK+mtQVp6YEME/Jw8857Dyz1FjV1
8zcdyH/viu7zn7G0c6cbo5oIT3G2nsY6WPMR7nkvyLSZR3WYJWIbTUE1MxcHmaXIrXWw+OJ4pczs
oRmFUjI/Wtwq+UBRHlso0jRLuq/hcis3NHG8e1mURnqubuwcxzL/znm7NxBAfbHGWkVNwbBRBOhr
J+2kJaPzMRjohejATnya2Y+x+JbMCitnrvjuaYP8zmOzhudHy1wyjrC14TKVhjg0DdwKI81v981A
qKehP/1DN4el3T20TjAdy2nW/Hp0m72OYuUtlACboEwTRt1DpHz1mjDzo8l2v8e/SZio34HmMUYG
y/dZWsGvSZemn5gkr6qFptWH6ukfIMmIYfKqFPp2qvqC/wpe2t1N8M8+DLshP3ta/pbMw/SZ2DZR
khYEw7qf6jMBgP3OGmkWW848XsBLFtumLiRfG03dNIDKF7WwPpUYNyhcpl+Sc/Qqw5EAhnRIPD8H
8bdzakK0xiUBWtc7509pUeR5/ZusXBYzIKH+29T942yCjnEytzjlDty4fvqImDYts32MdOUo+Cin
dGCuNWGRkEg5NS0/dZrB7PBOgyBibPQnWtZtYJPl1UwfOYtPmZH0FLbAW3smk37ZzeFjyxgbE02n
XQC9fXlLMTsmpfmO7YmLB4AybKHxgyrr9EwhZWyb0vt9N9Za6s+Id1FrqPcAj05nRsLOy9jNDqdw
cguKobFfECQRCEe4PFdFhPWJG1v8uW79aBsor2xysiaZx1CRWObeTFIGfRDszZZ1HVydpnAvdTu+
kN+hXmt7/jWE+XQbyY96jpruEJtT84YTAkqmpDE7xPNRBPX/4e48lhvHujz/Kore9NcLZMObRXdE
0oiUTfk0GwYkMuENYQlMTMQ8wexnPatezG7eoN5knmR+oJJVAqW0wlefqapQZEqqy4uLa84952/S
E0WrhVEIZwV/W0QtOxGEULTO8LKrjwsT+VU8lY5jUGlHpR9fBTzM6faXMvCkI3hRk6TTnFEjUz5O
xepQNNLzrFMTIpwQAcbr+axpfCCozNO1ZhgXueuLl6WKlPe4UoAdbl0zNmtwRJVqUY1AaAB/UOdw
g/rDXMyCBrYInEElwa8pwAZdR+7/Ux5D7H2kzSE9NDIrFzZP14/K22gz0g6o6tVZfYZs8V0uJuJx
rOU4fZhwubc6s4ta/gTFtryQrDRDHRbZCf0MKU7xFPlNqk9+ycdq3DK9Rr1Cp1mDwJCJ43pRuPdt
Ls0MCpva4mqrK5a7nnINsY9gnoVPYolKAPk4Rc4njl95MH7pIZeZmE3F7abe56Qlv5PRZTUR2qUj
XjW+eheXRX1POf9OqNQPcPOyK+QW9DGqBSHl1m51xUG6QenIFOfFOq0vZdJXfl6VUxzWgVpt50Dg
qMArscvCKnRTvFtQ/N+S0awFttRpePPIp6xW5C/AAXB3X3dCaeWa3c2J3aOw0IUzR+/QiVFpotyK
gYpo+lfbL5SB3aNSMlYhyvliLdTXTa7LCCunBWkxLzlPgMwRnRTHVWOkH1vX0sFahmuIqAKiq1vi
bRRYwpnqaDZgOWyqTZLPeoE1fGMCodBSQBQipqy1cGqsDe20NBYx7KhozVuZ15gp3DwOhFNHKkyn
WLuOQqIJap7eTIjw6SzgjW5V5EHifzTCYnOhYlMyfRTPyoBXo1cYURxpDAQX/ZoxhYbqHKfoGVHY
aK5bieKowu34xDfR9zAq5T3uDtG8aK2pWG8aBHVQvlisKX3Iuh2lKnW4zvtmnbWk25IWBVFM8+KF
n142Re3y1ssPsa5vroBDuCNCl+ZOwTkoTztxTj1uDiEURDeIBCnHUPfOUZ8ybzapV6PAawZHOiio
6cJzLBKrInpHnSrGVvm2SqDElCVarniY1/NSr4S52yTS6ePp0EBIXOCwOMoDpZiuiw162znZTezf
YvVU3P5xo2PcyAUa45husaJgSZbrk7QWqplsGePY2Tjz2Cn9E0GYI/BiXaSYhYzh2kSHcfjQBmuT
S6avb2bYB8vzFpFMdKJ1O83xD7W0TD7PTfA6NYqb03Vd63dCqV1VCVqtLjOsxMjrymTbhC17blVW
R64DB7AdSpTzSrj3HMGihDWaxbq/rjtomwnOXHBV87hMcmneEJWOS0jm5+s1ivNqJ9vsRFFwBcfW
B5GKhmUTBuqEBxfHRmcwVLSePpelGKWtuk0RUa1RShKT4jBS5iJMpGRcmU0wTdDUfaTdmeiBKZu1
eynkjY5MhEnKvTQgmEYoR4goOpIOo5aGrpksqsaHVgK5l7v3NfnIsWnixluGzRFFdeeuEvFHz7Cc
bRfCeyTXVNiokKzJKqEaiwrLTSoRDLpRBcLaDTj0OV4cEi9oAavk17eLX6f2Nev4++egK4D4f4BJ
ceub0sxEH/NY2+iY5lLXmCNkSAW/KcsbdBelqeD76aFD5TOA94+8tOMBQMqkhHkRergGq0oyLZ0N
/G4zx2xJWGh3lcxhgvoDdIDtIWs66o1yZDKP5ltF7z++IGejzURft10fZHusKDjhxQjaIh+AWicO
WNGj31zPbu6pIZcs7RsOSAYlYUNWVLP7V9p30bGYeUEjG8JYW1jpcSOQcmngWmzp6yK0zxMK3kuO
CDD5m0aAk7FuoSJIJOpcOUdayM/mmE4bo8jCXgcAi4RqPPgatHbQFahxdzSDbCaqN2Xnbbb9omjk
pzJZF478zPeuG3R5T/Om+fjHb4jJYjOqcP47rjEz4fitTjHDlE8Ng0WSL9T002YhOiNdTq8a8AXn
loqBcRSI50KMO0oRtqjta6utvtMikNV5tkjbKUJ964+SEd1lUgMNVVHid3KO99Km+765MOJJi1zx
8VrIjxW/gyBfRV4YkvQQ1+dsF4dmJVWHuriRKeNA3TIWZJ9SGf317kugbgS4gOWhFxRVVxObOJp3
kmK/ecNhZR6CyEmP66CDjlL9Gq/zyLEtoZomYAWW5qZdovCb3WpWirqLVnonui/G5xJEn4mIUsrH
QHaOkNxbLKO6fK9t3PrO8VB9CFqjhpIVHi5CTb5IKX2V0BGOIe94547oQPHZrM9L00P2He9HXCtX
kNc/lYgSFqpuzRGnBevcaZi5WNqUDoFYlceE1o0ereB/aKqWQEkR27lhgEFXOvmYCsu5vDvWE9Wo
T8TNe/BWhVhF9oKNemo6iI1bOlRvtKx4iEVkl+bCQ/XjOvaiENEpMThRYR49ftl+T7dciPaQMs+p
KV89QtWVzAeFJPHJmJDIeujdRTVgW0fVvbPKWkQnBkl4lh4eIZWLNTsJ3mK5UW4KjQwnGNllveH2
YGnmXbkR9UmayyH56tzlMulLMwwJyssWTY8xt3/y9jEk1BLh6apquE9XG2RQrFZ7vzEiUNaL5j6w
fCwIwjK6FFQHzZzW1OeW5CUnXrI5CUpBoFoQavONKlY3rWzc+YFe3m8Mbs9rIdIvG2+NXXEpgMvD
/q8LYLMJxH6mc6AhkrUgh9y6xXnQony0SRRprm0qD4oTZxWKEdqVkijFWG8TFR3ntUCGw8HKoTTI
n+VhiQgrmSgkKyZcz6t38IbkeZqvanRzT6Diuidp90VAOYOR6f4oqgp/3P4cLXn3RLHqz1t3jqE9
LGdfcad8ak75n181uvx79LDUcDvE7PMrHpZ3duE92PHBGE/NnvVl9789OllK8htVM1XLskSTSrXc
GQl+cbLkJyplNAxPNN3AO/t3I0tVemOJBsquhoGlnaTI2HLlydbTcvsjUeaAxx7NUEx+tOvdF6/G
R+tR53dn0qdHhbpnuYLajaXKBmL/kq4Yumh0J8kTa5oiFWSn3igSOkTuKCsvPfVyUdiLBTw+6nfx
HK6msbkW9ZFvzd8dRumV5b2DXDKF+zjRSEYLEZAyB6A/m66Z3cTrOyW905pbl9xve+6yA6EqgBDL
GuGKDYLv48ZECOfBNADonRqLK026/qtM1H+kOShZusQE+PosPO/sTw/O7IfVMok9++lE/PL/fjFV
Vd6IxOWKpZCx10li4Qb3OBVl8Y2qq7rRWcBhj4W15R9zUX6jGDIISMlSFQVZzSdzUXxj6hC2macq
shGgMX9mLkrYo/cNgGQJNhW2r7pI+KLQv73ZWEqkJ+WuJJZ1JHEdzrdTA8IyTLLp1I/C7AI87MSC
0iOq5omWZreNYM6CBBROCVF8IyLSl2jxSCjqYGQiU1IK7idNPhcq/1Yr2g+VEUBpFIRjw1mcFxRj
8UdBQgWphUxdjwJJ/2C261OSUrDHR3IU1qMYeSEtgpVLJewwcMMzAGdzC/g7cD2qdVVwWMOvnpJU
M8n6kbIjVj6qBNfOvPym9mXY3wtUYWVYTgD14E8IbXRXbPSOl42XNwJBbPRBcbvQLVvpOHyEtioF
AmWeKho+R2npAcq3bowGAm8jPYjr9EzUZKRvjMsUDMsx8kheAs89W1wtFANzvBZqAMgwrs0KnvJu
g6a+UIIr8tDFHUUqjhbGRwpCDXLVFqyEMvFG3G272JbL5kevJpfUJKQMwZ9cytmoTsHLgrsBHvqA
VQbXI31z5iEHq7NhrDcUMsRMkCbCeo4Fxp2C+PpYQqAxEEKqBv5lLG0wnspM8jApHM7WPDFIwJM5
hwhTXfgCFgKel5Jw9IRpjswlyDCyqYpSftKNyhbROR4v6tYdJyUGaggXI490ulDXN365PikQdA8F
iMjWXQcZdkm5jz3vfZZm92uwXZTkjjdmfBVRyJ+YdXytyZNGa88gV4IHzhzsdktAXsKp3Plr++Fn
NdVOasU9ryRgq6grYx4jEjCtZSSs9Qf8oO5A4oEjQ4BvJGxORIm8uiVSa42cM6F7m6KaX0ShNHdV
8hNxfIlI+GVRQ0LXGpWsR20bOvlLEMUTqjlIdWfUglD4ybmvRrfkuK8pjh6pGim+Ip9Fm/rCc3lF
i1Q8RVkoIEVXXKcyNQwAnKMUnZxR4U4jl4vWojavxRjYztgLwEX5LUKVSOCFoEtJUtQb/yQSFYKi
juuTeDP8XT7FSqDDQ0YDDwaa4rseGV1kD2USuIuGAif4beQ6solQ1e+VWnqPL9LESMuzWtFnoJLI
eJY3GBlMxTVZ6TCbG9XH3MHsLdAdW3CVI5wv/AlUr/s4lm7B8XDHIsAWvepGc7wY+6P6WKuqWUaF
KWR3gxyEhBikayKa+F3ucpzoa/VBQIVzVFTktF2VYpiijb08vUiQYQ2d+nb7U63TssjVkioIRQwI
ROkER7NZuYmOhZoSXxmLS+DZI8B8J2APG3Is8JQQe4A1fY/D0kfRrD6bKoAGlr9CxBhYlApqxP6O
yHxCEMacOYguADiBcDI37zrByObYR19Zo57VZsWhoSG/Xek8hFqiTQ84BhRfhYKHFr5vLIL0anFa
+8S8Wn2pkk1Ct/lQEt0TFxAzyRFbq7x8dJe0eJS7cnC6wQSodZyzyjUR/QV7kgPzWkh3jUqGD5Lt
OFKpgcUVNF+5QULSdDxhkjjquKEquqiV91WQkibgw01V5vEX8wgvXlB2hYja7Bq5oMiZZqGAJaaT
v5NJxoYELyN144ABiY6A0cysBXVU/oIYeVJNERXPR61W36Ya3FOhpT6wwPu6rbIr33A7DRPy3mFx
nKAWDIZGvAscs5oLPB0cPmFmted5KSfT1g9L6r0gUpv01oTJtPDCz/IG14ANHgnwXjZQceVxkCQg
RdG/G6UxMsktfl0o8KhrBC8CaX1apmY9KiJqFy2GGVIAjiXDmK7Im1XS1vLUV0gJjiV5fR51hbQW
khmeyv67WC6ysVzF5qQBkaxjnDGrIIgGbUA9WXHex2n6qVVTD5BFnk+6K3ugtIgYOwthjCpRJNLN
9UeUiFabWLJG2bWwQQYb1J3t5HLKpFIyECDvRLU9x4oR12MTLWxHI5e28Vdk3Lwx98CRxxkwAmKG
+pUn3vm+dNK2cjymeE/a1Id4s6a2s8lk5O5A/WQbKLXgKNiQxftG/bQg34ACeoNciuCfqJg2HJmk
EPKqICfB6I6UaFyUHSUZ6CZ3ps25mLLsvVhcLdTgNq6ACbTVsjG9I2qwKCnUPsdku4YLz7NIBnuL
KQMaa3UJlRT1NMg3tyFfRvkGgXHBE5tx611ZKdogqbghnUk10qqPVR3dtQrPFW2RTJsFdtZVGUUj
XtkNGBVpwraA5OYl8BdnnFogNXLjgx9B1IMDS5HeQRreX2CZpaTXpkpFRYGHl2toSKZlMyL20MeW
co+VfTzRSWFNch1K0JoqnFotzjF4gjLJjOFSRQ7NP80WJkQM0Rac9UPpQn33VrgdFYryAbgBct7I
fJu4Nqjq+pOkFbwVLXpvlPUNtPOTXP9YaO1dlkYfoRPHyF8DtaG6gswtGkLI9aeLcClb0JvchOoy
YIaO6ETRUM5OfYgsayk6BQ8ujpyCA7Su0qMUjIzhANK3MkbEyzd3vlvOQaZyohn5Ut+s07GeiITS
Ipk19swxK0DLdBONGwU9Dp1yk16no1biwDYstEtCQZ9qqWkDmr71ySCN5KS40dXqcCGh1LBR1fPU
QTfDVEyY5qF6VgKGw4oYjTof56MagAB17JyZUuhHzsJcyshUmOCaAaVpqExHGrJ96L7gN27BWkAy
qwHfwmU+20IoM7BfmvzOwP5hVBn02dI2nwpdPIFtprvtTSz7vC3BPV0UylklvHNa69JJCP4ljRlW
Vps7K5JXyEz4Y8uMrhAUO2O7g/eBlrw493PtTkmkGwqGKG4QK4G24XRCfQbWgUHhjLqlJWBioqq3
/vvEROEoRRtrVOsUmIowmKmiAbMP0ZvCBJgQmEiv4qD6TpEhiG9ipphHbNlooFlczLiZqRjvJe9J
5sgzPAVQjxEjNICEkzovj0lJHa2j7MiS2pkpJUDNPmyDMpRLK5RWfBQ9kNVHgxRwTegbQCiyZaRU
VxsRAUIdnatFvHnIzfB6LaYfNvD0Te+OsvcIUebPBQpp5CRcvFvT7F2Bs9FIIeVI5f1MiaCYoq87
svTws+/zxh1T7/Z81InWPrSeBbnz0gG5F8vrU0NeX60RcAESQeIpzCt2WRQ6ifI+ZHX8LilRlirj
rEYh28MPAp8G1bn2SueiFnG+QFthVMTlZuwA8tM0sBWm+lFQ/Xcof3zm5BvhAwvhVE7vFxa+L036
rgsTI08/qjWqcgl7z0az2D0oY+ve2iQ1srn3Ew5y7gqjAFXOEc83bcLNreg6DqUCAZ8KDwkl6jW4
penLwovegy0+VoF8jRK3XZnoxKCo4Exj1/wkK4d1OIPifiVkhLhplOFIj101WiAaeAr1SEjdeGyG
IgdS6r83ONil+NgvqpD0fDnPAyT4QH2syHEiDQXz7pBqcMQB6JwmtcIm1sYSmAHi/3WGXZ/sLMKp
qSw+Cn7kTb1swUaG3AvJ4oQ77xI5/mzs5wKqx601M5By8uVqDnEGeQOiOSTSXbSoFIr5mkI8EEso
keVr9RBV8bgFDlVg3xRGEjIgCBfCoQDmjQ5QRkKqgx2i+oY6lxBu2qmDQhTJZhNsAvmrAoIvGpgE
9RsyozL0jU1pADqRGhSYqZlJ4eZcb8VZjGnEPFmYZxYh9yQ2snriLaK5TiQy1Qv/1nEXK8PEYaJ1
UiRjXNYu0kYtMw2AAFgCpMMyIhTM1Pz5JnWscRshjg7YZMR9MpgkBRbcAJ0yuQI0h6PoglSXIE8V
+VJ0k4o6fvuuqqkCmSWRBTmN9xWYslHWVfs3sInwuMaBEkzNuG2SpW7k2bhESD9DLpswBhJMG6ft
xFqEMyTRyrkUHCNeiDyJwj6sNcJxpfjrCTXKE6cLTyFIFkiJ4F3TBUAR9eQWmTthgxwK7IROk0wW
sPWrFre5TwEo0S78Cg06A0hGCUAxM+UZerjLHK/kET5jwbhskqMkasBvl5cBCxuH77EBnHliaG49
K3Pto0YefyLAt5gULqgNFTqVU0Jm8Fv5Vm45CYSyPo6iq2aN9HWBCUMSJCy3Uv3QIhIeG+Gl58I2
8JCyVXE/dcPsU4HA5YRpRdCRXyd1gnMo+DEVlKW65r3IpE6EiA2Vw5J0u1I7Iwu1q0BAVYZCCTgy
UewEXekvstmoH0lWDdclhc2woHDiItmNEg4+z5nvFHML1lgFZ2bdeAY3VP1UKQ1EA1BJTjwRGwl2
zUBSz+owvqMmA9q5PNFiYcSywZdGtgB9hghR1OzclYA4ZaoIt4qHN2aQ8SoRReu0Ct0QyTYl+CCY
JQZ1lagQTenSDPTvVG3VVYugGgrFHiWygkx7WdXekRgE3FCmZbsgY137zljWNunRAqqt5YEoX4tG
eyQWmXqIVMsRGDZK06Z2EhfocgINn6lR4s68QCqmHroEHhMNKft6umkVSt1FBjsn9m5j/UPaxNak
bSIQEXhoqwD732Eteh0LGCqvoc7p1dQlhJ9FMbeUtFgAr4PqAjhHvKSuR3iBMtYYv2HfkKrTHB5J
cCvVCbbyecbcdUFzmTFXlS36evul9WVyaMghzRcFyqcLC1m8AhpKFZaYnUT1B6WSHFS+UXhK4/dr
h4K+5mOysUZVpkNYFBRffIQvpE07CiP5TEVO41OU4CrBikoNPCrCo4rKzgTnCVkpwrtcqe95tdlM
gfp6GDuhMM6b9ZlZrA2QTqV/KC70Q6fS5qgtYajSWi118aa5dEong193RiIZOJMG6WWxvpRBzN7K
9frc9xrr1Ci0lVta4DJk6qPCbeD4NwiS16zeBSruqXSoCMJqvc5v/KwLfII1SYByXU9K1MvYablO
iSKKJSAwywJkV0lIV0LIBTD3PtcdkVS/54yzdXm1aTxU5bRbJM8+oFJ2VYgo01se4Ki1c5mvo6US
e0u1Nq5gxp0Wina2QbkU0/jqEu3DQ1lBN9GRkmsNqYuErZdU2DwQudMqwDfVtTcjky7MoNYdxljS
Yb0s4/7YXGaFGU3wzNKmrKhJrlgEiVUKIq5K4UPpH820wRwQGTiUZ42rjvjEFPHFsY8eWmwSJmVl
hi9Lhn/BIlHGAse412mEKr7pQaOUPyCWHY0dXEKI8XyKZ7VyHF/KDRhYU1Q+Y0KbT2JJ87nGdqq1
xjSCZc+NOAynbhLE00KpDisjO1fE5syQtXcd1GMtK8fMPAT82Ai15KNqpJzyYYMYlencBzBgKLeP
Fdl6KIII4Tx4U4360AiUyyoB0FFcfnaEo2KR3gbcmeEr2G4tzGJ5hpksZ00QIZ1SE32k3W5I9ecI
s5lVLYX5nMuJH3vvkGK7FE1jpAPzGi385Aae/6nSxribY4VsgR+zsg0Rqeh9hGQ9lawcviySqaYT
t6jCmvdEA2DVVS4q0FARZUHzUVFSUHu+zi1zcSiU77S4+sR1kGC0DoxDMmiiIEz9AEC+a8zzrJNQ
WvgkeVwSSGLGqy+uN6F47avQk9clNAqkjU6wFUO7ErFv0mpcOgsrnlQqljYJkPL5YmHcarkvHsr1
adaaS7eaqtQCFaQiScM0iW+No5wwyVDdarx2PfkQ8wp2TFKTemKoWHjr9gLNruNIVE/lJFKnWAxz
zSmaZRUI7YmIn4hZVhmASOvGa8X3mzAY5bGuTMg4AdjW17ajZ5+pMF1gG3ko4Y81sQL27BxWKgim
BSmvhV8SNS7KSWGg66pxk2qiY+7SoQn+RtAKYPAgroyHBDVuk/vegkTmyPVJOXl1epUR/dWadFki
bzNdxNWNXhqfpBxh7iRB6moBwsipRPUoyLDEW6dXgR8cxRBgJ22hbI4Di/2n0bIOLpRNEOhaGq2V
osiLwKjqTqG5IEkFjlStk8UYRKQw0jbRJcoV2qFRyQ+LZk19XstvPHfzCTWRCLcrqgb5BrOzDfyc
0EGN8h+mAPClmjaxC3sag85oLstV1lytuJsWv1dlup9eJF5c3CS/9ku7cs/LDR2stp9806Sr//iX
B1zPi64HDra9T8sClrpXT9j2aNvdbzUQUu4qyiUta9IbEv5g3BVqCGESs81svy+JbxCRk0Wu5U9f
28t9fRyZbz/Pj/zOt7r8OBxHy//4F1l67NIfpbyffWiVh7NESezAc9t/qF88eXZBeaNpKhYYFmNC
tebJdPjaC/+znt187ftW9Te63EFJRFPc/kN988mjb2uc3APELwPz9zcCqJ28csrr8htJRbYQ8s5L
Q2C9oRSmd8XcL2PwWDj+O5oEsiq/cgg05Q03d6rEmvE4BDT4ZBYI8hutqx/uBkgUpb+3hSBZj136
9U1AYxrIqg7KXH5pGkjWG1UUVVk3KV7+6CbwA5Pk9/Nj7HrhcntyeCti2+cHzNd+YbfXPP/5l/1z
u0kqmin9XsXd/mp3lDx++h9Hy3/2TpbtTvfkhx1a4slfe7+bP/vlLw//9LOefqv3qC8+w+6bc2+V
2dmD22z/l+bLU53bEefV2I7tZa8y3h1cf3Ty2Vn5e7X9W63OstUqDu14uWuqG0Krg358/RD+oYbP
VhvEg3btdK1KHW7ktc1e28QdBxeMU7Y6oNsHZ966XLGCd01vp4A4wCfdxl6xWh5cF3axynutqxxF
r32OMQ1kdnjwNlpl4G92DW57b4gmu9JXP4HO/NAbGFOhv79f2b2hYeNHHssERPOd9l+awL8HBM8X
YD/I+fmff+nO4zzh7N2tiKdr6htr8tmS/Mbv/o3W79u4YGl3YKvd2HcPi3b97q8vBrx/7L+9Mf2T
3oSoqf+MW+nb8N7eQxl99y08Hrff2krfxssEpt/udXZvl+j6q8vsB1fx2zIvsj1E1AD7z2gVOl4Z
7fq33Xek3d++NhO/PwajBPK+vd2Y56usXTlJ5cW9IZG1AT5lFdpZ2d+UBzgLR4CI2DN73VUG6O5k
FUd2FuyeuxtrfYCxPsoYhv7BrQ8w4aY54gb9QTC+dVz84Dwet6sHd6/ZAcb20HsWvXTXpNeuukM7
S1YHR3k3wL15Rmj5+sZheT6sdu1s94kBVvTMuyeg4Ix52rA1wJubEaHH+arptfutAOUHZ8RslUV2
3G92iHEgou2PrjXAqhhnCZmj3tYAGW43JL++Yc7hc9tZbxAkcYC97Ojh2eYgSQNMhqPCDvu97YC9
r11ux6tsb4JJsjJAs+Daz+xm1Y+AhziBTu2i2psNHTD9teNw6sEr3g9NSNm8vuXrMKnsYL/LA4zx
qce+Xqywt1t5/XFWB9jeT8vNKrpPyszZDUG3XUrqAFv8WRIuGZNeu9oA29pZEtt7F19tgCVy1u3t
vc7qA7y981XhrrJnp5zUsSheO5nB9Nd2f68Y4miGI7IX9WwzYq/t7QUMhNKxw91zb+fZEImQq4RT
rr/wSLvtPubXT45uRa/2G5YGmMDX210z8+Je9kaWBjibr1PSN7tH70Z4W9F47au7rmwudNmy17A8
xBDXq2X/8JDlIfbi2ivax1XX7/IAC/o2yBjiXnApD3F+fMmGnXjQapP+tbHLyb/2FX6bhfbaVCSi
vqt45WT9CT3EreZ6ld3vrW1jgBnCxWN1kHwmeOmtFkmT5GE25u+RrV454ie4ble90YZ8permdwPb
v13WUTWgKb467fi0/93WTtXh6bem3bjuih69FOfuJ7tvfivRNLLdbpHvVt32pBogIMKJcy+pon33
fX0/IzSzW5skeualvf6KA2waR9yje412bLvX7kRHeWav+lFAV3V/dbOZvd61sn1hQxwkx0m23BuC
IfaHk7K2vaLXW2WAkT1dkXXtF2pAr+0+5tcDoXfEV7tWtkOrDxCpXIJxyXqtdnCQ186Ca7tcegdv
M3v/0BAHuCtdN3u5S1keYJF9Ofi7Ph9MIzyQ96th8gCj/X6VFwcjO+7lSOGUv37EP66ivQhuiNTr
eXLApPvX/GD/KqINsa/NuhvOwXzlOW6RH1yX90uvqwE89JakKotDbM83ZXz/Up6zgwhJRgc1eO2c
f3tfHpyVub1rabtEH1sfYHr+t6vp9fTqbjr57wfdJCJTefBsHQAoFdUO9CKbsm4hYaB+d9d56dD+
xlE+YPUTeBaB6S4M+Fb5k1gi5uV8p/SZPFAB/s7v/D3AG95+3q+DG88vFl8e+QcTzC9XXCW9g3b1
Z/VPtpvvhfyS/MoWp2WWpL1Lm7Qtvb6qm4+aCi8BDLYImVe1va1K2ogH70ayW9UywIVXDsR1JxHy
EihCIVR4FoP83Gt7162Efo/xMUZdSjbVLeiRLeL5If9zn3FB2IAdxd6nIJqCjrCiybpmGpb87f0n
/8HZzZyx9yaiDidSlU0+QZIxTtZRw9y9n1149XOPc7bKkzQp7Kj/QGyoGipFsgZe0DAUDSTZ/ueU
f6B2f/SBzmzHzVb3u5a6GWUoitH9i1aM1Sl7yB0cr790f+GDfgfGHHwl/WmCCTYVGQUP8lOiLCH3
/92P/dudGN0++SPnxZOR+kc4D0IHZFRvfxkg0HwbYwTca/TZhvVkmH5wJULDymvQebs5so1whmiX
9G7vZtOJKH119v9oZ0uMRZferqGur50ezmubHbv2ctdK1+YQOcerVVreh95DlwmjTHEwBqTfSyqp
31qWPzgek1WUPHCr4WO+/3kDzMAxYE4USXrv9fvx6PfzLOMkwpmavfbxTXbvQBsgBf47TnEbnsW/
j1Hvc56dMj+/hsZ2ujq4W2XLXhSkDXDnnvgeBcSiN+P1AW4eU0Q+ejcyfYDOTtelXSTse+HBrCS8
7+0p+gB7yjTziqzf7BAJ62mBQ1Ta366NAVbnDct+Zkd76ZIOmP7aDWtm3/cXoTnA65u5e8fA83j4
55fG84kAiPf1AzD+7f8Wq4Plvx5ViZf1Vp3Uqaq9dnxPVnHTm70vXJJ+fixOvfv9qEB6fk38hXYJ
dCG97x57e4KrA8wy+rs3CuoAh+0ZRADHzh/2MpRDHCPAZZKi6E+Hb0a/P3jMAl+w694eLGkDjC/N
7jU6wCo+4yB92IdwDLAkzuyS3Xf/Dgrjajftdpe0n5+/Z0nb7ZJQIXZtbafwEHjQc49AvNfqEBv7
ttX+eYFo4+5jfn0gHjdLASGi3C53zW3H4nn64OeH+Yowv8/BQfJ79ym/3unrVfPgrsJwj2cyBL7w
S0LlWXJNHgJkeN1V1fuQGXkIkOF1R++xD05XyR6SQRogpLgGj7OfuBqicHhd7tXiyBu8fmrcJP0r
j6wMsFtc//a/k4ObJPrtv7ZI/Yvst/8TP3j9BCSeyQP0voy9vRwVku4DtGvH7f4+Kg9RS7x1ni3w
IXCdqPkE8CAODu28F2PIQ2AkoQd6ewGyrA0wyFOSGpQYeuerrA8QeX56FtDLQ2AZP3nRvX1f905A
eYha8OMe+nx9DwGSfHvfrHojjFBxx1G3cJtCWIjt9PtXiL9d6rHL+L8++fi0/90h+tcBzaxCr+3P
jQHWCIZphX1wtU/qG6DlaXhwjUucDadst192YYwxwPY/I8ew4hDsXc+eF8V+PjyaJ/Gyq0o87TCF
5N1ffz1AOmeAM9spez2WvsmS/cF7yQUX9qjfrPXdIX46YadUVDpI159THcY14Z+SG/vZIXMCyqGP
5BkgAnkL0Pbe9vx+wwNcNN5mAEv6F5gBrp5gYJzQXq5yd7doukU/BBfmrLE7FmKv2SE6jMtif2yH
iO+QG4v7x6IyQF9Jvd8ny/47GyK6u868g1PAS71tZIisFOiPflVpiHCRTdo5OOm+XL+9ejodpCGu
skeQoOPVXswvgax9dUKRlvuvDgXO17d6bKf96SsNAZo7aTKnafe3M8K613f4EdVxkuwl8SVlgCF+
DHRfaHuAeOYEHHDgPh+SAdb1qd2ve0lDFDTxIrGTZ0tEG2CUIYhRhN6by0Nc2EiGLj08HXeT7DEF
OMBZR8N2s7+mhyh3na/SfvpI6mxbVl1I1fx6tHhBrAj99UVYY2fY8vr2g2ehijQE0/oCYSQvTan7
9d7ht1EvPxjoXsPcsVO2jd3zbwMLaYDZcePa3j4OVu6soF47zje27z0fae7HQzTtkcrdtfMYYw3R
Y/I8XVi4v83JQ+xIt+396oXhGIILe+etCu5BvfEYYqs7KkCbpF8W4tPWJU0WBxjvkzK2c9fLXvoE
DJ0GiA+uU7AhYfPSXoLh2BBxzZm3XML2mtp58XSEHvlIX19D7BA/pAJ17XoBCL74hSECCAt6b4Ak
9fZ8sA9OKG+F/+9//K88sJsuKbJ0epsNuSJdGaKoeuMBdRFOO7j30xHDhg75xiHe+YpYPih37/zf
J56dYBhueweXQKfsXgbXwmlMHqIgNkmCZXLw7wc3dsDtz+vnJHAIUYFc7p7214/GE7v0Mq9Hs5A6
OVCjk1N97X59YQuhJzyg8iLkeblrbxuFPH7GAJkgyMnOCy0PsJec2mnh7kUjj93+7nnzt8sH/S7n
9loA6NNH+KvlYN9m5X3vkjxANA3I3yMxuC1kjezsnirc0/nx3Vze95F1YEZLLHV7zQ4RN3W9Jb3b
C/WGEFPpMFNQRElr9poe4l47tht4T7uN8ek4DxGFjPdmxxAAkUkSUcLqa+4NERfs2n0ZEakPEFaj
zLkv+DkEHYvk/xK9zLJf7R0CHDGHNNorZUlDHMbHzOO994d47W7q/fpJeGZnXXFzHzEzBGaWC36R
dwiGXkAnDUFnvECLq0i6glMvCpGHoB0+SqueeAWkQ6rgkCNw7dsN9PaKNETI/vgpp+VDPwGCceru
o379nd4gWuIt7eW2+zfJPVScXaPb/g+h/HTDFe9xfMbMyyR/aTPEa3b3ub/+MI8DdechFYfibfdC
Ogz8467wLEMwBKoQ36rCy92DOy/Dv/LF5xpiddxef/MTBjiwRygw7UFa5SHqpmNqmyQFd692O6WG
CP2v7X5UJBsD7G/ke4qDaUkmovDK/jIeAmf3ODsJYQr3t/8KV1HzdFS0YUBgPMCZzSf0CdxgI4ZI
PT4+wOMpcPCXQ6QkHlb/9vQhcG8eonT92//kcr9cwRQ/OLcrO89XXPIe/2R/WWMHf5ng+Vp2atM2
af2D2+u3wvzt0c1Rrz/wlnWL/zQ4dzhZy+b3AVpPg/rpn1qn1l+gPP65V5SXnv2J1nyvM7ux+aGf
f7kmP67+Dp3Ta+rL3YlbxR+36X84qfkX2b1DSItRvPqchMGXef90telIG6FLbuk6QkGmCUP5u1f6
l97wn4PCeCQj/xO+98zpZm2/5jxEjnNEvWtPL3MIoZpRZrdeT6tnCHTsmCpML7E4RM5ynITJPo1p
iAz79IH7XB8iNoTNwiGXzwe346DtEZqGwDwe2mHQFYxeCjGNASLnWQnWpZ+u+SZv/Ecz6aS3KZL0
pob0Teb7Dzbc1StJYfVCKMkcIIVwscrKp5us9P1N9fvpsNus3O8sZjK7j/n1+84dZIIWK4/ei4OD
/72W/3bHwEvqEf+Eh8KjQwm6OnaU9F7OEFH+CBHw/ZTtACiZ6267TV68xA4BwsGeuVoVL4QxQ+ik
jZMurfCXkxWI5dj5t5d2ySGu+1sgUaeXxB2o2+Vf+pwh9JDHSbIL+HrX0CFEkY/tjBzVC+9hCNj/
oed7u82ni/aHgKYcIijbSajtfIW2Ip/eQ/YcM/dNi54fPFi+nOIoJjfPMHlDgKdH1Cpfqr2bym7c
fv04+NL3LSStm6VdvPC7oFMHt1z2ZtMQxyWp8R4E4rkYUPmHqs0PvoL5CmHiLxN0+wxnDxPSU+H/
5+4KUhuGgeBX/IBebBpyKwRDG1owJogGenNTFZuqdqltQv7WWz/WkR2B1xENxENTcs1BkeTVarQ7
O+t+E4uA6NP0jVtW2wG4cuNZAw4Z8VsXJezomGXQiSoFCtHuAroFEsIwFKPvqxzS8vDki6YyAuqH
DIqR1TO2Ga2V1q9iqxgPiQek2p8RfpMDE85GnH+CYoT8nsfzob2j+7/TD1+amfcdKjAPN53R+6yv
gx5FJUNGZVmit0GcGQ0OskwvIJY3fVeSYlRezVDOeMxKlONImM6I/yYoNpejMm4Uu8FPGnRQ2Xco
ZHj8tGg2iNt7QRvEzKZ/vzT7AFHALsEjqcEhwJhx0TnhMAKf1SCm+PmsjLKtPhS+1AYJ56tgUSPh
VKPbcp9Fs54GDvIlC+K2zAX+h8bc9I+iqje8+YSlRgyIrsCylrNlMORVi14Do8kSLHONzwscazHO
bduA1Oj2tYsyM3gQa0A1z20RMVD4wcMQDYTdAk6/g8CLRPuQ/ZwFTEIRHKW6xnKtbTrdeRw3Z7vp
M9wY8zlUANELGfy469nx1iVnDER4dB8vLxBxpyskpsXRYLD5V209Km2IGLwV9f2Fmv+dHhpVdByb
nc+IfKKeU41ouBrrCX6rkv2b1I1PUfTyVukTMP1nqxyahif/ureUjcH7+eYHAAD//w==</cx:binary>
              </cx:geoCache>
            </cx:geography>
          </cx:layoutPr>
          <cx:valueColors>
            <cx:minColor>
              <a:schemeClr val="tx2">
                <a:lumMod val="40000"/>
                <a:lumOff val="60000"/>
              </a:schemeClr>
            </cx:minColor>
            <cx:maxColor>
              <a:srgbClr val="FF0000"/>
            </cx:maxColor>
          </cx:valueColors>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microsoft.com/office/2014/relationships/chartEx" Target="../charts/chartEx2.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3.xml"/><Relationship Id="rId2" Type="http://schemas.openxmlformats.org/officeDocument/2006/relationships/image" Target="../media/image3.svg"/><Relationship Id="rId16" Type="http://schemas.microsoft.com/office/2014/relationships/chartEx" Target="../charts/chartEx3.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2.xml"/><Relationship Id="rId5" Type="http://schemas.openxmlformats.org/officeDocument/2006/relationships/image" Target="../media/image6.png"/><Relationship Id="rId15" Type="http://schemas.openxmlformats.org/officeDocument/2006/relationships/chart" Target="../charts/chart5.xml"/><Relationship Id="rId10" Type="http://schemas.microsoft.com/office/2014/relationships/chartEx" Target="../charts/chartEx1.xml"/><Relationship Id="rId4" Type="http://schemas.openxmlformats.org/officeDocument/2006/relationships/image" Target="../media/image5.svg"/><Relationship Id="rId9" Type="http://schemas.openxmlformats.org/officeDocument/2006/relationships/chart" Target="../charts/chart1.xml"/><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3</xdr:col>
      <xdr:colOff>373666</xdr:colOff>
      <xdr:row>4</xdr:row>
      <xdr:rowOff>61858</xdr:rowOff>
    </xdr:from>
    <xdr:to>
      <xdr:col>29</xdr:col>
      <xdr:colOff>154163</xdr:colOff>
      <xdr:row>41</xdr:row>
      <xdr:rowOff>166634</xdr:rowOff>
    </xdr:to>
    <xdr:sp macro="" textlink="">
      <xdr:nvSpPr>
        <xdr:cNvPr id="2" name="Freeform: Shape 1">
          <a:extLst>
            <a:ext uri="{FF2B5EF4-FFF2-40B4-BE49-F238E27FC236}">
              <a16:creationId xmlns:a16="http://schemas.microsoft.com/office/drawing/2014/main" id="{D843AD69-A1BC-4D5B-FA8D-43C5C8EA1D01}"/>
            </a:ext>
          </a:extLst>
        </xdr:cNvPr>
        <xdr:cNvSpPr/>
      </xdr:nvSpPr>
      <xdr:spPr>
        <a:xfrm>
          <a:off x="2203750" y="832420"/>
          <a:ext cx="15641228" cy="7232472"/>
        </a:xfrm>
        <a:custGeom>
          <a:avLst/>
          <a:gdLst>
            <a:gd name="connsiteX0" fmla="*/ 0 w 10515600"/>
            <a:gd name="connsiteY0" fmla="*/ 2409245 h 5029200"/>
            <a:gd name="connsiteX1" fmla="*/ 3192368 w 10515600"/>
            <a:gd name="connsiteY1" fmla="*/ 2409245 h 5029200"/>
            <a:gd name="connsiteX2" fmla="*/ 3192368 w 10515600"/>
            <a:gd name="connsiteY2" fmla="*/ 5029198 h 5029200"/>
            <a:gd name="connsiteX3" fmla="*/ 3283809 w 10515600"/>
            <a:gd name="connsiteY3" fmla="*/ 5029198 h 5029200"/>
            <a:gd name="connsiteX4" fmla="*/ 3283809 w 10515600"/>
            <a:gd name="connsiteY4" fmla="*/ 2409245 h 5029200"/>
            <a:gd name="connsiteX5" fmla="*/ 7053470 w 10515600"/>
            <a:gd name="connsiteY5" fmla="*/ 2409245 h 5029200"/>
            <a:gd name="connsiteX6" fmla="*/ 7053470 w 10515600"/>
            <a:gd name="connsiteY6" fmla="*/ 5029200 h 5029200"/>
            <a:gd name="connsiteX7" fmla="*/ 0 w 10515600"/>
            <a:gd name="connsiteY7" fmla="*/ 5029200 h 5029200"/>
            <a:gd name="connsiteX8" fmla="*/ 7144910 w 10515600"/>
            <a:gd name="connsiteY8" fmla="*/ 0 h 5029200"/>
            <a:gd name="connsiteX9" fmla="*/ 10515600 w 10515600"/>
            <a:gd name="connsiteY9" fmla="*/ 0 h 5029200"/>
            <a:gd name="connsiteX10" fmla="*/ 10515600 w 10515600"/>
            <a:gd name="connsiteY10" fmla="*/ 5029200 h 5029200"/>
            <a:gd name="connsiteX11" fmla="*/ 7144910 w 10515600"/>
            <a:gd name="connsiteY11" fmla="*/ 5029200 h 5029200"/>
            <a:gd name="connsiteX12" fmla="*/ 7144910 w 10515600"/>
            <a:gd name="connsiteY12" fmla="*/ 2409245 h 5029200"/>
            <a:gd name="connsiteX13" fmla="*/ 7144910 w 10515600"/>
            <a:gd name="connsiteY13" fmla="*/ 2316978 h 5029200"/>
            <a:gd name="connsiteX14" fmla="*/ 0 w 10515600"/>
            <a:gd name="connsiteY14" fmla="*/ 0 h 5029200"/>
            <a:gd name="connsiteX15" fmla="*/ 7053470 w 10515600"/>
            <a:gd name="connsiteY15" fmla="*/ 0 h 5029200"/>
            <a:gd name="connsiteX16" fmla="*/ 7053470 w 10515600"/>
            <a:gd name="connsiteY16" fmla="*/ 2316978 h 5029200"/>
            <a:gd name="connsiteX17" fmla="*/ 3283809 w 10515600"/>
            <a:gd name="connsiteY17" fmla="*/ 2316978 h 5029200"/>
            <a:gd name="connsiteX18" fmla="*/ 3283809 w 10515600"/>
            <a:gd name="connsiteY18" fmla="*/ 2316977 h 5029200"/>
            <a:gd name="connsiteX19" fmla="*/ 3192368 w 10515600"/>
            <a:gd name="connsiteY19" fmla="*/ 2316977 h 5029200"/>
            <a:gd name="connsiteX20" fmla="*/ 3192368 w 10515600"/>
            <a:gd name="connsiteY20" fmla="*/ 2316978 h 5029200"/>
            <a:gd name="connsiteX21" fmla="*/ 0 w 10515600"/>
            <a:gd name="connsiteY21" fmla="*/ 2316978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0515600" h="5029200">
              <a:moveTo>
                <a:pt x="0" y="2409245"/>
              </a:moveTo>
              <a:lnTo>
                <a:pt x="3192368" y="2409245"/>
              </a:lnTo>
              <a:lnTo>
                <a:pt x="3192368" y="5029198"/>
              </a:lnTo>
              <a:lnTo>
                <a:pt x="3283809" y="5029198"/>
              </a:lnTo>
              <a:lnTo>
                <a:pt x="3283809" y="2409245"/>
              </a:lnTo>
              <a:lnTo>
                <a:pt x="7053470" y="2409245"/>
              </a:lnTo>
              <a:lnTo>
                <a:pt x="7053470" y="5029200"/>
              </a:lnTo>
              <a:lnTo>
                <a:pt x="0" y="5029200"/>
              </a:lnTo>
              <a:close/>
              <a:moveTo>
                <a:pt x="7144910" y="0"/>
              </a:moveTo>
              <a:lnTo>
                <a:pt x="10515600" y="0"/>
              </a:lnTo>
              <a:lnTo>
                <a:pt x="10515600" y="5029200"/>
              </a:lnTo>
              <a:lnTo>
                <a:pt x="7144910" y="5029200"/>
              </a:lnTo>
              <a:lnTo>
                <a:pt x="7144910" y="2409245"/>
              </a:lnTo>
              <a:lnTo>
                <a:pt x="7144910" y="2316978"/>
              </a:lnTo>
              <a:close/>
              <a:moveTo>
                <a:pt x="0" y="0"/>
              </a:moveTo>
              <a:lnTo>
                <a:pt x="7053470" y="0"/>
              </a:lnTo>
              <a:lnTo>
                <a:pt x="7053470" y="2316978"/>
              </a:lnTo>
              <a:lnTo>
                <a:pt x="3283809" y="2316978"/>
              </a:lnTo>
              <a:lnTo>
                <a:pt x="3283809" y="2316977"/>
              </a:lnTo>
              <a:lnTo>
                <a:pt x="3192368" y="2316977"/>
              </a:lnTo>
              <a:lnTo>
                <a:pt x="3192368" y="2316978"/>
              </a:lnTo>
              <a:lnTo>
                <a:pt x="0" y="2316978"/>
              </a:lnTo>
              <a:close/>
            </a:path>
          </a:pathLst>
        </a:custGeom>
        <a:gradFill>
          <a:gsLst>
            <a:gs pos="0">
              <a:schemeClr val="accent1">
                <a:lumMod val="75000"/>
                <a:alpha val="80000"/>
              </a:schemeClr>
            </a:gs>
            <a:gs pos="100000">
              <a:srgbClr val="7030A0">
                <a:alpha val="80000"/>
              </a:srgbClr>
            </a:gs>
          </a:gsLst>
          <a:lin ang="36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38100</xdr:colOff>
      <xdr:row>0</xdr:row>
      <xdr:rowOff>19050</xdr:rowOff>
    </xdr:from>
    <xdr:to>
      <xdr:col>30</xdr:col>
      <xdr:colOff>209341</xdr:colOff>
      <xdr:row>3</xdr:row>
      <xdr:rowOff>115137</xdr:rowOff>
    </xdr:to>
    <xdr:sp macro="" textlink="">
      <xdr:nvSpPr>
        <xdr:cNvPr id="3" name="Rectangle 2">
          <a:extLst>
            <a:ext uri="{FF2B5EF4-FFF2-40B4-BE49-F238E27FC236}">
              <a16:creationId xmlns:a16="http://schemas.microsoft.com/office/drawing/2014/main" id="{4C7D2662-61D3-6882-35BE-23FE445C7EE1}"/>
            </a:ext>
          </a:extLst>
        </xdr:cNvPr>
        <xdr:cNvSpPr/>
      </xdr:nvSpPr>
      <xdr:spPr>
        <a:xfrm>
          <a:off x="38100" y="19050"/>
          <a:ext cx="18383878" cy="661307"/>
        </a:xfrm>
        <a:prstGeom prst="rect">
          <a:avLst/>
        </a:prstGeom>
        <a:gradFill>
          <a:gsLst>
            <a:gs pos="0">
              <a:schemeClr val="accent1">
                <a:alpha val="80000"/>
                <a:lumMod val="98000"/>
              </a:schemeClr>
            </a:gs>
            <a:gs pos="100000">
              <a:srgbClr val="7030A0">
                <a:alpha val="80000"/>
              </a:srgbClr>
            </a:gs>
          </a:gsLst>
          <a:lin ang="36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375381</xdr:colOff>
      <xdr:row>43</xdr:row>
      <xdr:rowOff>98888</xdr:rowOff>
    </xdr:from>
    <xdr:to>
      <xdr:col>29</xdr:col>
      <xdr:colOff>152449</xdr:colOff>
      <xdr:row>52</xdr:row>
      <xdr:rowOff>0</xdr:rowOff>
    </xdr:to>
    <xdr:sp macro="" textlink="">
      <xdr:nvSpPr>
        <xdr:cNvPr id="4" name="Rectangle 3">
          <a:extLst>
            <a:ext uri="{FF2B5EF4-FFF2-40B4-BE49-F238E27FC236}">
              <a16:creationId xmlns:a16="http://schemas.microsoft.com/office/drawing/2014/main" id="{C8401CD8-1743-5F27-975B-5A9918FC6837}"/>
            </a:ext>
          </a:extLst>
        </xdr:cNvPr>
        <xdr:cNvSpPr/>
      </xdr:nvSpPr>
      <xdr:spPr>
        <a:xfrm>
          <a:off x="2196645" y="8200372"/>
          <a:ext cx="15561353" cy="1596771"/>
        </a:xfrm>
        <a:prstGeom prst="rect">
          <a:avLst/>
        </a:prstGeom>
        <a:solidFill>
          <a:schemeClr val="tx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74915</xdr:colOff>
      <xdr:row>0</xdr:row>
      <xdr:rowOff>10702</xdr:rowOff>
    </xdr:from>
    <xdr:to>
      <xdr:col>26</xdr:col>
      <xdr:colOff>235450</xdr:colOff>
      <xdr:row>3</xdr:row>
      <xdr:rowOff>115137</xdr:rowOff>
    </xdr:to>
    <xdr:sp macro="" textlink="">
      <xdr:nvSpPr>
        <xdr:cNvPr id="5" name="Rectangle 4">
          <a:extLst>
            <a:ext uri="{FF2B5EF4-FFF2-40B4-BE49-F238E27FC236}">
              <a16:creationId xmlns:a16="http://schemas.microsoft.com/office/drawing/2014/main" id="{07B6B7DD-E063-BA8C-E050-A41726B08172}"/>
            </a:ext>
          </a:extLst>
        </xdr:cNvPr>
        <xdr:cNvSpPr/>
      </xdr:nvSpPr>
      <xdr:spPr>
        <a:xfrm>
          <a:off x="5538706" y="10702"/>
          <a:ext cx="10481030" cy="66965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CUSTOMER SUCCES DASHBOARD</a:t>
          </a:r>
        </a:p>
      </xdr:txBody>
    </xdr:sp>
    <xdr:clientData/>
  </xdr:twoCellAnchor>
  <xdr:twoCellAnchor>
    <xdr:from>
      <xdr:col>3</xdr:col>
      <xdr:colOff>584557</xdr:colOff>
      <xdr:row>4</xdr:row>
      <xdr:rowOff>169737</xdr:rowOff>
    </xdr:from>
    <xdr:to>
      <xdr:col>6</xdr:col>
      <xdr:colOff>406685</xdr:colOff>
      <xdr:row>7</xdr:row>
      <xdr:rowOff>30608</xdr:rowOff>
    </xdr:to>
    <xdr:sp macro="" textlink="">
      <xdr:nvSpPr>
        <xdr:cNvPr id="6" name="Rectangle: Rounded Corners 5">
          <a:extLst>
            <a:ext uri="{FF2B5EF4-FFF2-40B4-BE49-F238E27FC236}">
              <a16:creationId xmlns:a16="http://schemas.microsoft.com/office/drawing/2014/main" id="{EE15DB17-A513-418E-9432-F2C9B4CCDD77}"/>
            </a:ext>
          </a:extLst>
        </xdr:cNvPr>
        <xdr:cNvSpPr/>
      </xdr:nvSpPr>
      <xdr:spPr>
        <a:xfrm>
          <a:off x="2414641" y="940299"/>
          <a:ext cx="1652213" cy="438792"/>
        </a:xfrm>
        <a:prstGeom prst="roundRect">
          <a:avLst>
            <a:gd name="adj" fmla="val 50000"/>
          </a:avLst>
        </a:prstGeom>
        <a:solidFill>
          <a:schemeClr val="bg1">
            <a:alpha val="1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584557</xdr:colOff>
      <xdr:row>22</xdr:row>
      <xdr:rowOff>185790</xdr:rowOff>
    </xdr:from>
    <xdr:to>
      <xdr:col>6</xdr:col>
      <xdr:colOff>577921</xdr:colOff>
      <xdr:row>25</xdr:row>
      <xdr:rowOff>46661</xdr:rowOff>
    </xdr:to>
    <xdr:sp macro="" textlink="">
      <xdr:nvSpPr>
        <xdr:cNvPr id="7" name="Rectangle: Rounded Corners 6">
          <a:extLst>
            <a:ext uri="{FF2B5EF4-FFF2-40B4-BE49-F238E27FC236}">
              <a16:creationId xmlns:a16="http://schemas.microsoft.com/office/drawing/2014/main" id="{3F19AB9A-9A15-EC4E-6FF0-10B3C45ECF3B}"/>
            </a:ext>
          </a:extLst>
        </xdr:cNvPr>
        <xdr:cNvSpPr/>
      </xdr:nvSpPr>
      <xdr:spPr>
        <a:xfrm>
          <a:off x="2414641" y="4423880"/>
          <a:ext cx="1823449" cy="438792"/>
        </a:xfrm>
        <a:prstGeom prst="roundRect">
          <a:avLst>
            <a:gd name="adj" fmla="val 50000"/>
          </a:avLst>
        </a:prstGeom>
        <a:solidFill>
          <a:schemeClr val="bg1">
            <a:alpha val="1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576423</xdr:colOff>
      <xdr:row>22</xdr:row>
      <xdr:rowOff>185790</xdr:rowOff>
    </xdr:from>
    <xdr:to>
      <xdr:col>16</xdr:col>
      <xdr:colOff>363877</xdr:colOff>
      <xdr:row>25</xdr:row>
      <xdr:rowOff>46661</xdr:rowOff>
    </xdr:to>
    <xdr:sp macro="" textlink="">
      <xdr:nvSpPr>
        <xdr:cNvPr id="8" name="Rectangle: Rounded Corners 7">
          <a:extLst>
            <a:ext uri="{FF2B5EF4-FFF2-40B4-BE49-F238E27FC236}">
              <a16:creationId xmlns:a16="http://schemas.microsoft.com/office/drawing/2014/main" id="{DC830387-0C2F-5123-D09D-FA4A329B3FF2}"/>
            </a:ext>
          </a:extLst>
        </xdr:cNvPr>
        <xdr:cNvSpPr/>
      </xdr:nvSpPr>
      <xdr:spPr>
        <a:xfrm>
          <a:off x="7286732" y="4423880"/>
          <a:ext cx="2837594" cy="438792"/>
        </a:xfrm>
        <a:prstGeom prst="roundRect">
          <a:avLst>
            <a:gd name="adj" fmla="val 50000"/>
          </a:avLst>
        </a:prstGeom>
        <a:solidFill>
          <a:schemeClr val="bg1">
            <a:alpha val="1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140199</xdr:colOff>
      <xdr:row>4</xdr:row>
      <xdr:rowOff>169737</xdr:rowOff>
    </xdr:from>
    <xdr:to>
      <xdr:col>25</xdr:col>
      <xdr:colOff>470899</xdr:colOff>
      <xdr:row>7</xdr:row>
      <xdr:rowOff>30608</xdr:rowOff>
    </xdr:to>
    <xdr:sp macro="" textlink="">
      <xdr:nvSpPr>
        <xdr:cNvPr id="9" name="Rectangle: Rounded Corners 8">
          <a:extLst>
            <a:ext uri="{FF2B5EF4-FFF2-40B4-BE49-F238E27FC236}">
              <a16:creationId xmlns:a16="http://schemas.microsoft.com/office/drawing/2014/main" id="{5DA727DD-13B8-DBCB-C334-B6632192D5B1}"/>
            </a:ext>
          </a:extLst>
        </xdr:cNvPr>
        <xdr:cNvSpPr/>
      </xdr:nvSpPr>
      <xdr:spPr>
        <a:xfrm>
          <a:off x="12950789" y="940299"/>
          <a:ext cx="2770812" cy="438792"/>
        </a:xfrm>
        <a:prstGeom prst="roundRect">
          <a:avLst>
            <a:gd name="adj" fmla="val 50000"/>
          </a:avLst>
        </a:prstGeom>
        <a:solidFill>
          <a:schemeClr val="bg1">
            <a:alpha val="1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181940</xdr:colOff>
      <xdr:row>5</xdr:row>
      <xdr:rowOff>32360</xdr:rowOff>
    </xdr:from>
    <xdr:to>
      <xdr:col>21</xdr:col>
      <xdr:colOff>547700</xdr:colOff>
      <xdr:row>7</xdr:row>
      <xdr:rowOff>12839</xdr:rowOff>
    </xdr:to>
    <xdr:pic>
      <xdr:nvPicPr>
        <xdr:cNvPr id="11" name="Graphic 10" descr="Questions with solid fill">
          <a:extLst>
            <a:ext uri="{FF2B5EF4-FFF2-40B4-BE49-F238E27FC236}">
              <a16:creationId xmlns:a16="http://schemas.microsoft.com/office/drawing/2014/main" id="{E27C32D9-A3ED-655A-5725-7D1E6E71D44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992530" y="995562"/>
          <a:ext cx="365760" cy="365760"/>
        </a:xfrm>
        <a:prstGeom prst="rect">
          <a:avLst/>
        </a:prstGeom>
      </xdr:spPr>
    </xdr:pic>
    <xdr:clientData/>
  </xdr:twoCellAnchor>
  <xdr:twoCellAnchor editAs="oneCell">
    <xdr:from>
      <xdr:col>12</xdr:col>
      <xdr:colOff>64383</xdr:colOff>
      <xdr:row>23</xdr:row>
      <xdr:rowOff>32361</xdr:rowOff>
    </xdr:from>
    <xdr:to>
      <xdr:col>12</xdr:col>
      <xdr:colOff>430143</xdr:colOff>
      <xdr:row>25</xdr:row>
      <xdr:rowOff>12840</xdr:rowOff>
    </xdr:to>
    <xdr:pic>
      <xdr:nvPicPr>
        <xdr:cNvPr id="13" name="Graphic 12" descr="Target Audience with solid fill">
          <a:extLst>
            <a:ext uri="{FF2B5EF4-FFF2-40B4-BE49-F238E27FC236}">
              <a16:creationId xmlns:a16="http://schemas.microsoft.com/office/drawing/2014/main" id="{0DF81B51-0587-8D9D-A83C-80ED204FE1D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84720" y="4463091"/>
          <a:ext cx="365760" cy="365760"/>
        </a:xfrm>
        <a:prstGeom prst="rect">
          <a:avLst/>
        </a:prstGeom>
      </xdr:spPr>
    </xdr:pic>
    <xdr:clientData/>
  </xdr:twoCellAnchor>
  <xdr:twoCellAnchor editAs="oneCell">
    <xdr:from>
      <xdr:col>4</xdr:col>
      <xdr:colOff>48583</xdr:colOff>
      <xdr:row>23</xdr:row>
      <xdr:rowOff>32361</xdr:rowOff>
    </xdr:from>
    <xdr:to>
      <xdr:col>4</xdr:col>
      <xdr:colOff>414343</xdr:colOff>
      <xdr:row>25</xdr:row>
      <xdr:rowOff>12840</xdr:rowOff>
    </xdr:to>
    <xdr:pic>
      <xdr:nvPicPr>
        <xdr:cNvPr id="15" name="Graphic 14" descr="Research with solid fill">
          <a:extLst>
            <a:ext uri="{FF2B5EF4-FFF2-40B4-BE49-F238E27FC236}">
              <a16:creationId xmlns:a16="http://schemas.microsoft.com/office/drawing/2014/main" id="{C72384CC-A108-73E4-717B-9692B85D6DC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88695" y="4463091"/>
          <a:ext cx="365760" cy="365760"/>
        </a:xfrm>
        <a:prstGeom prst="rect">
          <a:avLst/>
        </a:prstGeom>
      </xdr:spPr>
    </xdr:pic>
    <xdr:clientData/>
  </xdr:twoCellAnchor>
  <xdr:twoCellAnchor editAs="oneCell">
    <xdr:from>
      <xdr:col>4</xdr:col>
      <xdr:colOff>48583</xdr:colOff>
      <xdr:row>5</xdr:row>
      <xdr:rowOff>32360</xdr:rowOff>
    </xdr:from>
    <xdr:to>
      <xdr:col>4</xdr:col>
      <xdr:colOff>414343</xdr:colOff>
      <xdr:row>7</xdr:row>
      <xdr:rowOff>12839</xdr:rowOff>
    </xdr:to>
    <xdr:pic>
      <xdr:nvPicPr>
        <xdr:cNvPr id="17" name="Graphic 16" descr="Statistics with solid fill">
          <a:extLst>
            <a:ext uri="{FF2B5EF4-FFF2-40B4-BE49-F238E27FC236}">
              <a16:creationId xmlns:a16="http://schemas.microsoft.com/office/drawing/2014/main" id="{71B8E85A-D317-4764-F57D-AAADE29B56A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488695" y="995562"/>
          <a:ext cx="365760" cy="365760"/>
        </a:xfrm>
        <a:prstGeom prst="rect">
          <a:avLst/>
        </a:prstGeom>
      </xdr:spPr>
    </xdr:pic>
    <xdr:clientData/>
  </xdr:twoCellAnchor>
  <xdr:twoCellAnchor>
    <xdr:from>
      <xdr:col>4</xdr:col>
      <xdr:colOff>217897</xdr:colOff>
      <xdr:row>4</xdr:row>
      <xdr:rowOff>161069</xdr:rowOff>
    </xdr:from>
    <xdr:to>
      <xdr:col>6</xdr:col>
      <xdr:colOff>140413</xdr:colOff>
      <xdr:row>7</xdr:row>
      <xdr:rowOff>21940</xdr:rowOff>
    </xdr:to>
    <xdr:sp macro="" textlink="">
      <xdr:nvSpPr>
        <xdr:cNvPr id="18" name="Rectangle 17">
          <a:extLst>
            <a:ext uri="{FF2B5EF4-FFF2-40B4-BE49-F238E27FC236}">
              <a16:creationId xmlns:a16="http://schemas.microsoft.com/office/drawing/2014/main" id="{B7010360-933A-8AB3-1C50-2282BF9546B3}"/>
            </a:ext>
          </a:extLst>
        </xdr:cNvPr>
        <xdr:cNvSpPr/>
      </xdr:nvSpPr>
      <xdr:spPr>
        <a:xfrm>
          <a:off x="2658009" y="931631"/>
          <a:ext cx="1142573" cy="43879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Sales</a:t>
          </a:r>
        </a:p>
      </xdr:txBody>
    </xdr:sp>
    <xdr:clientData/>
  </xdr:twoCellAnchor>
  <xdr:twoCellAnchor>
    <xdr:from>
      <xdr:col>4</xdr:col>
      <xdr:colOff>217896</xdr:colOff>
      <xdr:row>22</xdr:row>
      <xdr:rowOff>191143</xdr:rowOff>
    </xdr:from>
    <xdr:to>
      <xdr:col>6</xdr:col>
      <xdr:colOff>599324</xdr:colOff>
      <xdr:row>25</xdr:row>
      <xdr:rowOff>52014</xdr:rowOff>
    </xdr:to>
    <xdr:sp macro="" textlink="">
      <xdr:nvSpPr>
        <xdr:cNvPr id="19" name="Rectangle 18">
          <a:extLst>
            <a:ext uri="{FF2B5EF4-FFF2-40B4-BE49-F238E27FC236}">
              <a16:creationId xmlns:a16="http://schemas.microsoft.com/office/drawing/2014/main" id="{A203CE60-8C46-A02D-EC66-2A1ACB7263AE}"/>
            </a:ext>
          </a:extLst>
        </xdr:cNvPr>
        <xdr:cNvSpPr/>
      </xdr:nvSpPr>
      <xdr:spPr>
        <a:xfrm>
          <a:off x="2658008" y="4429233"/>
          <a:ext cx="1601485" cy="43879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Deliveries</a:t>
          </a:r>
        </a:p>
      </xdr:txBody>
    </xdr:sp>
    <xdr:clientData/>
  </xdr:twoCellAnchor>
  <xdr:twoCellAnchor>
    <xdr:from>
      <xdr:col>12</xdr:col>
      <xdr:colOff>241870</xdr:colOff>
      <xdr:row>22</xdr:row>
      <xdr:rowOff>191143</xdr:rowOff>
    </xdr:from>
    <xdr:to>
      <xdr:col>16</xdr:col>
      <xdr:colOff>417388</xdr:colOff>
      <xdr:row>25</xdr:row>
      <xdr:rowOff>52014</xdr:rowOff>
    </xdr:to>
    <xdr:sp macro="" textlink="">
      <xdr:nvSpPr>
        <xdr:cNvPr id="21" name="Rectangle 20">
          <a:extLst>
            <a:ext uri="{FF2B5EF4-FFF2-40B4-BE49-F238E27FC236}">
              <a16:creationId xmlns:a16="http://schemas.microsoft.com/office/drawing/2014/main" id="{8C436367-ABC3-9AF8-310C-BC1C56D13C3F}"/>
            </a:ext>
          </a:extLst>
        </xdr:cNvPr>
        <xdr:cNvSpPr/>
      </xdr:nvSpPr>
      <xdr:spPr>
        <a:xfrm>
          <a:off x="7562207" y="4429233"/>
          <a:ext cx="2615630" cy="43879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Customer</a:t>
          </a:r>
          <a:r>
            <a:rPr lang="en-US" sz="1800" baseline="0"/>
            <a:t> Acquisition</a:t>
          </a:r>
          <a:endParaRPr lang="en-US" sz="1800"/>
        </a:p>
      </xdr:txBody>
    </xdr:sp>
    <xdr:clientData/>
  </xdr:twoCellAnchor>
  <xdr:twoCellAnchor>
    <xdr:from>
      <xdr:col>21</xdr:col>
      <xdr:colOff>362163</xdr:colOff>
      <xdr:row>4</xdr:row>
      <xdr:rowOff>161069</xdr:rowOff>
    </xdr:from>
    <xdr:to>
      <xdr:col>25</xdr:col>
      <xdr:colOff>417388</xdr:colOff>
      <xdr:row>7</xdr:row>
      <xdr:rowOff>21940</xdr:rowOff>
    </xdr:to>
    <xdr:sp macro="" textlink="">
      <xdr:nvSpPr>
        <xdr:cNvPr id="22" name="Rectangle 21">
          <a:extLst>
            <a:ext uri="{FF2B5EF4-FFF2-40B4-BE49-F238E27FC236}">
              <a16:creationId xmlns:a16="http://schemas.microsoft.com/office/drawing/2014/main" id="{1322BC77-77C8-B0EB-48F5-D0FC70EC914E}"/>
            </a:ext>
          </a:extLst>
        </xdr:cNvPr>
        <xdr:cNvSpPr/>
      </xdr:nvSpPr>
      <xdr:spPr>
        <a:xfrm>
          <a:off x="13172753" y="931631"/>
          <a:ext cx="2495337" cy="43879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Customer</a:t>
          </a:r>
          <a:r>
            <a:rPr lang="en-US" sz="1800" baseline="0"/>
            <a:t> Satisfaction</a:t>
          </a:r>
          <a:endParaRPr lang="en-US" sz="1800"/>
        </a:p>
      </xdr:txBody>
    </xdr:sp>
    <xdr:clientData/>
  </xdr:twoCellAnchor>
  <xdr:twoCellAnchor>
    <xdr:from>
      <xdr:col>3</xdr:col>
      <xdr:colOff>437878</xdr:colOff>
      <xdr:row>7</xdr:row>
      <xdr:rowOff>117725</xdr:rowOff>
    </xdr:from>
    <xdr:to>
      <xdr:col>16</xdr:col>
      <xdr:colOff>385281</xdr:colOff>
      <xdr:row>20</xdr:row>
      <xdr:rowOff>21404</xdr:rowOff>
    </xdr:to>
    <xdr:graphicFrame macro="">
      <xdr:nvGraphicFramePr>
        <xdr:cNvPr id="23" name="Line_Chart_Sales_Revenue">
          <a:extLst>
            <a:ext uri="{FF2B5EF4-FFF2-40B4-BE49-F238E27FC236}">
              <a16:creationId xmlns:a16="http://schemas.microsoft.com/office/drawing/2014/main" id="{78A7856D-88D2-464D-84D7-D2BCE23EF2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74916</xdr:colOff>
      <xdr:row>4</xdr:row>
      <xdr:rowOff>74916</xdr:rowOff>
    </xdr:from>
    <xdr:to>
      <xdr:col>20</xdr:col>
      <xdr:colOff>481601</xdr:colOff>
      <xdr:row>21</xdr:row>
      <xdr:rowOff>128426</xdr:rowOff>
    </xdr:to>
    <mc:AlternateContent xmlns:mc="http://schemas.openxmlformats.org/markup-compatibility/2006">
      <mc:Choice xmlns:cx4="http://schemas.microsoft.com/office/drawing/2016/5/10/chartex" Requires="cx4">
        <xdr:graphicFrame macro="">
          <xdr:nvGraphicFramePr>
            <xdr:cNvPr id="24" name="Map_Chart_Sales_Revenue">
              <a:extLst>
                <a:ext uri="{FF2B5EF4-FFF2-40B4-BE49-F238E27FC236}">
                  <a16:creationId xmlns:a16="http://schemas.microsoft.com/office/drawing/2014/main" id="{CEFB8485-3652-46A9-B4F9-C1041A80586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218916" y="836916"/>
              <a:ext cx="3454685" cy="329201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16206</xdr:colOff>
      <xdr:row>25</xdr:row>
      <xdr:rowOff>147403</xdr:rowOff>
    </xdr:from>
    <xdr:to>
      <xdr:col>6</xdr:col>
      <xdr:colOff>509518</xdr:colOff>
      <xdr:row>35</xdr:row>
      <xdr:rowOff>29678</xdr:rowOff>
    </xdr:to>
    <xdr:graphicFrame macro="">
      <xdr:nvGraphicFramePr>
        <xdr:cNvPr id="25" name="Chart 24">
          <a:extLst>
            <a:ext uri="{FF2B5EF4-FFF2-40B4-BE49-F238E27FC236}">
              <a16:creationId xmlns:a16="http://schemas.microsoft.com/office/drawing/2014/main" id="{3BEDC2A3-E618-4D7A-B7CA-E22B268BD4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554842</xdr:colOff>
      <xdr:row>27</xdr:row>
      <xdr:rowOff>106672</xdr:rowOff>
    </xdr:from>
    <xdr:to>
      <xdr:col>5</xdr:col>
      <xdr:colOff>581919</xdr:colOff>
      <xdr:row>31</xdr:row>
      <xdr:rowOff>32829</xdr:rowOff>
    </xdr:to>
    <xdr:sp macro="" textlink="'Delivery Performance Doughnut'!C3">
      <xdr:nvSpPr>
        <xdr:cNvPr id="26" name="TextBox 25">
          <a:extLst>
            <a:ext uri="{FF2B5EF4-FFF2-40B4-BE49-F238E27FC236}">
              <a16:creationId xmlns:a16="http://schemas.microsoft.com/office/drawing/2014/main" id="{0C5A3453-A276-4F60-BCD6-82AE84421461}"/>
            </a:ext>
          </a:extLst>
        </xdr:cNvPr>
        <xdr:cNvSpPr txBox="1"/>
      </xdr:nvSpPr>
      <xdr:spPr>
        <a:xfrm>
          <a:off x="2998993" y="5201648"/>
          <a:ext cx="638115" cy="680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8C1457-2DE4-4AD9-A613-42833996E370}" type="TxLink">
            <a:rPr lang="en-US" sz="2000" b="0" i="0" u="none" strike="noStrike">
              <a:solidFill>
                <a:schemeClr val="bg1"/>
              </a:solidFill>
              <a:latin typeface="Calibri"/>
              <a:cs typeface="Calibri"/>
            </a:rPr>
            <a:pPr algn="ctr"/>
            <a:t>85%</a:t>
          </a:fld>
          <a:endParaRPr lang="en-US" sz="6000">
            <a:solidFill>
              <a:schemeClr val="bg1"/>
            </a:solidFill>
          </a:endParaRPr>
        </a:p>
      </xdr:txBody>
    </xdr:sp>
    <xdr:clientData/>
  </xdr:twoCellAnchor>
  <xdr:twoCellAnchor>
    <xdr:from>
      <xdr:col>4</xdr:col>
      <xdr:colOff>301604</xdr:colOff>
      <xdr:row>30</xdr:row>
      <xdr:rowOff>3105</xdr:rowOff>
    </xdr:from>
    <xdr:to>
      <xdr:col>6</xdr:col>
      <xdr:colOff>224120</xdr:colOff>
      <xdr:row>32</xdr:row>
      <xdr:rowOff>56616</xdr:rowOff>
    </xdr:to>
    <xdr:sp macro="" textlink="">
      <xdr:nvSpPr>
        <xdr:cNvPr id="27" name="Rectangle 26">
          <a:extLst>
            <a:ext uri="{FF2B5EF4-FFF2-40B4-BE49-F238E27FC236}">
              <a16:creationId xmlns:a16="http://schemas.microsoft.com/office/drawing/2014/main" id="{56A725F0-8640-686D-F170-866734CDB6AD}"/>
            </a:ext>
          </a:extLst>
        </xdr:cNvPr>
        <xdr:cNvSpPr/>
      </xdr:nvSpPr>
      <xdr:spPr>
        <a:xfrm>
          <a:off x="2745755" y="5664190"/>
          <a:ext cx="1144591" cy="430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On-Time</a:t>
          </a:r>
        </a:p>
      </xdr:txBody>
    </xdr:sp>
    <xdr:clientData/>
  </xdr:twoCellAnchor>
  <xdr:twoCellAnchor>
    <xdr:from>
      <xdr:col>4</xdr:col>
      <xdr:colOff>10652</xdr:colOff>
      <xdr:row>35</xdr:row>
      <xdr:rowOff>32105</xdr:rowOff>
    </xdr:from>
    <xdr:to>
      <xdr:col>6</xdr:col>
      <xdr:colOff>515071</xdr:colOff>
      <xdr:row>35</xdr:row>
      <xdr:rowOff>32105</xdr:rowOff>
    </xdr:to>
    <xdr:cxnSp macro="">
      <xdr:nvCxnSpPr>
        <xdr:cNvPr id="31" name="Straight Connector 30">
          <a:extLst>
            <a:ext uri="{FF2B5EF4-FFF2-40B4-BE49-F238E27FC236}">
              <a16:creationId xmlns:a16="http://schemas.microsoft.com/office/drawing/2014/main" id="{AD40EAA2-FF52-ACFB-81AB-8224407FDCDE}"/>
            </a:ext>
          </a:extLst>
        </xdr:cNvPr>
        <xdr:cNvCxnSpPr/>
      </xdr:nvCxnSpPr>
      <xdr:spPr>
        <a:xfrm>
          <a:off x="2454803" y="6636704"/>
          <a:ext cx="172649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26864</xdr:colOff>
      <xdr:row>35</xdr:row>
      <xdr:rowOff>110575</xdr:rowOff>
    </xdr:from>
    <xdr:to>
      <xdr:col>6</xdr:col>
      <xdr:colOff>498859</xdr:colOff>
      <xdr:row>37</xdr:row>
      <xdr:rowOff>164086</xdr:rowOff>
    </xdr:to>
    <xdr:sp macro="" textlink="">
      <xdr:nvSpPr>
        <xdr:cNvPr id="33" name="Rectangle 32">
          <a:extLst>
            <a:ext uri="{FF2B5EF4-FFF2-40B4-BE49-F238E27FC236}">
              <a16:creationId xmlns:a16="http://schemas.microsoft.com/office/drawing/2014/main" id="{F786FD1D-58F3-98BB-2A11-310B917373D3}"/>
            </a:ext>
          </a:extLst>
        </xdr:cNvPr>
        <xdr:cNvSpPr/>
      </xdr:nvSpPr>
      <xdr:spPr>
        <a:xfrm>
          <a:off x="2471015" y="6715174"/>
          <a:ext cx="1694070" cy="430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Target:</a:t>
          </a:r>
          <a:r>
            <a:rPr lang="en-US" sz="1600" baseline="0"/>
            <a:t> 90%</a:t>
          </a:r>
          <a:endParaRPr lang="en-US" sz="1600"/>
        </a:p>
      </xdr:txBody>
    </xdr:sp>
    <xdr:clientData/>
  </xdr:twoCellAnchor>
  <xdr:twoCellAnchor>
    <xdr:from>
      <xdr:col>7</xdr:col>
      <xdr:colOff>604267</xdr:colOff>
      <xdr:row>25</xdr:row>
      <xdr:rowOff>145086</xdr:rowOff>
    </xdr:from>
    <xdr:to>
      <xdr:col>10</xdr:col>
      <xdr:colOff>490226</xdr:colOff>
      <xdr:row>35</xdr:row>
      <xdr:rowOff>31994</xdr:rowOff>
    </xdr:to>
    <xdr:graphicFrame macro="">
      <xdr:nvGraphicFramePr>
        <xdr:cNvPr id="34" name="Chart 33">
          <a:extLst>
            <a:ext uri="{FF2B5EF4-FFF2-40B4-BE49-F238E27FC236}">
              <a16:creationId xmlns:a16="http://schemas.microsoft.com/office/drawing/2014/main" id="{BE365D01-62A4-4A74-A905-361E1A91B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546217</xdr:colOff>
      <xdr:row>27</xdr:row>
      <xdr:rowOff>104256</xdr:rowOff>
    </xdr:from>
    <xdr:to>
      <xdr:col>9</xdr:col>
      <xdr:colOff>571855</xdr:colOff>
      <xdr:row>31</xdr:row>
      <xdr:rowOff>35244</xdr:rowOff>
    </xdr:to>
    <xdr:sp macro="" textlink="'Return Rate Doughnut'!C3">
      <xdr:nvSpPr>
        <xdr:cNvPr id="35" name="TextBox 34">
          <a:extLst>
            <a:ext uri="{FF2B5EF4-FFF2-40B4-BE49-F238E27FC236}">
              <a16:creationId xmlns:a16="http://schemas.microsoft.com/office/drawing/2014/main" id="{43B2EAA4-2094-4230-A3F4-BA2EE1F76ED8}"/>
            </a:ext>
          </a:extLst>
        </xdr:cNvPr>
        <xdr:cNvSpPr txBox="1"/>
      </xdr:nvSpPr>
      <xdr:spPr>
        <a:xfrm>
          <a:off x="5434519" y="5199232"/>
          <a:ext cx="636676"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2E7CE0-F42F-4DA5-A06F-F26F3B10C2EB}" type="TxLink">
            <a:rPr lang="en-US" sz="2000" b="0" i="0" u="none" strike="noStrike">
              <a:solidFill>
                <a:schemeClr val="bg1"/>
              </a:solidFill>
              <a:latin typeface="Calibri"/>
              <a:cs typeface="Calibri"/>
            </a:rPr>
            <a:pPr algn="ctr"/>
            <a:t>10%</a:t>
          </a:fld>
          <a:endParaRPr lang="en-US" sz="2000">
            <a:solidFill>
              <a:schemeClr val="bg1"/>
            </a:solidFill>
          </a:endParaRPr>
        </a:p>
      </xdr:txBody>
    </xdr:sp>
    <xdr:clientData/>
  </xdr:twoCellAnchor>
  <xdr:twoCellAnchor>
    <xdr:from>
      <xdr:col>8</xdr:col>
      <xdr:colOff>292260</xdr:colOff>
      <xdr:row>30</xdr:row>
      <xdr:rowOff>2743</xdr:rowOff>
    </xdr:from>
    <xdr:to>
      <xdr:col>10</xdr:col>
      <xdr:colOff>214776</xdr:colOff>
      <xdr:row>32</xdr:row>
      <xdr:rowOff>56254</xdr:rowOff>
    </xdr:to>
    <xdr:sp macro="" textlink="">
      <xdr:nvSpPr>
        <xdr:cNvPr id="38" name="Rectangle 37">
          <a:extLst>
            <a:ext uri="{FF2B5EF4-FFF2-40B4-BE49-F238E27FC236}">
              <a16:creationId xmlns:a16="http://schemas.microsoft.com/office/drawing/2014/main" id="{06AEFF54-C7A1-38D5-635E-26B234117B49}"/>
            </a:ext>
          </a:extLst>
        </xdr:cNvPr>
        <xdr:cNvSpPr/>
      </xdr:nvSpPr>
      <xdr:spPr>
        <a:xfrm>
          <a:off x="5180562" y="5663828"/>
          <a:ext cx="1144591" cy="430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Returns</a:t>
          </a:r>
        </a:p>
      </xdr:txBody>
    </xdr:sp>
    <xdr:clientData/>
  </xdr:twoCellAnchor>
  <xdr:twoCellAnchor>
    <xdr:from>
      <xdr:col>8</xdr:col>
      <xdr:colOff>1308</xdr:colOff>
      <xdr:row>35</xdr:row>
      <xdr:rowOff>31743</xdr:rowOff>
    </xdr:from>
    <xdr:to>
      <xdr:col>10</xdr:col>
      <xdr:colOff>505727</xdr:colOff>
      <xdr:row>35</xdr:row>
      <xdr:rowOff>31743</xdr:rowOff>
    </xdr:to>
    <xdr:cxnSp macro="">
      <xdr:nvCxnSpPr>
        <xdr:cNvPr id="39" name="Straight Connector 38">
          <a:extLst>
            <a:ext uri="{FF2B5EF4-FFF2-40B4-BE49-F238E27FC236}">
              <a16:creationId xmlns:a16="http://schemas.microsoft.com/office/drawing/2014/main" id="{79C47D06-7374-46BA-68E7-D870649638D7}"/>
            </a:ext>
          </a:extLst>
        </xdr:cNvPr>
        <xdr:cNvCxnSpPr/>
      </xdr:nvCxnSpPr>
      <xdr:spPr>
        <a:xfrm>
          <a:off x="4889610" y="6636342"/>
          <a:ext cx="172649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17520</xdr:colOff>
      <xdr:row>35</xdr:row>
      <xdr:rowOff>110213</xdr:rowOff>
    </xdr:from>
    <xdr:to>
      <xdr:col>10</xdr:col>
      <xdr:colOff>489515</xdr:colOff>
      <xdr:row>37</xdr:row>
      <xdr:rowOff>163724</xdr:rowOff>
    </xdr:to>
    <xdr:sp macro="" textlink="">
      <xdr:nvSpPr>
        <xdr:cNvPr id="40" name="Rectangle 39">
          <a:extLst>
            <a:ext uri="{FF2B5EF4-FFF2-40B4-BE49-F238E27FC236}">
              <a16:creationId xmlns:a16="http://schemas.microsoft.com/office/drawing/2014/main" id="{A09FC9EB-ADB3-01BD-DECE-FB13136C2FE4}"/>
            </a:ext>
          </a:extLst>
        </xdr:cNvPr>
        <xdr:cNvSpPr/>
      </xdr:nvSpPr>
      <xdr:spPr>
        <a:xfrm>
          <a:off x="4905822" y="6714812"/>
          <a:ext cx="1694070" cy="430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Target:</a:t>
          </a:r>
          <a:r>
            <a:rPr lang="en-US" sz="1600" baseline="0"/>
            <a:t> 8%</a:t>
          </a:r>
          <a:endParaRPr lang="en-US" sz="1600"/>
        </a:p>
      </xdr:txBody>
    </xdr:sp>
    <xdr:clientData/>
  </xdr:twoCellAnchor>
  <xdr:twoCellAnchor>
    <xdr:from>
      <xdr:col>12</xdr:col>
      <xdr:colOff>56130</xdr:colOff>
      <xdr:row>25</xdr:row>
      <xdr:rowOff>134786</xdr:rowOff>
    </xdr:from>
    <xdr:to>
      <xdr:col>20</xdr:col>
      <xdr:colOff>161745</xdr:colOff>
      <xdr:row>39</xdr:row>
      <xdr:rowOff>187954</xdr:rowOff>
    </xdr:to>
    <mc:AlternateContent xmlns:mc="http://schemas.openxmlformats.org/markup-compatibility/2006">
      <mc:Choice xmlns:cx1="http://schemas.microsoft.com/office/drawing/2015/9/8/chartex" Requires="cx1">
        <xdr:graphicFrame macro="">
          <xdr:nvGraphicFramePr>
            <xdr:cNvPr id="41" name="Chart 40">
              <a:extLst>
                <a:ext uri="{FF2B5EF4-FFF2-40B4-BE49-F238E27FC236}">
                  <a16:creationId xmlns:a16="http://schemas.microsoft.com/office/drawing/2014/main" id="{BB88615E-A1D6-48AF-9EB1-67A7641BBA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7371330" y="4897286"/>
              <a:ext cx="4982415" cy="27201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116816</xdr:colOff>
      <xdr:row>7</xdr:row>
      <xdr:rowOff>176453</xdr:rowOff>
    </xdr:from>
    <xdr:to>
      <xdr:col>29</xdr:col>
      <xdr:colOff>35943</xdr:colOff>
      <xdr:row>41</xdr:row>
      <xdr:rowOff>8986</xdr:rowOff>
    </xdr:to>
    <xdr:graphicFrame macro="">
      <xdr:nvGraphicFramePr>
        <xdr:cNvPr id="42" name="Chart 41">
          <a:extLst>
            <a:ext uri="{FF2B5EF4-FFF2-40B4-BE49-F238E27FC236}">
              <a16:creationId xmlns:a16="http://schemas.microsoft.com/office/drawing/2014/main" id="{9D6C16DE-9A52-4116-BD21-135B7E7B45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11</xdr:col>
      <xdr:colOff>377337</xdr:colOff>
      <xdr:row>44</xdr:row>
      <xdr:rowOff>24023</xdr:rowOff>
    </xdr:from>
    <xdr:to>
      <xdr:col>17</xdr:col>
      <xdr:colOff>31400</xdr:colOff>
      <xdr:row>51</xdr:row>
      <xdr:rowOff>76777</xdr:rowOff>
    </xdr:to>
    <mc:AlternateContent xmlns:mc="http://schemas.openxmlformats.org/markup-compatibility/2006">
      <mc:Choice xmlns:a14="http://schemas.microsoft.com/office/drawing/2010/main" Requires="a14">
        <xdr:graphicFrame macro="">
          <xdr:nvGraphicFramePr>
            <xdr:cNvPr id="10" name="Customer Acquisition Type">
              <a:extLst>
                <a:ext uri="{FF2B5EF4-FFF2-40B4-BE49-F238E27FC236}">
                  <a16:creationId xmlns:a16="http://schemas.microsoft.com/office/drawing/2014/main" id="{A752A1FF-BEC7-3FB5-33E8-C9C01337A07D}"/>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dr:sp macro="" textlink="">
          <xdr:nvSpPr>
            <xdr:cNvPr id="0" name=""/>
            <xdr:cNvSpPr>
              <a:spLocks noTextEdit="1"/>
            </xdr:cNvSpPr>
          </xdr:nvSpPr>
          <xdr:spPr>
            <a:xfrm>
              <a:off x="7055304" y="8313913"/>
              <a:ext cx="3296591"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173228</xdr:colOff>
      <xdr:row>44</xdr:row>
      <xdr:rowOff>24023</xdr:rowOff>
    </xdr:from>
    <xdr:to>
      <xdr:col>27</xdr:col>
      <xdr:colOff>544285</xdr:colOff>
      <xdr:row>51</xdr:row>
      <xdr:rowOff>76777</xdr:rowOff>
    </xdr:to>
    <mc:AlternateContent xmlns:mc="http://schemas.openxmlformats.org/markup-compatibility/2006">
      <mc:Choice xmlns:a14="http://schemas.microsoft.com/office/drawing/2010/main" Requires="a14">
        <xdr:graphicFrame macro="">
          <xdr:nvGraphicFramePr>
            <xdr:cNvPr id="12" name="Country">
              <a:extLst>
                <a:ext uri="{FF2B5EF4-FFF2-40B4-BE49-F238E27FC236}">
                  <a16:creationId xmlns:a16="http://schemas.microsoft.com/office/drawing/2014/main" id="{9A605BA0-E173-09D1-CB22-85E92A1956A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0493723" y="8313913"/>
              <a:ext cx="6441936"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199393</xdr:colOff>
      <xdr:row>44</xdr:row>
      <xdr:rowOff>24023</xdr:rowOff>
    </xdr:from>
    <xdr:to>
      <xdr:col>11</xdr:col>
      <xdr:colOff>239921</xdr:colOff>
      <xdr:row>51</xdr:row>
      <xdr:rowOff>76777</xdr:rowOff>
    </xdr:to>
    <mc:AlternateContent xmlns:mc="http://schemas.openxmlformats.org/markup-compatibility/2006">
      <mc:Choice xmlns:a14="http://schemas.microsoft.com/office/drawing/2010/main" Requires="a14">
        <xdr:graphicFrame macro="">
          <xdr:nvGraphicFramePr>
            <xdr:cNvPr id="14" name="Product">
              <a:extLst>
                <a:ext uri="{FF2B5EF4-FFF2-40B4-BE49-F238E27FC236}">
                  <a16:creationId xmlns:a16="http://schemas.microsoft.com/office/drawing/2014/main" id="{ADF4FAE4-EE6B-EE7D-133A-EF7BC2E9D7A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4449008" y="8313913"/>
              <a:ext cx="246888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497707</xdr:colOff>
      <xdr:row>44</xdr:row>
      <xdr:rowOff>24023</xdr:rowOff>
    </xdr:from>
    <xdr:to>
      <xdr:col>7</xdr:col>
      <xdr:colOff>81036</xdr:colOff>
      <xdr:row>51</xdr:row>
      <xdr:rowOff>76777</xdr:rowOff>
    </xdr:to>
    <mc:AlternateContent xmlns:mc="http://schemas.openxmlformats.org/markup-compatibility/2006">
      <mc:Choice xmlns:a14="http://schemas.microsoft.com/office/drawing/2010/main" Requires="a14">
        <xdr:graphicFrame macro="">
          <xdr:nvGraphicFramePr>
            <xdr:cNvPr id="16" name="Years">
              <a:extLst>
                <a:ext uri="{FF2B5EF4-FFF2-40B4-BE49-F238E27FC236}">
                  <a16:creationId xmlns:a16="http://schemas.microsoft.com/office/drawing/2014/main" id="{2483FD0B-11AC-3C59-BE05-36856581B88D}"/>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2318971" y="8313913"/>
              <a:ext cx="201168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80454</xdr:colOff>
      <xdr:row>7</xdr:row>
      <xdr:rowOff>110969</xdr:rowOff>
    </xdr:from>
    <xdr:to>
      <xdr:col>16</xdr:col>
      <xdr:colOff>258305</xdr:colOff>
      <xdr:row>20</xdr:row>
      <xdr:rowOff>11691</xdr:rowOff>
    </xdr:to>
    <xdr:graphicFrame macro="">
      <xdr:nvGraphicFramePr>
        <xdr:cNvPr id="20" name="Line_Chart_Sales_Units" hidden="1">
          <a:extLst>
            <a:ext uri="{FF2B5EF4-FFF2-40B4-BE49-F238E27FC236}">
              <a16:creationId xmlns:a16="http://schemas.microsoft.com/office/drawing/2014/main" id="{563CC11F-3DC8-4FD3-B485-C085A235FC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73269</xdr:colOff>
      <xdr:row>4</xdr:row>
      <xdr:rowOff>81342</xdr:rowOff>
    </xdr:from>
    <xdr:to>
      <xdr:col>20</xdr:col>
      <xdr:colOff>479954</xdr:colOff>
      <xdr:row>21</xdr:row>
      <xdr:rowOff>125327</xdr:rowOff>
    </xdr:to>
    <mc:AlternateContent xmlns:mc="http://schemas.openxmlformats.org/markup-compatibility/2006">
      <mc:Choice xmlns:cx4="http://schemas.microsoft.com/office/drawing/2016/5/10/chartex" Requires="cx4">
        <xdr:graphicFrame macro="">
          <xdr:nvGraphicFramePr>
            <xdr:cNvPr id="28" name="Map_Chart_Sales_Units" hidden="1">
              <a:extLst>
                <a:ext uri="{FF2B5EF4-FFF2-40B4-BE49-F238E27FC236}">
                  <a16:creationId xmlns:a16="http://schemas.microsoft.com/office/drawing/2014/main" id="{C589C848-8C01-4B23-A8F4-B66B7640AB8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275388" y="856257"/>
              <a:ext cx="3474058" cy="33373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491950</xdr:colOff>
      <xdr:row>3</xdr:row>
      <xdr:rowOff>31400</xdr:rowOff>
    </xdr:from>
    <xdr:to>
      <xdr:col>13</xdr:col>
      <xdr:colOff>9294</xdr:colOff>
      <xdr:row>4</xdr:row>
      <xdr:rowOff>71594</xdr:rowOff>
    </xdr:to>
    <xdr:sp macro="[0]!Sheet2.Display_Tab_Sales_Revenue" textlink="">
      <xdr:nvSpPr>
        <xdr:cNvPr id="29" name="Tab_Button_Sales_Revenue_Inactive" hidden="1">
          <a:extLst>
            <a:ext uri="{FF2B5EF4-FFF2-40B4-BE49-F238E27FC236}">
              <a16:creationId xmlns:a16="http://schemas.microsoft.com/office/drawing/2014/main" id="{3C5869DB-3600-CF04-E34B-D7AD4C79DE12}"/>
            </a:ext>
          </a:extLst>
        </xdr:cNvPr>
        <xdr:cNvSpPr/>
      </xdr:nvSpPr>
      <xdr:spPr>
        <a:xfrm>
          <a:off x="7169917" y="596620"/>
          <a:ext cx="731520" cy="22860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1"/>
              </a:solidFill>
            </a:rPr>
            <a:t>Revenue</a:t>
          </a:r>
        </a:p>
      </xdr:txBody>
    </xdr:sp>
    <xdr:clientData/>
  </xdr:twoCellAnchor>
  <xdr:twoCellAnchor>
    <xdr:from>
      <xdr:col>13</xdr:col>
      <xdr:colOff>141932</xdr:colOff>
      <xdr:row>3</xdr:row>
      <xdr:rowOff>37261</xdr:rowOff>
    </xdr:from>
    <xdr:to>
      <xdr:col>14</xdr:col>
      <xdr:colOff>266364</xdr:colOff>
      <xdr:row>4</xdr:row>
      <xdr:rowOff>77455</xdr:rowOff>
    </xdr:to>
    <xdr:sp macro="[0]!Sheet2.Display_Tab_Sales_Units" textlink="">
      <xdr:nvSpPr>
        <xdr:cNvPr id="30" name="Tab_Button_Sales_Units_Active" hidden="1">
          <a:extLst>
            <a:ext uri="{FF2B5EF4-FFF2-40B4-BE49-F238E27FC236}">
              <a16:creationId xmlns:a16="http://schemas.microsoft.com/office/drawing/2014/main" id="{822E321E-3024-507B-0564-A65BFCFFCC2F}"/>
            </a:ext>
          </a:extLst>
        </xdr:cNvPr>
        <xdr:cNvSpPr/>
      </xdr:nvSpPr>
      <xdr:spPr>
        <a:xfrm>
          <a:off x="8034075" y="602481"/>
          <a:ext cx="731520" cy="228600"/>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Units</a:t>
          </a:r>
        </a:p>
      </xdr:txBody>
    </xdr:sp>
    <xdr:clientData/>
  </xdr:twoCellAnchor>
  <xdr:twoCellAnchor>
    <xdr:from>
      <xdr:col>13</xdr:col>
      <xdr:colOff>126860</xdr:colOff>
      <xdr:row>4</xdr:row>
      <xdr:rowOff>158261</xdr:rowOff>
    </xdr:from>
    <xdr:to>
      <xdr:col>14</xdr:col>
      <xdr:colOff>251292</xdr:colOff>
      <xdr:row>6</xdr:row>
      <xdr:rowOff>10047</xdr:rowOff>
    </xdr:to>
    <xdr:sp macro="[0]!Sheet2.Display_Tab_Sales_Units" textlink="">
      <xdr:nvSpPr>
        <xdr:cNvPr id="32" name="Tab_Button_Sales_Units_Inactive">
          <a:extLst>
            <a:ext uri="{FF2B5EF4-FFF2-40B4-BE49-F238E27FC236}">
              <a16:creationId xmlns:a16="http://schemas.microsoft.com/office/drawing/2014/main" id="{99510113-5929-12E3-B99B-5C1A78D0A966}"/>
            </a:ext>
          </a:extLst>
        </xdr:cNvPr>
        <xdr:cNvSpPr/>
      </xdr:nvSpPr>
      <xdr:spPr>
        <a:xfrm>
          <a:off x="8019003" y="911887"/>
          <a:ext cx="731520" cy="22860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1"/>
              </a:solidFill>
            </a:rPr>
            <a:t>Units</a:t>
          </a:r>
        </a:p>
      </xdr:txBody>
    </xdr:sp>
    <xdr:clientData/>
  </xdr:twoCellAnchor>
  <xdr:twoCellAnchor>
    <xdr:from>
      <xdr:col>11</xdr:col>
      <xdr:colOff>508279</xdr:colOff>
      <xdr:row>4</xdr:row>
      <xdr:rowOff>152400</xdr:rowOff>
    </xdr:from>
    <xdr:to>
      <xdr:col>13</xdr:col>
      <xdr:colOff>25623</xdr:colOff>
      <xdr:row>6</xdr:row>
      <xdr:rowOff>4186</xdr:rowOff>
    </xdr:to>
    <xdr:sp macro="[0]!Sheet2.Display_Tab_Sales_Revenue" textlink="">
      <xdr:nvSpPr>
        <xdr:cNvPr id="36" name="Tab_Button_Sales_Revenue_Active">
          <a:extLst>
            <a:ext uri="{FF2B5EF4-FFF2-40B4-BE49-F238E27FC236}">
              <a16:creationId xmlns:a16="http://schemas.microsoft.com/office/drawing/2014/main" id="{DD257613-C2E3-C80B-7311-744FAEC9D79A}"/>
            </a:ext>
          </a:extLst>
        </xdr:cNvPr>
        <xdr:cNvSpPr/>
      </xdr:nvSpPr>
      <xdr:spPr>
        <a:xfrm>
          <a:off x="7186246" y="906026"/>
          <a:ext cx="731520" cy="228600"/>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Revenue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295275</xdr:colOff>
      <xdr:row>7</xdr:row>
      <xdr:rowOff>161925</xdr:rowOff>
    </xdr:from>
    <xdr:to>
      <xdr:col>26</xdr:col>
      <xdr:colOff>79799</xdr:colOff>
      <xdr:row>24</xdr:row>
      <xdr:rowOff>170322</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4B2890E4-942E-4959-821D-01B930C35F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677775" y="1304925"/>
              <a:ext cx="3442124" cy="325642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ste" refreshedDate="44838.707070601849" createdVersion="8" refreshedVersion="8" minRefreshableVersion="3" recordCount="8000" xr:uid="{135D18E1-B522-4FCE-BD00-E117BA182A51}">
  <cacheSource type="worksheet">
    <worksheetSource name="tbl_Data"/>
  </cacheSource>
  <cacheFields count="12">
    <cacheField name="Date" numFmtId="14">
      <sharedItems containsSemiMixedTypes="0" containsNonDate="0" containsDate="1" containsString="0" minDate="2020-01-01T00:00:00" maxDate="2021-12-31T00:00:00" count="73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sharedItems>
      <fieldGroup par="11" base="0">
        <rangePr groupBy="months" startDate="2020-01-01T00:00:00" endDate="2021-12-31T00:00:00"/>
        <groupItems count="14">
          <s v="&lt;1/1/2020"/>
          <s v="Jan"/>
          <s v="Feb"/>
          <s v="Mar"/>
          <s v="Apr"/>
          <s v="May"/>
          <s v="Jun"/>
          <s v="Jul"/>
          <s v="Aug"/>
          <s v="Sep"/>
          <s v="Oct"/>
          <s v="Nov"/>
          <s v="Dec"/>
          <s v="&gt;12/31/2021"/>
        </groupItems>
      </fieldGroup>
    </cacheField>
    <cacheField name="Customer Acquisition Type" numFmtId="0">
      <sharedItems count="3">
        <s v="Ad"/>
        <s v="Returning"/>
        <s v="Organic"/>
      </sharedItems>
    </cacheField>
    <cacheField name="Country" numFmtId="0">
      <sharedItems count="7">
        <s v="Norway"/>
        <s v="UK"/>
        <s v="France"/>
        <s v="Germany"/>
        <s v="Poland"/>
        <s v="Spain"/>
        <s v="United Kingdoms" u="1"/>
      </sharedItems>
    </cacheField>
    <cacheField name="Product" numFmtId="0">
      <sharedItems count="5">
        <s v="Product 4"/>
        <s v="Product 1"/>
        <s v="Product 3"/>
        <s v="Product 5"/>
        <s v="Product 2"/>
      </sharedItems>
    </cacheField>
    <cacheField name="Units" numFmtId="0">
      <sharedItems containsSemiMixedTypes="0" containsString="0" containsNumber="1" containsInteger="1" minValue="1" maxValue="49"/>
    </cacheField>
    <cacheField name="Price" numFmtId="164">
      <sharedItems containsSemiMixedTypes="0" containsString="0" containsNumber="1" containsInteger="1" minValue="100" maxValue="500"/>
    </cacheField>
    <cacheField name="Revenue" numFmtId="164">
      <sharedItems containsSemiMixedTypes="0" containsString="0" containsNumber="1" containsInteger="1" minValue="100" maxValue="24500"/>
    </cacheField>
    <cacheField name="Delivery Performance" numFmtId="0">
      <sharedItems count="2">
        <s v="On-time"/>
        <s v="Delayed"/>
      </sharedItems>
    </cacheField>
    <cacheField name="Return" numFmtId="0">
      <sharedItems count="2">
        <s v="Yes"/>
        <s v="No"/>
      </sharedItems>
    </cacheField>
    <cacheField name="Customer Satisfaction" numFmtId="0">
      <sharedItems count="12">
        <s v="(5) Very good"/>
        <s v="(4) Good"/>
        <s v="(1) Very low"/>
        <s v="(3) Ok"/>
        <s v="(2) Low"/>
        <s v="(1) Very (2) Low" u="1"/>
        <s v="(5) Very (4) Good" u="1"/>
        <s v="Ok" u="1"/>
        <s v="Very low" u="1"/>
        <s v="Good" u="1"/>
        <s v="Low" u="1"/>
        <s v="Very good" u="1"/>
      </sharedItems>
    </cacheField>
    <cacheField name="Quarters" numFmtId="0" databaseField="0">
      <fieldGroup base="0">
        <rangePr groupBy="quarters" startDate="2020-01-01T00:00:00" endDate="2021-12-31T00:00:00"/>
        <groupItems count="6">
          <s v="&lt;1/1/2020"/>
          <s v="Qtr1"/>
          <s v="Qtr2"/>
          <s v="Qtr3"/>
          <s v="Qtr4"/>
          <s v="&gt;12/31/2021"/>
        </groupItems>
      </fieldGroup>
    </cacheField>
    <cacheField name="Years" numFmtId="0" databaseField="0">
      <fieldGroup base="0">
        <rangePr groupBy="years" startDate="2020-01-01T00:00:00" endDate="2021-12-31T00:00:00"/>
        <groupItems count="4">
          <s v="&lt;1/1/2020"/>
          <s v="2020"/>
          <s v="2021"/>
          <s v="&gt;12/31/2021"/>
        </groupItems>
      </fieldGroup>
    </cacheField>
  </cacheFields>
  <extLst>
    <ext xmlns:x14="http://schemas.microsoft.com/office/spreadsheetml/2009/9/main" uri="{725AE2AE-9491-48be-B2B4-4EB974FC3084}">
      <x14:pivotCacheDefinition pivotCacheId="19255740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0">
  <r>
    <x v="0"/>
    <x v="0"/>
    <x v="0"/>
    <x v="0"/>
    <n v="1"/>
    <n v="400"/>
    <n v="400"/>
    <x v="0"/>
    <x v="0"/>
    <x v="0"/>
  </r>
  <r>
    <x v="0"/>
    <x v="1"/>
    <x v="1"/>
    <x v="1"/>
    <n v="2"/>
    <n v="300"/>
    <n v="600"/>
    <x v="0"/>
    <x v="1"/>
    <x v="1"/>
  </r>
  <r>
    <x v="0"/>
    <x v="2"/>
    <x v="2"/>
    <x v="1"/>
    <n v="3"/>
    <n v="300"/>
    <n v="900"/>
    <x v="0"/>
    <x v="1"/>
    <x v="1"/>
  </r>
  <r>
    <x v="0"/>
    <x v="2"/>
    <x v="3"/>
    <x v="2"/>
    <n v="22"/>
    <n v="100"/>
    <n v="2200"/>
    <x v="0"/>
    <x v="1"/>
    <x v="1"/>
  </r>
  <r>
    <x v="0"/>
    <x v="2"/>
    <x v="3"/>
    <x v="1"/>
    <n v="13"/>
    <n v="300"/>
    <n v="3900"/>
    <x v="1"/>
    <x v="1"/>
    <x v="2"/>
  </r>
  <r>
    <x v="0"/>
    <x v="0"/>
    <x v="4"/>
    <x v="3"/>
    <n v="23"/>
    <n v="200"/>
    <n v="4600"/>
    <x v="0"/>
    <x v="1"/>
    <x v="1"/>
  </r>
  <r>
    <x v="0"/>
    <x v="0"/>
    <x v="3"/>
    <x v="4"/>
    <n v="10"/>
    <n v="500"/>
    <n v="5000"/>
    <x v="0"/>
    <x v="1"/>
    <x v="1"/>
  </r>
  <r>
    <x v="0"/>
    <x v="2"/>
    <x v="2"/>
    <x v="4"/>
    <n v="13"/>
    <n v="500"/>
    <n v="6500"/>
    <x v="0"/>
    <x v="1"/>
    <x v="0"/>
  </r>
  <r>
    <x v="0"/>
    <x v="0"/>
    <x v="3"/>
    <x v="1"/>
    <n v="49"/>
    <n v="300"/>
    <n v="14700"/>
    <x v="0"/>
    <x v="1"/>
    <x v="3"/>
  </r>
  <r>
    <x v="0"/>
    <x v="1"/>
    <x v="2"/>
    <x v="0"/>
    <n v="43"/>
    <n v="400"/>
    <n v="17200"/>
    <x v="0"/>
    <x v="1"/>
    <x v="1"/>
  </r>
  <r>
    <x v="0"/>
    <x v="2"/>
    <x v="1"/>
    <x v="0"/>
    <n v="44"/>
    <n v="400"/>
    <n v="17600"/>
    <x v="1"/>
    <x v="1"/>
    <x v="0"/>
  </r>
  <r>
    <x v="0"/>
    <x v="2"/>
    <x v="3"/>
    <x v="4"/>
    <n v="48"/>
    <n v="500"/>
    <n v="24000"/>
    <x v="0"/>
    <x v="0"/>
    <x v="1"/>
  </r>
  <r>
    <x v="1"/>
    <x v="2"/>
    <x v="2"/>
    <x v="0"/>
    <n v="2"/>
    <n v="400"/>
    <n v="800"/>
    <x v="0"/>
    <x v="1"/>
    <x v="3"/>
  </r>
  <r>
    <x v="1"/>
    <x v="2"/>
    <x v="4"/>
    <x v="0"/>
    <n v="2"/>
    <n v="400"/>
    <n v="800"/>
    <x v="0"/>
    <x v="1"/>
    <x v="1"/>
  </r>
  <r>
    <x v="1"/>
    <x v="0"/>
    <x v="1"/>
    <x v="1"/>
    <n v="5"/>
    <n v="300"/>
    <n v="1500"/>
    <x v="0"/>
    <x v="1"/>
    <x v="3"/>
  </r>
  <r>
    <x v="1"/>
    <x v="1"/>
    <x v="0"/>
    <x v="1"/>
    <n v="5"/>
    <n v="300"/>
    <n v="1500"/>
    <x v="1"/>
    <x v="1"/>
    <x v="1"/>
  </r>
  <r>
    <x v="1"/>
    <x v="2"/>
    <x v="1"/>
    <x v="3"/>
    <n v="16"/>
    <n v="200"/>
    <n v="3200"/>
    <x v="0"/>
    <x v="1"/>
    <x v="0"/>
  </r>
  <r>
    <x v="1"/>
    <x v="2"/>
    <x v="3"/>
    <x v="3"/>
    <n v="17"/>
    <n v="200"/>
    <n v="3400"/>
    <x v="0"/>
    <x v="1"/>
    <x v="1"/>
  </r>
  <r>
    <x v="1"/>
    <x v="1"/>
    <x v="4"/>
    <x v="2"/>
    <n v="35"/>
    <n v="100"/>
    <n v="3500"/>
    <x v="0"/>
    <x v="0"/>
    <x v="3"/>
  </r>
  <r>
    <x v="1"/>
    <x v="2"/>
    <x v="3"/>
    <x v="2"/>
    <n v="48"/>
    <n v="100"/>
    <n v="4800"/>
    <x v="0"/>
    <x v="1"/>
    <x v="2"/>
  </r>
  <r>
    <x v="1"/>
    <x v="1"/>
    <x v="5"/>
    <x v="1"/>
    <n v="32"/>
    <n v="300"/>
    <n v="9600"/>
    <x v="0"/>
    <x v="1"/>
    <x v="1"/>
  </r>
  <r>
    <x v="1"/>
    <x v="0"/>
    <x v="2"/>
    <x v="1"/>
    <n v="39"/>
    <n v="300"/>
    <n v="11700"/>
    <x v="0"/>
    <x v="1"/>
    <x v="4"/>
  </r>
  <r>
    <x v="1"/>
    <x v="2"/>
    <x v="4"/>
    <x v="4"/>
    <n v="26"/>
    <n v="500"/>
    <n v="13000"/>
    <x v="0"/>
    <x v="1"/>
    <x v="0"/>
  </r>
  <r>
    <x v="1"/>
    <x v="2"/>
    <x v="3"/>
    <x v="4"/>
    <n v="30"/>
    <n v="500"/>
    <n v="15000"/>
    <x v="0"/>
    <x v="1"/>
    <x v="1"/>
  </r>
  <r>
    <x v="2"/>
    <x v="0"/>
    <x v="5"/>
    <x v="4"/>
    <n v="4"/>
    <n v="500"/>
    <n v="2000"/>
    <x v="0"/>
    <x v="1"/>
    <x v="1"/>
  </r>
  <r>
    <x v="2"/>
    <x v="2"/>
    <x v="1"/>
    <x v="0"/>
    <n v="8"/>
    <n v="400"/>
    <n v="3200"/>
    <x v="0"/>
    <x v="1"/>
    <x v="0"/>
  </r>
  <r>
    <x v="2"/>
    <x v="0"/>
    <x v="3"/>
    <x v="3"/>
    <n v="48"/>
    <n v="200"/>
    <n v="9600"/>
    <x v="0"/>
    <x v="1"/>
    <x v="3"/>
  </r>
  <r>
    <x v="2"/>
    <x v="1"/>
    <x v="2"/>
    <x v="1"/>
    <n v="37"/>
    <n v="300"/>
    <n v="11100"/>
    <x v="0"/>
    <x v="1"/>
    <x v="1"/>
  </r>
  <r>
    <x v="2"/>
    <x v="1"/>
    <x v="2"/>
    <x v="4"/>
    <n v="26"/>
    <n v="500"/>
    <n v="13000"/>
    <x v="0"/>
    <x v="1"/>
    <x v="0"/>
  </r>
  <r>
    <x v="2"/>
    <x v="2"/>
    <x v="4"/>
    <x v="0"/>
    <n v="33"/>
    <n v="400"/>
    <n v="13200"/>
    <x v="0"/>
    <x v="1"/>
    <x v="2"/>
  </r>
  <r>
    <x v="2"/>
    <x v="1"/>
    <x v="4"/>
    <x v="4"/>
    <n v="28"/>
    <n v="500"/>
    <n v="14000"/>
    <x v="0"/>
    <x v="1"/>
    <x v="0"/>
  </r>
  <r>
    <x v="2"/>
    <x v="2"/>
    <x v="1"/>
    <x v="4"/>
    <n v="30"/>
    <n v="500"/>
    <n v="15000"/>
    <x v="0"/>
    <x v="1"/>
    <x v="1"/>
  </r>
  <r>
    <x v="2"/>
    <x v="0"/>
    <x v="1"/>
    <x v="0"/>
    <n v="42"/>
    <n v="400"/>
    <n v="16800"/>
    <x v="0"/>
    <x v="1"/>
    <x v="1"/>
  </r>
  <r>
    <x v="2"/>
    <x v="1"/>
    <x v="5"/>
    <x v="0"/>
    <n v="45"/>
    <n v="400"/>
    <n v="18000"/>
    <x v="0"/>
    <x v="1"/>
    <x v="0"/>
  </r>
  <r>
    <x v="3"/>
    <x v="2"/>
    <x v="3"/>
    <x v="3"/>
    <n v="6"/>
    <n v="200"/>
    <n v="1200"/>
    <x v="0"/>
    <x v="1"/>
    <x v="1"/>
  </r>
  <r>
    <x v="3"/>
    <x v="2"/>
    <x v="2"/>
    <x v="2"/>
    <n v="35"/>
    <n v="100"/>
    <n v="3500"/>
    <x v="0"/>
    <x v="1"/>
    <x v="1"/>
  </r>
  <r>
    <x v="3"/>
    <x v="0"/>
    <x v="2"/>
    <x v="1"/>
    <n v="20"/>
    <n v="300"/>
    <n v="6000"/>
    <x v="0"/>
    <x v="1"/>
    <x v="1"/>
  </r>
  <r>
    <x v="3"/>
    <x v="2"/>
    <x v="0"/>
    <x v="1"/>
    <n v="21"/>
    <n v="300"/>
    <n v="6300"/>
    <x v="0"/>
    <x v="1"/>
    <x v="1"/>
  </r>
  <r>
    <x v="3"/>
    <x v="0"/>
    <x v="3"/>
    <x v="0"/>
    <n v="16"/>
    <n v="400"/>
    <n v="6400"/>
    <x v="1"/>
    <x v="1"/>
    <x v="0"/>
  </r>
  <r>
    <x v="3"/>
    <x v="0"/>
    <x v="0"/>
    <x v="0"/>
    <n v="20"/>
    <n v="400"/>
    <n v="8000"/>
    <x v="0"/>
    <x v="1"/>
    <x v="0"/>
  </r>
  <r>
    <x v="3"/>
    <x v="2"/>
    <x v="0"/>
    <x v="1"/>
    <n v="35"/>
    <n v="300"/>
    <n v="10500"/>
    <x v="0"/>
    <x v="1"/>
    <x v="0"/>
  </r>
  <r>
    <x v="3"/>
    <x v="1"/>
    <x v="1"/>
    <x v="0"/>
    <n v="33"/>
    <n v="400"/>
    <n v="13200"/>
    <x v="0"/>
    <x v="1"/>
    <x v="1"/>
  </r>
  <r>
    <x v="3"/>
    <x v="2"/>
    <x v="3"/>
    <x v="1"/>
    <n v="46"/>
    <n v="300"/>
    <n v="13800"/>
    <x v="0"/>
    <x v="1"/>
    <x v="3"/>
  </r>
  <r>
    <x v="3"/>
    <x v="1"/>
    <x v="5"/>
    <x v="0"/>
    <n v="35"/>
    <n v="400"/>
    <n v="14000"/>
    <x v="0"/>
    <x v="1"/>
    <x v="0"/>
  </r>
  <r>
    <x v="3"/>
    <x v="2"/>
    <x v="3"/>
    <x v="4"/>
    <n v="30"/>
    <n v="500"/>
    <n v="15000"/>
    <x v="0"/>
    <x v="1"/>
    <x v="1"/>
  </r>
  <r>
    <x v="3"/>
    <x v="2"/>
    <x v="4"/>
    <x v="4"/>
    <n v="37"/>
    <n v="500"/>
    <n v="18500"/>
    <x v="0"/>
    <x v="1"/>
    <x v="0"/>
  </r>
  <r>
    <x v="4"/>
    <x v="2"/>
    <x v="3"/>
    <x v="2"/>
    <n v="39"/>
    <n v="100"/>
    <n v="3900"/>
    <x v="0"/>
    <x v="1"/>
    <x v="3"/>
  </r>
  <r>
    <x v="4"/>
    <x v="1"/>
    <x v="1"/>
    <x v="0"/>
    <n v="17"/>
    <n v="400"/>
    <n v="6800"/>
    <x v="0"/>
    <x v="1"/>
    <x v="1"/>
  </r>
  <r>
    <x v="4"/>
    <x v="0"/>
    <x v="5"/>
    <x v="4"/>
    <n v="17"/>
    <n v="500"/>
    <n v="8500"/>
    <x v="0"/>
    <x v="1"/>
    <x v="0"/>
  </r>
  <r>
    <x v="4"/>
    <x v="2"/>
    <x v="1"/>
    <x v="0"/>
    <n v="24"/>
    <n v="400"/>
    <n v="9600"/>
    <x v="0"/>
    <x v="1"/>
    <x v="0"/>
  </r>
  <r>
    <x v="4"/>
    <x v="1"/>
    <x v="4"/>
    <x v="1"/>
    <n v="35"/>
    <n v="300"/>
    <n v="10500"/>
    <x v="0"/>
    <x v="1"/>
    <x v="3"/>
  </r>
  <r>
    <x v="4"/>
    <x v="2"/>
    <x v="1"/>
    <x v="0"/>
    <n v="39"/>
    <n v="400"/>
    <n v="15600"/>
    <x v="0"/>
    <x v="1"/>
    <x v="0"/>
  </r>
  <r>
    <x v="4"/>
    <x v="0"/>
    <x v="5"/>
    <x v="0"/>
    <n v="43"/>
    <n v="400"/>
    <n v="17200"/>
    <x v="0"/>
    <x v="1"/>
    <x v="1"/>
  </r>
  <r>
    <x v="4"/>
    <x v="2"/>
    <x v="4"/>
    <x v="4"/>
    <n v="43"/>
    <n v="500"/>
    <n v="21500"/>
    <x v="0"/>
    <x v="1"/>
    <x v="1"/>
  </r>
  <r>
    <x v="4"/>
    <x v="2"/>
    <x v="3"/>
    <x v="4"/>
    <n v="48"/>
    <n v="500"/>
    <n v="24000"/>
    <x v="0"/>
    <x v="1"/>
    <x v="3"/>
  </r>
  <r>
    <x v="5"/>
    <x v="2"/>
    <x v="3"/>
    <x v="2"/>
    <n v="3"/>
    <n v="100"/>
    <n v="300"/>
    <x v="1"/>
    <x v="1"/>
    <x v="0"/>
  </r>
  <r>
    <x v="5"/>
    <x v="0"/>
    <x v="2"/>
    <x v="0"/>
    <n v="7"/>
    <n v="400"/>
    <n v="2800"/>
    <x v="0"/>
    <x v="0"/>
    <x v="1"/>
  </r>
  <r>
    <x v="5"/>
    <x v="2"/>
    <x v="2"/>
    <x v="1"/>
    <n v="11"/>
    <n v="300"/>
    <n v="3300"/>
    <x v="0"/>
    <x v="1"/>
    <x v="3"/>
  </r>
  <r>
    <x v="5"/>
    <x v="0"/>
    <x v="2"/>
    <x v="4"/>
    <n v="7"/>
    <n v="500"/>
    <n v="3500"/>
    <x v="0"/>
    <x v="1"/>
    <x v="4"/>
  </r>
  <r>
    <x v="5"/>
    <x v="1"/>
    <x v="4"/>
    <x v="4"/>
    <n v="9"/>
    <n v="500"/>
    <n v="4500"/>
    <x v="1"/>
    <x v="1"/>
    <x v="0"/>
  </r>
  <r>
    <x v="5"/>
    <x v="0"/>
    <x v="1"/>
    <x v="3"/>
    <n v="26"/>
    <n v="200"/>
    <n v="5200"/>
    <x v="0"/>
    <x v="1"/>
    <x v="0"/>
  </r>
  <r>
    <x v="5"/>
    <x v="1"/>
    <x v="3"/>
    <x v="3"/>
    <n v="32"/>
    <n v="200"/>
    <n v="6400"/>
    <x v="0"/>
    <x v="0"/>
    <x v="3"/>
  </r>
  <r>
    <x v="5"/>
    <x v="2"/>
    <x v="4"/>
    <x v="4"/>
    <n v="13"/>
    <n v="500"/>
    <n v="6500"/>
    <x v="0"/>
    <x v="1"/>
    <x v="1"/>
  </r>
  <r>
    <x v="5"/>
    <x v="0"/>
    <x v="4"/>
    <x v="0"/>
    <n v="17"/>
    <n v="400"/>
    <n v="6800"/>
    <x v="0"/>
    <x v="1"/>
    <x v="1"/>
  </r>
  <r>
    <x v="5"/>
    <x v="2"/>
    <x v="1"/>
    <x v="1"/>
    <n v="26"/>
    <n v="300"/>
    <n v="7800"/>
    <x v="0"/>
    <x v="1"/>
    <x v="3"/>
  </r>
  <r>
    <x v="5"/>
    <x v="1"/>
    <x v="2"/>
    <x v="4"/>
    <n v="17"/>
    <n v="500"/>
    <n v="8500"/>
    <x v="0"/>
    <x v="1"/>
    <x v="0"/>
  </r>
  <r>
    <x v="5"/>
    <x v="0"/>
    <x v="0"/>
    <x v="0"/>
    <n v="31"/>
    <n v="400"/>
    <n v="12400"/>
    <x v="1"/>
    <x v="1"/>
    <x v="0"/>
  </r>
  <r>
    <x v="5"/>
    <x v="0"/>
    <x v="2"/>
    <x v="0"/>
    <n v="31"/>
    <n v="400"/>
    <n v="12400"/>
    <x v="0"/>
    <x v="1"/>
    <x v="3"/>
  </r>
  <r>
    <x v="5"/>
    <x v="2"/>
    <x v="4"/>
    <x v="0"/>
    <n v="45"/>
    <n v="400"/>
    <n v="18000"/>
    <x v="1"/>
    <x v="0"/>
    <x v="0"/>
  </r>
  <r>
    <x v="5"/>
    <x v="0"/>
    <x v="3"/>
    <x v="4"/>
    <n v="41"/>
    <n v="500"/>
    <n v="20500"/>
    <x v="0"/>
    <x v="1"/>
    <x v="0"/>
  </r>
  <r>
    <x v="6"/>
    <x v="1"/>
    <x v="5"/>
    <x v="2"/>
    <n v="1"/>
    <n v="100"/>
    <n v="100"/>
    <x v="0"/>
    <x v="1"/>
    <x v="1"/>
  </r>
  <r>
    <x v="6"/>
    <x v="0"/>
    <x v="4"/>
    <x v="1"/>
    <n v="9"/>
    <n v="300"/>
    <n v="2700"/>
    <x v="0"/>
    <x v="1"/>
    <x v="3"/>
  </r>
  <r>
    <x v="6"/>
    <x v="0"/>
    <x v="1"/>
    <x v="2"/>
    <n v="45"/>
    <n v="100"/>
    <n v="4500"/>
    <x v="0"/>
    <x v="1"/>
    <x v="0"/>
  </r>
  <r>
    <x v="6"/>
    <x v="2"/>
    <x v="5"/>
    <x v="0"/>
    <n v="15"/>
    <n v="400"/>
    <n v="6000"/>
    <x v="0"/>
    <x v="0"/>
    <x v="1"/>
  </r>
  <r>
    <x v="6"/>
    <x v="0"/>
    <x v="4"/>
    <x v="0"/>
    <n v="20"/>
    <n v="400"/>
    <n v="8000"/>
    <x v="0"/>
    <x v="1"/>
    <x v="0"/>
  </r>
  <r>
    <x v="6"/>
    <x v="0"/>
    <x v="1"/>
    <x v="0"/>
    <n v="22"/>
    <n v="400"/>
    <n v="8800"/>
    <x v="1"/>
    <x v="1"/>
    <x v="0"/>
  </r>
  <r>
    <x v="6"/>
    <x v="2"/>
    <x v="3"/>
    <x v="1"/>
    <n v="34"/>
    <n v="300"/>
    <n v="10200"/>
    <x v="0"/>
    <x v="1"/>
    <x v="1"/>
  </r>
  <r>
    <x v="6"/>
    <x v="2"/>
    <x v="0"/>
    <x v="1"/>
    <n v="43"/>
    <n v="300"/>
    <n v="12900"/>
    <x v="1"/>
    <x v="0"/>
    <x v="1"/>
  </r>
  <r>
    <x v="6"/>
    <x v="1"/>
    <x v="2"/>
    <x v="1"/>
    <n v="44"/>
    <n v="300"/>
    <n v="13200"/>
    <x v="1"/>
    <x v="1"/>
    <x v="1"/>
  </r>
  <r>
    <x v="6"/>
    <x v="1"/>
    <x v="1"/>
    <x v="4"/>
    <n v="28"/>
    <n v="500"/>
    <n v="14000"/>
    <x v="1"/>
    <x v="0"/>
    <x v="0"/>
  </r>
  <r>
    <x v="6"/>
    <x v="0"/>
    <x v="3"/>
    <x v="1"/>
    <n v="47"/>
    <n v="300"/>
    <n v="14100"/>
    <x v="0"/>
    <x v="1"/>
    <x v="0"/>
  </r>
  <r>
    <x v="6"/>
    <x v="0"/>
    <x v="5"/>
    <x v="0"/>
    <n v="45"/>
    <n v="400"/>
    <n v="18000"/>
    <x v="0"/>
    <x v="1"/>
    <x v="3"/>
  </r>
  <r>
    <x v="6"/>
    <x v="2"/>
    <x v="3"/>
    <x v="4"/>
    <n v="42"/>
    <n v="500"/>
    <n v="21000"/>
    <x v="0"/>
    <x v="1"/>
    <x v="0"/>
  </r>
  <r>
    <x v="7"/>
    <x v="0"/>
    <x v="4"/>
    <x v="1"/>
    <n v="3"/>
    <n v="300"/>
    <n v="900"/>
    <x v="0"/>
    <x v="1"/>
    <x v="3"/>
  </r>
  <r>
    <x v="7"/>
    <x v="1"/>
    <x v="4"/>
    <x v="1"/>
    <n v="9"/>
    <n v="300"/>
    <n v="2700"/>
    <x v="0"/>
    <x v="1"/>
    <x v="3"/>
  </r>
  <r>
    <x v="7"/>
    <x v="1"/>
    <x v="4"/>
    <x v="3"/>
    <n v="19"/>
    <n v="200"/>
    <n v="3800"/>
    <x v="0"/>
    <x v="0"/>
    <x v="0"/>
  </r>
  <r>
    <x v="7"/>
    <x v="1"/>
    <x v="2"/>
    <x v="0"/>
    <n v="12"/>
    <n v="400"/>
    <n v="4800"/>
    <x v="0"/>
    <x v="1"/>
    <x v="1"/>
  </r>
  <r>
    <x v="7"/>
    <x v="2"/>
    <x v="5"/>
    <x v="0"/>
    <n v="26"/>
    <n v="400"/>
    <n v="10400"/>
    <x v="0"/>
    <x v="1"/>
    <x v="3"/>
  </r>
  <r>
    <x v="7"/>
    <x v="1"/>
    <x v="3"/>
    <x v="0"/>
    <n v="27"/>
    <n v="400"/>
    <n v="10800"/>
    <x v="1"/>
    <x v="1"/>
    <x v="2"/>
  </r>
  <r>
    <x v="7"/>
    <x v="0"/>
    <x v="5"/>
    <x v="4"/>
    <n v="22"/>
    <n v="500"/>
    <n v="11000"/>
    <x v="0"/>
    <x v="1"/>
    <x v="0"/>
  </r>
  <r>
    <x v="7"/>
    <x v="2"/>
    <x v="2"/>
    <x v="4"/>
    <n v="27"/>
    <n v="500"/>
    <n v="13500"/>
    <x v="0"/>
    <x v="1"/>
    <x v="1"/>
  </r>
  <r>
    <x v="7"/>
    <x v="0"/>
    <x v="2"/>
    <x v="4"/>
    <n v="31"/>
    <n v="500"/>
    <n v="15500"/>
    <x v="0"/>
    <x v="1"/>
    <x v="0"/>
  </r>
  <r>
    <x v="7"/>
    <x v="1"/>
    <x v="3"/>
    <x v="0"/>
    <n v="39"/>
    <n v="400"/>
    <n v="15600"/>
    <x v="0"/>
    <x v="1"/>
    <x v="1"/>
  </r>
  <r>
    <x v="7"/>
    <x v="2"/>
    <x v="2"/>
    <x v="4"/>
    <n v="45"/>
    <n v="500"/>
    <n v="22500"/>
    <x v="0"/>
    <x v="1"/>
    <x v="1"/>
  </r>
  <r>
    <x v="8"/>
    <x v="0"/>
    <x v="2"/>
    <x v="3"/>
    <n v="3"/>
    <n v="200"/>
    <n v="600"/>
    <x v="1"/>
    <x v="0"/>
    <x v="3"/>
  </r>
  <r>
    <x v="8"/>
    <x v="2"/>
    <x v="5"/>
    <x v="4"/>
    <n v="2"/>
    <n v="500"/>
    <n v="1000"/>
    <x v="0"/>
    <x v="1"/>
    <x v="1"/>
  </r>
  <r>
    <x v="8"/>
    <x v="1"/>
    <x v="1"/>
    <x v="4"/>
    <n v="3"/>
    <n v="500"/>
    <n v="1500"/>
    <x v="0"/>
    <x v="1"/>
    <x v="3"/>
  </r>
  <r>
    <x v="8"/>
    <x v="0"/>
    <x v="2"/>
    <x v="1"/>
    <n v="10"/>
    <n v="300"/>
    <n v="3000"/>
    <x v="0"/>
    <x v="1"/>
    <x v="1"/>
  </r>
  <r>
    <x v="8"/>
    <x v="1"/>
    <x v="2"/>
    <x v="4"/>
    <n v="8"/>
    <n v="500"/>
    <n v="4000"/>
    <x v="0"/>
    <x v="1"/>
    <x v="0"/>
  </r>
  <r>
    <x v="8"/>
    <x v="0"/>
    <x v="3"/>
    <x v="0"/>
    <n v="28"/>
    <n v="400"/>
    <n v="11200"/>
    <x v="0"/>
    <x v="1"/>
    <x v="1"/>
  </r>
  <r>
    <x v="8"/>
    <x v="1"/>
    <x v="0"/>
    <x v="4"/>
    <n v="31"/>
    <n v="500"/>
    <n v="15500"/>
    <x v="0"/>
    <x v="1"/>
    <x v="2"/>
  </r>
  <r>
    <x v="8"/>
    <x v="0"/>
    <x v="5"/>
    <x v="0"/>
    <n v="42"/>
    <n v="400"/>
    <n v="16800"/>
    <x v="0"/>
    <x v="1"/>
    <x v="1"/>
  </r>
  <r>
    <x v="8"/>
    <x v="0"/>
    <x v="4"/>
    <x v="4"/>
    <n v="37"/>
    <n v="500"/>
    <n v="18500"/>
    <x v="0"/>
    <x v="1"/>
    <x v="4"/>
  </r>
  <r>
    <x v="8"/>
    <x v="2"/>
    <x v="2"/>
    <x v="4"/>
    <n v="44"/>
    <n v="500"/>
    <n v="22000"/>
    <x v="0"/>
    <x v="1"/>
    <x v="1"/>
  </r>
  <r>
    <x v="8"/>
    <x v="1"/>
    <x v="4"/>
    <x v="4"/>
    <n v="45"/>
    <n v="500"/>
    <n v="22500"/>
    <x v="1"/>
    <x v="0"/>
    <x v="3"/>
  </r>
  <r>
    <x v="9"/>
    <x v="0"/>
    <x v="5"/>
    <x v="2"/>
    <n v="19"/>
    <n v="100"/>
    <n v="1900"/>
    <x v="0"/>
    <x v="1"/>
    <x v="0"/>
  </r>
  <r>
    <x v="9"/>
    <x v="1"/>
    <x v="2"/>
    <x v="1"/>
    <n v="49"/>
    <n v="300"/>
    <n v="14700"/>
    <x v="0"/>
    <x v="1"/>
    <x v="0"/>
  </r>
  <r>
    <x v="9"/>
    <x v="1"/>
    <x v="1"/>
    <x v="0"/>
    <n v="40"/>
    <n v="400"/>
    <n v="16000"/>
    <x v="0"/>
    <x v="1"/>
    <x v="1"/>
  </r>
  <r>
    <x v="9"/>
    <x v="0"/>
    <x v="4"/>
    <x v="0"/>
    <n v="45"/>
    <n v="400"/>
    <n v="18000"/>
    <x v="0"/>
    <x v="0"/>
    <x v="0"/>
  </r>
  <r>
    <x v="9"/>
    <x v="0"/>
    <x v="4"/>
    <x v="0"/>
    <n v="48"/>
    <n v="400"/>
    <n v="19200"/>
    <x v="0"/>
    <x v="1"/>
    <x v="0"/>
  </r>
  <r>
    <x v="9"/>
    <x v="1"/>
    <x v="4"/>
    <x v="4"/>
    <n v="39"/>
    <n v="500"/>
    <n v="19500"/>
    <x v="0"/>
    <x v="1"/>
    <x v="1"/>
  </r>
  <r>
    <x v="10"/>
    <x v="0"/>
    <x v="4"/>
    <x v="1"/>
    <n v="2"/>
    <n v="300"/>
    <n v="600"/>
    <x v="0"/>
    <x v="1"/>
    <x v="1"/>
  </r>
  <r>
    <x v="10"/>
    <x v="0"/>
    <x v="5"/>
    <x v="4"/>
    <n v="6"/>
    <n v="500"/>
    <n v="3000"/>
    <x v="0"/>
    <x v="1"/>
    <x v="3"/>
  </r>
  <r>
    <x v="10"/>
    <x v="1"/>
    <x v="4"/>
    <x v="4"/>
    <n v="12"/>
    <n v="500"/>
    <n v="6000"/>
    <x v="0"/>
    <x v="1"/>
    <x v="0"/>
  </r>
  <r>
    <x v="10"/>
    <x v="2"/>
    <x v="2"/>
    <x v="1"/>
    <n v="34"/>
    <n v="300"/>
    <n v="10200"/>
    <x v="0"/>
    <x v="1"/>
    <x v="1"/>
  </r>
  <r>
    <x v="10"/>
    <x v="1"/>
    <x v="2"/>
    <x v="0"/>
    <n v="26"/>
    <n v="400"/>
    <n v="10400"/>
    <x v="0"/>
    <x v="1"/>
    <x v="1"/>
  </r>
  <r>
    <x v="10"/>
    <x v="1"/>
    <x v="2"/>
    <x v="0"/>
    <n v="41"/>
    <n v="400"/>
    <n v="16400"/>
    <x v="0"/>
    <x v="1"/>
    <x v="3"/>
  </r>
  <r>
    <x v="10"/>
    <x v="0"/>
    <x v="2"/>
    <x v="0"/>
    <n v="45"/>
    <n v="400"/>
    <n v="18000"/>
    <x v="1"/>
    <x v="1"/>
    <x v="1"/>
  </r>
  <r>
    <x v="10"/>
    <x v="1"/>
    <x v="4"/>
    <x v="0"/>
    <n v="47"/>
    <n v="400"/>
    <n v="18800"/>
    <x v="0"/>
    <x v="1"/>
    <x v="1"/>
  </r>
  <r>
    <x v="10"/>
    <x v="2"/>
    <x v="4"/>
    <x v="0"/>
    <n v="48"/>
    <n v="400"/>
    <n v="19200"/>
    <x v="0"/>
    <x v="1"/>
    <x v="0"/>
  </r>
  <r>
    <x v="10"/>
    <x v="2"/>
    <x v="2"/>
    <x v="4"/>
    <n v="42"/>
    <n v="500"/>
    <n v="21000"/>
    <x v="0"/>
    <x v="1"/>
    <x v="1"/>
  </r>
  <r>
    <x v="10"/>
    <x v="2"/>
    <x v="3"/>
    <x v="4"/>
    <n v="47"/>
    <n v="500"/>
    <n v="23500"/>
    <x v="0"/>
    <x v="1"/>
    <x v="1"/>
  </r>
  <r>
    <x v="10"/>
    <x v="2"/>
    <x v="4"/>
    <x v="4"/>
    <n v="48"/>
    <n v="500"/>
    <n v="24000"/>
    <x v="0"/>
    <x v="1"/>
    <x v="3"/>
  </r>
  <r>
    <x v="11"/>
    <x v="1"/>
    <x v="4"/>
    <x v="0"/>
    <n v="10"/>
    <n v="400"/>
    <n v="4000"/>
    <x v="0"/>
    <x v="1"/>
    <x v="1"/>
  </r>
  <r>
    <x v="11"/>
    <x v="1"/>
    <x v="4"/>
    <x v="0"/>
    <n v="15"/>
    <n v="400"/>
    <n v="6000"/>
    <x v="0"/>
    <x v="1"/>
    <x v="1"/>
  </r>
  <r>
    <x v="11"/>
    <x v="0"/>
    <x v="4"/>
    <x v="4"/>
    <n v="12"/>
    <n v="500"/>
    <n v="6000"/>
    <x v="0"/>
    <x v="1"/>
    <x v="1"/>
  </r>
  <r>
    <x v="11"/>
    <x v="1"/>
    <x v="1"/>
    <x v="3"/>
    <n v="39"/>
    <n v="200"/>
    <n v="7800"/>
    <x v="0"/>
    <x v="1"/>
    <x v="4"/>
  </r>
  <r>
    <x v="11"/>
    <x v="2"/>
    <x v="2"/>
    <x v="1"/>
    <n v="28"/>
    <n v="300"/>
    <n v="8400"/>
    <x v="0"/>
    <x v="1"/>
    <x v="2"/>
  </r>
  <r>
    <x v="11"/>
    <x v="0"/>
    <x v="3"/>
    <x v="3"/>
    <n v="44"/>
    <n v="200"/>
    <n v="8800"/>
    <x v="0"/>
    <x v="1"/>
    <x v="1"/>
  </r>
  <r>
    <x v="11"/>
    <x v="1"/>
    <x v="3"/>
    <x v="0"/>
    <n v="25"/>
    <n v="400"/>
    <n v="10000"/>
    <x v="0"/>
    <x v="1"/>
    <x v="1"/>
  </r>
  <r>
    <x v="11"/>
    <x v="2"/>
    <x v="0"/>
    <x v="4"/>
    <n v="21"/>
    <n v="500"/>
    <n v="10500"/>
    <x v="0"/>
    <x v="1"/>
    <x v="1"/>
  </r>
  <r>
    <x v="11"/>
    <x v="2"/>
    <x v="4"/>
    <x v="1"/>
    <n v="35"/>
    <n v="300"/>
    <n v="10500"/>
    <x v="0"/>
    <x v="1"/>
    <x v="0"/>
  </r>
  <r>
    <x v="11"/>
    <x v="2"/>
    <x v="1"/>
    <x v="0"/>
    <n v="28"/>
    <n v="400"/>
    <n v="11200"/>
    <x v="0"/>
    <x v="1"/>
    <x v="1"/>
  </r>
  <r>
    <x v="11"/>
    <x v="2"/>
    <x v="1"/>
    <x v="0"/>
    <n v="31"/>
    <n v="400"/>
    <n v="12400"/>
    <x v="0"/>
    <x v="0"/>
    <x v="4"/>
  </r>
  <r>
    <x v="11"/>
    <x v="2"/>
    <x v="1"/>
    <x v="0"/>
    <n v="39"/>
    <n v="400"/>
    <n v="15600"/>
    <x v="0"/>
    <x v="0"/>
    <x v="1"/>
  </r>
  <r>
    <x v="12"/>
    <x v="2"/>
    <x v="0"/>
    <x v="3"/>
    <n v="5"/>
    <n v="200"/>
    <n v="1000"/>
    <x v="0"/>
    <x v="0"/>
    <x v="3"/>
  </r>
  <r>
    <x v="12"/>
    <x v="2"/>
    <x v="2"/>
    <x v="0"/>
    <n v="8"/>
    <n v="400"/>
    <n v="3200"/>
    <x v="0"/>
    <x v="0"/>
    <x v="1"/>
  </r>
  <r>
    <x v="12"/>
    <x v="2"/>
    <x v="1"/>
    <x v="4"/>
    <n v="7"/>
    <n v="500"/>
    <n v="3500"/>
    <x v="0"/>
    <x v="1"/>
    <x v="1"/>
  </r>
  <r>
    <x v="12"/>
    <x v="0"/>
    <x v="1"/>
    <x v="3"/>
    <n v="20"/>
    <n v="200"/>
    <n v="4000"/>
    <x v="0"/>
    <x v="1"/>
    <x v="0"/>
  </r>
  <r>
    <x v="12"/>
    <x v="0"/>
    <x v="5"/>
    <x v="4"/>
    <n v="13"/>
    <n v="500"/>
    <n v="6500"/>
    <x v="1"/>
    <x v="1"/>
    <x v="1"/>
  </r>
  <r>
    <x v="12"/>
    <x v="0"/>
    <x v="4"/>
    <x v="1"/>
    <n v="28"/>
    <n v="300"/>
    <n v="8400"/>
    <x v="0"/>
    <x v="1"/>
    <x v="1"/>
  </r>
  <r>
    <x v="12"/>
    <x v="0"/>
    <x v="4"/>
    <x v="0"/>
    <n v="22"/>
    <n v="400"/>
    <n v="8800"/>
    <x v="1"/>
    <x v="1"/>
    <x v="2"/>
  </r>
  <r>
    <x v="12"/>
    <x v="0"/>
    <x v="4"/>
    <x v="1"/>
    <n v="45"/>
    <n v="300"/>
    <n v="13500"/>
    <x v="1"/>
    <x v="1"/>
    <x v="1"/>
  </r>
  <r>
    <x v="12"/>
    <x v="0"/>
    <x v="4"/>
    <x v="0"/>
    <n v="36"/>
    <n v="400"/>
    <n v="14400"/>
    <x v="0"/>
    <x v="1"/>
    <x v="0"/>
  </r>
  <r>
    <x v="12"/>
    <x v="2"/>
    <x v="4"/>
    <x v="0"/>
    <n v="49"/>
    <n v="400"/>
    <n v="19600"/>
    <x v="0"/>
    <x v="1"/>
    <x v="2"/>
  </r>
  <r>
    <x v="12"/>
    <x v="1"/>
    <x v="2"/>
    <x v="4"/>
    <n v="45"/>
    <n v="500"/>
    <n v="22500"/>
    <x v="0"/>
    <x v="1"/>
    <x v="4"/>
  </r>
  <r>
    <x v="13"/>
    <x v="2"/>
    <x v="4"/>
    <x v="2"/>
    <n v="1"/>
    <n v="100"/>
    <n v="100"/>
    <x v="0"/>
    <x v="1"/>
    <x v="0"/>
  </r>
  <r>
    <x v="13"/>
    <x v="2"/>
    <x v="5"/>
    <x v="2"/>
    <n v="5"/>
    <n v="100"/>
    <n v="500"/>
    <x v="1"/>
    <x v="0"/>
    <x v="4"/>
  </r>
  <r>
    <x v="13"/>
    <x v="2"/>
    <x v="4"/>
    <x v="4"/>
    <n v="2"/>
    <n v="500"/>
    <n v="1000"/>
    <x v="1"/>
    <x v="1"/>
    <x v="1"/>
  </r>
  <r>
    <x v="13"/>
    <x v="2"/>
    <x v="4"/>
    <x v="1"/>
    <n v="5"/>
    <n v="300"/>
    <n v="1500"/>
    <x v="0"/>
    <x v="1"/>
    <x v="1"/>
  </r>
  <r>
    <x v="13"/>
    <x v="1"/>
    <x v="5"/>
    <x v="4"/>
    <n v="11"/>
    <n v="500"/>
    <n v="5500"/>
    <x v="0"/>
    <x v="1"/>
    <x v="3"/>
  </r>
  <r>
    <x v="13"/>
    <x v="2"/>
    <x v="2"/>
    <x v="4"/>
    <n v="13"/>
    <n v="500"/>
    <n v="6500"/>
    <x v="0"/>
    <x v="1"/>
    <x v="1"/>
  </r>
  <r>
    <x v="13"/>
    <x v="2"/>
    <x v="4"/>
    <x v="4"/>
    <n v="19"/>
    <n v="500"/>
    <n v="9500"/>
    <x v="0"/>
    <x v="1"/>
    <x v="4"/>
  </r>
  <r>
    <x v="13"/>
    <x v="2"/>
    <x v="1"/>
    <x v="1"/>
    <n v="36"/>
    <n v="300"/>
    <n v="10800"/>
    <x v="0"/>
    <x v="1"/>
    <x v="3"/>
  </r>
  <r>
    <x v="13"/>
    <x v="1"/>
    <x v="5"/>
    <x v="0"/>
    <n v="34"/>
    <n v="400"/>
    <n v="13600"/>
    <x v="0"/>
    <x v="1"/>
    <x v="4"/>
  </r>
  <r>
    <x v="13"/>
    <x v="1"/>
    <x v="1"/>
    <x v="0"/>
    <n v="39"/>
    <n v="400"/>
    <n v="15600"/>
    <x v="0"/>
    <x v="1"/>
    <x v="1"/>
  </r>
  <r>
    <x v="13"/>
    <x v="1"/>
    <x v="4"/>
    <x v="0"/>
    <n v="46"/>
    <n v="400"/>
    <n v="18400"/>
    <x v="0"/>
    <x v="1"/>
    <x v="1"/>
  </r>
  <r>
    <x v="14"/>
    <x v="2"/>
    <x v="4"/>
    <x v="0"/>
    <n v="6"/>
    <n v="400"/>
    <n v="2400"/>
    <x v="0"/>
    <x v="1"/>
    <x v="1"/>
  </r>
  <r>
    <x v="14"/>
    <x v="1"/>
    <x v="3"/>
    <x v="1"/>
    <n v="12"/>
    <n v="300"/>
    <n v="3600"/>
    <x v="0"/>
    <x v="1"/>
    <x v="1"/>
  </r>
  <r>
    <x v="14"/>
    <x v="0"/>
    <x v="0"/>
    <x v="3"/>
    <n v="23"/>
    <n v="200"/>
    <n v="4600"/>
    <x v="0"/>
    <x v="1"/>
    <x v="2"/>
  </r>
  <r>
    <x v="14"/>
    <x v="2"/>
    <x v="4"/>
    <x v="0"/>
    <n v="21"/>
    <n v="400"/>
    <n v="8400"/>
    <x v="0"/>
    <x v="1"/>
    <x v="1"/>
  </r>
  <r>
    <x v="14"/>
    <x v="0"/>
    <x v="4"/>
    <x v="4"/>
    <n v="19"/>
    <n v="500"/>
    <n v="9500"/>
    <x v="1"/>
    <x v="1"/>
    <x v="3"/>
  </r>
  <r>
    <x v="14"/>
    <x v="1"/>
    <x v="2"/>
    <x v="1"/>
    <n v="32"/>
    <n v="300"/>
    <n v="9600"/>
    <x v="0"/>
    <x v="1"/>
    <x v="3"/>
  </r>
  <r>
    <x v="14"/>
    <x v="0"/>
    <x v="3"/>
    <x v="0"/>
    <n v="26"/>
    <n v="400"/>
    <n v="10400"/>
    <x v="0"/>
    <x v="1"/>
    <x v="1"/>
  </r>
  <r>
    <x v="14"/>
    <x v="2"/>
    <x v="2"/>
    <x v="4"/>
    <n v="27"/>
    <n v="500"/>
    <n v="13500"/>
    <x v="0"/>
    <x v="1"/>
    <x v="1"/>
  </r>
  <r>
    <x v="14"/>
    <x v="1"/>
    <x v="4"/>
    <x v="0"/>
    <n v="45"/>
    <n v="400"/>
    <n v="18000"/>
    <x v="0"/>
    <x v="1"/>
    <x v="3"/>
  </r>
  <r>
    <x v="14"/>
    <x v="0"/>
    <x v="5"/>
    <x v="4"/>
    <n v="45"/>
    <n v="500"/>
    <n v="22500"/>
    <x v="0"/>
    <x v="1"/>
    <x v="0"/>
  </r>
  <r>
    <x v="15"/>
    <x v="0"/>
    <x v="1"/>
    <x v="4"/>
    <n v="6"/>
    <n v="500"/>
    <n v="3000"/>
    <x v="0"/>
    <x v="1"/>
    <x v="0"/>
  </r>
  <r>
    <x v="15"/>
    <x v="2"/>
    <x v="3"/>
    <x v="1"/>
    <n v="13"/>
    <n v="300"/>
    <n v="3900"/>
    <x v="0"/>
    <x v="1"/>
    <x v="3"/>
  </r>
  <r>
    <x v="15"/>
    <x v="1"/>
    <x v="2"/>
    <x v="3"/>
    <n v="27"/>
    <n v="200"/>
    <n v="5400"/>
    <x v="0"/>
    <x v="1"/>
    <x v="1"/>
  </r>
  <r>
    <x v="15"/>
    <x v="1"/>
    <x v="4"/>
    <x v="3"/>
    <n v="44"/>
    <n v="200"/>
    <n v="8800"/>
    <x v="0"/>
    <x v="1"/>
    <x v="0"/>
  </r>
  <r>
    <x v="15"/>
    <x v="0"/>
    <x v="2"/>
    <x v="1"/>
    <n v="37"/>
    <n v="300"/>
    <n v="11100"/>
    <x v="0"/>
    <x v="1"/>
    <x v="1"/>
  </r>
  <r>
    <x v="15"/>
    <x v="2"/>
    <x v="4"/>
    <x v="1"/>
    <n v="43"/>
    <n v="300"/>
    <n v="12900"/>
    <x v="0"/>
    <x v="1"/>
    <x v="4"/>
  </r>
  <r>
    <x v="15"/>
    <x v="2"/>
    <x v="4"/>
    <x v="4"/>
    <n v="41"/>
    <n v="500"/>
    <n v="20500"/>
    <x v="0"/>
    <x v="1"/>
    <x v="3"/>
  </r>
  <r>
    <x v="15"/>
    <x v="2"/>
    <x v="3"/>
    <x v="4"/>
    <n v="49"/>
    <n v="500"/>
    <n v="24500"/>
    <x v="0"/>
    <x v="0"/>
    <x v="1"/>
  </r>
  <r>
    <x v="16"/>
    <x v="2"/>
    <x v="3"/>
    <x v="1"/>
    <n v="1"/>
    <n v="300"/>
    <n v="300"/>
    <x v="0"/>
    <x v="1"/>
    <x v="0"/>
  </r>
  <r>
    <x v="16"/>
    <x v="2"/>
    <x v="5"/>
    <x v="0"/>
    <n v="1"/>
    <n v="400"/>
    <n v="400"/>
    <x v="0"/>
    <x v="1"/>
    <x v="0"/>
  </r>
  <r>
    <x v="16"/>
    <x v="2"/>
    <x v="2"/>
    <x v="0"/>
    <n v="6"/>
    <n v="400"/>
    <n v="2400"/>
    <x v="0"/>
    <x v="1"/>
    <x v="3"/>
  </r>
  <r>
    <x v="16"/>
    <x v="2"/>
    <x v="5"/>
    <x v="4"/>
    <n v="5"/>
    <n v="500"/>
    <n v="2500"/>
    <x v="0"/>
    <x v="1"/>
    <x v="1"/>
  </r>
  <r>
    <x v="16"/>
    <x v="2"/>
    <x v="4"/>
    <x v="1"/>
    <n v="18"/>
    <n v="300"/>
    <n v="5400"/>
    <x v="0"/>
    <x v="1"/>
    <x v="0"/>
  </r>
  <r>
    <x v="16"/>
    <x v="2"/>
    <x v="3"/>
    <x v="4"/>
    <n v="16"/>
    <n v="500"/>
    <n v="8000"/>
    <x v="0"/>
    <x v="1"/>
    <x v="1"/>
  </r>
  <r>
    <x v="16"/>
    <x v="2"/>
    <x v="1"/>
    <x v="4"/>
    <n v="18"/>
    <n v="500"/>
    <n v="9000"/>
    <x v="0"/>
    <x v="0"/>
    <x v="4"/>
  </r>
  <r>
    <x v="16"/>
    <x v="2"/>
    <x v="3"/>
    <x v="1"/>
    <n v="38"/>
    <n v="300"/>
    <n v="11400"/>
    <x v="0"/>
    <x v="1"/>
    <x v="0"/>
  </r>
  <r>
    <x v="16"/>
    <x v="1"/>
    <x v="2"/>
    <x v="0"/>
    <n v="29"/>
    <n v="400"/>
    <n v="11600"/>
    <x v="0"/>
    <x v="1"/>
    <x v="1"/>
  </r>
  <r>
    <x v="16"/>
    <x v="1"/>
    <x v="4"/>
    <x v="4"/>
    <n v="24"/>
    <n v="500"/>
    <n v="12000"/>
    <x v="0"/>
    <x v="1"/>
    <x v="0"/>
  </r>
  <r>
    <x v="16"/>
    <x v="2"/>
    <x v="4"/>
    <x v="0"/>
    <n v="37"/>
    <n v="400"/>
    <n v="14800"/>
    <x v="0"/>
    <x v="0"/>
    <x v="0"/>
  </r>
  <r>
    <x v="16"/>
    <x v="1"/>
    <x v="4"/>
    <x v="0"/>
    <n v="42"/>
    <n v="400"/>
    <n v="16800"/>
    <x v="0"/>
    <x v="1"/>
    <x v="0"/>
  </r>
  <r>
    <x v="16"/>
    <x v="1"/>
    <x v="3"/>
    <x v="0"/>
    <n v="46"/>
    <n v="400"/>
    <n v="18400"/>
    <x v="0"/>
    <x v="1"/>
    <x v="0"/>
  </r>
  <r>
    <x v="16"/>
    <x v="2"/>
    <x v="5"/>
    <x v="0"/>
    <n v="48"/>
    <n v="400"/>
    <n v="19200"/>
    <x v="0"/>
    <x v="1"/>
    <x v="1"/>
  </r>
  <r>
    <x v="16"/>
    <x v="1"/>
    <x v="3"/>
    <x v="4"/>
    <n v="42"/>
    <n v="500"/>
    <n v="21000"/>
    <x v="0"/>
    <x v="0"/>
    <x v="1"/>
  </r>
  <r>
    <x v="17"/>
    <x v="2"/>
    <x v="5"/>
    <x v="4"/>
    <n v="4"/>
    <n v="500"/>
    <n v="2000"/>
    <x v="0"/>
    <x v="1"/>
    <x v="1"/>
  </r>
  <r>
    <x v="17"/>
    <x v="1"/>
    <x v="4"/>
    <x v="2"/>
    <n v="33"/>
    <n v="100"/>
    <n v="3300"/>
    <x v="0"/>
    <x v="1"/>
    <x v="2"/>
  </r>
  <r>
    <x v="17"/>
    <x v="1"/>
    <x v="4"/>
    <x v="3"/>
    <n v="34"/>
    <n v="200"/>
    <n v="6800"/>
    <x v="0"/>
    <x v="1"/>
    <x v="1"/>
  </r>
  <r>
    <x v="17"/>
    <x v="2"/>
    <x v="3"/>
    <x v="1"/>
    <n v="27"/>
    <n v="300"/>
    <n v="8100"/>
    <x v="0"/>
    <x v="1"/>
    <x v="1"/>
  </r>
  <r>
    <x v="17"/>
    <x v="0"/>
    <x v="5"/>
    <x v="1"/>
    <n v="29"/>
    <n v="300"/>
    <n v="8700"/>
    <x v="0"/>
    <x v="0"/>
    <x v="0"/>
  </r>
  <r>
    <x v="17"/>
    <x v="0"/>
    <x v="4"/>
    <x v="4"/>
    <n v="18"/>
    <n v="500"/>
    <n v="9000"/>
    <x v="1"/>
    <x v="1"/>
    <x v="1"/>
  </r>
  <r>
    <x v="17"/>
    <x v="0"/>
    <x v="4"/>
    <x v="4"/>
    <n v="21"/>
    <n v="500"/>
    <n v="10500"/>
    <x v="0"/>
    <x v="1"/>
    <x v="0"/>
  </r>
  <r>
    <x v="17"/>
    <x v="2"/>
    <x v="1"/>
    <x v="0"/>
    <n v="33"/>
    <n v="400"/>
    <n v="13200"/>
    <x v="0"/>
    <x v="1"/>
    <x v="4"/>
  </r>
  <r>
    <x v="17"/>
    <x v="1"/>
    <x v="2"/>
    <x v="0"/>
    <n v="44"/>
    <n v="400"/>
    <n v="17600"/>
    <x v="0"/>
    <x v="1"/>
    <x v="1"/>
  </r>
  <r>
    <x v="17"/>
    <x v="2"/>
    <x v="1"/>
    <x v="0"/>
    <n v="45"/>
    <n v="400"/>
    <n v="18000"/>
    <x v="1"/>
    <x v="1"/>
    <x v="1"/>
  </r>
  <r>
    <x v="17"/>
    <x v="1"/>
    <x v="1"/>
    <x v="4"/>
    <n v="49"/>
    <n v="500"/>
    <n v="24500"/>
    <x v="0"/>
    <x v="1"/>
    <x v="1"/>
  </r>
  <r>
    <x v="18"/>
    <x v="2"/>
    <x v="2"/>
    <x v="0"/>
    <n v="1"/>
    <n v="400"/>
    <n v="400"/>
    <x v="0"/>
    <x v="1"/>
    <x v="1"/>
  </r>
  <r>
    <x v="18"/>
    <x v="0"/>
    <x v="4"/>
    <x v="2"/>
    <n v="18"/>
    <n v="100"/>
    <n v="1800"/>
    <x v="0"/>
    <x v="1"/>
    <x v="1"/>
  </r>
  <r>
    <x v="18"/>
    <x v="1"/>
    <x v="3"/>
    <x v="2"/>
    <n v="21"/>
    <n v="100"/>
    <n v="2100"/>
    <x v="0"/>
    <x v="1"/>
    <x v="1"/>
  </r>
  <r>
    <x v="18"/>
    <x v="1"/>
    <x v="4"/>
    <x v="2"/>
    <n v="31"/>
    <n v="100"/>
    <n v="3100"/>
    <x v="0"/>
    <x v="1"/>
    <x v="1"/>
  </r>
  <r>
    <x v="18"/>
    <x v="0"/>
    <x v="4"/>
    <x v="3"/>
    <n v="16"/>
    <n v="200"/>
    <n v="3200"/>
    <x v="0"/>
    <x v="0"/>
    <x v="0"/>
  </r>
  <r>
    <x v="18"/>
    <x v="0"/>
    <x v="5"/>
    <x v="1"/>
    <n v="11"/>
    <n v="300"/>
    <n v="3300"/>
    <x v="0"/>
    <x v="1"/>
    <x v="0"/>
  </r>
  <r>
    <x v="18"/>
    <x v="0"/>
    <x v="3"/>
    <x v="4"/>
    <n v="10"/>
    <n v="500"/>
    <n v="5000"/>
    <x v="0"/>
    <x v="1"/>
    <x v="1"/>
  </r>
  <r>
    <x v="18"/>
    <x v="1"/>
    <x v="5"/>
    <x v="4"/>
    <n v="15"/>
    <n v="500"/>
    <n v="7500"/>
    <x v="0"/>
    <x v="0"/>
    <x v="0"/>
  </r>
  <r>
    <x v="18"/>
    <x v="2"/>
    <x v="1"/>
    <x v="1"/>
    <n v="26"/>
    <n v="300"/>
    <n v="7800"/>
    <x v="0"/>
    <x v="1"/>
    <x v="1"/>
  </r>
  <r>
    <x v="18"/>
    <x v="1"/>
    <x v="1"/>
    <x v="0"/>
    <n v="24"/>
    <n v="400"/>
    <n v="9600"/>
    <x v="0"/>
    <x v="1"/>
    <x v="1"/>
  </r>
  <r>
    <x v="18"/>
    <x v="2"/>
    <x v="2"/>
    <x v="4"/>
    <n v="26"/>
    <n v="500"/>
    <n v="13000"/>
    <x v="0"/>
    <x v="1"/>
    <x v="1"/>
  </r>
  <r>
    <x v="18"/>
    <x v="2"/>
    <x v="2"/>
    <x v="0"/>
    <n v="37"/>
    <n v="400"/>
    <n v="14800"/>
    <x v="0"/>
    <x v="1"/>
    <x v="2"/>
  </r>
  <r>
    <x v="18"/>
    <x v="1"/>
    <x v="0"/>
    <x v="4"/>
    <n v="37"/>
    <n v="500"/>
    <n v="18500"/>
    <x v="0"/>
    <x v="1"/>
    <x v="0"/>
  </r>
  <r>
    <x v="18"/>
    <x v="2"/>
    <x v="5"/>
    <x v="4"/>
    <n v="48"/>
    <n v="500"/>
    <n v="24000"/>
    <x v="0"/>
    <x v="1"/>
    <x v="1"/>
  </r>
  <r>
    <x v="19"/>
    <x v="1"/>
    <x v="1"/>
    <x v="2"/>
    <n v="10"/>
    <n v="100"/>
    <n v="1000"/>
    <x v="0"/>
    <x v="1"/>
    <x v="0"/>
  </r>
  <r>
    <x v="19"/>
    <x v="2"/>
    <x v="3"/>
    <x v="2"/>
    <n v="23"/>
    <n v="100"/>
    <n v="2300"/>
    <x v="0"/>
    <x v="1"/>
    <x v="2"/>
  </r>
  <r>
    <x v="19"/>
    <x v="1"/>
    <x v="1"/>
    <x v="3"/>
    <n v="20"/>
    <n v="200"/>
    <n v="4000"/>
    <x v="0"/>
    <x v="1"/>
    <x v="3"/>
  </r>
  <r>
    <x v="19"/>
    <x v="0"/>
    <x v="0"/>
    <x v="4"/>
    <n v="18"/>
    <n v="500"/>
    <n v="9000"/>
    <x v="0"/>
    <x v="1"/>
    <x v="4"/>
  </r>
  <r>
    <x v="19"/>
    <x v="2"/>
    <x v="4"/>
    <x v="0"/>
    <n v="23"/>
    <n v="400"/>
    <n v="9200"/>
    <x v="0"/>
    <x v="1"/>
    <x v="1"/>
  </r>
  <r>
    <x v="19"/>
    <x v="1"/>
    <x v="3"/>
    <x v="1"/>
    <n v="35"/>
    <n v="300"/>
    <n v="10500"/>
    <x v="1"/>
    <x v="0"/>
    <x v="1"/>
  </r>
  <r>
    <x v="19"/>
    <x v="2"/>
    <x v="1"/>
    <x v="1"/>
    <n v="36"/>
    <n v="300"/>
    <n v="10800"/>
    <x v="0"/>
    <x v="1"/>
    <x v="1"/>
  </r>
  <r>
    <x v="19"/>
    <x v="0"/>
    <x v="1"/>
    <x v="0"/>
    <n v="29"/>
    <n v="400"/>
    <n v="11600"/>
    <x v="0"/>
    <x v="1"/>
    <x v="3"/>
  </r>
  <r>
    <x v="19"/>
    <x v="1"/>
    <x v="2"/>
    <x v="1"/>
    <n v="46"/>
    <n v="300"/>
    <n v="13800"/>
    <x v="1"/>
    <x v="1"/>
    <x v="3"/>
  </r>
  <r>
    <x v="19"/>
    <x v="0"/>
    <x v="4"/>
    <x v="4"/>
    <n v="34"/>
    <n v="500"/>
    <n v="17000"/>
    <x v="0"/>
    <x v="1"/>
    <x v="0"/>
  </r>
  <r>
    <x v="19"/>
    <x v="2"/>
    <x v="0"/>
    <x v="0"/>
    <n v="43"/>
    <n v="400"/>
    <n v="17200"/>
    <x v="1"/>
    <x v="1"/>
    <x v="0"/>
  </r>
  <r>
    <x v="19"/>
    <x v="2"/>
    <x v="3"/>
    <x v="4"/>
    <n v="46"/>
    <n v="500"/>
    <n v="23000"/>
    <x v="0"/>
    <x v="1"/>
    <x v="0"/>
  </r>
  <r>
    <x v="20"/>
    <x v="1"/>
    <x v="4"/>
    <x v="2"/>
    <n v="12"/>
    <n v="100"/>
    <n v="1200"/>
    <x v="0"/>
    <x v="1"/>
    <x v="0"/>
  </r>
  <r>
    <x v="20"/>
    <x v="1"/>
    <x v="4"/>
    <x v="0"/>
    <n v="3"/>
    <n v="400"/>
    <n v="1200"/>
    <x v="0"/>
    <x v="1"/>
    <x v="1"/>
  </r>
  <r>
    <x v="20"/>
    <x v="2"/>
    <x v="2"/>
    <x v="1"/>
    <n v="5"/>
    <n v="300"/>
    <n v="1500"/>
    <x v="0"/>
    <x v="1"/>
    <x v="4"/>
  </r>
  <r>
    <x v="20"/>
    <x v="0"/>
    <x v="2"/>
    <x v="1"/>
    <n v="6"/>
    <n v="300"/>
    <n v="1800"/>
    <x v="0"/>
    <x v="1"/>
    <x v="3"/>
  </r>
  <r>
    <x v="20"/>
    <x v="2"/>
    <x v="1"/>
    <x v="4"/>
    <n v="4"/>
    <n v="500"/>
    <n v="2000"/>
    <x v="0"/>
    <x v="1"/>
    <x v="1"/>
  </r>
  <r>
    <x v="20"/>
    <x v="0"/>
    <x v="3"/>
    <x v="0"/>
    <n v="6"/>
    <n v="400"/>
    <n v="2400"/>
    <x v="0"/>
    <x v="1"/>
    <x v="1"/>
  </r>
  <r>
    <x v="20"/>
    <x v="2"/>
    <x v="0"/>
    <x v="2"/>
    <n v="28"/>
    <n v="100"/>
    <n v="2800"/>
    <x v="1"/>
    <x v="1"/>
    <x v="1"/>
  </r>
  <r>
    <x v="20"/>
    <x v="0"/>
    <x v="1"/>
    <x v="2"/>
    <n v="43"/>
    <n v="100"/>
    <n v="4300"/>
    <x v="0"/>
    <x v="1"/>
    <x v="3"/>
  </r>
  <r>
    <x v="20"/>
    <x v="1"/>
    <x v="3"/>
    <x v="1"/>
    <n v="22"/>
    <n v="300"/>
    <n v="6600"/>
    <x v="0"/>
    <x v="1"/>
    <x v="1"/>
  </r>
  <r>
    <x v="20"/>
    <x v="0"/>
    <x v="5"/>
    <x v="1"/>
    <n v="26"/>
    <n v="300"/>
    <n v="7800"/>
    <x v="1"/>
    <x v="1"/>
    <x v="3"/>
  </r>
  <r>
    <x v="20"/>
    <x v="1"/>
    <x v="2"/>
    <x v="4"/>
    <n v="27"/>
    <n v="500"/>
    <n v="13500"/>
    <x v="1"/>
    <x v="0"/>
    <x v="1"/>
  </r>
  <r>
    <x v="20"/>
    <x v="1"/>
    <x v="5"/>
    <x v="0"/>
    <n v="34"/>
    <n v="400"/>
    <n v="13600"/>
    <x v="0"/>
    <x v="1"/>
    <x v="1"/>
  </r>
  <r>
    <x v="20"/>
    <x v="1"/>
    <x v="2"/>
    <x v="4"/>
    <n v="34"/>
    <n v="500"/>
    <n v="17000"/>
    <x v="0"/>
    <x v="1"/>
    <x v="0"/>
  </r>
  <r>
    <x v="21"/>
    <x v="2"/>
    <x v="3"/>
    <x v="1"/>
    <n v="7"/>
    <n v="300"/>
    <n v="2100"/>
    <x v="1"/>
    <x v="1"/>
    <x v="1"/>
  </r>
  <r>
    <x v="21"/>
    <x v="0"/>
    <x v="0"/>
    <x v="1"/>
    <n v="9"/>
    <n v="300"/>
    <n v="2700"/>
    <x v="0"/>
    <x v="1"/>
    <x v="0"/>
  </r>
  <r>
    <x v="21"/>
    <x v="0"/>
    <x v="1"/>
    <x v="2"/>
    <n v="48"/>
    <n v="100"/>
    <n v="4800"/>
    <x v="0"/>
    <x v="1"/>
    <x v="3"/>
  </r>
  <r>
    <x v="21"/>
    <x v="2"/>
    <x v="1"/>
    <x v="1"/>
    <n v="16"/>
    <n v="300"/>
    <n v="4800"/>
    <x v="1"/>
    <x v="1"/>
    <x v="4"/>
  </r>
  <r>
    <x v="21"/>
    <x v="2"/>
    <x v="3"/>
    <x v="4"/>
    <n v="17"/>
    <n v="500"/>
    <n v="8500"/>
    <x v="0"/>
    <x v="1"/>
    <x v="2"/>
  </r>
  <r>
    <x v="21"/>
    <x v="2"/>
    <x v="3"/>
    <x v="3"/>
    <n v="46"/>
    <n v="200"/>
    <n v="9200"/>
    <x v="1"/>
    <x v="1"/>
    <x v="4"/>
  </r>
  <r>
    <x v="21"/>
    <x v="1"/>
    <x v="4"/>
    <x v="0"/>
    <n v="24"/>
    <n v="400"/>
    <n v="9600"/>
    <x v="1"/>
    <x v="1"/>
    <x v="0"/>
  </r>
  <r>
    <x v="21"/>
    <x v="0"/>
    <x v="2"/>
    <x v="1"/>
    <n v="34"/>
    <n v="300"/>
    <n v="10200"/>
    <x v="0"/>
    <x v="1"/>
    <x v="3"/>
  </r>
  <r>
    <x v="21"/>
    <x v="2"/>
    <x v="3"/>
    <x v="4"/>
    <n v="25"/>
    <n v="500"/>
    <n v="12500"/>
    <x v="0"/>
    <x v="1"/>
    <x v="1"/>
  </r>
  <r>
    <x v="21"/>
    <x v="0"/>
    <x v="1"/>
    <x v="4"/>
    <n v="26"/>
    <n v="500"/>
    <n v="13000"/>
    <x v="0"/>
    <x v="1"/>
    <x v="0"/>
  </r>
  <r>
    <x v="21"/>
    <x v="1"/>
    <x v="1"/>
    <x v="0"/>
    <n v="38"/>
    <n v="400"/>
    <n v="15200"/>
    <x v="1"/>
    <x v="1"/>
    <x v="1"/>
  </r>
  <r>
    <x v="21"/>
    <x v="2"/>
    <x v="2"/>
    <x v="0"/>
    <n v="44"/>
    <n v="400"/>
    <n v="17600"/>
    <x v="0"/>
    <x v="1"/>
    <x v="1"/>
  </r>
  <r>
    <x v="21"/>
    <x v="0"/>
    <x v="4"/>
    <x v="0"/>
    <n v="47"/>
    <n v="400"/>
    <n v="18800"/>
    <x v="1"/>
    <x v="1"/>
    <x v="3"/>
  </r>
  <r>
    <x v="21"/>
    <x v="0"/>
    <x v="3"/>
    <x v="4"/>
    <n v="40"/>
    <n v="500"/>
    <n v="20000"/>
    <x v="1"/>
    <x v="1"/>
    <x v="3"/>
  </r>
  <r>
    <x v="21"/>
    <x v="2"/>
    <x v="5"/>
    <x v="4"/>
    <n v="44"/>
    <n v="500"/>
    <n v="22000"/>
    <x v="0"/>
    <x v="1"/>
    <x v="3"/>
  </r>
  <r>
    <x v="22"/>
    <x v="2"/>
    <x v="3"/>
    <x v="2"/>
    <n v="4"/>
    <n v="100"/>
    <n v="400"/>
    <x v="0"/>
    <x v="1"/>
    <x v="1"/>
  </r>
  <r>
    <x v="22"/>
    <x v="2"/>
    <x v="4"/>
    <x v="1"/>
    <n v="4"/>
    <n v="300"/>
    <n v="1200"/>
    <x v="0"/>
    <x v="1"/>
    <x v="3"/>
  </r>
  <r>
    <x v="22"/>
    <x v="1"/>
    <x v="5"/>
    <x v="4"/>
    <n v="19"/>
    <n v="500"/>
    <n v="9500"/>
    <x v="0"/>
    <x v="1"/>
    <x v="0"/>
  </r>
  <r>
    <x v="22"/>
    <x v="0"/>
    <x v="4"/>
    <x v="4"/>
    <n v="39"/>
    <n v="500"/>
    <n v="19500"/>
    <x v="0"/>
    <x v="1"/>
    <x v="1"/>
  </r>
  <r>
    <x v="22"/>
    <x v="1"/>
    <x v="2"/>
    <x v="4"/>
    <n v="41"/>
    <n v="500"/>
    <n v="20500"/>
    <x v="1"/>
    <x v="1"/>
    <x v="3"/>
  </r>
  <r>
    <x v="22"/>
    <x v="2"/>
    <x v="0"/>
    <x v="4"/>
    <n v="45"/>
    <n v="500"/>
    <n v="22500"/>
    <x v="0"/>
    <x v="1"/>
    <x v="0"/>
  </r>
  <r>
    <x v="23"/>
    <x v="1"/>
    <x v="5"/>
    <x v="2"/>
    <n v="11"/>
    <n v="100"/>
    <n v="1100"/>
    <x v="0"/>
    <x v="1"/>
    <x v="1"/>
  </r>
  <r>
    <x v="23"/>
    <x v="2"/>
    <x v="3"/>
    <x v="4"/>
    <n v="4"/>
    <n v="500"/>
    <n v="2000"/>
    <x v="0"/>
    <x v="1"/>
    <x v="1"/>
  </r>
  <r>
    <x v="23"/>
    <x v="0"/>
    <x v="2"/>
    <x v="1"/>
    <n v="11"/>
    <n v="300"/>
    <n v="3300"/>
    <x v="0"/>
    <x v="1"/>
    <x v="1"/>
  </r>
  <r>
    <x v="23"/>
    <x v="2"/>
    <x v="3"/>
    <x v="2"/>
    <n v="43"/>
    <n v="100"/>
    <n v="4300"/>
    <x v="0"/>
    <x v="1"/>
    <x v="4"/>
  </r>
  <r>
    <x v="23"/>
    <x v="0"/>
    <x v="5"/>
    <x v="0"/>
    <n v="17"/>
    <n v="400"/>
    <n v="6800"/>
    <x v="0"/>
    <x v="1"/>
    <x v="1"/>
  </r>
  <r>
    <x v="23"/>
    <x v="0"/>
    <x v="3"/>
    <x v="4"/>
    <n v="15"/>
    <n v="500"/>
    <n v="7500"/>
    <x v="0"/>
    <x v="1"/>
    <x v="3"/>
  </r>
  <r>
    <x v="23"/>
    <x v="2"/>
    <x v="2"/>
    <x v="1"/>
    <n v="29"/>
    <n v="300"/>
    <n v="8700"/>
    <x v="0"/>
    <x v="1"/>
    <x v="3"/>
  </r>
  <r>
    <x v="23"/>
    <x v="0"/>
    <x v="1"/>
    <x v="0"/>
    <n v="25"/>
    <n v="400"/>
    <n v="10000"/>
    <x v="0"/>
    <x v="1"/>
    <x v="0"/>
  </r>
  <r>
    <x v="23"/>
    <x v="1"/>
    <x v="1"/>
    <x v="4"/>
    <n v="20"/>
    <n v="500"/>
    <n v="10000"/>
    <x v="0"/>
    <x v="1"/>
    <x v="1"/>
  </r>
  <r>
    <x v="23"/>
    <x v="2"/>
    <x v="1"/>
    <x v="4"/>
    <n v="23"/>
    <n v="500"/>
    <n v="11500"/>
    <x v="0"/>
    <x v="1"/>
    <x v="0"/>
  </r>
  <r>
    <x v="23"/>
    <x v="1"/>
    <x v="4"/>
    <x v="0"/>
    <n v="34"/>
    <n v="400"/>
    <n v="13600"/>
    <x v="0"/>
    <x v="1"/>
    <x v="4"/>
  </r>
  <r>
    <x v="23"/>
    <x v="1"/>
    <x v="2"/>
    <x v="0"/>
    <n v="34"/>
    <n v="400"/>
    <n v="13600"/>
    <x v="0"/>
    <x v="1"/>
    <x v="1"/>
  </r>
  <r>
    <x v="24"/>
    <x v="0"/>
    <x v="1"/>
    <x v="3"/>
    <n v="3"/>
    <n v="200"/>
    <n v="600"/>
    <x v="0"/>
    <x v="1"/>
    <x v="3"/>
  </r>
  <r>
    <x v="24"/>
    <x v="1"/>
    <x v="0"/>
    <x v="3"/>
    <n v="16"/>
    <n v="200"/>
    <n v="3200"/>
    <x v="1"/>
    <x v="1"/>
    <x v="0"/>
  </r>
  <r>
    <x v="24"/>
    <x v="2"/>
    <x v="0"/>
    <x v="1"/>
    <n v="14"/>
    <n v="300"/>
    <n v="4200"/>
    <x v="0"/>
    <x v="1"/>
    <x v="0"/>
  </r>
  <r>
    <x v="24"/>
    <x v="0"/>
    <x v="3"/>
    <x v="0"/>
    <n v="12"/>
    <n v="400"/>
    <n v="4800"/>
    <x v="0"/>
    <x v="1"/>
    <x v="1"/>
  </r>
  <r>
    <x v="24"/>
    <x v="2"/>
    <x v="3"/>
    <x v="0"/>
    <n v="24"/>
    <n v="400"/>
    <n v="9600"/>
    <x v="0"/>
    <x v="1"/>
    <x v="3"/>
  </r>
  <r>
    <x v="24"/>
    <x v="2"/>
    <x v="3"/>
    <x v="0"/>
    <n v="32"/>
    <n v="400"/>
    <n v="12800"/>
    <x v="0"/>
    <x v="1"/>
    <x v="3"/>
  </r>
  <r>
    <x v="24"/>
    <x v="2"/>
    <x v="3"/>
    <x v="4"/>
    <n v="27"/>
    <n v="500"/>
    <n v="13500"/>
    <x v="0"/>
    <x v="1"/>
    <x v="3"/>
  </r>
  <r>
    <x v="24"/>
    <x v="0"/>
    <x v="2"/>
    <x v="0"/>
    <n v="41"/>
    <n v="400"/>
    <n v="16400"/>
    <x v="0"/>
    <x v="1"/>
    <x v="1"/>
  </r>
  <r>
    <x v="24"/>
    <x v="1"/>
    <x v="1"/>
    <x v="0"/>
    <n v="41"/>
    <n v="400"/>
    <n v="16400"/>
    <x v="0"/>
    <x v="1"/>
    <x v="1"/>
  </r>
  <r>
    <x v="24"/>
    <x v="2"/>
    <x v="3"/>
    <x v="4"/>
    <n v="33"/>
    <n v="500"/>
    <n v="16500"/>
    <x v="1"/>
    <x v="1"/>
    <x v="3"/>
  </r>
  <r>
    <x v="24"/>
    <x v="1"/>
    <x v="1"/>
    <x v="4"/>
    <n v="45"/>
    <n v="500"/>
    <n v="22500"/>
    <x v="0"/>
    <x v="1"/>
    <x v="0"/>
  </r>
  <r>
    <x v="25"/>
    <x v="0"/>
    <x v="5"/>
    <x v="0"/>
    <n v="1"/>
    <n v="400"/>
    <n v="400"/>
    <x v="1"/>
    <x v="0"/>
    <x v="0"/>
  </r>
  <r>
    <x v="25"/>
    <x v="0"/>
    <x v="2"/>
    <x v="4"/>
    <n v="2"/>
    <n v="500"/>
    <n v="1000"/>
    <x v="0"/>
    <x v="1"/>
    <x v="4"/>
  </r>
  <r>
    <x v="25"/>
    <x v="2"/>
    <x v="4"/>
    <x v="1"/>
    <n v="7"/>
    <n v="300"/>
    <n v="2100"/>
    <x v="0"/>
    <x v="1"/>
    <x v="2"/>
  </r>
  <r>
    <x v="25"/>
    <x v="0"/>
    <x v="4"/>
    <x v="3"/>
    <n v="26"/>
    <n v="200"/>
    <n v="5200"/>
    <x v="0"/>
    <x v="1"/>
    <x v="0"/>
  </r>
  <r>
    <x v="25"/>
    <x v="2"/>
    <x v="4"/>
    <x v="3"/>
    <n v="29"/>
    <n v="200"/>
    <n v="5800"/>
    <x v="0"/>
    <x v="1"/>
    <x v="0"/>
  </r>
  <r>
    <x v="25"/>
    <x v="2"/>
    <x v="1"/>
    <x v="0"/>
    <n v="15"/>
    <n v="400"/>
    <n v="6000"/>
    <x v="0"/>
    <x v="0"/>
    <x v="3"/>
  </r>
  <r>
    <x v="25"/>
    <x v="2"/>
    <x v="0"/>
    <x v="3"/>
    <n v="49"/>
    <n v="200"/>
    <n v="9800"/>
    <x v="0"/>
    <x v="1"/>
    <x v="1"/>
  </r>
  <r>
    <x v="25"/>
    <x v="2"/>
    <x v="5"/>
    <x v="0"/>
    <n v="27"/>
    <n v="400"/>
    <n v="10800"/>
    <x v="0"/>
    <x v="1"/>
    <x v="0"/>
  </r>
  <r>
    <x v="25"/>
    <x v="1"/>
    <x v="3"/>
    <x v="1"/>
    <n v="41"/>
    <n v="300"/>
    <n v="12300"/>
    <x v="0"/>
    <x v="1"/>
    <x v="0"/>
  </r>
  <r>
    <x v="25"/>
    <x v="1"/>
    <x v="4"/>
    <x v="1"/>
    <n v="44"/>
    <n v="300"/>
    <n v="13200"/>
    <x v="1"/>
    <x v="1"/>
    <x v="3"/>
  </r>
  <r>
    <x v="25"/>
    <x v="2"/>
    <x v="4"/>
    <x v="0"/>
    <n v="38"/>
    <n v="400"/>
    <n v="15200"/>
    <x v="0"/>
    <x v="0"/>
    <x v="0"/>
  </r>
  <r>
    <x v="25"/>
    <x v="2"/>
    <x v="2"/>
    <x v="4"/>
    <n v="39"/>
    <n v="500"/>
    <n v="19500"/>
    <x v="0"/>
    <x v="1"/>
    <x v="1"/>
  </r>
  <r>
    <x v="26"/>
    <x v="2"/>
    <x v="3"/>
    <x v="1"/>
    <n v="2"/>
    <n v="300"/>
    <n v="600"/>
    <x v="0"/>
    <x v="1"/>
    <x v="1"/>
  </r>
  <r>
    <x v="26"/>
    <x v="2"/>
    <x v="4"/>
    <x v="2"/>
    <n v="11"/>
    <n v="100"/>
    <n v="1100"/>
    <x v="0"/>
    <x v="1"/>
    <x v="1"/>
  </r>
  <r>
    <x v="26"/>
    <x v="0"/>
    <x v="3"/>
    <x v="4"/>
    <n v="14"/>
    <n v="500"/>
    <n v="7000"/>
    <x v="1"/>
    <x v="1"/>
    <x v="3"/>
  </r>
  <r>
    <x v="26"/>
    <x v="1"/>
    <x v="4"/>
    <x v="4"/>
    <n v="14"/>
    <n v="500"/>
    <n v="7000"/>
    <x v="0"/>
    <x v="1"/>
    <x v="0"/>
  </r>
  <r>
    <x v="26"/>
    <x v="2"/>
    <x v="4"/>
    <x v="0"/>
    <n v="28"/>
    <n v="400"/>
    <n v="11200"/>
    <x v="0"/>
    <x v="1"/>
    <x v="1"/>
  </r>
  <r>
    <x v="26"/>
    <x v="2"/>
    <x v="4"/>
    <x v="0"/>
    <n v="29"/>
    <n v="400"/>
    <n v="11600"/>
    <x v="0"/>
    <x v="1"/>
    <x v="1"/>
  </r>
  <r>
    <x v="26"/>
    <x v="1"/>
    <x v="2"/>
    <x v="1"/>
    <n v="40"/>
    <n v="300"/>
    <n v="12000"/>
    <x v="0"/>
    <x v="1"/>
    <x v="1"/>
  </r>
  <r>
    <x v="26"/>
    <x v="1"/>
    <x v="3"/>
    <x v="0"/>
    <n v="44"/>
    <n v="400"/>
    <n v="17600"/>
    <x v="0"/>
    <x v="1"/>
    <x v="4"/>
  </r>
  <r>
    <x v="26"/>
    <x v="1"/>
    <x v="4"/>
    <x v="0"/>
    <n v="48"/>
    <n v="400"/>
    <n v="19200"/>
    <x v="0"/>
    <x v="1"/>
    <x v="4"/>
  </r>
  <r>
    <x v="27"/>
    <x v="0"/>
    <x v="4"/>
    <x v="2"/>
    <n v="13"/>
    <n v="100"/>
    <n v="1300"/>
    <x v="0"/>
    <x v="1"/>
    <x v="1"/>
  </r>
  <r>
    <x v="27"/>
    <x v="1"/>
    <x v="5"/>
    <x v="0"/>
    <n v="8"/>
    <n v="400"/>
    <n v="3200"/>
    <x v="0"/>
    <x v="1"/>
    <x v="0"/>
  </r>
  <r>
    <x v="27"/>
    <x v="2"/>
    <x v="0"/>
    <x v="2"/>
    <n v="45"/>
    <n v="100"/>
    <n v="4500"/>
    <x v="0"/>
    <x v="0"/>
    <x v="1"/>
  </r>
  <r>
    <x v="27"/>
    <x v="2"/>
    <x v="5"/>
    <x v="4"/>
    <n v="10"/>
    <n v="500"/>
    <n v="5000"/>
    <x v="1"/>
    <x v="1"/>
    <x v="0"/>
  </r>
  <r>
    <x v="27"/>
    <x v="2"/>
    <x v="2"/>
    <x v="4"/>
    <n v="18"/>
    <n v="500"/>
    <n v="9000"/>
    <x v="0"/>
    <x v="1"/>
    <x v="3"/>
  </r>
  <r>
    <x v="27"/>
    <x v="2"/>
    <x v="1"/>
    <x v="1"/>
    <n v="43"/>
    <n v="300"/>
    <n v="12900"/>
    <x v="0"/>
    <x v="1"/>
    <x v="1"/>
  </r>
  <r>
    <x v="27"/>
    <x v="2"/>
    <x v="1"/>
    <x v="0"/>
    <n v="36"/>
    <n v="400"/>
    <n v="14400"/>
    <x v="0"/>
    <x v="1"/>
    <x v="1"/>
  </r>
  <r>
    <x v="27"/>
    <x v="2"/>
    <x v="3"/>
    <x v="4"/>
    <n v="30"/>
    <n v="500"/>
    <n v="15000"/>
    <x v="0"/>
    <x v="1"/>
    <x v="1"/>
  </r>
  <r>
    <x v="27"/>
    <x v="0"/>
    <x v="1"/>
    <x v="4"/>
    <n v="40"/>
    <n v="500"/>
    <n v="20000"/>
    <x v="0"/>
    <x v="1"/>
    <x v="0"/>
  </r>
  <r>
    <x v="27"/>
    <x v="2"/>
    <x v="1"/>
    <x v="4"/>
    <n v="41"/>
    <n v="500"/>
    <n v="20500"/>
    <x v="0"/>
    <x v="1"/>
    <x v="0"/>
  </r>
  <r>
    <x v="27"/>
    <x v="0"/>
    <x v="1"/>
    <x v="4"/>
    <n v="47"/>
    <n v="500"/>
    <n v="23500"/>
    <x v="0"/>
    <x v="1"/>
    <x v="1"/>
  </r>
  <r>
    <x v="28"/>
    <x v="2"/>
    <x v="3"/>
    <x v="1"/>
    <n v="9"/>
    <n v="300"/>
    <n v="2700"/>
    <x v="0"/>
    <x v="1"/>
    <x v="0"/>
  </r>
  <r>
    <x v="28"/>
    <x v="0"/>
    <x v="3"/>
    <x v="2"/>
    <n v="30"/>
    <n v="100"/>
    <n v="3000"/>
    <x v="0"/>
    <x v="1"/>
    <x v="0"/>
  </r>
  <r>
    <x v="28"/>
    <x v="0"/>
    <x v="0"/>
    <x v="2"/>
    <n v="45"/>
    <n v="100"/>
    <n v="4500"/>
    <x v="0"/>
    <x v="1"/>
    <x v="0"/>
  </r>
  <r>
    <x v="28"/>
    <x v="0"/>
    <x v="1"/>
    <x v="3"/>
    <n v="36"/>
    <n v="200"/>
    <n v="7200"/>
    <x v="0"/>
    <x v="0"/>
    <x v="1"/>
  </r>
  <r>
    <x v="28"/>
    <x v="2"/>
    <x v="4"/>
    <x v="3"/>
    <n v="48"/>
    <n v="200"/>
    <n v="9600"/>
    <x v="1"/>
    <x v="1"/>
    <x v="3"/>
  </r>
  <r>
    <x v="28"/>
    <x v="1"/>
    <x v="1"/>
    <x v="0"/>
    <n v="26"/>
    <n v="400"/>
    <n v="10400"/>
    <x v="0"/>
    <x v="1"/>
    <x v="0"/>
  </r>
  <r>
    <x v="28"/>
    <x v="2"/>
    <x v="5"/>
    <x v="1"/>
    <n v="38"/>
    <n v="300"/>
    <n v="11400"/>
    <x v="1"/>
    <x v="1"/>
    <x v="1"/>
  </r>
  <r>
    <x v="28"/>
    <x v="2"/>
    <x v="1"/>
    <x v="0"/>
    <n v="35"/>
    <n v="400"/>
    <n v="14000"/>
    <x v="0"/>
    <x v="1"/>
    <x v="0"/>
  </r>
  <r>
    <x v="28"/>
    <x v="2"/>
    <x v="4"/>
    <x v="4"/>
    <n v="33"/>
    <n v="500"/>
    <n v="16500"/>
    <x v="0"/>
    <x v="1"/>
    <x v="1"/>
  </r>
  <r>
    <x v="28"/>
    <x v="2"/>
    <x v="0"/>
    <x v="0"/>
    <n v="42"/>
    <n v="400"/>
    <n v="16800"/>
    <x v="0"/>
    <x v="1"/>
    <x v="3"/>
  </r>
  <r>
    <x v="28"/>
    <x v="0"/>
    <x v="5"/>
    <x v="4"/>
    <n v="43"/>
    <n v="500"/>
    <n v="21500"/>
    <x v="0"/>
    <x v="1"/>
    <x v="1"/>
  </r>
  <r>
    <x v="29"/>
    <x v="2"/>
    <x v="5"/>
    <x v="1"/>
    <n v="3"/>
    <n v="300"/>
    <n v="900"/>
    <x v="0"/>
    <x v="1"/>
    <x v="1"/>
  </r>
  <r>
    <x v="29"/>
    <x v="0"/>
    <x v="4"/>
    <x v="2"/>
    <n v="25"/>
    <n v="100"/>
    <n v="2500"/>
    <x v="0"/>
    <x v="1"/>
    <x v="0"/>
  </r>
  <r>
    <x v="29"/>
    <x v="1"/>
    <x v="0"/>
    <x v="2"/>
    <n v="28"/>
    <n v="100"/>
    <n v="2800"/>
    <x v="0"/>
    <x v="1"/>
    <x v="0"/>
  </r>
  <r>
    <x v="29"/>
    <x v="0"/>
    <x v="3"/>
    <x v="4"/>
    <n v="6"/>
    <n v="500"/>
    <n v="3000"/>
    <x v="0"/>
    <x v="1"/>
    <x v="0"/>
  </r>
  <r>
    <x v="29"/>
    <x v="2"/>
    <x v="4"/>
    <x v="1"/>
    <n v="16"/>
    <n v="300"/>
    <n v="4800"/>
    <x v="1"/>
    <x v="1"/>
    <x v="0"/>
  </r>
  <r>
    <x v="29"/>
    <x v="2"/>
    <x v="5"/>
    <x v="0"/>
    <n v="16"/>
    <n v="400"/>
    <n v="6400"/>
    <x v="0"/>
    <x v="1"/>
    <x v="3"/>
  </r>
  <r>
    <x v="29"/>
    <x v="2"/>
    <x v="1"/>
    <x v="1"/>
    <n v="25"/>
    <n v="300"/>
    <n v="7500"/>
    <x v="0"/>
    <x v="1"/>
    <x v="3"/>
  </r>
  <r>
    <x v="29"/>
    <x v="1"/>
    <x v="5"/>
    <x v="1"/>
    <n v="31"/>
    <n v="300"/>
    <n v="9300"/>
    <x v="1"/>
    <x v="1"/>
    <x v="0"/>
  </r>
  <r>
    <x v="29"/>
    <x v="2"/>
    <x v="1"/>
    <x v="1"/>
    <n v="32"/>
    <n v="300"/>
    <n v="9600"/>
    <x v="1"/>
    <x v="1"/>
    <x v="0"/>
  </r>
  <r>
    <x v="29"/>
    <x v="2"/>
    <x v="5"/>
    <x v="0"/>
    <n v="30"/>
    <n v="400"/>
    <n v="12000"/>
    <x v="0"/>
    <x v="1"/>
    <x v="0"/>
  </r>
  <r>
    <x v="29"/>
    <x v="2"/>
    <x v="1"/>
    <x v="0"/>
    <n v="35"/>
    <n v="400"/>
    <n v="14000"/>
    <x v="0"/>
    <x v="1"/>
    <x v="0"/>
  </r>
  <r>
    <x v="29"/>
    <x v="2"/>
    <x v="3"/>
    <x v="0"/>
    <n v="38"/>
    <n v="400"/>
    <n v="15200"/>
    <x v="1"/>
    <x v="1"/>
    <x v="1"/>
  </r>
  <r>
    <x v="29"/>
    <x v="2"/>
    <x v="0"/>
    <x v="0"/>
    <n v="38"/>
    <n v="400"/>
    <n v="15200"/>
    <x v="0"/>
    <x v="1"/>
    <x v="1"/>
  </r>
  <r>
    <x v="29"/>
    <x v="0"/>
    <x v="2"/>
    <x v="0"/>
    <n v="39"/>
    <n v="400"/>
    <n v="15600"/>
    <x v="0"/>
    <x v="1"/>
    <x v="3"/>
  </r>
  <r>
    <x v="29"/>
    <x v="1"/>
    <x v="3"/>
    <x v="4"/>
    <n v="32"/>
    <n v="500"/>
    <n v="16000"/>
    <x v="0"/>
    <x v="1"/>
    <x v="1"/>
  </r>
  <r>
    <x v="29"/>
    <x v="2"/>
    <x v="3"/>
    <x v="4"/>
    <n v="41"/>
    <n v="500"/>
    <n v="20500"/>
    <x v="0"/>
    <x v="1"/>
    <x v="2"/>
  </r>
  <r>
    <x v="30"/>
    <x v="1"/>
    <x v="4"/>
    <x v="2"/>
    <n v="3"/>
    <n v="100"/>
    <n v="300"/>
    <x v="0"/>
    <x v="1"/>
    <x v="3"/>
  </r>
  <r>
    <x v="30"/>
    <x v="0"/>
    <x v="5"/>
    <x v="0"/>
    <n v="11"/>
    <n v="400"/>
    <n v="4400"/>
    <x v="0"/>
    <x v="1"/>
    <x v="2"/>
  </r>
  <r>
    <x v="30"/>
    <x v="1"/>
    <x v="4"/>
    <x v="4"/>
    <n v="12"/>
    <n v="500"/>
    <n v="6000"/>
    <x v="0"/>
    <x v="1"/>
    <x v="3"/>
  </r>
  <r>
    <x v="30"/>
    <x v="1"/>
    <x v="1"/>
    <x v="3"/>
    <n v="41"/>
    <n v="200"/>
    <n v="8200"/>
    <x v="0"/>
    <x v="1"/>
    <x v="0"/>
  </r>
  <r>
    <x v="30"/>
    <x v="2"/>
    <x v="4"/>
    <x v="0"/>
    <n v="31"/>
    <n v="400"/>
    <n v="12400"/>
    <x v="0"/>
    <x v="1"/>
    <x v="0"/>
  </r>
  <r>
    <x v="30"/>
    <x v="1"/>
    <x v="1"/>
    <x v="4"/>
    <n v="34"/>
    <n v="500"/>
    <n v="17000"/>
    <x v="0"/>
    <x v="1"/>
    <x v="3"/>
  </r>
  <r>
    <x v="31"/>
    <x v="2"/>
    <x v="1"/>
    <x v="4"/>
    <n v="1"/>
    <n v="500"/>
    <n v="500"/>
    <x v="0"/>
    <x v="1"/>
    <x v="3"/>
  </r>
  <r>
    <x v="31"/>
    <x v="1"/>
    <x v="2"/>
    <x v="3"/>
    <n v="5"/>
    <n v="200"/>
    <n v="1000"/>
    <x v="1"/>
    <x v="1"/>
    <x v="0"/>
  </r>
  <r>
    <x v="31"/>
    <x v="1"/>
    <x v="4"/>
    <x v="1"/>
    <n v="4"/>
    <n v="300"/>
    <n v="1200"/>
    <x v="0"/>
    <x v="1"/>
    <x v="4"/>
  </r>
  <r>
    <x v="31"/>
    <x v="2"/>
    <x v="4"/>
    <x v="2"/>
    <n v="20"/>
    <n v="100"/>
    <n v="2000"/>
    <x v="0"/>
    <x v="1"/>
    <x v="1"/>
  </r>
  <r>
    <x v="31"/>
    <x v="2"/>
    <x v="3"/>
    <x v="0"/>
    <n v="22"/>
    <n v="400"/>
    <n v="8800"/>
    <x v="0"/>
    <x v="1"/>
    <x v="1"/>
  </r>
  <r>
    <x v="31"/>
    <x v="0"/>
    <x v="2"/>
    <x v="0"/>
    <n v="23"/>
    <n v="400"/>
    <n v="9200"/>
    <x v="1"/>
    <x v="0"/>
    <x v="3"/>
  </r>
  <r>
    <x v="31"/>
    <x v="1"/>
    <x v="5"/>
    <x v="0"/>
    <n v="24"/>
    <n v="400"/>
    <n v="9600"/>
    <x v="0"/>
    <x v="1"/>
    <x v="0"/>
  </r>
  <r>
    <x v="31"/>
    <x v="1"/>
    <x v="4"/>
    <x v="1"/>
    <n v="33"/>
    <n v="300"/>
    <n v="9900"/>
    <x v="0"/>
    <x v="1"/>
    <x v="1"/>
  </r>
  <r>
    <x v="31"/>
    <x v="1"/>
    <x v="4"/>
    <x v="1"/>
    <n v="36"/>
    <n v="300"/>
    <n v="10800"/>
    <x v="0"/>
    <x v="1"/>
    <x v="0"/>
  </r>
  <r>
    <x v="31"/>
    <x v="1"/>
    <x v="2"/>
    <x v="0"/>
    <n v="32"/>
    <n v="400"/>
    <n v="12800"/>
    <x v="0"/>
    <x v="1"/>
    <x v="3"/>
  </r>
  <r>
    <x v="31"/>
    <x v="2"/>
    <x v="4"/>
    <x v="4"/>
    <n v="36"/>
    <n v="500"/>
    <n v="18000"/>
    <x v="0"/>
    <x v="1"/>
    <x v="1"/>
  </r>
  <r>
    <x v="31"/>
    <x v="2"/>
    <x v="3"/>
    <x v="4"/>
    <n v="41"/>
    <n v="500"/>
    <n v="20500"/>
    <x v="0"/>
    <x v="1"/>
    <x v="0"/>
  </r>
  <r>
    <x v="31"/>
    <x v="1"/>
    <x v="4"/>
    <x v="4"/>
    <n v="44"/>
    <n v="500"/>
    <n v="22000"/>
    <x v="0"/>
    <x v="0"/>
    <x v="2"/>
  </r>
  <r>
    <x v="31"/>
    <x v="2"/>
    <x v="5"/>
    <x v="4"/>
    <n v="46"/>
    <n v="500"/>
    <n v="23000"/>
    <x v="0"/>
    <x v="1"/>
    <x v="0"/>
  </r>
  <r>
    <x v="31"/>
    <x v="2"/>
    <x v="1"/>
    <x v="4"/>
    <n v="48"/>
    <n v="500"/>
    <n v="24000"/>
    <x v="0"/>
    <x v="0"/>
    <x v="1"/>
  </r>
  <r>
    <x v="32"/>
    <x v="2"/>
    <x v="3"/>
    <x v="2"/>
    <n v="11"/>
    <n v="100"/>
    <n v="1100"/>
    <x v="1"/>
    <x v="0"/>
    <x v="2"/>
  </r>
  <r>
    <x v="32"/>
    <x v="0"/>
    <x v="5"/>
    <x v="0"/>
    <n v="7"/>
    <n v="400"/>
    <n v="2800"/>
    <x v="1"/>
    <x v="1"/>
    <x v="1"/>
  </r>
  <r>
    <x v="32"/>
    <x v="1"/>
    <x v="3"/>
    <x v="1"/>
    <n v="14"/>
    <n v="300"/>
    <n v="4200"/>
    <x v="0"/>
    <x v="1"/>
    <x v="1"/>
  </r>
  <r>
    <x v="32"/>
    <x v="0"/>
    <x v="0"/>
    <x v="0"/>
    <n v="15"/>
    <n v="400"/>
    <n v="6000"/>
    <x v="0"/>
    <x v="1"/>
    <x v="1"/>
  </r>
  <r>
    <x v="32"/>
    <x v="2"/>
    <x v="4"/>
    <x v="1"/>
    <n v="26"/>
    <n v="300"/>
    <n v="7800"/>
    <x v="0"/>
    <x v="1"/>
    <x v="1"/>
  </r>
  <r>
    <x v="32"/>
    <x v="2"/>
    <x v="2"/>
    <x v="0"/>
    <n v="22"/>
    <n v="400"/>
    <n v="8800"/>
    <x v="0"/>
    <x v="1"/>
    <x v="0"/>
  </r>
  <r>
    <x v="32"/>
    <x v="1"/>
    <x v="0"/>
    <x v="0"/>
    <n v="27"/>
    <n v="400"/>
    <n v="10800"/>
    <x v="0"/>
    <x v="1"/>
    <x v="4"/>
  </r>
  <r>
    <x v="32"/>
    <x v="0"/>
    <x v="2"/>
    <x v="1"/>
    <n v="47"/>
    <n v="300"/>
    <n v="14100"/>
    <x v="0"/>
    <x v="1"/>
    <x v="1"/>
  </r>
  <r>
    <x v="32"/>
    <x v="2"/>
    <x v="4"/>
    <x v="4"/>
    <n v="29"/>
    <n v="500"/>
    <n v="14500"/>
    <x v="0"/>
    <x v="1"/>
    <x v="3"/>
  </r>
  <r>
    <x v="32"/>
    <x v="0"/>
    <x v="2"/>
    <x v="0"/>
    <n v="48"/>
    <n v="400"/>
    <n v="19200"/>
    <x v="1"/>
    <x v="1"/>
    <x v="1"/>
  </r>
  <r>
    <x v="32"/>
    <x v="0"/>
    <x v="3"/>
    <x v="4"/>
    <n v="46"/>
    <n v="500"/>
    <n v="23000"/>
    <x v="0"/>
    <x v="1"/>
    <x v="3"/>
  </r>
  <r>
    <x v="33"/>
    <x v="2"/>
    <x v="0"/>
    <x v="0"/>
    <n v="1"/>
    <n v="400"/>
    <n v="400"/>
    <x v="0"/>
    <x v="1"/>
    <x v="1"/>
  </r>
  <r>
    <x v="33"/>
    <x v="0"/>
    <x v="1"/>
    <x v="4"/>
    <n v="5"/>
    <n v="500"/>
    <n v="2500"/>
    <x v="1"/>
    <x v="1"/>
    <x v="0"/>
  </r>
  <r>
    <x v="33"/>
    <x v="0"/>
    <x v="4"/>
    <x v="0"/>
    <n v="12"/>
    <n v="400"/>
    <n v="4800"/>
    <x v="0"/>
    <x v="1"/>
    <x v="1"/>
  </r>
  <r>
    <x v="33"/>
    <x v="1"/>
    <x v="1"/>
    <x v="3"/>
    <n v="33"/>
    <n v="200"/>
    <n v="6600"/>
    <x v="1"/>
    <x v="1"/>
    <x v="1"/>
  </r>
  <r>
    <x v="33"/>
    <x v="1"/>
    <x v="2"/>
    <x v="4"/>
    <n v="15"/>
    <n v="500"/>
    <n v="7500"/>
    <x v="0"/>
    <x v="1"/>
    <x v="0"/>
  </r>
  <r>
    <x v="33"/>
    <x v="2"/>
    <x v="4"/>
    <x v="4"/>
    <n v="16"/>
    <n v="500"/>
    <n v="8000"/>
    <x v="0"/>
    <x v="1"/>
    <x v="0"/>
  </r>
  <r>
    <x v="33"/>
    <x v="0"/>
    <x v="1"/>
    <x v="0"/>
    <n v="21"/>
    <n v="400"/>
    <n v="8400"/>
    <x v="1"/>
    <x v="0"/>
    <x v="2"/>
  </r>
  <r>
    <x v="33"/>
    <x v="2"/>
    <x v="4"/>
    <x v="4"/>
    <n v="18"/>
    <n v="500"/>
    <n v="9000"/>
    <x v="0"/>
    <x v="1"/>
    <x v="4"/>
  </r>
  <r>
    <x v="33"/>
    <x v="1"/>
    <x v="4"/>
    <x v="0"/>
    <n v="25"/>
    <n v="400"/>
    <n v="10000"/>
    <x v="0"/>
    <x v="1"/>
    <x v="0"/>
  </r>
  <r>
    <x v="33"/>
    <x v="0"/>
    <x v="1"/>
    <x v="4"/>
    <n v="25"/>
    <n v="500"/>
    <n v="12500"/>
    <x v="0"/>
    <x v="1"/>
    <x v="1"/>
  </r>
  <r>
    <x v="33"/>
    <x v="2"/>
    <x v="5"/>
    <x v="4"/>
    <n v="29"/>
    <n v="500"/>
    <n v="14500"/>
    <x v="0"/>
    <x v="1"/>
    <x v="1"/>
  </r>
  <r>
    <x v="33"/>
    <x v="1"/>
    <x v="3"/>
    <x v="4"/>
    <n v="30"/>
    <n v="500"/>
    <n v="15000"/>
    <x v="0"/>
    <x v="1"/>
    <x v="0"/>
  </r>
  <r>
    <x v="33"/>
    <x v="0"/>
    <x v="5"/>
    <x v="4"/>
    <n v="30"/>
    <n v="500"/>
    <n v="15000"/>
    <x v="0"/>
    <x v="1"/>
    <x v="0"/>
  </r>
  <r>
    <x v="33"/>
    <x v="2"/>
    <x v="1"/>
    <x v="4"/>
    <n v="31"/>
    <n v="500"/>
    <n v="15500"/>
    <x v="0"/>
    <x v="1"/>
    <x v="0"/>
  </r>
  <r>
    <x v="33"/>
    <x v="1"/>
    <x v="3"/>
    <x v="4"/>
    <n v="32"/>
    <n v="500"/>
    <n v="16000"/>
    <x v="1"/>
    <x v="1"/>
    <x v="3"/>
  </r>
  <r>
    <x v="33"/>
    <x v="2"/>
    <x v="3"/>
    <x v="4"/>
    <n v="34"/>
    <n v="500"/>
    <n v="17000"/>
    <x v="0"/>
    <x v="1"/>
    <x v="0"/>
  </r>
  <r>
    <x v="33"/>
    <x v="0"/>
    <x v="4"/>
    <x v="4"/>
    <n v="40"/>
    <n v="500"/>
    <n v="20000"/>
    <x v="0"/>
    <x v="1"/>
    <x v="4"/>
  </r>
  <r>
    <x v="34"/>
    <x v="2"/>
    <x v="3"/>
    <x v="3"/>
    <n v="1"/>
    <n v="200"/>
    <n v="200"/>
    <x v="0"/>
    <x v="0"/>
    <x v="3"/>
  </r>
  <r>
    <x v="34"/>
    <x v="2"/>
    <x v="3"/>
    <x v="1"/>
    <n v="1"/>
    <n v="300"/>
    <n v="300"/>
    <x v="0"/>
    <x v="1"/>
    <x v="1"/>
  </r>
  <r>
    <x v="34"/>
    <x v="0"/>
    <x v="3"/>
    <x v="3"/>
    <n v="9"/>
    <n v="200"/>
    <n v="1800"/>
    <x v="0"/>
    <x v="1"/>
    <x v="3"/>
  </r>
  <r>
    <x v="34"/>
    <x v="2"/>
    <x v="0"/>
    <x v="2"/>
    <n v="36"/>
    <n v="100"/>
    <n v="3600"/>
    <x v="0"/>
    <x v="1"/>
    <x v="0"/>
  </r>
  <r>
    <x v="34"/>
    <x v="0"/>
    <x v="0"/>
    <x v="2"/>
    <n v="38"/>
    <n v="100"/>
    <n v="3800"/>
    <x v="0"/>
    <x v="1"/>
    <x v="4"/>
  </r>
  <r>
    <x v="34"/>
    <x v="2"/>
    <x v="4"/>
    <x v="4"/>
    <n v="8"/>
    <n v="500"/>
    <n v="4000"/>
    <x v="0"/>
    <x v="1"/>
    <x v="1"/>
  </r>
  <r>
    <x v="34"/>
    <x v="2"/>
    <x v="3"/>
    <x v="2"/>
    <n v="49"/>
    <n v="100"/>
    <n v="4900"/>
    <x v="0"/>
    <x v="0"/>
    <x v="1"/>
  </r>
  <r>
    <x v="34"/>
    <x v="0"/>
    <x v="1"/>
    <x v="4"/>
    <n v="15"/>
    <n v="500"/>
    <n v="7500"/>
    <x v="0"/>
    <x v="1"/>
    <x v="1"/>
  </r>
  <r>
    <x v="34"/>
    <x v="0"/>
    <x v="1"/>
    <x v="0"/>
    <n v="20"/>
    <n v="400"/>
    <n v="8000"/>
    <x v="0"/>
    <x v="1"/>
    <x v="3"/>
  </r>
  <r>
    <x v="34"/>
    <x v="1"/>
    <x v="1"/>
    <x v="1"/>
    <n v="29"/>
    <n v="300"/>
    <n v="8700"/>
    <x v="0"/>
    <x v="1"/>
    <x v="0"/>
  </r>
  <r>
    <x v="34"/>
    <x v="2"/>
    <x v="2"/>
    <x v="0"/>
    <n v="23"/>
    <n v="400"/>
    <n v="9200"/>
    <x v="0"/>
    <x v="1"/>
    <x v="1"/>
  </r>
  <r>
    <x v="34"/>
    <x v="0"/>
    <x v="4"/>
    <x v="1"/>
    <n v="38"/>
    <n v="300"/>
    <n v="11400"/>
    <x v="0"/>
    <x v="1"/>
    <x v="0"/>
  </r>
  <r>
    <x v="34"/>
    <x v="2"/>
    <x v="1"/>
    <x v="4"/>
    <n v="23"/>
    <n v="500"/>
    <n v="11500"/>
    <x v="0"/>
    <x v="0"/>
    <x v="1"/>
  </r>
  <r>
    <x v="34"/>
    <x v="2"/>
    <x v="0"/>
    <x v="0"/>
    <n v="34"/>
    <n v="400"/>
    <n v="13600"/>
    <x v="0"/>
    <x v="1"/>
    <x v="1"/>
  </r>
  <r>
    <x v="34"/>
    <x v="2"/>
    <x v="1"/>
    <x v="0"/>
    <n v="41"/>
    <n v="400"/>
    <n v="16400"/>
    <x v="0"/>
    <x v="1"/>
    <x v="1"/>
  </r>
  <r>
    <x v="35"/>
    <x v="2"/>
    <x v="4"/>
    <x v="3"/>
    <n v="47"/>
    <n v="200"/>
    <n v="9400"/>
    <x v="0"/>
    <x v="0"/>
    <x v="1"/>
  </r>
  <r>
    <x v="35"/>
    <x v="0"/>
    <x v="4"/>
    <x v="1"/>
    <n v="38"/>
    <n v="300"/>
    <n v="11400"/>
    <x v="0"/>
    <x v="1"/>
    <x v="2"/>
  </r>
  <r>
    <x v="35"/>
    <x v="1"/>
    <x v="2"/>
    <x v="4"/>
    <n v="32"/>
    <n v="500"/>
    <n v="16000"/>
    <x v="0"/>
    <x v="1"/>
    <x v="1"/>
  </r>
  <r>
    <x v="35"/>
    <x v="2"/>
    <x v="4"/>
    <x v="4"/>
    <n v="47"/>
    <n v="500"/>
    <n v="23500"/>
    <x v="0"/>
    <x v="1"/>
    <x v="3"/>
  </r>
  <r>
    <x v="36"/>
    <x v="2"/>
    <x v="4"/>
    <x v="4"/>
    <n v="3"/>
    <n v="500"/>
    <n v="1500"/>
    <x v="0"/>
    <x v="0"/>
    <x v="3"/>
  </r>
  <r>
    <x v="36"/>
    <x v="2"/>
    <x v="1"/>
    <x v="2"/>
    <n v="20"/>
    <n v="100"/>
    <n v="2000"/>
    <x v="0"/>
    <x v="1"/>
    <x v="1"/>
  </r>
  <r>
    <x v="36"/>
    <x v="0"/>
    <x v="4"/>
    <x v="0"/>
    <n v="12"/>
    <n v="400"/>
    <n v="4800"/>
    <x v="0"/>
    <x v="1"/>
    <x v="1"/>
  </r>
  <r>
    <x v="36"/>
    <x v="1"/>
    <x v="3"/>
    <x v="1"/>
    <n v="18"/>
    <n v="300"/>
    <n v="5400"/>
    <x v="0"/>
    <x v="1"/>
    <x v="1"/>
  </r>
  <r>
    <x v="36"/>
    <x v="2"/>
    <x v="1"/>
    <x v="3"/>
    <n v="30"/>
    <n v="200"/>
    <n v="6000"/>
    <x v="0"/>
    <x v="1"/>
    <x v="1"/>
  </r>
  <r>
    <x v="36"/>
    <x v="2"/>
    <x v="5"/>
    <x v="1"/>
    <n v="28"/>
    <n v="300"/>
    <n v="8400"/>
    <x v="0"/>
    <x v="1"/>
    <x v="1"/>
  </r>
  <r>
    <x v="36"/>
    <x v="0"/>
    <x v="2"/>
    <x v="4"/>
    <n v="17"/>
    <n v="500"/>
    <n v="8500"/>
    <x v="1"/>
    <x v="1"/>
    <x v="0"/>
  </r>
  <r>
    <x v="36"/>
    <x v="1"/>
    <x v="5"/>
    <x v="1"/>
    <n v="31"/>
    <n v="300"/>
    <n v="9300"/>
    <x v="0"/>
    <x v="1"/>
    <x v="0"/>
  </r>
  <r>
    <x v="36"/>
    <x v="1"/>
    <x v="3"/>
    <x v="4"/>
    <n v="25"/>
    <n v="500"/>
    <n v="12500"/>
    <x v="0"/>
    <x v="1"/>
    <x v="1"/>
  </r>
  <r>
    <x v="36"/>
    <x v="2"/>
    <x v="5"/>
    <x v="0"/>
    <n v="39"/>
    <n v="400"/>
    <n v="15600"/>
    <x v="0"/>
    <x v="1"/>
    <x v="0"/>
  </r>
  <r>
    <x v="36"/>
    <x v="0"/>
    <x v="4"/>
    <x v="4"/>
    <n v="33"/>
    <n v="500"/>
    <n v="16500"/>
    <x v="0"/>
    <x v="0"/>
    <x v="1"/>
  </r>
  <r>
    <x v="36"/>
    <x v="2"/>
    <x v="1"/>
    <x v="0"/>
    <n v="49"/>
    <n v="400"/>
    <n v="19600"/>
    <x v="0"/>
    <x v="1"/>
    <x v="1"/>
  </r>
  <r>
    <x v="37"/>
    <x v="1"/>
    <x v="4"/>
    <x v="2"/>
    <n v="8"/>
    <n v="100"/>
    <n v="800"/>
    <x v="1"/>
    <x v="1"/>
    <x v="1"/>
  </r>
  <r>
    <x v="37"/>
    <x v="0"/>
    <x v="4"/>
    <x v="2"/>
    <n v="11"/>
    <n v="100"/>
    <n v="1100"/>
    <x v="0"/>
    <x v="1"/>
    <x v="1"/>
  </r>
  <r>
    <x v="37"/>
    <x v="0"/>
    <x v="5"/>
    <x v="3"/>
    <n v="8"/>
    <n v="200"/>
    <n v="1600"/>
    <x v="0"/>
    <x v="1"/>
    <x v="1"/>
  </r>
  <r>
    <x v="37"/>
    <x v="1"/>
    <x v="4"/>
    <x v="2"/>
    <n v="18"/>
    <n v="100"/>
    <n v="1800"/>
    <x v="0"/>
    <x v="1"/>
    <x v="1"/>
  </r>
  <r>
    <x v="37"/>
    <x v="1"/>
    <x v="5"/>
    <x v="3"/>
    <n v="13"/>
    <n v="200"/>
    <n v="2600"/>
    <x v="0"/>
    <x v="1"/>
    <x v="1"/>
  </r>
  <r>
    <x v="37"/>
    <x v="0"/>
    <x v="0"/>
    <x v="3"/>
    <n v="26"/>
    <n v="200"/>
    <n v="5200"/>
    <x v="0"/>
    <x v="0"/>
    <x v="1"/>
  </r>
  <r>
    <x v="37"/>
    <x v="0"/>
    <x v="4"/>
    <x v="0"/>
    <n v="20"/>
    <n v="400"/>
    <n v="8000"/>
    <x v="0"/>
    <x v="1"/>
    <x v="3"/>
  </r>
  <r>
    <x v="37"/>
    <x v="2"/>
    <x v="4"/>
    <x v="0"/>
    <n v="25"/>
    <n v="400"/>
    <n v="10000"/>
    <x v="0"/>
    <x v="1"/>
    <x v="2"/>
  </r>
  <r>
    <x v="37"/>
    <x v="0"/>
    <x v="3"/>
    <x v="4"/>
    <n v="20"/>
    <n v="500"/>
    <n v="10000"/>
    <x v="1"/>
    <x v="1"/>
    <x v="1"/>
  </r>
  <r>
    <x v="37"/>
    <x v="2"/>
    <x v="2"/>
    <x v="1"/>
    <n v="37"/>
    <n v="300"/>
    <n v="11100"/>
    <x v="0"/>
    <x v="1"/>
    <x v="1"/>
  </r>
  <r>
    <x v="37"/>
    <x v="1"/>
    <x v="0"/>
    <x v="4"/>
    <n v="26"/>
    <n v="500"/>
    <n v="13000"/>
    <x v="1"/>
    <x v="1"/>
    <x v="1"/>
  </r>
  <r>
    <x v="37"/>
    <x v="1"/>
    <x v="1"/>
    <x v="1"/>
    <n v="45"/>
    <n v="300"/>
    <n v="13500"/>
    <x v="0"/>
    <x v="1"/>
    <x v="1"/>
  </r>
  <r>
    <x v="37"/>
    <x v="0"/>
    <x v="3"/>
    <x v="1"/>
    <n v="46"/>
    <n v="300"/>
    <n v="13800"/>
    <x v="0"/>
    <x v="1"/>
    <x v="0"/>
  </r>
  <r>
    <x v="37"/>
    <x v="2"/>
    <x v="2"/>
    <x v="0"/>
    <n v="39"/>
    <n v="400"/>
    <n v="15600"/>
    <x v="0"/>
    <x v="1"/>
    <x v="3"/>
  </r>
  <r>
    <x v="37"/>
    <x v="2"/>
    <x v="2"/>
    <x v="0"/>
    <n v="49"/>
    <n v="400"/>
    <n v="19600"/>
    <x v="0"/>
    <x v="0"/>
    <x v="0"/>
  </r>
  <r>
    <x v="37"/>
    <x v="2"/>
    <x v="4"/>
    <x v="4"/>
    <n v="49"/>
    <n v="500"/>
    <n v="24500"/>
    <x v="0"/>
    <x v="1"/>
    <x v="1"/>
  </r>
  <r>
    <x v="38"/>
    <x v="1"/>
    <x v="2"/>
    <x v="4"/>
    <n v="4"/>
    <n v="500"/>
    <n v="2000"/>
    <x v="0"/>
    <x v="1"/>
    <x v="3"/>
  </r>
  <r>
    <x v="38"/>
    <x v="1"/>
    <x v="3"/>
    <x v="2"/>
    <n v="26"/>
    <n v="100"/>
    <n v="2600"/>
    <x v="0"/>
    <x v="1"/>
    <x v="0"/>
  </r>
  <r>
    <x v="38"/>
    <x v="1"/>
    <x v="3"/>
    <x v="4"/>
    <n v="23"/>
    <n v="500"/>
    <n v="11500"/>
    <x v="0"/>
    <x v="1"/>
    <x v="3"/>
  </r>
  <r>
    <x v="38"/>
    <x v="1"/>
    <x v="3"/>
    <x v="1"/>
    <n v="41"/>
    <n v="300"/>
    <n v="12300"/>
    <x v="1"/>
    <x v="1"/>
    <x v="3"/>
  </r>
  <r>
    <x v="38"/>
    <x v="0"/>
    <x v="4"/>
    <x v="4"/>
    <n v="27"/>
    <n v="500"/>
    <n v="13500"/>
    <x v="0"/>
    <x v="1"/>
    <x v="3"/>
  </r>
  <r>
    <x v="38"/>
    <x v="2"/>
    <x v="4"/>
    <x v="4"/>
    <n v="35"/>
    <n v="500"/>
    <n v="17500"/>
    <x v="0"/>
    <x v="1"/>
    <x v="1"/>
  </r>
  <r>
    <x v="39"/>
    <x v="1"/>
    <x v="2"/>
    <x v="1"/>
    <n v="6"/>
    <n v="300"/>
    <n v="1800"/>
    <x v="0"/>
    <x v="1"/>
    <x v="1"/>
  </r>
  <r>
    <x v="39"/>
    <x v="2"/>
    <x v="3"/>
    <x v="2"/>
    <n v="36"/>
    <n v="100"/>
    <n v="3600"/>
    <x v="0"/>
    <x v="1"/>
    <x v="1"/>
  </r>
  <r>
    <x v="39"/>
    <x v="1"/>
    <x v="2"/>
    <x v="2"/>
    <n v="36"/>
    <n v="100"/>
    <n v="3600"/>
    <x v="0"/>
    <x v="0"/>
    <x v="2"/>
  </r>
  <r>
    <x v="39"/>
    <x v="0"/>
    <x v="3"/>
    <x v="1"/>
    <n v="13"/>
    <n v="300"/>
    <n v="3900"/>
    <x v="0"/>
    <x v="1"/>
    <x v="1"/>
  </r>
  <r>
    <x v="39"/>
    <x v="0"/>
    <x v="3"/>
    <x v="0"/>
    <n v="12"/>
    <n v="400"/>
    <n v="4800"/>
    <x v="0"/>
    <x v="0"/>
    <x v="3"/>
  </r>
  <r>
    <x v="39"/>
    <x v="2"/>
    <x v="0"/>
    <x v="2"/>
    <n v="49"/>
    <n v="100"/>
    <n v="4900"/>
    <x v="0"/>
    <x v="1"/>
    <x v="0"/>
  </r>
  <r>
    <x v="39"/>
    <x v="0"/>
    <x v="2"/>
    <x v="0"/>
    <n v="20"/>
    <n v="400"/>
    <n v="8000"/>
    <x v="0"/>
    <x v="1"/>
    <x v="0"/>
  </r>
  <r>
    <x v="39"/>
    <x v="2"/>
    <x v="2"/>
    <x v="0"/>
    <n v="29"/>
    <n v="400"/>
    <n v="11600"/>
    <x v="0"/>
    <x v="1"/>
    <x v="2"/>
  </r>
  <r>
    <x v="39"/>
    <x v="0"/>
    <x v="5"/>
    <x v="1"/>
    <n v="43"/>
    <n v="300"/>
    <n v="12900"/>
    <x v="0"/>
    <x v="1"/>
    <x v="1"/>
  </r>
  <r>
    <x v="39"/>
    <x v="1"/>
    <x v="4"/>
    <x v="4"/>
    <n v="35"/>
    <n v="500"/>
    <n v="17500"/>
    <x v="0"/>
    <x v="1"/>
    <x v="4"/>
  </r>
  <r>
    <x v="39"/>
    <x v="2"/>
    <x v="2"/>
    <x v="0"/>
    <n v="46"/>
    <n v="400"/>
    <n v="18400"/>
    <x v="0"/>
    <x v="1"/>
    <x v="0"/>
  </r>
  <r>
    <x v="39"/>
    <x v="1"/>
    <x v="2"/>
    <x v="0"/>
    <n v="47"/>
    <n v="400"/>
    <n v="18800"/>
    <x v="0"/>
    <x v="1"/>
    <x v="0"/>
  </r>
  <r>
    <x v="40"/>
    <x v="0"/>
    <x v="1"/>
    <x v="0"/>
    <n v="3"/>
    <n v="400"/>
    <n v="1200"/>
    <x v="1"/>
    <x v="1"/>
    <x v="1"/>
  </r>
  <r>
    <x v="40"/>
    <x v="2"/>
    <x v="3"/>
    <x v="3"/>
    <n v="9"/>
    <n v="200"/>
    <n v="1800"/>
    <x v="0"/>
    <x v="1"/>
    <x v="3"/>
  </r>
  <r>
    <x v="40"/>
    <x v="2"/>
    <x v="4"/>
    <x v="2"/>
    <n v="26"/>
    <n v="100"/>
    <n v="2600"/>
    <x v="1"/>
    <x v="1"/>
    <x v="0"/>
  </r>
  <r>
    <x v="40"/>
    <x v="0"/>
    <x v="1"/>
    <x v="0"/>
    <n v="15"/>
    <n v="400"/>
    <n v="6000"/>
    <x v="0"/>
    <x v="1"/>
    <x v="0"/>
  </r>
  <r>
    <x v="40"/>
    <x v="0"/>
    <x v="1"/>
    <x v="1"/>
    <n v="29"/>
    <n v="300"/>
    <n v="8700"/>
    <x v="1"/>
    <x v="1"/>
    <x v="3"/>
  </r>
  <r>
    <x v="40"/>
    <x v="2"/>
    <x v="5"/>
    <x v="4"/>
    <n v="22"/>
    <n v="500"/>
    <n v="11000"/>
    <x v="0"/>
    <x v="1"/>
    <x v="0"/>
  </r>
  <r>
    <x v="40"/>
    <x v="1"/>
    <x v="3"/>
    <x v="1"/>
    <n v="41"/>
    <n v="300"/>
    <n v="12300"/>
    <x v="0"/>
    <x v="1"/>
    <x v="0"/>
  </r>
  <r>
    <x v="40"/>
    <x v="0"/>
    <x v="2"/>
    <x v="4"/>
    <n v="26"/>
    <n v="500"/>
    <n v="13000"/>
    <x v="0"/>
    <x v="1"/>
    <x v="0"/>
  </r>
  <r>
    <x v="40"/>
    <x v="2"/>
    <x v="3"/>
    <x v="0"/>
    <n v="48"/>
    <n v="400"/>
    <n v="19200"/>
    <x v="0"/>
    <x v="1"/>
    <x v="3"/>
  </r>
  <r>
    <x v="41"/>
    <x v="1"/>
    <x v="3"/>
    <x v="0"/>
    <n v="5"/>
    <n v="400"/>
    <n v="2000"/>
    <x v="0"/>
    <x v="1"/>
    <x v="0"/>
  </r>
  <r>
    <x v="41"/>
    <x v="2"/>
    <x v="1"/>
    <x v="3"/>
    <n v="13"/>
    <n v="200"/>
    <n v="2600"/>
    <x v="0"/>
    <x v="1"/>
    <x v="2"/>
  </r>
  <r>
    <x v="41"/>
    <x v="2"/>
    <x v="1"/>
    <x v="1"/>
    <n v="19"/>
    <n v="300"/>
    <n v="5700"/>
    <x v="0"/>
    <x v="1"/>
    <x v="1"/>
  </r>
  <r>
    <x v="41"/>
    <x v="2"/>
    <x v="3"/>
    <x v="3"/>
    <n v="32"/>
    <n v="200"/>
    <n v="6400"/>
    <x v="0"/>
    <x v="1"/>
    <x v="1"/>
  </r>
  <r>
    <x v="41"/>
    <x v="2"/>
    <x v="4"/>
    <x v="1"/>
    <n v="31"/>
    <n v="300"/>
    <n v="9300"/>
    <x v="0"/>
    <x v="1"/>
    <x v="0"/>
  </r>
  <r>
    <x v="41"/>
    <x v="1"/>
    <x v="2"/>
    <x v="0"/>
    <n v="28"/>
    <n v="400"/>
    <n v="11200"/>
    <x v="0"/>
    <x v="1"/>
    <x v="1"/>
  </r>
  <r>
    <x v="41"/>
    <x v="0"/>
    <x v="4"/>
    <x v="4"/>
    <n v="49"/>
    <n v="500"/>
    <n v="24500"/>
    <x v="0"/>
    <x v="1"/>
    <x v="1"/>
  </r>
  <r>
    <x v="42"/>
    <x v="2"/>
    <x v="1"/>
    <x v="1"/>
    <n v="3"/>
    <n v="300"/>
    <n v="900"/>
    <x v="0"/>
    <x v="1"/>
    <x v="1"/>
  </r>
  <r>
    <x v="42"/>
    <x v="2"/>
    <x v="1"/>
    <x v="2"/>
    <n v="9"/>
    <n v="100"/>
    <n v="900"/>
    <x v="0"/>
    <x v="1"/>
    <x v="0"/>
  </r>
  <r>
    <x v="42"/>
    <x v="0"/>
    <x v="5"/>
    <x v="2"/>
    <n v="32"/>
    <n v="100"/>
    <n v="3200"/>
    <x v="0"/>
    <x v="1"/>
    <x v="3"/>
  </r>
  <r>
    <x v="42"/>
    <x v="2"/>
    <x v="4"/>
    <x v="4"/>
    <n v="10"/>
    <n v="500"/>
    <n v="5000"/>
    <x v="0"/>
    <x v="1"/>
    <x v="3"/>
  </r>
  <r>
    <x v="42"/>
    <x v="2"/>
    <x v="4"/>
    <x v="4"/>
    <n v="11"/>
    <n v="500"/>
    <n v="5500"/>
    <x v="0"/>
    <x v="1"/>
    <x v="1"/>
  </r>
  <r>
    <x v="42"/>
    <x v="0"/>
    <x v="5"/>
    <x v="4"/>
    <n v="13"/>
    <n v="500"/>
    <n v="6500"/>
    <x v="0"/>
    <x v="1"/>
    <x v="3"/>
  </r>
  <r>
    <x v="42"/>
    <x v="2"/>
    <x v="0"/>
    <x v="4"/>
    <n v="15"/>
    <n v="500"/>
    <n v="7500"/>
    <x v="1"/>
    <x v="1"/>
    <x v="3"/>
  </r>
  <r>
    <x v="42"/>
    <x v="0"/>
    <x v="5"/>
    <x v="0"/>
    <n v="31"/>
    <n v="400"/>
    <n v="12400"/>
    <x v="0"/>
    <x v="1"/>
    <x v="1"/>
  </r>
  <r>
    <x v="42"/>
    <x v="2"/>
    <x v="4"/>
    <x v="4"/>
    <n v="25"/>
    <n v="500"/>
    <n v="12500"/>
    <x v="0"/>
    <x v="1"/>
    <x v="1"/>
  </r>
  <r>
    <x v="42"/>
    <x v="0"/>
    <x v="4"/>
    <x v="0"/>
    <n v="37"/>
    <n v="400"/>
    <n v="14800"/>
    <x v="1"/>
    <x v="1"/>
    <x v="1"/>
  </r>
  <r>
    <x v="42"/>
    <x v="2"/>
    <x v="4"/>
    <x v="4"/>
    <n v="44"/>
    <n v="500"/>
    <n v="22000"/>
    <x v="1"/>
    <x v="0"/>
    <x v="1"/>
  </r>
  <r>
    <x v="43"/>
    <x v="1"/>
    <x v="3"/>
    <x v="3"/>
    <n v="2"/>
    <n v="200"/>
    <n v="400"/>
    <x v="1"/>
    <x v="1"/>
    <x v="3"/>
  </r>
  <r>
    <x v="43"/>
    <x v="0"/>
    <x v="0"/>
    <x v="0"/>
    <n v="3"/>
    <n v="400"/>
    <n v="1200"/>
    <x v="1"/>
    <x v="1"/>
    <x v="1"/>
  </r>
  <r>
    <x v="43"/>
    <x v="1"/>
    <x v="4"/>
    <x v="4"/>
    <n v="6"/>
    <n v="500"/>
    <n v="3000"/>
    <x v="0"/>
    <x v="1"/>
    <x v="0"/>
  </r>
  <r>
    <x v="43"/>
    <x v="0"/>
    <x v="3"/>
    <x v="0"/>
    <n v="14"/>
    <n v="400"/>
    <n v="5600"/>
    <x v="0"/>
    <x v="0"/>
    <x v="0"/>
  </r>
  <r>
    <x v="43"/>
    <x v="0"/>
    <x v="2"/>
    <x v="4"/>
    <n v="23"/>
    <n v="500"/>
    <n v="11500"/>
    <x v="0"/>
    <x v="1"/>
    <x v="0"/>
  </r>
  <r>
    <x v="44"/>
    <x v="1"/>
    <x v="1"/>
    <x v="2"/>
    <n v="5"/>
    <n v="100"/>
    <n v="500"/>
    <x v="0"/>
    <x v="1"/>
    <x v="1"/>
  </r>
  <r>
    <x v="44"/>
    <x v="2"/>
    <x v="0"/>
    <x v="3"/>
    <n v="7"/>
    <n v="200"/>
    <n v="1400"/>
    <x v="0"/>
    <x v="1"/>
    <x v="0"/>
  </r>
  <r>
    <x v="44"/>
    <x v="2"/>
    <x v="1"/>
    <x v="2"/>
    <n v="42"/>
    <n v="100"/>
    <n v="4200"/>
    <x v="0"/>
    <x v="1"/>
    <x v="3"/>
  </r>
  <r>
    <x v="44"/>
    <x v="1"/>
    <x v="4"/>
    <x v="0"/>
    <n v="16"/>
    <n v="400"/>
    <n v="6400"/>
    <x v="0"/>
    <x v="0"/>
    <x v="0"/>
  </r>
  <r>
    <x v="44"/>
    <x v="0"/>
    <x v="3"/>
    <x v="0"/>
    <n v="16"/>
    <n v="400"/>
    <n v="6400"/>
    <x v="0"/>
    <x v="1"/>
    <x v="1"/>
  </r>
  <r>
    <x v="44"/>
    <x v="1"/>
    <x v="4"/>
    <x v="1"/>
    <n v="41"/>
    <n v="300"/>
    <n v="12300"/>
    <x v="0"/>
    <x v="1"/>
    <x v="0"/>
  </r>
  <r>
    <x v="44"/>
    <x v="0"/>
    <x v="2"/>
    <x v="1"/>
    <n v="42"/>
    <n v="300"/>
    <n v="12600"/>
    <x v="0"/>
    <x v="1"/>
    <x v="1"/>
  </r>
  <r>
    <x v="44"/>
    <x v="1"/>
    <x v="3"/>
    <x v="4"/>
    <n v="26"/>
    <n v="500"/>
    <n v="13000"/>
    <x v="1"/>
    <x v="1"/>
    <x v="2"/>
  </r>
  <r>
    <x v="45"/>
    <x v="1"/>
    <x v="2"/>
    <x v="0"/>
    <n v="1"/>
    <n v="400"/>
    <n v="400"/>
    <x v="0"/>
    <x v="1"/>
    <x v="1"/>
  </r>
  <r>
    <x v="45"/>
    <x v="0"/>
    <x v="4"/>
    <x v="2"/>
    <n v="5"/>
    <n v="100"/>
    <n v="500"/>
    <x v="0"/>
    <x v="1"/>
    <x v="1"/>
  </r>
  <r>
    <x v="45"/>
    <x v="0"/>
    <x v="2"/>
    <x v="1"/>
    <n v="12"/>
    <n v="300"/>
    <n v="3600"/>
    <x v="0"/>
    <x v="1"/>
    <x v="4"/>
  </r>
  <r>
    <x v="45"/>
    <x v="0"/>
    <x v="4"/>
    <x v="1"/>
    <n v="15"/>
    <n v="300"/>
    <n v="4500"/>
    <x v="0"/>
    <x v="1"/>
    <x v="3"/>
  </r>
  <r>
    <x v="45"/>
    <x v="1"/>
    <x v="5"/>
    <x v="2"/>
    <n v="48"/>
    <n v="100"/>
    <n v="4800"/>
    <x v="0"/>
    <x v="0"/>
    <x v="0"/>
  </r>
  <r>
    <x v="45"/>
    <x v="0"/>
    <x v="4"/>
    <x v="3"/>
    <n v="29"/>
    <n v="200"/>
    <n v="5800"/>
    <x v="0"/>
    <x v="1"/>
    <x v="2"/>
  </r>
  <r>
    <x v="45"/>
    <x v="0"/>
    <x v="4"/>
    <x v="4"/>
    <n v="12"/>
    <n v="500"/>
    <n v="6000"/>
    <x v="0"/>
    <x v="1"/>
    <x v="1"/>
  </r>
  <r>
    <x v="45"/>
    <x v="0"/>
    <x v="1"/>
    <x v="4"/>
    <n v="13"/>
    <n v="500"/>
    <n v="6500"/>
    <x v="0"/>
    <x v="1"/>
    <x v="1"/>
  </r>
  <r>
    <x v="45"/>
    <x v="2"/>
    <x v="4"/>
    <x v="1"/>
    <n v="36"/>
    <n v="300"/>
    <n v="10800"/>
    <x v="0"/>
    <x v="1"/>
    <x v="3"/>
  </r>
  <r>
    <x v="45"/>
    <x v="0"/>
    <x v="5"/>
    <x v="4"/>
    <n v="23"/>
    <n v="500"/>
    <n v="11500"/>
    <x v="0"/>
    <x v="1"/>
    <x v="1"/>
  </r>
  <r>
    <x v="45"/>
    <x v="1"/>
    <x v="4"/>
    <x v="0"/>
    <n v="36"/>
    <n v="400"/>
    <n v="14400"/>
    <x v="0"/>
    <x v="1"/>
    <x v="3"/>
  </r>
  <r>
    <x v="45"/>
    <x v="0"/>
    <x v="4"/>
    <x v="0"/>
    <n v="36"/>
    <n v="400"/>
    <n v="14400"/>
    <x v="0"/>
    <x v="1"/>
    <x v="2"/>
  </r>
  <r>
    <x v="46"/>
    <x v="2"/>
    <x v="4"/>
    <x v="1"/>
    <n v="1"/>
    <n v="300"/>
    <n v="300"/>
    <x v="0"/>
    <x v="0"/>
    <x v="1"/>
  </r>
  <r>
    <x v="46"/>
    <x v="2"/>
    <x v="0"/>
    <x v="1"/>
    <n v="10"/>
    <n v="300"/>
    <n v="3000"/>
    <x v="0"/>
    <x v="1"/>
    <x v="4"/>
  </r>
  <r>
    <x v="46"/>
    <x v="1"/>
    <x v="0"/>
    <x v="2"/>
    <n v="39"/>
    <n v="100"/>
    <n v="3900"/>
    <x v="0"/>
    <x v="1"/>
    <x v="0"/>
  </r>
  <r>
    <x v="46"/>
    <x v="2"/>
    <x v="2"/>
    <x v="0"/>
    <n v="24"/>
    <n v="400"/>
    <n v="9600"/>
    <x v="0"/>
    <x v="1"/>
    <x v="3"/>
  </r>
  <r>
    <x v="46"/>
    <x v="2"/>
    <x v="4"/>
    <x v="0"/>
    <n v="26"/>
    <n v="400"/>
    <n v="10400"/>
    <x v="1"/>
    <x v="1"/>
    <x v="1"/>
  </r>
  <r>
    <x v="46"/>
    <x v="0"/>
    <x v="0"/>
    <x v="0"/>
    <n v="28"/>
    <n v="400"/>
    <n v="11200"/>
    <x v="0"/>
    <x v="0"/>
    <x v="1"/>
  </r>
  <r>
    <x v="46"/>
    <x v="0"/>
    <x v="4"/>
    <x v="4"/>
    <n v="29"/>
    <n v="500"/>
    <n v="14500"/>
    <x v="0"/>
    <x v="1"/>
    <x v="3"/>
  </r>
  <r>
    <x v="46"/>
    <x v="2"/>
    <x v="4"/>
    <x v="4"/>
    <n v="30"/>
    <n v="500"/>
    <n v="15000"/>
    <x v="0"/>
    <x v="1"/>
    <x v="3"/>
  </r>
  <r>
    <x v="46"/>
    <x v="0"/>
    <x v="1"/>
    <x v="0"/>
    <n v="49"/>
    <n v="400"/>
    <n v="19600"/>
    <x v="0"/>
    <x v="1"/>
    <x v="3"/>
  </r>
  <r>
    <x v="47"/>
    <x v="0"/>
    <x v="1"/>
    <x v="0"/>
    <n v="2"/>
    <n v="400"/>
    <n v="800"/>
    <x v="0"/>
    <x v="1"/>
    <x v="3"/>
  </r>
  <r>
    <x v="47"/>
    <x v="1"/>
    <x v="2"/>
    <x v="2"/>
    <n v="17"/>
    <n v="100"/>
    <n v="1700"/>
    <x v="0"/>
    <x v="1"/>
    <x v="1"/>
  </r>
  <r>
    <x v="47"/>
    <x v="2"/>
    <x v="3"/>
    <x v="1"/>
    <n v="22"/>
    <n v="300"/>
    <n v="6600"/>
    <x v="0"/>
    <x v="1"/>
    <x v="1"/>
  </r>
  <r>
    <x v="47"/>
    <x v="1"/>
    <x v="1"/>
    <x v="1"/>
    <n v="26"/>
    <n v="300"/>
    <n v="7800"/>
    <x v="1"/>
    <x v="1"/>
    <x v="1"/>
  </r>
  <r>
    <x v="47"/>
    <x v="0"/>
    <x v="0"/>
    <x v="0"/>
    <n v="29"/>
    <n v="400"/>
    <n v="11600"/>
    <x v="0"/>
    <x v="1"/>
    <x v="1"/>
  </r>
  <r>
    <x v="47"/>
    <x v="0"/>
    <x v="3"/>
    <x v="4"/>
    <n v="30"/>
    <n v="500"/>
    <n v="15000"/>
    <x v="0"/>
    <x v="1"/>
    <x v="1"/>
  </r>
  <r>
    <x v="47"/>
    <x v="2"/>
    <x v="4"/>
    <x v="4"/>
    <n v="32"/>
    <n v="500"/>
    <n v="16000"/>
    <x v="0"/>
    <x v="1"/>
    <x v="0"/>
  </r>
  <r>
    <x v="47"/>
    <x v="0"/>
    <x v="2"/>
    <x v="0"/>
    <n v="42"/>
    <n v="400"/>
    <n v="16800"/>
    <x v="0"/>
    <x v="1"/>
    <x v="3"/>
  </r>
  <r>
    <x v="48"/>
    <x v="1"/>
    <x v="1"/>
    <x v="3"/>
    <n v="1"/>
    <n v="200"/>
    <n v="200"/>
    <x v="1"/>
    <x v="1"/>
    <x v="0"/>
  </r>
  <r>
    <x v="48"/>
    <x v="1"/>
    <x v="3"/>
    <x v="4"/>
    <n v="1"/>
    <n v="500"/>
    <n v="500"/>
    <x v="0"/>
    <x v="1"/>
    <x v="1"/>
  </r>
  <r>
    <x v="48"/>
    <x v="0"/>
    <x v="4"/>
    <x v="3"/>
    <n v="20"/>
    <n v="200"/>
    <n v="4000"/>
    <x v="0"/>
    <x v="1"/>
    <x v="3"/>
  </r>
  <r>
    <x v="48"/>
    <x v="0"/>
    <x v="2"/>
    <x v="3"/>
    <n v="21"/>
    <n v="200"/>
    <n v="4200"/>
    <x v="0"/>
    <x v="1"/>
    <x v="1"/>
  </r>
  <r>
    <x v="48"/>
    <x v="0"/>
    <x v="1"/>
    <x v="4"/>
    <n v="13"/>
    <n v="500"/>
    <n v="6500"/>
    <x v="0"/>
    <x v="1"/>
    <x v="2"/>
  </r>
  <r>
    <x v="48"/>
    <x v="2"/>
    <x v="2"/>
    <x v="1"/>
    <n v="28"/>
    <n v="300"/>
    <n v="8400"/>
    <x v="0"/>
    <x v="1"/>
    <x v="0"/>
  </r>
  <r>
    <x v="48"/>
    <x v="1"/>
    <x v="4"/>
    <x v="1"/>
    <n v="34"/>
    <n v="300"/>
    <n v="10200"/>
    <x v="0"/>
    <x v="1"/>
    <x v="1"/>
  </r>
  <r>
    <x v="48"/>
    <x v="0"/>
    <x v="3"/>
    <x v="0"/>
    <n v="31"/>
    <n v="400"/>
    <n v="12400"/>
    <x v="0"/>
    <x v="1"/>
    <x v="3"/>
  </r>
  <r>
    <x v="48"/>
    <x v="2"/>
    <x v="1"/>
    <x v="0"/>
    <n v="42"/>
    <n v="400"/>
    <n v="16800"/>
    <x v="1"/>
    <x v="0"/>
    <x v="1"/>
  </r>
  <r>
    <x v="48"/>
    <x v="1"/>
    <x v="2"/>
    <x v="0"/>
    <n v="48"/>
    <n v="400"/>
    <n v="19200"/>
    <x v="0"/>
    <x v="1"/>
    <x v="1"/>
  </r>
  <r>
    <x v="48"/>
    <x v="1"/>
    <x v="1"/>
    <x v="4"/>
    <n v="44"/>
    <n v="500"/>
    <n v="22000"/>
    <x v="0"/>
    <x v="1"/>
    <x v="0"/>
  </r>
  <r>
    <x v="49"/>
    <x v="0"/>
    <x v="3"/>
    <x v="2"/>
    <n v="17"/>
    <n v="100"/>
    <n v="1700"/>
    <x v="0"/>
    <x v="1"/>
    <x v="3"/>
  </r>
  <r>
    <x v="49"/>
    <x v="2"/>
    <x v="5"/>
    <x v="4"/>
    <n v="6"/>
    <n v="500"/>
    <n v="3000"/>
    <x v="0"/>
    <x v="1"/>
    <x v="4"/>
  </r>
  <r>
    <x v="49"/>
    <x v="1"/>
    <x v="3"/>
    <x v="4"/>
    <n v="8"/>
    <n v="500"/>
    <n v="4000"/>
    <x v="0"/>
    <x v="1"/>
    <x v="3"/>
  </r>
  <r>
    <x v="49"/>
    <x v="1"/>
    <x v="1"/>
    <x v="0"/>
    <n v="16"/>
    <n v="400"/>
    <n v="6400"/>
    <x v="0"/>
    <x v="1"/>
    <x v="1"/>
  </r>
  <r>
    <x v="49"/>
    <x v="1"/>
    <x v="4"/>
    <x v="0"/>
    <n v="19"/>
    <n v="400"/>
    <n v="7600"/>
    <x v="0"/>
    <x v="1"/>
    <x v="1"/>
  </r>
  <r>
    <x v="49"/>
    <x v="1"/>
    <x v="1"/>
    <x v="0"/>
    <n v="22"/>
    <n v="400"/>
    <n v="8800"/>
    <x v="0"/>
    <x v="1"/>
    <x v="0"/>
  </r>
  <r>
    <x v="49"/>
    <x v="2"/>
    <x v="4"/>
    <x v="4"/>
    <n v="19"/>
    <n v="500"/>
    <n v="9500"/>
    <x v="0"/>
    <x v="1"/>
    <x v="0"/>
  </r>
  <r>
    <x v="49"/>
    <x v="1"/>
    <x v="5"/>
    <x v="4"/>
    <n v="27"/>
    <n v="500"/>
    <n v="13500"/>
    <x v="0"/>
    <x v="1"/>
    <x v="1"/>
  </r>
  <r>
    <x v="49"/>
    <x v="1"/>
    <x v="1"/>
    <x v="4"/>
    <n v="28"/>
    <n v="500"/>
    <n v="14000"/>
    <x v="0"/>
    <x v="1"/>
    <x v="1"/>
  </r>
  <r>
    <x v="49"/>
    <x v="1"/>
    <x v="4"/>
    <x v="4"/>
    <n v="33"/>
    <n v="500"/>
    <n v="16500"/>
    <x v="0"/>
    <x v="1"/>
    <x v="2"/>
  </r>
  <r>
    <x v="49"/>
    <x v="0"/>
    <x v="4"/>
    <x v="0"/>
    <n v="47"/>
    <n v="400"/>
    <n v="18800"/>
    <x v="0"/>
    <x v="1"/>
    <x v="0"/>
  </r>
  <r>
    <x v="50"/>
    <x v="0"/>
    <x v="3"/>
    <x v="1"/>
    <n v="2"/>
    <n v="300"/>
    <n v="600"/>
    <x v="0"/>
    <x v="1"/>
    <x v="1"/>
  </r>
  <r>
    <x v="50"/>
    <x v="0"/>
    <x v="3"/>
    <x v="2"/>
    <n v="16"/>
    <n v="100"/>
    <n v="1600"/>
    <x v="0"/>
    <x v="1"/>
    <x v="3"/>
  </r>
  <r>
    <x v="50"/>
    <x v="0"/>
    <x v="4"/>
    <x v="2"/>
    <n v="19"/>
    <n v="100"/>
    <n v="1900"/>
    <x v="1"/>
    <x v="1"/>
    <x v="1"/>
  </r>
  <r>
    <x v="50"/>
    <x v="1"/>
    <x v="1"/>
    <x v="1"/>
    <n v="19"/>
    <n v="300"/>
    <n v="5700"/>
    <x v="0"/>
    <x v="0"/>
    <x v="0"/>
  </r>
  <r>
    <x v="50"/>
    <x v="0"/>
    <x v="4"/>
    <x v="4"/>
    <n v="14"/>
    <n v="500"/>
    <n v="7000"/>
    <x v="1"/>
    <x v="1"/>
    <x v="1"/>
  </r>
  <r>
    <x v="50"/>
    <x v="0"/>
    <x v="2"/>
    <x v="1"/>
    <n v="25"/>
    <n v="300"/>
    <n v="7500"/>
    <x v="0"/>
    <x v="1"/>
    <x v="4"/>
  </r>
  <r>
    <x v="50"/>
    <x v="1"/>
    <x v="4"/>
    <x v="1"/>
    <n v="30"/>
    <n v="300"/>
    <n v="9000"/>
    <x v="1"/>
    <x v="1"/>
    <x v="3"/>
  </r>
  <r>
    <x v="50"/>
    <x v="2"/>
    <x v="3"/>
    <x v="4"/>
    <n v="20"/>
    <n v="500"/>
    <n v="10000"/>
    <x v="0"/>
    <x v="1"/>
    <x v="1"/>
  </r>
  <r>
    <x v="50"/>
    <x v="2"/>
    <x v="2"/>
    <x v="0"/>
    <n v="49"/>
    <n v="400"/>
    <n v="19600"/>
    <x v="0"/>
    <x v="1"/>
    <x v="0"/>
  </r>
  <r>
    <x v="50"/>
    <x v="1"/>
    <x v="1"/>
    <x v="4"/>
    <n v="45"/>
    <n v="500"/>
    <n v="22500"/>
    <x v="0"/>
    <x v="1"/>
    <x v="0"/>
  </r>
  <r>
    <x v="51"/>
    <x v="2"/>
    <x v="1"/>
    <x v="0"/>
    <n v="1"/>
    <n v="400"/>
    <n v="400"/>
    <x v="0"/>
    <x v="1"/>
    <x v="3"/>
  </r>
  <r>
    <x v="51"/>
    <x v="1"/>
    <x v="1"/>
    <x v="4"/>
    <n v="9"/>
    <n v="500"/>
    <n v="4500"/>
    <x v="0"/>
    <x v="1"/>
    <x v="0"/>
  </r>
  <r>
    <x v="51"/>
    <x v="0"/>
    <x v="3"/>
    <x v="0"/>
    <n v="17"/>
    <n v="400"/>
    <n v="6800"/>
    <x v="0"/>
    <x v="0"/>
    <x v="1"/>
  </r>
  <r>
    <x v="51"/>
    <x v="0"/>
    <x v="1"/>
    <x v="3"/>
    <n v="37"/>
    <n v="200"/>
    <n v="7400"/>
    <x v="0"/>
    <x v="0"/>
    <x v="1"/>
  </r>
  <r>
    <x v="51"/>
    <x v="2"/>
    <x v="0"/>
    <x v="1"/>
    <n v="30"/>
    <n v="300"/>
    <n v="9000"/>
    <x v="0"/>
    <x v="1"/>
    <x v="1"/>
  </r>
  <r>
    <x v="51"/>
    <x v="2"/>
    <x v="5"/>
    <x v="1"/>
    <n v="35"/>
    <n v="300"/>
    <n v="10500"/>
    <x v="0"/>
    <x v="1"/>
    <x v="0"/>
  </r>
  <r>
    <x v="51"/>
    <x v="1"/>
    <x v="1"/>
    <x v="0"/>
    <n v="29"/>
    <n v="400"/>
    <n v="11600"/>
    <x v="0"/>
    <x v="1"/>
    <x v="3"/>
  </r>
  <r>
    <x v="51"/>
    <x v="1"/>
    <x v="5"/>
    <x v="0"/>
    <n v="30"/>
    <n v="400"/>
    <n v="12000"/>
    <x v="0"/>
    <x v="1"/>
    <x v="2"/>
  </r>
  <r>
    <x v="51"/>
    <x v="2"/>
    <x v="1"/>
    <x v="0"/>
    <n v="37"/>
    <n v="400"/>
    <n v="14800"/>
    <x v="0"/>
    <x v="1"/>
    <x v="1"/>
  </r>
  <r>
    <x v="51"/>
    <x v="0"/>
    <x v="1"/>
    <x v="0"/>
    <n v="37"/>
    <n v="400"/>
    <n v="14800"/>
    <x v="0"/>
    <x v="1"/>
    <x v="0"/>
  </r>
  <r>
    <x v="51"/>
    <x v="1"/>
    <x v="4"/>
    <x v="4"/>
    <n v="30"/>
    <n v="500"/>
    <n v="15000"/>
    <x v="1"/>
    <x v="1"/>
    <x v="4"/>
  </r>
  <r>
    <x v="52"/>
    <x v="2"/>
    <x v="3"/>
    <x v="2"/>
    <n v="6"/>
    <n v="100"/>
    <n v="600"/>
    <x v="0"/>
    <x v="1"/>
    <x v="3"/>
  </r>
  <r>
    <x v="52"/>
    <x v="1"/>
    <x v="4"/>
    <x v="0"/>
    <n v="2"/>
    <n v="400"/>
    <n v="800"/>
    <x v="0"/>
    <x v="1"/>
    <x v="1"/>
  </r>
  <r>
    <x v="52"/>
    <x v="2"/>
    <x v="3"/>
    <x v="0"/>
    <n v="3"/>
    <n v="400"/>
    <n v="1200"/>
    <x v="0"/>
    <x v="1"/>
    <x v="1"/>
  </r>
  <r>
    <x v="52"/>
    <x v="0"/>
    <x v="4"/>
    <x v="0"/>
    <n v="7"/>
    <n v="400"/>
    <n v="2800"/>
    <x v="0"/>
    <x v="1"/>
    <x v="1"/>
  </r>
  <r>
    <x v="52"/>
    <x v="2"/>
    <x v="4"/>
    <x v="1"/>
    <n v="12"/>
    <n v="300"/>
    <n v="3600"/>
    <x v="1"/>
    <x v="1"/>
    <x v="0"/>
  </r>
  <r>
    <x v="52"/>
    <x v="2"/>
    <x v="0"/>
    <x v="0"/>
    <n v="9"/>
    <n v="400"/>
    <n v="3600"/>
    <x v="0"/>
    <x v="1"/>
    <x v="1"/>
  </r>
  <r>
    <x v="52"/>
    <x v="0"/>
    <x v="5"/>
    <x v="2"/>
    <n v="49"/>
    <n v="100"/>
    <n v="4900"/>
    <x v="0"/>
    <x v="1"/>
    <x v="3"/>
  </r>
  <r>
    <x v="52"/>
    <x v="1"/>
    <x v="0"/>
    <x v="4"/>
    <n v="12"/>
    <n v="500"/>
    <n v="6000"/>
    <x v="0"/>
    <x v="1"/>
    <x v="1"/>
  </r>
  <r>
    <x v="52"/>
    <x v="1"/>
    <x v="3"/>
    <x v="3"/>
    <n v="36"/>
    <n v="200"/>
    <n v="7200"/>
    <x v="0"/>
    <x v="1"/>
    <x v="1"/>
  </r>
  <r>
    <x v="52"/>
    <x v="0"/>
    <x v="4"/>
    <x v="0"/>
    <n v="24"/>
    <n v="400"/>
    <n v="9600"/>
    <x v="0"/>
    <x v="1"/>
    <x v="1"/>
  </r>
  <r>
    <x v="52"/>
    <x v="0"/>
    <x v="2"/>
    <x v="1"/>
    <n v="34"/>
    <n v="300"/>
    <n v="10200"/>
    <x v="0"/>
    <x v="1"/>
    <x v="3"/>
  </r>
  <r>
    <x v="52"/>
    <x v="1"/>
    <x v="3"/>
    <x v="0"/>
    <n v="31"/>
    <n v="400"/>
    <n v="12400"/>
    <x v="0"/>
    <x v="0"/>
    <x v="3"/>
  </r>
  <r>
    <x v="52"/>
    <x v="0"/>
    <x v="1"/>
    <x v="1"/>
    <n v="42"/>
    <n v="300"/>
    <n v="12600"/>
    <x v="0"/>
    <x v="1"/>
    <x v="0"/>
  </r>
  <r>
    <x v="52"/>
    <x v="0"/>
    <x v="4"/>
    <x v="1"/>
    <n v="49"/>
    <n v="300"/>
    <n v="14700"/>
    <x v="0"/>
    <x v="1"/>
    <x v="1"/>
  </r>
  <r>
    <x v="52"/>
    <x v="1"/>
    <x v="4"/>
    <x v="4"/>
    <n v="41"/>
    <n v="500"/>
    <n v="20500"/>
    <x v="0"/>
    <x v="1"/>
    <x v="3"/>
  </r>
  <r>
    <x v="52"/>
    <x v="2"/>
    <x v="3"/>
    <x v="4"/>
    <n v="43"/>
    <n v="500"/>
    <n v="21500"/>
    <x v="0"/>
    <x v="1"/>
    <x v="0"/>
  </r>
  <r>
    <x v="53"/>
    <x v="0"/>
    <x v="2"/>
    <x v="1"/>
    <n v="18"/>
    <n v="300"/>
    <n v="5400"/>
    <x v="0"/>
    <x v="1"/>
    <x v="1"/>
  </r>
  <r>
    <x v="53"/>
    <x v="2"/>
    <x v="3"/>
    <x v="0"/>
    <n v="15"/>
    <n v="400"/>
    <n v="6000"/>
    <x v="0"/>
    <x v="1"/>
    <x v="0"/>
  </r>
  <r>
    <x v="53"/>
    <x v="1"/>
    <x v="2"/>
    <x v="1"/>
    <n v="21"/>
    <n v="300"/>
    <n v="6300"/>
    <x v="0"/>
    <x v="1"/>
    <x v="3"/>
  </r>
  <r>
    <x v="53"/>
    <x v="1"/>
    <x v="4"/>
    <x v="0"/>
    <n v="18"/>
    <n v="400"/>
    <n v="7200"/>
    <x v="0"/>
    <x v="1"/>
    <x v="0"/>
  </r>
  <r>
    <x v="53"/>
    <x v="0"/>
    <x v="1"/>
    <x v="4"/>
    <n v="15"/>
    <n v="500"/>
    <n v="7500"/>
    <x v="0"/>
    <x v="1"/>
    <x v="1"/>
  </r>
  <r>
    <x v="53"/>
    <x v="0"/>
    <x v="4"/>
    <x v="4"/>
    <n v="26"/>
    <n v="500"/>
    <n v="13000"/>
    <x v="0"/>
    <x v="1"/>
    <x v="1"/>
  </r>
  <r>
    <x v="53"/>
    <x v="2"/>
    <x v="2"/>
    <x v="0"/>
    <n v="37"/>
    <n v="400"/>
    <n v="14800"/>
    <x v="0"/>
    <x v="1"/>
    <x v="0"/>
  </r>
  <r>
    <x v="53"/>
    <x v="2"/>
    <x v="5"/>
    <x v="4"/>
    <n v="31"/>
    <n v="500"/>
    <n v="15500"/>
    <x v="0"/>
    <x v="1"/>
    <x v="0"/>
  </r>
  <r>
    <x v="53"/>
    <x v="2"/>
    <x v="1"/>
    <x v="0"/>
    <n v="40"/>
    <n v="400"/>
    <n v="16000"/>
    <x v="0"/>
    <x v="1"/>
    <x v="3"/>
  </r>
  <r>
    <x v="53"/>
    <x v="1"/>
    <x v="4"/>
    <x v="4"/>
    <n v="49"/>
    <n v="500"/>
    <n v="24500"/>
    <x v="0"/>
    <x v="1"/>
    <x v="3"/>
  </r>
  <r>
    <x v="54"/>
    <x v="1"/>
    <x v="0"/>
    <x v="2"/>
    <n v="37"/>
    <n v="100"/>
    <n v="3700"/>
    <x v="0"/>
    <x v="1"/>
    <x v="3"/>
  </r>
  <r>
    <x v="54"/>
    <x v="2"/>
    <x v="4"/>
    <x v="0"/>
    <n v="11"/>
    <n v="400"/>
    <n v="4400"/>
    <x v="0"/>
    <x v="1"/>
    <x v="3"/>
  </r>
  <r>
    <x v="54"/>
    <x v="1"/>
    <x v="5"/>
    <x v="0"/>
    <n v="31"/>
    <n v="400"/>
    <n v="12400"/>
    <x v="0"/>
    <x v="1"/>
    <x v="3"/>
  </r>
  <r>
    <x v="54"/>
    <x v="1"/>
    <x v="3"/>
    <x v="4"/>
    <n v="26"/>
    <n v="500"/>
    <n v="13000"/>
    <x v="0"/>
    <x v="0"/>
    <x v="1"/>
  </r>
  <r>
    <x v="54"/>
    <x v="2"/>
    <x v="2"/>
    <x v="4"/>
    <n v="29"/>
    <n v="500"/>
    <n v="14500"/>
    <x v="0"/>
    <x v="1"/>
    <x v="0"/>
  </r>
  <r>
    <x v="54"/>
    <x v="1"/>
    <x v="3"/>
    <x v="4"/>
    <n v="37"/>
    <n v="500"/>
    <n v="18500"/>
    <x v="0"/>
    <x v="1"/>
    <x v="0"/>
  </r>
  <r>
    <x v="55"/>
    <x v="0"/>
    <x v="1"/>
    <x v="4"/>
    <n v="5"/>
    <n v="500"/>
    <n v="2500"/>
    <x v="0"/>
    <x v="1"/>
    <x v="0"/>
  </r>
  <r>
    <x v="55"/>
    <x v="1"/>
    <x v="2"/>
    <x v="4"/>
    <n v="14"/>
    <n v="500"/>
    <n v="7000"/>
    <x v="0"/>
    <x v="1"/>
    <x v="0"/>
  </r>
  <r>
    <x v="55"/>
    <x v="0"/>
    <x v="0"/>
    <x v="4"/>
    <n v="15"/>
    <n v="500"/>
    <n v="7500"/>
    <x v="1"/>
    <x v="1"/>
    <x v="3"/>
  </r>
  <r>
    <x v="55"/>
    <x v="1"/>
    <x v="3"/>
    <x v="0"/>
    <n v="19"/>
    <n v="400"/>
    <n v="7600"/>
    <x v="0"/>
    <x v="1"/>
    <x v="0"/>
  </r>
  <r>
    <x v="56"/>
    <x v="2"/>
    <x v="4"/>
    <x v="4"/>
    <n v="1"/>
    <n v="500"/>
    <n v="500"/>
    <x v="0"/>
    <x v="1"/>
    <x v="0"/>
  </r>
  <r>
    <x v="56"/>
    <x v="1"/>
    <x v="4"/>
    <x v="3"/>
    <n v="9"/>
    <n v="200"/>
    <n v="1800"/>
    <x v="0"/>
    <x v="1"/>
    <x v="1"/>
  </r>
  <r>
    <x v="56"/>
    <x v="2"/>
    <x v="4"/>
    <x v="0"/>
    <n v="40"/>
    <n v="400"/>
    <n v="16000"/>
    <x v="0"/>
    <x v="1"/>
    <x v="0"/>
  </r>
  <r>
    <x v="56"/>
    <x v="2"/>
    <x v="3"/>
    <x v="0"/>
    <n v="42"/>
    <n v="400"/>
    <n v="16800"/>
    <x v="0"/>
    <x v="1"/>
    <x v="0"/>
  </r>
  <r>
    <x v="56"/>
    <x v="2"/>
    <x v="4"/>
    <x v="4"/>
    <n v="37"/>
    <n v="500"/>
    <n v="18500"/>
    <x v="0"/>
    <x v="1"/>
    <x v="1"/>
  </r>
  <r>
    <x v="57"/>
    <x v="2"/>
    <x v="2"/>
    <x v="2"/>
    <n v="9"/>
    <n v="100"/>
    <n v="900"/>
    <x v="0"/>
    <x v="1"/>
    <x v="1"/>
  </r>
  <r>
    <x v="57"/>
    <x v="2"/>
    <x v="1"/>
    <x v="1"/>
    <n v="18"/>
    <n v="300"/>
    <n v="5400"/>
    <x v="0"/>
    <x v="1"/>
    <x v="0"/>
  </r>
  <r>
    <x v="57"/>
    <x v="2"/>
    <x v="1"/>
    <x v="0"/>
    <n v="19"/>
    <n v="400"/>
    <n v="7600"/>
    <x v="0"/>
    <x v="1"/>
    <x v="1"/>
  </r>
  <r>
    <x v="57"/>
    <x v="0"/>
    <x v="3"/>
    <x v="1"/>
    <n v="46"/>
    <n v="300"/>
    <n v="13800"/>
    <x v="0"/>
    <x v="1"/>
    <x v="0"/>
  </r>
  <r>
    <x v="58"/>
    <x v="2"/>
    <x v="3"/>
    <x v="2"/>
    <n v="13"/>
    <n v="100"/>
    <n v="1300"/>
    <x v="0"/>
    <x v="1"/>
    <x v="2"/>
  </r>
  <r>
    <x v="58"/>
    <x v="0"/>
    <x v="4"/>
    <x v="3"/>
    <n v="7"/>
    <n v="200"/>
    <n v="1400"/>
    <x v="0"/>
    <x v="1"/>
    <x v="0"/>
  </r>
  <r>
    <x v="58"/>
    <x v="2"/>
    <x v="4"/>
    <x v="4"/>
    <n v="5"/>
    <n v="500"/>
    <n v="2500"/>
    <x v="0"/>
    <x v="1"/>
    <x v="1"/>
  </r>
  <r>
    <x v="58"/>
    <x v="1"/>
    <x v="4"/>
    <x v="1"/>
    <n v="13"/>
    <n v="300"/>
    <n v="3900"/>
    <x v="0"/>
    <x v="1"/>
    <x v="3"/>
  </r>
  <r>
    <x v="58"/>
    <x v="2"/>
    <x v="4"/>
    <x v="4"/>
    <n v="16"/>
    <n v="500"/>
    <n v="8000"/>
    <x v="0"/>
    <x v="1"/>
    <x v="3"/>
  </r>
  <r>
    <x v="58"/>
    <x v="0"/>
    <x v="1"/>
    <x v="1"/>
    <n v="37"/>
    <n v="300"/>
    <n v="11100"/>
    <x v="0"/>
    <x v="1"/>
    <x v="3"/>
  </r>
  <r>
    <x v="58"/>
    <x v="2"/>
    <x v="2"/>
    <x v="4"/>
    <n v="28"/>
    <n v="500"/>
    <n v="14000"/>
    <x v="1"/>
    <x v="1"/>
    <x v="0"/>
  </r>
  <r>
    <x v="58"/>
    <x v="1"/>
    <x v="4"/>
    <x v="4"/>
    <n v="31"/>
    <n v="500"/>
    <n v="15500"/>
    <x v="0"/>
    <x v="1"/>
    <x v="1"/>
  </r>
  <r>
    <x v="59"/>
    <x v="2"/>
    <x v="2"/>
    <x v="2"/>
    <n v="3"/>
    <n v="100"/>
    <n v="300"/>
    <x v="0"/>
    <x v="1"/>
    <x v="0"/>
  </r>
  <r>
    <x v="59"/>
    <x v="2"/>
    <x v="3"/>
    <x v="2"/>
    <n v="28"/>
    <n v="100"/>
    <n v="2800"/>
    <x v="0"/>
    <x v="1"/>
    <x v="0"/>
  </r>
  <r>
    <x v="59"/>
    <x v="2"/>
    <x v="4"/>
    <x v="3"/>
    <n v="18"/>
    <n v="200"/>
    <n v="3600"/>
    <x v="1"/>
    <x v="1"/>
    <x v="1"/>
  </r>
  <r>
    <x v="59"/>
    <x v="0"/>
    <x v="1"/>
    <x v="4"/>
    <n v="8"/>
    <n v="500"/>
    <n v="4000"/>
    <x v="0"/>
    <x v="1"/>
    <x v="1"/>
  </r>
  <r>
    <x v="59"/>
    <x v="2"/>
    <x v="1"/>
    <x v="0"/>
    <n v="22"/>
    <n v="400"/>
    <n v="8800"/>
    <x v="0"/>
    <x v="1"/>
    <x v="3"/>
  </r>
  <r>
    <x v="59"/>
    <x v="0"/>
    <x v="0"/>
    <x v="0"/>
    <n v="27"/>
    <n v="400"/>
    <n v="10800"/>
    <x v="0"/>
    <x v="1"/>
    <x v="1"/>
  </r>
  <r>
    <x v="59"/>
    <x v="2"/>
    <x v="4"/>
    <x v="1"/>
    <n v="37"/>
    <n v="300"/>
    <n v="11100"/>
    <x v="0"/>
    <x v="1"/>
    <x v="1"/>
  </r>
  <r>
    <x v="59"/>
    <x v="2"/>
    <x v="4"/>
    <x v="1"/>
    <n v="40"/>
    <n v="300"/>
    <n v="12000"/>
    <x v="0"/>
    <x v="1"/>
    <x v="0"/>
  </r>
  <r>
    <x v="59"/>
    <x v="0"/>
    <x v="1"/>
    <x v="0"/>
    <n v="39"/>
    <n v="400"/>
    <n v="15600"/>
    <x v="1"/>
    <x v="1"/>
    <x v="1"/>
  </r>
  <r>
    <x v="59"/>
    <x v="0"/>
    <x v="4"/>
    <x v="4"/>
    <n v="32"/>
    <n v="500"/>
    <n v="16000"/>
    <x v="0"/>
    <x v="1"/>
    <x v="1"/>
  </r>
  <r>
    <x v="59"/>
    <x v="2"/>
    <x v="0"/>
    <x v="0"/>
    <n v="43"/>
    <n v="400"/>
    <n v="17200"/>
    <x v="0"/>
    <x v="1"/>
    <x v="0"/>
  </r>
  <r>
    <x v="60"/>
    <x v="0"/>
    <x v="3"/>
    <x v="2"/>
    <n v="7"/>
    <n v="100"/>
    <n v="700"/>
    <x v="1"/>
    <x v="1"/>
    <x v="1"/>
  </r>
  <r>
    <x v="60"/>
    <x v="1"/>
    <x v="5"/>
    <x v="2"/>
    <n v="23"/>
    <n v="100"/>
    <n v="2300"/>
    <x v="0"/>
    <x v="1"/>
    <x v="1"/>
  </r>
  <r>
    <x v="60"/>
    <x v="1"/>
    <x v="1"/>
    <x v="4"/>
    <n v="6"/>
    <n v="500"/>
    <n v="3000"/>
    <x v="0"/>
    <x v="1"/>
    <x v="3"/>
  </r>
  <r>
    <x v="60"/>
    <x v="2"/>
    <x v="1"/>
    <x v="0"/>
    <n v="8"/>
    <n v="400"/>
    <n v="3200"/>
    <x v="0"/>
    <x v="1"/>
    <x v="3"/>
  </r>
  <r>
    <x v="60"/>
    <x v="2"/>
    <x v="4"/>
    <x v="3"/>
    <n v="17"/>
    <n v="200"/>
    <n v="3400"/>
    <x v="0"/>
    <x v="1"/>
    <x v="1"/>
  </r>
  <r>
    <x v="60"/>
    <x v="2"/>
    <x v="1"/>
    <x v="2"/>
    <n v="38"/>
    <n v="100"/>
    <n v="3800"/>
    <x v="1"/>
    <x v="1"/>
    <x v="0"/>
  </r>
  <r>
    <x v="60"/>
    <x v="2"/>
    <x v="4"/>
    <x v="2"/>
    <n v="40"/>
    <n v="100"/>
    <n v="4000"/>
    <x v="1"/>
    <x v="1"/>
    <x v="1"/>
  </r>
  <r>
    <x v="60"/>
    <x v="0"/>
    <x v="1"/>
    <x v="1"/>
    <n v="27"/>
    <n v="300"/>
    <n v="8100"/>
    <x v="0"/>
    <x v="1"/>
    <x v="0"/>
  </r>
  <r>
    <x v="60"/>
    <x v="1"/>
    <x v="2"/>
    <x v="4"/>
    <n v="18"/>
    <n v="500"/>
    <n v="9000"/>
    <x v="0"/>
    <x v="1"/>
    <x v="3"/>
  </r>
  <r>
    <x v="60"/>
    <x v="0"/>
    <x v="1"/>
    <x v="4"/>
    <n v="21"/>
    <n v="500"/>
    <n v="10500"/>
    <x v="0"/>
    <x v="1"/>
    <x v="0"/>
  </r>
  <r>
    <x v="60"/>
    <x v="1"/>
    <x v="1"/>
    <x v="4"/>
    <n v="22"/>
    <n v="500"/>
    <n v="11000"/>
    <x v="1"/>
    <x v="0"/>
    <x v="0"/>
  </r>
  <r>
    <x v="60"/>
    <x v="1"/>
    <x v="3"/>
    <x v="0"/>
    <n v="28"/>
    <n v="400"/>
    <n v="11200"/>
    <x v="0"/>
    <x v="1"/>
    <x v="3"/>
  </r>
  <r>
    <x v="60"/>
    <x v="2"/>
    <x v="1"/>
    <x v="4"/>
    <n v="27"/>
    <n v="500"/>
    <n v="13500"/>
    <x v="0"/>
    <x v="1"/>
    <x v="0"/>
  </r>
  <r>
    <x v="60"/>
    <x v="1"/>
    <x v="5"/>
    <x v="4"/>
    <n v="35"/>
    <n v="500"/>
    <n v="17500"/>
    <x v="0"/>
    <x v="1"/>
    <x v="3"/>
  </r>
  <r>
    <x v="60"/>
    <x v="2"/>
    <x v="4"/>
    <x v="0"/>
    <n v="47"/>
    <n v="400"/>
    <n v="18800"/>
    <x v="0"/>
    <x v="1"/>
    <x v="0"/>
  </r>
  <r>
    <x v="60"/>
    <x v="2"/>
    <x v="3"/>
    <x v="0"/>
    <n v="47"/>
    <n v="400"/>
    <n v="18800"/>
    <x v="1"/>
    <x v="1"/>
    <x v="3"/>
  </r>
  <r>
    <x v="60"/>
    <x v="0"/>
    <x v="1"/>
    <x v="4"/>
    <n v="39"/>
    <n v="500"/>
    <n v="19500"/>
    <x v="0"/>
    <x v="1"/>
    <x v="0"/>
  </r>
  <r>
    <x v="60"/>
    <x v="2"/>
    <x v="2"/>
    <x v="4"/>
    <n v="39"/>
    <n v="500"/>
    <n v="19500"/>
    <x v="0"/>
    <x v="1"/>
    <x v="0"/>
  </r>
  <r>
    <x v="61"/>
    <x v="0"/>
    <x v="4"/>
    <x v="1"/>
    <n v="1"/>
    <n v="300"/>
    <n v="300"/>
    <x v="0"/>
    <x v="1"/>
    <x v="0"/>
  </r>
  <r>
    <x v="61"/>
    <x v="2"/>
    <x v="3"/>
    <x v="2"/>
    <n v="17"/>
    <n v="100"/>
    <n v="1700"/>
    <x v="1"/>
    <x v="1"/>
    <x v="1"/>
  </r>
  <r>
    <x v="61"/>
    <x v="2"/>
    <x v="3"/>
    <x v="1"/>
    <n v="6"/>
    <n v="300"/>
    <n v="1800"/>
    <x v="0"/>
    <x v="1"/>
    <x v="0"/>
  </r>
  <r>
    <x v="61"/>
    <x v="1"/>
    <x v="4"/>
    <x v="0"/>
    <n v="21"/>
    <n v="400"/>
    <n v="8400"/>
    <x v="0"/>
    <x v="1"/>
    <x v="1"/>
  </r>
  <r>
    <x v="61"/>
    <x v="1"/>
    <x v="1"/>
    <x v="3"/>
    <n v="48"/>
    <n v="200"/>
    <n v="9600"/>
    <x v="0"/>
    <x v="0"/>
    <x v="0"/>
  </r>
  <r>
    <x v="61"/>
    <x v="1"/>
    <x v="4"/>
    <x v="0"/>
    <n v="24"/>
    <n v="400"/>
    <n v="9600"/>
    <x v="0"/>
    <x v="1"/>
    <x v="1"/>
  </r>
  <r>
    <x v="61"/>
    <x v="2"/>
    <x v="4"/>
    <x v="4"/>
    <n v="25"/>
    <n v="500"/>
    <n v="12500"/>
    <x v="0"/>
    <x v="1"/>
    <x v="4"/>
  </r>
  <r>
    <x v="62"/>
    <x v="2"/>
    <x v="4"/>
    <x v="2"/>
    <n v="9"/>
    <n v="100"/>
    <n v="900"/>
    <x v="0"/>
    <x v="1"/>
    <x v="1"/>
  </r>
  <r>
    <x v="62"/>
    <x v="2"/>
    <x v="5"/>
    <x v="2"/>
    <n v="10"/>
    <n v="100"/>
    <n v="1000"/>
    <x v="0"/>
    <x v="1"/>
    <x v="2"/>
  </r>
  <r>
    <x v="62"/>
    <x v="2"/>
    <x v="1"/>
    <x v="4"/>
    <n v="4"/>
    <n v="500"/>
    <n v="2000"/>
    <x v="1"/>
    <x v="1"/>
    <x v="0"/>
  </r>
  <r>
    <x v="62"/>
    <x v="2"/>
    <x v="4"/>
    <x v="2"/>
    <n v="22"/>
    <n v="100"/>
    <n v="2200"/>
    <x v="0"/>
    <x v="1"/>
    <x v="1"/>
  </r>
  <r>
    <x v="62"/>
    <x v="0"/>
    <x v="3"/>
    <x v="4"/>
    <n v="9"/>
    <n v="500"/>
    <n v="4500"/>
    <x v="1"/>
    <x v="1"/>
    <x v="3"/>
  </r>
  <r>
    <x v="62"/>
    <x v="2"/>
    <x v="0"/>
    <x v="3"/>
    <n v="29"/>
    <n v="200"/>
    <n v="5800"/>
    <x v="0"/>
    <x v="1"/>
    <x v="3"/>
  </r>
  <r>
    <x v="62"/>
    <x v="2"/>
    <x v="1"/>
    <x v="4"/>
    <n v="14"/>
    <n v="500"/>
    <n v="7000"/>
    <x v="0"/>
    <x v="1"/>
    <x v="1"/>
  </r>
  <r>
    <x v="62"/>
    <x v="2"/>
    <x v="4"/>
    <x v="3"/>
    <n v="40"/>
    <n v="200"/>
    <n v="8000"/>
    <x v="0"/>
    <x v="1"/>
    <x v="1"/>
  </r>
  <r>
    <x v="62"/>
    <x v="2"/>
    <x v="4"/>
    <x v="3"/>
    <n v="43"/>
    <n v="200"/>
    <n v="8600"/>
    <x v="0"/>
    <x v="1"/>
    <x v="3"/>
  </r>
  <r>
    <x v="62"/>
    <x v="1"/>
    <x v="1"/>
    <x v="3"/>
    <n v="49"/>
    <n v="200"/>
    <n v="9800"/>
    <x v="0"/>
    <x v="1"/>
    <x v="3"/>
  </r>
  <r>
    <x v="62"/>
    <x v="0"/>
    <x v="4"/>
    <x v="1"/>
    <n v="34"/>
    <n v="300"/>
    <n v="10200"/>
    <x v="0"/>
    <x v="1"/>
    <x v="1"/>
  </r>
  <r>
    <x v="62"/>
    <x v="1"/>
    <x v="1"/>
    <x v="0"/>
    <n v="30"/>
    <n v="400"/>
    <n v="12000"/>
    <x v="0"/>
    <x v="1"/>
    <x v="1"/>
  </r>
  <r>
    <x v="62"/>
    <x v="0"/>
    <x v="5"/>
    <x v="1"/>
    <n v="41"/>
    <n v="300"/>
    <n v="12300"/>
    <x v="0"/>
    <x v="1"/>
    <x v="1"/>
  </r>
  <r>
    <x v="62"/>
    <x v="2"/>
    <x v="2"/>
    <x v="0"/>
    <n v="32"/>
    <n v="400"/>
    <n v="12800"/>
    <x v="0"/>
    <x v="1"/>
    <x v="1"/>
  </r>
  <r>
    <x v="62"/>
    <x v="2"/>
    <x v="2"/>
    <x v="0"/>
    <n v="35"/>
    <n v="400"/>
    <n v="14000"/>
    <x v="0"/>
    <x v="1"/>
    <x v="0"/>
  </r>
  <r>
    <x v="62"/>
    <x v="0"/>
    <x v="3"/>
    <x v="4"/>
    <n v="33"/>
    <n v="500"/>
    <n v="16500"/>
    <x v="0"/>
    <x v="1"/>
    <x v="1"/>
  </r>
  <r>
    <x v="62"/>
    <x v="1"/>
    <x v="1"/>
    <x v="0"/>
    <n v="42"/>
    <n v="400"/>
    <n v="16800"/>
    <x v="1"/>
    <x v="1"/>
    <x v="3"/>
  </r>
  <r>
    <x v="63"/>
    <x v="0"/>
    <x v="5"/>
    <x v="1"/>
    <n v="2"/>
    <n v="300"/>
    <n v="600"/>
    <x v="0"/>
    <x v="0"/>
    <x v="0"/>
  </r>
  <r>
    <x v="63"/>
    <x v="2"/>
    <x v="0"/>
    <x v="2"/>
    <n v="17"/>
    <n v="100"/>
    <n v="1700"/>
    <x v="0"/>
    <x v="1"/>
    <x v="3"/>
  </r>
  <r>
    <x v="63"/>
    <x v="0"/>
    <x v="1"/>
    <x v="4"/>
    <n v="6"/>
    <n v="500"/>
    <n v="3000"/>
    <x v="0"/>
    <x v="1"/>
    <x v="3"/>
  </r>
  <r>
    <x v="63"/>
    <x v="1"/>
    <x v="1"/>
    <x v="0"/>
    <n v="9"/>
    <n v="400"/>
    <n v="3600"/>
    <x v="0"/>
    <x v="1"/>
    <x v="1"/>
  </r>
  <r>
    <x v="63"/>
    <x v="0"/>
    <x v="4"/>
    <x v="2"/>
    <n v="48"/>
    <n v="100"/>
    <n v="4800"/>
    <x v="1"/>
    <x v="1"/>
    <x v="1"/>
  </r>
  <r>
    <x v="63"/>
    <x v="2"/>
    <x v="1"/>
    <x v="1"/>
    <n v="25"/>
    <n v="300"/>
    <n v="7500"/>
    <x v="1"/>
    <x v="1"/>
    <x v="3"/>
  </r>
  <r>
    <x v="63"/>
    <x v="0"/>
    <x v="4"/>
    <x v="1"/>
    <n v="26"/>
    <n v="300"/>
    <n v="7800"/>
    <x v="0"/>
    <x v="1"/>
    <x v="3"/>
  </r>
  <r>
    <x v="63"/>
    <x v="2"/>
    <x v="0"/>
    <x v="0"/>
    <n v="26"/>
    <n v="400"/>
    <n v="10400"/>
    <x v="0"/>
    <x v="1"/>
    <x v="1"/>
  </r>
  <r>
    <x v="64"/>
    <x v="2"/>
    <x v="3"/>
    <x v="1"/>
    <n v="10"/>
    <n v="300"/>
    <n v="3000"/>
    <x v="0"/>
    <x v="1"/>
    <x v="1"/>
  </r>
  <r>
    <x v="64"/>
    <x v="2"/>
    <x v="4"/>
    <x v="1"/>
    <n v="12"/>
    <n v="300"/>
    <n v="3600"/>
    <x v="0"/>
    <x v="1"/>
    <x v="1"/>
  </r>
  <r>
    <x v="64"/>
    <x v="1"/>
    <x v="3"/>
    <x v="3"/>
    <n v="23"/>
    <n v="200"/>
    <n v="4600"/>
    <x v="0"/>
    <x v="1"/>
    <x v="0"/>
  </r>
  <r>
    <x v="64"/>
    <x v="2"/>
    <x v="4"/>
    <x v="1"/>
    <n v="22"/>
    <n v="300"/>
    <n v="6600"/>
    <x v="0"/>
    <x v="1"/>
    <x v="0"/>
  </r>
  <r>
    <x v="64"/>
    <x v="2"/>
    <x v="1"/>
    <x v="4"/>
    <n v="15"/>
    <n v="500"/>
    <n v="7500"/>
    <x v="0"/>
    <x v="0"/>
    <x v="1"/>
  </r>
  <r>
    <x v="64"/>
    <x v="1"/>
    <x v="3"/>
    <x v="0"/>
    <n v="19"/>
    <n v="400"/>
    <n v="7600"/>
    <x v="0"/>
    <x v="0"/>
    <x v="1"/>
  </r>
  <r>
    <x v="64"/>
    <x v="0"/>
    <x v="2"/>
    <x v="1"/>
    <n v="46"/>
    <n v="300"/>
    <n v="13800"/>
    <x v="0"/>
    <x v="1"/>
    <x v="0"/>
  </r>
  <r>
    <x v="64"/>
    <x v="1"/>
    <x v="2"/>
    <x v="4"/>
    <n v="36"/>
    <n v="500"/>
    <n v="18000"/>
    <x v="1"/>
    <x v="1"/>
    <x v="2"/>
  </r>
  <r>
    <x v="64"/>
    <x v="0"/>
    <x v="2"/>
    <x v="4"/>
    <n v="43"/>
    <n v="500"/>
    <n v="21500"/>
    <x v="0"/>
    <x v="1"/>
    <x v="1"/>
  </r>
  <r>
    <x v="65"/>
    <x v="0"/>
    <x v="4"/>
    <x v="1"/>
    <n v="2"/>
    <n v="300"/>
    <n v="600"/>
    <x v="1"/>
    <x v="1"/>
    <x v="4"/>
  </r>
  <r>
    <x v="65"/>
    <x v="0"/>
    <x v="2"/>
    <x v="1"/>
    <n v="4"/>
    <n v="300"/>
    <n v="1200"/>
    <x v="0"/>
    <x v="1"/>
    <x v="3"/>
  </r>
  <r>
    <x v="65"/>
    <x v="1"/>
    <x v="3"/>
    <x v="4"/>
    <n v="4"/>
    <n v="500"/>
    <n v="2000"/>
    <x v="0"/>
    <x v="1"/>
    <x v="0"/>
  </r>
  <r>
    <x v="65"/>
    <x v="1"/>
    <x v="2"/>
    <x v="1"/>
    <n v="15"/>
    <n v="300"/>
    <n v="4500"/>
    <x v="0"/>
    <x v="1"/>
    <x v="0"/>
  </r>
  <r>
    <x v="65"/>
    <x v="1"/>
    <x v="2"/>
    <x v="3"/>
    <n v="24"/>
    <n v="200"/>
    <n v="4800"/>
    <x v="0"/>
    <x v="1"/>
    <x v="1"/>
  </r>
  <r>
    <x v="65"/>
    <x v="0"/>
    <x v="1"/>
    <x v="0"/>
    <n v="19"/>
    <n v="400"/>
    <n v="7600"/>
    <x v="0"/>
    <x v="1"/>
    <x v="0"/>
  </r>
  <r>
    <x v="65"/>
    <x v="2"/>
    <x v="5"/>
    <x v="0"/>
    <n v="32"/>
    <n v="400"/>
    <n v="12800"/>
    <x v="1"/>
    <x v="1"/>
    <x v="0"/>
  </r>
  <r>
    <x v="65"/>
    <x v="2"/>
    <x v="4"/>
    <x v="4"/>
    <n v="28"/>
    <n v="500"/>
    <n v="14000"/>
    <x v="0"/>
    <x v="1"/>
    <x v="1"/>
  </r>
  <r>
    <x v="66"/>
    <x v="2"/>
    <x v="3"/>
    <x v="1"/>
    <n v="1"/>
    <n v="300"/>
    <n v="300"/>
    <x v="0"/>
    <x v="0"/>
    <x v="0"/>
  </r>
  <r>
    <x v="66"/>
    <x v="0"/>
    <x v="0"/>
    <x v="0"/>
    <n v="2"/>
    <n v="400"/>
    <n v="800"/>
    <x v="0"/>
    <x v="1"/>
    <x v="0"/>
  </r>
  <r>
    <x v="66"/>
    <x v="0"/>
    <x v="1"/>
    <x v="2"/>
    <n v="8"/>
    <n v="100"/>
    <n v="800"/>
    <x v="0"/>
    <x v="1"/>
    <x v="3"/>
  </r>
  <r>
    <x v="66"/>
    <x v="2"/>
    <x v="5"/>
    <x v="4"/>
    <n v="2"/>
    <n v="500"/>
    <n v="1000"/>
    <x v="0"/>
    <x v="1"/>
    <x v="4"/>
  </r>
  <r>
    <x v="66"/>
    <x v="0"/>
    <x v="1"/>
    <x v="0"/>
    <n v="5"/>
    <n v="400"/>
    <n v="2000"/>
    <x v="0"/>
    <x v="1"/>
    <x v="0"/>
  </r>
  <r>
    <x v="66"/>
    <x v="2"/>
    <x v="5"/>
    <x v="2"/>
    <n v="20"/>
    <n v="100"/>
    <n v="2000"/>
    <x v="0"/>
    <x v="1"/>
    <x v="1"/>
  </r>
  <r>
    <x v="66"/>
    <x v="2"/>
    <x v="2"/>
    <x v="2"/>
    <n v="38"/>
    <n v="100"/>
    <n v="3800"/>
    <x v="1"/>
    <x v="1"/>
    <x v="0"/>
  </r>
  <r>
    <x v="66"/>
    <x v="0"/>
    <x v="4"/>
    <x v="0"/>
    <n v="20"/>
    <n v="400"/>
    <n v="8000"/>
    <x v="0"/>
    <x v="1"/>
    <x v="3"/>
  </r>
  <r>
    <x v="66"/>
    <x v="1"/>
    <x v="1"/>
    <x v="4"/>
    <n v="21"/>
    <n v="500"/>
    <n v="10500"/>
    <x v="0"/>
    <x v="1"/>
    <x v="0"/>
  </r>
  <r>
    <x v="66"/>
    <x v="2"/>
    <x v="1"/>
    <x v="4"/>
    <n v="23"/>
    <n v="500"/>
    <n v="11500"/>
    <x v="1"/>
    <x v="1"/>
    <x v="0"/>
  </r>
  <r>
    <x v="66"/>
    <x v="2"/>
    <x v="4"/>
    <x v="4"/>
    <n v="30"/>
    <n v="500"/>
    <n v="15000"/>
    <x v="0"/>
    <x v="1"/>
    <x v="1"/>
  </r>
  <r>
    <x v="66"/>
    <x v="2"/>
    <x v="4"/>
    <x v="4"/>
    <n v="35"/>
    <n v="500"/>
    <n v="17500"/>
    <x v="0"/>
    <x v="1"/>
    <x v="0"/>
  </r>
  <r>
    <x v="66"/>
    <x v="1"/>
    <x v="4"/>
    <x v="0"/>
    <n v="45"/>
    <n v="400"/>
    <n v="18000"/>
    <x v="0"/>
    <x v="1"/>
    <x v="1"/>
  </r>
  <r>
    <x v="66"/>
    <x v="1"/>
    <x v="4"/>
    <x v="4"/>
    <n v="38"/>
    <n v="500"/>
    <n v="19000"/>
    <x v="0"/>
    <x v="1"/>
    <x v="3"/>
  </r>
  <r>
    <x v="67"/>
    <x v="1"/>
    <x v="1"/>
    <x v="0"/>
    <n v="1"/>
    <n v="400"/>
    <n v="400"/>
    <x v="0"/>
    <x v="1"/>
    <x v="1"/>
  </r>
  <r>
    <x v="67"/>
    <x v="0"/>
    <x v="4"/>
    <x v="2"/>
    <n v="23"/>
    <n v="100"/>
    <n v="2300"/>
    <x v="1"/>
    <x v="1"/>
    <x v="0"/>
  </r>
  <r>
    <x v="67"/>
    <x v="2"/>
    <x v="3"/>
    <x v="1"/>
    <n v="12"/>
    <n v="300"/>
    <n v="3600"/>
    <x v="1"/>
    <x v="1"/>
    <x v="2"/>
  </r>
  <r>
    <x v="67"/>
    <x v="0"/>
    <x v="2"/>
    <x v="4"/>
    <n v="22"/>
    <n v="500"/>
    <n v="11000"/>
    <x v="1"/>
    <x v="1"/>
    <x v="1"/>
  </r>
  <r>
    <x v="67"/>
    <x v="0"/>
    <x v="2"/>
    <x v="0"/>
    <n v="29"/>
    <n v="400"/>
    <n v="11600"/>
    <x v="0"/>
    <x v="1"/>
    <x v="1"/>
  </r>
  <r>
    <x v="67"/>
    <x v="1"/>
    <x v="1"/>
    <x v="4"/>
    <n v="31"/>
    <n v="500"/>
    <n v="15500"/>
    <x v="0"/>
    <x v="1"/>
    <x v="4"/>
  </r>
  <r>
    <x v="67"/>
    <x v="0"/>
    <x v="2"/>
    <x v="0"/>
    <n v="48"/>
    <n v="400"/>
    <n v="19200"/>
    <x v="0"/>
    <x v="0"/>
    <x v="1"/>
  </r>
  <r>
    <x v="68"/>
    <x v="0"/>
    <x v="3"/>
    <x v="2"/>
    <n v="16"/>
    <n v="100"/>
    <n v="1600"/>
    <x v="0"/>
    <x v="1"/>
    <x v="0"/>
  </r>
  <r>
    <x v="68"/>
    <x v="2"/>
    <x v="4"/>
    <x v="3"/>
    <n v="16"/>
    <n v="200"/>
    <n v="3200"/>
    <x v="0"/>
    <x v="1"/>
    <x v="0"/>
  </r>
  <r>
    <x v="68"/>
    <x v="0"/>
    <x v="0"/>
    <x v="4"/>
    <n v="9"/>
    <n v="500"/>
    <n v="4500"/>
    <x v="0"/>
    <x v="1"/>
    <x v="3"/>
  </r>
  <r>
    <x v="68"/>
    <x v="2"/>
    <x v="4"/>
    <x v="1"/>
    <n v="15"/>
    <n v="300"/>
    <n v="4500"/>
    <x v="0"/>
    <x v="1"/>
    <x v="3"/>
  </r>
  <r>
    <x v="68"/>
    <x v="2"/>
    <x v="5"/>
    <x v="3"/>
    <n v="27"/>
    <n v="200"/>
    <n v="5400"/>
    <x v="0"/>
    <x v="1"/>
    <x v="0"/>
  </r>
  <r>
    <x v="68"/>
    <x v="1"/>
    <x v="4"/>
    <x v="3"/>
    <n v="29"/>
    <n v="200"/>
    <n v="5800"/>
    <x v="0"/>
    <x v="1"/>
    <x v="4"/>
  </r>
  <r>
    <x v="68"/>
    <x v="1"/>
    <x v="4"/>
    <x v="4"/>
    <n v="20"/>
    <n v="500"/>
    <n v="10000"/>
    <x v="0"/>
    <x v="1"/>
    <x v="1"/>
  </r>
  <r>
    <x v="68"/>
    <x v="0"/>
    <x v="1"/>
    <x v="0"/>
    <n v="26"/>
    <n v="400"/>
    <n v="10400"/>
    <x v="0"/>
    <x v="1"/>
    <x v="2"/>
  </r>
  <r>
    <x v="68"/>
    <x v="2"/>
    <x v="1"/>
    <x v="1"/>
    <n v="37"/>
    <n v="300"/>
    <n v="11100"/>
    <x v="1"/>
    <x v="1"/>
    <x v="0"/>
  </r>
  <r>
    <x v="68"/>
    <x v="2"/>
    <x v="1"/>
    <x v="0"/>
    <n v="29"/>
    <n v="400"/>
    <n v="11600"/>
    <x v="1"/>
    <x v="1"/>
    <x v="0"/>
  </r>
  <r>
    <x v="68"/>
    <x v="1"/>
    <x v="3"/>
    <x v="4"/>
    <n v="47"/>
    <n v="500"/>
    <n v="23500"/>
    <x v="1"/>
    <x v="1"/>
    <x v="1"/>
  </r>
  <r>
    <x v="69"/>
    <x v="2"/>
    <x v="5"/>
    <x v="3"/>
    <n v="2"/>
    <n v="200"/>
    <n v="400"/>
    <x v="0"/>
    <x v="1"/>
    <x v="1"/>
  </r>
  <r>
    <x v="69"/>
    <x v="2"/>
    <x v="2"/>
    <x v="1"/>
    <n v="4"/>
    <n v="300"/>
    <n v="1200"/>
    <x v="0"/>
    <x v="1"/>
    <x v="3"/>
  </r>
  <r>
    <x v="69"/>
    <x v="1"/>
    <x v="4"/>
    <x v="1"/>
    <n v="6"/>
    <n v="300"/>
    <n v="1800"/>
    <x v="1"/>
    <x v="0"/>
    <x v="1"/>
  </r>
  <r>
    <x v="69"/>
    <x v="2"/>
    <x v="4"/>
    <x v="1"/>
    <n v="16"/>
    <n v="300"/>
    <n v="4800"/>
    <x v="0"/>
    <x v="1"/>
    <x v="3"/>
  </r>
  <r>
    <x v="69"/>
    <x v="2"/>
    <x v="2"/>
    <x v="1"/>
    <n v="25"/>
    <n v="300"/>
    <n v="7500"/>
    <x v="0"/>
    <x v="1"/>
    <x v="3"/>
  </r>
  <r>
    <x v="69"/>
    <x v="1"/>
    <x v="3"/>
    <x v="1"/>
    <n v="27"/>
    <n v="300"/>
    <n v="8100"/>
    <x v="0"/>
    <x v="1"/>
    <x v="0"/>
  </r>
  <r>
    <x v="69"/>
    <x v="2"/>
    <x v="1"/>
    <x v="1"/>
    <n v="32"/>
    <n v="300"/>
    <n v="9600"/>
    <x v="0"/>
    <x v="1"/>
    <x v="1"/>
  </r>
  <r>
    <x v="69"/>
    <x v="2"/>
    <x v="3"/>
    <x v="1"/>
    <n v="33"/>
    <n v="300"/>
    <n v="9900"/>
    <x v="0"/>
    <x v="1"/>
    <x v="1"/>
  </r>
  <r>
    <x v="69"/>
    <x v="1"/>
    <x v="3"/>
    <x v="4"/>
    <n v="28"/>
    <n v="500"/>
    <n v="14000"/>
    <x v="1"/>
    <x v="1"/>
    <x v="1"/>
  </r>
  <r>
    <x v="69"/>
    <x v="2"/>
    <x v="5"/>
    <x v="0"/>
    <n v="37"/>
    <n v="400"/>
    <n v="14800"/>
    <x v="0"/>
    <x v="1"/>
    <x v="1"/>
  </r>
  <r>
    <x v="70"/>
    <x v="1"/>
    <x v="2"/>
    <x v="1"/>
    <n v="1"/>
    <n v="300"/>
    <n v="300"/>
    <x v="0"/>
    <x v="1"/>
    <x v="1"/>
  </r>
  <r>
    <x v="70"/>
    <x v="1"/>
    <x v="4"/>
    <x v="2"/>
    <n v="5"/>
    <n v="100"/>
    <n v="500"/>
    <x v="0"/>
    <x v="1"/>
    <x v="0"/>
  </r>
  <r>
    <x v="70"/>
    <x v="0"/>
    <x v="1"/>
    <x v="2"/>
    <n v="10"/>
    <n v="100"/>
    <n v="1000"/>
    <x v="0"/>
    <x v="1"/>
    <x v="4"/>
  </r>
  <r>
    <x v="70"/>
    <x v="1"/>
    <x v="5"/>
    <x v="2"/>
    <n v="12"/>
    <n v="100"/>
    <n v="1200"/>
    <x v="0"/>
    <x v="1"/>
    <x v="1"/>
  </r>
  <r>
    <x v="70"/>
    <x v="0"/>
    <x v="1"/>
    <x v="3"/>
    <n v="17"/>
    <n v="200"/>
    <n v="3400"/>
    <x v="0"/>
    <x v="1"/>
    <x v="1"/>
  </r>
  <r>
    <x v="70"/>
    <x v="1"/>
    <x v="4"/>
    <x v="0"/>
    <n v="10"/>
    <n v="400"/>
    <n v="4000"/>
    <x v="0"/>
    <x v="1"/>
    <x v="1"/>
  </r>
  <r>
    <x v="70"/>
    <x v="2"/>
    <x v="3"/>
    <x v="3"/>
    <n v="30"/>
    <n v="200"/>
    <n v="6000"/>
    <x v="0"/>
    <x v="1"/>
    <x v="1"/>
  </r>
  <r>
    <x v="70"/>
    <x v="2"/>
    <x v="3"/>
    <x v="4"/>
    <n v="17"/>
    <n v="500"/>
    <n v="8500"/>
    <x v="0"/>
    <x v="1"/>
    <x v="3"/>
  </r>
  <r>
    <x v="70"/>
    <x v="2"/>
    <x v="2"/>
    <x v="1"/>
    <n v="29"/>
    <n v="300"/>
    <n v="8700"/>
    <x v="0"/>
    <x v="0"/>
    <x v="4"/>
  </r>
  <r>
    <x v="70"/>
    <x v="1"/>
    <x v="3"/>
    <x v="4"/>
    <n v="19"/>
    <n v="500"/>
    <n v="9500"/>
    <x v="0"/>
    <x v="1"/>
    <x v="1"/>
  </r>
  <r>
    <x v="70"/>
    <x v="2"/>
    <x v="4"/>
    <x v="0"/>
    <n v="25"/>
    <n v="400"/>
    <n v="10000"/>
    <x v="0"/>
    <x v="1"/>
    <x v="3"/>
  </r>
  <r>
    <x v="70"/>
    <x v="1"/>
    <x v="1"/>
    <x v="4"/>
    <n v="27"/>
    <n v="500"/>
    <n v="13500"/>
    <x v="1"/>
    <x v="1"/>
    <x v="1"/>
  </r>
  <r>
    <x v="70"/>
    <x v="1"/>
    <x v="3"/>
    <x v="0"/>
    <n v="40"/>
    <n v="400"/>
    <n v="16000"/>
    <x v="0"/>
    <x v="1"/>
    <x v="2"/>
  </r>
  <r>
    <x v="70"/>
    <x v="1"/>
    <x v="3"/>
    <x v="0"/>
    <n v="40"/>
    <n v="400"/>
    <n v="16000"/>
    <x v="0"/>
    <x v="1"/>
    <x v="0"/>
  </r>
  <r>
    <x v="71"/>
    <x v="1"/>
    <x v="1"/>
    <x v="3"/>
    <n v="1"/>
    <n v="200"/>
    <n v="200"/>
    <x v="0"/>
    <x v="1"/>
    <x v="1"/>
  </r>
  <r>
    <x v="71"/>
    <x v="1"/>
    <x v="0"/>
    <x v="1"/>
    <n v="10"/>
    <n v="300"/>
    <n v="3000"/>
    <x v="0"/>
    <x v="1"/>
    <x v="1"/>
  </r>
  <r>
    <x v="71"/>
    <x v="1"/>
    <x v="3"/>
    <x v="1"/>
    <n v="13"/>
    <n v="300"/>
    <n v="3900"/>
    <x v="0"/>
    <x v="1"/>
    <x v="1"/>
  </r>
  <r>
    <x v="71"/>
    <x v="2"/>
    <x v="3"/>
    <x v="1"/>
    <n v="18"/>
    <n v="300"/>
    <n v="5400"/>
    <x v="0"/>
    <x v="1"/>
    <x v="3"/>
  </r>
  <r>
    <x v="71"/>
    <x v="2"/>
    <x v="4"/>
    <x v="0"/>
    <n v="14"/>
    <n v="400"/>
    <n v="5600"/>
    <x v="0"/>
    <x v="1"/>
    <x v="1"/>
  </r>
  <r>
    <x v="71"/>
    <x v="2"/>
    <x v="3"/>
    <x v="4"/>
    <n v="13"/>
    <n v="500"/>
    <n v="6500"/>
    <x v="0"/>
    <x v="1"/>
    <x v="1"/>
  </r>
  <r>
    <x v="71"/>
    <x v="0"/>
    <x v="3"/>
    <x v="4"/>
    <n v="15"/>
    <n v="500"/>
    <n v="7500"/>
    <x v="0"/>
    <x v="1"/>
    <x v="0"/>
  </r>
  <r>
    <x v="71"/>
    <x v="2"/>
    <x v="4"/>
    <x v="0"/>
    <n v="23"/>
    <n v="400"/>
    <n v="9200"/>
    <x v="0"/>
    <x v="1"/>
    <x v="0"/>
  </r>
  <r>
    <x v="71"/>
    <x v="1"/>
    <x v="1"/>
    <x v="4"/>
    <n v="21"/>
    <n v="500"/>
    <n v="10500"/>
    <x v="0"/>
    <x v="1"/>
    <x v="3"/>
  </r>
  <r>
    <x v="71"/>
    <x v="2"/>
    <x v="1"/>
    <x v="0"/>
    <n v="28"/>
    <n v="400"/>
    <n v="11200"/>
    <x v="0"/>
    <x v="1"/>
    <x v="4"/>
  </r>
  <r>
    <x v="71"/>
    <x v="0"/>
    <x v="4"/>
    <x v="4"/>
    <n v="30"/>
    <n v="500"/>
    <n v="15000"/>
    <x v="0"/>
    <x v="1"/>
    <x v="1"/>
  </r>
  <r>
    <x v="71"/>
    <x v="0"/>
    <x v="4"/>
    <x v="0"/>
    <n v="40"/>
    <n v="400"/>
    <n v="16000"/>
    <x v="0"/>
    <x v="1"/>
    <x v="1"/>
  </r>
  <r>
    <x v="71"/>
    <x v="1"/>
    <x v="4"/>
    <x v="4"/>
    <n v="40"/>
    <n v="500"/>
    <n v="20000"/>
    <x v="0"/>
    <x v="1"/>
    <x v="3"/>
  </r>
  <r>
    <x v="72"/>
    <x v="2"/>
    <x v="2"/>
    <x v="4"/>
    <n v="5"/>
    <n v="500"/>
    <n v="2500"/>
    <x v="0"/>
    <x v="0"/>
    <x v="0"/>
  </r>
  <r>
    <x v="72"/>
    <x v="0"/>
    <x v="1"/>
    <x v="4"/>
    <n v="8"/>
    <n v="500"/>
    <n v="4000"/>
    <x v="1"/>
    <x v="1"/>
    <x v="3"/>
  </r>
  <r>
    <x v="72"/>
    <x v="2"/>
    <x v="4"/>
    <x v="3"/>
    <n v="22"/>
    <n v="200"/>
    <n v="4400"/>
    <x v="0"/>
    <x v="1"/>
    <x v="3"/>
  </r>
  <r>
    <x v="72"/>
    <x v="1"/>
    <x v="3"/>
    <x v="0"/>
    <n v="44"/>
    <n v="400"/>
    <n v="17600"/>
    <x v="1"/>
    <x v="1"/>
    <x v="1"/>
  </r>
  <r>
    <x v="72"/>
    <x v="1"/>
    <x v="4"/>
    <x v="4"/>
    <n v="39"/>
    <n v="500"/>
    <n v="19500"/>
    <x v="0"/>
    <x v="1"/>
    <x v="0"/>
  </r>
  <r>
    <x v="72"/>
    <x v="0"/>
    <x v="2"/>
    <x v="4"/>
    <n v="48"/>
    <n v="500"/>
    <n v="24000"/>
    <x v="1"/>
    <x v="0"/>
    <x v="1"/>
  </r>
  <r>
    <x v="73"/>
    <x v="0"/>
    <x v="4"/>
    <x v="4"/>
    <n v="2"/>
    <n v="500"/>
    <n v="1000"/>
    <x v="1"/>
    <x v="1"/>
    <x v="1"/>
  </r>
  <r>
    <x v="73"/>
    <x v="2"/>
    <x v="5"/>
    <x v="1"/>
    <n v="24"/>
    <n v="300"/>
    <n v="7200"/>
    <x v="0"/>
    <x v="1"/>
    <x v="0"/>
  </r>
  <r>
    <x v="73"/>
    <x v="2"/>
    <x v="4"/>
    <x v="4"/>
    <n v="16"/>
    <n v="500"/>
    <n v="8000"/>
    <x v="1"/>
    <x v="1"/>
    <x v="2"/>
  </r>
  <r>
    <x v="73"/>
    <x v="2"/>
    <x v="3"/>
    <x v="0"/>
    <n v="23"/>
    <n v="400"/>
    <n v="9200"/>
    <x v="0"/>
    <x v="1"/>
    <x v="3"/>
  </r>
  <r>
    <x v="73"/>
    <x v="2"/>
    <x v="4"/>
    <x v="0"/>
    <n v="25"/>
    <n v="400"/>
    <n v="10000"/>
    <x v="0"/>
    <x v="1"/>
    <x v="1"/>
  </r>
  <r>
    <x v="73"/>
    <x v="0"/>
    <x v="1"/>
    <x v="0"/>
    <n v="31"/>
    <n v="400"/>
    <n v="12400"/>
    <x v="0"/>
    <x v="1"/>
    <x v="0"/>
  </r>
  <r>
    <x v="73"/>
    <x v="1"/>
    <x v="5"/>
    <x v="1"/>
    <n v="47"/>
    <n v="300"/>
    <n v="14100"/>
    <x v="0"/>
    <x v="1"/>
    <x v="0"/>
  </r>
  <r>
    <x v="73"/>
    <x v="0"/>
    <x v="3"/>
    <x v="4"/>
    <n v="38"/>
    <n v="500"/>
    <n v="19000"/>
    <x v="0"/>
    <x v="1"/>
    <x v="0"/>
  </r>
  <r>
    <x v="73"/>
    <x v="0"/>
    <x v="3"/>
    <x v="4"/>
    <n v="43"/>
    <n v="500"/>
    <n v="21500"/>
    <x v="0"/>
    <x v="1"/>
    <x v="0"/>
  </r>
  <r>
    <x v="73"/>
    <x v="0"/>
    <x v="5"/>
    <x v="4"/>
    <n v="46"/>
    <n v="500"/>
    <n v="23000"/>
    <x v="0"/>
    <x v="1"/>
    <x v="3"/>
  </r>
  <r>
    <x v="74"/>
    <x v="2"/>
    <x v="1"/>
    <x v="1"/>
    <n v="2"/>
    <n v="300"/>
    <n v="600"/>
    <x v="0"/>
    <x v="1"/>
    <x v="2"/>
  </r>
  <r>
    <x v="74"/>
    <x v="2"/>
    <x v="3"/>
    <x v="1"/>
    <n v="6"/>
    <n v="300"/>
    <n v="1800"/>
    <x v="0"/>
    <x v="1"/>
    <x v="1"/>
  </r>
  <r>
    <x v="74"/>
    <x v="1"/>
    <x v="4"/>
    <x v="0"/>
    <n v="10"/>
    <n v="400"/>
    <n v="4000"/>
    <x v="0"/>
    <x v="1"/>
    <x v="1"/>
  </r>
  <r>
    <x v="74"/>
    <x v="2"/>
    <x v="4"/>
    <x v="0"/>
    <n v="11"/>
    <n v="400"/>
    <n v="4400"/>
    <x v="0"/>
    <x v="1"/>
    <x v="1"/>
  </r>
  <r>
    <x v="74"/>
    <x v="0"/>
    <x v="2"/>
    <x v="4"/>
    <n v="11"/>
    <n v="500"/>
    <n v="5500"/>
    <x v="0"/>
    <x v="1"/>
    <x v="1"/>
  </r>
  <r>
    <x v="74"/>
    <x v="2"/>
    <x v="2"/>
    <x v="1"/>
    <n v="19"/>
    <n v="300"/>
    <n v="5700"/>
    <x v="0"/>
    <x v="1"/>
    <x v="0"/>
  </r>
  <r>
    <x v="74"/>
    <x v="0"/>
    <x v="3"/>
    <x v="3"/>
    <n v="37"/>
    <n v="200"/>
    <n v="7400"/>
    <x v="1"/>
    <x v="0"/>
    <x v="1"/>
  </r>
  <r>
    <x v="74"/>
    <x v="0"/>
    <x v="1"/>
    <x v="3"/>
    <n v="39"/>
    <n v="200"/>
    <n v="7800"/>
    <x v="0"/>
    <x v="1"/>
    <x v="1"/>
  </r>
  <r>
    <x v="74"/>
    <x v="0"/>
    <x v="4"/>
    <x v="4"/>
    <n v="24"/>
    <n v="500"/>
    <n v="12000"/>
    <x v="0"/>
    <x v="1"/>
    <x v="2"/>
  </r>
  <r>
    <x v="74"/>
    <x v="0"/>
    <x v="3"/>
    <x v="0"/>
    <n v="36"/>
    <n v="400"/>
    <n v="14400"/>
    <x v="0"/>
    <x v="1"/>
    <x v="1"/>
  </r>
  <r>
    <x v="74"/>
    <x v="2"/>
    <x v="3"/>
    <x v="4"/>
    <n v="30"/>
    <n v="500"/>
    <n v="15000"/>
    <x v="1"/>
    <x v="1"/>
    <x v="3"/>
  </r>
  <r>
    <x v="74"/>
    <x v="0"/>
    <x v="4"/>
    <x v="0"/>
    <n v="41"/>
    <n v="400"/>
    <n v="16400"/>
    <x v="0"/>
    <x v="1"/>
    <x v="0"/>
  </r>
  <r>
    <x v="74"/>
    <x v="0"/>
    <x v="0"/>
    <x v="4"/>
    <n v="40"/>
    <n v="500"/>
    <n v="20000"/>
    <x v="0"/>
    <x v="0"/>
    <x v="0"/>
  </r>
  <r>
    <x v="75"/>
    <x v="2"/>
    <x v="4"/>
    <x v="2"/>
    <n v="18"/>
    <n v="100"/>
    <n v="1800"/>
    <x v="0"/>
    <x v="1"/>
    <x v="1"/>
  </r>
  <r>
    <x v="75"/>
    <x v="1"/>
    <x v="1"/>
    <x v="1"/>
    <n v="10"/>
    <n v="300"/>
    <n v="3000"/>
    <x v="0"/>
    <x v="1"/>
    <x v="1"/>
  </r>
  <r>
    <x v="75"/>
    <x v="2"/>
    <x v="1"/>
    <x v="2"/>
    <n v="33"/>
    <n v="100"/>
    <n v="3300"/>
    <x v="0"/>
    <x v="1"/>
    <x v="1"/>
  </r>
  <r>
    <x v="75"/>
    <x v="2"/>
    <x v="1"/>
    <x v="3"/>
    <n v="21"/>
    <n v="200"/>
    <n v="4200"/>
    <x v="0"/>
    <x v="1"/>
    <x v="0"/>
  </r>
  <r>
    <x v="75"/>
    <x v="2"/>
    <x v="1"/>
    <x v="2"/>
    <n v="43"/>
    <n v="100"/>
    <n v="4300"/>
    <x v="0"/>
    <x v="1"/>
    <x v="0"/>
  </r>
  <r>
    <x v="75"/>
    <x v="0"/>
    <x v="3"/>
    <x v="0"/>
    <n v="12"/>
    <n v="400"/>
    <n v="4800"/>
    <x v="0"/>
    <x v="1"/>
    <x v="2"/>
  </r>
  <r>
    <x v="75"/>
    <x v="2"/>
    <x v="0"/>
    <x v="3"/>
    <n v="26"/>
    <n v="200"/>
    <n v="5200"/>
    <x v="1"/>
    <x v="1"/>
    <x v="3"/>
  </r>
  <r>
    <x v="75"/>
    <x v="0"/>
    <x v="4"/>
    <x v="4"/>
    <n v="15"/>
    <n v="500"/>
    <n v="7500"/>
    <x v="0"/>
    <x v="1"/>
    <x v="0"/>
  </r>
  <r>
    <x v="75"/>
    <x v="0"/>
    <x v="3"/>
    <x v="1"/>
    <n v="31"/>
    <n v="300"/>
    <n v="9300"/>
    <x v="0"/>
    <x v="1"/>
    <x v="0"/>
  </r>
  <r>
    <x v="75"/>
    <x v="1"/>
    <x v="1"/>
    <x v="4"/>
    <n v="19"/>
    <n v="500"/>
    <n v="9500"/>
    <x v="0"/>
    <x v="1"/>
    <x v="4"/>
  </r>
  <r>
    <x v="75"/>
    <x v="2"/>
    <x v="5"/>
    <x v="1"/>
    <n v="41"/>
    <n v="300"/>
    <n v="12300"/>
    <x v="1"/>
    <x v="1"/>
    <x v="1"/>
  </r>
  <r>
    <x v="75"/>
    <x v="1"/>
    <x v="2"/>
    <x v="1"/>
    <n v="44"/>
    <n v="300"/>
    <n v="13200"/>
    <x v="0"/>
    <x v="1"/>
    <x v="3"/>
  </r>
  <r>
    <x v="75"/>
    <x v="2"/>
    <x v="3"/>
    <x v="4"/>
    <n v="28"/>
    <n v="500"/>
    <n v="14000"/>
    <x v="0"/>
    <x v="1"/>
    <x v="0"/>
  </r>
  <r>
    <x v="75"/>
    <x v="2"/>
    <x v="2"/>
    <x v="4"/>
    <n v="36"/>
    <n v="500"/>
    <n v="18000"/>
    <x v="0"/>
    <x v="1"/>
    <x v="1"/>
  </r>
  <r>
    <x v="76"/>
    <x v="2"/>
    <x v="4"/>
    <x v="1"/>
    <n v="3"/>
    <n v="300"/>
    <n v="900"/>
    <x v="0"/>
    <x v="1"/>
    <x v="3"/>
  </r>
  <r>
    <x v="76"/>
    <x v="2"/>
    <x v="4"/>
    <x v="0"/>
    <n v="7"/>
    <n v="400"/>
    <n v="2800"/>
    <x v="1"/>
    <x v="1"/>
    <x v="1"/>
  </r>
  <r>
    <x v="76"/>
    <x v="0"/>
    <x v="3"/>
    <x v="2"/>
    <n v="41"/>
    <n v="100"/>
    <n v="4100"/>
    <x v="0"/>
    <x v="1"/>
    <x v="1"/>
  </r>
  <r>
    <x v="76"/>
    <x v="2"/>
    <x v="3"/>
    <x v="1"/>
    <n v="16"/>
    <n v="300"/>
    <n v="4800"/>
    <x v="1"/>
    <x v="1"/>
    <x v="0"/>
  </r>
  <r>
    <x v="76"/>
    <x v="0"/>
    <x v="0"/>
    <x v="0"/>
    <n v="14"/>
    <n v="400"/>
    <n v="5600"/>
    <x v="0"/>
    <x v="1"/>
    <x v="3"/>
  </r>
  <r>
    <x v="76"/>
    <x v="2"/>
    <x v="3"/>
    <x v="0"/>
    <n v="14"/>
    <n v="400"/>
    <n v="5600"/>
    <x v="0"/>
    <x v="1"/>
    <x v="1"/>
  </r>
  <r>
    <x v="76"/>
    <x v="2"/>
    <x v="2"/>
    <x v="0"/>
    <n v="30"/>
    <n v="400"/>
    <n v="12000"/>
    <x v="0"/>
    <x v="1"/>
    <x v="1"/>
  </r>
  <r>
    <x v="76"/>
    <x v="1"/>
    <x v="4"/>
    <x v="4"/>
    <n v="30"/>
    <n v="500"/>
    <n v="15000"/>
    <x v="1"/>
    <x v="1"/>
    <x v="0"/>
  </r>
  <r>
    <x v="76"/>
    <x v="0"/>
    <x v="2"/>
    <x v="4"/>
    <n v="33"/>
    <n v="500"/>
    <n v="16500"/>
    <x v="0"/>
    <x v="1"/>
    <x v="0"/>
  </r>
  <r>
    <x v="76"/>
    <x v="0"/>
    <x v="4"/>
    <x v="4"/>
    <n v="45"/>
    <n v="500"/>
    <n v="22500"/>
    <x v="0"/>
    <x v="1"/>
    <x v="0"/>
  </r>
  <r>
    <x v="77"/>
    <x v="0"/>
    <x v="1"/>
    <x v="2"/>
    <n v="6"/>
    <n v="100"/>
    <n v="600"/>
    <x v="0"/>
    <x v="1"/>
    <x v="1"/>
  </r>
  <r>
    <x v="77"/>
    <x v="0"/>
    <x v="3"/>
    <x v="2"/>
    <n v="10"/>
    <n v="100"/>
    <n v="1000"/>
    <x v="0"/>
    <x v="1"/>
    <x v="4"/>
  </r>
  <r>
    <x v="77"/>
    <x v="1"/>
    <x v="5"/>
    <x v="3"/>
    <n v="10"/>
    <n v="200"/>
    <n v="2000"/>
    <x v="1"/>
    <x v="1"/>
    <x v="1"/>
  </r>
  <r>
    <x v="77"/>
    <x v="1"/>
    <x v="4"/>
    <x v="2"/>
    <n v="23"/>
    <n v="100"/>
    <n v="2300"/>
    <x v="1"/>
    <x v="1"/>
    <x v="1"/>
  </r>
  <r>
    <x v="77"/>
    <x v="2"/>
    <x v="4"/>
    <x v="3"/>
    <n v="15"/>
    <n v="200"/>
    <n v="3000"/>
    <x v="0"/>
    <x v="1"/>
    <x v="4"/>
  </r>
  <r>
    <x v="77"/>
    <x v="1"/>
    <x v="4"/>
    <x v="2"/>
    <n v="38"/>
    <n v="100"/>
    <n v="3800"/>
    <x v="0"/>
    <x v="1"/>
    <x v="1"/>
  </r>
  <r>
    <x v="77"/>
    <x v="1"/>
    <x v="3"/>
    <x v="0"/>
    <n v="11"/>
    <n v="400"/>
    <n v="4400"/>
    <x v="0"/>
    <x v="1"/>
    <x v="0"/>
  </r>
  <r>
    <x v="77"/>
    <x v="2"/>
    <x v="4"/>
    <x v="1"/>
    <n v="17"/>
    <n v="300"/>
    <n v="5100"/>
    <x v="0"/>
    <x v="0"/>
    <x v="4"/>
  </r>
  <r>
    <x v="77"/>
    <x v="1"/>
    <x v="3"/>
    <x v="0"/>
    <n v="21"/>
    <n v="400"/>
    <n v="8400"/>
    <x v="1"/>
    <x v="1"/>
    <x v="0"/>
  </r>
  <r>
    <x v="77"/>
    <x v="2"/>
    <x v="2"/>
    <x v="1"/>
    <n v="28"/>
    <n v="300"/>
    <n v="8400"/>
    <x v="0"/>
    <x v="1"/>
    <x v="1"/>
  </r>
  <r>
    <x v="77"/>
    <x v="1"/>
    <x v="4"/>
    <x v="3"/>
    <n v="45"/>
    <n v="200"/>
    <n v="9000"/>
    <x v="0"/>
    <x v="0"/>
    <x v="2"/>
  </r>
  <r>
    <x v="77"/>
    <x v="2"/>
    <x v="4"/>
    <x v="1"/>
    <n v="35"/>
    <n v="300"/>
    <n v="10500"/>
    <x v="0"/>
    <x v="1"/>
    <x v="1"/>
  </r>
  <r>
    <x v="77"/>
    <x v="2"/>
    <x v="3"/>
    <x v="0"/>
    <n v="33"/>
    <n v="400"/>
    <n v="13200"/>
    <x v="0"/>
    <x v="1"/>
    <x v="2"/>
  </r>
  <r>
    <x v="77"/>
    <x v="0"/>
    <x v="4"/>
    <x v="1"/>
    <n v="44"/>
    <n v="300"/>
    <n v="13200"/>
    <x v="0"/>
    <x v="1"/>
    <x v="0"/>
  </r>
  <r>
    <x v="77"/>
    <x v="1"/>
    <x v="1"/>
    <x v="0"/>
    <n v="46"/>
    <n v="400"/>
    <n v="18400"/>
    <x v="0"/>
    <x v="1"/>
    <x v="1"/>
  </r>
  <r>
    <x v="78"/>
    <x v="1"/>
    <x v="2"/>
    <x v="1"/>
    <n v="2"/>
    <n v="300"/>
    <n v="600"/>
    <x v="0"/>
    <x v="1"/>
    <x v="2"/>
  </r>
  <r>
    <x v="78"/>
    <x v="1"/>
    <x v="1"/>
    <x v="0"/>
    <n v="12"/>
    <n v="400"/>
    <n v="4800"/>
    <x v="0"/>
    <x v="0"/>
    <x v="3"/>
  </r>
  <r>
    <x v="78"/>
    <x v="0"/>
    <x v="1"/>
    <x v="4"/>
    <n v="10"/>
    <n v="500"/>
    <n v="5000"/>
    <x v="0"/>
    <x v="1"/>
    <x v="1"/>
  </r>
  <r>
    <x v="78"/>
    <x v="2"/>
    <x v="4"/>
    <x v="4"/>
    <n v="13"/>
    <n v="500"/>
    <n v="6500"/>
    <x v="0"/>
    <x v="1"/>
    <x v="1"/>
  </r>
  <r>
    <x v="78"/>
    <x v="2"/>
    <x v="1"/>
    <x v="4"/>
    <n v="14"/>
    <n v="500"/>
    <n v="7000"/>
    <x v="0"/>
    <x v="1"/>
    <x v="3"/>
  </r>
  <r>
    <x v="78"/>
    <x v="1"/>
    <x v="4"/>
    <x v="0"/>
    <n v="18"/>
    <n v="400"/>
    <n v="7200"/>
    <x v="0"/>
    <x v="1"/>
    <x v="0"/>
  </r>
  <r>
    <x v="78"/>
    <x v="0"/>
    <x v="3"/>
    <x v="3"/>
    <n v="39"/>
    <n v="200"/>
    <n v="7800"/>
    <x v="0"/>
    <x v="1"/>
    <x v="1"/>
  </r>
  <r>
    <x v="78"/>
    <x v="2"/>
    <x v="1"/>
    <x v="0"/>
    <n v="38"/>
    <n v="400"/>
    <n v="15200"/>
    <x v="1"/>
    <x v="1"/>
    <x v="1"/>
  </r>
  <r>
    <x v="78"/>
    <x v="0"/>
    <x v="0"/>
    <x v="0"/>
    <n v="38"/>
    <n v="400"/>
    <n v="15200"/>
    <x v="0"/>
    <x v="1"/>
    <x v="1"/>
  </r>
  <r>
    <x v="78"/>
    <x v="2"/>
    <x v="5"/>
    <x v="0"/>
    <n v="39"/>
    <n v="400"/>
    <n v="15600"/>
    <x v="0"/>
    <x v="0"/>
    <x v="1"/>
  </r>
  <r>
    <x v="79"/>
    <x v="0"/>
    <x v="1"/>
    <x v="0"/>
    <n v="1"/>
    <n v="400"/>
    <n v="400"/>
    <x v="0"/>
    <x v="1"/>
    <x v="1"/>
  </r>
  <r>
    <x v="79"/>
    <x v="1"/>
    <x v="0"/>
    <x v="0"/>
    <n v="7"/>
    <n v="400"/>
    <n v="2800"/>
    <x v="0"/>
    <x v="1"/>
    <x v="1"/>
  </r>
  <r>
    <x v="79"/>
    <x v="0"/>
    <x v="3"/>
    <x v="2"/>
    <n v="30"/>
    <n v="100"/>
    <n v="3000"/>
    <x v="0"/>
    <x v="1"/>
    <x v="3"/>
  </r>
  <r>
    <x v="79"/>
    <x v="0"/>
    <x v="0"/>
    <x v="3"/>
    <n v="19"/>
    <n v="200"/>
    <n v="3800"/>
    <x v="0"/>
    <x v="1"/>
    <x v="1"/>
  </r>
  <r>
    <x v="79"/>
    <x v="2"/>
    <x v="4"/>
    <x v="0"/>
    <n v="17"/>
    <n v="400"/>
    <n v="6800"/>
    <x v="1"/>
    <x v="1"/>
    <x v="2"/>
  </r>
  <r>
    <x v="79"/>
    <x v="2"/>
    <x v="2"/>
    <x v="4"/>
    <n v="16"/>
    <n v="500"/>
    <n v="8000"/>
    <x v="0"/>
    <x v="1"/>
    <x v="4"/>
  </r>
  <r>
    <x v="79"/>
    <x v="2"/>
    <x v="2"/>
    <x v="4"/>
    <n v="19"/>
    <n v="500"/>
    <n v="9500"/>
    <x v="0"/>
    <x v="0"/>
    <x v="0"/>
  </r>
  <r>
    <x v="79"/>
    <x v="0"/>
    <x v="1"/>
    <x v="0"/>
    <n v="35"/>
    <n v="400"/>
    <n v="14000"/>
    <x v="0"/>
    <x v="1"/>
    <x v="1"/>
  </r>
  <r>
    <x v="79"/>
    <x v="1"/>
    <x v="2"/>
    <x v="4"/>
    <n v="34"/>
    <n v="500"/>
    <n v="17000"/>
    <x v="0"/>
    <x v="1"/>
    <x v="4"/>
  </r>
  <r>
    <x v="79"/>
    <x v="0"/>
    <x v="4"/>
    <x v="4"/>
    <n v="35"/>
    <n v="500"/>
    <n v="17500"/>
    <x v="0"/>
    <x v="1"/>
    <x v="3"/>
  </r>
  <r>
    <x v="79"/>
    <x v="2"/>
    <x v="5"/>
    <x v="4"/>
    <n v="41"/>
    <n v="500"/>
    <n v="20500"/>
    <x v="1"/>
    <x v="1"/>
    <x v="3"/>
  </r>
  <r>
    <x v="79"/>
    <x v="2"/>
    <x v="4"/>
    <x v="4"/>
    <n v="46"/>
    <n v="500"/>
    <n v="23000"/>
    <x v="0"/>
    <x v="1"/>
    <x v="0"/>
  </r>
  <r>
    <x v="80"/>
    <x v="2"/>
    <x v="3"/>
    <x v="2"/>
    <n v="13"/>
    <n v="100"/>
    <n v="1300"/>
    <x v="0"/>
    <x v="1"/>
    <x v="0"/>
  </r>
  <r>
    <x v="80"/>
    <x v="2"/>
    <x v="5"/>
    <x v="0"/>
    <n v="5"/>
    <n v="400"/>
    <n v="2000"/>
    <x v="0"/>
    <x v="1"/>
    <x v="4"/>
  </r>
  <r>
    <x v="80"/>
    <x v="1"/>
    <x v="1"/>
    <x v="2"/>
    <n v="23"/>
    <n v="100"/>
    <n v="2300"/>
    <x v="0"/>
    <x v="1"/>
    <x v="0"/>
  </r>
  <r>
    <x v="80"/>
    <x v="2"/>
    <x v="2"/>
    <x v="1"/>
    <n v="8"/>
    <n v="300"/>
    <n v="2400"/>
    <x v="0"/>
    <x v="1"/>
    <x v="1"/>
  </r>
  <r>
    <x v="80"/>
    <x v="2"/>
    <x v="3"/>
    <x v="2"/>
    <n v="43"/>
    <n v="100"/>
    <n v="4300"/>
    <x v="0"/>
    <x v="1"/>
    <x v="1"/>
  </r>
  <r>
    <x v="80"/>
    <x v="0"/>
    <x v="4"/>
    <x v="1"/>
    <n v="21"/>
    <n v="300"/>
    <n v="6300"/>
    <x v="0"/>
    <x v="1"/>
    <x v="2"/>
  </r>
  <r>
    <x v="80"/>
    <x v="2"/>
    <x v="5"/>
    <x v="3"/>
    <n v="36"/>
    <n v="200"/>
    <n v="7200"/>
    <x v="0"/>
    <x v="0"/>
    <x v="3"/>
  </r>
  <r>
    <x v="80"/>
    <x v="1"/>
    <x v="1"/>
    <x v="0"/>
    <n v="19"/>
    <n v="400"/>
    <n v="7600"/>
    <x v="0"/>
    <x v="1"/>
    <x v="1"/>
  </r>
  <r>
    <x v="80"/>
    <x v="1"/>
    <x v="2"/>
    <x v="3"/>
    <n v="43"/>
    <n v="200"/>
    <n v="8600"/>
    <x v="0"/>
    <x v="1"/>
    <x v="0"/>
  </r>
  <r>
    <x v="80"/>
    <x v="2"/>
    <x v="1"/>
    <x v="3"/>
    <n v="46"/>
    <n v="200"/>
    <n v="9200"/>
    <x v="0"/>
    <x v="1"/>
    <x v="1"/>
  </r>
  <r>
    <x v="80"/>
    <x v="0"/>
    <x v="0"/>
    <x v="1"/>
    <n v="35"/>
    <n v="300"/>
    <n v="10500"/>
    <x v="0"/>
    <x v="1"/>
    <x v="0"/>
  </r>
  <r>
    <x v="80"/>
    <x v="0"/>
    <x v="1"/>
    <x v="0"/>
    <n v="27"/>
    <n v="400"/>
    <n v="10800"/>
    <x v="0"/>
    <x v="0"/>
    <x v="0"/>
  </r>
  <r>
    <x v="80"/>
    <x v="2"/>
    <x v="2"/>
    <x v="4"/>
    <n v="22"/>
    <n v="500"/>
    <n v="11000"/>
    <x v="0"/>
    <x v="1"/>
    <x v="0"/>
  </r>
  <r>
    <x v="80"/>
    <x v="1"/>
    <x v="5"/>
    <x v="4"/>
    <n v="23"/>
    <n v="500"/>
    <n v="11500"/>
    <x v="0"/>
    <x v="1"/>
    <x v="1"/>
  </r>
  <r>
    <x v="80"/>
    <x v="1"/>
    <x v="3"/>
    <x v="1"/>
    <n v="46"/>
    <n v="300"/>
    <n v="13800"/>
    <x v="0"/>
    <x v="1"/>
    <x v="1"/>
  </r>
  <r>
    <x v="80"/>
    <x v="2"/>
    <x v="3"/>
    <x v="0"/>
    <n v="35"/>
    <n v="400"/>
    <n v="14000"/>
    <x v="1"/>
    <x v="1"/>
    <x v="0"/>
  </r>
  <r>
    <x v="80"/>
    <x v="1"/>
    <x v="1"/>
    <x v="4"/>
    <n v="32"/>
    <n v="500"/>
    <n v="16000"/>
    <x v="0"/>
    <x v="1"/>
    <x v="3"/>
  </r>
  <r>
    <x v="81"/>
    <x v="1"/>
    <x v="3"/>
    <x v="2"/>
    <n v="13"/>
    <n v="100"/>
    <n v="1300"/>
    <x v="0"/>
    <x v="1"/>
    <x v="0"/>
  </r>
  <r>
    <x v="81"/>
    <x v="2"/>
    <x v="3"/>
    <x v="0"/>
    <n v="6"/>
    <n v="400"/>
    <n v="2400"/>
    <x v="0"/>
    <x v="1"/>
    <x v="0"/>
  </r>
  <r>
    <x v="81"/>
    <x v="1"/>
    <x v="1"/>
    <x v="4"/>
    <n v="7"/>
    <n v="500"/>
    <n v="3500"/>
    <x v="0"/>
    <x v="1"/>
    <x v="1"/>
  </r>
  <r>
    <x v="81"/>
    <x v="1"/>
    <x v="2"/>
    <x v="2"/>
    <n v="45"/>
    <n v="100"/>
    <n v="4500"/>
    <x v="0"/>
    <x v="1"/>
    <x v="4"/>
  </r>
  <r>
    <x v="81"/>
    <x v="1"/>
    <x v="1"/>
    <x v="2"/>
    <n v="49"/>
    <n v="100"/>
    <n v="4900"/>
    <x v="0"/>
    <x v="1"/>
    <x v="0"/>
  </r>
  <r>
    <x v="81"/>
    <x v="2"/>
    <x v="1"/>
    <x v="1"/>
    <n v="19"/>
    <n v="300"/>
    <n v="5700"/>
    <x v="0"/>
    <x v="1"/>
    <x v="3"/>
  </r>
  <r>
    <x v="81"/>
    <x v="1"/>
    <x v="3"/>
    <x v="3"/>
    <n v="32"/>
    <n v="200"/>
    <n v="6400"/>
    <x v="0"/>
    <x v="1"/>
    <x v="2"/>
  </r>
  <r>
    <x v="81"/>
    <x v="2"/>
    <x v="2"/>
    <x v="1"/>
    <n v="32"/>
    <n v="300"/>
    <n v="9600"/>
    <x v="0"/>
    <x v="1"/>
    <x v="1"/>
  </r>
  <r>
    <x v="81"/>
    <x v="0"/>
    <x v="4"/>
    <x v="0"/>
    <n v="33"/>
    <n v="400"/>
    <n v="13200"/>
    <x v="1"/>
    <x v="1"/>
    <x v="1"/>
  </r>
  <r>
    <x v="81"/>
    <x v="2"/>
    <x v="4"/>
    <x v="0"/>
    <n v="34"/>
    <n v="400"/>
    <n v="13600"/>
    <x v="0"/>
    <x v="1"/>
    <x v="1"/>
  </r>
  <r>
    <x v="81"/>
    <x v="0"/>
    <x v="5"/>
    <x v="4"/>
    <n v="35"/>
    <n v="500"/>
    <n v="17500"/>
    <x v="0"/>
    <x v="1"/>
    <x v="1"/>
  </r>
  <r>
    <x v="81"/>
    <x v="2"/>
    <x v="4"/>
    <x v="4"/>
    <n v="35"/>
    <n v="500"/>
    <n v="17500"/>
    <x v="0"/>
    <x v="1"/>
    <x v="1"/>
  </r>
  <r>
    <x v="81"/>
    <x v="2"/>
    <x v="0"/>
    <x v="4"/>
    <n v="43"/>
    <n v="500"/>
    <n v="21500"/>
    <x v="0"/>
    <x v="1"/>
    <x v="1"/>
  </r>
  <r>
    <x v="82"/>
    <x v="0"/>
    <x v="5"/>
    <x v="4"/>
    <n v="1"/>
    <n v="500"/>
    <n v="500"/>
    <x v="0"/>
    <x v="1"/>
    <x v="1"/>
  </r>
  <r>
    <x v="82"/>
    <x v="1"/>
    <x v="1"/>
    <x v="2"/>
    <n v="14"/>
    <n v="100"/>
    <n v="1400"/>
    <x v="0"/>
    <x v="1"/>
    <x v="0"/>
  </r>
  <r>
    <x v="82"/>
    <x v="2"/>
    <x v="1"/>
    <x v="0"/>
    <n v="10"/>
    <n v="400"/>
    <n v="4000"/>
    <x v="0"/>
    <x v="1"/>
    <x v="1"/>
  </r>
  <r>
    <x v="82"/>
    <x v="0"/>
    <x v="4"/>
    <x v="0"/>
    <n v="19"/>
    <n v="400"/>
    <n v="7600"/>
    <x v="0"/>
    <x v="1"/>
    <x v="1"/>
  </r>
  <r>
    <x v="82"/>
    <x v="0"/>
    <x v="2"/>
    <x v="4"/>
    <n v="19"/>
    <n v="500"/>
    <n v="9500"/>
    <x v="1"/>
    <x v="1"/>
    <x v="2"/>
  </r>
  <r>
    <x v="82"/>
    <x v="1"/>
    <x v="3"/>
    <x v="1"/>
    <n v="39"/>
    <n v="300"/>
    <n v="11700"/>
    <x v="0"/>
    <x v="1"/>
    <x v="1"/>
  </r>
  <r>
    <x v="82"/>
    <x v="0"/>
    <x v="4"/>
    <x v="4"/>
    <n v="26"/>
    <n v="500"/>
    <n v="13000"/>
    <x v="0"/>
    <x v="1"/>
    <x v="0"/>
  </r>
  <r>
    <x v="82"/>
    <x v="2"/>
    <x v="3"/>
    <x v="4"/>
    <n v="34"/>
    <n v="500"/>
    <n v="17000"/>
    <x v="0"/>
    <x v="1"/>
    <x v="0"/>
  </r>
  <r>
    <x v="82"/>
    <x v="0"/>
    <x v="5"/>
    <x v="0"/>
    <n v="46"/>
    <n v="400"/>
    <n v="18400"/>
    <x v="0"/>
    <x v="1"/>
    <x v="0"/>
  </r>
  <r>
    <x v="83"/>
    <x v="2"/>
    <x v="4"/>
    <x v="1"/>
    <n v="7"/>
    <n v="300"/>
    <n v="2100"/>
    <x v="1"/>
    <x v="1"/>
    <x v="1"/>
  </r>
  <r>
    <x v="83"/>
    <x v="1"/>
    <x v="4"/>
    <x v="0"/>
    <n v="6"/>
    <n v="400"/>
    <n v="2400"/>
    <x v="0"/>
    <x v="1"/>
    <x v="0"/>
  </r>
  <r>
    <x v="83"/>
    <x v="1"/>
    <x v="2"/>
    <x v="1"/>
    <n v="11"/>
    <n v="300"/>
    <n v="3300"/>
    <x v="1"/>
    <x v="1"/>
    <x v="0"/>
  </r>
  <r>
    <x v="83"/>
    <x v="0"/>
    <x v="4"/>
    <x v="2"/>
    <n v="34"/>
    <n v="100"/>
    <n v="3400"/>
    <x v="0"/>
    <x v="0"/>
    <x v="0"/>
  </r>
  <r>
    <x v="83"/>
    <x v="2"/>
    <x v="1"/>
    <x v="0"/>
    <n v="12"/>
    <n v="400"/>
    <n v="4800"/>
    <x v="0"/>
    <x v="1"/>
    <x v="1"/>
  </r>
  <r>
    <x v="83"/>
    <x v="0"/>
    <x v="4"/>
    <x v="4"/>
    <n v="13"/>
    <n v="500"/>
    <n v="6500"/>
    <x v="0"/>
    <x v="1"/>
    <x v="3"/>
  </r>
  <r>
    <x v="83"/>
    <x v="1"/>
    <x v="1"/>
    <x v="0"/>
    <n v="22"/>
    <n v="400"/>
    <n v="8800"/>
    <x v="0"/>
    <x v="1"/>
    <x v="1"/>
  </r>
  <r>
    <x v="83"/>
    <x v="2"/>
    <x v="2"/>
    <x v="1"/>
    <n v="40"/>
    <n v="300"/>
    <n v="12000"/>
    <x v="1"/>
    <x v="1"/>
    <x v="1"/>
  </r>
  <r>
    <x v="83"/>
    <x v="1"/>
    <x v="4"/>
    <x v="1"/>
    <n v="42"/>
    <n v="300"/>
    <n v="12600"/>
    <x v="0"/>
    <x v="1"/>
    <x v="1"/>
  </r>
  <r>
    <x v="83"/>
    <x v="2"/>
    <x v="5"/>
    <x v="0"/>
    <n v="38"/>
    <n v="400"/>
    <n v="15200"/>
    <x v="0"/>
    <x v="1"/>
    <x v="3"/>
  </r>
  <r>
    <x v="83"/>
    <x v="1"/>
    <x v="4"/>
    <x v="4"/>
    <n v="35"/>
    <n v="500"/>
    <n v="17500"/>
    <x v="0"/>
    <x v="1"/>
    <x v="0"/>
  </r>
  <r>
    <x v="83"/>
    <x v="0"/>
    <x v="1"/>
    <x v="4"/>
    <n v="42"/>
    <n v="500"/>
    <n v="21000"/>
    <x v="0"/>
    <x v="1"/>
    <x v="1"/>
  </r>
  <r>
    <x v="83"/>
    <x v="2"/>
    <x v="2"/>
    <x v="4"/>
    <n v="47"/>
    <n v="500"/>
    <n v="23500"/>
    <x v="0"/>
    <x v="1"/>
    <x v="3"/>
  </r>
  <r>
    <x v="84"/>
    <x v="0"/>
    <x v="4"/>
    <x v="2"/>
    <n v="9"/>
    <n v="100"/>
    <n v="900"/>
    <x v="0"/>
    <x v="1"/>
    <x v="1"/>
  </r>
  <r>
    <x v="84"/>
    <x v="2"/>
    <x v="4"/>
    <x v="4"/>
    <n v="4"/>
    <n v="500"/>
    <n v="2000"/>
    <x v="0"/>
    <x v="1"/>
    <x v="3"/>
  </r>
  <r>
    <x v="84"/>
    <x v="2"/>
    <x v="4"/>
    <x v="1"/>
    <n v="12"/>
    <n v="300"/>
    <n v="3600"/>
    <x v="1"/>
    <x v="1"/>
    <x v="1"/>
  </r>
  <r>
    <x v="84"/>
    <x v="0"/>
    <x v="2"/>
    <x v="3"/>
    <n v="22"/>
    <n v="200"/>
    <n v="4400"/>
    <x v="1"/>
    <x v="1"/>
    <x v="1"/>
  </r>
  <r>
    <x v="84"/>
    <x v="2"/>
    <x v="1"/>
    <x v="1"/>
    <n v="26"/>
    <n v="300"/>
    <n v="7800"/>
    <x v="0"/>
    <x v="0"/>
    <x v="0"/>
  </r>
  <r>
    <x v="84"/>
    <x v="0"/>
    <x v="4"/>
    <x v="4"/>
    <n v="22"/>
    <n v="500"/>
    <n v="11000"/>
    <x v="0"/>
    <x v="1"/>
    <x v="0"/>
  </r>
  <r>
    <x v="84"/>
    <x v="0"/>
    <x v="2"/>
    <x v="1"/>
    <n v="38"/>
    <n v="300"/>
    <n v="11400"/>
    <x v="0"/>
    <x v="1"/>
    <x v="4"/>
  </r>
  <r>
    <x v="84"/>
    <x v="1"/>
    <x v="5"/>
    <x v="4"/>
    <n v="26"/>
    <n v="500"/>
    <n v="13000"/>
    <x v="0"/>
    <x v="1"/>
    <x v="3"/>
  </r>
  <r>
    <x v="85"/>
    <x v="1"/>
    <x v="4"/>
    <x v="4"/>
    <n v="2"/>
    <n v="500"/>
    <n v="1000"/>
    <x v="0"/>
    <x v="1"/>
    <x v="1"/>
  </r>
  <r>
    <x v="85"/>
    <x v="2"/>
    <x v="1"/>
    <x v="4"/>
    <n v="7"/>
    <n v="500"/>
    <n v="3500"/>
    <x v="1"/>
    <x v="0"/>
    <x v="0"/>
  </r>
  <r>
    <x v="85"/>
    <x v="0"/>
    <x v="3"/>
    <x v="4"/>
    <n v="8"/>
    <n v="500"/>
    <n v="4000"/>
    <x v="1"/>
    <x v="1"/>
    <x v="3"/>
  </r>
  <r>
    <x v="85"/>
    <x v="0"/>
    <x v="4"/>
    <x v="4"/>
    <n v="9"/>
    <n v="500"/>
    <n v="4500"/>
    <x v="0"/>
    <x v="1"/>
    <x v="1"/>
  </r>
  <r>
    <x v="85"/>
    <x v="0"/>
    <x v="3"/>
    <x v="0"/>
    <n v="12"/>
    <n v="400"/>
    <n v="4800"/>
    <x v="0"/>
    <x v="1"/>
    <x v="1"/>
  </r>
  <r>
    <x v="85"/>
    <x v="2"/>
    <x v="1"/>
    <x v="1"/>
    <n v="17"/>
    <n v="300"/>
    <n v="5100"/>
    <x v="0"/>
    <x v="1"/>
    <x v="0"/>
  </r>
  <r>
    <x v="85"/>
    <x v="2"/>
    <x v="4"/>
    <x v="0"/>
    <n v="14"/>
    <n v="400"/>
    <n v="5600"/>
    <x v="0"/>
    <x v="1"/>
    <x v="1"/>
  </r>
  <r>
    <x v="85"/>
    <x v="0"/>
    <x v="3"/>
    <x v="4"/>
    <n v="14"/>
    <n v="500"/>
    <n v="7000"/>
    <x v="0"/>
    <x v="1"/>
    <x v="1"/>
  </r>
  <r>
    <x v="85"/>
    <x v="0"/>
    <x v="1"/>
    <x v="0"/>
    <n v="19"/>
    <n v="400"/>
    <n v="7600"/>
    <x v="0"/>
    <x v="1"/>
    <x v="0"/>
  </r>
  <r>
    <x v="85"/>
    <x v="1"/>
    <x v="4"/>
    <x v="0"/>
    <n v="33"/>
    <n v="400"/>
    <n v="13200"/>
    <x v="0"/>
    <x v="1"/>
    <x v="1"/>
  </r>
  <r>
    <x v="85"/>
    <x v="1"/>
    <x v="1"/>
    <x v="0"/>
    <n v="35"/>
    <n v="400"/>
    <n v="14000"/>
    <x v="1"/>
    <x v="1"/>
    <x v="1"/>
  </r>
  <r>
    <x v="85"/>
    <x v="2"/>
    <x v="4"/>
    <x v="4"/>
    <n v="31"/>
    <n v="500"/>
    <n v="15500"/>
    <x v="0"/>
    <x v="1"/>
    <x v="3"/>
  </r>
  <r>
    <x v="85"/>
    <x v="1"/>
    <x v="4"/>
    <x v="0"/>
    <n v="42"/>
    <n v="400"/>
    <n v="16800"/>
    <x v="0"/>
    <x v="1"/>
    <x v="1"/>
  </r>
  <r>
    <x v="85"/>
    <x v="1"/>
    <x v="4"/>
    <x v="0"/>
    <n v="47"/>
    <n v="400"/>
    <n v="18800"/>
    <x v="0"/>
    <x v="1"/>
    <x v="4"/>
  </r>
  <r>
    <x v="86"/>
    <x v="0"/>
    <x v="4"/>
    <x v="2"/>
    <n v="12"/>
    <n v="100"/>
    <n v="1200"/>
    <x v="0"/>
    <x v="1"/>
    <x v="1"/>
  </r>
  <r>
    <x v="86"/>
    <x v="1"/>
    <x v="1"/>
    <x v="2"/>
    <n v="32"/>
    <n v="100"/>
    <n v="3200"/>
    <x v="0"/>
    <x v="1"/>
    <x v="0"/>
  </r>
  <r>
    <x v="86"/>
    <x v="2"/>
    <x v="4"/>
    <x v="3"/>
    <n v="18"/>
    <n v="200"/>
    <n v="3600"/>
    <x v="1"/>
    <x v="1"/>
    <x v="1"/>
  </r>
  <r>
    <x v="86"/>
    <x v="0"/>
    <x v="4"/>
    <x v="0"/>
    <n v="13"/>
    <n v="400"/>
    <n v="5200"/>
    <x v="0"/>
    <x v="1"/>
    <x v="3"/>
  </r>
  <r>
    <x v="86"/>
    <x v="1"/>
    <x v="1"/>
    <x v="3"/>
    <n v="36"/>
    <n v="200"/>
    <n v="7200"/>
    <x v="0"/>
    <x v="1"/>
    <x v="3"/>
  </r>
  <r>
    <x v="86"/>
    <x v="0"/>
    <x v="2"/>
    <x v="1"/>
    <n v="25"/>
    <n v="300"/>
    <n v="7500"/>
    <x v="0"/>
    <x v="1"/>
    <x v="1"/>
  </r>
  <r>
    <x v="86"/>
    <x v="2"/>
    <x v="2"/>
    <x v="1"/>
    <n v="29"/>
    <n v="300"/>
    <n v="8700"/>
    <x v="0"/>
    <x v="1"/>
    <x v="1"/>
  </r>
  <r>
    <x v="86"/>
    <x v="0"/>
    <x v="5"/>
    <x v="0"/>
    <n v="22"/>
    <n v="400"/>
    <n v="8800"/>
    <x v="0"/>
    <x v="1"/>
    <x v="1"/>
  </r>
  <r>
    <x v="86"/>
    <x v="1"/>
    <x v="3"/>
    <x v="4"/>
    <n v="23"/>
    <n v="500"/>
    <n v="11500"/>
    <x v="0"/>
    <x v="1"/>
    <x v="1"/>
  </r>
  <r>
    <x v="86"/>
    <x v="0"/>
    <x v="4"/>
    <x v="0"/>
    <n v="31"/>
    <n v="400"/>
    <n v="12400"/>
    <x v="1"/>
    <x v="1"/>
    <x v="4"/>
  </r>
  <r>
    <x v="86"/>
    <x v="0"/>
    <x v="4"/>
    <x v="1"/>
    <n v="42"/>
    <n v="300"/>
    <n v="12600"/>
    <x v="0"/>
    <x v="1"/>
    <x v="1"/>
  </r>
  <r>
    <x v="86"/>
    <x v="0"/>
    <x v="4"/>
    <x v="0"/>
    <n v="45"/>
    <n v="400"/>
    <n v="18000"/>
    <x v="0"/>
    <x v="1"/>
    <x v="0"/>
  </r>
  <r>
    <x v="86"/>
    <x v="0"/>
    <x v="1"/>
    <x v="4"/>
    <n v="37"/>
    <n v="500"/>
    <n v="18500"/>
    <x v="0"/>
    <x v="0"/>
    <x v="0"/>
  </r>
  <r>
    <x v="86"/>
    <x v="2"/>
    <x v="5"/>
    <x v="4"/>
    <n v="40"/>
    <n v="500"/>
    <n v="20000"/>
    <x v="0"/>
    <x v="1"/>
    <x v="1"/>
  </r>
  <r>
    <x v="87"/>
    <x v="0"/>
    <x v="4"/>
    <x v="1"/>
    <n v="3"/>
    <n v="300"/>
    <n v="900"/>
    <x v="0"/>
    <x v="1"/>
    <x v="1"/>
  </r>
  <r>
    <x v="87"/>
    <x v="1"/>
    <x v="4"/>
    <x v="2"/>
    <n v="17"/>
    <n v="100"/>
    <n v="1700"/>
    <x v="1"/>
    <x v="1"/>
    <x v="0"/>
  </r>
  <r>
    <x v="87"/>
    <x v="0"/>
    <x v="4"/>
    <x v="4"/>
    <n v="4"/>
    <n v="500"/>
    <n v="2000"/>
    <x v="0"/>
    <x v="1"/>
    <x v="1"/>
  </r>
  <r>
    <x v="87"/>
    <x v="0"/>
    <x v="1"/>
    <x v="3"/>
    <n v="21"/>
    <n v="200"/>
    <n v="4200"/>
    <x v="0"/>
    <x v="1"/>
    <x v="2"/>
  </r>
  <r>
    <x v="87"/>
    <x v="2"/>
    <x v="1"/>
    <x v="3"/>
    <n v="23"/>
    <n v="200"/>
    <n v="4600"/>
    <x v="0"/>
    <x v="0"/>
    <x v="0"/>
  </r>
  <r>
    <x v="87"/>
    <x v="1"/>
    <x v="4"/>
    <x v="0"/>
    <n v="14"/>
    <n v="400"/>
    <n v="5600"/>
    <x v="0"/>
    <x v="1"/>
    <x v="0"/>
  </r>
  <r>
    <x v="87"/>
    <x v="2"/>
    <x v="3"/>
    <x v="0"/>
    <n v="19"/>
    <n v="400"/>
    <n v="7600"/>
    <x v="0"/>
    <x v="1"/>
    <x v="3"/>
  </r>
  <r>
    <x v="87"/>
    <x v="2"/>
    <x v="4"/>
    <x v="4"/>
    <n v="24"/>
    <n v="500"/>
    <n v="12000"/>
    <x v="0"/>
    <x v="1"/>
    <x v="3"/>
  </r>
  <r>
    <x v="87"/>
    <x v="2"/>
    <x v="2"/>
    <x v="4"/>
    <n v="44"/>
    <n v="500"/>
    <n v="22000"/>
    <x v="0"/>
    <x v="1"/>
    <x v="1"/>
  </r>
  <r>
    <x v="87"/>
    <x v="2"/>
    <x v="0"/>
    <x v="4"/>
    <n v="45"/>
    <n v="500"/>
    <n v="22500"/>
    <x v="0"/>
    <x v="1"/>
    <x v="1"/>
  </r>
  <r>
    <x v="88"/>
    <x v="1"/>
    <x v="1"/>
    <x v="2"/>
    <n v="29"/>
    <n v="100"/>
    <n v="2900"/>
    <x v="0"/>
    <x v="1"/>
    <x v="1"/>
  </r>
  <r>
    <x v="88"/>
    <x v="1"/>
    <x v="1"/>
    <x v="3"/>
    <n v="18"/>
    <n v="200"/>
    <n v="3600"/>
    <x v="1"/>
    <x v="1"/>
    <x v="3"/>
  </r>
  <r>
    <x v="88"/>
    <x v="1"/>
    <x v="1"/>
    <x v="1"/>
    <n v="24"/>
    <n v="300"/>
    <n v="7200"/>
    <x v="0"/>
    <x v="0"/>
    <x v="3"/>
  </r>
  <r>
    <x v="88"/>
    <x v="1"/>
    <x v="3"/>
    <x v="3"/>
    <n v="37"/>
    <n v="200"/>
    <n v="7400"/>
    <x v="0"/>
    <x v="1"/>
    <x v="3"/>
  </r>
  <r>
    <x v="88"/>
    <x v="2"/>
    <x v="1"/>
    <x v="3"/>
    <n v="38"/>
    <n v="200"/>
    <n v="7600"/>
    <x v="0"/>
    <x v="1"/>
    <x v="3"/>
  </r>
  <r>
    <x v="88"/>
    <x v="0"/>
    <x v="2"/>
    <x v="1"/>
    <n v="32"/>
    <n v="300"/>
    <n v="9600"/>
    <x v="1"/>
    <x v="0"/>
    <x v="2"/>
  </r>
  <r>
    <x v="88"/>
    <x v="1"/>
    <x v="5"/>
    <x v="0"/>
    <n v="28"/>
    <n v="400"/>
    <n v="11200"/>
    <x v="0"/>
    <x v="1"/>
    <x v="3"/>
  </r>
  <r>
    <x v="88"/>
    <x v="2"/>
    <x v="5"/>
    <x v="0"/>
    <n v="28"/>
    <n v="400"/>
    <n v="11200"/>
    <x v="0"/>
    <x v="1"/>
    <x v="0"/>
  </r>
  <r>
    <x v="88"/>
    <x v="1"/>
    <x v="5"/>
    <x v="0"/>
    <n v="43"/>
    <n v="400"/>
    <n v="17200"/>
    <x v="0"/>
    <x v="1"/>
    <x v="3"/>
  </r>
  <r>
    <x v="88"/>
    <x v="0"/>
    <x v="4"/>
    <x v="4"/>
    <n v="40"/>
    <n v="500"/>
    <n v="20000"/>
    <x v="0"/>
    <x v="1"/>
    <x v="2"/>
  </r>
  <r>
    <x v="89"/>
    <x v="2"/>
    <x v="0"/>
    <x v="0"/>
    <n v="1"/>
    <n v="400"/>
    <n v="400"/>
    <x v="0"/>
    <x v="0"/>
    <x v="0"/>
  </r>
  <r>
    <x v="89"/>
    <x v="2"/>
    <x v="4"/>
    <x v="0"/>
    <n v="2"/>
    <n v="400"/>
    <n v="800"/>
    <x v="0"/>
    <x v="1"/>
    <x v="4"/>
  </r>
  <r>
    <x v="89"/>
    <x v="2"/>
    <x v="5"/>
    <x v="0"/>
    <n v="2"/>
    <n v="400"/>
    <n v="800"/>
    <x v="0"/>
    <x v="1"/>
    <x v="1"/>
  </r>
  <r>
    <x v="89"/>
    <x v="2"/>
    <x v="1"/>
    <x v="2"/>
    <n v="40"/>
    <n v="100"/>
    <n v="4000"/>
    <x v="0"/>
    <x v="1"/>
    <x v="1"/>
  </r>
  <r>
    <x v="89"/>
    <x v="2"/>
    <x v="4"/>
    <x v="4"/>
    <n v="9"/>
    <n v="500"/>
    <n v="4500"/>
    <x v="0"/>
    <x v="1"/>
    <x v="1"/>
  </r>
  <r>
    <x v="89"/>
    <x v="1"/>
    <x v="4"/>
    <x v="0"/>
    <n v="12"/>
    <n v="400"/>
    <n v="4800"/>
    <x v="0"/>
    <x v="0"/>
    <x v="3"/>
  </r>
  <r>
    <x v="89"/>
    <x v="2"/>
    <x v="5"/>
    <x v="0"/>
    <n v="14"/>
    <n v="400"/>
    <n v="5600"/>
    <x v="0"/>
    <x v="1"/>
    <x v="0"/>
  </r>
  <r>
    <x v="89"/>
    <x v="0"/>
    <x v="2"/>
    <x v="1"/>
    <n v="24"/>
    <n v="300"/>
    <n v="7200"/>
    <x v="1"/>
    <x v="1"/>
    <x v="1"/>
  </r>
  <r>
    <x v="89"/>
    <x v="2"/>
    <x v="4"/>
    <x v="0"/>
    <n v="25"/>
    <n v="400"/>
    <n v="10000"/>
    <x v="0"/>
    <x v="1"/>
    <x v="0"/>
  </r>
  <r>
    <x v="89"/>
    <x v="0"/>
    <x v="1"/>
    <x v="4"/>
    <n v="34"/>
    <n v="500"/>
    <n v="17000"/>
    <x v="0"/>
    <x v="1"/>
    <x v="0"/>
  </r>
  <r>
    <x v="89"/>
    <x v="2"/>
    <x v="3"/>
    <x v="4"/>
    <n v="34"/>
    <n v="500"/>
    <n v="17000"/>
    <x v="0"/>
    <x v="1"/>
    <x v="1"/>
  </r>
  <r>
    <x v="89"/>
    <x v="0"/>
    <x v="5"/>
    <x v="0"/>
    <n v="44"/>
    <n v="400"/>
    <n v="17600"/>
    <x v="1"/>
    <x v="1"/>
    <x v="3"/>
  </r>
  <r>
    <x v="89"/>
    <x v="0"/>
    <x v="4"/>
    <x v="4"/>
    <n v="38"/>
    <n v="500"/>
    <n v="19000"/>
    <x v="1"/>
    <x v="1"/>
    <x v="0"/>
  </r>
  <r>
    <x v="90"/>
    <x v="1"/>
    <x v="5"/>
    <x v="4"/>
    <n v="2"/>
    <n v="500"/>
    <n v="1000"/>
    <x v="0"/>
    <x v="1"/>
    <x v="0"/>
  </r>
  <r>
    <x v="90"/>
    <x v="1"/>
    <x v="4"/>
    <x v="0"/>
    <n v="5"/>
    <n v="400"/>
    <n v="2000"/>
    <x v="0"/>
    <x v="1"/>
    <x v="1"/>
  </r>
  <r>
    <x v="90"/>
    <x v="0"/>
    <x v="4"/>
    <x v="3"/>
    <n v="31"/>
    <n v="200"/>
    <n v="6200"/>
    <x v="1"/>
    <x v="1"/>
    <x v="4"/>
  </r>
  <r>
    <x v="90"/>
    <x v="2"/>
    <x v="4"/>
    <x v="0"/>
    <n v="23"/>
    <n v="400"/>
    <n v="9200"/>
    <x v="0"/>
    <x v="1"/>
    <x v="1"/>
  </r>
  <r>
    <x v="90"/>
    <x v="2"/>
    <x v="4"/>
    <x v="4"/>
    <n v="19"/>
    <n v="500"/>
    <n v="9500"/>
    <x v="0"/>
    <x v="1"/>
    <x v="1"/>
  </r>
  <r>
    <x v="90"/>
    <x v="2"/>
    <x v="2"/>
    <x v="1"/>
    <n v="38"/>
    <n v="300"/>
    <n v="11400"/>
    <x v="0"/>
    <x v="0"/>
    <x v="3"/>
  </r>
  <r>
    <x v="90"/>
    <x v="2"/>
    <x v="3"/>
    <x v="0"/>
    <n v="40"/>
    <n v="400"/>
    <n v="16000"/>
    <x v="0"/>
    <x v="1"/>
    <x v="0"/>
  </r>
  <r>
    <x v="90"/>
    <x v="1"/>
    <x v="3"/>
    <x v="4"/>
    <n v="34"/>
    <n v="500"/>
    <n v="17000"/>
    <x v="0"/>
    <x v="1"/>
    <x v="0"/>
  </r>
  <r>
    <x v="90"/>
    <x v="0"/>
    <x v="1"/>
    <x v="0"/>
    <n v="45"/>
    <n v="400"/>
    <n v="18000"/>
    <x v="0"/>
    <x v="0"/>
    <x v="1"/>
  </r>
  <r>
    <x v="90"/>
    <x v="2"/>
    <x v="0"/>
    <x v="0"/>
    <n v="48"/>
    <n v="400"/>
    <n v="19200"/>
    <x v="1"/>
    <x v="1"/>
    <x v="3"/>
  </r>
  <r>
    <x v="90"/>
    <x v="2"/>
    <x v="3"/>
    <x v="4"/>
    <n v="39"/>
    <n v="500"/>
    <n v="19500"/>
    <x v="0"/>
    <x v="1"/>
    <x v="1"/>
  </r>
  <r>
    <x v="90"/>
    <x v="0"/>
    <x v="3"/>
    <x v="4"/>
    <n v="43"/>
    <n v="500"/>
    <n v="21500"/>
    <x v="0"/>
    <x v="1"/>
    <x v="0"/>
  </r>
  <r>
    <x v="91"/>
    <x v="0"/>
    <x v="3"/>
    <x v="2"/>
    <n v="27"/>
    <n v="100"/>
    <n v="2700"/>
    <x v="1"/>
    <x v="1"/>
    <x v="1"/>
  </r>
  <r>
    <x v="91"/>
    <x v="1"/>
    <x v="4"/>
    <x v="1"/>
    <n v="24"/>
    <n v="300"/>
    <n v="7200"/>
    <x v="0"/>
    <x v="1"/>
    <x v="4"/>
  </r>
  <r>
    <x v="91"/>
    <x v="0"/>
    <x v="2"/>
    <x v="3"/>
    <n v="37"/>
    <n v="200"/>
    <n v="7400"/>
    <x v="0"/>
    <x v="1"/>
    <x v="1"/>
  </r>
  <r>
    <x v="91"/>
    <x v="0"/>
    <x v="3"/>
    <x v="0"/>
    <n v="23"/>
    <n v="400"/>
    <n v="9200"/>
    <x v="0"/>
    <x v="1"/>
    <x v="1"/>
  </r>
  <r>
    <x v="91"/>
    <x v="2"/>
    <x v="4"/>
    <x v="1"/>
    <n v="37"/>
    <n v="300"/>
    <n v="11100"/>
    <x v="1"/>
    <x v="1"/>
    <x v="1"/>
  </r>
  <r>
    <x v="92"/>
    <x v="1"/>
    <x v="1"/>
    <x v="1"/>
    <n v="6"/>
    <n v="300"/>
    <n v="1800"/>
    <x v="0"/>
    <x v="0"/>
    <x v="3"/>
  </r>
  <r>
    <x v="92"/>
    <x v="0"/>
    <x v="3"/>
    <x v="4"/>
    <n v="6"/>
    <n v="500"/>
    <n v="3000"/>
    <x v="1"/>
    <x v="1"/>
    <x v="1"/>
  </r>
  <r>
    <x v="92"/>
    <x v="2"/>
    <x v="1"/>
    <x v="4"/>
    <n v="7"/>
    <n v="500"/>
    <n v="3500"/>
    <x v="0"/>
    <x v="1"/>
    <x v="0"/>
  </r>
  <r>
    <x v="92"/>
    <x v="2"/>
    <x v="1"/>
    <x v="2"/>
    <n v="36"/>
    <n v="100"/>
    <n v="3600"/>
    <x v="0"/>
    <x v="1"/>
    <x v="0"/>
  </r>
  <r>
    <x v="92"/>
    <x v="2"/>
    <x v="2"/>
    <x v="0"/>
    <n v="11"/>
    <n v="400"/>
    <n v="4400"/>
    <x v="0"/>
    <x v="1"/>
    <x v="1"/>
  </r>
  <r>
    <x v="92"/>
    <x v="1"/>
    <x v="3"/>
    <x v="3"/>
    <n v="38"/>
    <n v="200"/>
    <n v="7600"/>
    <x v="0"/>
    <x v="1"/>
    <x v="0"/>
  </r>
  <r>
    <x v="92"/>
    <x v="1"/>
    <x v="4"/>
    <x v="0"/>
    <n v="26"/>
    <n v="400"/>
    <n v="10400"/>
    <x v="0"/>
    <x v="1"/>
    <x v="0"/>
  </r>
  <r>
    <x v="92"/>
    <x v="2"/>
    <x v="4"/>
    <x v="4"/>
    <n v="30"/>
    <n v="500"/>
    <n v="15000"/>
    <x v="0"/>
    <x v="1"/>
    <x v="0"/>
  </r>
  <r>
    <x v="92"/>
    <x v="2"/>
    <x v="4"/>
    <x v="4"/>
    <n v="36"/>
    <n v="500"/>
    <n v="18000"/>
    <x v="1"/>
    <x v="1"/>
    <x v="1"/>
  </r>
  <r>
    <x v="92"/>
    <x v="2"/>
    <x v="0"/>
    <x v="4"/>
    <n v="37"/>
    <n v="500"/>
    <n v="18500"/>
    <x v="0"/>
    <x v="0"/>
    <x v="0"/>
  </r>
  <r>
    <x v="93"/>
    <x v="2"/>
    <x v="5"/>
    <x v="2"/>
    <n v="9"/>
    <n v="100"/>
    <n v="900"/>
    <x v="0"/>
    <x v="1"/>
    <x v="1"/>
  </r>
  <r>
    <x v="93"/>
    <x v="1"/>
    <x v="4"/>
    <x v="0"/>
    <n v="9"/>
    <n v="400"/>
    <n v="3600"/>
    <x v="0"/>
    <x v="1"/>
    <x v="2"/>
  </r>
  <r>
    <x v="93"/>
    <x v="0"/>
    <x v="4"/>
    <x v="1"/>
    <n v="15"/>
    <n v="300"/>
    <n v="4500"/>
    <x v="0"/>
    <x v="1"/>
    <x v="4"/>
  </r>
  <r>
    <x v="93"/>
    <x v="0"/>
    <x v="4"/>
    <x v="0"/>
    <n v="16"/>
    <n v="400"/>
    <n v="6400"/>
    <x v="0"/>
    <x v="0"/>
    <x v="3"/>
  </r>
  <r>
    <x v="93"/>
    <x v="1"/>
    <x v="0"/>
    <x v="4"/>
    <n v="13"/>
    <n v="500"/>
    <n v="6500"/>
    <x v="0"/>
    <x v="1"/>
    <x v="3"/>
  </r>
  <r>
    <x v="93"/>
    <x v="0"/>
    <x v="4"/>
    <x v="4"/>
    <n v="13"/>
    <n v="500"/>
    <n v="6500"/>
    <x v="0"/>
    <x v="1"/>
    <x v="0"/>
  </r>
  <r>
    <x v="93"/>
    <x v="0"/>
    <x v="5"/>
    <x v="1"/>
    <n v="23"/>
    <n v="300"/>
    <n v="6900"/>
    <x v="0"/>
    <x v="1"/>
    <x v="0"/>
  </r>
  <r>
    <x v="93"/>
    <x v="2"/>
    <x v="1"/>
    <x v="0"/>
    <n v="20"/>
    <n v="400"/>
    <n v="8000"/>
    <x v="0"/>
    <x v="1"/>
    <x v="1"/>
  </r>
  <r>
    <x v="93"/>
    <x v="2"/>
    <x v="4"/>
    <x v="0"/>
    <n v="43"/>
    <n v="400"/>
    <n v="17200"/>
    <x v="0"/>
    <x v="1"/>
    <x v="3"/>
  </r>
  <r>
    <x v="93"/>
    <x v="2"/>
    <x v="2"/>
    <x v="0"/>
    <n v="48"/>
    <n v="400"/>
    <n v="19200"/>
    <x v="0"/>
    <x v="1"/>
    <x v="1"/>
  </r>
  <r>
    <x v="94"/>
    <x v="1"/>
    <x v="5"/>
    <x v="0"/>
    <n v="1"/>
    <n v="400"/>
    <n v="400"/>
    <x v="1"/>
    <x v="1"/>
    <x v="0"/>
  </r>
  <r>
    <x v="94"/>
    <x v="0"/>
    <x v="5"/>
    <x v="2"/>
    <n v="10"/>
    <n v="100"/>
    <n v="1000"/>
    <x v="0"/>
    <x v="1"/>
    <x v="3"/>
  </r>
  <r>
    <x v="94"/>
    <x v="1"/>
    <x v="1"/>
    <x v="2"/>
    <n v="35"/>
    <n v="100"/>
    <n v="3500"/>
    <x v="0"/>
    <x v="1"/>
    <x v="3"/>
  </r>
  <r>
    <x v="94"/>
    <x v="2"/>
    <x v="4"/>
    <x v="4"/>
    <n v="8"/>
    <n v="500"/>
    <n v="4000"/>
    <x v="0"/>
    <x v="0"/>
    <x v="0"/>
  </r>
  <r>
    <x v="94"/>
    <x v="0"/>
    <x v="3"/>
    <x v="1"/>
    <n v="15"/>
    <n v="300"/>
    <n v="4500"/>
    <x v="0"/>
    <x v="1"/>
    <x v="3"/>
  </r>
  <r>
    <x v="94"/>
    <x v="2"/>
    <x v="4"/>
    <x v="3"/>
    <n v="26"/>
    <n v="200"/>
    <n v="5200"/>
    <x v="0"/>
    <x v="1"/>
    <x v="0"/>
  </r>
  <r>
    <x v="94"/>
    <x v="0"/>
    <x v="0"/>
    <x v="1"/>
    <n v="20"/>
    <n v="300"/>
    <n v="6000"/>
    <x v="1"/>
    <x v="0"/>
    <x v="0"/>
  </r>
  <r>
    <x v="94"/>
    <x v="2"/>
    <x v="5"/>
    <x v="0"/>
    <n v="16"/>
    <n v="400"/>
    <n v="6400"/>
    <x v="0"/>
    <x v="1"/>
    <x v="0"/>
  </r>
  <r>
    <x v="94"/>
    <x v="1"/>
    <x v="2"/>
    <x v="0"/>
    <n v="24"/>
    <n v="400"/>
    <n v="9600"/>
    <x v="0"/>
    <x v="1"/>
    <x v="0"/>
  </r>
  <r>
    <x v="94"/>
    <x v="1"/>
    <x v="2"/>
    <x v="1"/>
    <n v="47"/>
    <n v="300"/>
    <n v="14100"/>
    <x v="0"/>
    <x v="1"/>
    <x v="3"/>
  </r>
  <r>
    <x v="94"/>
    <x v="0"/>
    <x v="4"/>
    <x v="0"/>
    <n v="36"/>
    <n v="400"/>
    <n v="14400"/>
    <x v="0"/>
    <x v="1"/>
    <x v="0"/>
  </r>
  <r>
    <x v="95"/>
    <x v="2"/>
    <x v="2"/>
    <x v="0"/>
    <n v="1"/>
    <n v="400"/>
    <n v="400"/>
    <x v="0"/>
    <x v="1"/>
    <x v="0"/>
  </r>
  <r>
    <x v="95"/>
    <x v="0"/>
    <x v="2"/>
    <x v="4"/>
    <n v="3"/>
    <n v="500"/>
    <n v="1500"/>
    <x v="0"/>
    <x v="1"/>
    <x v="1"/>
  </r>
  <r>
    <x v="95"/>
    <x v="1"/>
    <x v="4"/>
    <x v="1"/>
    <n v="17"/>
    <n v="300"/>
    <n v="5100"/>
    <x v="0"/>
    <x v="1"/>
    <x v="4"/>
  </r>
  <r>
    <x v="95"/>
    <x v="2"/>
    <x v="2"/>
    <x v="3"/>
    <n v="27"/>
    <n v="200"/>
    <n v="5400"/>
    <x v="0"/>
    <x v="1"/>
    <x v="1"/>
  </r>
  <r>
    <x v="95"/>
    <x v="1"/>
    <x v="1"/>
    <x v="1"/>
    <n v="20"/>
    <n v="300"/>
    <n v="6000"/>
    <x v="0"/>
    <x v="0"/>
    <x v="0"/>
  </r>
  <r>
    <x v="95"/>
    <x v="2"/>
    <x v="5"/>
    <x v="0"/>
    <n v="15"/>
    <n v="400"/>
    <n v="6000"/>
    <x v="0"/>
    <x v="1"/>
    <x v="0"/>
  </r>
  <r>
    <x v="95"/>
    <x v="2"/>
    <x v="1"/>
    <x v="3"/>
    <n v="47"/>
    <n v="200"/>
    <n v="9400"/>
    <x v="1"/>
    <x v="1"/>
    <x v="1"/>
  </r>
  <r>
    <x v="95"/>
    <x v="0"/>
    <x v="4"/>
    <x v="0"/>
    <n v="41"/>
    <n v="400"/>
    <n v="16400"/>
    <x v="0"/>
    <x v="1"/>
    <x v="0"/>
  </r>
  <r>
    <x v="96"/>
    <x v="1"/>
    <x v="3"/>
    <x v="3"/>
    <n v="3"/>
    <n v="200"/>
    <n v="600"/>
    <x v="0"/>
    <x v="1"/>
    <x v="4"/>
  </r>
  <r>
    <x v="96"/>
    <x v="2"/>
    <x v="4"/>
    <x v="0"/>
    <n v="18"/>
    <n v="400"/>
    <n v="7200"/>
    <x v="0"/>
    <x v="1"/>
    <x v="1"/>
  </r>
  <r>
    <x v="96"/>
    <x v="0"/>
    <x v="0"/>
    <x v="3"/>
    <n v="40"/>
    <n v="200"/>
    <n v="8000"/>
    <x v="0"/>
    <x v="1"/>
    <x v="1"/>
  </r>
  <r>
    <x v="96"/>
    <x v="1"/>
    <x v="4"/>
    <x v="3"/>
    <n v="42"/>
    <n v="200"/>
    <n v="8400"/>
    <x v="0"/>
    <x v="0"/>
    <x v="0"/>
  </r>
  <r>
    <x v="96"/>
    <x v="2"/>
    <x v="4"/>
    <x v="1"/>
    <n v="39"/>
    <n v="300"/>
    <n v="11700"/>
    <x v="1"/>
    <x v="0"/>
    <x v="1"/>
  </r>
  <r>
    <x v="96"/>
    <x v="0"/>
    <x v="1"/>
    <x v="0"/>
    <n v="48"/>
    <n v="400"/>
    <n v="19200"/>
    <x v="0"/>
    <x v="1"/>
    <x v="3"/>
  </r>
  <r>
    <x v="97"/>
    <x v="0"/>
    <x v="4"/>
    <x v="3"/>
    <n v="1"/>
    <n v="200"/>
    <n v="200"/>
    <x v="0"/>
    <x v="1"/>
    <x v="1"/>
  </r>
  <r>
    <x v="97"/>
    <x v="2"/>
    <x v="1"/>
    <x v="2"/>
    <n v="25"/>
    <n v="100"/>
    <n v="2500"/>
    <x v="0"/>
    <x v="0"/>
    <x v="0"/>
  </r>
  <r>
    <x v="97"/>
    <x v="0"/>
    <x v="4"/>
    <x v="4"/>
    <n v="5"/>
    <n v="500"/>
    <n v="2500"/>
    <x v="0"/>
    <x v="1"/>
    <x v="2"/>
  </r>
  <r>
    <x v="97"/>
    <x v="0"/>
    <x v="3"/>
    <x v="2"/>
    <n v="27"/>
    <n v="100"/>
    <n v="2700"/>
    <x v="0"/>
    <x v="1"/>
    <x v="3"/>
  </r>
  <r>
    <x v="97"/>
    <x v="2"/>
    <x v="2"/>
    <x v="2"/>
    <n v="31"/>
    <n v="100"/>
    <n v="3100"/>
    <x v="1"/>
    <x v="1"/>
    <x v="2"/>
  </r>
  <r>
    <x v="97"/>
    <x v="0"/>
    <x v="4"/>
    <x v="1"/>
    <n v="12"/>
    <n v="300"/>
    <n v="3600"/>
    <x v="0"/>
    <x v="1"/>
    <x v="0"/>
  </r>
  <r>
    <x v="97"/>
    <x v="0"/>
    <x v="4"/>
    <x v="2"/>
    <n v="46"/>
    <n v="100"/>
    <n v="4600"/>
    <x v="0"/>
    <x v="1"/>
    <x v="0"/>
  </r>
  <r>
    <x v="97"/>
    <x v="2"/>
    <x v="1"/>
    <x v="0"/>
    <n v="15"/>
    <n v="400"/>
    <n v="6000"/>
    <x v="0"/>
    <x v="1"/>
    <x v="1"/>
  </r>
  <r>
    <x v="97"/>
    <x v="2"/>
    <x v="3"/>
    <x v="4"/>
    <n v="13"/>
    <n v="500"/>
    <n v="6500"/>
    <x v="0"/>
    <x v="1"/>
    <x v="1"/>
  </r>
  <r>
    <x v="97"/>
    <x v="2"/>
    <x v="0"/>
    <x v="1"/>
    <n v="25"/>
    <n v="300"/>
    <n v="7500"/>
    <x v="1"/>
    <x v="1"/>
    <x v="3"/>
  </r>
  <r>
    <x v="97"/>
    <x v="2"/>
    <x v="2"/>
    <x v="3"/>
    <n v="46"/>
    <n v="200"/>
    <n v="9200"/>
    <x v="0"/>
    <x v="1"/>
    <x v="0"/>
  </r>
  <r>
    <x v="97"/>
    <x v="2"/>
    <x v="3"/>
    <x v="4"/>
    <n v="20"/>
    <n v="500"/>
    <n v="10000"/>
    <x v="1"/>
    <x v="1"/>
    <x v="1"/>
  </r>
  <r>
    <x v="98"/>
    <x v="1"/>
    <x v="2"/>
    <x v="2"/>
    <n v="25"/>
    <n v="100"/>
    <n v="2500"/>
    <x v="0"/>
    <x v="1"/>
    <x v="1"/>
  </r>
  <r>
    <x v="98"/>
    <x v="0"/>
    <x v="5"/>
    <x v="1"/>
    <n v="12"/>
    <n v="300"/>
    <n v="3600"/>
    <x v="0"/>
    <x v="1"/>
    <x v="3"/>
  </r>
  <r>
    <x v="98"/>
    <x v="2"/>
    <x v="1"/>
    <x v="4"/>
    <n v="11"/>
    <n v="500"/>
    <n v="5500"/>
    <x v="0"/>
    <x v="0"/>
    <x v="3"/>
  </r>
  <r>
    <x v="98"/>
    <x v="2"/>
    <x v="4"/>
    <x v="1"/>
    <n v="21"/>
    <n v="300"/>
    <n v="6300"/>
    <x v="0"/>
    <x v="1"/>
    <x v="3"/>
  </r>
  <r>
    <x v="98"/>
    <x v="0"/>
    <x v="5"/>
    <x v="1"/>
    <n v="33"/>
    <n v="300"/>
    <n v="9900"/>
    <x v="0"/>
    <x v="1"/>
    <x v="1"/>
  </r>
  <r>
    <x v="98"/>
    <x v="1"/>
    <x v="4"/>
    <x v="0"/>
    <n v="25"/>
    <n v="400"/>
    <n v="10000"/>
    <x v="0"/>
    <x v="1"/>
    <x v="0"/>
  </r>
  <r>
    <x v="98"/>
    <x v="1"/>
    <x v="4"/>
    <x v="4"/>
    <n v="23"/>
    <n v="500"/>
    <n v="11500"/>
    <x v="0"/>
    <x v="1"/>
    <x v="1"/>
  </r>
  <r>
    <x v="98"/>
    <x v="2"/>
    <x v="4"/>
    <x v="4"/>
    <n v="23"/>
    <n v="500"/>
    <n v="11500"/>
    <x v="0"/>
    <x v="1"/>
    <x v="1"/>
  </r>
  <r>
    <x v="98"/>
    <x v="1"/>
    <x v="2"/>
    <x v="4"/>
    <n v="34"/>
    <n v="500"/>
    <n v="17000"/>
    <x v="0"/>
    <x v="1"/>
    <x v="1"/>
  </r>
  <r>
    <x v="98"/>
    <x v="1"/>
    <x v="0"/>
    <x v="4"/>
    <n v="48"/>
    <n v="500"/>
    <n v="24000"/>
    <x v="0"/>
    <x v="1"/>
    <x v="1"/>
  </r>
  <r>
    <x v="99"/>
    <x v="1"/>
    <x v="1"/>
    <x v="0"/>
    <n v="2"/>
    <n v="400"/>
    <n v="800"/>
    <x v="0"/>
    <x v="1"/>
    <x v="0"/>
  </r>
  <r>
    <x v="99"/>
    <x v="2"/>
    <x v="4"/>
    <x v="3"/>
    <n v="5"/>
    <n v="200"/>
    <n v="1000"/>
    <x v="0"/>
    <x v="1"/>
    <x v="1"/>
  </r>
  <r>
    <x v="99"/>
    <x v="1"/>
    <x v="4"/>
    <x v="2"/>
    <n v="33"/>
    <n v="100"/>
    <n v="3300"/>
    <x v="1"/>
    <x v="1"/>
    <x v="3"/>
  </r>
  <r>
    <x v="99"/>
    <x v="2"/>
    <x v="3"/>
    <x v="0"/>
    <n v="16"/>
    <n v="400"/>
    <n v="6400"/>
    <x v="0"/>
    <x v="1"/>
    <x v="0"/>
  </r>
  <r>
    <x v="99"/>
    <x v="1"/>
    <x v="3"/>
    <x v="4"/>
    <n v="13"/>
    <n v="500"/>
    <n v="6500"/>
    <x v="0"/>
    <x v="1"/>
    <x v="2"/>
  </r>
  <r>
    <x v="99"/>
    <x v="0"/>
    <x v="2"/>
    <x v="4"/>
    <n v="17"/>
    <n v="500"/>
    <n v="8500"/>
    <x v="0"/>
    <x v="1"/>
    <x v="0"/>
  </r>
  <r>
    <x v="99"/>
    <x v="2"/>
    <x v="1"/>
    <x v="0"/>
    <n v="31"/>
    <n v="400"/>
    <n v="12400"/>
    <x v="0"/>
    <x v="1"/>
    <x v="1"/>
  </r>
  <r>
    <x v="99"/>
    <x v="2"/>
    <x v="3"/>
    <x v="1"/>
    <n v="43"/>
    <n v="300"/>
    <n v="12900"/>
    <x v="0"/>
    <x v="1"/>
    <x v="3"/>
  </r>
  <r>
    <x v="99"/>
    <x v="1"/>
    <x v="2"/>
    <x v="4"/>
    <n v="40"/>
    <n v="500"/>
    <n v="20000"/>
    <x v="0"/>
    <x v="0"/>
    <x v="0"/>
  </r>
  <r>
    <x v="100"/>
    <x v="1"/>
    <x v="1"/>
    <x v="1"/>
    <n v="1"/>
    <n v="300"/>
    <n v="300"/>
    <x v="0"/>
    <x v="1"/>
    <x v="0"/>
  </r>
  <r>
    <x v="100"/>
    <x v="0"/>
    <x v="4"/>
    <x v="0"/>
    <n v="5"/>
    <n v="400"/>
    <n v="2000"/>
    <x v="0"/>
    <x v="1"/>
    <x v="1"/>
  </r>
  <r>
    <x v="100"/>
    <x v="2"/>
    <x v="3"/>
    <x v="1"/>
    <n v="8"/>
    <n v="300"/>
    <n v="2400"/>
    <x v="0"/>
    <x v="1"/>
    <x v="0"/>
  </r>
  <r>
    <x v="100"/>
    <x v="2"/>
    <x v="2"/>
    <x v="2"/>
    <n v="31"/>
    <n v="100"/>
    <n v="3100"/>
    <x v="1"/>
    <x v="1"/>
    <x v="2"/>
  </r>
  <r>
    <x v="100"/>
    <x v="2"/>
    <x v="2"/>
    <x v="3"/>
    <n v="21"/>
    <n v="200"/>
    <n v="4200"/>
    <x v="0"/>
    <x v="1"/>
    <x v="2"/>
  </r>
  <r>
    <x v="100"/>
    <x v="2"/>
    <x v="3"/>
    <x v="0"/>
    <n v="18"/>
    <n v="400"/>
    <n v="7200"/>
    <x v="0"/>
    <x v="1"/>
    <x v="2"/>
  </r>
  <r>
    <x v="100"/>
    <x v="0"/>
    <x v="3"/>
    <x v="4"/>
    <n v="19"/>
    <n v="500"/>
    <n v="9500"/>
    <x v="0"/>
    <x v="1"/>
    <x v="1"/>
  </r>
  <r>
    <x v="100"/>
    <x v="1"/>
    <x v="3"/>
    <x v="1"/>
    <n v="36"/>
    <n v="300"/>
    <n v="10800"/>
    <x v="0"/>
    <x v="1"/>
    <x v="1"/>
  </r>
  <r>
    <x v="100"/>
    <x v="0"/>
    <x v="5"/>
    <x v="4"/>
    <n v="24"/>
    <n v="500"/>
    <n v="12000"/>
    <x v="0"/>
    <x v="1"/>
    <x v="2"/>
  </r>
  <r>
    <x v="100"/>
    <x v="2"/>
    <x v="4"/>
    <x v="0"/>
    <n v="31"/>
    <n v="400"/>
    <n v="12400"/>
    <x v="0"/>
    <x v="1"/>
    <x v="3"/>
  </r>
  <r>
    <x v="100"/>
    <x v="0"/>
    <x v="0"/>
    <x v="4"/>
    <n v="28"/>
    <n v="500"/>
    <n v="14000"/>
    <x v="0"/>
    <x v="1"/>
    <x v="1"/>
  </r>
  <r>
    <x v="100"/>
    <x v="2"/>
    <x v="4"/>
    <x v="4"/>
    <n v="28"/>
    <n v="500"/>
    <n v="14000"/>
    <x v="1"/>
    <x v="1"/>
    <x v="1"/>
  </r>
  <r>
    <x v="100"/>
    <x v="2"/>
    <x v="2"/>
    <x v="0"/>
    <n v="35"/>
    <n v="400"/>
    <n v="14000"/>
    <x v="0"/>
    <x v="1"/>
    <x v="0"/>
  </r>
  <r>
    <x v="100"/>
    <x v="2"/>
    <x v="2"/>
    <x v="4"/>
    <n v="30"/>
    <n v="500"/>
    <n v="15000"/>
    <x v="0"/>
    <x v="0"/>
    <x v="1"/>
  </r>
  <r>
    <x v="101"/>
    <x v="2"/>
    <x v="2"/>
    <x v="0"/>
    <n v="9"/>
    <n v="400"/>
    <n v="3600"/>
    <x v="0"/>
    <x v="1"/>
    <x v="3"/>
  </r>
  <r>
    <x v="101"/>
    <x v="2"/>
    <x v="4"/>
    <x v="2"/>
    <n v="38"/>
    <n v="100"/>
    <n v="3800"/>
    <x v="0"/>
    <x v="1"/>
    <x v="0"/>
  </r>
  <r>
    <x v="101"/>
    <x v="2"/>
    <x v="4"/>
    <x v="2"/>
    <n v="46"/>
    <n v="100"/>
    <n v="4600"/>
    <x v="0"/>
    <x v="1"/>
    <x v="1"/>
  </r>
  <r>
    <x v="101"/>
    <x v="1"/>
    <x v="3"/>
    <x v="4"/>
    <n v="17"/>
    <n v="500"/>
    <n v="8500"/>
    <x v="0"/>
    <x v="1"/>
    <x v="1"/>
  </r>
  <r>
    <x v="101"/>
    <x v="2"/>
    <x v="1"/>
    <x v="3"/>
    <n v="48"/>
    <n v="200"/>
    <n v="9600"/>
    <x v="0"/>
    <x v="1"/>
    <x v="4"/>
  </r>
  <r>
    <x v="101"/>
    <x v="2"/>
    <x v="4"/>
    <x v="0"/>
    <n v="26"/>
    <n v="400"/>
    <n v="10400"/>
    <x v="0"/>
    <x v="1"/>
    <x v="0"/>
  </r>
  <r>
    <x v="101"/>
    <x v="2"/>
    <x v="3"/>
    <x v="4"/>
    <n v="25"/>
    <n v="500"/>
    <n v="12500"/>
    <x v="0"/>
    <x v="1"/>
    <x v="2"/>
  </r>
  <r>
    <x v="101"/>
    <x v="1"/>
    <x v="4"/>
    <x v="1"/>
    <n v="46"/>
    <n v="300"/>
    <n v="13800"/>
    <x v="0"/>
    <x v="1"/>
    <x v="2"/>
  </r>
  <r>
    <x v="101"/>
    <x v="1"/>
    <x v="3"/>
    <x v="0"/>
    <n v="45"/>
    <n v="400"/>
    <n v="18000"/>
    <x v="0"/>
    <x v="1"/>
    <x v="3"/>
  </r>
  <r>
    <x v="101"/>
    <x v="1"/>
    <x v="1"/>
    <x v="4"/>
    <n v="43"/>
    <n v="500"/>
    <n v="21500"/>
    <x v="1"/>
    <x v="1"/>
    <x v="1"/>
  </r>
  <r>
    <x v="101"/>
    <x v="2"/>
    <x v="5"/>
    <x v="4"/>
    <n v="45"/>
    <n v="500"/>
    <n v="22500"/>
    <x v="0"/>
    <x v="1"/>
    <x v="1"/>
  </r>
  <r>
    <x v="102"/>
    <x v="2"/>
    <x v="5"/>
    <x v="2"/>
    <n v="17"/>
    <n v="100"/>
    <n v="1700"/>
    <x v="1"/>
    <x v="1"/>
    <x v="0"/>
  </r>
  <r>
    <x v="102"/>
    <x v="2"/>
    <x v="3"/>
    <x v="3"/>
    <n v="12"/>
    <n v="200"/>
    <n v="2400"/>
    <x v="0"/>
    <x v="1"/>
    <x v="0"/>
  </r>
  <r>
    <x v="102"/>
    <x v="1"/>
    <x v="3"/>
    <x v="3"/>
    <n v="17"/>
    <n v="200"/>
    <n v="3400"/>
    <x v="0"/>
    <x v="0"/>
    <x v="1"/>
  </r>
  <r>
    <x v="102"/>
    <x v="2"/>
    <x v="2"/>
    <x v="0"/>
    <n v="10"/>
    <n v="400"/>
    <n v="4000"/>
    <x v="0"/>
    <x v="1"/>
    <x v="0"/>
  </r>
  <r>
    <x v="102"/>
    <x v="1"/>
    <x v="4"/>
    <x v="1"/>
    <n v="25"/>
    <n v="300"/>
    <n v="7500"/>
    <x v="0"/>
    <x v="1"/>
    <x v="0"/>
  </r>
  <r>
    <x v="102"/>
    <x v="0"/>
    <x v="5"/>
    <x v="3"/>
    <n v="46"/>
    <n v="200"/>
    <n v="9200"/>
    <x v="0"/>
    <x v="1"/>
    <x v="0"/>
  </r>
  <r>
    <x v="102"/>
    <x v="0"/>
    <x v="4"/>
    <x v="1"/>
    <n v="34"/>
    <n v="300"/>
    <n v="10200"/>
    <x v="0"/>
    <x v="1"/>
    <x v="3"/>
  </r>
  <r>
    <x v="102"/>
    <x v="1"/>
    <x v="4"/>
    <x v="0"/>
    <n v="26"/>
    <n v="400"/>
    <n v="10400"/>
    <x v="0"/>
    <x v="1"/>
    <x v="3"/>
  </r>
  <r>
    <x v="102"/>
    <x v="1"/>
    <x v="5"/>
    <x v="1"/>
    <n v="42"/>
    <n v="300"/>
    <n v="12600"/>
    <x v="0"/>
    <x v="1"/>
    <x v="0"/>
  </r>
  <r>
    <x v="102"/>
    <x v="1"/>
    <x v="3"/>
    <x v="4"/>
    <n v="28"/>
    <n v="500"/>
    <n v="14000"/>
    <x v="0"/>
    <x v="0"/>
    <x v="3"/>
  </r>
  <r>
    <x v="103"/>
    <x v="2"/>
    <x v="2"/>
    <x v="2"/>
    <n v="46"/>
    <n v="100"/>
    <n v="4600"/>
    <x v="1"/>
    <x v="1"/>
    <x v="1"/>
  </r>
  <r>
    <x v="103"/>
    <x v="0"/>
    <x v="3"/>
    <x v="0"/>
    <n v="15"/>
    <n v="400"/>
    <n v="6000"/>
    <x v="0"/>
    <x v="1"/>
    <x v="0"/>
  </r>
  <r>
    <x v="103"/>
    <x v="2"/>
    <x v="1"/>
    <x v="1"/>
    <n v="25"/>
    <n v="300"/>
    <n v="7500"/>
    <x v="0"/>
    <x v="1"/>
    <x v="3"/>
  </r>
  <r>
    <x v="103"/>
    <x v="2"/>
    <x v="3"/>
    <x v="4"/>
    <n v="23"/>
    <n v="500"/>
    <n v="11500"/>
    <x v="0"/>
    <x v="1"/>
    <x v="3"/>
  </r>
  <r>
    <x v="103"/>
    <x v="1"/>
    <x v="4"/>
    <x v="0"/>
    <n v="36"/>
    <n v="400"/>
    <n v="14400"/>
    <x v="0"/>
    <x v="1"/>
    <x v="3"/>
  </r>
  <r>
    <x v="103"/>
    <x v="1"/>
    <x v="4"/>
    <x v="4"/>
    <n v="40"/>
    <n v="500"/>
    <n v="20000"/>
    <x v="0"/>
    <x v="1"/>
    <x v="1"/>
  </r>
  <r>
    <x v="104"/>
    <x v="1"/>
    <x v="1"/>
    <x v="2"/>
    <n v="2"/>
    <n v="100"/>
    <n v="200"/>
    <x v="1"/>
    <x v="1"/>
    <x v="0"/>
  </r>
  <r>
    <x v="104"/>
    <x v="1"/>
    <x v="3"/>
    <x v="2"/>
    <n v="9"/>
    <n v="100"/>
    <n v="900"/>
    <x v="0"/>
    <x v="1"/>
    <x v="4"/>
  </r>
  <r>
    <x v="104"/>
    <x v="2"/>
    <x v="1"/>
    <x v="2"/>
    <n v="12"/>
    <n v="100"/>
    <n v="1200"/>
    <x v="0"/>
    <x v="1"/>
    <x v="0"/>
  </r>
  <r>
    <x v="104"/>
    <x v="2"/>
    <x v="0"/>
    <x v="2"/>
    <n v="21"/>
    <n v="100"/>
    <n v="2100"/>
    <x v="0"/>
    <x v="1"/>
    <x v="0"/>
  </r>
  <r>
    <x v="104"/>
    <x v="2"/>
    <x v="5"/>
    <x v="1"/>
    <n v="11"/>
    <n v="300"/>
    <n v="3300"/>
    <x v="1"/>
    <x v="1"/>
    <x v="1"/>
  </r>
  <r>
    <x v="104"/>
    <x v="2"/>
    <x v="2"/>
    <x v="4"/>
    <n v="7"/>
    <n v="500"/>
    <n v="3500"/>
    <x v="1"/>
    <x v="0"/>
    <x v="0"/>
  </r>
  <r>
    <x v="104"/>
    <x v="1"/>
    <x v="3"/>
    <x v="0"/>
    <n v="9"/>
    <n v="400"/>
    <n v="3600"/>
    <x v="0"/>
    <x v="1"/>
    <x v="1"/>
  </r>
  <r>
    <x v="104"/>
    <x v="1"/>
    <x v="4"/>
    <x v="2"/>
    <n v="37"/>
    <n v="100"/>
    <n v="3700"/>
    <x v="1"/>
    <x v="1"/>
    <x v="3"/>
  </r>
  <r>
    <x v="104"/>
    <x v="2"/>
    <x v="3"/>
    <x v="1"/>
    <n v="19"/>
    <n v="300"/>
    <n v="5700"/>
    <x v="1"/>
    <x v="0"/>
    <x v="1"/>
  </r>
  <r>
    <x v="104"/>
    <x v="2"/>
    <x v="2"/>
    <x v="1"/>
    <n v="27"/>
    <n v="300"/>
    <n v="8100"/>
    <x v="0"/>
    <x v="1"/>
    <x v="3"/>
  </r>
  <r>
    <x v="104"/>
    <x v="1"/>
    <x v="5"/>
    <x v="0"/>
    <n v="42"/>
    <n v="400"/>
    <n v="16800"/>
    <x v="0"/>
    <x v="1"/>
    <x v="3"/>
  </r>
  <r>
    <x v="104"/>
    <x v="0"/>
    <x v="1"/>
    <x v="0"/>
    <n v="44"/>
    <n v="400"/>
    <n v="17600"/>
    <x v="0"/>
    <x v="1"/>
    <x v="0"/>
  </r>
  <r>
    <x v="104"/>
    <x v="0"/>
    <x v="4"/>
    <x v="4"/>
    <n v="37"/>
    <n v="500"/>
    <n v="18500"/>
    <x v="0"/>
    <x v="1"/>
    <x v="3"/>
  </r>
  <r>
    <x v="104"/>
    <x v="1"/>
    <x v="2"/>
    <x v="0"/>
    <n v="47"/>
    <n v="400"/>
    <n v="18800"/>
    <x v="0"/>
    <x v="1"/>
    <x v="1"/>
  </r>
  <r>
    <x v="104"/>
    <x v="0"/>
    <x v="4"/>
    <x v="4"/>
    <n v="39"/>
    <n v="500"/>
    <n v="19500"/>
    <x v="0"/>
    <x v="1"/>
    <x v="0"/>
  </r>
  <r>
    <x v="105"/>
    <x v="0"/>
    <x v="4"/>
    <x v="2"/>
    <n v="3"/>
    <n v="100"/>
    <n v="300"/>
    <x v="0"/>
    <x v="1"/>
    <x v="0"/>
  </r>
  <r>
    <x v="105"/>
    <x v="2"/>
    <x v="0"/>
    <x v="0"/>
    <n v="3"/>
    <n v="400"/>
    <n v="1200"/>
    <x v="0"/>
    <x v="1"/>
    <x v="1"/>
  </r>
  <r>
    <x v="105"/>
    <x v="1"/>
    <x v="2"/>
    <x v="3"/>
    <n v="7"/>
    <n v="200"/>
    <n v="1400"/>
    <x v="0"/>
    <x v="1"/>
    <x v="0"/>
  </r>
  <r>
    <x v="105"/>
    <x v="2"/>
    <x v="2"/>
    <x v="1"/>
    <n v="6"/>
    <n v="300"/>
    <n v="1800"/>
    <x v="0"/>
    <x v="1"/>
    <x v="1"/>
  </r>
  <r>
    <x v="105"/>
    <x v="0"/>
    <x v="1"/>
    <x v="2"/>
    <n v="19"/>
    <n v="100"/>
    <n v="1900"/>
    <x v="1"/>
    <x v="1"/>
    <x v="2"/>
  </r>
  <r>
    <x v="105"/>
    <x v="0"/>
    <x v="5"/>
    <x v="3"/>
    <n v="21"/>
    <n v="200"/>
    <n v="4200"/>
    <x v="0"/>
    <x v="1"/>
    <x v="0"/>
  </r>
  <r>
    <x v="105"/>
    <x v="2"/>
    <x v="1"/>
    <x v="2"/>
    <n v="45"/>
    <n v="100"/>
    <n v="4500"/>
    <x v="0"/>
    <x v="1"/>
    <x v="0"/>
  </r>
  <r>
    <x v="105"/>
    <x v="1"/>
    <x v="3"/>
    <x v="0"/>
    <n v="16"/>
    <n v="400"/>
    <n v="6400"/>
    <x v="1"/>
    <x v="1"/>
    <x v="1"/>
  </r>
  <r>
    <x v="105"/>
    <x v="2"/>
    <x v="3"/>
    <x v="0"/>
    <n v="20"/>
    <n v="400"/>
    <n v="8000"/>
    <x v="0"/>
    <x v="1"/>
    <x v="1"/>
  </r>
  <r>
    <x v="105"/>
    <x v="1"/>
    <x v="2"/>
    <x v="0"/>
    <n v="20"/>
    <n v="400"/>
    <n v="8000"/>
    <x v="0"/>
    <x v="1"/>
    <x v="1"/>
  </r>
  <r>
    <x v="105"/>
    <x v="1"/>
    <x v="3"/>
    <x v="4"/>
    <n v="17"/>
    <n v="500"/>
    <n v="8500"/>
    <x v="0"/>
    <x v="1"/>
    <x v="3"/>
  </r>
  <r>
    <x v="105"/>
    <x v="0"/>
    <x v="3"/>
    <x v="4"/>
    <n v="21"/>
    <n v="500"/>
    <n v="10500"/>
    <x v="0"/>
    <x v="1"/>
    <x v="0"/>
  </r>
  <r>
    <x v="105"/>
    <x v="0"/>
    <x v="0"/>
    <x v="1"/>
    <n v="42"/>
    <n v="300"/>
    <n v="12600"/>
    <x v="0"/>
    <x v="1"/>
    <x v="3"/>
  </r>
  <r>
    <x v="105"/>
    <x v="0"/>
    <x v="5"/>
    <x v="4"/>
    <n v="30"/>
    <n v="500"/>
    <n v="15000"/>
    <x v="0"/>
    <x v="1"/>
    <x v="1"/>
  </r>
  <r>
    <x v="106"/>
    <x v="2"/>
    <x v="1"/>
    <x v="2"/>
    <n v="6"/>
    <n v="100"/>
    <n v="600"/>
    <x v="0"/>
    <x v="1"/>
    <x v="0"/>
  </r>
  <r>
    <x v="106"/>
    <x v="0"/>
    <x v="4"/>
    <x v="3"/>
    <n v="4"/>
    <n v="200"/>
    <n v="800"/>
    <x v="0"/>
    <x v="1"/>
    <x v="1"/>
  </r>
  <r>
    <x v="106"/>
    <x v="1"/>
    <x v="0"/>
    <x v="4"/>
    <n v="7"/>
    <n v="500"/>
    <n v="3500"/>
    <x v="0"/>
    <x v="1"/>
    <x v="3"/>
  </r>
  <r>
    <x v="106"/>
    <x v="0"/>
    <x v="5"/>
    <x v="4"/>
    <n v="9"/>
    <n v="500"/>
    <n v="4500"/>
    <x v="1"/>
    <x v="1"/>
    <x v="0"/>
  </r>
  <r>
    <x v="106"/>
    <x v="1"/>
    <x v="5"/>
    <x v="0"/>
    <n v="12"/>
    <n v="400"/>
    <n v="4800"/>
    <x v="0"/>
    <x v="1"/>
    <x v="1"/>
  </r>
  <r>
    <x v="106"/>
    <x v="0"/>
    <x v="4"/>
    <x v="3"/>
    <n v="29"/>
    <n v="200"/>
    <n v="5800"/>
    <x v="1"/>
    <x v="1"/>
    <x v="1"/>
  </r>
  <r>
    <x v="106"/>
    <x v="2"/>
    <x v="5"/>
    <x v="4"/>
    <n v="15"/>
    <n v="500"/>
    <n v="7500"/>
    <x v="0"/>
    <x v="1"/>
    <x v="1"/>
  </r>
  <r>
    <x v="106"/>
    <x v="1"/>
    <x v="4"/>
    <x v="0"/>
    <n v="23"/>
    <n v="400"/>
    <n v="9200"/>
    <x v="0"/>
    <x v="1"/>
    <x v="1"/>
  </r>
  <r>
    <x v="106"/>
    <x v="2"/>
    <x v="4"/>
    <x v="4"/>
    <n v="19"/>
    <n v="500"/>
    <n v="9500"/>
    <x v="0"/>
    <x v="1"/>
    <x v="3"/>
  </r>
  <r>
    <x v="106"/>
    <x v="2"/>
    <x v="3"/>
    <x v="0"/>
    <n v="26"/>
    <n v="400"/>
    <n v="10400"/>
    <x v="0"/>
    <x v="1"/>
    <x v="4"/>
  </r>
  <r>
    <x v="106"/>
    <x v="0"/>
    <x v="1"/>
    <x v="0"/>
    <n v="33"/>
    <n v="400"/>
    <n v="13200"/>
    <x v="0"/>
    <x v="1"/>
    <x v="4"/>
  </r>
  <r>
    <x v="106"/>
    <x v="0"/>
    <x v="2"/>
    <x v="1"/>
    <n v="46"/>
    <n v="300"/>
    <n v="13800"/>
    <x v="0"/>
    <x v="1"/>
    <x v="1"/>
  </r>
  <r>
    <x v="106"/>
    <x v="0"/>
    <x v="3"/>
    <x v="0"/>
    <n v="44"/>
    <n v="400"/>
    <n v="17600"/>
    <x v="0"/>
    <x v="1"/>
    <x v="1"/>
  </r>
  <r>
    <x v="107"/>
    <x v="0"/>
    <x v="3"/>
    <x v="4"/>
    <n v="2"/>
    <n v="500"/>
    <n v="1000"/>
    <x v="0"/>
    <x v="1"/>
    <x v="1"/>
  </r>
  <r>
    <x v="107"/>
    <x v="1"/>
    <x v="3"/>
    <x v="1"/>
    <n v="5"/>
    <n v="300"/>
    <n v="1500"/>
    <x v="0"/>
    <x v="1"/>
    <x v="0"/>
  </r>
  <r>
    <x v="107"/>
    <x v="2"/>
    <x v="5"/>
    <x v="4"/>
    <n v="6"/>
    <n v="500"/>
    <n v="3000"/>
    <x v="0"/>
    <x v="1"/>
    <x v="2"/>
  </r>
  <r>
    <x v="107"/>
    <x v="2"/>
    <x v="2"/>
    <x v="1"/>
    <n v="13"/>
    <n v="300"/>
    <n v="3900"/>
    <x v="0"/>
    <x v="1"/>
    <x v="1"/>
  </r>
  <r>
    <x v="107"/>
    <x v="1"/>
    <x v="4"/>
    <x v="3"/>
    <n v="25"/>
    <n v="200"/>
    <n v="5000"/>
    <x v="0"/>
    <x v="1"/>
    <x v="0"/>
  </r>
  <r>
    <x v="107"/>
    <x v="0"/>
    <x v="4"/>
    <x v="1"/>
    <n v="24"/>
    <n v="300"/>
    <n v="7200"/>
    <x v="0"/>
    <x v="1"/>
    <x v="0"/>
  </r>
  <r>
    <x v="107"/>
    <x v="2"/>
    <x v="4"/>
    <x v="3"/>
    <n v="37"/>
    <n v="200"/>
    <n v="7400"/>
    <x v="1"/>
    <x v="1"/>
    <x v="0"/>
  </r>
  <r>
    <x v="107"/>
    <x v="0"/>
    <x v="4"/>
    <x v="1"/>
    <n v="27"/>
    <n v="300"/>
    <n v="8100"/>
    <x v="0"/>
    <x v="1"/>
    <x v="0"/>
  </r>
  <r>
    <x v="107"/>
    <x v="1"/>
    <x v="3"/>
    <x v="0"/>
    <n v="26"/>
    <n v="400"/>
    <n v="10400"/>
    <x v="0"/>
    <x v="1"/>
    <x v="1"/>
  </r>
  <r>
    <x v="107"/>
    <x v="0"/>
    <x v="2"/>
    <x v="0"/>
    <n v="36"/>
    <n v="400"/>
    <n v="14400"/>
    <x v="0"/>
    <x v="1"/>
    <x v="0"/>
  </r>
  <r>
    <x v="107"/>
    <x v="0"/>
    <x v="4"/>
    <x v="0"/>
    <n v="37"/>
    <n v="400"/>
    <n v="14800"/>
    <x v="0"/>
    <x v="1"/>
    <x v="1"/>
  </r>
  <r>
    <x v="107"/>
    <x v="1"/>
    <x v="4"/>
    <x v="0"/>
    <n v="41"/>
    <n v="400"/>
    <n v="16400"/>
    <x v="0"/>
    <x v="1"/>
    <x v="0"/>
  </r>
  <r>
    <x v="107"/>
    <x v="1"/>
    <x v="4"/>
    <x v="0"/>
    <n v="43"/>
    <n v="400"/>
    <n v="17200"/>
    <x v="0"/>
    <x v="1"/>
    <x v="0"/>
  </r>
  <r>
    <x v="107"/>
    <x v="0"/>
    <x v="4"/>
    <x v="0"/>
    <n v="48"/>
    <n v="400"/>
    <n v="19200"/>
    <x v="0"/>
    <x v="1"/>
    <x v="0"/>
  </r>
  <r>
    <x v="107"/>
    <x v="1"/>
    <x v="4"/>
    <x v="4"/>
    <n v="40"/>
    <n v="500"/>
    <n v="20000"/>
    <x v="0"/>
    <x v="1"/>
    <x v="1"/>
  </r>
  <r>
    <x v="107"/>
    <x v="0"/>
    <x v="2"/>
    <x v="4"/>
    <n v="44"/>
    <n v="500"/>
    <n v="22000"/>
    <x v="0"/>
    <x v="1"/>
    <x v="3"/>
  </r>
  <r>
    <x v="107"/>
    <x v="0"/>
    <x v="1"/>
    <x v="4"/>
    <n v="48"/>
    <n v="500"/>
    <n v="24000"/>
    <x v="1"/>
    <x v="1"/>
    <x v="0"/>
  </r>
  <r>
    <x v="108"/>
    <x v="0"/>
    <x v="4"/>
    <x v="0"/>
    <n v="6"/>
    <n v="400"/>
    <n v="2400"/>
    <x v="1"/>
    <x v="1"/>
    <x v="3"/>
  </r>
  <r>
    <x v="108"/>
    <x v="0"/>
    <x v="1"/>
    <x v="3"/>
    <n v="12"/>
    <n v="200"/>
    <n v="2400"/>
    <x v="0"/>
    <x v="1"/>
    <x v="1"/>
  </r>
  <r>
    <x v="108"/>
    <x v="2"/>
    <x v="4"/>
    <x v="4"/>
    <n v="11"/>
    <n v="500"/>
    <n v="5500"/>
    <x v="1"/>
    <x v="1"/>
    <x v="1"/>
  </r>
  <r>
    <x v="108"/>
    <x v="0"/>
    <x v="3"/>
    <x v="0"/>
    <n v="18"/>
    <n v="400"/>
    <n v="7200"/>
    <x v="1"/>
    <x v="1"/>
    <x v="4"/>
  </r>
  <r>
    <x v="108"/>
    <x v="0"/>
    <x v="0"/>
    <x v="0"/>
    <n v="20"/>
    <n v="400"/>
    <n v="8000"/>
    <x v="0"/>
    <x v="1"/>
    <x v="1"/>
  </r>
  <r>
    <x v="108"/>
    <x v="1"/>
    <x v="4"/>
    <x v="4"/>
    <n v="17"/>
    <n v="500"/>
    <n v="8500"/>
    <x v="1"/>
    <x v="1"/>
    <x v="0"/>
  </r>
  <r>
    <x v="108"/>
    <x v="2"/>
    <x v="3"/>
    <x v="4"/>
    <n v="25"/>
    <n v="500"/>
    <n v="12500"/>
    <x v="0"/>
    <x v="1"/>
    <x v="3"/>
  </r>
  <r>
    <x v="108"/>
    <x v="2"/>
    <x v="2"/>
    <x v="4"/>
    <n v="36"/>
    <n v="500"/>
    <n v="18000"/>
    <x v="0"/>
    <x v="1"/>
    <x v="1"/>
  </r>
  <r>
    <x v="108"/>
    <x v="0"/>
    <x v="4"/>
    <x v="0"/>
    <n v="45"/>
    <n v="400"/>
    <n v="18000"/>
    <x v="1"/>
    <x v="1"/>
    <x v="0"/>
  </r>
  <r>
    <x v="108"/>
    <x v="1"/>
    <x v="4"/>
    <x v="0"/>
    <n v="49"/>
    <n v="400"/>
    <n v="19600"/>
    <x v="0"/>
    <x v="1"/>
    <x v="0"/>
  </r>
  <r>
    <x v="108"/>
    <x v="2"/>
    <x v="2"/>
    <x v="4"/>
    <n v="40"/>
    <n v="500"/>
    <n v="20000"/>
    <x v="0"/>
    <x v="1"/>
    <x v="1"/>
  </r>
  <r>
    <x v="108"/>
    <x v="1"/>
    <x v="2"/>
    <x v="4"/>
    <n v="42"/>
    <n v="500"/>
    <n v="21000"/>
    <x v="0"/>
    <x v="1"/>
    <x v="1"/>
  </r>
  <r>
    <x v="108"/>
    <x v="1"/>
    <x v="3"/>
    <x v="4"/>
    <n v="49"/>
    <n v="500"/>
    <n v="24500"/>
    <x v="0"/>
    <x v="1"/>
    <x v="1"/>
  </r>
  <r>
    <x v="109"/>
    <x v="1"/>
    <x v="5"/>
    <x v="3"/>
    <n v="7"/>
    <n v="200"/>
    <n v="1400"/>
    <x v="0"/>
    <x v="1"/>
    <x v="4"/>
  </r>
  <r>
    <x v="109"/>
    <x v="1"/>
    <x v="1"/>
    <x v="3"/>
    <n v="12"/>
    <n v="200"/>
    <n v="2400"/>
    <x v="0"/>
    <x v="1"/>
    <x v="0"/>
  </r>
  <r>
    <x v="109"/>
    <x v="1"/>
    <x v="4"/>
    <x v="3"/>
    <n v="15"/>
    <n v="200"/>
    <n v="3000"/>
    <x v="0"/>
    <x v="0"/>
    <x v="1"/>
  </r>
  <r>
    <x v="109"/>
    <x v="2"/>
    <x v="0"/>
    <x v="0"/>
    <n v="9"/>
    <n v="400"/>
    <n v="3600"/>
    <x v="0"/>
    <x v="1"/>
    <x v="1"/>
  </r>
  <r>
    <x v="109"/>
    <x v="0"/>
    <x v="4"/>
    <x v="1"/>
    <n v="13"/>
    <n v="300"/>
    <n v="3900"/>
    <x v="0"/>
    <x v="1"/>
    <x v="1"/>
  </r>
  <r>
    <x v="109"/>
    <x v="2"/>
    <x v="4"/>
    <x v="4"/>
    <n v="13"/>
    <n v="500"/>
    <n v="6500"/>
    <x v="1"/>
    <x v="1"/>
    <x v="2"/>
  </r>
  <r>
    <x v="109"/>
    <x v="0"/>
    <x v="5"/>
    <x v="3"/>
    <n v="36"/>
    <n v="200"/>
    <n v="7200"/>
    <x v="0"/>
    <x v="1"/>
    <x v="0"/>
  </r>
  <r>
    <x v="109"/>
    <x v="1"/>
    <x v="4"/>
    <x v="1"/>
    <n v="25"/>
    <n v="300"/>
    <n v="7500"/>
    <x v="0"/>
    <x v="0"/>
    <x v="3"/>
  </r>
  <r>
    <x v="109"/>
    <x v="2"/>
    <x v="4"/>
    <x v="4"/>
    <n v="17"/>
    <n v="500"/>
    <n v="8500"/>
    <x v="0"/>
    <x v="1"/>
    <x v="4"/>
  </r>
  <r>
    <x v="109"/>
    <x v="2"/>
    <x v="1"/>
    <x v="1"/>
    <n v="39"/>
    <n v="300"/>
    <n v="11700"/>
    <x v="0"/>
    <x v="0"/>
    <x v="4"/>
  </r>
  <r>
    <x v="109"/>
    <x v="1"/>
    <x v="2"/>
    <x v="0"/>
    <n v="32"/>
    <n v="400"/>
    <n v="12800"/>
    <x v="0"/>
    <x v="1"/>
    <x v="1"/>
  </r>
  <r>
    <x v="109"/>
    <x v="0"/>
    <x v="1"/>
    <x v="1"/>
    <n v="43"/>
    <n v="300"/>
    <n v="12900"/>
    <x v="0"/>
    <x v="0"/>
    <x v="1"/>
  </r>
  <r>
    <x v="109"/>
    <x v="0"/>
    <x v="4"/>
    <x v="0"/>
    <n v="33"/>
    <n v="400"/>
    <n v="13200"/>
    <x v="0"/>
    <x v="1"/>
    <x v="1"/>
  </r>
  <r>
    <x v="109"/>
    <x v="0"/>
    <x v="3"/>
    <x v="0"/>
    <n v="38"/>
    <n v="400"/>
    <n v="15200"/>
    <x v="0"/>
    <x v="1"/>
    <x v="3"/>
  </r>
  <r>
    <x v="109"/>
    <x v="1"/>
    <x v="2"/>
    <x v="4"/>
    <n v="40"/>
    <n v="500"/>
    <n v="20000"/>
    <x v="1"/>
    <x v="1"/>
    <x v="3"/>
  </r>
  <r>
    <x v="109"/>
    <x v="0"/>
    <x v="3"/>
    <x v="4"/>
    <n v="44"/>
    <n v="500"/>
    <n v="22000"/>
    <x v="0"/>
    <x v="1"/>
    <x v="0"/>
  </r>
  <r>
    <x v="110"/>
    <x v="0"/>
    <x v="1"/>
    <x v="3"/>
    <n v="8"/>
    <n v="200"/>
    <n v="1600"/>
    <x v="0"/>
    <x v="1"/>
    <x v="3"/>
  </r>
  <r>
    <x v="110"/>
    <x v="2"/>
    <x v="4"/>
    <x v="4"/>
    <n v="14"/>
    <n v="500"/>
    <n v="7000"/>
    <x v="0"/>
    <x v="1"/>
    <x v="1"/>
  </r>
  <r>
    <x v="110"/>
    <x v="1"/>
    <x v="3"/>
    <x v="0"/>
    <n v="21"/>
    <n v="400"/>
    <n v="8400"/>
    <x v="0"/>
    <x v="1"/>
    <x v="1"/>
  </r>
  <r>
    <x v="110"/>
    <x v="2"/>
    <x v="2"/>
    <x v="0"/>
    <n v="22"/>
    <n v="400"/>
    <n v="8800"/>
    <x v="0"/>
    <x v="1"/>
    <x v="0"/>
  </r>
  <r>
    <x v="110"/>
    <x v="2"/>
    <x v="3"/>
    <x v="1"/>
    <n v="33"/>
    <n v="300"/>
    <n v="9900"/>
    <x v="1"/>
    <x v="1"/>
    <x v="1"/>
  </r>
  <r>
    <x v="110"/>
    <x v="1"/>
    <x v="4"/>
    <x v="4"/>
    <n v="20"/>
    <n v="500"/>
    <n v="10000"/>
    <x v="0"/>
    <x v="1"/>
    <x v="0"/>
  </r>
  <r>
    <x v="110"/>
    <x v="2"/>
    <x v="1"/>
    <x v="4"/>
    <n v="25"/>
    <n v="500"/>
    <n v="12500"/>
    <x v="0"/>
    <x v="1"/>
    <x v="1"/>
  </r>
  <r>
    <x v="110"/>
    <x v="2"/>
    <x v="1"/>
    <x v="1"/>
    <n v="45"/>
    <n v="300"/>
    <n v="13500"/>
    <x v="0"/>
    <x v="1"/>
    <x v="1"/>
  </r>
  <r>
    <x v="110"/>
    <x v="1"/>
    <x v="4"/>
    <x v="4"/>
    <n v="27"/>
    <n v="500"/>
    <n v="13500"/>
    <x v="0"/>
    <x v="1"/>
    <x v="1"/>
  </r>
  <r>
    <x v="110"/>
    <x v="0"/>
    <x v="4"/>
    <x v="4"/>
    <n v="28"/>
    <n v="500"/>
    <n v="14000"/>
    <x v="0"/>
    <x v="1"/>
    <x v="1"/>
  </r>
  <r>
    <x v="110"/>
    <x v="0"/>
    <x v="3"/>
    <x v="0"/>
    <n v="40"/>
    <n v="400"/>
    <n v="16000"/>
    <x v="0"/>
    <x v="0"/>
    <x v="0"/>
  </r>
  <r>
    <x v="111"/>
    <x v="2"/>
    <x v="1"/>
    <x v="0"/>
    <n v="2"/>
    <n v="400"/>
    <n v="800"/>
    <x v="0"/>
    <x v="1"/>
    <x v="1"/>
  </r>
  <r>
    <x v="111"/>
    <x v="2"/>
    <x v="2"/>
    <x v="1"/>
    <n v="4"/>
    <n v="300"/>
    <n v="1200"/>
    <x v="0"/>
    <x v="0"/>
    <x v="0"/>
  </r>
  <r>
    <x v="111"/>
    <x v="2"/>
    <x v="4"/>
    <x v="4"/>
    <n v="4"/>
    <n v="500"/>
    <n v="2000"/>
    <x v="0"/>
    <x v="0"/>
    <x v="2"/>
  </r>
  <r>
    <x v="111"/>
    <x v="0"/>
    <x v="4"/>
    <x v="1"/>
    <n v="15"/>
    <n v="300"/>
    <n v="4500"/>
    <x v="0"/>
    <x v="1"/>
    <x v="0"/>
  </r>
  <r>
    <x v="111"/>
    <x v="1"/>
    <x v="2"/>
    <x v="0"/>
    <n v="14"/>
    <n v="400"/>
    <n v="5600"/>
    <x v="1"/>
    <x v="1"/>
    <x v="0"/>
  </r>
  <r>
    <x v="111"/>
    <x v="1"/>
    <x v="1"/>
    <x v="0"/>
    <n v="14"/>
    <n v="400"/>
    <n v="5600"/>
    <x v="0"/>
    <x v="1"/>
    <x v="3"/>
  </r>
  <r>
    <x v="111"/>
    <x v="1"/>
    <x v="4"/>
    <x v="0"/>
    <n v="19"/>
    <n v="400"/>
    <n v="7600"/>
    <x v="0"/>
    <x v="1"/>
    <x v="3"/>
  </r>
  <r>
    <x v="111"/>
    <x v="0"/>
    <x v="2"/>
    <x v="1"/>
    <n v="29"/>
    <n v="300"/>
    <n v="8700"/>
    <x v="0"/>
    <x v="1"/>
    <x v="1"/>
  </r>
  <r>
    <x v="111"/>
    <x v="1"/>
    <x v="2"/>
    <x v="0"/>
    <n v="22"/>
    <n v="400"/>
    <n v="8800"/>
    <x v="0"/>
    <x v="1"/>
    <x v="0"/>
  </r>
  <r>
    <x v="111"/>
    <x v="1"/>
    <x v="3"/>
    <x v="4"/>
    <n v="23"/>
    <n v="500"/>
    <n v="11500"/>
    <x v="0"/>
    <x v="1"/>
    <x v="1"/>
  </r>
  <r>
    <x v="111"/>
    <x v="2"/>
    <x v="4"/>
    <x v="4"/>
    <n v="28"/>
    <n v="500"/>
    <n v="14000"/>
    <x v="0"/>
    <x v="1"/>
    <x v="3"/>
  </r>
  <r>
    <x v="111"/>
    <x v="0"/>
    <x v="5"/>
    <x v="4"/>
    <n v="34"/>
    <n v="500"/>
    <n v="17000"/>
    <x v="0"/>
    <x v="1"/>
    <x v="2"/>
  </r>
  <r>
    <x v="111"/>
    <x v="0"/>
    <x v="3"/>
    <x v="4"/>
    <n v="36"/>
    <n v="500"/>
    <n v="18000"/>
    <x v="0"/>
    <x v="1"/>
    <x v="0"/>
  </r>
  <r>
    <x v="111"/>
    <x v="2"/>
    <x v="1"/>
    <x v="0"/>
    <n v="49"/>
    <n v="400"/>
    <n v="19600"/>
    <x v="0"/>
    <x v="1"/>
    <x v="3"/>
  </r>
  <r>
    <x v="112"/>
    <x v="2"/>
    <x v="5"/>
    <x v="3"/>
    <n v="4"/>
    <n v="200"/>
    <n v="800"/>
    <x v="0"/>
    <x v="1"/>
    <x v="3"/>
  </r>
  <r>
    <x v="112"/>
    <x v="0"/>
    <x v="3"/>
    <x v="2"/>
    <n v="19"/>
    <n v="100"/>
    <n v="1900"/>
    <x v="1"/>
    <x v="1"/>
    <x v="0"/>
  </r>
  <r>
    <x v="112"/>
    <x v="2"/>
    <x v="2"/>
    <x v="0"/>
    <n v="6"/>
    <n v="400"/>
    <n v="2400"/>
    <x v="0"/>
    <x v="1"/>
    <x v="0"/>
  </r>
  <r>
    <x v="112"/>
    <x v="1"/>
    <x v="5"/>
    <x v="4"/>
    <n v="5"/>
    <n v="500"/>
    <n v="2500"/>
    <x v="0"/>
    <x v="0"/>
    <x v="1"/>
  </r>
  <r>
    <x v="112"/>
    <x v="1"/>
    <x v="4"/>
    <x v="1"/>
    <n v="9"/>
    <n v="300"/>
    <n v="2700"/>
    <x v="0"/>
    <x v="1"/>
    <x v="4"/>
  </r>
  <r>
    <x v="112"/>
    <x v="2"/>
    <x v="0"/>
    <x v="4"/>
    <n v="7"/>
    <n v="500"/>
    <n v="3500"/>
    <x v="0"/>
    <x v="1"/>
    <x v="1"/>
  </r>
  <r>
    <x v="112"/>
    <x v="2"/>
    <x v="3"/>
    <x v="0"/>
    <n v="12"/>
    <n v="400"/>
    <n v="4800"/>
    <x v="0"/>
    <x v="1"/>
    <x v="0"/>
  </r>
  <r>
    <x v="112"/>
    <x v="2"/>
    <x v="0"/>
    <x v="3"/>
    <n v="37"/>
    <n v="200"/>
    <n v="7400"/>
    <x v="1"/>
    <x v="1"/>
    <x v="4"/>
  </r>
  <r>
    <x v="112"/>
    <x v="1"/>
    <x v="4"/>
    <x v="1"/>
    <n v="27"/>
    <n v="300"/>
    <n v="8100"/>
    <x v="1"/>
    <x v="1"/>
    <x v="1"/>
  </r>
  <r>
    <x v="112"/>
    <x v="0"/>
    <x v="4"/>
    <x v="1"/>
    <n v="29"/>
    <n v="300"/>
    <n v="8700"/>
    <x v="0"/>
    <x v="1"/>
    <x v="4"/>
  </r>
  <r>
    <x v="112"/>
    <x v="2"/>
    <x v="3"/>
    <x v="4"/>
    <n v="18"/>
    <n v="500"/>
    <n v="9000"/>
    <x v="0"/>
    <x v="1"/>
    <x v="0"/>
  </r>
  <r>
    <x v="112"/>
    <x v="1"/>
    <x v="4"/>
    <x v="4"/>
    <n v="18"/>
    <n v="500"/>
    <n v="9000"/>
    <x v="0"/>
    <x v="1"/>
    <x v="0"/>
  </r>
  <r>
    <x v="112"/>
    <x v="0"/>
    <x v="3"/>
    <x v="0"/>
    <n v="28"/>
    <n v="400"/>
    <n v="11200"/>
    <x v="0"/>
    <x v="1"/>
    <x v="0"/>
  </r>
  <r>
    <x v="112"/>
    <x v="0"/>
    <x v="2"/>
    <x v="0"/>
    <n v="30"/>
    <n v="400"/>
    <n v="12000"/>
    <x v="0"/>
    <x v="1"/>
    <x v="3"/>
  </r>
  <r>
    <x v="112"/>
    <x v="0"/>
    <x v="2"/>
    <x v="0"/>
    <n v="31"/>
    <n v="400"/>
    <n v="12400"/>
    <x v="0"/>
    <x v="1"/>
    <x v="1"/>
  </r>
  <r>
    <x v="112"/>
    <x v="1"/>
    <x v="3"/>
    <x v="0"/>
    <n v="34"/>
    <n v="400"/>
    <n v="13600"/>
    <x v="1"/>
    <x v="1"/>
    <x v="1"/>
  </r>
  <r>
    <x v="112"/>
    <x v="2"/>
    <x v="4"/>
    <x v="0"/>
    <n v="37"/>
    <n v="400"/>
    <n v="14800"/>
    <x v="0"/>
    <x v="1"/>
    <x v="4"/>
  </r>
  <r>
    <x v="112"/>
    <x v="0"/>
    <x v="4"/>
    <x v="4"/>
    <n v="31"/>
    <n v="500"/>
    <n v="15500"/>
    <x v="0"/>
    <x v="1"/>
    <x v="3"/>
  </r>
  <r>
    <x v="112"/>
    <x v="1"/>
    <x v="4"/>
    <x v="4"/>
    <n v="40"/>
    <n v="500"/>
    <n v="20000"/>
    <x v="0"/>
    <x v="1"/>
    <x v="3"/>
  </r>
  <r>
    <x v="113"/>
    <x v="0"/>
    <x v="1"/>
    <x v="2"/>
    <n v="18"/>
    <n v="100"/>
    <n v="1800"/>
    <x v="0"/>
    <x v="1"/>
    <x v="1"/>
  </r>
  <r>
    <x v="113"/>
    <x v="1"/>
    <x v="3"/>
    <x v="3"/>
    <n v="12"/>
    <n v="200"/>
    <n v="2400"/>
    <x v="0"/>
    <x v="1"/>
    <x v="1"/>
  </r>
  <r>
    <x v="113"/>
    <x v="1"/>
    <x v="3"/>
    <x v="0"/>
    <n v="18"/>
    <n v="400"/>
    <n v="7200"/>
    <x v="1"/>
    <x v="1"/>
    <x v="1"/>
  </r>
  <r>
    <x v="113"/>
    <x v="1"/>
    <x v="1"/>
    <x v="0"/>
    <n v="20"/>
    <n v="400"/>
    <n v="8000"/>
    <x v="0"/>
    <x v="1"/>
    <x v="0"/>
  </r>
  <r>
    <x v="113"/>
    <x v="2"/>
    <x v="5"/>
    <x v="0"/>
    <n v="33"/>
    <n v="400"/>
    <n v="13200"/>
    <x v="0"/>
    <x v="1"/>
    <x v="1"/>
  </r>
  <r>
    <x v="113"/>
    <x v="1"/>
    <x v="3"/>
    <x v="4"/>
    <n v="40"/>
    <n v="500"/>
    <n v="20000"/>
    <x v="1"/>
    <x v="1"/>
    <x v="0"/>
  </r>
  <r>
    <x v="114"/>
    <x v="0"/>
    <x v="3"/>
    <x v="3"/>
    <n v="5"/>
    <n v="200"/>
    <n v="1000"/>
    <x v="0"/>
    <x v="1"/>
    <x v="1"/>
  </r>
  <r>
    <x v="114"/>
    <x v="1"/>
    <x v="1"/>
    <x v="0"/>
    <n v="7"/>
    <n v="400"/>
    <n v="2800"/>
    <x v="1"/>
    <x v="0"/>
    <x v="3"/>
  </r>
  <r>
    <x v="114"/>
    <x v="0"/>
    <x v="5"/>
    <x v="1"/>
    <n v="18"/>
    <n v="300"/>
    <n v="5400"/>
    <x v="0"/>
    <x v="1"/>
    <x v="0"/>
  </r>
  <r>
    <x v="114"/>
    <x v="2"/>
    <x v="4"/>
    <x v="3"/>
    <n v="44"/>
    <n v="200"/>
    <n v="8800"/>
    <x v="0"/>
    <x v="1"/>
    <x v="4"/>
  </r>
  <r>
    <x v="114"/>
    <x v="2"/>
    <x v="1"/>
    <x v="1"/>
    <n v="31"/>
    <n v="300"/>
    <n v="9300"/>
    <x v="0"/>
    <x v="1"/>
    <x v="0"/>
  </r>
  <r>
    <x v="114"/>
    <x v="2"/>
    <x v="4"/>
    <x v="4"/>
    <n v="23"/>
    <n v="500"/>
    <n v="11500"/>
    <x v="1"/>
    <x v="1"/>
    <x v="0"/>
  </r>
  <r>
    <x v="114"/>
    <x v="1"/>
    <x v="1"/>
    <x v="0"/>
    <n v="39"/>
    <n v="400"/>
    <n v="15600"/>
    <x v="0"/>
    <x v="1"/>
    <x v="1"/>
  </r>
  <r>
    <x v="114"/>
    <x v="0"/>
    <x v="3"/>
    <x v="4"/>
    <n v="32"/>
    <n v="500"/>
    <n v="16000"/>
    <x v="0"/>
    <x v="1"/>
    <x v="1"/>
  </r>
  <r>
    <x v="114"/>
    <x v="1"/>
    <x v="4"/>
    <x v="4"/>
    <n v="36"/>
    <n v="500"/>
    <n v="18000"/>
    <x v="0"/>
    <x v="1"/>
    <x v="1"/>
  </r>
  <r>
    <x v="114"/>
    <x v="2"/>
    <x v="3"/>
    <x v="4"/>
    <n v="48"/>
    <n v="500"/>
    <n v="24000"/>
    <x v="0"/>
    <x v="1"/>
    <x v="2"/>
  </r>
  <r>
    <x v="115"/>
    <x v="2"/>
    <x v="2"/>
    <x v="1"/>
    <n v="13"/>
    <n v="300"/>
    <n v="3900"/>
    <x v="1"/>
    <x v="1"/>
    <x v="1"/>
  </r>
  <r>
    <x v="115"/>
    <x v="1"/>
    <x v="5"/>
    <x v="4"/>
    <n v="10"/>
    <n v="500"/>
    <n v="5000"/>
    <x v="0"/>
    <x v="1"/>
    <x v="4"/>
  </r>
  <r>
    <x v="115"/>
    <x v="2"/>
    <x v="2"/>
    <x v="4"/>
    <n v="18"/>
    <n v="500"/>
    <n v="9000"/>
    <x v="0"/>
    <x v="1"/>
    <x v="1"/>
  </r>
  <r>
    <x v="115"/>
    <x v="1"/>
    <x v="1"/>
    <x v="0"/>
    <n v="33"/>
    <n v="400"/>
    <n v="13200"/>
    <x v="0"/>
    <x v="1"/>
    <x v="1"/>
  </r>
  <r>
    <x v="115"/>
    <x v="0"/>
    <x v="2"/>
    <x v="4"/>
    <n v="31"/>
    <n v="500"/>
    <n v="15500"/>
    <x v="0"/>
    <x v="1"/>
    <x v="3"/>
  </r>
  <r>
    <x v="115"/>
    <x v="1"/>
    <x v="4"/>
    <x v="4"/>
    <n v="35"/>
    <n v="500"/>
    <n v="17500"/>
    <x v="0"/>
    <x v="1"/>
    <x v="3"/>
  </r>
  <r>
    <x v="115"/>
    <x v="1"/>
    <x v="4"/>
    <x v="4"/>
    <n v="38"/>
    <n v="500"/>
    <n v="19000"/>
    <x v="1"/>
    <x v="1"/>
    <x v="0"/>
  </r>
  <r>
    <x v="115"/>
    <x v="2"/>
    <x v="1"/>
    <x v="4"/>
    <n v="41"/>
    <n v="500"/>
    <n v="20500"/>
    <x v="1"/>
    <x v="1"/>
    <x v="0"/>
  </r>
  <r>
    <x v="115"/>
    <x v="1"/>
    <x v="2"/>
    <x v="4"/>
    <n v="46"/>
    <n v="500"/>
    <n v="23000"/>
    <x v="1"/>
    <x v="1"/>
    <x v="2"/>
  </r>
  <r>
    <x v="116"/>
    <x v="1"/>
    <x v="0"/>
    <x v="0"/>
    <n v="2"/>
    <n v="400"/>
    <n v="800"/>
    <x v="1"/>
    <x v="1"/>
    <x v="1"/>
  </r>
  <r>
    <x v="116"/>
    <x v="2"/>
    <x v="3"/>
    <x v="3"/>
    <n v="13"/>
    <n v="200"/>
    <n v="2600"/>
    <x v="0"/>
    <x v="0"/>
    <x v="3"/>
  </r>
  <r>
    <x v="116"/>
    <x v="1"/>
    <x v="4"/>
    <x v="4"/>
    <n v="9"/>
    <n v="500"/>
    <n v="4500"/>
    <x v="0"/>
    <x v="1"/>
    <x v="1"/>
  </r>
  <r>
    <x v="116"/>
    <x v="0"/>
    <x v="2"/>
    <x v="3"/>
    <n v="43"/>
    <n v="200"/>
    <n v="8600"/>
    <x v="0"/>
    <x v="1"/>
    <x v="1"/>
  </r>
  <r>
    <x v="116"/>
    <x v="2"/>
    <x v="3"/>
    <x v="0"/>
    <n v="28"/>
    <n v="400"/>
    <n v="11200"/>
    <x v="0"/>
    <x v="1"/>
    <x v="1"/>
  </r>
  <r>
    <x v="116"/>
    <x v="1"/>
    <x v="4"/>
    <x v="1"/>
    <n v="38"/>
    <n v="300"/>
    <n v="11400"/>
    <x v="1"/>
    <x v="1"/>
    <x v="0"/>
  </r>
  <r>
    <x v="116"/>
    <x v="0"/>
    <x v="0"/>
    <x v="1"/>
    <n v="39"/>
    <n v="300"/>
    <n v="11700"/>
    <x v="1"/>
    <x v="1"/>
    <x v="3"/>
  </r>
  <r>
    <x v="116"/>
    <x v="0"/>
    <x v="2"/>
    <x v="1"/>
    <n v="39"/>
    <n v="300"/>
    <n v="11700"/>
    <x v="0"/>
    <x v="1"/>
    <x v="3"/>
  </r>
  <r>
    <x v="117"/>
    <x v="0"/>
    <x v="1"/>
    <x v="2"/>
    <n v="4"/>
    <n v="100"/>
    <n v="400"/>
    <x v="0"/>
    <x v="1"/>
    <x v="1"/>
  </r>
  <r>
    <x v="117"/>
    <x v="2"/>
    <x v="3"/>
    <x v="4"/>
    <n v="5"/>
    <n v="500"/>
    <n v="2500"/>
    <x v="0"/>
    <x v="1"/>
    <x v="1"/>
  </r>
  <r>
    <x v="117"/>
    <x v="2"/>
    <x v="1"/>
    <x v="1"/>
    <n v="21"/>
    <n v="300"/>
    <n v="6300"/>
    <x v="0"/>
    <x v="1"/>
    <x v="1"/>
  </r>
  <r>
    <x v="117"/>
    <x v="1"/>
    <x v="2"/>
    <x v="4"/>
    <n v="16"/>
    <n v="500"/>
    <n v="8000"/>
    <x v="0"/>
    <x v="1"/>
    <x v="1"/>
  </r>
  <r>
    <x v="117"/>
    <x v="2"/>
    <x v="2"/>
    <x v="4"/>
    <n v="23"/>
    <n v="500"/>
    <n v="11500"/>
    <x v="0"/>
    <x v="1"/>
    <x v="3"/>
  </r>
  <r>
    <x v="117"/>
    <x v="2"/>
    <x v="1"/>
    <x v="0"/>
    <n v="29"/>
    <n v="400"/>
    <n v="11600"/>
    <x v="0"/>
    <x v="1"/>
    <x v="3"/>
  </r>
  <r>
    <x v="117"/>
    <x v="1"/>
    <x v="2"/>
    <x v="4"/>
    <n v="29"/>
    <n v="500"/>
    <n v="14500"/>
    <x v="0"/>
    <x v="1"/>
    <x v="0"/>
  </r>
  <r>
    <x v="117"/>
    <x v="2"/>
    <x v="5"/>
    <x v="4"/>
    <n v="44"/>
    <n v="500"/>
    <n v="22000"/>
    <x v="0"/>
    <x v="1"/>
    <x v="0"/>
  </r>
  <r>
    <x v="117"/>
    <x v="0"/>
    <x v="4"/>
    <x v="4"/>
    <n v="48"/>
    <n v="500"/>
    <n v="24000"/>
    <x v="0"/>
    <x v="1"/>
    <x v="0"/>
  </r>
  <r>
    <x v="118"/>
    <x v="1"/>
    <x v="1"/>
    <x v="4"/>
    <n v="2"/>
    <n v="500"/>
    <n v="1000"/>
    <x v="0"/>
    <x v="1"/>
    <x v="3"/>
  </r>
  <r>
    <x v="118"/>
    <x v="1"/>
    <x v="3"/>
    <x v="3"/>
    <n v="6"/>
    <n v="200"/>
    <n v="1200"/>
    <x v="0"/>
    <x v="1"/>
    <x v="1"/>
  </r>
  <r>
    <x v="118"/>
    <x v="1"/>
    <x v="4"/>
    <x v="0"/>
    <n v="5"/>
    <n v="400"/>
    <n v="2000"/>
    <x v="0"/>
    <x v="1"/>
    <x v="1"/>
  </r>
  <r>
    <x v="118"/>
    <x v="0"/>
    <x v="3"/>
    <x v="4"/>
    <n v="6"/>
    <n v="500"/>
    <n v="3000"/>
    <x v="0"/>
    <x v="1"/>
    <x v="1"/>
  </r>
  <r>
    <x v="118"/>
    <x v="0"/>
    <x v="4"/>
    <x v="4"/>
    <n v="27"/>
    <n v="500"/>
    <n v="13500"/>
    <x v="1"/>
    <x v="1"/>
    <x v="4"/>
  </r>
  <r>
    <x v="118"/>
    <x v="1"/>
    <x v="5"/>
    <x v="4"/>
    <n v="29"/>
    <n v="500"/>
    <n v="14500"/>
    <x v="0"/>
    <x v="1"/>
    <x v="0"/>
  </r>
  <r>
    <x v="118"/>
    <x v="1"/>
    <x v="1"/>
    <x v="0"/>
    <n v="44"/>
    <n v="400"/>
    <n v="17600"/>
    <x v="0"/>
    <x v="1"/>
    <x v="0"/>
  </r>
  <r>
    <x v="118"/>
    <x v="2"/>
    <x v="3"/>
    <x v="0"/>
    <n v="45"/>
    <n v="400"/>
    <n v="18000"/>
    <x v="0"/>
    <x v="1"/>
    <x v="1"/>
  </r>
  <r>
    <x v="118"/>
    <x v="0"/>
    <x v="4"/>
    <x v="4"/>
    <n v="45"/>
    <n v="500"/>
    <n v="22500"/>
    <x v="0"/>
    <x v="1"/>
    <x v="2"/>
  </r>
  <r>
    <x v="119"/>
    <x v="0"/>
    <x v="4"/>
    <x v="2"/>
    <n v="20"/>
    <n v="100"/>
    <n v="2000"/>
    <x v="0"/>
    <x v="1"/>
    <x v="1"/>
  </r>
  <r>
    <x v="119"/>
    <x v="1"/>
    <x v="4"/>
    <x v="1"/>
    <n v="9"/>
    <n v="300"/>
    <n v="2700"/>
    <x v="0"/>
    <x v="1"/>
    <x v="0"/>
  </r>
  <r>
    <x v="119"/>
    <x v="2"/>
    <x v="3"/>
    <x v="1"/>
    <n v="11"/>
    <n v="300"/>
    <n v="3300"/>
    <x v="0"/>
    <x v="1"/>
    <x v="3"/>
  </r>
  <r>
    <x v="119"/>
    <x v="1"/>
    <x v="4"/>
    <x v="0"/>
    <n v="10"/>
    <n v="400"/>
    <n v="4000"/>
    <x v="0"/>
    <x v="1"/>
    <x v="3"/>
  </r>
  <r>
    <x v="119"/>
    <x v="2"/>
    <x v="1"/>
    <x v="2"/>
    <n v="45"/>
    <n v="100"/>
    <n v="4500"/>
    <x v="0"/>
    <x v="1"/>
    <x v="2"/>
  </r>
  <r>
    <x v="119"/>
    <x v="2"/>
    <x v="1"/>
    <x v="0"/>
    <n v="14"/>
    <n v="400"/>
    <n v="5600"/>
    <x v="1"/>
    <x v="1"/>
    <x v="2"/>
  </r>
  <r>
    <x v="119"/>
    <x v="0"/>
    <x v="4"/>
    <x v="0"/>
    <n v="15"/>
    <n v="400"/>
    <n v="6000"/>
    <x v="0"/>
    <x v="1"/>
    <x v="1"/>
  </r>
  <r>
    <x v="119"/>
    <x v="1"/>
    <x v="4"/>
    <x v="3"/>
    <n v="33"/>
    <n v="200"/>
    <n v="6600"/>
    <x v="0"/>
    <x v="1"/>
    <x v="0"/>
  </r>
  <r>
    <x v="119"/>
    <x v="2"/>
    <x v="0"/>
    <x v="4"/>
    <n v="17"/>
    <n v="500"/>
    <n v="8500"/>
    <x v="0"/>
    <x v="1"/>
    <x v="1"/>
  </r>
  <r>
    <x v="119"/>
    <x v="1"/>
    <x v="5"/>
    <x v="1"/>
    <n v="29"/>
    <n v="300"/>
    <n v="8700"/>
    <x v="0"/>
    <x v="1"/>
    <x v="0"/>
  </r>
  <r>
    <x v="119"/>
    <x v="0"/>
    <x v="4"/>
    <x v="1"/>
    <n v="29"/>
    <n v="300"/>
    <n v="8700"/>
    <x v="0"/>
    <x v="1"/>
    <x v="2"/>
  </r>
  <r>
    <x v="119"/>
    <x v="0"/>
    <x v="3"/>
    <x v="4"/>
    <n v="24"/>
    <n v="500"/>
    <n v="12000"/>
    <x v="0"/>
    <x v="1"/>
    <x v="1"/>
  </r>
  <r>
    <x v="119"/>
    <x v="2"/>
    <x v="3"/>
    <x v="0"/>
    <n v="30"/>
    <n v="400"/>
    <n v="12000"/>
    <x v="0"/>
    <x v="0"/>
    <x v="0"/>
  </r>
  <r>
    <x v="119"/>
    <x v="2"/>
    <x v="2"/>
    <x v="0"/>
    <n v="35"/>
    <n v="400"/>
    <n v="14000"/>
    <x v="0"/>
    <x v="1"/>
    <x v="1"/>
  </r>
  <r>
    <x v="119"/>
    <x v="0"/>
    <x v="1"/>
    <x v="4"/>
    <n v="33"/>
    <n v="500"/>
    <n v="16500"/>
    <x v="1"/>
    <x v="0"/>
    <x v="0"/>
  </r>
  <r>
    <x v="119"/>
    <x v="1"/>
    <x v="0"/>
    <x v="4"/>
    <n v="36"/>
    <n v="500"/>
    <n v="18000"/>
    <x v="0"/>
    <x v="1"/>
    <x v="0"/>
  </r>
  <r>
    <x v="119"/>
    <x v="2"/>
    <x v="4"/>
    <x v="4"/>
    <n v="39"/>
    <n v="500"/>
    <n v="19500"/>
    <x v="0"/>
    <x v="1"/>
    <x v="3"/>
  </r>
  <r>
    <x v="120"/>
    <x v="1"/>
    <x v="4"/>
    <x v="4"/>
    <n v="3"/>
    <n v="500"/>
    <n v="1500"/>
    <x v="0"/>
    <x v="1"/>
    <x v="3"/>
  </r>
  <r>
    <x v="120"/>
    <x v="0"/>
    <x v="2"/>
    <x v="1"/>
    <n v="6"/>
    <n v="300"/>
    <n v="1800"/>
    <x v="1"/>
    <x v="1"/>
    <x v="0"/>
  </r>
  <r>
    <x v="120"/>
    <x v="0"/>
    <x v="2"/>
    <x v="1"/>
    <n v="12"/>
    <n v="300"/>
    <n v="3600"/>
    <x v="0"/>
    <x v="1"/>
    <x v="3"/>
  </r>
  <r>
    <x v="120"/>
    <x v="0"/>
    <x v="3"/>
    <x v="0"/>
    <n v="10"/>
    <n v="400"/>
    <n v="4000"/>
    <x v="1"/>
    <x v="0"/>
    <x v="4"/>
  </r>
  <r>
    <x v="120"/>
    <x v="2"/>
    <x v="4"/>
    <x v="0"/>
    <n v="17"/>
    <n v="400"/>
    <n v="6800"/>
    <x v="0"/>
    <x v="1"/>
    <x v="0"/>
  </r>
  <r>
    <x v="120"/>
    <x v="2"/>
    <x v="5"/>
    <x v="3"/>
    <n v="34"/>
    <n v="200"/>
    <n v="6800"/>
    <x v="0"/>
    <x v="1"/>
    <x v="4"/>
  </r>
  <r>
    <x v="120"/>
    <x v="1"/>
    <x v="3"/>
    <x v="1"/>
    <n v="26"/>
    <n v="300"/>
    <n v="7800"/>
    <x v="1"/>
    <x v="1"/>
    <x v="3"/>
  </r>
  <r>
    <x v="120"/>
    <x v="1"/>
    <x v="5"/>
    <x v="1"/>
    <n v="26"/>
    <n v="300"/>
    <n v="7800"/>
    <x v="0"/>
    <x v="1"/>
    <x v="1"/>
  </r>
  <r>
    <x v="120"/>
    <x v="2"/>
    <x v="2"/>
    <x v="4"/>
    <n v="17"/>
    <n v="500"/>
    <n v="8500"/>
    <x v="1"/>
    <x v="1"/>
    <x v="1"/>
  </r>
  <r>
    <x v="120"/>
    <x v="1"/>
    <x v="4"/>
    <x v="1"/>
    <n v="30"/>
    <n v="300"/>
    <n v="9000"/>
    <x v="1"/>
    <x v="1"/>
    <x v="2"/>
  </r>
  <r>
    <x v="120"/>
    <x v="0"/>
    <x v="1"/>
    <x v="0"/>
    <n v="24"/>
    <n v="400"/>
    <n v="9600"/>
    <x v="0"/>
    <x v="1"/>
    <x v="1"/>
  </r>
  <r>
    <x v="120"/>
    <x v="0"/>
    <x v="1"/>
    <x v="4"/>
    <n v="23"/>
    <n v="500"/>
    <n v="11500"/>
    <x v="0"/>
    <x v="1"/>
    <x v="1"/>
  </r>
  <r>
    <x v="120"/>
    <x v="2"/>
    <x v="2"/>
    <x v="1"/>
    <n v="39"/>
    <n v="300"/>
    <n v="11700"/>
    <x v="0"/>
    <x v="1"/>
    <x v="1"/>
  </r>
  <r>
    <x v="120"/>
    <x v="2"/>
    <x v="1"/>
    <x v="0"/>
    <n v="36"/>
    <n v="400"/>
    <n v="14400"/>
    <x v="0"/>
    <x v="1"/>
    <x v="0"/>
  </r>
  <r>
    <x v="120"/>
    <x v="2"/>
    <x v="4"/>
    <x v="4"/>
    <n v="33"/>
    <n v="500"/>
    <n v="16500"/>
    <x v="0"/>
    <x v="0"/>
    <x v="1"/>
  </r>
  <r>
    <x v="120"/>
    <x v="1"/>
    <x v="4"/>
    <x v="0"/>
    <n v="45"/>
    <n v="400"/>
    <n v="18000"/>
    <x v="1"/>
    <x v="1"/>
    <x v="1"/>
  </r>
  <r>
    <x v="120"/>
    <x v="0"/>
    <x v="5"/>
    <x v="4"/>
    <n v="44"/>
    <n v="500"/>
    <n v="22000"/>
    <x v="1"/>
    <x v="1"/>
    <x v="0"/>
  </r>
  <r>
    <x v="121"/>
    <x v="2"/>
    <x v="0"/>
    <x v="2"/>
    <n v="7"/>
    <n v="100"/>
    <n v="700"/>
    <x v="1"/>
    <x v="1"/>
    <x v="1"/>
  </r>
  <r>
    <x v="121"/>
    <x v="2"/>
    <x v="4"/>
    <x v="3"/>
    <n v="5"/>
    <n v="200"/>
    <n v="1000"/>
    <x v="1"/>
    <x v="0"/>
    <x v="1"/>
  </r>
  <r>
    <x v="121"/>
    <x v="2"/>
    <x v="5"/>
    <x v="2"/>
    <n v="34"/>
    <n v="100"/>
    <n v="3400"/>
    <x v="0"/>
    <x v="1"/>
    <x v="1"/>
  </r>
  <r>
    <x v="121"/>
    <x v="2"/>
    <x v="1"/>
    <x v="4"/>
    <n v="16"/>
    <n v="500"/>
    <n v="8000"/>
    <x v="1"/>
    <x v="1"/>
    <x v="1"/>
  </r>
  <r>
    <x v="121"/>
    <x v="1"/>
    <x v="1"/>
    <x v="4"/>
    <n v="17"/>
    <n v="500"/>
    <n v="8500"/>
    <x v="0"/>
    <x v="1"/>
    <x v="1"/>
  </r>
  <r>
    <x v="121"/>
    <x v="1"/>
    <x v="0"/>
    <x v="4"/>
    <n v="21"/>
    <n v="500"/>
    <n v="10500"/>
    <x v="0"/>
    <x v="1"/>
    <x v="0"/>
  </r>
  <r>
    <x v="121"/>
    <x v="2"/>
    <x v="1"/>
    <x v="1"/>
    <n v="36"/>
    <n v="300"/>
    <n v="10800"/>
    <x v="0"/>
    <x v="1"/>
    <x v="4"/>
  </r>
  <r>
    <x v="121"/>
    <x v="2"/>
    <x v="3"/>
    <x v="0"/>
    <n v="30"/>
    <n v="400"/>
    <n v="12000"/>
    <x v="0"/>
    <x v="1"/>
    <x v="0"/>
  </r>
  <r>
    <x v="121"/>
    <x v="1"/>
    <x v="2"/>
    <x v="1"/>
    <n v="48"/>
    <n v="300"/>
    <n v="14400"/>
    <x v="1"/>
    <x v="1"/>
    <x v="1"/>
  </r>
  <r>
    <x v="122"/>
    <x v="2"/>
    <x v="4"/>
    <x v="2"/>
    <n v="4"/>
    <n v="100"/>
    <n v="400"/>
    <x v="0"/>
    <x v="1"/>
    <x v="1"/>
  </r>
  <r>
    <x v="122"/>
    <x v="2"/>
    <x v="3"/>
    <x v="2"/>
    <n v="5"/>
    <n v="100"/>
    <n v="500"/>
    <x v="0"/>
    <x v="1"/>
    <x v="2"/>
  </r>
  <r>
    <x v="122"/>
    <x v="1"/>
    <x v="0"/>
    <x v="1"/>
    <n v="4"/>
    <n v="300"/>
    <n v="1200"/>
    <x v="0"/>
    <x v="1"/>
    <x v="1"/>
  </r>
  <r>
    <x v="122"/>
    <x v="0"/>
    <x v="4"/>
    <x v="2"/>
    <n v="31"/>
    <n v="100"/>
    <n v="3100"/>
    <x v="0"/>
    <x v="1"/>
    <x v="0"/>
  </r>
  <r>
    <x v="122"/>
    <x v="2"/>
    <x v="3"/>
    <x v="4"/>
    <n v="7"/>
    <n v="500"/>
    <n v="3500"/>
    <x v="0"/>
    <x v="1"/>
    <x v="0"/>
  </r>
  <r>
    <x v="122"/>
    <x v="0"/>
    <x v="0"/>
    <x v="4"/>
    <n v="13"/>
    <n v="500"/>
    <n v="6500"/>
    <x v="0"/>
    <x v="0"/>
    <x v="1"/>
  </r>
  <r>
    <x v="122"/>
    <x v="2"/>
    <x v="4"/>
    <x v="3"/>
    <n v="39"/>
    <n v="200"/>
    <n v="7800"/>
    <x v="0"/>
    <x v="1"/>
    <x v="2"/>
  </r>
  <r>
    <x v="122"/>
    <x v="1"/>
    <x v="3"/>
    <x v="0"/>
    <n v="21"/>
    <n v="400"/>
    <n v="8400"/>
    <x v="0"/>
    <x v="0"/>
    <x v="0"/>
  </r>
  <r>
    <x v="122"/>
    <x v="0"/>
    <x v="1"/>
    <x v="0"/>
    <n v="32"/>
    <n v="400"/>
    <n v="12800"/>
    <x v="1"/>
    <x v="1"/>
    <x v="1"/>
  </r>
  <r>
    <x v="122"/>
    <x v="2"/>
    <x v="1"/>
    <x v="0"/>
    <n v="34"/>
    <n v="400"/>
    <n v="13600"/>
    <x v="0"/>
    <x v="1"/>
    <x v="1"/>
  </r>
  <r>
    <x v="122"/>
    <x v="0"/>
    <x v="4"/>
    <x v="4"/>
    <n v="31"/>
    <n v="500"/>
    <n v="15500"/>
    <x v="0"/>
    <x v="1"/>
    <x v="0"/>
  </r>
  <r>
    <x v="122"/>
    <x v="1"/>
    <x v="1"/>
    <x v="0"/>
    <n v="42"/>
    <n v="400"/>
    <n v="16800"/>
    <x v="0"/>
    <x v="1"/>
    <x v="1"/>
  </r>
  <r>
    <x v="123"/>
    <x v="1"/>
    <x v="3"/>
    <x v="2"/>
    <n v="12"/>
    <n v="100"/>
    <n v="1200"/>
    <x v="0"/>
    <x v="0"/>
    <x v="3"/>
  </r>
  <r>
    <x v="123"/>
    <x v="0"/>
    <x v="4"/>
    <x v="4"/>
    <n v="5"/>
    <n v="500"/>
    <n v="2500"/>
    <x v="0"/>
    <x v="1"/>
    <x v="1"/>
  </r>
  <r>
    <x v="123"/>
    <x v="1"/>
    <x v="4"/>
    <x v="4"/>
    <n v="5"/>
    <n v="500"/>
    <n v="2500"/>
    <x v="0"/>
    <x v="1"/>
    <x v="3"/>
  </r>
  <r>
    <x v="123"/>
    <x v="1"/>
    <x v="2"/>
    <x v="0"/>
    <n v="8"/>
    <n v="400"/>
    <n v="3200"/>
    <x v="0"/>
    <x v="1"/>
    <x v="0"/>
  </r>
  <r>
    <x v="123"/>
    <x v="1"/>
    <x v="5"/>
    <x v="2"/>
    <n v="33"/>
    <n v="100"/>
    <n v="3300"/>
    <x v="0"/>
    <x v="0"/>
    <x v="0"/>
  </r>
  <r>
    <x v="123"/>
    <x v="0"/>
    <x v="2"/>
    <x v="2"/>
    <n v="44"/>
    <n v="100"/>
    <n v="4400"/>
    <x v="0"/>
    <x v="1"/>
    <x v="4"/>
  </r>
  <r>
    <x v="123"/>
    <x v="0"/>
    <x v="3"/>
    <x v="2"/>
    <n v="48"/>
    <n v="100"/>
    <n v="4800"/>
    <x v="0"/>
    <x v="0"/>
    <x v="0"/>
  </r>
  <r>
    <x v="123"/>
    <x v="0"/>
    <x v="1"/>
    <x v="3"/>
    <n v="28"/>
    <n v="200"/>
    <n v="5600"/>
    <x v="0"/>
    <x v="1"/>
    <x v="1"/>
  </r>
  <r>
    <x v="123"/>
    <x v="1"/>
    <x v="1"/>
    <x v="1"/>
    <n v="24"/>
    <n v="300"/>
    <n v="7200"/>
    <x v="0"/>
    <x v="1"/>
    <x v="1"/>
  </r>
  <r>
    <x v="123"/>
    <x v="2"/>
    <x v="2"/>
    <x v="0"/>
    <n v="23"/>
    <n v="400"/>
    <n v="9200"/>
    <x v="0"/>
    <x v="0"/>
    <x v="4"/>
  </r>
  <r>
    <x v="123"/>
    <x v="2"/>
    <x v="3"/>
    <x v="1"/>
    <n v="33"/>
    <n v="300"/>
    <n v="9900"/>
    <x v="0"/>
    <x v="0"/>
    <x v="4"/>
  </r>
  <r>
    <x v="123"/>
    <x v="0"/>
    <x v="1"/>
    <x v="0"/>
    <n v="29"/>
    <n v="400"/>
    <n v="11600"/>
    <x v="0"/>
    <x v="1"/>
    <x v="1"/>
  </r>
  <r>
    <x v="123"/>
    <x v="1"/>
    <x v="3"/>
    <x v="0"/>
    <n v="31"/>
    <n v="400"/>
    <n v="12400"/>
    <x v="0"/>
    <x v="1"/>
    <x v="1"/>
  </r>
  <r>
    <x v="123"/>
    <x v="1"/>
    <x v="1"/>
    <x v="1"/>
    <n v="42"/>
    <n v="300"/>
    <n v="12600"/>
    <x v="0"/>
    <x v="1"/>
    <x v="3"/>
  </r>
  <r>
    <x v="123"/>
    <x v="0"/>
    <x v="1"/>
    <x v="4"/>
    <n v="29"/>
    <n v="500"/>
    <n v="14500"/>
    <x v="0"/>
    <x v="1"/>
    <x v="0"/>
  </r>
  <r>
    <x v="123"/>
    <x v="2"/>
    <x v="1"/>
    <x v="4"/>
    <n v="30"/>
    <n v="500"/>
    <n v="15000"/>
    <x v="0"/>
    <x v="1"/>
    <x v="1"/>
  </r>
  <r>
    <x v="123"/>
    <x v="2"/>
    <x v="5"/>
    <x v="4"/>
    <n v="34"/>
    <n v="500"/>
    <n v="17000"/>
    <x v="0"/>
    <x v="1"/>
    <x v="0"/>
  </r>
  <r>
    <x v="124"/>
    <x v="2"/>
    <x v="3"/>
    <x v="0"/>
    <n v="4"/>
    <n v="400"/>
    <n v="1600"/>
    <x v="0"/>
    <x v="1"/>
    <x v="0"/>
  </r>
  <r>
    <x v="124"/>
    <x v="0"/>
    <x v="5"/>
    <x v="3"/>
    <n v="11"/>
    <n v="200"/>
    <n v="2200"/>
    <x v="0"/>
    <x v="1"/>
    <x v="1"/>
  </r>
  <r>
    <x v="124"/>
    <x v="0"/>
    <x v="2"/>
    <x v="4"/>
    <n v="5"/>
    <n v="500"/>
    <n v="2500"/>
    <x v="0"/>
    <x v="1"/>
    <x v="0"/>
  </r>
  <r>
    <x v="124"/>
    <x v="2"/>
    <x v="2"/>
    <x v="2"/>
    <n v="33"/>
    <n v="100"/>
    <n v="3300"/>
    <x v="0"/>
    <x v="0"/>
    <x v="0"/>
  </r>
  <r>
    <x v="124"/>
    <x v="1"/>
    <x v="4"/>
    <x v="2"/>
    <n v="39"/>
    <n v="100"/>
    <n v="3900"/>
    <x v="0"/>
    <x v="0"/>
    <x v="1"/>
  </r>
  <r>
    <x v="124"/>
    <x v="0"/>
    <x v="3"/>
    <x v="1"/>
    <n v="15"/>
    <n v="300"/>
    <n v="4500"/>
    <x v="0"/>
    <x v="1"/>
    <x v="1"/>
  </r>
  <r>
    <x v="124"/>
    <x v="0"/>
    <x v="1"/>
    <x v="3"/>
    <n v="40"/>
    <n v="200"/>
    <n v="8000"/>
    <x v="0"/>
    <x v="1"/>
    <x v="0"/>
  </r>
  <r>
    <x v="124"/>
    <x v="2"/>
    <x v="2"/>
    <x v="1"/>
    <n v="30"/>
    <n v="300"/>
    <n v="9000"/>
    <x v="0"/>
    <x v="1"/>
    <x v="1"/>
  </r>
  <r>
    <x v="124"/>
    <x v="0"/>
    <x v="2"/>
    <x v="4"/>
    <n v="27"/>
    <n v="500"/>
    <n v="13500"/>
    <x v="0"/>
    <x v="1"/>
    <x v="2"/>
  </r>
  <r>
    <x v="124"/>
    <x v="0"/>
    <x v="1"/>
    <x v="4"/>
    <n v="44"/>
    <n v="500"/>
    <n v="22000"/>
    <x v="0"/>
    <x v="1"/>
    <x v="3"/>
  </r>
  <r>
    <x v="124"/>
    <x v="2"/>
    <x v="2"/>
    <x v="4"/>
    <n v="44"/>
    <n v="500"/>
    <n v="22000"/>
    <x v="0"/>
    <x v="1"/>
    <x v="0"/>
  </r>
  <r>
    <x v="125"/>
    <x v="0"/>
    <x v="2"/>
    <x v="2"/>
    <n v="2"/>
    <n v="100"/>
    <n v="200"/>
    <x v="0"/>
    <x v="1"/>
    <x v="0"/>
  </r>
  <r>
    <x v="125"/>
    <x v="2"/>
    <x v="4"/>
    <x v="0"/>
    <n v="3"/>
    <n v="400"/>
    <n v="1200"/>
    <x v="1"/>
    <x v="1"/>
    <x v="2"/>
  </r>
  <r>
    <x v="125"/>
    <x v="2"/>
    <x v="4"/>
    <x v="4"/>
    <n v="3"/>
    <n v="500"/>
    <n v="1500"/>
    <x v="0"/>
    <x v="1"/>
    <x v="0"/>
  </r>
  <r>
    <x v="125"/>
    <x v="2"/>
    <x v="1"/>
    <x v="4"/>
    <n v="6"/>
    <n v="500"/>
    <n v="3000"/>
    <x v="0"/>
    <x v="1"/>
    <x v="1"/>
  </r>
  <r>
    <x v="125"/>
    <x v="1"/>
    <x v="0"/>
    <x v="3"/>
    <n v="24"/>
    <n v="200"/>
    <n v="4800"/>
    <x v="0"/>
    <x v="0"/>
    <x v="1"/>
  </r>
  <r>
    <x v="125"/>
    <x v="0"/>
    <x v="4"/>
    <x v="0"/>
    <n v="45"/>
    <n v="400"/>
    <n v="18000"/>
    <x v="0"/>
    <x v="1"/>
    <x v="2"/>
  </r>
  <r>
    <x v="125"/>
    <x v="2"/>
    <x v="4"/>
    <x v="4"/>
    <n v="36"/>
    <n v="500"/>
    <n v="18000"/>
    <x v="0"/>
    <x v="0"/>
    <x v="0"/>
  </r>
  <r>
    <x v="126"/>
    <x v="0"/>
    <x v="5"/>
    <x v="2"/>
    <n v="5"/>
    <n v="100"/>
    <n v="500"/>
    <x v="0"/>
    <x v="0"/>
    <x v="4"/>
  </r>
  <r>
    <x v="126"/>
    <x v="1"/>
    <x v="1"/>
    <x v="3"/>
    <n v="3"/>
    <n v="200"/>
    <n v="600"/>
    <x v="0"/>
    <x v="1"/>
    <x v="1"/>
  </r>
  <r>
    <x v="126"/>
    <x v="2"/>
    <x v="3"/>
    <x v="0"/>
    <n v="3"/>
    <n v="400"/>
    <n v="1200"/>
    <x v="0"/>
    <x v="1"/>
    <x v="0"/>
  </r>
  <r>
    <x v="126"/>
    <x v="2"/>
    <x v="4"/>
    <x v="0"/>
    <n v="6"/>
    <n v="400"/>
    <n v="2400"/>
    <x v="0"/>
    <x v="1"/>
    <x v="0"/>
  </r>
  <r>
    <x v="126"/>
    <x v="2"/>
    <x v="3"/>
    <x v="1"/>
    <n v="9"/>
    <n v="300"/>
    <n v="2700"/>
    <x v="0"/>
    <x v="1"/>
    <x v="1"/>
  </r>
  <r>
    <x v="126"/>
    <x v="2"/>
    <x v="2"/>
    <x v="0"/>
    <n v="9"/>
    <n v="400"/>
    <n v="3600"/>
    <x v="0"/>
    <x v="0"/>
    <x v="0"/>
  </r>
  <r>
    <x v="126"/>
    <x v="2"/>
    <x v="4"/>
    <x v="4"/>
    <n v="8"/>
    <n v="500"/>
    <n v="4000"/>
    <x v="0"/>
    <x v="1"/>
    <x v="1"/>
  </r>
  <r>
    <x v="126"/>
    <x v="2"/>
    <x v="2"/>
    <x v="0"/>
    <n v="11"/>
    <n v="400"/>
    <n v="4400"/>
    <x v="0"/>
    <x v="1"/>
    <x v="1"/>
  </r>
  <r>
    <x v="126"/>
    <x v="1"/>
    <x v="3"/>
    <x v="0"/>
    <n v="17"/>
    <n v="400"/>
    <n v="6800"/>
    <x v="0"/>
    <x v="1"/>
    <x v="0"/>
  </r>
  <r>
    <x v="126"/>
    <x v="2"/>
    <x v="5"/>
    <x v="0"/>
    <n v="20"/>
    <n v="400"/>
    <n v="8000"/>
    <x v="0"/>
    <x v="1"/>
    <x v="0"/>
  </r>
  <r>
    <x v="126"/>
    <x v="0"/>
    <x v="3"/>
    <x v="0"/>
    <n v="29"/>
    <n v="400"/>
    <n v="11600"/>
    <x v="0"/>
    <x v="1"/>
    <x v="3"/>
  </r>
  <r>
    <x v="126"/>
    <x v="1"/>
    <x v="3"/>
    <x v="0"/>
    <n v="29"/>
    <n v="400"/>
    <n v="11600"/>
    <x v="0"/>
    <x v="1"/>
    <x v="3"/>
  </r>
  <r>
    <x v="126"/>
    <x v="2"/>
    <x v="3"/>
    <x v="4"/>
    <n v="29"/>
    <n v="500"/>
    <n v="14500"/>
    <x v="0"/>
    <x v="1"/>
    <x v="0"/>
  </r>
  <r>
    <x v="126"/>
    <x v="1"/>
    <x v="1"/>
    <x v="4"/>
    <n v="37"/>
    <n v="500"/>
    <n v="18500"/>
    <x v="0"/>
    <x v="1"/>
    <x v="1"/>
  </r>
  <r>
    <x v="126"/>
    <x v="1"/>
    <x v="4"/>
    <x v="4"/>
    <n v="41"/>
    <n v="500"/>
    <n v="20500"/>
    <x v="0"/>
    <x v="1"/>
    <x v="1"/>
  </r>
  <r>
    <x v="126"/>
    <x v="1"/>
    <x v="0"/>
    <x v="4"/>
    <n v="42"/>
    <n v="500"/>
    <n v="21000"/>
    <x v="0"/>
    <x v="1"/>
    <x v="0"/>
  </r>
  <r>
    <x v="127"/>
    <x v="1"/>
    <x v="2"/>
    <x v="0"/>
    <n v="2"/>
    <n v="400"/>
    <n v="800"/>
    <x v="0"/>
    <x v="1"/>
    <x v="2"/>
  </r>
  <r>
    <x v="127"/>
    <x v="0"/>
    <x v="3"/>
    <x v="4"/>
    <n v="8"/>
    <n v="500"/>
    <n v="4000"/>
    <x v="1"/>
    <x v="1"/>
    <x v="1"/>
  </r>
  <r>
    <x v="127"/>
    <x v="2"/>
    <x v="1"/>
    <x v="4"/>
    <n v="9"/>
    <n v="500"/>
    <n v="4500"/>
    <x v="0"/>
    <x v="1"/>
    <x v="0"/>
  </r>
  <r>
    <x v="127"/>
    <x v="0"/>
    <x v="5"/>
    <x v="2"/>
    <n v="46"/>
    <n v="100"/>
    <n v="4600"/>
    <x v="0"/>
    <x v="1"/>
    <x v="1"/>
  </r>
  <r>
    <x v="127"/>
    <x v="2"/>
    <x v="5"/>
    <x v="1"/>
    <n v="21"/>
    <n v="300"/>
    <n v="6300"/>
    <x v="0"/>
    <x v="1"/>
    <x v="0"/>
  </r>
  <r>
    <x v="127"/>
    <x v="1"/>
    <x v="1"/>
    <x v="4"/>
    <n v="15"/>
    <n v="500"/>
    <n v="7500"/>
    <x v="0"/>
    <x v="1"/>
    <x v="0"/>
  </r>
  <r>
    <x v="127"/>
    <x v="2"/>
    <x v="4"/>
    <x v="0"/>
    <n v="19"/>
    <n v="400"/>
    <n v="7600"/>
    <x v="0"/>
    <x v="1"/>
    <x v="1"/>
  </r>
  <r>
    <x v="127"/>
    <x v="1"/>
    <x v="1"/>
    <x v="0"/>
    <n v="20"/>
    <n v="400"/>
    <n v="8000"/>
    <x v="0"/>
    <x v="1"/>
    <x v="1"/>
  </r>
  <r>
    <x v="127"/>
    <x v="2"/>
    <x v="4"/>
    <x v="0"/>
    <n v="22"/>
    <n v="400"/>
    <n v="8800"/>
    <x v="0"/>
    <x v="1"/>
    <x v="0"/>
  </r>
  <r>
    <x v="127"/>
    <x v="2"/>
    <x v="5"/>
    <x v="1"/>
    <n v="35"/>
    <n v="300"/>
    <n v="10500"/>
    <x v="0"/>
    <x v="1"/>
    <x v="1"/>
  </r>
  <r>
    <x v="127"/>
    <x v="2"/>
    <x v="4"/>
    <x v="1"/>
    <n v="44"/>
    <n v="300"/>
    <n v="13200"/>
    <x v="0"/>
    <x v="1"/>
    <x v="1"/>
  </r>
  <r>
    <x v="127"/>
    <x v="1"/>
    <x v="4"/>
    <x v="4"/>
    <n v="28"/>
    <n v="500"/>
    <n v="14000"/>
    <x v="1"/>
    <x v="1"/>
    <x v="1"/>
  </r>
  <r>
    <x v="127"/>
    <x v="2"/>
    <x v="5"/>
    <x v="4"/>
    <n v="35"/>
    <n v="500"/>
    <n v="17500"/>
    <x v="1"/>
    <x v="1"/>
    <x v="1"/>
  </r>
  <r>
    <x v="127"/>
    <x v="1"/>
    <x v="3"/>
    <x v="4"/>
    <n v="48"/>
    <n v="500"/>
    <n v="24000"/>
    <x v="1"/>
    <x v="1"/>
    <x v="4"/>
  </r>
  <r>
    <x v="128"/>
    <x v="1"/>
    <x v="4"/>
    <x v="1"/>
    <n v="5"/>
    <n v="300"/>
    <n v="1500"/>
    <x v="0"/>
    <x v="1"/>
    <x v="3"/>
  </r>
  <r>
    <x v="128"/>
    <x v="0"/>
    <x v="1"/>
    <x v="0"/>
    <n v="8"/>
    <n v="400"/>
    <n v="3200"/>
    <x v="0"/>
    <x v="1"/>
    <x v="0"/>
  </r>
  <r>
    <x v="128"/>
    <x v="1"/>
    <x v="4"/>
    <x v="3"/>
    <n v="26"/>
    <n v="200"/>
    <n v="5200"/>
    <x v="0"/>
    <x v="1"/>
    <x v="0"/>
  </r>
  <r>
    <x v="128"/>
    <x v="2"/>
    <x v="4"/>
    <x v="3"/>
    <n v="33"/>
    <n v="200"/>
    <n v="6600"/>
    <x v="0"/>
    <x v="1"/>
    <x v="3"/>
  </r>
  <r>
    <x v="128"/>
    <x v="1"/>
    <x v="3"/>
    <x v="1"/>
    <n v="22"/>
    <n v="300"/>
    <n v="6600"/>
    <x v="0"/>
    <x v="1"/>
    <x v="1"/>
  </r>
  <r>
    <x v="128"/>
    <x v="2"/>
    <x v="1"/>
    <x v="0"/>
    <n v="32"/>
    <n v="400"/>
    <n v="12800"/>
    <x v="1"/>
    <x v="1"/>
    <x v="3"/>
  </r>
  <r>
    <x v="128"/>
    <x v="2"/>
    <x v="2"/>
    <x v="4"/>
    <n v="28"/>
    <n v="500"/>
    <n v="14000"/>
    <x v="0"/>
    <x v="1"/>
    <x v="3"/>
  </r>
  <r>
    <x v="128"/>
    <x v="0"/>
    <x v="4"/>
    <x v="0"/>
    <n v="43"/>
    <n v="400"/>
    <n v="17200"/>
    <x v="0"/>
    <x v="1"/>
    <x v="0"/>
  </r>
  <r>
    <x v="128"/>
    <x v="2"/>
    <x v="2"/>
    <x v="4"/>
    <n v="35"/>
    <n v="500"/>
    <n v="17500"/>
    <x v="0"/>
    <x v="1"/>
    <x v="0"/>
  </r>
  <r>
    <x v="129"/>
    <x v="0"/>
    <x v="0"/>
    <x v="0"/>
    <n v="3"/>
    <n v="400"/>
    <n v="1200"/>
    <x v="0"/>
    <x v="1"/>
    <x v="2"/>
  </r>
  <r>
    <x v="129"/>
    <x v="2"/>
    <x v="3"/>
    <x v="0"/>
    <n v="8"/>
    <n v="400"/>
    <n v="3200"/>
    <x v="0"/>
    <x v="1"/>
    <x v="2"/>
  </r>
  <r>
    <x v="129"/>
    <x v="2"/>
    <x v="2"/>
    <x v="4"/>
    <n v="16"/>
    <n v="500"/>
    <n v="8000"/>
    <x v="0"/>
    <x v="1"/>
    <x v="1"/>
  </r>
  <r>
    <x v="129"/>
    <x v="2"/>
    <x v="3"/>
    <x v="4"/>
    <n v="22"/>
    <n v="500"/>
    <n v="11000"/>
    <x v="0"/>
    <x v="1"/>
    <x v="0"/>
  </r>
  <r>
    <x v="129"/>
    <x v="1"/>
    <x v="2"/>
    <x v="4"/>
    <n v="34"/>
    <n v="500"/>
    <n v="17000"/>
    <x v="0"/>
    <x v="1"/>
    <x v="3"/>
  </r>
  <r>
    <x v="129"/>
    <x v="0"/>
    <x v="3"/>
    <x v="4"/>
    <n v="37"/>
    <n v="500"/>
    <n v="18500"/>
    <x v="0"/>
    <x v="1"/>
    <x v="0"/>
  </r>
  <r>
    <x v="129"/>
    <x v="2"/>
    <x v="4"/>
    <x v="0"/>
    <n v="48"/>
    <n v="400"/>
    <n v="19200"/>
    <x v="0"/>
    <x v="1"/>
    <x v="3"/>
  </r>
  <r>
    <x v="129"/>
    <x v="1"/>
    <x v="4"/>
    <x v="4"/>
    <n v="39"/>
    <n v="500"/>
    <n v="19500"/>
    <x v="0"/>
    <x v="0"/>
    <x v="3"/>
  </r>
  <r>
    <x v="130"/>
    <x v="1"/>
    <x v="3"/>
    <x v="1"/>
    <n v="5"/>
    <n v="300"/>
    <n v="1500"/>
    <x v="1"/>
    <x v="1"/>
    <x v="0"/>
  </r>
  <r>
    <x v="130"/>
    <x v="0"/>
    <x v="4"/>
    <x v="2"/>
    <n v="30"/>
    <n v="100"/>
    <n v="3000"/>
    <x v="0"/>
    <x v="1"/>
    <x v="1"/>
  </r>
  <r>
    <x v="130"/>
    <x v="1"/>
    <x v="1"/>
    <x v="4"/>
    <n v="8"/>
    <n v="500"/>
    <n v="4000"/>
    <x v="0"/>
    <x v="1"/>
    <x v="1"/>
  </r>
  <r>
    <x v="130"/>
    <x v="2"/>
    <x v="2"/>
    <x v="3"/>
    <n v="23"/>
    <n v="200"/>
    <n v="4600"/>
    <x v="1"/>
    <x v="1"/>
    <x v="1"/>
  </r>
  <r>
    <x v="130"/>
    <x v="0"/>
    <x v="4"/>
    <x v="1"/>
    <n v="22"/>
    <n v="300"/>
    <n v="6600"/>
    <x v="0"/>
    <x v="1"/>
    <x v="3"/>
  </r>
  <r>
    <x v="130"/>
    <x v="2"/>
    <x v="4"/>
    <x v="4"/>
    <n v="16"/>
    <n v="500"/>
    <n v="8000"/>
    <x v="0"/>
    <x v="1"/>
    <x v="3"/>
  </r>
  <r>
    <x v="130"/>
    <x v="1"/>
    <x v="4"/>
    <x v="0"/>
    <n v="22"/>
    <n v="400"/>
    <n v="8800"/>
    <x v="0"/>
    <x v="1"/>
    <x v="0"/>
  </r>
  <r>
    <x v="130"/>
    <x v="1"/>
    <x v="4"/>
    <x v="0"/>
    <n v="23"/>
    <n v="400"/>
    <n v="9200"/>
    <x v="0"/>
    <x v="1"/>
    <x v="0"/>
  </r>
  <r>
    <x v="130"/>
    <x v="0"/>
    <x v="1"/>
    <x v="4"/>
    <n v="19"/>
    <n v="500"/>
    <n v="9500"/>
    <x v="0"/>
    <x v="1"/>
    <x v="1"/>
  </r>
  <r>
    <x v="130"/>
    <x v="1"/>
    <x v="4"/>
    <x v="4"/>
    <n v="24"/>
    <n v="500"/>
    <n v="12000"/>
    <x v="0"/>
    <x v="1"/>
    <x v="0"/>
  </r>
  <r>
    <x v="130"/>
    <x v="0"/>
    <x v="1"/>
    <x v="1"/>
    <n v="40"/>
    <n v="300"/>
    <n v="12000"/>
    <x v="0"/>
    <x v="1"/>
    <x v="0"/>
  </r>
  <r>
    <x v="130"/>
    <x v="2"/>
    <x v="2"/>
    <x v="0"/>
    <n v="32"/>
    <n v="400"/>
    <n v="12800"/>
    <x v="0"/>
    <x v="1"/>
    <x v="0"/>
  </r>
  <r>
    <x v="130"/>
    <x v="2"/>
    <x v="1"/>
    <x v="4"/>
    <n v="27"/>
    <n v="500"/>
    <n v="13500"/>
    <x v="0"/>
    <x v="1"/>
    <x v="0"/>
  </r>
  <r>
    <x v="130"/>
    <x v="2"/>
    <x v="4"/>
    <x v="0"/>
    <n v="41"/>
    <n v="400"/>
    <n v="16400"/>
    <x v="0"/>
    <x v="1"/>
    <x v="1"/>
  </r>
  <r>
    <x v="130"/>
    <x v="0"/>
    <x v="3"/>
    <x v="4"/>
    <n v="35"/>
    <n v="500"/>
    <n v="17500"/>
    <x v="0"/>
    <x v="1"/>
    <x v="1"/>
  </r>
  <r>
    <x v="130"/>
    <x v="1"/>
    <x v="5"/>
    <x v="0"/>
    <n v="47"/>
    <n v="400"/>
    <n v="18800"/>
    <x v="0"/>
    <x v="1"/>
    <x v="3"/>
  </r>
  <r>
    <x v="130"/>
    <x v="0"/>
    <x v="4"/>
    <x v="4"/>
    <n v="45"/>
    <n v="500"/>
    <n v="22500"/>
    <x v="0"/>
    <x v="1"/>
    <x v="2"/>
  </r>
  <r>
    <x v="131"/>
    <x v="1"/>
    <x v="3"/>
    <x v="0"/>
    <n v="1"/>
    <n v="400"/>
    <n v="400"/>
    <x v="0"/>
    <x v="1"/>
    <x v="3"/>
  </r>
  <r>
    <x v="131"/>
    <x v="0"/>
    <x v="0"/>
    <x v="2"/>
    <n v="5"/>
    <n v="100"/>
    <n v="500"/>
    <x v="0"/>
    <x v="0"/>
    <x v="3"/>
  </r>
  <r>
    <x v="131"/>
    <x v="2"/>
    <x v="3"/>
    <x v="2"/>
    <n v="9"/>
    <n v="100"/>
    <n v="900"/>
    <x v="0"/>
    <x v="1"/>
    <x v="0"/>
  </r>
  <r>
    <x v="131"/>
    <x v="2"/>
    <x v="1"/>
    <x v="3"/>
    <n v="9"/>
    <n v="200"/>
    <n v="1800"/>
    <x v="0"/>
    <x v="1"/>
    <x v="4"/>
  </r>
  <r>
    <x v="131"/>
    <x v="0"/>
    <x v="0"/>
    <x v="0"/>
    <n v="5"/>
    <n v="400"/>
    <n v="2000"/>
    <x v="0"/>
    <x v="1"/>
    <x v="0"/>
  </r>
  <r>
    <x v="131"/>
    <x v="1"/>
    <x v="4"/>
    <x v="4"/>
    <n v="5"/>
    <n v="500"/>
    <n v="2500"/>
    <x v="0"/>
    <x v="1"/>
    <x v="3"/>
  </r>
  <r>
    <x v="131"/>
    <x v="2"/>
    <x v="1"/>
    <x v="0"/>
    <n v="10"/>
    <n v="400"/>
    <n v="4000"/>
    <x v="0"/>
    <x v="1"/>
    <x v="1"/>
  </r>
  <r>
    <x v="131"/>
    <x v="1"/>
    <x v="4"/>
    <x v="2"/>
    <n v="46"/>
    <n v="100"/>
    <n v="4600"/>
    <x v="0"/>
    <x v="1"/>
    <x v="1"/>
  </r>
  <r>
    <x v="131"/>
    <x v="1"/>
    <x v="5"/>
    <x v="0"/>
    <n v="20"/>
    <n v="400"/>
    <n v="8000"/>
    <x v="0"/>
    <x v="1"/>
    <x v="0"/>
  </r>
  <r>
    <x v="131"/>
    <x v="2"/>
    <x v="5"/>
    <x v="1"/>
    <n v="40"/>
    <n v="300"/>
    <n v="12000"/>
    <x v="0"/>
    <x v="0"/>
    <x v="2"/>
  </r>
  <r>
    <x v="131"/>
    <x v="0"/>
    <x v="3"/>
    <x v="0"/>
    <n v="33"/>
    <n v="400"/>
    <n v="13200"/>
    <x v="0"/>
    <x v="1"/>
    <x v="2"/>
  </r>
  <r>
    <x v="131"/>
    <x v="2"/>
    <x v="1"/>
    <x v="4"/>
    <n v="34"/>
    <n v="500"/>
    <n v="17000"/>
    <x v="0"/>
    <x v="1"/>
    <x v="1"/>
  </r>
  <r>
    <x v="132"/>
    <x v="2"/>
    <x v="3"/>
    <x v="0"/>
    <n v="10"/>
    <n v="400"/>
    <n v="4000"/>
    <x v="0"/>
    <x v="0"/>
    <x v="0"/>
  </r>
  <r>
    <x v="132"/>
    <x v="2"/>
    <x v="3"/>
    <x v="3"/>
    <n v="21"/>
    <n v="200"/>
    <n v="4200"/>
    <x v="0"/>
    <x v="1"/>
    <x v="1"/>
  </r>
  <r>
    <x v="132"/>
    <x v="2"/>
    <x v="4"/>
    <x v="1"/>
    <n v="18"/>
    <n v="300"/>
    <n v="5400"/>
    <x v="0"/>
    <x v="1"/>
    <x v="1"/>
  </r>
  <r>
    <x v="132"/>
    <x v="1"/>
    <x v="3"/>
    <x v="1"/>
    <n v="21"/>
    <n v="300"/>
    <n v="6300"/>
    <x v="0"/>
    <x v="1"/>
    <x v="0"/>
  </r>
  <r>
    <x v="132"/>
    <x v="1"/>
    <x v="4"/>
    <x v="0"/>
    <n v="17"/>
    <n v="400"/>
    <n v="6800"/>
    <x v="0"/>
    <x v="1"/>
    <x v="4"/>
  </r>
  <r>
    <x v="132"/>
    <x v="1"/>
    <x v="5"/>
    <x v="0"/>
    <n v="26"/>
    <n v="400"/>
    <n v="10400"/>
    <x v="0"/>
    <x v="1"/>
    <x v="0"/>
  </r>
  <r>
    <x v="132"/>
    <x v="2"/>
    <x v="2"/>
    <x v="4"/>
    <n v="27"/>
    <n v="500"/>
    <n v="13500"/>
    <x v="1"/>
    <x v="0"/>
    <x v="0"/>
  </r>
  <r>
    <x v="132"/>
    <x v="1"/>
    <x v="1"/>
    <x v="4"/>
    <n v="37"/>
    <n v="500"/>
    <n v="18500"/>
    <x v="0"/>
    <x v="1"/>
    <x v="0"/>
  </r>
  <r>
    <x v="132"/>
    <x v="2"/>
    <x v="5"/>
    <x v="4"/>
    <n v="48"/>
    <n v="500"/>
    <n v="24000"/>
    <x v="1"/>
    <x v="1"/>
    <x v="3"/>
  </r>
  <r>
    <x v="133"/>
    <x v="2"/>
    <x v="2"/>
    <x v="1"/>
    <n v="2"/>
    <n v="300"/>
    <n v="600"/>
    <x v="0"/>
    <x v="1"/>
    <x v="0"/>
  </r>
  <r>
    <x v="133"/>
    <x v="1"/>
    <x v="4"/>
    <x v="2"/>
    <n v="19"/>
    <n v="100"/>
    <n v="1900"/>
    <x v="1"/>
    <x v="1"/>
    <x v="1"/>
  </r>
  <r>
    <x v="133"/>
    <x v="2"/>
    <x v="3"/>
    <x v="1"/>
    <n v="13"/>
    <n v="300"/>
    <n v="3900"/>
    <x v="0"/>
    <x v="1"/>
    <x v="0"/>
  </r>
  <r>
    <x v="133"/>
    <x v="0"/>
    <x v="2"/>
    <x v="1"/>
    <n v="16"/>
    <n v="300"/>
    <n v="4800"/>
    <x v="0"/>
    <x v="1"/>
    <x v="1"/>
  </r>
  <r>
    <x v="133"/>
    <x v="2"/>
    <x v="4"/>
    <x v="0"/>
    <n v="14"/>
    <n v="400"/>
    <n v="5600"/>
    <x v="0"/>
    <x v="1"/>
    <x v="3"/>
  </r>
  <r>
    <x v="133"/>
    <x v="0"/>
    <x v="4"/>
    <x v="1"/>
    <n v="29"/>
    <n v="300"/>
    <n v="8700"/>
    <x v="0"/>
    <x v="0"/>
    <x v="0"/>
  </r>
  <r>
    <x v="133"/>
    <x v="1"/>
    <x v="4"/>
    <x v="0"/>
    <n v="22"/>
    <n v="400"/>
    <n v="8800"/>
    <x v="0"/>
    <x v="1"/>
    <x v="0"/>
  </r>
  <r>
    <x v="133"/>
    <x v="1"/>
    <x v="1"/>
    <x v="1"/>
    <n v="30"/>
    <n v="300"/>
    <n v="9000"/>
    <x v="0"/>
    <x v="1"/>
    <x v="3"/>
  </r>
  <r>
    <x v="133"/>
    <x v="1"/>
    <x v="4"/>
    <x v="4"/>
    <n v="23"/>
    <n v="500"/>
    <n v="11500"/>
    <x v="0"/>
    <x v="1"/>
    <x v="4"/>
  </r>
  <r>
    <x v="133"/>
    <x v="1"/>
    <x v="4"/>
    <x v="0"/>
    <n v="29"/>
    <n v="400"/>
    <n v="11600"/>
    <x v="0"/>
    <x v="1"/>
    <x v="2"/>
  </r>
  <r>
    <x v="133"/>
    <x v="0"/>
    <x v="2"/>
    <x v="1"/>
    <n v="43"/>
    <n v="300"/>
    <n v="12900"/>
    <x v="0"/>
    <x v="1"/>
    <x v="0"/>
  </r>
  <r>
    <x v="133"/>
    <x v="2"/>
    <x v="3"/>
    <x v="4"/>
    <n v="45"/>
    <n v="500"/>
    <n v="22500"/>
    <x v="0"/>
    <x v="1"/>
    <x v="3"/>
  </r>
  <r>
    <x v="134"/>
    <x v="2"/>
    <x v="1"/>
    <x v="3"/>
    <n v="18"/>
    <n v="200"/>
    <n v="3600"/>
    <x v="0"/>
    <x v="1"/>
    <x v="0"/>
  </r>
  <r>
    <x v="134"/>
    <x v="1"/>
    <x v="1"/>
    <x v="3"/>
    <n v="21"/>
    <n v="200"/>
    <n v="4200"/>
    <x v="1"/>
    <x v="1"/>
    <x v="1"/>
  </r>
  <r>
    <x v="134"/>
    <x v="2"/>
    <x v="2"/>
    <x v="1"/>
    <n v="18"/>
    <n v="300"/>
    <n v="5400"/>
    <x v="0"/>
    <x v="1"/>
    <x v="1"/>
  </r>
  <r>
    <x v="134"/>
    <x v="1"/>
    <x v="4"/>
    <x v="1"/>
    <n v="31"/>
    <n v="300"/>
    <n v="9300"/>
    <x v="0"/>
    <x v="1"/>
    <x v="4"/>
  </r>
  <r>
    <x v="134"/>
    <x v="0"/>
    <x v="3"/>
    <x v="4"/>
    <n v="27"/>
    <n v="500"/>
    <n v="13500"/>
    <x v="1"/>
    <x v="1"/>
    <x v="0"/>
  </r>
  <r>
    <x v="134"/>
    <x v="2"/>
    <x v="3"/>
    <x v="0"/>
    <n v="34"/>
    <n v="400"/>
    <n v="13600"/>
    <x v="0"/>
    <x v="1"/>
    <x v="3"/>
  </r>
  <r>
    <x v="134"/>
    <x v="0"/>
    <x v="1"/>
    <x v="0"/>
    <n v="42"/>
    <n v="400"/>
    <n v="16800"/>
    <x v="0"/>
    <x v="1"/>
    <x v="1"/>
  </r>
  <r>
    <x v="134"/>
    <x v="0"/>
    <x v="3"/>
    <x v="4"/>
    <n v="35"/>
    <n v="500"/>
    <n v="17500"/>
    <x v="0"/>
    <x v="1"/>
    <x v="1"/>
  </r>
  <r>
    <x v="135"/>
    <x v="1"/>
    <x v="1"/>
    <x v="0"/>
    <n v="2"/>
    <n v="400"/>
    <n v="800"/>
    <x v="0"/>
    <x v="1"/>
    <x v="0"/>
  </r>
  <r>
    <x v="135"/>
    <x v="2"/>
    <x v="1"/>
    <x v="3"/>
    <n v="6"/>
    <n v="200"/>
    <n v="1200"/>
    <x v="0"/>
    <x v="1"/>
    <x v="1"/>
  </r>
  <r>
    <x v="135"/>
    <x v="1"/>
    <x v="3"/>
    <x v="4"/>
    <n v="5"/>
    <n v="500"/>
    <n v="2500"/>
    <x v="1"/>
    <x v="1"/>
    <x v="4"/>
  </r>
  <r>
    <x v="135"/>
    <x v="0"/>
    <x v="4"/>
    <x v="0"/>
    <n v="9"/>
    <n v="400"/>
    <n v="3600"/>
    <x v="0"/>
    <x v="1"/>
    <x v="3"/>
  </r>
  <r>
    <x v="135"/>
    <x v="1"/>
    <x v="1"/>
    <x v="2"/>
    <n v="47"/>
    <n v="100"/>
    <n v="4700"/>
    <x v="1"/>
    <x v="1"/>
    <x v="3"/>
  </r>
  <r>
    <x v="135"/>
    <x v="2"/>
    <x v="1"/>
    <x v="1"/>
    <n v="20"/>
    <n v="300"/>
    <n v="6000"/>
    <x v="0"/>
    <x v="1"/>
    <x v="3"/>
  </r>
  <r>
    <x v="135"/>
    <x v="1"/>
    <x v="4"/>
    <x v="1"/>
    <n v="24"/>
    <n v="300"/>
    <n v="7200"/>
    <x v="0"/>
    <x v="1"/>
    <x v="1"/>
  </r>
  <r>
    <x v="135"/>
    <x v="2"/>
    <x v="4"/>
    <x v="1"/>
    <n v="35"/>
    <n v="300"/>
    <n v="10500"/>
    <x v="0"/>
    <x v="0"/>
    <x v="1"/>
  </r>
  <r>
    <x v="135"/>
    <x v="0"/>
    <x v="5"/>
    <x v="1"/>
    <n v="43"/>
    <n v="300"/>
    <n v="12900"/>
    <x v="0"/>
    <x v="1"/>
    <x v="4"/>
  </r>
  <r>
    <x v="135"/>
    <x v="0"/>
    <x v="5"/>
    <x v="1"/>
    <n v="43"/>
    <n v="300"/>
    <n v="12900"/>
    <x v="0"/>
    <x v="0"/>
    <x v="3"/>
  </r>
  <r>
    <x v="135"/>
    <x v="2"/>
    <x v="4"/>
    <x v="4"/>
    <n v="29"/>
    <n v="500"/>
    <n v="14500"/>
    <x v="0"/>
    <x v="1"/>
    <x v="1"/>
  </r>
  <r>
    <x v="135"/>
    <x v="0"/>
    <x v="4"/>
    <x v="4"/>
    <n v="37"/>
    <n v="500"/>
    <n v="18500"/>
    <x v="1"/>
    <x v="1"/>
    <x v="1"/>
  </r>
  <r>
    <x v="135"/>
    <x v="0"/>
    <x v="2"/>
    <x v="4"/>
    <n v="39"/>
    <n v="500"/>
    <n v="19500"/>
    <x v="0"/>
    <x v="1"/>
    <x v="1"/>
  </r>
  <r>
    <x v="136"/>
    <x v="1"/>
    <x v="0"/>
    <x v="2"/>
    <n v="6"/>
    <n v="100"/>
    <n v="600"/>
    <x v="1"/>
    <x v="1"/>
    <x v="1"/>
  </r>
  <r>
    <x v="136"/>
    <x v="1"/>
    <x v="4"/>
    <x v="0"/>
    <n v="20"/>
    <n v="400"/>
    <n v="8000"/>
    <x v="1"/>
    <x v="1"/>
    <x v="1"/>
  </r>
  <r>
    <x v="136"/>
    <x v="1"/>
    <x v="3"/>
    <x v="0"/>
    <n v="22"/>
    <n v="400"/>
    <n v="8800"/>
    <x v="0"/>
    <x v="1"/>
    <x v="2"/>
  </r>
  <r>
    <x v="136"/>
    <x v="2"/>
    <x v="1"/>
    <x v="0"/>
    <n v="22"/>
    <n v="400"/>
    <n v="8800"/>
    <x v="0"/>
    <x v="1"/>
    <x v="0"/>
  </r>
  <r>
    <x v="136"/>
    <x v="0"/>
    <x v="2"/>
    <x v="0"/>
    <n v="26"/>
    <n v="400"/>
    <n v="10400"/>
    <x v="0"/>
    <x v="1"/>
    <x v="3"/>
  </r>
  <r>
    <x v="136"/>
    <x v="2"/>
    <x v="5"/>
    <x v="1"/>
    <n v="46"/>
    <n v="300"/>
    <n v="13800"/>
    <x v="0"/>
    <x v="1"/>
    <x v="1"/>
  </r>
  <r>
    <x v="136"/>
    <x v="2"/>
    <x v="4"/>
    <x v="0"/>
    <n v="47"/>
    <n v="400"/>
    <n v="18800"/>
    <x v="1"/>
    <x v="1"/>
    <x v="0"/>
  </r>
  <r>
    <x v="136"/>
    <x v="0"/>
    <x v="3"/>
    <x v="4"/>
    <n v="40"/>
    <n v="500"/>
    <n v="20000"/>
    <x v="1"/>
    <x v="1"/>
    <x v="3"/>
  </r>
  <r>
    <x v="136"/>
    <x v="1"/>
    <x v="5"/>
    <x v="4"/>
    <n v="42"/>
    <n v="500"/>
    <n v="21000"/>
    <x v="0"/>
    <x v="1"/>
    <x v="4"/>
  </r>
  <r>
    <x v="137"/>
    <x v="2"/>
    <x v="3"/>
    <x v="0"/>
    <n v="2"/>
    <n v="400"/>
    <n v="800"/>
    <x v="0"/>
    <x v="1"/>
    <x v="3"/>
  </r>
  <r>
    <x v="137"/>
    <x v="0"/>
    <x v="1"/>
    <x v="3"/>
    <n v="32"/>
    <n v="200"/>
    <n v="6400"/>
    <x v="1"/>
    <x v="1"/>
    <x v="1"/>
  </r>
  <r>
    <x v="137"/>
    <x v="2"/>
    <x v="1"/>
    <x v="4"/>
    <n v="14"/>
    <n v="500"/>
    <n v="7000"/>
    <x v="1"/>
    <x v="1"/>
    <x v="1"/>
  </r>
  <r>
    <x v="137"/>
    <x v="1"/>
    <x v="4"/>
    <x v="3"/>
    <n v="43"/>
    <n v="200"/>
    <n v="8600"/>
    <x v="0"/>
    <x v="1"/>
    <x v="1"/>
  </r>
  <r>
    <x v="137"/>
    <x v="0"/>
    <x v="3"/>
    <x v="0"/>
    <n v="23"/>
    <n v="400"/>
    <n v="9200"/>
    <x v="0"/>
    <x v="1"/>
    <x v="4"/>
  </r>
  <r>
    <x v="137"/>
    <x v="0"/>
    <x v="2"/>
    <x v="3"/>
    <n v="48"/>
    <n v="200"/>
    <n v="9600"/>
    <x v="0"/>
    <x v="1"/>
    <x v="0"/>
  </r>
  <r>
    <x v="137"/>
    <x v="0"/>
    <x v="4"/>
    <x v="0"/>
    <n v="26"/>
    <n v="400"/>
    <n v="10400"/>
    <x v="0"/>
    <x v="1"/>
    <x v="4"/>
  </r>
  <r>
    <x v="137"/>
    <x v="2"/>
    <x v="0"/>
    <x v="0"/>
    <n v="26"/>
    <n v="400"/>
    <n v="10400"/>
    <x v="0"/>
    <x v="1"/>
    <x v="0"/>
  </r>
  <r>
    <x v="137"/>
    <x v="0"/>
    <x v="3"/>
    <x v="4"/>
    <n v="21"/>
    <n v="500"/>
    <n v="10500"/>
    <x v="0"/>
    <x v="1"/>
    <x v="0"/>
  </r>
  <r>
    <x v="137"/>
    <x v="1"/>
    <x v="4"/>
    <x v="0"/>
    <n v="32"/>
    <n v="400"/>
    <n v="12800"/>
    <x v="1"/>
    <x v="0"/>
    <x v="1"/>
  </r>
  <r>
    <x v="137"/>
    <x v="2"/>
    <x v="4"/>
    <x v="0"/>
    <n v="33"/>
    <n v="400"/>
    <n v="13200"/>
    <x v="0"/>
    <x v="1"/>
    <x v="3"/>
  </r>
  <r>
    <x v="137"/>
    <x v="0"/>
    <x v="1"/>
    <x v="4"/>
    <n v="27"/>
    <n v="500"/>
    <n v="13500"/>
    <x v="1"/>
    <x v="1"/>
    <x v="3"/>
  </r>
  <r>
    <x v="137"/>
    <x v="1"/>
    <x v="4"/>
    <x v="4"/>
    <n v="32"/>
    <n v="500"/>
    <n v="16000"/>
    <x v="0"/>
    <x v="1"/>
    <x v="1"/>
  </r>
  <r>
    <x v="137"/>
    <x v="0"/>
    <x v="1"/>
    <x v="4"/>
    <n v="33"/>
    <n v="500"/>
    <n v="16500"/>
    <x v="0"/>
    <x v="1"/>
    <x v="1"/>
  </r>
  <r>
    <x v="137"/>
    <x v="1"/>
    <x v="1"/>
    <x v="4"/>
    <n v="38"/>
    <n v="500"/>
    <n v="19000"/>
    <x v="0"/>
    <x v="1"/>
    <x v="1"/>
  </r>
  <r>
    <x v="137"/>
    <x v="2"/>
    <x v="4"/>
    <x v="4"/>
    <n v="49"/>
    <n v="500"/>
    <n v="24500"/>
    <x v="1"/>
    <x v="1"/>
    <x v="1"/>
  </r>
  <r>
    <x v="138"/>
    <x v="2"/>
    <x v="2"/>
    <x v="1"/>
    <n v="2"/>
    <n v="300"/>
    <n v="600"/>
    <x v="0"/>
    <x v="1"/>
    <x v="0"/>
  </r>
  <r>
    <x v="138"/>
    <x v="2"/>
    <x v="4"/>
    <x v="0"/>
    <n v="5"/>
    <n v="400"/>
    <n v="2000"/>
    <x v="0"/>
    <x v="1"/>
    <x v="3"/>
  </r>
  <r>
    <x v="138"/>
    <x v="2"/>
    <x v="2"/>
    <x v="3"/>
    <n v="11"/>
    <n v="200"/>
    <n v="2200"/>
    <x v="0"/>
    <x v="1"/>
    <x v="1"/>
  </r>
  <r>
    <x v="138"/>
    <x v="2"/>
    <x v="2"/>
    <x v="2"/>
    <n v="41"/>
    <n v="100"/>
    <n v="4100"/>
    <x v="0"/>
    <x v="1"/>
    <x v="1"/>
  </r>
  <r>
    <x v="138"/>
    <x v="1"/>
    <x v="4"/>
    <x v="0"/>
    <n v="25"/>
    <n v="400"/>
    <n v="10000"/>
    <x v="0"/>
    <x v="1"/>
    <x v="0"/>
  </r>
  <r>
    <x v="138"/>
    <x v="2"/>
    <x v="3"/>
    <x v="4"/>
    <n v="31"/>
    <n v="500"/>
    <n v="15500"/>
    <x v="0"/>
    <x v="1"/>
    <x v="3"/>
  </r>
  <r>
    <x v="139"/>
    <x v="2"/>
    <x v="2"/>
    <x v="2"/>
    <n v="2"/>
    <n v="100"/>
    <n v="200"/>
    <x v="0"/>
    <x v="1"/>
    <x v="1"/>
  </r>
  <r>
    <x v="139"/>
    <x v="2"/>
    <x v="4"/>
    <x v="2"/>
    <n v="3"/>
    <n v="100"/>
    <n v="300"/>
    <x v="0"/>
    <x v="1"/>
    <x v="2"/>
  </r>
  <r>
    <x v="139"/>
    <x v="0"/>
    <x v="4"/>
    <x v="2"/>
    <n v="4"/>
    <n v="100"/>
    <n v="400"/>
    <x v="0"/>
    <x v="1"/>
    <x v="1"/>
  </r>
  <r>
    <x v="139"/>
    <x v="0"/>
    <x v="2"/>
    <x v="3"/>
    <n v="4"/>
    <n v="200"/>
    <n v="800"/>
    <x v="0"/>
    <x v="1"/>
    <x v="1"/>
  </r>
  <r>
    <x v="139"/>
    <x v="2"/>
    <x v="4"/>
    <x v="0"/>
    <n v="3"/>
    <n v="400"/>
    <n v="1200"/>
    <x v="0"/>
    <x v="1"/>
    <x v="3"/>
  </r>
  <r>
    <x v="139"/>
    <x v="2"/>
    <x v="1"/>
    <x v="3"/>
    <n v="28"/>
    <n v="200"/>
    <n v="5600"/>
    <x v="0"/>
    <x v="1"/>
    <x v="3"/>
  </r>
  <r>
    <x v="139"/>
    <x v="0"/>
    <x v="1"/>
    <x v="1"/>
    <n v="23"/>
    <n v="300"/>
    <n v="6900"/>
    <x v="1"/>
    <x v="1"/>
    <x v="1"/>
  </r>
  <r>
    <x v="139"/>
    <x v="2"/>
    <x v="1"/>
    <x v="0"/>
    <n v="32"/>
    <n v="400"/>
    <n v="12800"/>
    <x v="0"/>
    <x v="1"/>
    <x v="0"/>
  </r>
  <r>
    <x v="139"/>
    <x v="2"/>
    <x v="4"/>
    <x v="4"/>
    <n v="31"/>
    <n v="500"/>
    <n v="15500"/>
    <x v="0"/>
    <x v="1"/>
    <x v="0"/>
  </r>
  <r>
    <x v="139"/>
    <x v="2"/>
    <x v="4"/>
    <x v="4"/>
    <n v="32"/>
    <n v="500"/>
    <n v="16000"/>
    <x v="0"/>
    <x v="1"/>
    <x v="0"/>
  </r>
  <r>
    <x v="139"/>
    <x v="1"/>
    <x v="2"/>
    <x v="4"/>
    <n v="42"/>
    <n v="500"/>
    <n v="21000"/>
    <x v="0"/>
    <x v="1"/>
    <x v="1"/>
  </r>
  <r>
    <x v="139"/>
    <x v="2"/>
    <x v="5"/>
    <x v="4"/>
    <n v="49"/>
    <n v="500"/>
    <n v="24500"/>
    <x v="1"/>
    <x v="1"/>
    <x v="4"/>
  </r>
  <r>
    <x v="140"/>
    <x v="1"/>
    <x v="3"/>
    <x v="2"/>
    <n v="7"/>
    <n v="100"/>
    <n v="700"/>
    <x v="0"/>
    <x v="0"/>
    <x v="1"/>
  </r>
  <r>
    <x v="140"/>
    <x v="0"/>
    <x v="3"/>
    <x v="1"/>
    <n v="13"/>
    <n v="300"/>
    <n v="3900"/>
    <x v="0"/>
    <x v="1"/>
    <x v="0"/>
  </r>
  <r>
    <x v="140"/>
    <x v="1"/>
    <x v="3"/>
    <x v="0"/>
    <n v="10"/>
    <n v="400"/>
    <n v="4000"/>
    <x v="0"/>
    <x v="1"/>
    <x v="3"/>
  </r>
  <r>
    <x v="140"/>
    <x v="2"/>
    <x v="0"/>
    <x v="4"/>
    <n v="12"/>
    <n v="500"/>
    <n v="6000"/>
    <x v="1"/>
    <x v="1"/>
    <x v="1"/>
  </r>
  <r>
    <x v="140"/>
    <x v="0"/>
    <x v="1"/>
    <x v="4"/>
    <n v="16"/>
    <n v="500"/>
    <n v="8000"/>
    <x v="0"/>
    <x v="1"/>
    <x v="3"/>
  </r>
  <r>
    <x v="140"/>
    <x v="2"/>
    <x v="4"/>
    <x v="0"/>
    <n v="28"/>
    <n v="400"/>
    <n v="11200"/>
    <x v="0"/>
    <x v="1"/>
    <x v="3"/>
  </r>
  <r>
    <x v="140"/>
    <x v="0"/>
    <x v="3"/>
    <x v="0"/>
    <n v="29"/>
    <n v="400"/>
    <n v="11600"/>
    <x v="0"/>
    <x v="1"/>
    <x v="0"/>
  </r>
  <r>
    <x v="140"/>
    <x v="2"/>
    <x v="3"/>
    <x v="0"/>
    <n v="39"/>
    <n v="400"/>
    <n v="15600"/>
    <x v="0"/>
    <x v="1"/>
    <x v="0"/>
  </r>
  <r>
    <x v="140"/>
    <x v="1"/>
    <x v="0"/>
    <x v="4"/>
    <n v="34"/>
    <n v="500"/>
    <n v="17000"/>
    <x v="0"/>
    <x v="1"/>
    <x v="1"/>
  </r>
  <r>
    <x v="140"/>
    <x v="1"/>
    <x v="4"/>
    <x v="0"/>
    <n v="47"/>
    <n v="400"/>
    <n v="18800"/>
    <x v="0"/>
    <x v="1"/>
    <x v="0"/>
  </r>
  <r>
    <x v="140"/>
    <x v="0"/>
    <x v="2"/>
    <x v="4"/>
    <n v="47"/>
    <n v="500"/>
    <n v="23500"/>
    <x v="0"/>
    <x v="1"/>
    <x v="0"/>
  </r>
  <r>
    <x v="141"/>
    <x v="2"/>
    <x v="4"/>
    <x v="3"/>
    <n v="6"/>
    <n v="200"/>
    <n v="1200"/>
    <x v="0"/>
    <x v="1"/>
    <x v="1"/>
  </r>
  <r>
    <x v="141"/>
    <x v="2"/>
    <x v="4"/>
    <x v="4"/>
    <n v="13"/>
    <n v="500"/>
    <n v="6500"/>
    <x v="0"/>
    <x v="0"/>
    <x v="0"/>
  </r>
  <r>
    <x v="141"/>
    <x v="0"/>
    <x v="0"/>
    <x v="4"/>
    <n v="19"/>
    <n v="500"/>
    <n v="9500"/>
    <x v="1"/>
    <x v="1"/>
    <x v="0"/>
  </r>
  <r>
    <x v="141"/>
    <x v="1"/>
    <x v="4"/>
    <x v="1"/>
    <n v="38"/>
    <n v="300"/>
    <n v="11400"/>
    <x v="0"/>
    <x v="1"/>
    <x v="1"/>
  </r>
  <r>
    <x v="141"/>
    <x v="2"/>
    <x v="0"/>
    <x v="4"/>
    <n v="33"/>
    <n v="500"/>
    <n v="16500"/>
    <x v="0"/>
    <x v="1"/>
    <x v="0"/>
  </r>
  <r>
    <x v="142"/>
    <x v="0"/>
    <x v="5"/>
    <x v="1"/>
    <n v="12"/>
    <n v="300"/>
    <n v="3600"/>
    <x v="0"/>
    <x v="1"/>
    <x v="1"/>
  </r>
  <r>
    <x v="142"/>
    <x v="1"/>
    <x v="3"/>
    <x v="4"/>
    <n v="15"/>
    <n v="500"/>
    <n v="7500"/>
    <x v="0"/>
    <x v="1"/>
    <x v="4"/>
  </r>
  <r>
    <x v="142"/>
    <x v="0"/>
    <x v="3"/>
    <x v="1"/>
    <n v="33"/>
    <n v="300"/>
    <n v="9900"/>
    <x v="1"/>
    <x v="0"/>
    <x v="3"/>
  </r>
  <r>
    <x v="142"/>
    <x v="2"/>
    <x v="4"/>
    <x v="4"/>
    <n v="35"/>
    <n v="500"/>
    <n v="17500"/>
    <x v="0"/>
    <x v="1"/>
    <x v="1"/>
  </r>
  <r>
    <x v="142"/>
    <x v="2"/>
    <x v="1"/>
    <x v="4"/>
    <n v="38"/>
    <n v="500"/>
    <n v="19000"/>
    <x v="0"/>
    <x v="1"/>
    <x v="0"/>
  </r>
  <r>
    <x v="142"/>
    <x v="0"/>
    <x v="4"/>
    <x v="0"/>
    <n v="48"/>
    <n v="400"/>
    <n v="19200"/>
    <x v="0"/>
    <x v="1"/>
    <x v="3"/>
  </r>
  <r>
    <x v="142"/>
    <x v="2"/>
    <x v="4"/>
    <x v="4"/>
    <n v="40"/>
    <n v="500"/>
    <n v="20000"/>
    <x v="0"/>
    <x v="1"/>
    <x v="0"/>
  </r>
  <r>
    <x v="142"/>
    <x v="1"/>
    <x v="4"/>
    <x v="4"/>
    <n v="48"/>
    <n v="500"/>
    <n v="24000"/>
    <x v="0"/>
    <x v="1"/>
    <x v="1"/>
  </r>
  <r>
    <x v="143"/>
    <x v="0"/>
    <x v="5"/>
    <x v="3"/>
    <n v="5"/>
    <n v="200"/>
    <n v="1000"/>
    <x v="0"/>
    <x v="1"/>
    <x v="2"/>
  </r>
  <r>
    <x v="143"/>
    <x v="2"/>
    <x v="3"/>
    <x v="3"/>
    <n v="8"/>
    <n v="200"/>
    <n v="1600"/>
    <x v="0"/>
    <x v="1"/>
    <x v="4"/>
  </r>
  <r>
    <x v="143"/>
    <x v="1"/>
    <x v="5"/>
    <x v="2"/>
    <n v="22"/>
    <n v="100"/>
    <n v="2200"/>
    <x v="0"/>
    <x v="1"/>
    <x v="1"/>
  </r>
  <r>
    <x v="143"/>
    <x v="1"/>
    <x v="0"/>
    <x v="3"/>
    <n v="26"/>
    <n v="200"/>
    <n v="5200"/>
    <x v="1"/>
    <x v="1"/>
    <x v="3"/>
  </r>
  <r>
    <x v="143"/>
    <x v="1"/>
    <x v="3"/>
    <x v="0"/>
    <n v="18"/>
    <n v="400"/>
    <n v="7200"/>
    <x v="0"/>
    <x v="1"/>
    <x v="1"/>
  </r>
  <r>
    <x v="143"/>
    <x v="0"/>
    <x v="2"/>
    <x v="0"/>
    <n v="28"/>
    <n v="400"/>
    <n v="11200"/>
    <x v="0"/>
    <x v="0"/>
    <x v="3"/>
  </r>
  <r>
    <x v="143"/>
    <x v="1"/>
    <x v="1"/>
    <x v="0"/>
    <n v="30"/>
    <n v="400"/>
    <n v="12000"/>
    <x v="0"/>
    <x v="1"/>
    <x v="0"/>
  </r>
  <r>
    <x v="143"/>
    <x v="2"/>
    <x v="4"/>
    <x v="4"/>
    <n v="24"/>
    <n v="500"/>
    <n v="12000"/>
    <x v="0"/>
    <x v="1"/>
    <x v="1"/>
  </r>
  <r>
    <x v="143"/>
    <x v="1"/>
    <x v="4"/>
    <x v="0"/>
    <n v="35"/>
    <n v="400"/>
    <n v="14000"/>
    <x v="1"/>
    <x v="1"/>
    <x v="2"/>
  </r>
  <r>
    <x v="143"/>
    <x v="0"/>
    <x v="4"/>
    <x v="0"/>
    <n v="39"/>
    <n v="400"/>
    <n v="15600"/>
    <x v="0"/>
    <x v="1"/>
    <x v="1"/>
  </r>
  <r>
    <x v="143"/>
    <x v="1"/>
    <x v="4"/>
    <x v="4"/>
    <n v="42"/>
    <n v="500"/>
    <n v="21000"/>
    <x v="1"/>
    <x v="0"/>
    <x v="3"/>
  </r>
  <r>
    <x v="144"/>
    <x v="1"/>
    <x v="4"/>
    <x v="2"/>
    <n v="7"/>
    <n v="100"/>
    <n v="700"/>
    <x v="1"/>
    <x v="0"/>
    <x v="1"/>
  </r>
  <r>
    <x v="144"/>
    <x v="0"/>
    <x v="4"/>
    <x v="2"/>
    <n v="18"/>
    <n v="100"/>
    <n v="1800"/>
    <x v="0"/>
    <x v="1"/>
    <x v="1"/>
  </r>
  <r>
    <x v="144"/>
    <x v="0"/>
    <x v="4"/>
    <x v="1"/>
    <n v="6"/>
    <n v="300"/>
    <n v="1800"/>
    <x v="0"/>
    <x v="1"/>
    <x v="3"/>
  </r>
  <r>
    <x v="144"/>
    <x v="0"/>
    <x v="4"/>
    <x v="4"/>
    <n v="4"/>
    <n v="500"/>
    <n v="2000"/>
    <x v="0"/>
    <x v="1"/>
    <x v="0"/>
  </r>
  <r>
    <x v="144"/>
    <x v="2"/>
    <x v="4"/>
    <x v="0"/>
    <n v="11"/>
    <n v="400"/>
    <n v="4400"/>
    <x v="0"/>
    <x v="1"/>
    <x v="0"/>
  </r>
  <r>
    <x v="144"/>
    <x v="0"/>
    <x v="1"/>
    <x v="3"/>
    <n v="22"/>
    <n v="200"/>
    <n v="4400"/>
    <x v="0"/>
    <x v="1"/>
    <x v="3"/>
  </r>
  <r>
    <x v="144"/>
    <x v="1"/>
    <x v="4"/>
    <x v="0"/>
    <n v="21"/>
    <n v="400"/>
    <n v="8400"/>
    <x v="0"/>
    <x v="0"/>
    <x v="1"/>
  </r>
  <r>
    <x v="144"/>
    <x v="0"/>
    <x v="4"/>
    <x v="0"/>
    <n v="25"/>
    <n v="400"/>
    <n v="10000"/>
    <x v="0"/>
    <x v="1"/>
    <x v="1"/>
  </r>
  <r>
    <x v="144"/>
    <x v="2"/>
    <x v="2"/>
    <x v="0"/>
    <n v="26"/>
    <n v="400"/>
    <n v="10400"/>
    <x v="0"/>
    <x v="1"/>
    <x v="1"/>
  </r>
  <r>
    <x v="144"/>
    <x v="2"/>
    <x v="5"/>
    <x v="0"/>
    <n v="28"/>
    <n v="400"/>
    <n v="11200"/>
    <x v="0"/>
    <x v="1"/>
    <x v="3"/>
  </r>
  <r>
    <x v="144"/>
    <x v="2"/>
    <x v="1"/>
    <x v="0"/>
    <n v="30"/>
    <n v="400"/>
    <n v="12000"/>
    <x v="0"/>
    <x v="0"/>
    <x v="0"/>
  </r>
  <r>
    <x v="144"/>
    <x v="1"/>
    <x v="2"/>
    <x v="0"/>
    <n v="33"/>
    <n v="400"/>
    <n v="13200"/>
    <x v="0"/>
    <x v="1"/>
    <x v="2"/>
  </r>
  <r>
    <x v="144"/>
    <x v="2"/>
    <x v="1"/>
    <x v="0"/>
    <n v="47"/>
    <n v="400"/>
    <n v="18800"/>
    <x v="0"/>
    <x v="1"/>
    <x v="0"/>
  </r>
  <r>
    <x v="145"/>
    <x v="2"/>
    <x v="4"/>
    <x v="2"/>
    <n v="1"/>
    <n v="100"/>
    <n v="100"/>
    <x v="0"/>
    <x v="1"/>
    <x v="1"/>
  </r>
  <r>
    <x v="145"/>
    <x v="2"/>
    <x v="4"/>
    <x v="1"/>
    <n v="4"/>
    <n v="300"/>
    <n v="1200"/>
    <x v="1"/>
    <x v="0"/>
    <x v="1"/>
  </r>
  <r>
    <x v="145"/>
    <x v="2"/>
    <x v="4"/>
    <x v="4"/>
    <n v="4"/>
    <n v="500"/>
    <n v="2000"/>
    <x v="1"/>
    <x v="1"/>
    <x v="0"/>
  </r>
  <r>
    <x v="145"/>
    <x v="0"/>
    <x v="4"/>
    <x v="1"/>
    <n v="7"/>
    <n v="300"/>
    <n v="2100"/>
    <x v="0"/>
    <x v="1"/>
    <x v="1"/>
  </r>
  <r>
    <x v="145"/>
    <x v="1"/>
    <x v="1"/>
    <x v="0"/>
    <n v="6"/>
    <n v="400"/>
    <n v="2400"/>
    <x v="0"/>
    <x v="1"/>
    <x v="0"/>
  </r>
  <r>
    <x v="145"/>
    <x v="1"/>
    <x v="4"/>
    <x v="2"/>
    <n v="36"/>
    <n v="100"/>
    <n v="3600"/>
    <x v="0"/>
    <x v="1"/>
    <x v="1"/>
  </r>
  <r>
    <x v="145"/>
    <x v="2"/>
    <x v="5"/>
    <x v="2"/>
    <n v="37"/>
    <n v="100"/>
    <n v="3700"/>
    <x v="0"/>
    <x v="1"/>
    <x v="1"/>
  </r>
  <r>
    <x v="145"/>
    <x v="0"/>
    <x v="5"/>
    <x v="3"/>
    <n v="45"/>
    <n v="200"/>
    <n v="9000"/>
    <x v="1"/>
    <x v="1"/>
    <x v="0"/>
  </r>
  <r>
    <x v="145"/>
    <x v="0"/>
    <x v="1"/>
    <x v="1"/>
    <n v="34"/>
    <n v="300"/>
    <n v="10200"/>
    <x v="0"/>
    <x v="1"/>
    <x v="0"/>
  </r>
  <r>
    <x v="145"/>
    <x v="2"/>
    <x v="5"/>
    <x v="1"/>
    <n v="40"/>
    <n v="300"/>
    <n v="12000"/>
    <x v="0"/>
    <x v="1"/>
    <x v="0"/>
  </r>
  <r>
    <x v="145"/>
    <x v="0"/>
    <x v="1"/>
    <x v="0"/>
    <n v="45"/>
    <n v="400"/>
    <n v="18000"/>
    <x v="0"/>
    <x v="0"/>
    <x v="3"/>
  </r>
  <r>
    <x v="146"/>
    <x v="2"/>
    <x v="4"/>
    <x v="1"/>
    <n v="3"/>
    <n v="300"/>
    <n v="900"/>
    <x v="0"/>
    <x v="0"/>
    <x v="0"/>
  </r>
  <r>
    <x v="146"/>
    <x v="0"/>
    <x v="3"/>
    <x v="0"/>
    <n v="7"/>
    <n v="400"/>
    <n v="2800"/>
    <x v="0"/>
    <x v="1"/>
    <x v="1"/>
  </r>
  <r>
    <x v="146"/>
    <x v="0"/>
    <x v="4"/>
    <x v="2"/>
    <n v="38"/>
    <n v="100"/>
    <n v="3800"/>
    <x v="0"/>
    <x v="1"/>
    <x v="1"/>
  </r>
  <r>
    <x v="146"/>
    <x v="1"/>
    <x v="0"/>
    <x v="3"/>
    <n v="23"/>
    <n v="200"/>
    <n v="4600"/>
    <x v="0"/>
    <x v="1"/>
    <x v="2"/>
  </r>
  <r>
    <x v="146"/>
    <x v="2"/>
    <x v="4"/>
    <x v="2"/>
    <n v="48"/>
    <n v="100"/>
    <n v="4800"/>
    <x v="1"/>
    <x v="1"/>
    <x v="1"/>
  </r>
  <r>
    <x v="146"/>
    <x v="2"/>
    <x v="4"/>
    <x v="1"/>
    <n v="20"/>
    <n v="300"/>
    <n v="6000"/>
    <x v="1"/>
    <x v="1"/>
    <x v="0"/>
  </r>
  <r>
    <x v="146"/>
    <x v="2"/>
    <x v="2"/>
    <x v="0"/>
    <n v="18"/>
    <n v="400"/>
    <n v="7200"/>
    <x v="0"/>
    <x v="1"/>
    <x v="3"/>
  </r>
  <r>
    <x v="146"/>
    <x v="0"/>
    <x v="2"/>
    <x v="3"/>
    <n v="42"/>
    <n v="200"/>
    <n v="8400"/>
    <x v="0"/>
    <x v="1"/>
    <x v="1"/>
  </r>
  <r>
    <x v="146"/>
    <x v="0"/>
    <x v="0"/>
    <x v="3"/>
    <n v="47"/>
    <n v="200"/>
    <n v="9400"/>
    <x v="0"/>
    <x v="0"/>
    <x v="0"/>
  </r>
  <r>
    <x v="146"/>
    <x v="1"/>
    <x v="4"/>
    <x v="1"/>
    <n v="35"/>
    <n v="300"/>
    <n v="10500"/>
    <x v="0"/>
    <x v="1"/>
    <x v="0"/>
  </r>
  <r>
    <x v="146"/>
    <x v="2"/>
    <x v="1"/>
    <x v="1"/>
    <n v="49"/>
    <n v="300"/>
    <n v="14700"/>
    <x v="0"/>
    <x v="1"/>
    <x v="3"/>
  </r>
  <r>
    <x v="146"/>
    <x v="2"/>
    <x v="1"/>
    <x v="0"/>
    <n v="46"/>
    <n v="400"/>
    <n v="18400"/>
    <x v="1"/>
    <x v="1"/>
    <x v="1"/>
  </r>
  <r>
    <x v="147"/>
    <x v="2"/>
    <x v="2"/>
    <x v="4"/>
    <n v="6"/>
    <n v="500"/>
    <n v="3000"/>
    <x v="0"/>
    <x v="0"/>
    <x v="1"/>
  </r>
  <r>
    <x v="147"/>
    <x v="0"/>
    <x v="1"/>
    <x v="3"/>
    <n v="44"/>
    <n v="200"/>
    <n v="8800"/>
    <x v="0"/>
    <x v="1"/>
    <x v="1"/>
  </r>
  <r>
    <x v="147"/>
    <x v="2"/>
    <x v="4"/>
    <x v="0"/>
    <n v="23"/>
    <n v="400"/>
    <n v="9200"/>
    <x v="0"/>
    <x v="1"/>
    <x v="1"/>
  </r>
  <r>
    <x v="147"/>
    <x v="0"/>
    <x v="3"/>
    <x v="0"/>
    <n v="29"/>
    <n v="400"/>
    <n v="11600"/>
    <x v="1"/>
    <x v="1"/>
    <x v="0"/>
  </r>
  <r>
    <x v="147"/>
    <x v="1"/>
    <x v="1"/>
    <x v="1"/>
    <n v="45"/>
    <n v="300"/>
    <n v="13500"/>
    <x v="0"/>
    <x v="1"/>
    <x v="1"/>
  </r>
  <r>
    <x v="147"/>
    <x v="2"/>
    <x v="3"/>
    <x v="4"/>
    <n v="34"/>
    <n v="500"/>
    <n v="17000"/>
    <x v="0"/>
    <x v="0"/>
    <x v="1"/>
  </r>
  <r>
    <x v="147"/>
    <x v="2"/>
    <x v="1"/>
    <x v="4"/>
    <n v="40"/>
    <n v="500"/>
    <n v="20000"/>
    <x v="0"/>
    <x v="1"/>
    <x v="2"/>
  </r>
  <r>
    <x v="147"/>
    <x v="0"/>
    <x v="3"/>
    <x v="4"/>
    <n v="45"/>
    <n v="500"/>
    <n v="22500"/>
    <x v="0"/>
    <x v="1"/>
    <x v="0"/>
  </r>
  <r>
    <x v="148"/>
    <x v="1"/>
    <x v="4"/>
    <x v="4"/>
    <n v="5"/>
    <n v="500"/>
    <n v="2500"/>
    <x v="0"/>
    <x v="1"/>
    <x v="1"/>
  </r>
  <r>
    <x v="148"/>
    <x v="1"/>
    <x v="2"/>
    <x v="0"/>
    <n v="8"/>
    <n v="400"/>
    <n v="3200"/>
    <x v="0"/>
    <x v="1"/>
    <x v="1"/>
  </r>
  <r>
    <x v="148"/>
    <x v="0"/>
    <x v="1"/>
    <x v="1"/>
    <n v="18"/>
    <n v="300"/>
    <n v="5400"/>
    <x v="0"/>
    <x v="1"/>
    <x v="2"/>
  </r>
  <r>
    <x v="148"/>
    <x v="0"/>
    <x v="1"/>
    <x v="0"/>
    <n v="15"/>
    <n v="400"/>
    <n v="6000"/>
    <x v="0"/>
    <x v="1"/>
    <x v="1"/>
  </r>
  <r>
    <x v="148"/>
    <x v="0"/>
    <x v="0"/>
    <x v="0"/>
    <n v="26"/>
    <n v="400"/>
    <n v="10400"/>
    <x v="0"/>
    <x v="1"/>
    <x v="4"/>
  </r>
  <r>
    <x v="148"/>
    <x v="2"/>
    <x v="3"/>
    <x v="0"/>
    <n v="28"/>
    <n v="400"/>
    <n v="11200"/>
    <x v="0"/>
    <x v="1"/>
    <x v="0"/>
  </r>
  <r>
    <x v="148"/>
    <x v="0"/>
    <x v="5"/>
    <x v="1"/>
    <n v="42"/>
    <n v="300"/>
    <n v="12600"/>
    <x v="0"/>
    <x v="1"/>
    <x v="4"/>
  </r>
  <r>
    <x v="148"/>
    <x v="1"/>
    <x v="4"/>
    <x v="0"/>
    <n v="41"/>
    <n v="400"/>
    <n v="16400"/>
    <x v="0"/>
    <x v="1"/>
    <x v="0"/>
  </r>
  <r>
    <x v="149"/>
    <x v="1"/>
    <x v="4"/>
    <x v="1"/>
    <n v="1"/>
    <n v="300"/>
    <n v="300"/>
    <x v="0"/>
    <x v="0"/>
    <x v="0"/>
  </r>
  <r>
    <x v="149"/>
    <x v="2"/>
    <x v="3"/>
    <x v="1"/>
    <n v="8"/>
    <n v="300"/>
    <n v="2400"/>
    <x v="0"/>
    <x v="1"/>
    <x v="1"/>
  </r>
  <r>
    <x v="149"/>
    <x v="1"/>
    <x v="5"/>
    <x v="2"/>
    <n v="32"/>
    <n v="100"/>
    <n v="3200"/>
    <x v="0"/>
    <x v="1"/>
    <x v="3"/>
  </r>
  <r>
    <x v="149"/>
    <x v="0"/>
    <x v="4"/>
    <x v="4"/>
    <n v="10"/>
    <n v="500"/>
    <n v="5000"/>
    <x v="0"/>
    <x v="0"/>
    <x v="3"/>
  </r>
  <r>
    <x v="149"/>
    <x v="1"/>
    <x v="4"/>
    <x v="1"/>
    <n v="19"/>
    <n v="300"/>
    <n v="5700"/>
    <x v="0"/>
    <x v="1"/>
    <x v="2"/>
  </r>
  <r>
    <x v="149"/>
    <x v="0"/>
    <x v="2"/>
    <x v="0"/>
    <n v="17"/>
    <n v="400"/>
    <n v="6800"/>
    <x v="0"/>
    <x v="1"/>
    <x v="1"/>
  </r>
  <r>
    <x v="149"/>
    <x v="1"/>
    <x v="3"/>
    <x v="4"/>
    <n v="14"/>
    <n v="500"/>
    <n v="7000"/>
    <x v="0"/>
    <x v="1"/>
    <x v="1"/>
  </r>
  <r>
    <x v="149"/>
    <x v="2"/>
    <x v="4"/>
    <x v="4"/>
    <n v="22"/>
    <n v="500"/>
    <n v="11000"/>
    <x v="0"/>
    <x v="1"/>
    <x v="1"/>
  </r>
  <r>
    <x v="149"/>
    <x v="0"/>
    <x v="4"/>
    <x v="4"/>
    <n v="30"/>
    <n v="500"/>
    <n v="15000"/>
    <x v="0"/>
    <x v="1"/>
    <x v="3"/>
  </r>
  <r>
    <x v="149"/>
    <x v="1"/>
    <x v="3"/>
    <x v="0"/>
    <n v="39"/>
    <n v="400"/>
    <n v="15600"/>
    <x v="0"/>
    <x v="0"/>
    <x v="1"/>
  </r>
  <r>
    <x v="149"/>
    <x v="2"/>
    <x v="4"/>
    <x v="0"/>
    <n v="40"/>
    <n v="400"/>
    <n v="16000"/>
    <x v="0"/>
    <x v="1"/>
    <x v="1"/>
  </r>
  <r>
    <x v="149"/>
    <x v="2"/>
    <x v="1"/>
    <x v="4"/>
    <n v="45"/>
    <n v="500"/>
    <n v="22500"/>
    <x v="0"/>
    <x v="1"/>
    <x v="0"/>
  </r>
  <r>
    <x v="149"/>
    <x v="0"/>
    <x v="3"/>
    <x v="4"/>
    <n v="49"/>
    <n v="500"/>
    <n v="24500"/>
    <x v="0"/>
    <x v="1"/>
    <x v="1"/>
  </r>
  <r>
    <x v="150"/>
    <x v="2"/>
    <x v="1"/>
    <x v="3"/>
    <n v="2"/>
    <n v="200"/>
    <n v="400"/>
    <x v="0"/>
    <x v="1"/>
    <x v="1"/>
  </r>
  <r>
    <x v="150"/>
    <x v="1"/>
    <x v="0"/>
    <x v="4"/>
    <n v="11"/>
    <n v="500"/>
    <n v="5500"/>
    <x v="0"/>
    <x v="1"/>
    <x v="4"/>
  </r>
  <r>
    <x v="150"/>
    <x v="2"/>
    <x v="4"/>
    <x v="3"/>
    <n v="29"/>
    <n v="200"/>
    <n v="5800"/>
    <x v="1"/>
    <x v="1"/>
    <x v="1"/>
  </r>
  <r>
    <x v="150"/>
    <x v="2"/>
    <x v="2"/>
    <x v="4"/>
    <n v="13"/>
    <n v="500"/>
    <n v="6500"/>
    <x v="0"/>
    <x v="1"/>
    <x v="4"/>
  </r>
  <r>
    <x v="150"/>
    <x v="1"/>
    <x v="4"/>
    <x v="4"/>
    <n v="33"/>
    <n v="500"/>
    <n v="16500"/>
    <x v="1"/>
    <x v="1"/>
    <x v="1"/>
  </r>
  <r>
    <x v="150"/>
    <x v="2"/>
    <x v="1"/>
    <x v="0"/>
    <n v="42"/>
    <n v="400"/>
    <n v="16800"/>
    <x v="0"/>
    <x v="1"/>
    <x v="3"/>
  </r>
  <r>
    <x v="151"/>
    <x v="1"/>
    <x v="3"/>
    <x v="2"/>
    <n v="17"/>
    <n v="100"/>
    <n v="1700"/>
    <x v="0"/>
    <x v="1"/>
    <x v="3"/>
  </r>
  <r>
    <x v="151"/>
    <x v="2"/>
    <x v="4"/>
    <x v="3"/>
    <n v="18"/>
    <n v="200"/>
    <n v="3600"/>
    <x v="0"/>
    <x v="1"/>
    <x v="3"/>
  </r>
  <r>
    <x v="151"/>
    <x v="2"/>
    <x v="4"/>
    <x v="1"/>
    <n v="23"/>
    <n v="300"/>
    <n v="6900"/>
    <x v="0"/>
    <x v="0"/>
    <x v="0"/>
  </r>
  <r>
    <x v="151"/>
    <x v="1"/>
    <x v="3"/>
    <x v="1"/>
    <n v="26"/>
    <n v="300"/>
    <n v="7800"/>
    <x v="0"/>
    <x v="1"/>
    <x v="1"/>
  </r>
  <r>
    <x v="151"/>
    <x v="2"/>
    <x v="3"/>
    <x v="0"/>
    <n v="22"/>
    <n v="400"/>
    <n v="8800"/>
    <x v="0"/>
    <x v="1"/>
    <x v="0"/>
  </r>
  <r>
    <x v="151"/>
    <x v="0"/>
    <x v="3"/>
    <x v="0"/>
    <n v="34"/>
    <n v="400"/>
    <n v="13600"/>
    <x v="1"/>
    <x v="1"/>
    <x v="1"/>
  </r>
  <r>
    <x v="151"/>
    <x v="0"/>
    <x v="4"/>
    <x v="0"/>
    <n v="45"/>
    <n v="400"/>
    <n v="18000"/>
    <x v="0"/>
    <x v="1"/>
    <x v="1"/>
  </r>
  <r>
    <x v="151"/>
    <x v="2"/>
    <x v="3"/>
    <x v="0"/>
    <n v="49"/>
    <n v="400"/>
    <n v="19600"/>
    <x v="0"/>
    <x v="0"/>
    <x v="1"/>
  </r>
  <r>
    <x v="151"/>
    <x v="2"/>
    <x v="3"/>
    <x v="4"/>
    <n v="46"/>
    <n v="500"/>
    <n v="23000"/>
    <x v="0"/>
    <x v="1"/>
    <x v="1"/>
  </r>
  <r>
    <x v="152"/>
    <x v="2"/>
    <x v="1"/>
    <x v="1"/>
    <n v="25"/>
    <n v="300"/>
    <n v="7500"/>
    <x v="0"/>
    <x v="1"/>
    <x v="3"/>
  </r>
  <r>
    <x v="152"/>
    <x v="1"/>
    <x v="3"/>
    <x v="0"/>
    <n v="20"/>
    <n v="400"/>
    <n v="8000"/>
    <x v="0"/>
    <x v="1"/>
    <x v="1"/>
  </r>
  <r>
    <x v="152"/>
    <x v="2"/>
    <x v="1"/>
    <x v="0"/>
    <n v="21"/>
    <n v="400"/>
    <n v="8400"/>
    <x v="0"/>
    <x v="0"/>
    <x v="0"/>
  </r>
  <r>
    <x v="152"/>
    <x v="0"/>
    <x v="3"/>
    <x v="0"/>
    <n v="42"/>
    <n v="400"/>
    <n v="16800"/>
    <x v="0"/>
    <x v="1"/>
    <x v="3"/>
  </r>
  <r>
    <x v="152"/>
    <x v="2"/>
    <x v="2"/>
    <x v="0"/>
    <n v="43"/>
    <n v="400"/>
    <n v="17200"/>
    <x v="0"/>
    <x v="0"/>
    <x v="1"/>
  </r>
  <r>
    <x v="152"/>
    <x v="2"/>
    <x v="1"/>
    <x v="0"/>
    <n v="48"/>
    <n v="400"/>
    <n v="19200"/>
    <x v="1"/>
    <x v="1"/>
    <x v="3"/>
  </r>
  <r>
    <x v="152"/>
    <x v="2"/>
    <x v="1"/>
    <x v="4"/>
    <n v="40"/>
    <n v="500"/>
    <n v="20000"/>
    <x v="0"/>
    <x v="1"/>
    <x v="1"/>
  </r>
  <r>
    <x v="152"/>
    <x v="1"/>
    <x v="3"/>
    <x v="4"/>
    <n v="44"/>
    <n v="500"/>
    <n v="22000"/>
    <x v="1"/>
    <x v="1"/>
    <x v="3"/>
  </r>
  <r>
    <x v="153"/>
    <x v="2"/>
    <x v="1"/>
    <x v="1"/>
    <n v="1"/>
    <n v="300"/>
    <n v="300"/>
    <x v="0"/>
    <x v="1"/>
    <x v="4"/>
  </r>
  <r>
    <x v="153"/>
    <x v="0"/>
    <x v="0"/>
    <x v="0"/>
    <n v="14"/>
    <n v="400"/>
    <n v="5600"/>
    <x v="0"/>
    <x v="1"/>
    <x v="3"/>
  </r>
  <r>
    <x v="153"/>
    <x v="0"/>
    <x v="3"/>
    <x v="3"/>
    <n v="30"/>
    <n v="200"/>
    <n v="6000"/>
    <x v="0"/>
    <x v="1"/>
    <x v="1"/>
  </r>
  <r>
    <x v="153"/>
    <x v="1"/>
    <x v="4"/>
    <x v="0"/>
    <n v="16"/>
    <n v="400"/>
    <n v="6400"/>
    <x v="0"/>
    <x v="1"/>
    <x v="1"/>
  </r>
  <r>
    <x v="153"/>
    <x v="0"/>
    <x v="0"/>
    <x v="1"/>
    <n v="23"/>
    <n v="300"/>
    <n v="6900"/>
    <x v="0"/>
    <x v="1"/>
    <x v="1"/>
  </r>
  <r>
    <x v="153"/>
    <x v="1"/>
    <x v="1"/>
    <x v="3"/>
    <n v="36"/>
    <n v="200"/>
    <n v="7200"/>
    <x v="0"/>
    <x v="1"/>
    <x v="0"/>
  </r>
  <r>
    <x v="153"/>
    <x v="0"/>
    <x v="3"/>
    <x v="4"/>
    <n v="21"/>
    <n v="500"/>
    <n v="10500"/>
    <x v="0"/>
    <x v="1"/>
    <x v="0"/>
  </r>
  <r>
    <x v="153"/>
    <x v="1"/>
    <x v="1"/>
    <x v="0"/>
    <n v="27"/>
    <n v="400"/>
    <n v="10800"/>
    <x v="0"/>
    <x v="0"/>
    <x v="3"/>
  </r>
  <r>
    <x v="153"/>
    <x v="0"/>
    <x v="1"/>
    <x v="1"/>
    <n v="37"/>
    <n v="300"/>
    <n v="11100"/>
    <x v="0"/>
    <x v="1"/>
    <x v="3"/>
  </r>
  <r>
    <x v="153"/>
    <x v="1"/>
    <x v="4"/>
    <x v="0"/>
    <n v="34"/>
    <n v="400"/>
    <n v="13600"/>
    <x v="0"/>
    <x v="1"/>
    <x v="3"/>
  </r>
  <r>
    <x v="153"/>
    <x v="1"/>
    <x v="4"/>
    <x v="0"/>
    <n v="37"/>
    <n v="400"/>
    <n v="14800"/>
    <x v="1"/>
    <x v="1"/>
    <x v="3"/>
  </r>
  <r>
    <x v="153"/>
    <x v="0"/>
    <x v="4"/>
    <x v="4"/>
    <n v="37"/>
    <n v="500"/>
    <n v="18500"/>
    <x v="0"/>
    <x v="1"/>
    <x v="1"/>
  </r>
  <r>
    <x v="154"/>
    <x v="0"/>
    <x v="3"/>
    <x v="3"/>
    <n v="1"/>
    <n v="200"/>
    <n v="200"/>
    <x v="0"/>
    <x v="1"/>
    <x v="3"/>
  </r>
  <r>
    <x v="154"/>
    <x v="2"/>
    <x v="1"/>
    <x v="4"/>
    <n v="1"/>
    <n v="500"/>
    <n v="500"/>
    <x v="0"/>
    <x v="1"/>
    <x v="1"/>
  </r>
  <r>
    <x v="154"/>
    <x v="1"/>
    <x v="1"/>
    <x v="0"/>
    <n v="4"/>
    <n v="400"/>
    <n v="1600"/>
    <x v="0"/>
    <x v="1"/>
    <x v="0"/>
  </r>
  <r>
    <x v="154"/>
    <x v="0"/>
    <x v="2"/>
    <x v="1"/>
    <n v="7"/>
    <n v="300"/>
    <n v="2100"/>
    <x v="0"/>
    <x v="1"/>
    <x v="1"/>
  </r>
  <r>
    <x v="154"/>
    <x v="1"/>
    <x v="2"/>
    <x v="0"/>
    <n v="8"/>
    <n v="400"/>
    <n v="3200"/>
    <x v="0"/>
    <x v="1"/>
    <x v="2"/>
  </r>
  <r>
    <x v="154"/>
    <x v="1"/>
    <x v="1"/>
    <x v="0"/>
    <n v="9"/>
    <n v="400"/>
    <n v="3600"/>
    <x v="0"/>
    <x v="1"/>
    <x v="1"/>
  </r>
  <r>
    <x v="154"/>
    <x v="2"/>
    <x v="3"/>
    <x v="4"/>
    <n v="10"/>
    <n v="500"/>
    <n v="5000"/>
    <x v="1"/>
    <x v="1"/>
    <x v="1"/>
  </r>
  <r>
    <x v="154"/>
    <x v="2"/>
    <x v="5"/>
    <x v="0"/>
    <n v="13"/>
    <n v="400"/>
    <n v="5200"/>
    <x v="0"/>
    <x v="0"/>
    <x v="3"/>
  </r>
  <r>
    <x v="154"/>
    <x v="0"/>
    <x v="4"/>
    <x v="0"/>
    <n v="18"/>
    <n v="400"/>
    <n v="7200"/>
    <x v="1"/>
    <x v="1"/>
    <x v="1"/>
  </r>
  <r>
    <x v="154"/>
    <x v="0"/>
    <x v="3"/>
    <x v="0"/>
    <n v="19"/>
    <n v="400"/>
    <n v="7600"/>
    <x v="0"/>
    <x v="1"/>
    <x v="3"/>
  </r>
  <r>
    <x v="154"/>
    <x v="2"/>
    <x v="1"/>
    <x v="0"/>
    <n v="22"/>
    <n v="400"/>
    <n v="8800"/>
    <x v="0"/>
    <x v="1"/>
    <x v="3"/>
  </r>
  <r>
    <x v="154"/>
    <x v="2"/>
    <x v="1"/>
    <x v="1"/>
    <n v="37"/>
    <n v="300"/>
    <n v="11100"/>
    <x v="0"/>
    <x v="1"/>
    <x v="0"/>
  </r>
  <r>
    <x v="154"/>
    <x v="0"/>
    <x v="0"/>
    <x v="1"/>
    <n v="44"/>
    <n v="300"/>
    <n v="13200"/>
    <x v="1"/>
    <x v="1"/>
    <x v="3"/>
  </r>
  <r>
    <x v="154"/>
    <x v="2"/>
    <x v="2"/>
    <x v="0"/>
    <n v="44"/>
    <n v="400"/>
    <n v="17600"/>
    <x v="0"/>
    <x v="1"/>
    <x v="0"/>
  </r>
  <r>
    <x v="154"/>
    <x v="2"/>
    <x v="3"/>
    <x v="0"/>
    <n v="49"/>
    <n v="400"/>
    <n v="19600"/>
    <x v="0"/>
    <x v="1"/>
    <x v="1"/>
  </r>
  <r>
    <x v="155"/>
    <x v="2"/>
    <x v="4"/>
    <x v="3"/>
    <n v="2"/>
    <n v="200"/>
    <n v="400"/>
    <x v="0"/>
    <x v="1"/>
    <x v="0"/>
  </r>
  <r>
    <x v="155"/>
    <x v="1"/>
    <x v="4"/>
    <x v="3"/>
    <n v="4"/>
    <n v="200"/>
    <n v="800"/>
    <x v="0"/>
    <x v="1"/>
    <x v="3"/>
  </r>
  <r>
    <x v="155"/>
    <x v="1"/>
    <x v="2"/>
    <x v="1"/>
    <n v="11"/>
    <n v="300"/>
    <n v="3300"/>
    <x v="0"/>
    <x v="1"/>
    <x v="0"/>
  </r>
  <r>
    <x v="155"/>
    <x v="2"/>
    <x v="5"/>
    <x v="3"/>
    <n v="17"/>
    <n v="200"/>
    <n v="3400"/>
    <x v="0"/>
    <x v="1"/>
    <x v="1"/>
  </r>
  <r>
    <x v="155"/>
    <x v="1"/>
    <x v="5"/>
    <x v="3"/>
    <n v="19"/>
    <n v="200"/>
    <n v="3800"/>
    <x v="0"/>
    <x v="1"/>
    <x v="1"/>
  </r>
  <r>
    <x v="155"/>
    <x v="2"/>
    <x v="4"/>
    <x v="3"/>
    <n v="32"/>
    <n v="200"/>
    <n v="6400"/>
    <x v="0"/>
    <x v="1"/>
    <x v="0"/>
  </r>
  <r>
    <x v="155"/>
    <x v="0"/>
    <x v="1"/>
    <x v="0"/>
    <n v="17"/>
    <n v="400"/>
    <n v="6800"/>
    <x v="0"/>
    <x v="0"/>
    <x v="1"/>
  </r>
  <r>
    <x v="155"/>
    <x v="1"/>
    <x v="1"/>
    <x v="0"/>
    <n v="23"/>
    <n v="400"/>
    <n v="9200"/>
    <x v="0"/>
    <x v="1"/>
    <x v="1"/>
  </r>
  <r>
    <x v="155"/>
    <x v="1"/>
    <x v="3"/>
    <x v="0"/>
    <n v="25"/>
    <n v="400"/>
    <n v="10000"/>
    <x v="0"/>
    <x v="1"/>
    <x v="1"/>
  </r>
  <r>
    <x v="155"/>
    <x v="0"/>
    <x v="4"/>
    <x v="0"/>
    <n v="27"/>
    <n v="400"/>
    <n v="10800"/>
    <x v="0"/>
    <x v="1"/>
    <x v="1"/>
  </r>
  <r>
    <x v="155"/>
    <x v="2"/>
    <x v="0"/>
    <x v="0"/>
    <n v="32"/>
    <n v="400"/>
    <n v="12800"/>
    <x v="0"/>
    <x v="1"/>
    <x v="0"/>
  </r>
  <r>
    <x v="155"/>
    <x v="1"/>
    <x v="4"/>
    <x v="0"/>
    <n v="35"/>
    <n v="400"/>
    <n v="14000"/>
    <x v="0"/>
    <x v="1"/>
    <x v="3"/>
  </r>
  <r>
    <x v="155"/>
    <x v="1"/>
    <x v="1"/>
    <x v="1"/>
    <n v="47"/>
    <n v="300"/>
    <n v="14100"/>
    <x v="0"/>
    <x v="1"/>
    <x v="1"/>
  </r>
  <r>
    <x v="155"/>
    <x v="0"/>
    <x v="2"/>
    <x v="0"/>
    <n v="37"/>
    <n v="400"/>
    <n v="14800"/>
    <x v="0"/>
    <x v="1"/>
    <x v="3"/>
  </r>
  <r>
    <x v="156"/>
    <x v="1"/>
    <x v="2"/>
    <x v="4"/>
    <n v="3"/>
    <n v="500"/>
    <n v="1500"/>
    <x v="1"/>
    <x v="1"/>
    <x v="0"/>
  </r>
  <r>
    <x v="156"/>
    <x v="1"/>
    <x v="3"/>
    <x v="2"/>
    <n v="22"/>
    <n v="100"/>
    <n v="2200"/>
    <x v="0"/>
    <x v="1"/>
    <x v="4"/>
  </r>
  <r>
    <x v="156"/>
    <x v="0"/>
    <x v="4"/>
    <x v="0"/>
    <n v="6"/>
    <n v="400"/>
    <n v="2400"/>
    <x v="0"/>
    <x v="1"/>
    <x v="3"/>
  </r>
  <r>
    <x v="156"/>
    <x v="1"/>
    <x v="2"/>
    <x v="1"/>
    <n v="9"/>
    <n v="300"/>
    <n v="2700"/>
    <x v="1"/>
    <x v="1"/>
    <x v="3"/>
  </r>
  <r>
    <x v="156"/>
    <x v="1"/>
    <x v="2"/>
    <x v="0"/>
    <n v="8"/>
    <n v="400"/>
    <n v="3200"/>
    <x v="0"/>
    <x v="1"/>
    <x v="1"/>
  </r>
  <r>
    <x v="156"/>
    <x v="2"/>
    <x v="3"/>
    <x v="4"/>
    <n v="8"/>
    <n v="500"/>
    <n v="4000"/>
    <x v="0"/>
    <x v="0"/>
    <x v="0"/>
  </r>
  <r>
    <x v="156"/>
    <x v="2"/>
    <x v="5"/>
    <x v="0"/>
    <n v="12"/>
    <n v="400"/>
    <n v="4800"/>
    <x v="0"/>
    <x v="1"/>
    <x v="0"/>
  </r>
  <r>
    <x v="156"/>
    <x v="1"/>
    <x v="4"/>
    <x v="0"/>
    <n v="13"/>
    <n v="400"/>
    <n v="5200"/>
    <x v="0"/>
    <x v="0"/>
    <x v="3"/>
  </r>
  <r>
    <x v="156"/>
    <x v="1"/>
    <x v="4"/>
    <x v="1"/>
    <n v="22"/>
    <n v="300"/>
    <n v="6600"/>
    <x v="0"/>
    <x v="1"/>
    <x v="0"/>
  </r>
  <r>
    <x v="156"/>
    <x v="0"/>
    <x v="3"/>
    <x v="0"/>
    <n v="32"/>
    <n v="400"/>
    <n v="12800"/>
    <x v="0"/>
    <x v="0"/>
    <x v="0"/>
  </r>
  <r>
    <x v="156"/>
    <x v="2"/>
    <x v="3"/>
    <x v="4"/>
    <n v="26"/>
    <n v="500"/>
    <n v="13000"/>
    <x v="0"/>
    <x v="1"/>
    <x v="1"/>
  </r>
  <r>
    <x v="156"/>
    <x v="1"/>
    <x v="4"/>
    <x v="4"/>
    <n v="26"/>
    <n v="500"/>
    <n v="13000"/>
    <x v="0"/>
    <x v="1"/>
    <x v="1"/>
  </r>
  <r>
    <x v="156"/>
    <x v="2"/>
    <x v="5"/>
    <x v="1"/>
    <n v="45"/>
    <n v="300"/>
    <n v="13500"/>
    <x v="0"/>
    <x v="1"/>
    <x v="4"/>
  </r>
  <r>
    <x v="156"/>
    <x v="0"/>
    <x v="0"/>
    <x v="1"/>
    <n v="46"/>
    <n v="300"/>
    <n v="13800"/>
    <x v="0"/>
    <x v="1"/>
    <x v="0"/>
  </r>
  <r>
    <x v="156"/>
    <x v="1"/>
    <x v="1"/>
    <x v="0"/>
    <n v="40"/>
    <n v="400"/>
    <n v="16000"/>
    <x v="1"/>
    <x v="1"/>
    <x v="0"/>
  </r>
  <r>
    <x v="156"/>
    <x v="0"/>
    <x v="2"/>
    <x v="0"/>
    <n v="49"/>
    <n v="400"/>
    <n v="19600"/>
    <x v="0"/>
    <x v="1"/>
    <x v="0"/>
  </r>
  <r>
    <x v="156"/>
    <x v="1"/>
    <x v="1"/>
    <x v="0"/>
    <n v="49"/>
    <n v="400"/>
    <n v="19600"/>
    <x v="0"/>
    <x v="1"/>
    <x v="1"/>
  </r>
  <r>
    <x v="157"/>
    <x v="0"/>
    <x v="4"/>
    <x v="2"/>
    <n v="2"/>
    <n v="100"/>
    <n v="200"/>
    <x v="0"/>
    <x v="1"/>
    <x v="1"/>
  </r>
  <r>
    <x v="157"/>
    <x v="0"/>
    <x v="4"/>
    <x v="0"/>
    <n v="4"/>
    <n v="400"/>
    <n v="1600"/>
    <x v="0"/>
    <x v="1"/>
    <x v="0"/>
  </r>
  <r>
    <x v="157"/>
    <x v="0"/>
    <x v="1"/>
    <x v="1"/>
    <n v="11"/>
    <n v="300"/>
    <n v="3300"/>
    <x v="1"/>
    <x v="1"/>
    <x v="3"/>
  </r>
  <r>
    <x v="157"/>
    <x v="0"/>
    <x v="1"/>
    <x v="3"/>
    <n v="17"/>
    <n v="200"/>
    <n v="3400"/>
    <x v="1"/>
    <x v="1"/>
    <x v="0"/>
  </r>
  <r>
    <x v="157"/>
    <x v="0"/>
    <x v="5"/>
    <x v="2"/>
    <n v="39"/>
    <n v="100"/>
    <n v="3900"/>
    <x v="0"/>
    <x v="1"/>
    <x v="1"/>
  </r>
  <r>
    <x v="157"/>
    <x v="1"/>
    <x v="3"/>
    <x v="4"/>
    <n v="22"/>
    <n v="500"/>
    <n v="11000"/>
    <x v="1"/>
    <x v="1"/>
    <x v="3"/>
  </r>
  <r>
    <x v="157"/>
    <x v="2"/>
    <x v="4"/>
    <x v="0"/>
    <n v="38"/>
    <n v="400"/>
    <n v="15200"/>
    <x v="0"/>
    <x v="1"/>
    <x v="0"/>
  </r>
  <r>
    <x v="157"/>
    <x v="2"/>
    <x v="4"/>
    <x v="4"/>
    <n v="41"/>
    <n v="500"/>
    <n v="20500"/>
    <x v="0"/>
    <x v="1"/>
    <x v="0"/>
  </r>
  <r>
    <x v="158"/>
    <x v="1"/>
    <x v="4"/>
    <x v="4"/>
    <n v="4"/>
    <n v="500"/>
    <n v="2000"/>
    <x v="0"/>
    <x v="0"/>
    <x v="1"/>
  </r>
  <r>
    <x v="158"/>
    <x v="2"/>
    <x v="3"/>
    <x v="0"/>
    <n v="10"/>
    <n v="400"/>
    <n v="4000"/>
    <x v="0"/>
    <x v="1"/>
    <x v="1"/>
  </r>
  <r>
    <x v="158"/>
    <x v="1"/>
    <x v="4"/>
    <x v="2"/>
    <n v="48"/>
    <n v="100"/>
    <n v="4800"/>
    <x v="0"/>
    <x v="1"/>
    <x v="1"/>
  </r>
  <r>
    <x v="158"/>
    <x v="0"/>
    <x v="2"/>
    <x v="3"/>
    <n v="36"/>
    <n v="200"/>
    <n v="7200"/>
    <x v="0"/>
    <x v="1"/>
    <x v="0"/>
  </r>
  <r>
    <x v="158"/>
    <x v="2"/>
    <x v="4"/>
    <x v="1"/>
    <n v="29"/>
    <n v="300"/>
    <n v="8700"/>
    <x v="0"/>
    <x v="1"/>
    <x v="0"/>
  </r>
  <r>
    <x v="158"/>
    <x v="2"/>
    <x v="1"/>
    <x v="0"/>
    <n v="22"/>
    <n v="400"/>
    <n v="8800"/>
    <x v="0"/>
    <x v="1"/>
    <x v="4"/>
  </r>
  <r>
    <x v="158"/>
    <x v="1"/>
    <x v="0"/>
    <x v="3"/>
    <n v="44"/>
    <n v="200"/>
    <n v="8800"/>
    <x v="0"/>
    <x v="1"/>
    <x v="1"/>
  </r>
  <r>
    <x v="158"/>
    <x v="0"/>
    <x v="2"/>
    <x v="4"/>
    <n v="19"/>
    <n v="500"/>
    <n v="9500"/>
    <x v="0"/>
    <x v="1"/>
    <x v="1"/>
  </r>
  <r>
    <x v="158"/>
    <x v="0"/>
    <x v="3"/>
    <x v="4"/>
    <n v="22"/>
    <n v="500"/>
    <n v="11000"/>
    <x v="0"/>
    <x v="1"/>
    <x v="1"/>
  </r>
  <r>
    <x v="158"/>
    <x v="2"/>
    <x v="4"/>
    <x v="1"/>
    <n v="43"/>
    <n v="300"/>
    <n v="12900"/>
    <x v="0"/>
    <x v="1"/>
    <x v="3"/>
  </r>
  <r>
    <x v="158"/>
    <x v="1"/>
    <x v="1"/>
    <x v="4"/>
    <n v="28"/>
    <n v="500"/>
    <n v="14000"/>
    <x v="0"/>
    <x v="1"/>
    <x v="1"/>
  </r>
  <r>
    <x v="158"/>
    <x v="1"/>
    <x v="2"/>
    <x v="4"/>
    <n v="45"/>
    <n v="500"/>
    <n v="22500"/>
    <x v="0"/>
    <x v="1"/>
    <x v="1"/>
  </r>
  <r>
    <x v="159"/>
    <x v="1"/>
    <x v="4"/>
    <x v="2"/>
    <n v="2"/>
    <n v="100"/>
    <n v="200"/>
    <x v="0"/>
    <x v="1"/>
    <x v="1"/>
  </r>
  <r>
    <x v="159"/>
    <x v="2"/>
    <x v="4"/>
    <x v="2"/>
    <n v="10"/>
    <n v="100"/>
    <n v="1000"/>
    <x v="0"/>
    <x v="1"/>
    <x v="1"/>
  </r>
  <r>
    <x v="159"/>
    <x v="2"/>
    <x v="4"/>
    <x v="2"/>
    <n v="20"/>
    <n v="100"/>
    <n v="2000"/>
    <x v="0"/>
    <x v="1"/>
    <x v="0"/>
  </r>
  <r>
    <x v="159"/>
    <x v="2"/>
    <x v="3"/>
    <x v="4"/>
    <n v="6"/>
    <n v="500"/>
    <n v="3000"/>
    <x v="0"/>
    <x v="1"/>
    <x v="3"/>
  </r>
  <r>
    <x v="159"/>
    <x v="2"/>
    <x v="1"/>
    <x v="2"/>
    <n v="34"/>
    <n v="100"/>
    <n v="3400"/>
    <x v="0"/>
    <x v="1"/>
    <x v="0"/>
  </r>
  <r>
    <x v="159"/>
    <x v="2"/>
    <x v="3"/>
    <x v="4"/>
    <n v="16"/>
    <n v="500"/>
    <n v="8000"/>
    <x v="0"/>
    <x v="1"/>
    <x v="4"/>
  </r>
  <r>
    <x v="159"/>
    <x v="2"/>
    <x v="4"/>
    <x v="1"/>
    <n v="33"/>
    <n v="300"/>
    <n v="9900"/>
    <x v="0"/>
    <x v="0"/>
    <x v="2"/>
  </r>
  <r>
    <x v="160"/>
    <x v="2"/>
    <x v="4"/>
    <x v="0"/>
    <n v="5"/>
    <n v="400"/>
    <n v="2000"/>
    <x v="0"/>
    <x v="0"/>
    <x v="0"/>
  </r>
  <r>
    <x v="160"/>
    <x v="1"/>
    <x v="4"/>
    <x v="3"/>
    <n v="12"/>
    <n v="200"/>
    <n v="2400"/>
    <x v="0"/>
    <x v="1"/>
    <x v="0"/>
  </r>
  <r>
    <x v="160"/>
    <x v="0"/>
    <x v="1"/>
    <x v="4"/>
    <n v="5"/>
    <n v="500"/>
    <n v="2500"/>
    <x v="1"/>
    <x v="1"/>
    <x v="4"/>
  </r>
  <r>
    <x v="160"/>
    <x v="0"/>
    <x v="3"/>
    <x v="3"/>
    <n v="15"/>
    <n v="200"/>
    <n v="3000"/>
    <x v="0"/>
    <x v="1"/>
    <x v="1"/>
  </r>
  <r>
    <x v="160"/>
    <x v="1"/>
    <x v="4"/>
    <x v="3"/>
    <n v="20"/>
    <n v="200"/>
    <n v="4000"/>
    <x v="0"/>
    <x v="1"/>
    <x v="0"/>
  </r>
  <r>
    <x v="160"/>
    <x v="0"/>
    <x v="4"/>
    <x v="1"/>
    <n v="16"/>
    <n v="300"/>
    <n v="4800"/>
    <x v="0"/>
    <x v="1"/>
    <x v="0"/>
  </r>
  <r>
    <x v="160"/>
    <x v="0"/>
    <x v="5"/>
    <x v="4"/>
    <n v="15"/>
    <n v="500"/>
    <n v="7500"/>
    <x v="0"/>
    <x v="1"/>
    <x v="0"/>
  </r>
  <r>
    <x v="160"/>
    <x v="1"/>
    <x v="4"/>
    <x v="4"/>
    <n v="25"/>
    <n v="500"/>
    <n v="12500"/>
    <x v="0"/>
    <x v="1"/>
    <x v="0"/>
  </r>
  <r>
    <x v="160"/>
    <x v="0"/>
    <x v="4"/>
    <x v="4"/>
    <n v="29"/>
    <n v="500"/>
    <n v="14500"/>
    <x v="0"/>
    <x v="1"/>
    <x v="1"/>
  </r>
  <r>
    <x v="160"/>
    <x v="1"/>
    <x v="3"/>
    <x v="1"/>
    <n v="49"/>
    <n v="300"/>
    <n v="14700"/>
    <x v="0"/>
    <x v="1"/>
    <x v="0"/>
  </r>
  <r>
    <x v="160"/>
    <x v="1"/>
    <x v="3"/>
    <x v="4"/>
    <n v="46"/>
    <n v="500"/>
    <n v="23000"/>
    <x v="0"/>
    <x v="1"/>
    <x v="1"/>
  </r>
  <r>
    <x v="161"/>
    <x v="1"/>
    <x v="2"/>
    <x v="2"/>
    <n v="3"/>
    <n v="100"/>
    <n v="300"/>
    <x v="1"/>
    <x v="1"/>
    <x v="3"/>
  </r>
  <r>
    <x v="161"/>
    <x v="2"/>
    <x v="4"/>
    <x v="2"/>
    <n v="12"/>
    <n v="100"/>
    <n v="1200"/>
    <x v="0"/>
    <x v="1"/>
    <x v="3"/>
  </r>
  <r>
    <x v="161"/>
    <x v="0"/>
    <x v="4"/>
    <x v="1"/>
    <n v="7"/>
    <n v="300"/>
    <n v="2100"/>
    <x v="0"/>
    <x v="1"/>
    <x v="1"/>
  </r>
  <r>
    <x v="161"/>
    <x v="2"/>
    <x v="4"/>
    <x v="1"/>
    <n v="13"/>
    <n v="300"/>
    <n v="3900"/>
    <x v="1"/>
    <x v="1"/>
    <x v="4"/>
  </r>
  <r>
    <x v="161"/>
    <x v="1"/>
    <x v="3"/>
    <x v="0"/>
    <n v="11"/>
    <n v="400"/>
    <n v="4400"/>
    <x v="0"/>
    <x v="1"/>
    <x v="3"/>
  </r>
  <r>
    <x v="161"/>
    <x v="0"/>
    <x v="4"/>
    <x v="0"/>
    <n v="37"/>
    <n v="400"/>
    <n v="14800"/>
    <x v="0"/>
    <x v="1"/>
    <x v="3"/>
  </r>
  <r>
    <x v="161"/>
    <x v="0"/>
    <x v="4"/>
    <x v="0"/>
    <n v="39"/>
    <n v="400"/>
    <n v="15600"/>
    <x v="1"/>
    <x v="1"/>
    <x v="1"/>
  </r>
  <r>
    <x v="161"/>
    <x v="2"/>
    <x v="0"/>
    <x v="4"/>
    <n v="33"/>
    <n v="500"/>
    <n v="16500"/>
    <x v="0"/>
    <x v="1"/>
    <x v="0"/>
  </r>
  <r>
    <x v="161"/>
    <x v="0"/>
    <x v="4"/>
    <x v="4"/>
    <n v="34"/>
    <n v="500"/>
    <n v="17000"/>
    <x v="0"/>
    <x v="1"/>
    <x v="4"/>
  </r>
  <r>
    <x v="161"/>
    <x v="1"/>
    <x v="2"/>
    <x v="4"/>
    <n v="37"/>
    <n v="500"/>
    <n v="18500"/>
    <x v="0"/>
    <x v="1"/>
    <x v="0"/>
  </r>
  <r>
    <x v="161"/>
    <x v="0"/>
    <x v="4"/>
    <x v="4"/>
    <n v="42"/>
    <n v="500"/>
    <n v="21000"/>
    <x v="0"/>
    <x v="1"/>
    <x v="1"/>
  </r>
  <r>
    <x v="161"/>
    <x v="2"/>
    <x v="4"/>
    <x v="4"/>
    <n v="45"/>
    <n v="500"/>
    <n v="22500"/>
    <x v="0"/>
    <x v="1"/>
    <x v="4"/>
  </r>
  <r>
    <x v="162"/>
    <x v="2"/>
    <x v="4"/>
    <x v="3"/>
    <n v="5"/>
    <n v="200"/>
    <n v="1000"/>
    <x v="0"/>
    <x v="1"/>
    <x v="3"/>
  </r>
  <r>
    <x v="162"/>
    <x v="1"/>
    <x v="4"/>
    <x v="4"/>
    <n v="4"/>
    <n v="500"/>
    <n v="2000"/>
    <x v="0"/>
    <x v="1"/>
    <x v="1"/>
  </r>
  <r>
    <x v="162"/>
    <x v="0"/>
    <x v="4"/>
    <x v="2"/>
    <n v="21"/>
    <n v="100"/>
    <n v="2100"/>
    <x v="0"/>
    <x v="1"/>
    <x v="3"/>
  </r>
  <r>
    <x v="162"/>
    <x v="0"/>
    <x v="3"/>
    <x v="1"/>
    <n v="8"/>
    <n v="300"/>
    <n v="2400"/>
    <x v="1"/>
    <x v="1"/>
    <x v="1"/>
  </r>
  <r>
    <x v="162"/>
    <x v="2"/>
    <x v="4"/>
    <x v="1"/>
    <n v="10"/>
    <n v="300"/>
    <n v="3000"/>
    <x v="0"/>
    <x v="1"/>
    <x v="0"/>
  </r>
  <r>
    <x v="162"/>
    <x v="1"/>
    <x v="2"/>
    <x v="0"/>
    <n v="8"/>
    <n v="400"/>
    <n v="3200"/>
    <x v="0"/>
    <x v="1"/>
    <x v="0"/>
  </r>
  <r>
    <x v="162"/>
    <x v="0"/>
    <x v="5"/>
    <x v="1"/>
    <n v="28"/>
    <n v="300"/>
    <n v="8400"/>
    <x v="0"/>
    <x v="1"/>
    <x v="1"/>
  </r>
  <r>
    <x v="162"/>
    <x v="2"/>
    <x v="4"/>
    <x v="4"/>
    <n v="18"/>
    <n v="500"/>
    <n v="9000"/>
    <x v="0"/>
    <x v="1"/>
    <x v="1"/>
  </r>
  <r>
    <x v="162"/>
    <x v="2"/>
    <x v="4"/>
    <x v="0"/>
    <n v="26"/>
    <n v="400"/>
    <n v="10400"/>
    <x v="0"/>
    <x v="1"/>
    <x v="1"/>
  </r>
  <r>
    <x v="162"/>
    <x v="1"/>
    <x v="2"/>
    <x v="0"/>
    <n v="27"/>
    <n v="400"/>
    <n v="10800"/>
    <x v="0"/>
    <x v="1"/>
    <x v="3"/>
  </r>
  <r>
    <x v="162"/>
    <x v="2"/>
    <x v="1"/>
    <x v="4"/>
    <n v="23"/>
    <n v="500"/>
    <n v="11500"/>
    <x v="0"/>
    <x v="1"/>
    <x v="4"/>
  </r>
  <r>
    <x v="162"/>
    <x v="2"/>
    <x v="3"/>
    <x v="4"/>
    <n v="31"/>
    <n v="500"/>
    <n v="15500"/>
    <x v="0"/>
    <x v="1"/>
    <x v="1"/>
  </r>
  <r>
    <x v="162"/>
    <x v="1"/>
    <x v="3"/>
    <x v="4"/>
    <n v="40"/>
    <n v="500"/>
    <n v="20000"/>
    <x v="0"/>
    <x v="1"/>
    <x v="1"/>
  </r>
  <r>
    <x v="163"/>
    <x v="0"/>
    <x v="4"/>
    <x v="4"/>
    <n v="2"/>
    <n v="500"/>
    <n v="1000"/>
    <x v="0"/>
    <x v="0"/>
    <x v="0"/>
  </r>
  <r>
    <x v="163"/>
    <x v="2"/>
    <x v="5"/>
    <x v="4"/>
    <n v="4"/>
    <n v="500"/>
    <n v="2000"/>
    <x v="1"/>
    <x v="1"/>
    <x v="3"/>
  </r>
  <r>
    <x v="163"/>
    <x v="2"/>
    <x v="5"/>
    <x v="4"/>
    <n v="7"/>
    <n v="500"/>
    <n v="3500"/>
    <x v="0"/>
    <x v="1"/>
    <x v="1"/>
  </r>
  <r>
    <x v="163"/>
    <x v="0"/>
    <x v="5"/>
    <x v="0"/>
    <n v="12"/>
    <n v="400"/>
    <n v="4800"/>
    <x v="0"/>
    <x v="1"/>
    <x v="3"/>
  </r>
  <r>
    <x v="163"/>
    <x v="2"/>
    <x v="5"/>
    <x v="3"/>
    <n v="25"/>
    <n v="200"/>
    <n v="5000"/>
    <x v="0"/>
    <x v="1"/>
    <x v="1"/>
  </r>
  <r>
    <x v="163"/>
    <x v="1"/>
    <x v="4"/>
    <x v="4"/>
    <n v="11"/>
    <n v="500"/>
    <n v="5500"/>
    <x v="0"/>
    <x v="1"/>
    <x v="1"/>
  </r>
  <r>
    <x v="163"/>
    <x v="2"/>
    <x v="2"/>
    <x v="1"/>
    <n v="22"/>
    <n v="300"/>
    <n v="6600"/>
    <x v="0"/>
    <x v="1"/>
    <x v="2"/>
  </r>
  <r>
    <x v="163"/>
    <x v="1"/>
    <x v="4"/>
    <x v="4"/>
    <n v="16"/>
    <n v="500"/>
    <n v="8000"/>
    <x v="0"/>
    <x v="1"/>
    <x v="3"/>
  </r>
  <r>
    <x v="163"/>
    <x v="2"/>
    <x v="3"/>
    <x v="1"/>
    <n v="39"/>
    <n v="300"/>
    <n v="11700"/>
    <x v="0"/>
    <x v="1"/>
    <x v="0"/>
  </r>
  <r>
    <x v="163"/>
    <x v="1"/>
    <x v="5"/>
    <x v="4"/>
    <n v="25"/>
    <n v="500"/>
    <n v="12500"/>
    <x v="0"/>
    <x v="1"/>
    <x v="1"/>
  </r>
  <r>
    <x v="163"/>
    <x v="1"/>
    <x v="1"/>
    <x v="4"/>
    <n v="28"/>
    <n v="500"/>
    <n v="14000"/>
    <x v="1"/>
    <x v="1"/>
    <x v="0"/>
  </r>
  <r>
    <x v="163"/>
    <x v="2"/>
    <x v="3"/>
    <x v="0"/>
    <n v="46"/>
    <n v="400"/>
    <n v="18400"/>
    <x v="0"/>
    <x v="1"/>
    <x v="3"/>
  </r>
  <r>
    <x v="164"/>
    <x v="0"/>
    <x v="1"/>
    <x v="2"/>
    <n v="11"/>
    <n v="100"/>
    <n v="1100"/>
    <x v="0"/>
    <x v="1"/>
    <x v="0"/>
  </r>
  <r>
    <x v="164"/>
    <x v="0"/>
    <x v="0"/>
    <x v="2"/>
    <n v="16"/>
    <n v="100"/>
    <n v="1600"/>
    <x v="0"/>
    <x v="1"/>
    <x v="0"/>
  </r>
  <r>
    <x v="164"/>
    <x v="2"/>
    <x v="4"/>
    <x v="4"/>
    <n v="4"/>
    <n v="500"/>
    <n v="2000"/>
    <x v="0"/>
    <x v="1"/>
    <x v="1"/>
  </r>
  <r>
    <x v="164"/>
    <x v="1"/>
    <x v="2"/>
    <x v="4"/>
    <n v="4"/>
    <n v="500"/>
    <n v="2000"/>
    <x v="0"/>
    <x v="0"/>
    <x v="1"/>
  </r>
  <r>
    <x v="164"/>
    <x v="2"/>
    <x v="4"/>
    <x v="1"/>
    <n v="10"/>
    <n v="300"/>
    <n v="3000"/>
    <x v="0"/>
    <x v="1"/>
    <x v="0"/>
  </r>
  <r>
    <x v="164"/>
    <x v="0"/>
    <x v="3"/>
    <x v="2"/>
    <n v="39"/>
    <n v="100"/>
    <n v="3900"/>
    <x v="0"/>
    <x v="1"/>
    <x v="1"/>
  </r>
  <r>
    <x v="164"/>
    <x v="2"/>
    <x v="1"/>
    <x v="0"/>
    <n v="19"/>
    <n v="400"/>
    <n v="7600"/>
    <x v="1"/>
    <x v="1"/>
    <x v="3"/>
  </r>
  <r>
    <x v="164"/>
    <x v="1"/>
    <x v="4"/>
    <x v="1"/>
    <n v="26"/>
    <n v="300"/>
    <n v="7800"/>
    <x v="0"/>
    <x v="1"/>
    <x v="0"/>
  </r>
  <r>
    <x v="164"/>
    <x v="2"/>
    <x v="3"/>
    <x v="0"/>
    <n v="38"/>
    <n v="400"/>
    <n v="15200"/>
    <x v="0"/>
    <x v="1"/>
    <x v="4"/>
  </r>
  <r>
    <x v="164"/>
    <x v="1"/>
    <x v="4"/>
    <x v="4"/>
    <n v="34"/>
    <n v="500"/>
    <n v="17000"/>
    <x v="0"/>
    <x v="1"/>
    <x v="4"/>
  </r>
  <r>
    <x v="164"/>
    <x v="0"/>
    <x v="1"/>
    <x v="0"/>
    <n v="44"/>
    <n v="400"/>
    <n v="17600"/>
    <x v="0"/>
    <x v="1"/>
    <x v="1"/>
  </r>
  <r>
    <x v="164"/>
    <x v="0"/>
    <x v="2"/>
    <x v="0"/>
    <n v="45"/>
    <n v="400"/>
    <n v="18000"/>
    <x v="0"/>
    <x v="1"/>
    <x v="0"/>
  </r>
  <r>
    <x v="164"/>
    <x v="2"/>
    <x v="4"/>
    <x v="0"/>
    <n v="47"/>
    <n v="400"/>
    <n v="18800"/>
    <x v="0"/>
    <x v="1"/>
    <x v="0"/>
  </r>
  <r>
    <x v="165"/>
    <x v="0"/>
    <x v="4"/>
    <x v="4"/>
    <n v="1"/>
    <n v="500"/>
    <n v="500"/>
    <x v="0"/>
    <x v="1"/>
    <x v="1"/>
  </r>
  <r>
    <x v="165"/>
    <x v="1"/>
    <x v="1"/>
    <x v="3"/>
    <n v="7"/>
    <n v="200"/>
    <n v="1400"/>
    <x v="1"/>
    <x v="1"/>
    <x v="3"/>
  </r>
  <r>
    <x v="165"/>
    <x v="2"/>
    <x v="2"/>
    <x v="4"/>
    <n v="6"/>
    <n v="500"/>
    <n v="3000"/>
    <x v="0"/>
    <x v="1"/>
    <x v="1"/>
  </r>
  <r>
    <x v="165"/>
    <x v="2"/>
    <x v="5"/>
    <x v="0"/>
    <n v="8"/>
    <n v="400"/>
    <n v="3200"/>
    <x v="0"/>
    <x v="1"/>
    <x v="4"/>
  </r>
  <r>
    <x v="165"/>
    <x v="1"/>
    <x v="3"/>
    <x v="1"/>
    <n v="39"/>
    <n v="300"/>
    <n v="11700"/>
    <x v="0"/>
    <x v="1"/>
    <x v="0"/>
  </r>
  <r>
    <x v="165"/>
    <x v="2"/>
    <x v="4"/>
    <x v="1"/>
    <n v="40"/>
    <n v="300"/>
    <n v="12000"/>
    <x v="0"/>
    <x v="0"/>
    <x v="3"/>
  </r>
  <r>
    <x v="165"/>
    <x v="2"/>
    <x v="1"/>
    <x v="4"/>
    <n v="30"/>
    <n v="500"/>
    <n v="15000"/>
    <x v="0"/>
    <x v="1"/>
    <x v="1"/>
  </r>
  <r>
    <x v="165"/>
    <x v="0"/>
    <x v="4"/>
    <x v="0"/>
    <n v="42"/>
    <n v="400"/>
    <n v="16800"/>
    <x v="0"/>
    <x v="1"/>
    <x v="1"/>
  </r>
  <r>
    <x v="165"/>
    <x v="0"/>
    <x v="2"/>
    <x v="4"/>
    <n v="47"/>
    <n v="500"/>
    <n v="23500"/>
    <x v="0"/>
    <x v="1"/>
    <x v="4"/>
  </r>
  <r>
    <x v="165"/>
    <x v="2"/>
    <x v="1"/>
    <x v="4"/>
    <n v="49"/>
    <n v="500"/>
    <n v="24500"/>
    <x v="0"/>
    <x v="1"/>
    <x v="1"/>
  </r>
  <r>
    <x v="166"/>
    <x v="2"/>
    <x v="3"/>
    <x v="3"/>
    <n v="8"/>
    <n v="200"/>
    <n v="1600"/>
    <x v="1"/>
    <x v="1"/>
    <x v="0"/>
  </r>
  <r>
    <x v="166"/>
    <x v="1"/>
    <x v="1"/>
    <x v="0"/>
    <n v="8"/>
    <n v="400"/>
    <n v="3200"/>
    <x v="0"/>
    <x v="1"/>
    <x v="4"/>
  </r>
  <r>
    <x v="166"/>
    <x v="1"/>
    <x v="4"/>
    <x v="0"/>
    <n v="17"/>
    <n v="400"/>
    <n v="6800"/>
    <x v="0"/>
    <x v="1"/>
    <x v="3"/>
  </r>
  <r>
    <x v="166"/>
    <x v="2"/>
    <x v="4"/>
    <x v="3"/>
    <n v="38"/>
    <n v="200"/>
    <n v="7600"/>
    <x v="0"/>
    <x v="1"/>
    <x v="1"/>
  </r>
  <r>
    <x v="166"/>
    <x v="1"/>
    <x v="2"/>
    <x v="4"/>
    <n v="16"/>
    <n v="500"/>
    <n v="8000"/>
    <x v="0"/>
    <x v="1"/>
    <x v="0"/>
  </r>
  <r>
    <x v="166"/>
    <x v="1"/>
    <x v="5"/>
    <x v="0"/>
    <n v="20"/>
    <n v="400"/>
    <n v="8000"/>
    <x v="0"/>
    <x v="1"/>
    <x v="0"/>
  </r>
  <r>
    <x v="166"/>
    <x v="2"/>
    <x v="4"/>
    <x v="4"/>
    <n v="41"/>
    <n v="500"/>
    <n v="20500"/>
    <x v="0"/>
    <x v="1"/>
    <x v="1"/>
  </r>
  <r>
    <x v="166"/>
    <x v="1"/>
    <x v="1"/>
    <x v="4"/>
    <n v="44"/>
    <n v="500"/>
    <n v="22000"/>
    <x v="0"/>
    <x v="1"/>
    <x v="0"/>
  </r>
  <r>
    <x v="167"/>
    <x v="0"/>
    <x v="1"/>
    <x v="0"/>
    <n v="3"/>
    <n v="400"/>
    <n v="1200"/>
    <x v="1"/>
    <x v="1"/>
    <x v="2"/>
  </r>
  <r>
    <x v="167"/>
    <x v="0"/>
    <x v="3"/>
    <x v="3"/>
    <n v="19"/>
    <n v="200"/>
    <n v="3800"/>
    <x v="0"/>
    <x v="1"/>
    <x v="0"/>
  </r>
  <r>
    <x v="167"/>
    <x v="1"/>
    <x v="4"/>
    <x v="4"/>
    <n v="13"/>
    <n v="500"/>
    <n v="6500"/>
    <x v="1"/>
    <x v="1"/>
    <x v="2"/>
  </r>
  <r>
    <x v="167"/>
    <x v="2"/>
    <x v="1"/>
    <x v="1"/>
    <n v="28"/>
    <n v="300"/>
    <n v="8400"/>
    <x v="0"/>
    <x v="1"/>
    <x v="3"/>
  </r>
  <r>
    <x v="167"/>
    <x v="2"/>
    <x v="1"/>
    <x v="3"/>
    <n v="43"/>
    <n v="200"/>
    <n v="8600"/>
    <x v="0"/>
    <x v="1"/>
    <x v="4"/>
  </r>
  <r>
    <x v="167"/>
    <x v="2"/>
    <x v="3"/>
    <x v="0"/>
    <n v="25"/>
    <n v="400"/>
    <n v="10000"/>
    <x v="0"/>
    <x v="1"/>
    <x v="0"/>
  </r>
  <r>
    <x v="167"/>
    <x v="2"/>
    <x v="4"/>
    <x v="4"/>
    <n v="24"/>
    <n v="500"/>
    <n v="12000"/>
    <x v="0"/>
    <x v="1"/>
    <x v="0"/>
  </r>
  <r>
    <x v="167"/>
    <x v="2"/>
    <x v="2"/>
    <x v="4"/>
    <n v="26"/>
    <n v="500"/>
    <n v="13000"/>
    <x v="0"/>
    <x v="0"/>
    <x v="0"/>
  </r>
  <r>
    <x v="167"/>
    <x v="2"/>
    <x v="4"/>
    <x v="4"/>
    <n v="28"/>
    <n v="500"/>
    <n v="14000"/>
    <x v="0"/>
    <x v="1"/>
    <x v="1"/>
  </r>
  <r>
    <x v="167"/>
    <x v="2"/>
    <x v="3"/>
    <x v="1"/>
    <n v="49"/>
    <n v="300"/>
    <n v="14700"/>
    <x v="0"/>
    <x v="1"/>
    <x v="1"/>
  </r>
  <r>
    <x v="167"/>
    <x v="0"/>
    <x v="3"/>
    <x v="4"/>
    <n v="43"/>
    <n v="500"/>
    <n v="21500"/>
    <x v="0"/>
    <x v="0"/>
    <x v="1"/>
  </r>
  <r>
    <x v="168"/>
    <x v="0"/>
    <x v="2"/>
    <x v="2"/>
    <n v="8"/>
    <n v="100"/>
    <n v="800"/>
    <x v="0"/>
    <x v="1"/>
    <x v="1"/>
  </r>
  <r>
    <x v="168"/>
    <x v="1"/>
    <x v="5"/>
    <x v="0"/>
    <n v="2"/>
    <n v="400"/>
    <n v="800"/>
    <x v="0"/>
    <x v="1"/>
    <x v="1"/>
  </r>
  <r>
    <x v="168"/>
    <x v="2"/>
    <x v="3"/>
    <x v="2"/>
    <n v="36"/>
    <n v="100"/>
    <n v="3600"/>
    <x v="1"/>
    <x v="1"/>
    <x v="2"/>
  </r>
  <r>
    <x v="168"/>
    <x v="2"/>
    <x v="1"/>
    <x v="3"/>
    <n v="21"/>
    <n v="200"/>
    <n v="4200"/>
    <x v="1"/>
    <x v="1"/>
    <x v="1"/>
  </r>
  <r>
    <x v="168"/>
    <x v="2"/>
    <x v="5"/>
    <x v="0"/>
    <n v="15"/>
    <n v="400"/>
    <n v="6000"/>
    <x v="0"/>
    <x v="1"/>
    <x v="3"/>
  </r>
  <r>
    <x v="168"/>
    <x v="1"/>
    <x v="3"/>
    <x v="1"/>
    <n v="34"/>
    <n v="300"/>
    <n v="10200"/>
    <x v="0"/>
    <x v="1"/>
    <x v="1"/>
  </r>
  <r>
    <x v="168"/>
    <x v="0"/>
    <x v="4"/>
    <x v="1"/>
    <n v="38"/>
    <n v="300"/>
    <n v="11400"/>
    <x v="0"/>
    <x v="1"/>
    <x v="3"/>
  </r>
  <r>
    <x v="168"/>
    <x v="0"/>
    <x v="1"/>
    <x v="4"/>
    <n v="31"/>
    <n v="500"/>
    <n v="15500"/>
    <x v="0"/>
    <x v="1"/>
    <x v="0"/>
  </r>
  <r>
    <x v="168"/>
    <x v="1"/>
    <x v="4"/>
    <x v="0"/>
    <n v="43"/>
    <n v="400"/>
    <n v="17200"/>
    <x v="1"/>
    <x v="1"/>
    <x v="3"/>
  </r>
  <r>
    <x v="169"/>
    <x v="0"/>
    <x v="1"/>
    <x v="1"/>
    <n v="5"/>
    <n v="300"/>
    <n v="1500"/>
    <x v="0"/>
    <x v="0"/>
    <x v="4"/>
  </r>
  <r>
    <x v="169"/>
    <x v="1"/>
    <x v="5"/>
    <x v="1"/>
    <n v="20"/>
    <n v="300"/>
    <n v="6000"/>
    <x v="0"/>
    <x v="1"/>
    <x v="0"/>
  </r>
  <r>
    <x v="169"/>
    <x v="2"/>
    <x v="5"/>
    <x v="3"/>
    <n v="44"/>
    <n v="200"/>
    <n v="8800"/>
    <x v="0"/>
    <x v="1"/>
    <x v="0"/>
  </r>
  <r>
    <x v="169"/>
    <x v="1"/>
    <x v="3"/>
    <x v="0"/>
    <n v="25"/>
    <n v="400"/>
    <n v="10000"/>
    <x v="0"/>
    <x v="1"/>
    <x v="0"/>
  </r>
  <r>
    <x v="169"/>
    <x v="1"/>
    <x v="2"/>
    <x v="0"/>
    <n v="39"/>
    <n v="400"/>
    <n v="15600"/>
    <x v="0"/>
    <x v="1"/>
    <x v="3"/>
  </r>
  <r>
    <x v="169"/>
    <x v="1"/>
    <x v="3"/>
    <x v="4"/>
    <n v="49"/>
    <n v="500"/>
    <n v="24500"/>
    <x v="0"/>
    <x v="1"/>
    <x v="1"/>
  </r>
  <r>
    <x v="170"/>
    <x v="1"/>
    <x v="5"/>
    <x v="2"/>
    <n v="6"/>
    <n v="100"/>
    <n v="600"/>
    <x v="0"/>
    <x v="1"/>
    <x v="0"/>
  </r>
  <r>
    <x v="170"/>
    <x v="2"/>
    <x v="2"/>
    <x v="2"/>
    <n v="13"/>
    <n v="100"/>
    <n v="1300"/>
    <x v="1"/>
    <x v="1"/>
    <x v="2"/>
  </r>
  <r>
    <x v="170"/>
    <x v="2"/>
    <x v="2"/>
    <x v="2"/>
    <n v="16"/>
    <n v="100"/>
    <n v="1600"/>
    <x v="0"/>
    <x v="1"/>
    <x v="3"/>
  </r>
  <r>
    <x v="170"/>
    <x v="1"/>
    <x v="1"/>
    <x v="2"/>
    <n v="20"/>
    <n v="100"/>
    <n v="2000"/>
    <x v="0"/>
    <x v="1"/>
    <x v="1"/>
  </r>
  <r>
    <x v="170"/>
    <x v="2"/>
    <x v="3"/>
    <x v="1"/>
    <n v="7"/>
    <n v="300"/>
    <n v="2100"/>
    <x v="1"/>
    <x v="1"/>
    <x v="1"/>
  </r>
  <r>
    <x v="170"/>
    <x v="2"/>
    <x v="2"/>
    <x v="4"/>
    <n v="7"/>
    <n v="500"/>
    <n v="3500"/>
    <x v="0"/>
    <x v="1"/>
    <x v="1"/>
  </r>
  <r>
    <x v="170"/>
    <x v="0"/>
    <x v="4"/>
    <x v="1"/>
    <n v="13"/>
    <n v="300"/>
    <n v="3900"/>
    <x v="0"/>
    <x v="1"/>
    <x v="3"/>
  </r>
  <r>
    <x v="170"/>
    <x v="1"/>
    <x v="1"/>
    <x v="4"/>
    <n v="21"/>
    <n v="500"/>
    <n v="10500"/>
    <x v="1"/>
    <x v="1"/>
    <x v="3"/>
  </r>
  <r>
    <x v="170"/>
    <x v="0"/>
    <x v="4"/>
    <x v="4"/>
    <n v="22"/>
    <n v="500"/>
    <n v="11000"/>
    <x v="0"/>
    <x v="1"/>
    <x v="1"/>
  </r>
  <r>
    <x v="170"/>
    <x v="2"/>
    <x v="5"/>
    <x v="0"/>
    <n v="31"/>
    <n v="400"/>
    <n v="12400"/>
    <x v="0"/>
    <x v="1"/>
    <x v="0"/>
  </r>
  <r>
    <x v="170"/>
    <x v="0"/>
    <x v="1"/>
    <x v="0"/>
    <n v="35"/>
    <n v="400"/>
    <n v="14000"/>
    <x v="0"/>
    <x v="1"/>
    <x v="1"/>
  </r>
  <r>
    <x v="170"/>
    <x v="1"/>
    <x v="2"/>
    <x v="0"/>
    <n v="42"/>
    <n v="400"/>
    <n v="16800"/>
    <x v="1"/>
    <x v="0"/>
    <x v="1"/>
  </r>
  <r>
    <x v="170"/>
    <x v="2"/>
    <x v="1"/>
    <x v="0"/>
    <n v="48"/>
    <n v="400"/>
    <n v="19200"/>
    <x v="0"/>
    <x v="1"/>
    <x v="1"/>
  </r>
  <r>
    <x v="170"/>
    <x v="1"/>
    <x v="1"/>
    <x v="4"/>
    <n v="45"/>
    <n v="500"/>
    <n v="22500"/>
    <x v="0"/>
    <x v="1"/>
    <x v="3"/>
  </r>
  <r>
    <x v="171"/>
    <x v="2"/>
    <x v="4"/>
    <x v="2"/>
    <n v="27"/>
    <n v="100"/>
    <n v="2700"/>
    <x v="0"/>
    <x v="0"/>
    <x v="3"/>
  </r>
  <r>
    <x v="171"/>
    <x v="0"/>
    <x v="2"/>
    <x v="0"/>
    <n v="7"/>
    <n v="400"/>
    <n v="2800"/>
    <x v="1"/>
    <x v="1"/>
    <x v="1"/>
  </r>
  <r>
    <x v="171"/>
    <x v="2"/>
    <x v="1"/>
    <x v="0"/>
    <n v="22"/>
    <n v="400"/>
    <n v="8800"/>
    <x v="0"/>
    <x v="1"/>
    <x v="0"/>
  </r>
  <r>
    <x v="171"/>
    <x v="2"/>
    <x v="3"/>
    <x v="1"/>
    <n v="48"/>
    <n v="300"/>
    <n v="14400"/>
    <x v="0"/>
    <x v="0"/>
    <x v="0"/>
  </r>
  <r>
    <x v="171"/>
    <x v="0"/>
    <x v="3"/>
    <x v="0"/>
    <n v="42"/>
    <n v="400"/>
    <n v="16800"/>
    <x v="0"/>
    <x v="1"/>
    <x v="1"/>
  </r>
  <r>
    <x v="171"/>
    <x v="1"/>
    <x v="4"/>
    <x v="4"/>
    <n v="34"/>
    <n v="500"/>
    <n v="17000"/>
    <x v="0"/>
    <x v="1"/>
    <x v="3"/>
  </r>
  <r>
    <x v="171"/>
    <x v="0"/>
    <x v="1"/>
    <x v="4"/>
    <n v="39"/>
    <n v="500"/>
    <n v="19500"/>
    <x v="0"/>
    <x v="1"/>
    <x v="0"/>
  </r>
  <r>
    <x v="171"/>
    <x v="2"/>
    <x v="3"/>
    <x v="4"/>
    <n v="44"/>
    <n v="500"/>
    <n v="22000"/>
    <x v="0"/>
    <x v="1"/>
    <x v="3"/>
  </r>
  <r>
    <x v="172"/>
    <x v="0"/>
    <x v="3"/>
    <x v="2"/>
    <n v="26"/>
    <n v="100"/>
    <n v="2600"/>
    <x v="0"/>
    <x v="1"/>
    <x v="4"/>
  </r>
  <r>
    <x v="172"/>
    <x v="1"/>
    <x v="0"/>
    <x v="1"/>
    <n v="13"/>
    <n v="300"/>
    <n v="3900"/>
    <x v="1"/>
    <x v="1"/>
    <x v="0"/>
  </r>
  <r>
    <x v="172"/>
    <x v="0"/>
    <x v="3"/>
    <x v="0"/>
    <n v="16"/>
    <n v="400"/>
    <n v="6400"/>
    <x v="1"/>
    <x v="1"/>
    <x v="1"/>
  </r>
  <r>
    <x v="172"/>
    <x v="2"/>
    <x v="2"/>
    <x v="4"/>
    <n v="25"/>
    <n v="500"/>
    <n v="12500"/>
    <x v="0"/>
    <x v="1"/>
    <x v="1"/>
  </r>
  <r>
    <x v="172"/>
    <x v="0"/>
    <x v="4"/>
    <x v="4"/>
    <n v="41"/>
    <n v="500"/>
    <n v="20500"/>
    <x v="0"/>
    <x v="1"/>
    <x v="0"/>
  </r>
  <r>
    <x v="173"/>
    <x v="1"/>
    <x v="3"/>
    <x v="2"/>
    <n v="13"/>
    <n v="100"/>
    <n v="1300"/>
    <x v="0"/>
    <x v="1"/>
    <x v="0"/>
  </r>
  <r>
    <x v="173"/>
    <x v="0"/>
    <x v="1"/>
    <x v="0"/>
    <n v="4"/>
    <n v="400"/>
    <n v="1600"/>
    <x v="1"/>
    <x v="1"/>
    <x v="1"/>
  </r>
  <r>
    <x v="173"/>
    <x v="0"/>
    <x v="1"/>
    <x v="3"/>
    <n v="10"/>
    <n v="200"/>
    <n v="2000"/>
    <x v="0"/>
    <x v="1"/>
    <x v="1"/>
  </r>
  <r>
    <x v="173"/>
    <x v="1"/>
    <x v="2"/>
    <x v="1"/>
    <n v="13"/>
    <n v="300"/>
    <n v="3900"/>
    <x v="0"/>
    <x v="1"/>
    <x v="0"/>
  </r>
  <r>
    <x v="173"/>
    <x v="2"/>
    <x v="4"/>
    <x v="1"/>
    <n v="30"/>
    <n v="300"/>
    <n v="9000"/>
    <x v="0"/>
    <x v="1"/>
    <x v="3"/>
  </r>
  <r>
    <x v="173"/>
    <x v="2"/>
    <x v="4"/>
    <x v="1"/>
    <n v="37"/>
    <n v="300"/>
    <n v="11100"/>
    <x v="0"/>
    <x v="1"/>
    <x v="3"/>
  </r>
  <r>
    <x v="173"/>
    <x v="2"/>
    <x v="5"/>
    <x v="4"/>
    <n v="26"/>
    <n v="500"/>
    <n v="13000"/>
    <x v="0"/>
    <x v="1"/>
    <x v="0"/>
  </r>
  <r>
    <x v="173"/>
    <x v="1"/>
    <x v="1"/>
    <x v="0"/>
    <n v="41"/>
    <n v="400"/>
    <n v="16400"/>
    <x v="0"/>
    <x v="0"/>
    <x v="0"/>
  </r>
  <r>
    <x v="173"/>
    <x v="1"/>
    <x v="3"/>
    <x v="0"/>
    <n v="43"/>
    <n v="400"/>
    <n v="17200"/>
    <x v="0"/>
    <x v="1"/>
    <x v="0"/>
  </r>
  <r>
    <x v="174"/>
    <x v="2"/>
    <x v="3"/>
    <x v="0"/>
    <n v="1"/>
    <n v="400"/>
    <n v="400"/>
    <x v="1"/>
    <x v="1"/>
    <x v="1"/>
  </r>
  <r>
    <x v="174"/>
    <x v="2"/>
    <x v="3"/>
    <x v="0"/>
    <n v="5"/>
    <n v="400"/>
    <n v="2000"/>
    <x v="1"/>
    <x v="1"/>
    <x v="3"/>
  </r>
  <r>
    <x v="174"/>
    <x v="2"/>
    <x v="4"/>
    <x v="2"/>
    <n v="22"/>
    <n v="100"/>
    <n v="2200"/>
    <x v="0"/>
    <x v="1"/>
    <x v="0"/>
  </r>
  <r>
    <x v="174"/>
    <x v="1"/>
    <x v="0"/>
    <x v="3"/>
    <n v="14"/>
    <n v="200"/>
    <n v="2800"/>
    <x v="1"/>
    <x v="1"/>
    <x v="1"/>
  </r>
  <r>
    <x v="174"/>
    <x v="1"/>
    <x v="4"/>
    <x v="0"/>
    <n v="7"/>
    <n v="400"/>
    <n v="2800"/>
    <x v="0"/>
    <x v="1"/>
    <x v="0"/>
  </r>
  <r>
    <x v="174"/>
    <x v="2"/>
    <x v="4"/>
    <x v="1"/>
    <n v="43"/>
    <n v="300"/>
    <n v="12900"/>
    <x v="0"/>
    <x v="1"/>
    <x v="3"/>
  </r>
  <r>
    <x v="174"/>
    <x v="1"/>
    <x v="4"/>
    <x v="4"/>
    <n v="35"/>
    <n v="500"/>
    <n v="17500"/>
    <x v="1"/>
    <x v="1"/>
    <x v="1"/>
  </r>
  <r>
    <x v="174"/>
    <x v="1"/>
    <x v="3"/>
    <x v="0"/>
    <n v="48"/>
    <n v="400"/>
    <n v="19200"/>
    <x v="0"/>
    <x v="1"/>
    <x v="1"/>
  </r>
  <r>
    <x v="174"/>
    <x v="0"/>
    <x v="1"/>
    <x v="4"/>
    <n v="46"/>
    <n v="500"/>
    <n v="23000"/>
    <x v="0"/>
    <x v="1"/>
    <x v="1"/>
  </r>
  <r>
    <x v="175"/>
    <x v="2"/>
    <x v="4"/>
    <x v="2"/>
    <n v="10"/>
    <n v="100"/>
    <n v="1000"/>
    <x v="0"/>
    <x v="1"/>
    <x v="3"/>
  </r>
  <r>
    <x v="175"/>
    <x v="2"/>
    <x v="0"/>
    <x v="0"/>
    <n v="3"/>
    <n v="400"/>
    <n v="1200"/>
    <x v="0"/>
    <x v="1"/>
    <x v="3"/>
  </r>
  <r>
    <x v="175"/>
    <x v="0"/>
    <x v="4"/>
    <x v="2"/>
    <n v="37"/>
    <n v="100"/>
    <n v="3700"/>
    <x v="0"/>
    <x v="0"/>
    <x v="1"/>
  </r>
  <r>
    <x v="175"/>
    <x v="2"/>
    <x v="2"/>
    <x v="2"/>
    <n v="38"/>
    <n v="100"/>
    <n v="3800"/>
    <x v="0"/>
    <x v="0"/>
    <x v="1"/>
  </r>
  <r>
    <x v="175"/>
    <x v="2"/>
    <x v="4"/>
    <x v="0"/>
    <n v="12"/>
    <n v="400"/>
    <n v="4800"/>
    <x v="0"/>
    <x v="1"/>
    <x v="1"/>
  </r>
  <r>
    <x v="175"/>
    <x v="1"/>
    <x v="4"/>
    <x v="3"/>
    <n v="25"/>
    <n v="200"/>
    <n v="5000"/>
    <x v="0"/>
    <x v="0"/>
    <x v="0"/>
  </r>
  <r>
    <x v="175"/>
    <x v="0"/>
    <x v="5"/>
    <x v="3"/>
    <n v="29"/>
    <n v="200"/>
    <n v="5800"/>
    <x v="0"/>
    <x v="1"/>
    <x v="3"/>
  </r>
  <r>
    <x v="175"/>
    <x v="0"/>
    <x v="5"/>
    <x v="0"/>
    <n v="17"/>
    <n v="400"/>
    <n v="6800"/>
    <x v="0"/>
    <x v="1"/>
    <x v="1"/>
  </r>
  <r>
    <x v="175"/>
    <x v="0"/>
    <x v="2"/>
    <x v="1"/>
    <n v="23"/>
    <n v="300"/>
    <n v="6900"/>
    <x v="0"/>
    <x v="1"/>
    <x v="1"/>
  </r>
  <r>
    <x v="175"/>
    <x v="2"/>
    <x v="1"/>
    <x v="4"/>
    <n v="36"/>
    <n v="500"/>
    <n v="18000"/>
    <x v="0"/>
    <x v="1"/>
    <x v="1"/>
  </r>
  <r>
    <x v="175"/>
    <x v="0"/>
    <x v="1"/>
    <x v="4"/>
    <n v="38"/>
    <n v="500"/>
    <n v="19000"/>
    <x v="0"/>
    <x v="0"/>
    <x v="0"/>
  </r>
  <r>
    <x v="176"/>
    <x v="0"/>
    <x v="2"/>
    <x v="1"/>
    <n v="5"/>
    <n v="300"/>
    <n v="1500"/>
    <x v="1"/>
    <x v="1"/>
    <x v="4"/>
  </r>
  <r>
    <x v="176"/>
    <x v="0"/>
    <x v="5"/>
    <x v="4"/>
    <n v="6"/>
    <n v="500"/>
    <n v="3000"/>
    <x v="0"/>
    <x v="0"/>
    <x v="3"/>
  </r>
  <r>
    <x v="176"/>
    <x v="1"/>
    <x v="1"/>
    <x v="0"/>
    <n v="16"/>
    <n v="400"/>
    <n v="6400"/>
    <x v="0"/>
    <x v="1"/>
    <x v="2"/>
  </r>
  <r>
    <x v="176"/>
    <x v="1"/>
    <x v="4"/>
    <x v="4"/>
    <n v="14"/>
    <n v="500"/>
    <n v="7000"/>
    <x v="1"/>
    <x v="1"/>
    <x v="0"/>
  </r>
  <r>
    <x v="176"/>
    <x v="2"/>
    <x v="1"/>
    <x v="0"/>
    <n v="23"/>
    <n v="400"/>
    <n v="9200"/>
    <x v="0"/>
    <x v="1"/>
    <x v="0"/>
  </r>
  <r>
    <x v="176"/>
    <x v="1"/>
    <x v="3"/>
    <x v="0"/>
    <n v="27"/>
    <n v="400"/>
    <n v="10800"/>
    <x v="0"/>
    <x v="0"/>
    <x v="3"/>
  </r>
  <r>
    <x v="176"/>
    <x v="0"/>
    <x v="4"/>
    <x v="4"/>
    <n v="23"/>
    <n v="500"/>
    <n v="11500"/>
    <x v="0"/>
    <x v="1"/>
    <x v="1"/>
  </r>
  <r>
    <x v="176"/>
    <x v="1"/>
    <x v="0"/>
    <x v="1"/>
    <n v="47"/>
    <n v="300"/>
    <n v="14100"/>
    <x v="0"/>
    <x v="1"/>
    <x v="1"/>
  </r>
  <r>
    <x v="176"/>
    <x v="0"/>
    <x v="4"/>
    <x v="0"/>
    <n v="37"/>
    <n v="400"/>
    <n v="14800"/>
    <x v="0"/>
    <x v="1"/>
    <x v="0"/>
  </r>
  <r>
    <x v="176"/>
    <x v="0"/>
    <x v="4"/>
    <x v="0"/>
    <n v="40"/>
    <n v="400"/>
    <n v="16000"/>
    <x v="0"/>
    <x v="1"/>
    <x v="3"/>
  </r>
  <r>
    <x v="176"/>
    <x v="0"/>
    <x v="2"/>
    <x v="0"/>
    <n v="41"/>
    <n v="400"/>
    <n v="16400"/>
    <x v="0"/>
    <x v="1"/>
    <x v="3"/>
  </r>
  <r>
    <x v="176"/>
    <x v="2"/>
    <x v="4"/>
    <x v="4"/>
    <n v="37"/>
    <n v="500"/>
    <n v="18500"/>
    <x v="0"/>
    <x v="1"/>
    <x v="3"/>
  </r>
  <r>
    <x v="177"/>
    <x v="2"/>
    <x v="3"/>
    <x v="2"/>
    <n v="28"/>
    <n v="100"/>
    <n v="2800"/>
    <x v="0"/>
    <x v="0"/>
    <x v="4"/>
  </r>
  <r>
    <x v="177"/>
    <x v="1"/>
    <x v="3"/>
    <x v="0"/>
    <n v="10"/>
    <n v="400"/>
    <n v="4000"/>
    <x v="0"/>
    <x v="1"/>
    <x v="3"/>
  </r>
  <r>
    <x v="177"/>
    <x v="0"/>
    <x v="1"/>
    <x v="4"/>
    <n v="9"/>
    <n v="500"/>
    <n v="4500"/>
    <x v="0"/>
    <x v="1"/>
    <x v="3"/>
  </r>
  <r>
    <x v="177"/>
    <x v="2"/>
    <x v="4"/>
    <x v="2"/>
    <n v="46"/>
    <n v="100"/>
    <n v="4600"/>
    <x v="1"/>
    <x v="1"/>
    <x v="3"/>
  </r>
  <r>
    <x v="177"/>
    <x v="1"/>
    <x v="4"/>
    <x v="3"/>
    <n v="27"/>
    <n v="200"/>
    <n v="5400"/>
    <x v="0"/>
    <x v="0"/>
    <x v="1"/>
  </r>
  <r>
    <x v="177"/>
    <x v="2"/>
    <x v="3"/>
    <x v="3"/>
    <n v="36"/>
    <n v="200"/>
    <n v="7200"/>
    <x v="0"/>
    <x v="1"/>
    <x v="1"/>
  </r>
  <r>
    <x v="177"/>
    <x v="2"/>
    <x v="3"/>
    <x v="3"/>
    <n v="40"/>
    <n v="200"/>
    <n v="8000"/>
    <x v="0"/>
    <x v="1"/>
    <x v="1"/>
  </r>
  <r>
    <x v="177"/>
    <x v="0"/>
    <x v="5"/>
    <x v="0"/>
    <n v="24"/>
    <n v="400"/>
    <n v="9600"/>
    <x v="1"/>
    <x v="1"/>
    <x v="1"/>
  </r>
  <r>
    <x v="177"/>
    <x v="0"/>
    <x v="4"/>
    <x v="4"/>
    <n v="23"/>
    <n v="500"/>
    <n v="11500"/>
    <x v="0"/>
    <x v="0"/>
    <x v="0"/>
  </r>
  <r>
    <x v="177"/>
    <x v="1"/>
    <x v="4"/>
    <x v="0"/>
    <n v="29"/>
    <n v="400"/>
    <n v="11600"/>
    <x v="0"/>
    <x v="1"/>
    <x v="0"/>
  </r>
  <r>
    <x v="177"/>
    <x v="1"/>
    <x v="4"/>
    <x v="0"/>
    <n v="36"/>
    <n v="400"/>
    <n v="14400"/>
    <x v="0"/>
    <x v="1"/>
    <x v="3"/>
  </r>
  <r>
    <x v="177"/>
    <x v="2"/>
    <x v="1"/>
    <x v="4"/>
    <n v="29"/>
    <n v="500"/>
    <n v="14500"/>
    <x v="0"/>
    <x v="1"/>
    <x v="4"/>
  </r>
  <r>
    <x v="177"/>
    <x v="0"/>
    <x v="4"/>
    <x v="4"/>
    <n v="32"/>
    <n v="500"/>
    <n v="16000"/>
    <x v="0"/>
    <x v="1"/>
    <x v="1"/>
  </r>
  <r>
    <x v="177"/>
    <x v="1"/>
    <x v="4"/>
    <x v="4"/>
    <n v="46"/>
    <n v="500"/>
    <n v="23000"/>
    <x v="0"/>
    <x v="1"/>
    <x v="1"/>
  </r>
  <r>
    <x v="177"/>
    <x v="1"/>
    <x v="3"/>
    <x v="4"/>
    <n v="49"/>
    <n v="500"/>
    <n v="24500"/>
    <x v="0"/>
    <x v="1"/>
    <x v="3"/>
  </r>
  <r>
    <x v="178"/>
    <x v="0"/>
    <x v="0"/>
    <x v="0"/>
    <n v="7"/>
    <n v="400"/>
    <n v="2800"/>
    <x v="0"/>
    <x v="1"/>
    <x v="0"/>
  </r>
  <r>
    <x v="178"/>
    <x v="0"/>
    <x v="3"/>
    <x v="3"/>
    <n v="23"/>
    <n v="200"/>
    <n v="4600"/>
    <x v="0"/>
    <x v="1"/>
    <x v="0"/>
  </r>
  <r>
    <x v="178"/>
    <x v="2"/>
    <x v="3"/>
    <x v="2"/>
    <n v="48"/>
    <n v="100"/>
    <n v="4800"/>
    <x v="0"/>
    <x v="1"/>
    <x v="1"/>
  </r>
  <r>
    <x v="178"/>
    <x v="2"/>
    <x v="1"/>
    <x v="1"/>
    <n v="23"/>
    <n v="300"/>
    <n v="6900"/>
    <x v="1"/>
    <x v="1"/>
    <x v="0"/>
  </r>
  <r>
    <x v="178"/>
    <x v="1"/>
    <x v="1"/>
    <x v="4"/>
    <n v="19"/>
    <n v="500"/>
    <n v="9500"/>
    <x v="0"/>
    <x v="1"/>
    <x v="3"/>
  </r>
  <r>
    <x v="178"/>
    <x v="1"/>
    <x v="5"/>
    <x v="1"/>
    <n v="35"/>
    <n v="300"/>
    <n v="10500"/>
    <x v="0"/>
    <x v="1"/>
    <x v="0"/>
  </r>
  <r>
    <x v="178"/>
    <x v="0"/>
    <x v="4"/>
    <x v="1"/>
    <n v="37"/>
    <n v="300"/>
    <n v="11100"/>
    <x v="0"/>
    <x v="1"/>
    <x v="0"/>
  </r>
  <r>
    <x v="178"/>
    <x v="2"/>
    <x v="3"/>
    <x v="0"/>
    <n v="42"/>
    <n v="400"/>
    <n v="16800"/>
    <x v="0"/>
    <x v="1"/>
    <x v="1"/>
  </r>
  <r>
    <x v="178"/>
    <x v="0"/>
    <x v="2"/>
    <x v="0"/>
    <n v="42"/>
    <n v="400"/>
    <n v="16800"/>
    <x v="0"/>
    <x v="1"/>
    <x v="3"/>
  </r>
  <r>
    <x v="179"/>
    <x v="1"/>
    <x v="4"/>
    <x v="0"/>
    <n v="1"/>
    <n v="400"/>
    <n v="400"/>
    <x v="0"/>
    <x v="1"/>
    <x v="1"/>
  </r>
  <r>
    <x v="179"/>
    <x v="0"/>
    <x v="4"/>
    <x v="2"/>
    <n v="7"/>
    <n v="100"/>
    <n v="700"/>
    <x v="0"/>
    <x v="1"/>
    <x v="0"/>
  </r>
  <r>
    <x v="179"/>
    <x v="0"/>
    <x v="1"/>
    <x v="1"/>
    <n v="9"/>
    <n v="300"/>
    <n v="2700"/>
    <x v="0"/>
    <x v="1"/>
    <x v="0"/>
  </r>
  <r>
    <x v="179"/>
    <x v="2"/>
    <x v="4"/>
    <x v="4"/>
    <n v="6"/>
    <n v="500"/>
    <n v="3000"/>
    <x v="1"/>
    <x v="1"/>
    <x v="4"/>
  </r>
  <r>
    <x v="179"/>
    <x v="2"/>
    <x v="2"/>
    <x v="4"/>
    <n v="7"/>
    <n v="500"/>
    <n v="3500"/>
    <x v="1"/>
    <x v="1"/>
    <x v="1"/>
  </r>
  <r>
    <x v="179"/>
    <x v="1"/>
    <x v="5"/>
    <x v="3"/>
    <n v="21"/>
    <n v="200"/>
    <n v="4200"/>
    <x v="0"/>
    <x v="1"/>
    <x v="1"/>
  </r>
  <r>
    <x v="179"/>
    <x v="1"/>
    <x v="0"/>
    <x v="3"/>
    <n v="24"/>
    <n v="200"/>
    <n v="4800"/>
    <x v="0"/>
    <x v="1"/>
    <x v="1"/>
  </r>
  <r>
    <x v="179"/>
    <x v="0"/>
    <x v="3"/>
    <x v="0"/>
    <n v="18"/>
    <n v="400"/>
    <n v="7200"/>
    <x v="0"/>
    <x v="1"/>
    <x v="2"/>
  </r>
  <r>
    <x v="179"/>
    <x v="1"/>
    <x v="2"/>
    <x v="0"/>
    <n v="26"/>
    <n v="400"/>
    <n v="10400"/>
    <x v="1"/>
    <x v="1"/>
    <x v="3"/>
  </r>
  <r>
    <x v="179"/>
    <x v="1"/>
    <x v="1"/>
    <x v="4"/>
    <n v="21"/>
    <n v="500"/>
    <n v="10500"/>
    <x v="0"/>
    <x v="1"/>
    <x v="3"/>
  </r>
  <r>
    <x v="179"/>
    <x v="1"/>
    <x v="1"/>
    <x v="4"/>
    <n v="27"/>
    <n v="500"/>
    <n v="13500"/>
    <x v="0"/>
    <x v="1"/>
    <x v="0"/>
  </r>
  <r>
    <x v="179"/>
    <x v="0"/>
    <x v="1"/>
    <x v="0"/>
    <n v="34"/>
    <n v="400"/>
    <n v="13600"/>
    <x v="1"/>
    <x v="1"/>
    <x v="0"/>
  </r>
  <r>
    <x v="179"/>
    <x v="0"/>
    <x v="4"/>
    <x v="0"/>
    <n v="45"/>
    <n v="400"/>
    <n v="18000"/>
    <x v="0"/>
    <x v="1"/>
    <x v="0"/>
  </r>
  <r>
    <x v="179"/>
    <x v="1"/>
    <x v="4"/>
    <x v="0"/>
    <n v="48"/>
    <n v="400"/>
    <n v="19200"/>
    <x v="0"/>
    <x v="1"/>
    <x v="1"/>
  </r>
  <r>
    <x v="179"/>
    <x v="1"/>
    <x v="3"/>
    <x v="4"/>
    <n v="49"/>
    <n v="500"/>
    <n v="24500"/>
    <x v="0"/>
    <x v="1"/>
    <x v="0"/>
  </r>
  <r>
    <x v="180"/>
    <x v="0"/>
    <x v="5"/>
    <x v="0"/>
    <n v="2"/>
    <n v="400"/>
    <n v="800"/>
    <x v="0"/>
    <x v="1"/>
    <x v="4"/>
  </r>
  <r>
    <x v="180"/>
    <x v="2"/>
    <x v="2"/>
    <x v="1"/>
    <n v="7"/>
    <n v="300"/>
    <n v="2100"/>
    <x v="0"/>
    <x v="1"/>
    <x v="0"/>
  </r>
  <r>
    <x v="180"/>
    <x v="0"/>
    <x v="3"/>
    <x v="3"/>
    <n v="13"/>
    <n v="200"/>
    <n v="2600"/>
    <x v="0"/>
    <x v="1"/>
    <x v="0"/>
  </r>
  <r>
    <x v="180"/>
    <x v="0"/>
    <x v="4"/>
    <x v="1"/>
    <n v="9"/>
    <n v="300"/>
    <n v="2700"/>
    <x v="0"/>
    <x v="1"/>
    <x v="4"/>
  </r>
  <r>
    <x v="180"/>
    <x v="0"/>
    <x v="4"/>
    <x v="2"/>
    <n v="33"/>
    <n v="100"/>
    <n v="3300"/>
    <x v="0"/>
    <x v="1"/>
    <x v="1"/>
  </r>
  <r>
    <x v="180"/>
    <x v="2"/>
    <x v="3"/>
    <x v="4"/>
    <n v="10"/>
    <n v="500"/>
    <n v="5000"/>
    <x v="1"/>
    <x v="1"/>
    <x v="1"/>
  </r>
  <r>
    <x v="180"/>
    <x v="2"/>
    <x v="1"/>
    <x v="4"/>
    <n v="14"/>
    <n v="500"/>
    <n v="7000"/>
    <x v="0"/>
    <x v="1"/>
    <x v="0"/>
  </r>
  <r>
    <x v="180"/>
    <x v="1"/>
    <x v="2"/>
    <x v="0"/>
    <n v="24"/>
    <n v="400"/>
    <n v="9600"/>
    <x v="0"/>
    <x v="1"/>
    <x v="4"/>
  </r>
  <r>
    <x v="180"/>
    <x v="2"/>
    <x v="5"/>
    <x v="0"/>
    <n v="27"/>
    <n v="400"/>
    <n v="10800"/>
    <x v="0"/>
    <x v="1"/>
    <x v="4"/>
  </r>
  <r>
    <x v="180"/>
    <x v="0"/>
    <x v="1"/>
    <x v="1"/>
    <n v="48"/>
    <n v="300"/>
    <n v="14400"/>
    <x v="0"/>
    <x v="1"/>
    <x v="0"/>
  </r>
  <r>
    <x v="181"/>
    <x v="0"/>
    <x v="4"/>
    <x v="4"/>
    <n v="1"/>
    <n v="500"/>
    <n v="500"/>
    <x v="0"/>
    <x v="1"/>
    <x v="1"/>
  </r>
  <r>
    <x v="181"/>
    <x v="0"/>
    <x v="1"/>
    <x v="3"/>
    <n v="4"/>
    <n v="200"/>
    <n v="800"/>
    <x v="0"/>
    <x v="1"/>
    <x v="3"/>
  </r>
  <r>
    <x v="181"/>
    <x v="0"/>
    <x v="4"/>
    <x v="0"/>
    <n v="5"/>
    <n v="400"/>
    <n v="2000"/>
    <x v="1"/>
    <x v="1"/>
    <x v="0"/>
  </r>
  <r>
    <x v="181"/>
    <x v="0"/>
    <x v="1"/>
    <x v="2"/>
    <n v="38"/>
    <n v="100"/>
    <n v="3800"/>
    <x v="0"/>
    <x v="1"/>
    <x v="0"/>
  </r>
  <r>
    <x v="181"/>
    <x v="2"/>
    <x v="0"/>
    <x v="0"/>
    <n v="11"/>
    <n v="400"/>
    <n v="4400"/>
    <x v="0"/>
    <x v="1"/>
    <x v="3"/>
  </r>
  <r>
    <x v="181"/>
    <x v="1"/>
    <x v="4"/>
    <x v="2"/>
    <n v="48"/>
    <n v="100"/>
    <n v="4800"/>
    <x v="0"/>
    <x v="1"/>
    <x v="3"/>
  </r>
  <r>
    <x v="181"/>
    <x v="0"/>
    <x v="1"/>
    <x v="0"/>
    <n v="20"/>
    <n v="400"/>
    <n v="8000"/>
    <x v="0"/>
    <x v="0"/>
    <x v="1"/>
  </r>
  <r>
    <x v="181"/>
    <x v="0"/>
    <x v="1"/>
    <x v="0"/>
    <n v="28"/>
    <n v="400"/>
    <n v="11200"/>
    <x v="0"/>
    <x v="1"/>
    <x v="0"/>
  </r>
  <r>
    <x v="181"/>
    <x v="1"/>
    <x v="4"/>
    <x v="4"/>
    <n v="25"/>
    <n v="500"/>
    <n v="12500"/>
    <x v="0"/>
    <x v="1"/>
    <x v="4"/>
  </r>
  <r>
    <x v="181"/>
    <x v="2"/>
    <x v="4"/>
    <x v="4"/>
    <n v="27"/>
    <n v="500"/>
    <n v="13500"/>
    <x v="0"/>
    <x v="1"/>
    <x v="0"/>
  </r>
  <r>
    <x v="181"/>
    <x v="0"/>
    <x v="4"/>
    <x v="0"/>
    <n v="35"/>
    <n v="400"/>
    <n v="14000"/>
    <x v="0"/>
    <x v="0"/>
    <x v="0"/>
  </r>
  <r>
    <x v="181"/>
    <x v="1"/>
    <x v="2"/>
    <x v="4"/>
    <n v="32"/>
    <n v="500"/>
    <n v="16000"/>
    <x v="0"/>
    <x v="1"/>
    <x v="0"/>
  </r>
  <r>
    <x v="181"/>
    <x v="2"/>
    <x v="4"/>
    <x v="4"/>
    <n v="37"/>
    <n v="500"/>
    <n v="18500"/>
    <x v="0"/>
    <x v="1"/>
    <x v="1"/>
  </r>
  <r>
    <x v="181"/>
    <x v="0"/>
    <x v="3"/>
    <x v="4"/>
    <n v="40"/>
    <n v="500"/>
    <n v="20000"/>
    <x v="0"/>
    <x v="1"/>
    <x v="1"/>
  </r>
  <r>
    <x v="181"/>
    <x v="1"/>
    <x v="4"/>
    <x v="4"/>
    <n v="41"/>
    <n v="500"/>
    <n v="20500"/>
    <x v="0"/>
    <x v="1"/>
    <x v="1"/>
  </r>
  <r>
    <x v="181"/>
    <x v="2"/>
    <x v="2"/>
    <x v="4"/>
    <n v="47"/>
    <n v="500"/>
    <n v="23500"/>
    <x v="1"/>
    <x v="1"/>
    <x v="0"/>
  </r>
  <r>
    <x v="182"/>
    <x v="1"/>
    <x v="3"/>
    <x v="1"/>
    <n v="5"/>
    <n v="300"/>
    <n v="1500"/>
    <x v="0"/>
    <x v="1"/>
    <x v="1"/>
  </r>
  <r>
    <x v="182"/>
    <x v="0"/>
    <x v="0"/>
    <x v="0"/>
    <n v="8"/>
    <n v="400"/>
    <n v="3200"/>
    <x v="1"/>
    <x v="1"/>
    <x v="3"/>
  </r>
  <r>
    <x v="182"/>
    <x v="0"/>
    <x v="3"/>
    <x v="2"/>
    <n v="36"/>
    <n v="100"/>
    <n v="3600"/>
    <x v="0"/>
    <x v="1"/>
    <x v="3"/>
  </r>
  <r>
    <x v="182"/>
    <x v="1"/>
    <x v="1"/>
    <x v="0"/>
    <n v="10"/>
    <n v="400"/>
    <n v="4000"/>
    <x v="0"/>
    <x v="1"/>
    <x v="1"/>
  </r>
  <r>
    <x v="182"/>
    <x v="0"/>
    <x v="4"/>
    <x v="0"/>
    <n v="26"/>
    <n v="400"/>
    <n v="10400"/>
    <x v="0"/>
    <x v="1"/>
    <x v="3"/>
  </r>
  <r>
    <x v="182"/>
    <x v="0"/>
    <x v="1"/>
    <x v="4"/>
    <n v="49"/>
    <n v="500"/>
    <n v="24500"/>
    <x v="0"/>
    <x v="1"/>
    <x v="0"/>
  </r>
  <r>
    <x v="183"/>
    <x v="2"/>
    <x v="2"/>
    <x v="4"/>
    <n v="2"/>
    <n v="500"/>
    <n v="1000"/>
    <x v="1"/>
    <x v="1"/>
    <x v="1"/>
  </r>
  <r>
    <x v="183"/>
    <x v="2"/>
    <x v="5"/>
    <x v="2"/>
    <n v="18"/>
    <n v="100"/>
    <n v="1800"/>
    <x v="0"/>
    <x v="1"/>
    <x v="1"/>
  </r>
  <r>
    <x v="183"/>
    <x v="1"/>
    <x v="4"/>
    <x v="1"/>
    <n v="16"/>
    <n v="300"/>
    <n v="4800"/>
    <x v="1"/>
    <x v="1"/>
    <x v="1"/>
  </r>
  <r>
    <x v="183"/>
    <x v="1"/>
    <x v="1"/>
    <x v="2"/>
    <n v="49"/>
    <n v="100"/>
    <n v="4900"/>
    <x v="0"/>
    <x v="1"/>
    <x v="3"/>
  </r>
  <r>
    <x v="183"/>
    <x v="0"/>
    <x v="3"/>
    <x v="1"/>
    <n v="23"/>
    <n v="300"/>
    <n v="6900"/>
    <x v="0"/>
    <x v="1"/>
    <x v="1"/>
  </r>
  <r>
    <x v="183"/>
    <x v="1"/>
    <x v="1"/>
    <x v="1"/>
    <n v="33"/>
    <n v="300"/>
    <n v="9900"/>
    <x v="1"/>
    <x v="0"/>
    <x v="0"/>
  </r>
  <r>
    <x v="183"/>
    <x v="2"/>
    <x v="5"/>
    <x v="1"/>
    <n v="42"/>
    <n v="300"/>
    <n v="12600"/>
    <x v="0"/>
    <x v="1"/>
    <x v="2"/>
  </r>
  <r>
    <x v="183"/>
    <x v="0"/>
    <x v="4"/>
    <x v="0"/>
    <n v="35"/>
    <n v="400"/>
    <n v="14000"/>
    <x v="0"/>
    <x v="1"/>
    <x v="3"/>
  </r>
  <r>
    <x v="183"/>
    <x v="2"/>
    <x v="5"/>
    <x v="0"/>
    <n v="38"/>
    <n v="400"/>
    <n v="15200"/>
    <x v="0"/>
    <x v="1"/>
    <x v="0"/>
  </r>
  <r>
    <x v="183"/>
    <x v="2"/>
    <x v="0"/>
    <x v="0"/>
    <n v="39"/>
    <n v="400"/>
    <n v="15600"/>
    <x v="0"/>
    <x v="1"/>
    <x v="0"/>
  </r>
  <r>
    <x v="183"/>
    <x v="0"/>
    <x v="4"/>
    <x v="4"/>
    <n v="32"/>
    <n v="500"/>
    <n v="16000"/>
    <x v="0"/>
    <x v="1"/>
    <x v="1"/>
  </r>
  <r>
    <x v="183"/>
    <x v="1"/>
    <x v="5"/>
    <x v="4"/>
    <n v="36"/>
    <n v="500"/>
    <n v="18000"/>
    <x v="0"/>
    <x v="1"/>
    <x v="3"/>
  </r>
  <r>
    <x v="184"/>
    <x v="2"/>
    <x v="5"/>
    <x v="2"/>
    <n v="10"/>
    <n v="100"/>
    <n v="1000"/>
    <x v="0"/>
    <x v="1"/>
    <x v="1"/>
  </r>
  <r>
    <x v="184"/>
    <x v="1"/>
    <x v="2"/>
    <x v="4"/>
    <n v="2"/>
    <n v="500"/>
    <n v="1000"/>
    <x v="0"/>
    <x v="1"/>
    <x v="1"/>
  </r>
  <r>
    <x v="184"/>
    <x v="0"/>
    <x v="5"/>
    <x v="2"/>
    <n v="21"/>
    <n v="100"/>
    <n v="2100"/>
    <x v="0"/>
    <x v="1"/>
    <x v="3"/>
  </r>
  <r>
    <x v="184"/>
    <x v="2"/>
    <x v="1"/>
    <x v="2"/>
    <n v="22"/>
    <n v="100"/>
    <n v="2200"/>
    <x v="0"/>
    <x v="1"/>
    <x v="4"/>
  </r>
  <r>
    <x v="184"/>
    <x v="2"/>
    <x v="3"/>
    <x v="3"/>
    <n v="33"/>
    <n v="200"/>
    <n v="6600"/>
    <x v="0"/>
    <x v="1"/>
    <x v="0"/>
  </r>
  <r>
    <x v="184"/>
    <x v="2"/>
    <x v="2"/>
    <x v="3"/>
    <n v="39"/>
    <n v="200"/>
    <n v="7800"/>
    <x v="0"/>
    <x v="1"/>
    <x v="0"/>
  </r>
  <r>
    <x v="184"/>
    <x v="1"/>
    <x v="2"/>
    <x v="1"/>
    <n v="39"/>
    <n v="300"/>
    <n v="11700"/>
    <x v="1"/>
    <x v="0"/>
    <x v="0"/>
  </r>
  <r>
    <x v="184"/>
    <x v="2"/>
    <x v="5"/>
    <x v="1"/>
    <n v="44"/>
    <n v="300"/>
    <n v="13200"/>
    <x v="0"/>
    <x v="1"/>
    <x v="0"/>
  </r>
  <r>
    <x v="184"/>
    <x v="0"/>
    <x v="3"/>
    <x v="4"/>
    <n v="33"/>
    <n v="500"/>
    <n v="16500"/>
    <x v="1"/>
    <x v="1"/>
    <x v="4"/>
  </r>
  <r>
    <x v="184"/>
    <x v="2"/>
    <x v="3"/>
    <x v="4"/>
    <n v="33"/>
    <n v="500"/>
    <n v="16500"/>
    <x v="0"/>
    <x v="1"/>
    <x v="3"/>
  </r>
  <r>
    <x v="184"/>
    <x v="0"/>
    <x v="3"/>
    <x v="4"/>
    <n v="42"/>
    <n v="500"/>
    <n v="21000"/>
    <x v="0"/>
    <x v="1"/>
    <x v="1"/>
  </r>
  <r>
    <x v="184"/>
    <x v="0"/>
    <x v="5"/>
    <x v="4"/>
    <n v="44"/>
    <n v="500"/>
    <n v="22000"/>
    <x v="0"/>
    <x v="1"/>
    <x v="1"/>
  </r>
  <r>
    <x v="185"/>
    <x v="2"/>
    <x v="4"/>
    <x v="4"/>
    <n v="4"/>
    <n v="500"/>
    <n v="2000"/>
    <x v="1"/>
    <x v="1"/>
    <x v="0"/>
  </r>
  <r>
    <x v="185"/>
    <x v="0"/>
    <x v="1"/>
    <x v="2"/>
    <n v="31"/>
    <n v="100"/>
    <n v="3100"/>
    <x v="1"/>
    <x v="0"/>
    <x v="1"/>
  </r>
  <r>
    <x v="185"/>
    <x v="2"/>
    <x v="4"/>
    <x v="3"/>
    <n v="34"/>
    <n v="200"/>
    <n v="6800"/>
    <x v="0"/>
    <x v="1"/>
    <x v="0"/>
  </r>
  <r>
    <x v="185"/>
    <x v="0"/>
    <x v="3"/>
    <x v="0"/>
    <n v="17"/>
    <n v="400"/>
    <n v="6800"/>
    <x v="0"/>
    <x v="1"/>
    <x v="0"/>
  </r>
  <r>
    <x v="185"/>
    <x v="2"/>
    <x v="1"/>
    <x v="1"/>
    <n v="30"/>
    <n v="300"/>
    <n v="9000"/>
    <x v="0"/>
    <x v="1"/>
    <x v="0"/>
  </r>
  <r>
    <x v="185"/>
    <x v="2"/>
    <x v="4"/>
    <x v="1"/>
    <n v="40"/>
    <n v="300"/>
    <n v="12000"/>
    <x v="0"/>
    <x v="0"/>
    <x v="1"/>
  </r>
  <r>
    <x v="185"/>
    <x v="2"/>
    <x v="2"/>
    <x v="0"/>
    <n v="39"/>
    <n v="400"/>
    <n v="15600"/>
    <x v="0"/>
    <x v="1"/>
    <x v="1"/>
  </r>
  <r>
    <x v="186"/>
    <x v="0"/>
    <x v="4"/>
    <x v="3"/>
    <n v="6"/>
    <n v="200"/>
    <n v="1200"/>
    <x v="0"/>
    <x v="1"/>
    <x v="0"/>
  </r>
  <r>
    <x v="186"/>
    <x v="0"/>
    <x v="3"/>
    <x v="0"/>
    <n v="3"/>
    <n v="400"/>
    <n v="1200"/>
    <x v="0"/>
    <x v="1"/>
    <x v="3"/>
  </r>
  <r>
    <x v="186"/>
    <x v="0"/>
    <x v="5"/>
    <x v="4"/>
    <n v="8"/>
    <n v="500"/>
    <n v="4000"/>
    <x v="0"/>
    <x v="1"/>
    <x v="1"/>
  </r>
  <r>
    <x v="186"/>
    <x v="0"/>
    <x v="1"/>
    <x v="4"/>
    <n v="15"/>
    <n v="500"/>
    <n v="7500"/>
    <x v="0"/>
    <x v="1"/>
    <x v="1"/>
  </r>
  <r>
    <x v="186"/>
    <x v="2"/>
    <x v="1"/>
    <x v="3"/>
    <n v="40"/>
    <n v="200"/>
    <n v="8000"/>
    <x v="0"/>
    <x v="1"/>
    <x v="0"/>
  </r>
  <r>
    <x v="186"/>
    <x v="2"/>
    <x v="4"/>
    <x v="1"/>
    <n v="33"/>
    <n v="300"/>
    <n v="9900"/>
    <x v="1"/>
    <x v="1"/>
    <x v="3"/>
  </r>
  <r>
    <x v="186"/>
    <x v="2"/>
    <x v="4"/>
    <x v="0"/>
    <n v="35"/>
    <n v="400"/>
    <n v="14000"/>
    <x v="0"/>
    <x v="1"/>
    <x v="1"/>
  </r>
  <r>
    <x v="186"/>
    <x v="2"/>
    <x v="4"/>
    <x v="1"/>
    <n v="47"/>
    <n v="300"/>
    <n v="14100"/>
    <x v="0"/>
    <x v="1"/>
    <x v="3"/>
  </r>
  <r>
    <x v="186"/>
    <x v="0"/>
    <x v="0"/>
    <x v="0"/>
    <n v="40"/>
    <n v="400"/>
    <n v="16000"/>
    <x v="0"/>
    <x v="1"/>
    <x v="0"/>
  </r>
  <r>
    <x v="186"/>
    <x v="2"/>
    <x v="4"/>
    <x v="0"/>
    <n v="41"/>
    <n v="400"/>
    <n v="16400"/>
    <x v="0"/>
    <x v="1"/>
    <x v="1"/>
  </r>
  <r>
    <x v="186"/>
    <x v="0"/>
    <x v="5"/>
    <x v="4"/>
    <n v="48"/>
    <n v="500"/>
    <n v="24000"/>
    <x v="1"/>
    <x v="1"/>
    <x v="0"/>
  </r>
  <r>
    <x v="187"/>
    <x v="0"/>
    <x v="3"/>
    <x v="0"/>
    <n v="2"/>
    <n v="400"/>
    <n v="800"/>
    <x v="0"/>
    <x v="1"/>
    <x v="0"/>
  </r>
  <r>
    <x v="187"/>
    <x v="2"/>
    <x v="1"/>
    <x v="1"/>
    <n v="9"/>
    <n v="300"/>
    <n v="2700"/>
    <x v="0"/>
    <x v="1"/>
    <x v="0"/>
  </r>
  <r>
    <x v="187"/>
    <x v="2"/>
    <x v="1"/>
    <x v="1"/>
    <n v="13"/>
    <n v="300"/>
    <n v="3900"/>
    <x v="1"/>
    <x v="1"/>
    <x v="1"/>
  </r>
  <r>
    <x v="187"/>
    <x v="0"/>
    <x v="5"/>
    <x v="1"/>
    <n v="13"/>
    <n v="300"/>
    <n v="3900"/>
    <x v="1"/>
    <x v="0"/>
    <x v="0"/>
  </r>
  <r>
    <x v="187"/>
    <x v="0"/>
    <x v="4"/>
    <x v="3"/>
    <n v="29"/>
    <n v="200"/>
    <n v="5800"/>
    <x v="1"/>
    <x v="1"/>
    <x v="0"/>
  </r>
  <r>
    <x v="187"/>
    <x v="2"/>
    <x v="5"/>
    <x v="1"/>
    <n v="22"/>
    <n v="300"/>
    <n v="6600"/>
    <x v="0"/>
    <x v="1"/>
    <x v="1"/>
  </r>
  <r>
    <x v="187"/>
    <x v="0"/>
    <x v="5"/>
    <x v="3"/>
    <n v="44"/>
    <n v="200"/>
    <n v="8800"/>
    <x v="0"/>
    <x v="1"/>
    <x v="1"/>
  </r>
  <r>
    <x v="187"/>
    <x v="2"/>
    <x v="4"/>
    <x v="1"/>
    <n v="36"/>
    <n v="300"/>
    <n v="10800"/>
    <x v="0"/>
    <x v="1"/>
    <x v="1"/>
  </r>
  <r>
    <x v="187"/>
    <x v="2"/>
    <x v="1"/>
    <x v="0"/>
    <n v="43"/>
    <n v="400"/>
    <n v="17200"/>
    <x v="0"/>
    <x v="1"/>
    <x v="0"/>
  </r>
  <r>
    <x v="187"/>
    <x v="2"/>
    <x v="5"/>
    <x v="0"/>
    <n v="49"/>
    <n v="400"/>
    <n v="19600"/>
    <x v="0"/>
    <x v="1"/>
    <x v="3"/>
  </r>
  <r>
    <x v="188"/>
    <x v="2"/>
    <x v="1"/>
    <x v="0"/>
    <n v="1"/>
    <n v="400"/>
    <n v="400"/>
    <x v="0"/>
    <x v="1"/>
    <x v="0"/>
  </r>
  <r>
    <x v="188"/>
    <x v="0"/>
    <x v="5"/>
    <x v="3"/>
    <n v="2"/>
    <n v="200"/>
    <n v="400"/>
    <x v="0"/>
    <x v="1"/>
    <x v="0"/>
  </r>
  <r>
    <x v="188"/>
    <x v="2"/>
    <x v="1"/>
    <x v="1"/>
    <n v="6"/>
    <n v="300"/>
    <n v="1800"/>
    <x v="0"/>
    <x v="0"/>
    <x v="0"/>
  </r>
  <r>
    <x v="188"/>
    <x v="2"/>
    <x v="2"/>
    <x v="2"/>
    <n v="38"/>
    <n v="100"/>
    <n v="3800"/>
    <x v="0"/>
    <x v="1"/>
    <x v="1"/>
  </r>
  <r>
    <x v="188"/>
    <x v="2"/>
    <x v="4"/>
    <x v="1"/>
    <n v="13"/>
    <n v="300"/>
    <n v="3900"/>
    <x v="0"/>
    <x v="1"/>
    <x v="3"/>
  </r>
  <r>
    <x v="188"/>
    <x v="1"/>
    <x v="2"/>
    <x v="1"/>
    <n v="20"/>
    <n v="300"/>
    <n v="6000"/>
    <x v="1"/>
    <x v="1"/>
    <x v="4"/>
  </r>
  <r>
    <x v="188"/>
    <x v="2"/>
    <x v="2"/>
    <x v="0"/>
    <n v="18"/>
    <n v="400"/>
    <n v="7200"/>
    <x v="0"/>
    <x v="1"/>
    <x v="1"/>
  </r>
  <r>
    <x v="188"/>
    <x v="0"/>
    <x v="2"/>
    <x v="0"/>
    <n v="20"/>
    <n v="400"/>
    <n v="8000"/>
    <x v="0"/>
    <x v="1"/>
    <x v="1"/>
  </r>
  <r>
    <x v="188"/>
    <x v="2"/>
    <x v="2"/>
    <x v="0"/>
    <n v="26"/>
    <n v="400"/>
    <n v="10400"/>
    <x v="1"/>
    <x v="1"/>
    <x v="1"/>
  </r>
  <r>
    <x v="188"/>
    <x v="1"/>
    <x v="4"/>
    <x v="0"/>
    <n v="28"/>
    <n v="400"/>
    <n v="11200"/>
    <x v="0"/>
    <x v="0"/>
    <x v="0"/>
  </r>
  <r>
    <x v="188"/>
    <x v="2"/>
    <x v="2"/>
    <x v="1"/>
    <n v="39"/>
    <n v="300"/>
    <n v="11700"/>
    <x v="0"/>
    <x v="1"/>
    <x v="0"/>
  </r>
  <r>
    <x v="188"/>
    <x v="1"/>
    <x v="1"/>
    <x v="4"/>
    <n v="24"/>
    <n v="500"/>
    <n v="12000"/>
    <x v="0"/>
    <x v="1"/>
    <x v="3"/>
  </r>
  <r>
    <x v="188"/>
    <x v="2"/>
    <x v="2"/>
    <x v="1"/>
    <n v="49"/>
    <n v="300"/>
    <n v="14700"/>
    <x v="0"/>
    <x v="1"/>
    <x v="3"/>
  </r>
  <r>
    <x v="188"/>
    <x v="2"/>
    <x v="5"/>
    <x v="4"/>
    <n v="40"/>
    <n v="500"/>
    <n v="20000"/>
    <x v="0"/>
    <x v="1"/>
    <x v="1"/>
  </r>
  <r>
    <x v="188"/>
    <x v="0"/>
    <x v="2"/>
    <x v="4"/>
    <n v="40"/>
    <n v="500"/>
    <n v="20000"/>
    <x v="1"/>
    <x v="1"/>
    <x v="0"/>
  </r>
  <r>
    <x v="188"/>
    <x v="0"/>
    <x v="4"/>
    <x v="4"/>
    <n v="42"/>
    <n v="500"/>
    <n v="21000"/>
    <x v="0"/>
    <x v="1"/>
    <x v="2"/>
  </r>
  <r>
    <x v="189"/>
    <x v="0"/>
    <x v="4"/>
    <x v="1"/>
    <n v="4"/>
    <n v="300"/>
    <n v="1200"/>
    <x v="1"/>
    <x v="1"/>
    <x v="1"/>
  </r>
  <r>
    <x v="189"/>
    <x v="0"/>
    <x v="1"/>
    <x v="3"/>
    <n v="21"/>
    <n v="200"/>
    <n v="4200"/>
    <x v="0"/>
    <x v="1"/>
    <x v="0"/>
  </r>
  <r>
    <x v="189"/>
    <x v="2"/>
    <x v="5"/>
    <x v="4"/>
    <n v="10"/>
    <n v="500"/>
    <n v="5000"/>
    <x v="0"/>
    <x v="1"/>
    <x v="0"/>
  </r>
  <r>
    <x v="189"/>
    <x v="1"/>
    <x v="5"/>
    <x v="0"/>
    <n v="15"/>
    <n v="400"/>
    <n v="6000"/>
    <x v="0"/>
    <x v="1"/>
    <x v="0"/>
  </r>
  <r>
    <x v="189"/>
    <x v="0"/>
    <x v="3"/>
    <x v="0"/>
    <n v="16"/>
    <n v="400"/>
    <n v="6400"/>
    <x v="1"/>
    <x v="1"/>
    <x v="1"/>
  </r>
  <r>
    <x v="189"/>
    <x v="0"/>
    <x v="1"/>
    <x v="1"/>
    <n v="37"/>
    <n v="300"/>
    <n v="11100"/>
    <x v="0"/>
    <x v="1"/>
    <x v="1"/>
  </r>
  <r>
    <x v="189"/>
    <x v="2"/>
    <x v="1"/>
    <x v="4"/>
    <n v="26"/>
    <n v="500"/>
    <n v="13000"/>
    <x v="0"/>
    <x v="1"/>
    <x v="3"/>
  </r>
  <r>
    <x v="189"/>
    <x v="0"/>
    <x v="1"/>
    <x v="4"/>
    <n v="42"/>
    <n v="500"/>
    <n v="21000"/>
    <x v="0"/>
    <x v="1"/>
    <x v="0"/>
  </r>
  <r>
    <x v="190"/>
    <x v="1"/>
    <x v="5"/>
    <x v="0"/>
    <n v="5"/>
    <n v="400"/>
    <n v="2000"/>
    <x v="0"/>
    <x v="1"/>
    <x v="1"/>
  </r>
  <r>
    <x v="190"/>
    <x v="1"/>
    <x v="3"/>
    <x v="3"/>
    <n v="21"/>
    <n v="200"/>
    <n v="4200"/>
    <x v="0"/>
    <x v="1"/>
    <x v="3"/>
  </r>
  <r>
    <x v="190"/>
    <x v="1"/>
    <x v="2"/>
    <x v="3"/>
    <n v="31"/>
    <n v="200"/>
    <n v="6200"/>
    <x v="0"/>
    <x v="1"/>
    <x v="1"/>
  </r>
  <r>
    <x v="190"/>
    <x v="0"/>
    <x v="4"/>
    <x v="3"/>
    <n v="47"/>
    <n v="200"/>
    <n v="9400"/>
    <x v="0"/>
    <x v="0"/>
    <x v="0"/>
  </r>
  <r>
    <x v="190"/>
    <x v="2"/>
    <x v="4"/>
    <x v="1"/>
    <n v="48"/>
    <n v="300"/>
    <n v="14400"/>
    <x v="0"/>
    <x v="1"/>
    <x v="2"/>
  </r>
  <r>
    <x v="190"/>
    <x v="1"/>
    <x v="4"/>
    <x v="4"/>
    <n v="44"/>
    <n v="500"/>
    <n v="22000"/>
    <x v="0"/>
    <x v="1"/>
    <x v="0"/>
  </r>
  <r>
    <x v="191"/>
    <x v="2"/>
    <x v="2"/>
    <x v="3"/>
    <n v="10"/>
    <n v="200"/>
    <n v="2000"/>
    <x v="0"/>
    <x v="1"/>
    <x v="1"/>
  </r>
  <r>
    <x v="191"/>
    <x v="2"/>
    <x v="2"/>
    <x v="3"/>
    <n v="13"/>
    <n v="200"/>
    <n v="2600"/>
    <x v="0"/>
    <x v="1"/>
    <x v="1"/>
  </r>
  <r>
    <x v="191"/>
    <x v="2"/>
    <x v="2"/>
    <x v="1"/>
    <n v="9"/>
    <n v="300"/>
    <n v="2700"/>
    <x v="0"/>
    <x v="1"/>
    <x v="1"/>
  </r>
  <r>
    <x v="191"/>
    <x v="1"/>
    <x v="3"/>
    <x v="0"/>
    <n v="7"/>
    <n v="400"/>
    <n v="2800"/>
    <x v="1"/>
    <x v="1"/>
    <x v="0"/>
  </r>
  <r>
    <x v="191"/>
    <x v="2"/>
    <x v="2"/>
    <x v="0"/>
    <n v="12"/>
    <n v="400"/>
    <n v="4800"/>
    <x v="0"/>
    <x v="1"/>
    <x v="1"/>
  </r>
  <r>
    <x v="191"/>
    <x v="2"/>
    <x v="2"/>
    <x v="4"/>
    <n v="20"/>
    <n v="500"/>
    <n v="10000"/>
    <x v="1"/>
    <x v="1"/>
    <x v="1"/>
  </r>
  <r>
    <x v="191"/>
    <x v="2"/>
    <x v="1"/>
    <x v="0"/>
    <n v="31"/>
    <n v="400"/>
    <n v="12400"/>
    <x v="0"/>
    <x v="1"/>
    <x v="1"/>
  </r>
  <r>
    <x v="191"/>
    <x v="1"/>
    <x v="5"/>
    <x v="4"/>
    <n v="34"/>
    <n v="500"/>
    <n v="17000"/>
    <x v="0"/>
    <x v="1"/>
    <x v="1"/>
  </r>
  <r>
    <x v="191"/>
    <x v="0"/>
    <x v="4"/>
    <x v="4"/>
    <n v="37"/>
    <n v="500"/>
    <n v="18500"/>
    <x v="0"/>
    <x v="1"/>
    <x v="4"/>
  </r>
  <r>
    <x v="191"/>
    <x v="2"/>
    <x v="4"/>
    <x v="4"/>
    <n v="38"/>
    <n v="500"/>
    <n v="19000"/>
    <x v="0"/>
    <x v="1"/>
    <x v="0"/>
  </r>
  <r>
    <x v="192"/>
    <x v="2"/>
    <x v="1"/>
    <x v="4"/>
    <n v="2"/>
    <n v="500"/>
    <n v="1000"/>
    <x v="0"/>
    <x v="1"/>
    <x v="3"/>
  </r>
  <r>
    <x v="192"/>
    <x v="1"/>
    <x v="3"/>
    <x v="0"/>
    <n v="3"/>
    <n v="400"/>
    <n v="1200"/>
    <x v="0"/>
    <x v="1"/>
    <x v="1"/>
  </r>
  <r>
    <x v="192"/>
    <x v="1"/>
    <x v="2"/>
    <x v="0"/>
    <n v="5"/>
    <n v="400"/>
    <n v="2000"/>
    <x v="0"/>
    <x v="1"/>
    <x v="4"/>
  </r>
  <r>
    <x v="192"/>
    <x v="1"/>
    <x v="2"/>
    <x v="2"/>
    <n v="24"/>
    <n v="100"/>
    <n v="2400"/>
    <x v="0"/>
    <x v="1"/>
    <x v="0"/>
  </r>
  <r>
    <x v="192"/>
    <x v="1"/>
    <x v="3"/>
    <x v="3"/>
    <n v="28"/>
    <n v="200"/>
    <n v="5600"/>
    <x v="0"/>
    <x v="1"/>
    <x v="1"/>
  </r>
  <r>
    <x v="192"/>
    <x v="1"/>
    <x v="1"/>
    <x v="3"/>
    <n v="31"/>
    <n v="200"/>
    <n v="6200"/>
    <x v="0"/>
    <x v="1"/>
    <x v="1"/>
  </r>
  <r>
    <x v="192"/>
    <x v="0"/>
    <x v="1"/>
    <x v="1"/>
    <n v="24"/>
    <n v="300"/>
    <n v="7200"/>
    <x v="0"/>
    <x v="1"/>
    <x v="3"/>
  </r>
  <r>
    <x v="192"/>
    <x v="0"/>
    <x v="1"/>
    <x v="4"/>
    <n v="15"/>
    <n v="500"/>
    <n v="7500"/>
    <x v="0"/>
    <x v="1"/>
    <x v="1"/>
  </r>
  <r>
    <x v="192"/>
    <x v="2"/>
    <x v="2"/>
    <x v="3"/>
    <n v="39"/>
    <n v="200"/>
    <n v="7800"/>
    <x v="0"/>
    <x v="1"/>
    <x v="3"/>
  </r>
  <r>
    <x v="192"/>
    <x v="0"/>
    <x v="3"/>
    <x v="3"/>
    <n v="40"/>
    <n v="200"/>
    <n v="8000"/>
    <x v="0"/>
    <x v="1"/>
    <x v="1"/>
  </r>
  <r>
    <x v="192"/>
    <x v="0"/>
    <x v="1"/>
    <x v="1"/>
    <n v="36"/>
    <n v="300"/>
    <n v="10800"/>
    <x v="0"/>
    <x v="1"/>
    <x v="0"/>
  </r>
  <r>
    <x v="192"/>
    <x v="0"/>
    <x v="3"/>
    <x v="0"/>
    <n v="30"/>
    <n v="400"/>
    <n v="12000"/>
    <x v="0"/>
    <x v="1"/>
    <x v="0"/>
  </r>
  <r>
    <x v="192"/>
    <x v="2"/>
    <x v="2"/>
    <x v="4"/>
    <n v="27"/>
    <n v="500"/>
    <n v="13500"/>
    <x v="0"/>
    <x v="1"/>
    <x v="1"/>
  </r>
  <r>
    <x v="192"/>
    <x v="1"/>
    <x v="3"/>
    <x v="4"/>
    <n v="33"/>
    <n v="500"/>
    <n v="16500"/>
    <x v="0"/>
    <x v="0"/>
    <x v="3"/>
  </r>
  <r>
    <x v="192"/>
    <x v="1"/>
    <x v="3"/>
    <x v="4"/>
    <n v="39"/>
    <n v="500"/>
    <n v="19500"/>
    <x v="0"/>
    <x v="1"/>
    <x v="4"/>
  </r>
  <r>
    <x v="193"/>
    <x v="1"/>
    <x v="3"/>
    <x v="3"/>
    <n v="18"/>
    <n v="200"/>
    <n v="3600"/>
    <x v="0"/>
    <x v="1"/>
    <x v="1"/>
  </r>
  <r>
    <x v="193"/>
    <x v="0"/>
    <x v="0"/>
    <x v="1"/>
    <n v="20"/>
    <n v="300"/>
    <n v="6000"/>
    <x v="0"/>
    <x v="1"/>
    <x v="1"/>
  </r>
  <r>
    <x v="193"/>
    <x v="2"/>
    <x v="4"/>
    <x v="1"/>
    <n v="22"/>
    <n v="300"/>
    <n v="6600"/>
    <x v="0"/>
    <x v="1"/>
    <x v="1"/>
  </r>
  <r>
    <x v="193"/>
    <x v="2"/>
    <x v="4"/>
    <x v="1"/>
    <n v="26"/>
    <n v="300"/>
    <n v="7800"/>
    <x v="1"/>
    <x v="1"/>
    <x v="0"/>
  </r>
  <r>
    <x v="193"/>
    <x v="1"/>
    <x v="0"/>
    <x v="0"/>
    <n v="21"/>
    <n v="400"/>
    <n v="8400"/>
    <x v="0"/>
    <x v="0"/>
    <x v="1"/>
  </r>
  <r>
    <x v="193"/>
    <x v="2"/>
    <x v="5"/>
    <x v="3"/>
    <n v="42"/>
    <n v="200"/>
    <n v="8400"/>
    <x v="0"/>
    <x v="1"/>
    <x v="1"/>
  </r>
  <r>
    <x v="193"/>
    <x v="1"/>
    <x v="4"/>
    <x v="4"/>
    <n v="17"/>
    <n v="500"/>
    <n v="8500"/>
    <x v="0"/>
    <x v="1"/>
    <x v="0"/>
  </r>
  <r>
    <x v="193"/>
    <x v="0"/>
    <x v="3"/>
    <x v="0"/>
    <n v="25"/>
    <n v="400"/>
    <n v="10000"/>
    <x v="0"/>
    <x v="1"/>
    <x v="1"/>
  </r>
  <r>
    <x v="193"/>
    <x v="0"/>
    <x v="3"/>
    <x v="4"/>
    <n v="21"/>
    <n v="500"/>
    <n v="10500"/>
    <x v="0"/>
    <x v="1"/>
    <x v="3"/>
  </r>
  <r>
    <x v="193"/>
    <x v="1"/>
    <x v="5"/>
    <x v="1"/>
    <n v="39"/>
    <n v="300"/>
    <n v="11700"/>
    <x v="0"/>
    <x v="1"/>
    <x v="3"/>
  </r>
  <r>
    <x v="193"/>
    <x v="0"/>
    <x v="1"/>
    <x v="0"/>
    <n v="49"/>
    <n v="400"/>
    <n v="19600"/>
    <x v="0"/>
    <x v="0"/>
    <x v="3"/>
  </r>
  <r>
    <x v="194"/>
    <x v="1"/>
    <x v="4"/>
    <x v="2"/>
    <n v="9"/>
    <n v="100"/>
    <n v="900"/>
    <x v="0"/>
    <x v="1"/>
    <x v="1"/>
  </r>
  <r>
    <x v="194"/>
    <x v="2"/>
    <x v="2"/>
    <x v="0"/>
    <n v="6"/>
    <n v="400"/>
    <n v="2400"/>
    <x v="1"/>
    <x v="1"/>
    <x v="0"/>
  </r>
  <r>
    <x v="194"/>
    <x v="2"/>
    <x v="5"/>
    <x v="2"/>
    <n v="44"/>
    <n v="100"/>
    <n v="4400"/>
    <x v="0"/>
    <x v="1"/>
    <x v="3"/>
  </r>
  <r>
    <x v="194"/>
    <x v="0"/>
    <x v="4"/>
    <x v="3"/>
    <n v="31"/>
    <n v="200"/>
    <n v="6200"/>
    <x v="0"/>
    <x v="1"/>
    <x v="0"/>
  </r>
  <r>
    <x v="194"/>
    <x v="2"/>
    <x v="3"/>
    <x v="4"/>
    <n v="13"/>
    <n v="500"/>
    <n v="6500"/>
    <x v="0"/>
    <x v="1"/>
    <x v="1"/>
  </r>
  <r>
    <x v="194"/>
    <x v="2"/>
    <x v="5"/>
    <x v="3"/>
    <n v="33"/>
    <n v="200"/>
    <n v="6600"/>
    <x v="0"/>
    <x v="1"/>
    <x v="3"/>
  </r>
  <r>
    <x v="194"/>
    <x v="0"/>
    <x v="1"/>
    <x v="4"/>
    <n v="16"/>
    <n v="500"/>
    <n v="8000"/>
    <x v="0"/>
    <x v="1"/>
    <x v="1"/>
  </r>
  <r>
    <x v="194"/>
    <x v="0"/>
    <x v="0"/>
    <x v="1"/>
    <n v="27"/>
    <n v="300"/>
    <n v="8100"/>
    <x v="0"/>
    <x v="1"/>
    <x v="0"/>
  </r>
  <r>
    <x v="194"/>
    <x v="0"/>
    <x v="1"/>
    <x v="3"/>
    <n v="42"/>
    <n v="200"/>
    <n v="8400"/>
    <x v="1"/>
    <x v="1"/>
    <x v="1"/>
  </r>
  <r>
    <x v="194"/>
    <x v="2"/>
    <x v="4"/>
    <x v="0"/>
    <n v="23"/>
    <n v="400"/>
    <n v="9200"/>
    <x v="0"/>
    <x v="1"/>
    <x v="0"/>
  </r>
  <r>
    <x v="194"/>
    <x v="2"/>
    <x v="1"/>
    <x v="0"/>
    <n v="30"/>
    <n v="400"/>
    <n v="12000"/>
    <x v="0"/>
    <x v="0"/>
    <x v="3"/>
  </r>
  <r>
    <x v="194"/>
    <x v="0"/>
    <x v="3"/>
    <x v="1"/>
    <n v="45"/>
    <n v="300"/>
    <n v="13500"/>
    <x v="0"/>
    <x v="1"/>
    <x v="1"/>
  </r>
  <r>
    <x v="194"/>
    <x v="2"/>
    <x v="1"/>
    <x v="0"/>
    <n v="35"/>
    <n v="400"/>
    <n v="14000"/>
    <x v="1"/>
    <x v="0"/>
    <x v="1"/>
  </r>
  <r>
    <x v="194"/>
    <x v="1"/>
    <x v="1"/>
    <x v="0"/>
    <n v="40"/>
    <n v="400"/>
    <n v="16000"/>
    <x v="0"/>
    <x v="1"/>
    <x v="3"/>
  </r>
  <r>
    <x v="194"/>
    <x v="2"/>
    <x v="3"/>
    <x v="0"/>
    <n v="49"/>
    <n v="400"/>
    <n v="19600"/>
    <x v="1"/>
    <x v="1"/>
    <x v="1"/>
  </r>
  <r>
    <x v="195"/>
    <x v="1"/>
    <x v="4"/>
    <x v="0"/>
    <n v="5"/>
    <n v="400"/>
    <n v="2000"/>
    <x v="0"/>
    <x v="1"/>
    <x v="1"/>
  </r>
  <r>
    <x v="195"/>
    <x v="1"/>
    <x v="4"/>
    <x v="1"/>
    <n v="7"/>
    <n v="300"/>
    <n v="2100"/>
    <x v="1"/>
    <x v="1"/>
    <x v="1"/>
  </r>
  <r>
    <x v="195"/>
    <x v="2"/>
    <x v="4"/>
    <x v="0"/>
    <n v="15"/>
    <n v="400"/>
    <n v="6000"/>
    <x v="0"/>
    <x v="1"/>
    <x v="3"/>
  </r>
  <r>
    <x v="195"/>
    <x v="1"/>
    <x v="3"/>
    <x v="0"/>
    <n v="23"/>
    <n v="400"/>
    <n v="9200"/>
    <x v="1"/>
    <x v="1"/>
    <x v="1"/>
  </r>
  <r>
    <x v="195"/>
    <x v="1"/>
    <x v="4"/>
    <x v="0"/>
    <n v="26"/>
    <n v="400"/>
    <n v="10400"/>
    <x v="1"/>
    <x v="1"/>
    <x v="0"/>
  </r>
  <r>
    <x v="195"/>
    <x v="2"/>
    <x v="2"/>
    <x v="1"/>
    <n v="45"/>
    <n v="300"/>
    <n v="13500"/>
    <x v="0"/>
    <x v="1"/>
    <x v="0"/>
  </r>
  <r>
    <x v="195"/>
    <x v="1"/>
    <x v="4"/>
    <x v="1"/>
    <n v="48"/>
    <n v="300"/>
    <n v="14400"/>
    <x v="0"/>
    <x v="1"/>
    <x v="1"/>
  </r>
  <r>
    <x v="195"/>
    <x v="0"/>
    <x v="3"/>
    <x v="4"/>
    <n v="32"/>
    <n v="500"/>
    <n v="16000"/>
    <x v="0"/>
    <x v="1"/>
    <x v="3"/>
  </r>
  <r>
    <x v="195"/>
    <x v="0"/>
    <x v="1"/>
    <x v="4"/>
    <n v="32"/>
    <n v="500"/>
    <n v="16000"/>
    <x v="0"/>
    <x v="1"/>
    <x v="0"/>
  </r>
  <r>
    <x v="196"/>
    <x v="2"/>
    <x v="3"/>
    <x v="2"/>
    <n v="3"/>
    <n v="100"/>
    <n v="300"/>
    <x v="0"/>
    <x v="1"/>
    <x v="1"/>
  </r>
  <r>
    <x v="196"/>
    <x v="2"/>
    <x v="4"/>
    <x v="4"/>
    <n v="1"/>
    <n v="500"/>
    <n v="500"/>
    <x v="0"/>
    <x v="1"/>
    <x v="4"/>
  </r>
  <r>
    <x v="196"/>
    <x v="1"/>
    <x v="3"/>
    <x v="4"/>
    <n v="2"/>
    <n v="500"/>
    <n v="1000"/>
    <x v="0"/>
    <x v="0"/>
    <x v="3"/>
  </r>
  <r>
    <x v="196"/>
    <x v="1"/>
    <x v="3"/>
    <x v="2"/>
    <n v="12"/>
    <n v="100"/>
    <n v="1200"/>
    <x v="1"/>
    <x v="1"/>
    <x v="0"/>
  </r>
  <r>
    <x v="196"/>
    <x v="0"/>
    <x v="3"/>
    <x v="2"/>
    <n v="19"/>
    <n v="100"/>
    <n v="1900"/>
    <x v="1"/>
    <x v="1"/>
    <x v="1"/>
  </r>
  <r>
    <x v="196"/>
    <x v="2"/>
    <x v="4"/>
    <x v="1"/>
    <n v="7"/>
    <n v="300"/>
    <n v="2100"/>
    <x v="0"/>
    <x v="1"/>
    <x v="0"/>
  </r>
  <r>
    <x v="196"/>
    <x v="2"/>
    <x v="3"/>
    <x v="1"/>
    <n v="10"/>
    <n v="300"/>
    <n v="3000"/>
    <x v="0"/>
    <x v="0"/>
    <x v="2"/>
  </r>
  <r>
    <x v="196"/>
    <x v="0"/>
    <x v="4"/>
    <x v="4"/>
    <n v="8"/>
    <n v="500"/>
    <n v="4000"/>
    <x v="1"/>
    <x v="1"/>
    <x v="1"/>
  </r>
  <r>
    <x v="196"/>
    <x v="2"/>
    <x v="5"/>
    <x v="3"/>
    <n v="32"/>
    <n v="200"/>
    <n v="6400"/>
    <x v="0"/>
    <x v="1"/>
    <x v="1"/>
  </r>
  <r>
    <x v="196"/>
    <x v="2"/>
    <x v="4"/>
    <x v="1"/>
    <n v="29"/>
    <n v="300"/>
    <n v="8700"/>
    <x v="0"/>
    <x v="1"/>
    <x v="0"/>
  </r>
  <r>
    <x v="196"/>
    <x v="2"/>
    <x v="2"/>
    <x v="1"/>
    <n v="35"/>
    <n v="300"/>
    <n v="10500"/>
    <x v="0"/>
    <x v="0"/>
    <x v="3"/>
  </r>
  <r>
    <x v="196"/>
    <x v="2"/>
    <x v="4"/>
    <x v="0"/>
    <n v="29"/>
    <n v="400"/>
    <n v="11600"/>
    <x v="0"/>
    <x v="1"/>
    <x v="1"/>
  </r>
  <r>
    <x v="196"/>
    <x v="0"/>
    <x v="3"/>
    <x v="0"/>
    <n v="29"/>
    <n v="400"/>
    <n v="11600"/>
    <x v="0"/>
    <x v="1"/>
    <x v="1"/>
  </r>
  <r>
    <x v="196"/>
    <x v="2"/>
    <x v="4"/>
    <x v="1"/>
    <n v="46"/>
    <n v="300"/>
    <n v="13800"/>
    <x v="1"/>
    <x v="1"/>
    <x v="1"/>
  </r>
  <r>
    <x v="196"/>
    <x v="1"/>
    <x v="5"/>
    <x v="0"/>
    <n v="36"/>
    <n v="400"/>
    <n v="14400"/>
    <x v="0"/>
    <x v="1"/>
    <x v="1"/>
  </r>
  <r>
    <x v="196"/>
    <x v="1"/>
    <x v="4"/>
    <x v="0"/>
    <n v="40"/>
    <n v="400"/>
    <n v="16000"/>
    <x v="0"/>
    <x v="1"/>
    <x v="1"/>
  </r>
  <r>
    <x v="197"/>
    <x v="2"/>
    <x v="4"/>
    <x v="2"/>
    <n v="12"/>
    <n v="100"/>
    <n v="1200"/>
    <x v="1"/>
    <x v="1"/>
    <x v="0"/>
  </r>
  <r>
    <x v="197"/>
    <x v="1"/>
    <x v="2"/>
    <x v="1"/>
    <n v="5"/>
    <n v="300"/>
    <n v="1500"/>
    <x v="1"/>
    <x v="1"/>
    <x v="4"/>
  </r>
  <r>
    <x v="197"/>
    <x v="2"/>
    <x v="4"/>
    <x v="1"/>
    <n v="6"/>
    <n v="300"/>
    <n v="1800"/>
    <x v="1"/>
    <x v="1"/>
    <x v="2"/>
  </r>
  <r>
    <x v="197"/>
    <x v="2"/>
    <x v="5"/>
    <x v="0"/>
    <n v="7"/>
    <n v="400"/>
    <n v="2800"/>
    <x v="0"/>
    <x v="1"/>
    <x v="1"/>
  </r>
  <r>
    <x v="197"/>
    <x v="0"/>
    <x v="4"/>
    <x v="2"/>
    <n v="35"/>
    <n v="100"/>
    <n v="3500"/>
    <x v="0"/>
    <x v="1"/>
    <x v="3"/>
  </r>
  <r>
    <x v="197"/>
    <x v="2"/>
    <x v="4"/>
    <x v="0"/>
    <n v="12"/>
    <n v="400"/>
    <n v="4800"/>
    <x v="0"/>
    <x v="1"/>
    <x v="0"/>
  </r>
  <r>
    <x v="197"/>
    <x v="1"/>
    <x v="2"/>
    <x v="0"/>
    <n v="13"/>
    <n v="400"/>
    <n v="5200"/>
    <x v="0"/>
    <x v="1"/>
    <x v="3"/>
  </r>
  <r>
    <x v="197"/>
    <x v="2"/>
    <x v="0"/>
    <x v="4"/>
    <n v="18"/>
    <n v="500"/>
    <n v="9000"/>
    <x v="0"/>
    <x v="1"/>
    <x v="1"/>
  </r>
  <r>
    <x v="197"/>
    <x v="2"/>
    <x v="1"/>
    <x v="1"/>
    <n v="32"/>
    <n v="300"/>
    <n v="9600"/>
    <x v="1"/>
    <x v="1"/>
    <x v="1"/>
  </r>
  <r>
    <x v="197"/>
    <x v="0"/>
    <x v="4"/>
    <x v="0"/>
    <n v="31"/>
    <n v="400"/>
    <n v="12400"/>
    <x v="1"/>
    <x v="1"/>
    <x v="0"/>
  </r>
  <r>
    <x v="197"/>
    <x v="2"/>
    <x v="3"/>
    <x v="0"/>
    <n v="31"/>
    <n v="400"/>
    <n v="12400"/>
    <x v="0"/>
    <x v="1"/>
    <x v="1"/>
  </r>
  <r>
    <x v="197"/>
    <x v="2"/>
    <x v="1"/>
    <x v="1"/>
    <n v="46"/>
    <n v="300"/>
    <n v="13800"/>
    <x v="1"/>
    <x v="1"/>
    <x v="1"/>
  </r>
  <r>
    <x v="198"/>
    <x v="2"/>
    <x v="1"/>
    <x v="2"/>
    <n v="20"/>
    <n v="100"/>
    <n v="2000"/>
    <x v="0"/>
    <x v="1"/>
    <x v="1"/>
  </r>
  <r>
    <x v="198"/>
    <x v="2"/>
    <x v="5"/>
    <x v="2"/>
    <n v="28"/>
    <n v="100"/>
    <n v="2800"/>
    <x v="0"/>
    <x v="1"/>
    <x v="0"/>
  </r>
  <r>
    <x v="198"/>
    <x v="2"/>
    <x v="1"/>
    <x v="1"/>
    <n v="16"/>
    <n v="300"/>
    <n v="4800"/>
    <x v="0"/>
    <x v="1"/>
    <x v="3"/>
  </r>
  <r>
    <x v="198"/>
    <x v="2"/>
    <x v="4"/>
    <x v="3"/>
    <n v="32"/>
    <n v="200"/>
    <n v="6400"/>
    <x v="0"/>
    <x v="0"/>
    <x v="3"/>
  </r>
  <r>
    <x v="198"/>
    <x v="1"/>
    <x v="4"/>
    <x v="4"/>
    <n v="16"/>
    <n v="500"/>
    <n v="8000"/>
    <x v="0"/>
    <x v="1"/>
    <x v="0"/>
  </r>
  <r>
    <x v="198"/>
    <x v="1"/>
    <x v="4"/>
    <x v="1"/>
    <n v="36"/>
    <n v="300"/>
    <n v="10800"/>
    <x v="0"/>
    <x v="1"/>
    <x v="3"/>
  </r>
  <r>
    <x v="198"/>
    <x v="1"/>
    <x v="1"/>
    <x v="1"/>
    <n v="36"/>
    <n v="300"/>
    <n v="10800"/>
    <x v="0"/>
    <x v="1"/>
    <x v="0"/>
  </r>
  <r>
    <x v="198"/>
    <x v="0"/>
    <x v="5"/>
    <x v="4"/>
    <n v="24"/>
    <n v="500"/>
    <n v="12000"/>
    <x v="0"/>
    <x v="1"/>
    <x v="0"/>
  </r>
  <r>
    <x v="198"/>
    <x v="2"/>
    <x v="1"/>
    <x v="4"/>
    <n v="29"/>
    <n v="500"/>
    <n v="14500"/>
    <x v="0"/>
    <x v="1"/>
    <x v="1"/>
  </r>
  <r>
    <x v="199"/>
    <x v="2"/>
    <x v="4"/>
    <x v="4"/>
    <n v="2"/>
    <n v="500"/>
    <n v="1000"/>
    <x v="0"/>
    <x v="0"/>
    <x v="1"/>
  </r>
  <r>
    <x v="199"/>
    <x v="1"/>
    <x v="4"/>
    <x v="1"/>
    <n v="4"/>
    <n v="300"/>
    <n v="1200"/>
    <x v="0"/>
    <x v="1"/>
    <x v="1"/>
  </r>
  <r>
    <x v="199"/>
    <x v="0"/>
    <x v="1"/>
    <x v="0"/>
    <n v="5"/>
    <n v="400"/>
    <n v="2000"/>
    <x v="0"/>
    <x v="1"/>
    <x v="3"/>
  </r>
  <r>
    <x v="199"/>
    <x v="2"/>
    <x v="2"/>
    <x v="2"/>
    <n v="22"/>
    <n v="100"/>
    <n v="2200"/>
    <x v="1"/>
    <x v="1"/>
    <x v="1"/>
  </r>
  <r>
    <x v="199"/>
    <x v="0"/>
    <x v="4"/>
    <x v="0"/>
    <n v="11"/>
    <n v="400"/>
    <n v="4400"/>
    <x v="0"/>
    <x v="1"/>
    <x v="0"/>
  </r>
  <r>
    <x v="199"/>
    <x v="0"/>
    <x v="1"/>
    <x v="3"/>
    <n v="23"/>
    <n v="200"/>
    <n v="4600"/>
    <x v="0"/>
    <x v="1"/>
    <x v="4"/>
  </r>
  <r>
    <x v="199"/>
    <x v="1"/>
    <x v="1"/>
    <x v="1"/>
    <n v="31"/>
    <n v="300"/>
    <n v="9300"/>
    <x v="0"/>
    <x v="1"/>
    <x v="2"/>
  </r>
  <r>
    <x v="199"/>
    <x v="1"/>
    <x v="4"/>
    <x v="0"/>
    <n v="24"/>
    <n v="400"/>
    <n v="9600"/>
    <x v="0"/>
    <x v="1"/>
    <x v="1"/>
  </r>
  <r>
    <x v="199"/>
    <x v="2"/>
    <x v="4"/>
    <x v="4"/>
    <n v="26"/>
    <n v="500"/>
    <n v="13000"/>
    <x v="0"/>
    <x v="1"/>
    <x v="1"/>
  </r>
  <r>
    <x v="199"/>
    <x v="1"/>
    <x v="3"/>
    <x v="4"/>
    <n v="35"/>
    <n v="500"/>
    <n v="17500"/>
    <x v="0"/>
    <x v="0"/>
    <x v="1"/>
  </r>
  <r>
    <x v="199"/>
    <x v="0"/>
    <x v="5"/>
    <x v="4"/>
    <n v="40"/>
    <n v="500"/>
    <n v="20000"/>
    <x v="0"/>
    <x v="1"/>
    <x v="1"/>
  </r>
  <r>
    <x v="199"/>
    <x v="2"/>
    <x v="3"/>
    <x v="4"/>
    <n v="43"/>
    <n v="500"/>
    <n v="21500"/>
    <x v="0"/>
    <x v="1"/>
    <x v="1"/>
  </r>
  <r>
    <x v="200"/>
    <x v="0"/>
    <x v="2"/>
    <x v="2"/>
    <n v="17"/>
    <n v="100"/>
    <n v="1700"/>
    <x v="0"/>
    <x v="1"/>
    <x v="1"/>
  </r>
  <r>
    <x v="200"/>
    <x v="2"/>
    <x v="1"/>
    <x v="3"/>
    <n v="13"/>
    <n v="200"/>
    <n v="2600"/>
    <x v="0"/>
    <x v="1"/>
    <x v="1"/>
  </r>
  <r>
    <x v="200"/>
    <x v="2"/>
    <x v="5"/>
    <x v="1"/>
    <n v="12"/>
    <n v="300"/>
    <n v="3600"/>
    <x v="1"/>
    <x v="1"/>
    <x v="1"/>
  </r>
  <r>
    <x v="200"/>
    <x v="0"/>
    <x v="4"/>
    <x v="1"/>
    <n v="15"/>
    <n v="300"/>
    <n v="4500"/>
    <x v="0"/>
    <x v="1"/>
    <x v="3"/>
  </r>
  <r>
    <x v="200"/>
    <x v="2"/>
    <x v="3"/>
    <x v="3"/>
    <n v="34"/>
    <n v="200"/>
    <n v="6800"/>
    <x v="1"/>
    <x v="1"/>
    <x v="0"/>
  </r>
  <r>
    <x v="200"/>
    <x v="1"/>
    <x v="1"/>
    <x v="4"/>
    <n v="14"/>
    <n v="500"/>
    <n v="7000"/>
    <x v="0"/>
    <x v="1"/>
    <x v="1"/>
  </r>
  <r>
    <x v="200"/>
    <x v="2"/>
    <x v="1"/>
    <x v="3"/>
    <n v="42"/>
    <n v="200"/>
    <n v="8400"/>
    <x v="1"/>
    <x v="1"/>
    <x v="0"/>
  </r>
  <r>
    <x v="200"/>
    <x v="1"/>
    <x v="5"/>
    <x v="0"/>
    <n v="29"/>
    <n v="400"/>
    <n v="11600"/>
    <x v="0"/>
    <x v="1"/>
    <x v="3"/>
  </r>
  <r>
    <x v="200"/>
    <x v="0"/>
    <x v="2"/>
    <x v="1"/>
    <n v="48"/>
    <n v="300"/>
    <n v="14400"/>
    <x v="0"/>
    <x v="1"/>
    <x v="1"/>
  </r>
  <r>
    <x v="200"/>
    <x v="0"/>
    <x v="3"/>
    <x v="4"/>
    <n v="38"/>
    <n v="500"/>
    <n v="19000"/>
    <x v="0"/>
    <x v="1"/>
    <x v="0"/>
  </r>
  <r>
    <x v="200"/>
    <x v="0"/>
    <x v="5"/>
    <x v="0"/>
    <n v="49"/>
    <n v="400"/>
    <n v="19600"/>
    <x v="0"/>
    <x v="1"/>
    <x v="4"/>
  </r>
  <r>
    <x v="200"/>
    <x v="0"/>
    <x v="4"/>
    <x v="0"/>
    <n v="49"/>
    <n v="400"/>
    <n v="19600"/>
    <x v="0"/>
    <x v="1"/>
    <x v="4"/>
  </r>
  <r>
    <x v="200"/>
    <x v="0"/>
    <x v="4"/>
    <x v="4"/>
    <n v="44"/>
    <n v="500"/>
    <n v="22000"/>
    <x v="1"/>
    <x v="0"/>
    <x v="0"/>
  </r>
  <r>
    <x v="200"/>
    <x v="1"/>
    <x v="2"/>
    <x v="4"/>
    <n v="44"/>
    <n v="500"/>
    <n v="22000"/>
    <x v="0"/>
    <x v="1"/>
    <x v="1"/>
  </r>
  <r>
    <x v="201"/>
    <x v="2"/>
    <x v="5"/>
    <x v="2"/>
    <n v="7"/>
    <n v="100"/>
    <n v="700"/>
    <x v="0"/>
    <x v="1"/>
    <x v="4"/>
  </r>
  <r>
    <x v="201"/>
    <x v="2"/>
    <x v="2"/>
    <x v="2"/>
    <n v="10"/>
    <n v="100"/>
    <n v="1000"/>
    <x v="0"/>
    <x v="1"/>
    <x v="1"/>
  </r>
  <r>
    <x v="201"/>
    <x v="2"/>
    <x v="1"/>
    <x v="1"/>
    <n v="7"/>
    <n v="300"/>
    <n v="2100"/>
    <x v="0"/>
    <x v="1"/>
    <x v="1"/>
  </r>
  <r>
    <x v="201"/>
    <x v="2"/>
    <x v="3"/>
    <x v="2"/>
    <n v="49"/>
    <n v="100"/>
    <n v="4900"/>
    <x v="0"/>
    <x v="1"/>
    <x v="1"/>
  </r>
  <r>
    <x v="201"/>
    <x v="2"/>
    <x v="5"/>
    <x v="3"/>
    <n v="40"/>
    <n v="200"/>
    <n v="8000"/>
    <x v="0"/>
    <x v="1"/>
    <x v="1"/>
  </r>
  <r>
    <x v="201"/>
    <x v="0"/>
    <x v="5"/>
    <x v="0"/>
    <n v="22"/>
    <n v="400"/>
    <n v="8800"/>
    <x v="1"/>
    <x v="1"/>
    <x v="0"/>
  </r>
  <r>
    <x v="201"/>
    <x v="0"/>
    <x v="2"/>
    <x v="1"/>
    <n v="30"/>
    <n v="300"/>
    <n v="9000"/>
    <x v="0"/>
    <x v="1"/>
    <x v="3"/>
  </r>
  <r>
    <x v="201"/>
    <x v="0"/>
    <x v="4"/>
    <x v="0"/>
    <n v="30"/>
    <n v="400"/>
    <n v="12000"/>
    <x v="0"/>
    <x v="1"/>
    <x v="1"/>
  </r>
  <r>
    <x v="201"/>
    <x v="2"/>
    <x v="4"/>
    <x v="4"/>
    <n v="26"/>
    <n v="500"/>
    <n v="13000"/>
    <x v="0"/>
    <x v="1"/>
    <x v="0"/>
  </r>
  <r>
    <x v="201"/>
    <x v="2"/>
    <x v="4"/>
    <x v="0"/>
    <n v="39"/>
    <n v="400"/>
    <n v="15600"/>
    <x v="0"/>
    <x v="1"/>
    <x v="1"/>
  </r>
  <r>
    <x v="201"/>
    <x v="0"/>
    <x v="0"/>
    <x v="0"/>
    <n v="39"/>
    <n v="400"/>
    <n v="15600"/>
    <x v="1"/>
    <x v="1"/>
    <x v="0"/>
  </r>
  <r>
    <x v="201"/>
    <x v="2"/>
    <x v="1"/>
    <x v="4"/>
    <n v="39"/>
    <n v="500"/>
    <n v="19500"/>
    <x v="0"/>
    <x v="1"/>
    <x v="0"/>
  </r>
  <r>
    <x v="202"/>
    <x v="1"/>
    <x v="3"/>
    <x v="4"/>
    <n v="13"/>
    <n v="500"/>
    <n v="6500"/>
    <x v="0"/>
    <x v="1"/>
    <x v="0"/>
  </r>
  <r>
    <x v="202"/>
    <x v="2"/>
    <x v="1"/>
    <x v="1"/>
    <n v="31"/>
    <n v="300"/>
    <n v="9300"/>
    <x v="0"/>
    <x v="1"/>
    <x v="1"/>
  </r>
  <r>
    <x v="202"/>
    <x v="1"/>
    <x v="4"/>
    <x v="0"/>
    <n v="25"/>
    <n v="400"/>
    <n v="10000"/>
    <x v="0"/>
    <x v="1"/>
    <x v="1"/>
  </r>
  <r>
    <x v="202"/>
    <x v="1"/>
    <x v="0"/>
    <x v="4"/>
    <n v="22"/>
    <n v="500"/>
    <n v="11000"/>
    <x v="1"/>
    <x v="1"/>
    <x v="1"/>
  </r>
  <r>
    <x v="202"/>
    <x v="0"/>
    <x v="4"/>
    <x v="1"/>
    <n v="38"/>
    <n v="300"/>
    <n v="11400"/>
    <x v="0"/>
    <x v="1"/>
    <x v="1"/>
  </r>
  <r>
    <x v="202"/>
    <x v="1"/>
    <x v="3"/>
    <x v="4"/>
    <n v="26"/>
    <n v="500"/>
    <n v="13000"/>
    <x v="0"/>
    <x v="1"/>
    <x v="0"/>
  </r>
  <r>
    <x v="202"/>
    <x v="2"/>
    <x v="4"/>
    <x v="1"/>
    <n v="45"/>
    <n v="300"/>
    <n v="13500"/>
    <x v="0"/>
    <x v="1"/>
    <x v="0"/>
  </r>
  <r>
    <x v="202"/>
    <x v="1"/>
    <x v="3"/>
    <x v="0"/>
    <n v="37"/>
    <n v="400"/>
    <n v="14800"/>
    <x v="0"/>
    <x v="1"/>
    <x v="1"/>
  </r>
  <r>
    <x v="202"/>
    <x v="2"/>
    <x v="2"/>
    <x v="0"/>
    <n v="38"/>
    <n v="400"/>
    <n v="15200"/>
    <x v="0"/>
    <x v="1"/>
    <x v="1"/>
  </r>
  <r>
    <x v="202"/>
    <x v="2"/>
    <x v="3"/>
    <x v="0"/>
    <n v="39"/>
    <n v="400"/>
    <n v="15600"/>
    <x v="0"/>
    <x v="1"/>
    <x v="2"/>
  </r>
  <r>
    <x v="202"/>
    <x v="2"/>
    <x v="3"/>
    <x v="0"/>
    <n v="41"/>
    <n v="400"/>
    <n v="16400"/>
    <x v="0"/>
    <x v="1"/>
    <x v="3"/>
  </r>
  <r>
    <x v="203"/>
    <x v="0"/>
    <x v="0"/>
    <x v="2"/>
    <n v="1"/>
    <n v="100"/>
    <n v="100"/>
    <x v="0"/>
    <x v="1"/>
    <x v="0"/>
  </r>
  <r>
    <x v="203"/>
    <x v="2"/>
    <x v="3"/>
    <x v="2"/>
    <n v="9"/>
    <n v="100"/>
    <n v="900"/>
    <x v="1"/>
    <x v="1"/>
    <x v="4"/>
  </r>
  <r>
    <x v="203"/>
    <x v="1"/>
    <x v="4"/>
    <x v="2"/>
    <n v="17"/>
    <n v="100"/>
    <n v="1700"/>
    <x v="0"/>
    <x v="1"/>
    <x v="0"/>
  </r>
  <r>
    <x v="203"/>
    <x v="2"/>
    <x v="3"/>
    <x v="4"/>
    <n v="10"/>
    <n v="500"/>
    <n v="5000"/>
    <x v="0"/>
    <x v="1"/>
    <x v="3"/>
  </r>
  <r>
    <x v="203"/>
    <x v="0"/>
    <x v="4"/>
    <x v="4"/>
    <n v="12"/>
    <n v="500"/>
    <n v="6000"/>
    <x v="0"/>
    <x v="1"/>
    <x v="0"/>
  </r>
  <r>
    <x v="203"/>
    <x v="0"/>
    <x v="4"/>
    <x v="0"/>
    <n v="19"/>
    <n v="400"/>
    <n v="7600"/>
    <x v="0"/>
    <x v="1"/>
    <x v="1"/>
  </r>
  <r>
    <x v="203"/>
    <x v="2"/>
    <x v="1"/>
    <x v="0"/>
    <n v="21"/>
    <n v="400"/>
    <n v="8400"/>
    <x v="1"/>
    <x v="1"/>
    <x v="1"/>
  </r>
  <r>
    <x v="203"/>
    <x v="2"/>
    <x v="5"/>
    <x v="0"/>
    <n v="21"/>
    <n v="400"/>
    <n v="8400"/>
    <x v="0"/>
    <x v="0"/>
    <x v="3"/>
  </r>
  <r>
    <x v="203"/>
    <x v="2"/>
    <x v="4"/>
    <x v="1"/>
    <n v="40"/>
    <n v="300"/>
    <n v="12000"/>
    <x v="0"/>
    <x v="1"/>
    <x v="0"/>
  </r>
  <r>
    <x v="203"/>
    <x v="0"/>
    <x v="4"/>
    <x v="0"/>
    <n v="43"/>
    <n v="400"/>
    <n v="17200"/>
    <x v="0"/>
    <x v="1"/>
    <x v="0"/>
  </r>
  <r>
    <x v="203"/>
    <x v="2"/>
    <x v="2"/>
    <x v="4"/>
    <n v="40"/>
    <n v="500"/>
    <n v="20000"/>
    <x v="0"/>
    <x v="1"/>
    <x v="0"/>
  </r>
  <r>
    <x v="203"/>
    <x v="1"/>
    <x v="4"/>
    <x v="4"/>
    <n v="42"/>
    <n v="500"/>
    <n v="21000"/>
    <x v="0"/>
    <x v="1"/>
    <x v="1"/>
  </r>
  <r>
    <x v="203"/>
    <x v="1"/>
    <x v="3"/>
    <x v="4"/>
    <n v="42"/>
    <n v="500"/>
    <n v="21000"/>
    <x v="0"/>
    <x v="1"/>
    <x v="1"/>
  </r>
  <r>
    <x v="203"/>
    <x v="1"/>
    <x v="2"/>
    <x v="4"/>
    <n v="43"/>
    <n v="500"/>
    <n v="21500"/>
    <x v="0"/>
    <x v="1"/>
    <x v="3"/>
  </r>
  <r>
    <x v="203"/>
    <x v="0"/>
    <x v="3"/>
    <x v="4"/>
    <n v="49"/>
    <n v="500"/>
    <n v="24500"/>
    <x v="0"/>
    <x v="1"/>
    <x v="0"/>
  </r>
  <r>
    <x v="203"/>
    <x v="1"/>
    <x v="3"/>
    <x v="4"/>
    <n v="49"/>
    <n v="500"/>
    <n v="24500"/>
    <x v="0"/>
    <x v="1"/>
    <x v="3"/>
  </r>
  <r>
    <x v="204"/>
    <x v="1"/>
    <x v="3"/>
    <x v="3"/>
    <n v="26"/>
    <n v="200"/>
    <n v="5200"/>
    <x v="0"/>
    <x v="1"/>
    <x v="1"/>
  </r>
  <r>
    <x v="204"/>
    <x v="2"/>
    <x v="4"/>
    <x v="1"/>
    <n v="35"/>
    <n v="300"/>
    <n v="10500"/>
    <x v="0"/>
    <x v="1"/>
    <x v="1"/>
  </r>
  <r>
    <x v="204"/>
    <x v="0"/>
    <x v="1"/>
    <x v="0"/>
    <n v="43"/>
    <n v="400"/>
    <n v="17200"/>
    <x v="0"/>
    <x v="1"/>
    <x v="0"/>
  </r>
  <r>
    <x v="204"/>
    <x v="0"/>
    <x v="3"/>
    <x v="0"/>
    <n v="45"/>
    <n v="400"/>
    <n v="18000"/>
    <x v="0"/>
    <x v="1"/>
    <x v="1"/>
  </r>
  <r>
    <x v="204"/>
    <x v="0"/>
    <x v="4"/>
    <x v="4"/>
    <n v="39"/>
    <n v="500"/>
    <n v="19500"/>
    <x v="0"/>
    <x v="1"/>
    <x v="1"/>
  </r>
  <r>
    <x v="205"/>
    <x v="2"/>
    <x v="0"/>
    <x v="1"/>
    <n v="1"/>
    <n v="300"/>
    <n v="300"/>
    <x v="0"/>
    <x v="1"/>
    <x v="3"/>
  </r>
  <r>
    <x v="205"/>
    <x v="0"/>
    <x v="2"/>
    <x v="4"/>
    <n v="1"/>
    <n v="500"/>
    <n v="500"/>
    <x v="0"/>
    <x v="0"/>
    <x v="0"/>
  </r>
  <r>
    <x v="205"/>
    <x v="2"/>
    <x v="1"/>
    <x v="2"/>
    <n v="17"/>
    <n v="100"/>
    <n v="1700"/>
    <x v="0"/>
    <x v="1"/>
    <x v="0"/>
  </r>
  <r>
    <x v="205"/>
    <x v="1"/>
    <x v="2"/>
    <x v="1"/>
    <n v="8"/>
    <n v="300"/>
    <n v="2400"/>
    <x v="0"/>
    <x v="1"/>
    <x v="3"/>
  </r>
  <r>
    <x v="205"/>
    <x v="2"/>
    <x v="1"/>
    <x v="0"/>
    <n v="10"/>
    <n v="400"/>
    <n v="4000"/>
    <x v="0"/>
    <x v="1"/>
    <x v="1"/>
  </r>
  <r>
    <x v="205"/>
    <x v="2"/>
    <x v="0"/>
    <x v="2"/>
    <n v="41"/>
    <n v="100"/>
    <n v="4100"/>
    <x v="0"/>
    <x v="0"/>
    <x v="1"/>
  </r>
  <r>
    <x v="205"/>
    <x v="1"/>
    <x v="4"/>
    <x v="1"/>
    <n v="15"/>
    <n v="300"/>
    <n v="4500"/>
    <x v="0"/>
    <x v="1"/>
    <x v="0"/>
  </r>
  <r>
    <x v="205"/>
    <x v="2"/>
    <x v="4"/>
    <x v="1"/>
    <n v="23"/>
    <n v="300"/>
    <n v="6900"/>
    <x v="0"/>
    <x v="1"/>
    <x v="1"/>
  </r>
  <r>
    <x v="205"/>
    <x v="0"/>
    <x v="3"/>
    <x v="1"/>
    <n v="34"/>
    <n v="300"/>
    <n v="10200"/>
    <x v="0"/>
    <x v="0"/>
    <x v="0"/>
  </r>
  <r>
    <x v="205"/>
    <x v="1"/>
    <x v="3"/>
    <x v="1"/>
    <n v="38"/>
    <n v="300"/>
    <n v="11400"/>
    <x v="0"/>
    <x v="1"/>
    <x v="1"/>
  </r>
  <r>
    <x v="205"/>
    <x v="2"/>
    <x v="1"/>
    <x v="0"/>
    <n v="30"/>
    <n v="400"/>
    <n v="12000"/>
    <x v="0"/>
    <x v="0"/>
    <x v="1"/>
  </r>
  <r>
    <x v="205"/>
    <x v="1"/>
    <x v="5"/>
    <x v="1"/>
    <n v="42"/>
    <n v="300"/>
    <n v="12600"/>
    <x v="1"/>
    <x v="1"/>
    <x v="0"/>
  </r>
  <r>
    <x v="205"/>
    <x v="1"/>
    <x v="5"/>
    <x v="4"/>
    <n v="26"/>
    <n v="500"/>
    <n v="13000"/>
    <x v="0"/>
    <x v="0"/>
    <x v="3"/>
  </r>
  <r>
    <x v="205"/>
    <x v="2"/>
    <x v="2"/>
    <x v="0"/>
    <n v="33"/>
    <n v="400"/>
    <n v="13200"/>
    <x v="0"/>
    <x v="1"/>
    <x v="1"/>
  </r>
  <r>
    <x v="205"/>
    <x v="1"/>
    <x v="4"/>
    <x v="0"/>
    <n v="35"/>
    <n v="400"/>
    <n v="14000"/>
    <x v="0"/>
    <x v="0"/>
    <x v="1"/>
  </r>
  <r>
    <x v="205"/>
    <x v="1"/>
    <x v="1"/>
    <x v="4"/>
    <n v="38"/>
    <n v="500"/>
    <n v="19000"/>
    <x v="0"/>
    <x v="1"/>
    <x v="2"/>
  </r>
  <r>
    <x v="206"/>
    <x v="0"/>
    <x v="4"/>
    <x v="2"/>
    <n v="14"/>
    <n v="100"/>
    <n v="1400"/>
    <x v="0"/>
    <x v="1"/>
    <x v="1"/>
  </r>
  <r>
    <x v="206"/>
    <x v="1"/>
    <x v="3"/>
    <x v="2"/>
    <n v="22"/>
    <n v="100"/>
    <n v="2200"/>
    <x v="0"/>
    <x v="0"/>
    <x v="1"/>
  </r>
  <r>
    <x v="206"/>
    <x v="0"/>
    <x v="3"/>
    <x v="2"/>
    <n v="27"/>
    <n v="100"/>
    <n v="2700"/>
    <x v="0"/>
    <x v="1"/>
    <x v="1"/>
  </r>
  <r>
    <x v="206"/>
    <x v="1"/>
    <x v="4"/>
    <x v="2"/>
    <n v="41"/>
    <n v="100"/>
    <n v="4100"/>
    <x v="0"/>
    <x v="1"/>
    <x v="0"/>
  </r>
  <r>
    <x v="206"/>
    <x v="0"/>
    <x v="1"/>
    <x v="1"/>
    <n v="27"/>
    <n v="300"/>
    <n v="8100"/>
    <x v="0"/>
    <x v="1"/>
    <x v="1"/>
  </r>
  <r>
    <x v="206"/>
    <x v="2"/>
    <x v="2"/>
    <x v="1"/>
    <n v="28"/>
    <n v="300"/>
    <n v="8400"/>
    <x v="0"/>
    <x v="1"/>
    <x v="1"/>
  </r>
  <r>
    <x v="206"/>
    <x v="0"/>
    <x v="1"/>
    <x v="4"/>
    <n v="17"/>
    <n v="500"/>
    <n v="8500"/>
    <x v="0"/>
    <x v="1"/>
    <x v="0"/>
  </r>
  <r>
    <x v="206"/>
    <x v="1"/>
    <x v="0"/>
    <x v="0"/>
    <n v="26"/>
    <n v="400"/>
    <n v="10400"/>
    <x v="0"/>
    <x v="1"/>
    <x v="1"/>
  </r>
  <r>
    <x v="206"/>
    <x v="1"/>
    <x v="2"/>
    <x v="0"/>
    <n v="28"/>
    <n v="400"/>
    <n v="11200"/>
    <x v="0"/>
    <x v="1"/>
    <x v="1"/>
  </r>
  <r>
    <x v="206"/>
    <x v="1"/>
    <x v="2"/>
    <x v="4"/>
    <n v="25"/>
    <n v="500"/>
    <n v="12500"/>
    <x v="0"/>
    <x v="1"/>
    <x v="3"/>
  </r>
  <r>
    <x v="206"/>
    <x v="0"/>
    <x v="2"/>
    <x v="0"/>
    <n v="32"/>
    <n v="400"/>
    <n v="12800"/>
    <x v="1"/>
    <x v="1"/>
    <x v="3"/>
  </r>
  <r>
    <x v="207"/>
    <x v="2"/>
    <x v="3"/>
    <x v="0"/>
    <n v="2"/>
    <n v="400"/>
    <n v="800"/>
    <x v="0"/>
    <x v="1"/>
    <x v="3"/>
  </r>
  <r>
    <x v="207"/>
    <x v="2"/>
    <x v="2"/>
    <x v="2"/>
    <n v="27"/>
    <n v="100"/>
    <n v="2700"/>
    <x v="1"/>
    <x v="1"/>
    <x v="3"/>
  </r>
  <r>
    <x v="207"/>
    <x v="1"/>
    <x v="1"/>
    <x v="1"/>
    <n v="10"/>
    <n v="300"/>
    <n v="3000"/>
    <x v="0"/>
    <x v="1"/>
    <x v="1"/>
  </r>
  <r>
    <x v="207"/>
    <x v="0"/>
    <x v="3"/>
    <x v="2"/>
    <n v="31"/>
    <n v="100"/>
    <n v="3100"/>
    <x v="0"/>
    <x v="0"/>
    <x v="1"/>
  </r>
  <r>
    <x v="207"/>
    <x v="0"/>
    <x v="4"/>
    <x v="0"/>
    <n v="13"/>
    <n v="400"/>
    <n v="5200"/>
    <x v="1"/>
    <x v="1"/>
    <x v="1"/>
  </r>
  <r>
    <x v="207"/>
    <x v="2"/>
    <x v="3"/>
    <x v="0"/>
    <n v="14"/>
    <n v="400"/>
    <n v="5600"/>
    <x v="0"/>
    <x v="0"/>
    <x v="0"/>
  </r>
  <r>
    <x v="207"/>
    <x v="0"/>
    <x v="1"/>
    <x v="0"/>
    <n v="16"/>
    <n v="400"/>
    <n v="6400"/>
    <x v="0"/>
    <x v="0"/>
    <x v="1"/>
  </r>
  <r>
    <x v="207"/>
    <x v="1"/>
    <x v="4"/>
    <x v="3"/>
    <n v="39"/>
    <n v="200"/>
    <n v="7800"/>
    <x v="0"/>
    <x v="1"/>
    <x v="1"/>
  </r>
  <r>
    <x v="207"/>
    <x v="2"/>
    <x v="4"/>
    <x v="3"/>
    <n v="47"/>
    <n v="200"/>
    <n v="9400"/>
    <x v="1"/>
    <x v="1"/>
    <x v="1"/>
  </r>
  <r>
    <x v="207"/>
    <x v="2"/>
    <x v="1"/>
    <x v="0"/>
    <n v="29"/>
    <n v="400"/>
    <n v="11600"/>
    <x v="0"/>
    <x v="1"/>
    <x v="0"/>
  </r>
  <r>
    <x v="207"/>
    <x v="1"/>
    <x v="3"/>
    <x v="0"/>
    <n v="31"/>
    <n v="400"/>
    <n v="12400"/>
    <x v="0"/>
    <x v="1"/>
    <x v="1"/>
  </r>
  <r>
    <x v="207"/>
    <x v="1"/>
    <x v="4"/>
    <x v="0"/>
    <n v="31"/>
    <n v="400"/>
    <n v="12400"/>
    <x v="0"/>
    <x v="1"/>
    <x v="0"/>
  </r>
  <r>
    <x v="207"/>
    <x v="0"/>
    <x v="1"/>
    <x v="1"/>
    <n v="42"/>
    <n v="300"/>
    <n v="12600"/>
    <x v="0"/>
    <x v="1"/>
    <x v="0"/>
  </r>
  <r>
    <x v="207"/>
    <x v="2"/>
    <x v="1"/>
    <x v="4"/>
    <n v="34"/>
    <n v="500"/>
    <n v="17000"/>
    <x v="0"/>
    <x v="1"/>
    <x v="1"/>
  </r>
  <r>
    <x v="207"/>
    <x v="0"/>
    <x v="2"/>
    <x v="0"/>
    <n v="46"/>
    <n v="400"/>
    <n v="18400"/>
    <x v="0"/>
    <x v="1"/>
    <x v="0"/>
  </r>
  <r>
    <x v="208"/>
    <x v="2"/>
    <x v="2"/>
    <x v="1"/>
    <n v="4"/>
    <n v="300"/>
    <n v="1200"/>
    <x v="1"/>
    <x v="1"/>
    <x v="1"/>
  </r>
  <r>
    <x v="208"/>
    <x v="1"/>
    <x v="5"/>
    <x v="2"/>
    <n v="22"/>
    <n v="100"/>
    <n v="2200"/>
    <x v="0"/>
    <x v="1"/>
    <x v="1"/>
  </r>
  <r>
    <x v="208"/>
    <x v="1"/>
    <x v="1"/>
    <x v="2"/>
    <n v="39"/>
    <n v="100"/>
    <n v="3900"/>
    <x v="0"/>
    <x v="1"/>
    <x v="1"/>
  </r>
  <r>
    <x v="208"/>
    <x v="1"/>
    <x v="5"/>
    <x v="1"/>
    <n v="15"/>
    <n v="300"/>
    <n v="4500"/>
    <x v="0"/>
    <x v="0"/>
    <x v="1"/>
  </r>
  <r>
    <x v="208"/>
    <x v="0"/>
    <x v="2"/>
    <x v="0"/>
    <n v="15"/>
    <n v="400"/>
    <n v="6000"/>
    <x v="0"/>
    <x v="1"/>
    <x v="1"/>
  </r>
  <r>
    <x v="208"/>
    <x v="0"/>
    <x v="5"/>
    <x v="1"/>
    <n v="22"/>
    <n v="300"/>
    <n v="6600"/>
    <x v="0"/>
    <x v="1"/>
    <x v="3"/>
  </r>
  <r>
    <x v="208"/>
    <x v="1"/>
    <x v="4"/>
    <x v="3"/>
    <n v="43"/>
    <n v="200"/>
    <n v="8600"/>
    <x v="1"/>
    <x v="1"/>
    <x v="0"/>
  </r>
  <r>
    <x v="208"/>
    <x v="2"/>
    <x v="1"/>
    <x v="1"/>
    <n v="46"/>
    <n v="300"/>
    <n v="13800"/>
    <x v="0"/>
    <x v="1"/>
    <x v="0"/>
  </r>
  <r>
    <x v="208"/>
    <x v="1"/>
    <x v="4"/>
    <x v="4"/>
    <n v="31"/>
    <n v="500"/>
    <n v="15500"/>
    <x v="0"/>
    <x v="1"/>
    <x v="1"/>
  </r>
  <r>
    <x v="209"/>
    <x v="2"/>
    <x v="1"/>
    <x v="2"/>
    <n v="4"/>
    <n v="100"/>
    <n v="400"/>
    <x v="0"/>
    <x v="1"/>
    <x v="3"/>
  </r>
  <r>
    <x v="209"/>
    <x v="2"/>
    <x v="3"/>
    <x v="4"/>
    <n v="2"/>
    <n v="500"/>
    <n v="1000"/>
    <x v="1"/>
    <x v="1"/>
    <x v="0"/>
  </r>
  <r>
    <x v="209"/>
    <x v="2"/>
    <x v="2"/>
    <x v="2"/>
    <n v="13"/>
    <n v="100"/>
    <n v="1300"/>
    <x v="0"/>
    <x v="1"/>
    <x v="3"/>
  </r>
  <r>
    <x v="209"/>
    <x v="0"/>
    <x v="3"/>
    <x v="2"/>
    <n v="28"/>
    <n v="100"/>
    <n v="2800"/>
    <x v="0"/>
    <x v="0"/>
    <x v="1"/>
  </r>
  <r>
    <x v="209"/>
    <x v="1"/>
    <x v="2"/>
    <x v="1"/>
    <n v="11"/>
    <n v="300"/>
    <n v="3300"/>
    <x v="0"/>
    <x v="1"/>
    <x v="0"/>
  </r>
  <r>
    <x v="209"/>
    <x v="2"/>
    <x v="1"/>
    <x v="1"/>
    <n v="12"/>
    <n v="300"/>
    <n v="3600"/>
    <x v="0"/>
    <x v="1"/>
    <x v="1"/>
  </r>
  <r>
    <x v="209"/>
    <x v="0"/>
    <x v="3"/>
    <x v="1"/>
    <n v="13"/>
    <n v="300"/>
    <n v="3900"/>
    <x v="0"/>
    <x v="1"/>
    <x v="0"/>
  </r>
  <r>
    <x v="209"/>
    <x v="0"/>
    <x v="5"/>
    <x v="1"/>
    <n v="13"/>
    <n v="300"/>
    <n v="3900"/>
    <x v="0"/>
    <x v="1"/>
    <x v="1"/>
  </r>
  <r>
    <x v="209"/>
    <x v="2"/>
    <x v="3"/>
    <x v="3"/>
    <n v="20"/>
    <n v="200"/>
    <n v="4000"/>
    <x v="0"/>
    <x v="0"/>
    <x v="0"/>
  </r>
  <r>
    <x v="209"/>
    <x v="2"/>
    <x v="4"/>
    <x v="4"/>
    <n v="14"/>
    <n v="500"/>
    <n v="7000"/>
    <x v="0"/>
    <x v="1"/>
    <x v="1"/>
  </r>
  <r>
    <x v="209"/>
    <x v="0"/>
    <x v="3"/>
    <x v="3"/>
    <n v="36"/>
    <n v="200"/>
    <n v="7200"/>
    <x v="0"/>
    <x v="1"/>
    <x v="4"/>
  </r>
  <r>
    <x v="209"/>
    <x v="1"/>
    <x v="3"/>
    <x v="4"/>
    <n v="22"/>
    <n v="500"/>
    <n v="11000"/>
    <x v="1"/>
    <x v="1"/>
    <x v="4"/>
  </r>
  <r>
    <x v="209"/>
    <x v="2"/>
    <x v="2"/>
    <x v="1"/>
    <n v="45"/>
    <n v="300"/>
    <n v="13500"/>
    <x v="0"/>
    <x v="1"/>
    <x v="1"/>
  </r>
  <r>
    <x v="209"/>
    <x v="1"/>
    <x v="1"/>
    <x v="4"/>
    <n v="29"/>
    <n v="500"/>
    <n v="14500"/>
    <x v="0"/>
    <x v="1"/>
    <x v="1"/>
  </r>
  <r>
    <x v="209"/>
    <x v="1"/>
    <x v="1"/>
    <x v="0"/>
    <n v="40"/>
    <n v="400"/>
    <n v="16000"/>
    <x v="0"/>
    <x v="1"/>
    <x v="1"/>
  </r>
  <r>
    <x v="209"/>
    <x v="0"/>
    <x v="1"/>
    <x v="4"/>
    <n v="36"/>
    <n v="500"/>
    <n v="18000"/>
    <x v="1"/>
    <x v="1"/>
    <x v="0"/>
  </r>
  <r>
    <x v="210"/>
    <x v="0"/>
    <x v="5"/>
    <x v="1"/>
    <n v="13"/>
    <n v="300"/>
    <n v="3900"/>
    <x v="0"/>
    <x v="1"/>
    <x v="0"/>
  </r>
  <r>
    <x v="210"/>
    <x v="0"/>
    <x v="3"/>
    <x v="4"/>
    <n v="11"/>
    <n v="500"/>
    <n v="5500"/>
    <x v="1"/>
    <x v="1"/>
    <x v="1"/>
  </r>
  <r>
    <x v="210"/>
    <x v="2"/>
    <x v="3"/>
    <x v="3"/>
    <n v="28"/>
    <n v="200"/>
    <n v="5600"/>
    <x v="0"/>
    <x v="1"/>
    <x v="3"/>
  </r>
  <r>
    <x v="210"/>
    <x v="1"/>
    <x v="1"/>
    <x v="0"/>
    <n v="14"/>
    <n v="400"/>
    <n v="5600"/>
    <x v="0"/>
    <x v="1"/>
    <x v="1"/>
  </r>
  <r>
    <x v="210"/>
    <x v="0"/>
    <x v="3"/>
    <x v="0"/>
    <n v="37"/>
    <n v="400"/>
    <n v="14800"/>
    <x v="1"/>
    <x v="1"/>
    <x v="3"/>
  </r>
  <r>
    <x v="210"/>
    <x v="0"/>
    <x v="2"/>
    <x v="4"/>
    <n v="36"/>
    <n v="500"/>
    <n v="18000"/>
    <x v="0"/>
    <x v="1"/>
    <x v="1"/>
  </r>
  <r>
    <x v="211"/>
    <x v="2"/>
    <x v="3"/>
    <x v="3"/>
    <n v="10"/>
    <n v="200"/>
    <n v="2000"/>
    <x v="1"/>
    <x v="1"/>
    <x v="0"/>
  </r>
  <r>
    <x v="211"/>
    <x v="0"/>
    <x v="1"/>
    <x v="4"/>
    <n v="6"/>
    <n v="500"/>
    <n v="3000"/>
    <x v="0"/>
    <x v="0"/>
    <x v="3"/>
  </r>
  <r>
    <x v="211"/>
    <x v="0"/>
    <x v="4"/>
    <x v="2"/>
    <n v="31"/>
    <n v="100"/>
    <n v="3100"/>
    <x v="0"/>
    <x v="1"/>
    <x v="3"/>
  </r>
  <r>
    <x v="211"/>
    <x v="2"/>
    <x v="4"/>
    <x v="2"/>
    <n v="32"/>
    <n v="100"/>
    <n v="3200"/>
    <x v="0"/>
    <x v="1"/>
    <x v="1"/>
  </r>
  <r>
    <x v="211"/>
    <x v="2"/>
    <x v="1"/>
    <x v="4"/>
    <n v="7"/>
    <n v="500"/>
    <n v="3500"/>
    <x v="0"/>
    <x v="1"/>
    <x v="1"/>
  </r>
  <r>
    <x v="211"/>
    <x v="1"/>
    <x v="4"/>
    <x v="2"/>
    <n v="38"/>
    <n v="100"/>
    <n v="3800"/>
    <x v="0"/>
    <x v="0"/>
    <x v="0"/>
  </r>
  <r>
    <x v="211"/>
    <x v="0"/>
    <x v="1"/>
    <x v="1"/>
    <n v="17"/>
    <n v="300"/>
    <n v="5100"/>
    <x v="1"/>
    <x v="1"/>
    <x v="3"/>
  </r>
  <r>
    <x v="211"/>
    <x v="0"/>
    <x v="3"/>
    <x v="3"/>
    <n v="27"/>
    <n v="200"/>
    <n v="5400"/>
    <x v="0"/>
    <x v="0"/>
    <x v="1"/>
  </r>
  <r>
    <x v="211"/>
    <x v="2"/>
    <x v="5"/>
    <x v="0"/>
    <n v="14"/>
    <n v="400"/>
    <n v="5600"/>
    <x v="0"/>
    <x v="1"/>
    <x v="1"/>
  </r>
  <r>
    <x v="211"/>
    <x v="1"/>
    <x v="4"/>
    <x v="4"/>
    <n v="22"/>
    <n v="500"/>
    <n v="11000"/>
    <x v="0"/>
    <x v="1"/>
    <x v="1"/>
  </r>
  <r>
    <x v="211"/>
    <x v="2"/>
    <x v="2"/>
    <x v="4"/>
    <n v="34"/>
    <n v="500"/>
    <n v="17000"/>
    <x v="0"/>
    <x v="1"/>
    <x v="0"/>
  </r>
  <r>
    <x v="211"/>
    <x v="2"/>
    <x v="5"/>
    <x v="4"/>
    <n v="41"/>
    <n v="500"/>
    <n v="20500"/>
    <x v="0"/>
    <x v="1"/>
    <x v="2"/>
  </r>
  <r>
    <x v="211"/>
    <x v="1"/>
    <x v="5"/>
    <x v="4"/>
    <n v="48"/>
    <n v="500"/>
    <n v="24000"/>
    <x v="0"/>
    <x v="1"/>
    <x v="1"/>
  </r>
  <r>
    <x v="212"/>
    <x v="0"/>
    <x v="3"/>
    <x v="4"/>
    <n v="11"/>
    <n v="500"/>
    <n v="5500"/>
    <x v="0"/>
    <x v="1"/>
    <x v="4"/>
  </r>
  <r>
    <x v="212"/>
    <x v="1"/>
    <x v="0"/>
    <x v="3"/>
    <n v="33"/>
    <n v="200"/>
    <n v="6600"/>
    <x v="0"/>
    <x v="1"/>
    <x v="2"/>
  </r>
  <r>
    <x v="212"/>
    <x v="2"/>
    <x v="3"/>
    <x v="0"/>
    <n v="22"/>
    <n v="400"/>
    <n v="8800"/>
    <x v="0"/>
    <x v="1"/>
    <x v="0"/>
  </r>
  <r>
    <x v="212"/>
    <x v="2"/>
    <x v="5"/>
    <x v="4"/>
    <n v="18"/>
    <n v="500"/>
    <n v="9000"/>
    <x v="0"/>
    <x v="1"/>
    <x v="0"/>
  </r>
  <r>
    <x v="212"/>
    <x v="0"/>
    <x v="4"/>
    <x v="0"/>
    <n v="32"/>
    <n v="400"/>
    <n v="12800"/>
    <x v="0"/>
    <x v="0"/>
    <x v="2"/>
  </r>
  <r>
    <x v="213"/>
    <x v="1"/>
    <x v="1"/>
    <x v="1"/>
    <n v="3"/>
    <n v="300"/>
    <n v="900"/>
    <x v="0"/>
    <x v="0"/>
    <x v="1"/>
  </r>
  <r>
    <x v="213"/>
    <x v="2"/>
    <x v="4"/>
    <x v="1"/>
    <n v="8"/>
    <n v="300"/>
    <n v="2400"/>
    <x v="0"/>
    <x v="1"/>
    <x v="4"/>
  </r>
  <r>
    <x v="213"/>
    <x v="2"/>
    <x v="2"/>
    <x v="2"/>
    <n v="29"/>
    <n v="100"/>
    <n v="2900"/>
    <x v="0"/>
    <x v="1"/>
    <x v="1"/>
  </r>
  <r>
    <x v="213"/>
    <x v="1"/>
    <x v="1"/>
    <x v="4"/>
    <n v="7"/>
    <n v="500"/>
    <n v="3500"/>
    <x v="0"/>
    <x v="1"/>
    <x v="0"/>
  </r>
  <r>
    <x v="213"/>
    <x v="2"/>
    <x v="4"/>
    <x v="0"/>
    <n v="12"/>
    <n v="400"/>
    <n v="4800"/>
    <x v="0"/>
    <x v="1"/>
    <x v="1"/>
  </r>
  <r>
    <x v="213"/>
    <x v="2"/>
    <x v="4"/>
    <x v="4"/>
    <n v="12"/>
    <n v="500"/>
    <n v="6000"/>
    <x v="0"/>
    <x v="1"/>
    <x v="1"/>
  </r>
  <r>
    <x v="213"/>
    <x v="0"/>
    <x v="4"/>
    <x v="3"/>
    <n v="36"/>
    <n v="200"/>
    <n v="7200"/>
    <x v="0"/>
    <x v="1"/>
    <x v="0"/>
  </r>
  <r>
    <x v="213"/>
    <x v="1"/>
    <x v="3"/>
    <x v="0"/>
    <n v="19"/>
    <n v="400"/>
    <n v="7600"/>
    <x v="0"/>
    <x v="1"/>
    <x v="0"/>
  </r>
  <r>
    <x v="213"/>
    <x v="1"/>
    <x v="3"/>
    <x v="0"/>
    <n v="39"/>
    <n v="400"/>
    <n v="15600"/>
    <x v="1"/>
    <x v="1"/>
    <x v="1"/>
  </r>
  <r>
    <x v="213"/>
    <x v="2"/>
    <x v="3"/>
    <x v="0"/>
    <n v="45"/>
    <n v="400"/>
    <n v="18000"/>
    <x v="0"/>
    <x v="1"/>
    <x v="1"/>
  </r>
  <r>
    <x v="214"/>
    <x v="2"/>
    <x v="2"/>
    <x v="2"/>
    <n v="20"/>
    <n v="100"/>
    <n v="2000"/>
    <x v="0"/>
    <x v="1"/>
    <x v="1"/>
  </r>
  <r>
    <x v="214"/>
    <x v="1"/>
    <x v="1"/>
    <x v="3"/>
    <n v="10"/>
    <n v="200"/>
    <n v="2000"/>
    <x v="0"/>
    <x v="1"/>
    <x v="1"/>
  </r>
  <r>
    <x v="214"/>
    <x v="0"/>
    <x v="5"/>
    <x v="3"/>
    <n v="12"/>
    <n v="200"/>
    <n v="2400"/>
    <x v="0"/>
    <x v="0"/>
    <x v="3"/>
  </r>
  <r>
    <x v="214"/>
    <x v="2"/>
    <x v="2"/>
    <x v="4"/>
    <n v="5"/>
    <n v="500"/>
    <n v="2500"/>
    <x v="0"/>
    <x v="1"/>
    <x v="1"/>
  </r>
  <r>
    <x v="214"/>
    <x v="2"/>
    <x v="1"/>
    <x v="4"/>
    <n v="7"/>
    <n v="500"/>
    <n v="3500"/>
    <x v="0"/>
    <x v="0"/>
    <x v="4"/>
  </r>
  <r>
    <x v="214"/>
    <x v="1"/>
    <x v="5"/>
    <x v="1"/>
    <n v="13"/>
    <n v="300"/>
    <n v="3900"/>
    <x v="0"/>
    <x v="1"/>
    <x v="3"/>
  </r>
  <r>
    <x v="214"/>
    <x v="1"/>
    <x v="5"/>
    <x v="0"/>
    <n v="14"/>
    <n v="400"/>
    <n v="5600"/>
    <x v="0"/>
    <x v="1"/>
    <x v="0"/>
  </r>
  <r>
    <x v="214"/>
    <x v="0"/>
    <x v="4"/>
    <x v="0"/>
    <n v="16"/>
    <n v="400"/>
    <n v="6400"/>
    <x v="1"/>
    <x v="1"/>
    <x v="3"/>
  </r>
  <r>
    <x v="214"/>
    <x v="1"/>
    <x v="5"/>
    <x v="4"/>
    <n v="13"/>
    <n v="500"/>
    <n v="6500"/>
    <x v="0"/>
    <x v="1"/>
    <x v="1"/>
  </r>
  <r>
    <x v="214"/>
    <x v="0"/>
    <x v="3"/>
    <x v="0"/>
    <n v="29"/>
    <n v="400"/>
    <n v="11600"/>
    <x v="1"/>
    <x v="1"/>
    <x v="1"/>
  </r>
  <r>
    <x v="214"/>
    <x v="1"/>
    <x v="3"/>
    <x v="1"/>
    <n v="46"/>
    <n v="300"/>
    <n v="13800"/>
    <x v="0"/>
    <x v="1"/>
    <x v="1"/>
  </r>
  <r>
    <x v="215"/>
    <x v="2"/>
    <x v="3"/>
    <x v="0"/>
    <n v="4"/>
    <n v="400"/>
    <n v="1600"/>
    <x v="0"/>
    <x v="1"/>
    <x v="3"/>
  </r>
  <r>
    <x v="215"/>
    <x v="1"/>
    <x v="4"/>
    <x v="3"/>
    <n v="9"/>
    <n v="200"/>
    <n v="1800"/>
    <x v="0"/>
    <x v="1"/>
    <x v="0"/>
  </r>
  <r>
    <x v="215"/>
    <x v="0"/>
    <x v="3"/>
    <x v="2"/>
    <n v="49"/>
    <n v="100"/>
    <n v="4900"/>
    <x v="0"/>
    <x v="1"/>
    <x v="1"/>
  </r>
  <r>
    <x v="215"/>
    <x v="1"/>
    <x v="4"/>
    <x v="1"/>
    <n v="29"/>
    <n v="300"/>
    <n v="8700"/>
    <x v="0"/>
    <x v="1"/>
    <x v="3"/>
  </r>
  <r>
    <x v="215"/>
    <x v="1"/>
    <x v="3"/>
    <x v="0"/>
    <n v="31"/>
    <n v="400"/>
    <n v="12400"/>
    <x v="0"/>
    <x v="1"/>
    <x v="0"/>
  </r>
  <r>
    <x v="215"/>
    <x v="0"/>
    <x v="4"/>
    <x v="0"/>
    <n v="45"/>
    <n v="400"/>
    <n v="18000"/>
    <x v="0"/>
    <x v="1"/>
    <x v="0"/>
  </r>
  <r>
    <x v="216"/>
    <x v="2"/>
    <x v="1"/>
    <x v="3"/>
    <n v="4"/>
    <n v="200"/>
    <n v="800"/>
    <x v="0"/>
    <x v="1"/>
    <x v="1"/>
  </r>
  <r>
    <x v="216"/>
    <x v="2"/>
    <x v="3"/>
    <x v="1"/>
    <n v="14"/>
    <n v="300"/>
    <n v="4200"/>
    <x v="1"/>
    <x v="0"/>
    <x v="1"/>
  </r>
  <r>
    <x v="216"/>
    <x v="2"/>
    <x v="4"/>
    <x v="0"/>
    <n v="11"/>
    <n v="400"/>
    <n v="4400"/>
    <x v="0"/>
    <x v="1"/>
    <x v="2"/>
  </r>
  <r>
    <x v="216"/>
    <x v="1"/>
    <x v="3"/>
    <x v="4"/>
    <n v="9"/>
    <n v="500"/>
    <n v="4500"/>
    <x v="1"/>
    <x v="1"/>
    <x v="3"/>
  </r>
  <r>
    <x v="216"/>
    <x v="0"/>
    <x v="2"/>
    <x v="4"/>
    <n v="15"/>
    <n v="500"/>
    <n v="7500"/>
    <x v="0"/>
    <x v="1"/>
    <x v="1"/>
  </r>
  <r>
    <x v="216"/>
    <x v="2"/>
    <x v="4"/>
    <x v="4"/>
    <n v="16"/>
    <n v="500"/>
    <n v="8000"/>
    <x v="0"/>
    <x v="1"/>
    <x v="3"/>
  </r>
  <r>
    <x v="216"/>
    <x v="1"/>
    <x v="1"/>
    <x v="0"/>
    <n v="22"/>
    <n v="400"/>
    <n v="8800"/>
    <x v="0"/>
    <x v="1"/>
    <x v="0"/>
  </r>
  <r>
    <x v="216"/>
    <x v="1"/>
    <x v="5"/>
    <x v="1"/>
    <n v="31"/>
    <n v="300"/>
    <n v="9300"/>
    <x v="0"/>
    <x v="1"/>
    <x v="0"/>
  </r>
  <r>
    <x v="216"/>
    <x v="2"/>
    <x v="1"/>
    <x v="0"/>
    <n v="29"/>
    <n v="400"/>
    <n v="11600"/>
    <x v="0"/>
    <x v="1"/>
    <x v="0"/>
  </r>
  <r>
    <x v="216"/>
    <x v="2"/>
    <x v="3"/>
    <x v="4"/>
    <n v="24"/>
    <n v="500"/>
    <n v="12000"/>
    <x v="0"/>
    <x v="1"/>
    <x v="1"/>
  </r>
  <r>
    <x v="216"/>
    <x v="2"/>
    <x v="4"/>
    <x v="0"/>
    <n v="40"/>
    <n v="400"/>
    <n v="16000"/>
    <x v="0"/>
    <x v="1"/>
    <x v="3"/>
  </r>
  <r>
    <x v="216"/>
    <x v="2"/>
    <x v="1"/>
    <x v="0"/>
    <n v="41"/>
    <n v="400"/>
    <n v="16400"/>
    <x v="0"/>
    <x v="0"/>
    <x v="4"/>
  </r>
  <r>
    <x v="216"/>
    <x v="1"/>
    <x v="0"/>
    <x v="0"/>
    <n v="42"/>
    <n v="400"/>
    <n v="16800"/>
    <x v="0"/>
    <x v="1"/>
    <x v="1"/>
  </r>
  <r>
    <x v="216"/>
    <x v="2"/>
    <x v="3"/>
    <x v="4"/>
    <n v="46"/>
    <n v="500"/>
    <n v="23000"/>
    <x v="0"/>
    <x v="1"/>
    <x v="0"/>
  </r>
  <r>
    <x v="216"/>
    <x v="1"/>
    <x v="2"/>
    <x v="4"/>
    <n v="46"/>
    <n v="500"/>
    <n v="23000"/>
    <x v="0"/>
    <x v="1"/>
    <x v="3"/>
  </r>
  <r>
    <x v="217"/>
    <x v="1"/>
    <x v="1"/>
    <x v="3"/>
    <n v="14"/>
    <n v="200"/>
    <n v="2800"/>
    <x v="0"/>
    <x v="1"/>
    <x v="1"/>
  </r>
  <r>
    <x v="217"/>
    <x v="0"/>
    <x v="3"/>
    <x v="4"/>
    <n v="6"/>
    <n v="500"/>
    <n v="3000"/>
    <x v="0"/>
    <x v="1"/>
    <x v="1"/>
  </r>
  <r>
    <x v="217"/>
    <x v="2"/>
    <x v="0"/>
    <x v="0"/>
    <n v="9"/>
    <n v="400"/>
    <n v="3600"/>
    <x v="0"/>
    <x v="1"/>
    <x v="0"/>
  </r>
  <r>
    <x v="217"/>
    <x v="0"/>
    <x v="5"/>
    <x v="0"/>
    <n v="13"/>
    <n v="400"/>
    <n v="5200"/>
    <x v="0"/>
    <x v="0"/>
    <x v="1"/>
  </r>
  <r>
    <x v="217"/>
    <x v="1"/>
    <x v="1"/>
    <x v="1"/>
    <n v="28"/>
    <n v="300"/>
    <n v="8400"/>
    <x v="0"/>
    <x v="1"/>
    <x v="0"/>
  </r>
  <r>
    <x v="217"/>
    <x v="1"/>
    <x v="0"/>
    <x v="1"/>
    <n v="35"/>
    <n v="300"/>
    <n v="10500"/>
    <x v="0"/>
    <x v="1"/>
    <x v="0"/>
  </r>
  <r>
    <x v="217"/>
    <x v="0"/>
    <x v="4"/>
    <x v="1"/>
    <n v="42"/>
    <n v="300"/>
    <n v="12600"/>
    <x v="0"/>
    <x v="1"/>
    <x v="1"/>
  </r>
  <r>
    <x v="217"/>
    <x v="2"/>
    <x v="1"/>
    <x v="4"/>
    <n v="36"/>
    <n v="500"/>
    <n v="18000"/>
    <x v="0"/>
    <x v="1"/>
    <x v="0"/>
  </r>
  <r>
    <x v="217"/>
    <x v="1"/>
    <x v="3"/>
    <x v="4"/>
    <n v="39"/>
    <n v="500"/>
    <n v="19500"/>
    <x v="0"/>
    <x v="1"/>
    <x v="3"/>
  </r>
  <r>
    <x v="218"/>
    <x v="0"/>
    <x v="1"/>
    <x v="3"/>
    <n v="4"/>
    <n v="200"/>
    <n v="800"/>
    <x v="0"/>
    <x v="1"/>
    <x v="3"/>
  </r>
  <r>
    <x v="218"/>
    <x v="2"/>
    <x v="2"/>
    <x v="4"/>
    <n v="5"/>
    <n v="500"/>
    <n v="2500"/>
    <x v="1"/>
    <x v="1"/>
    <x v="1"/>
  </r>
  <r>
    <x v="218"/>
    <x v="2"/>
    <x v="5"/>
    <x v="3"/>
    <n v="14"/>
    <n v="200"/>
    <n v="2800"/>
    <x v="0"/>
    <x v="1"/>
    <x v="3"/>
  </r>
  <r>
    <x v="218"/>
    <x v="2"/>
    <x v="4"/>
    <x v="2"/>
    <n v="44"/>
    <n v="100"/>
    <n v="4400"/>
    <x v="0"/>
    <x v="1"/>
    <x v="1"/>
  </r>
  <r>
    <x v="218"/>
    <x v="2"/>
    <x v="2"/>
    <x v="3"/>
    <n v="35"/>
    <n v="200"/>
    <n v="7000"/>
    <x v="0"/>
    <x v="1"/>
    <x v="0"/>
  </r>
  <r>
    <x v="218"/>
    <x v="2"/>
    <x v="3"/>
    <x v="4"/>
    <n v="26"/>
    <n v="500"/>
    <n v="13000"/>
    <x v="0"/>
    <x v="1"/>
    <x v="1"/>
  </r>
  <r>
    <x v="218"/>
    <x v="2"/>
    <x v="4"/>
    <x v="1"/>
    <n v="46"/>
    <n v="300"/>
    <n v="13800"/>
    <x v="0"/>
    <x v="1"/>
    <x v="3"/>
  </r>
  <r>
    <x v="219"/>
    <x v="1"/>
    <x v="2"/>
    <x v="4"/>
    <n v="4"/>
    <n v="500"/>
    <n v="2000"/>
    <x v="0"/>
    <x v="1"/>
    <x v="0"/>
  </r>
  <r>
    <x v="219"/>
    <x v="1"/>
    <x v="2"/>
    <x v="1"/>
    <n v="9"/>
    <n v="300"/>
    <n v="2700"/>
    <x v="0"/>
    <x v="1"/>
    <x v="3"/>
  </r>
  <r>
    <x v="219"/>
    <x v="1"/>
    <x v="1"/>
    <x v="0"/>
    <n v="21"/>
    <n v="400"/>
    <n v="8400"/>
    <x v="1"/>
    <x v="1"/>
    <x v="0"/>
  </r>
  <r>
    <x v="219"/>
    <x v="2"/>
    <x v="1"/>
    <x v="0"/>
    <n v="23"/>
    <n v="400"/>
    <n v="9200"/>
    <x v="1"/>
    <x v="0"/>
    <x v="3"/>
  </r>
  <r>
    <x v="219"/>
    <x v="1"/>
    <x v="1"/>
    <x v="3"/>
    <n v="46"/>
    <n v="200"/>
    <n v="9200"/>
    <x v="0"/>
    <x v="1"/>
    <x v="0"/>
  </r>
  <r>
    <x v="219"/>
    <x v="0"/>
    <x v="4"/>
    <x v="4"/>
    <n v="19"/>
    <n v="500"/>
    <n v="9500"/>
    <x v="0"/>
    <x v="1"/>
    <x v="0"/>
  </r>
  <r>
    <x v="219"/>
    <x v="2"/>
    <x v="3"/>
    <x v="3"/>
    <n v="48"/>
    <n v="200"/>
    <n v="9600"/>
    <x v="0"/>
    <x v="1"/>
    <x v="1"/>
  </r>
  <r>
    <x v="219"/>
    <x v="0"/>
    <x v="4"/>
    <x v="0"/>
    <n v="25"/>
    <n v="400"/>
    <n v="10000"/>
    <x v="0"/>
    <x v="1"/>
    <x v="1"/>
  </r>
  <r>
    <x v="219"/>
    <x v="1"/>
    <x v="1"/>
    <x v="1"/>
    <n v="41"/>
    <n v="300"/>
    <n v="12300"/>
    <x v="0"/>
    <x v="1"/>
    <x v="0"/>
  </r>
  <r>
    <x v="219"/>
    <x v="2"/>
    <x v="1"/>
    <x v="4"/>
    <n v="31"/>
    <n v="500"/>
    <n v="15500"/>
    <x v="0"/>
    <x v="1"/>
    <x v="0"/>
  </r>
  <r>
    <x v="219"/>
    <x v="1"/>
    <x v="1"/>
    <x v="4"/>
    <n v="35"/>
    <n v="500"/>
    <n v="17500"/>
    <x v="0"/>
    <x v="1"/>
    <x v="1"/>
  </r>
  <r>
    <x v="219"/>
    <x v="0"/>
    <x v="2"/>
    <x v="0"/>
    <n v="49"/>
    <n v="400"/>
    <n v="19600"/>
    <x v="0"/>
    <x v="1"/>
    <x v="0"/>
  </r>
  <r>
    <x v="219"/>
    <x v="1"/>
    <x v="5"/>
    <x v="4"/>
    <n v="40"/>
    <n v="500"/>
    <n v="20000"/>
    <x v="1"/>
    <x v="1"/>
    <x v="3"/>
  </r>
  <r>
    <x v="219"/>
    <x v="1"/>
    <x v="1"/>
    <x v="4"/>
    <n v="49"/>
    <n v="500"/>
    <n v="24500"/>
    <x v="0"/>
    <x v="0"/>
    <x v="1"/>
  </r>
  <r>
    <x v="220"/>
    <x v="0"/>
    <x v="2"/>
    <x v="1"/>
    <n v="13"/>
    <n v="300"/>
    <n v="3900"/>
    <x v="1"/>
    <x v="1"/>
    <x v="3"/>
  </r>
  <r>
    <x v="220"/>
    <x v="1"/>
    <x v="4"/>
    <x v="0"/>
    <n v="16"/>
    <n v="400"/>
    <n v="6400"/>
    <x v="0"/>
    <x v="1"/>
    <x v="0"/>
  </r>
  <r>
    <x v="220"/>
    <x v="2"/>
    <x v="0"/>
    <x v="0"/>
    <n v="17"/>
    <n v="400"/>
    <n v="6800"/>
    <x v="0"/>
    <x v="1"/>
    <x v="0"/>
  </r>
  <r>
    <x v="220"/>
    <x v="0"/>
    <x v="3"/>
    <x v="0"/>
    <n v="21"/>
    <n v="400"/>
    <n v="8400"/>
    <x v="0"/>
    <x v="1"/>
    <x v="1"/>
  </r>
  <r>
    <x v="220"/>
    <x v="1"/>
    <x v="4"/>
    <x v="3"/>
    <n v="45"/>
    <n v="200"/>
    <n v="9000"/>
    <x v="0"/>
    <x v="1"/>
    <x v="1"/>
  </r>
  <r>
    <x v="220"/>
    <x v="2"/>
    <x v="3"/>
    <x v="4"/>
    <n v="19"/>
    <n v="500"/>
    <n v="9500"/>
    <x v="0"/>
    <x v="1"/>
    <x v="3"/>
  </r>
  <r>
    <x v="220"/>
    <x v="2"/>
    <x v="4"/>
    <x v="0"/>
    <n v="30"/>
    <n v="400"/>
    <n v="12000"/>
    <x v="0"/>
    <x v="0"/>
    <x v="3"/>
  </r>
  <r>
    <x v="220"/>
    <x v="0"/>
    <x v="4"/>
    <x v="1"/>
    <n v="44"/>
    <n v="300"/>
    <n v="13200"/>
    <x v="0"/>
    <x v="1"/>
    <x v="1"/>
  </r>
  <r>
    <x v="220"/>
    <x v="2"/>
    <x v="5"/>
    <x v="0"/>
    <n v="36"/>
    <n v="400"/>
    <n v="14400"/>
    <x v="1"/>
    <x v="1"/>
    <x v="3"/>
  </r>
  <r>
    <x v="220"/>
    <x v="2"/>
    <x v="4"/>
    <x v="4"/>
    <n v="48"/>
    <n v="500"/>
    <n v="24000"/>
    <x v="0"/>
    <x v="1"/>
    <x v="0"/>
  </r>
  <r>
    <x v="220"/>
    <x v="2"/>
    <x v="5"/>
    <x v="4"/>
    <n v="49"/>
    <n v="500"/>
    <n v="24500"/>
    <x v="0"/>
    <x v="0"/>
    <x v="1"/>
  </r>
  <r>
    <x v="221"/>
    <x v="0"/>
    <x v="4"/>
    <x v="4"/>
    <n v="1"/>
    <n v="500"/>
    <n v="500"/>
    <x v="0"/>
    <x v="1"/>
    <x v="1"/>
  </r>
  <r>
    <x v="221"/>
    <x v="1"/>
    <x v="5"/>
    <x v="3"/>
    <n v="10"/>
    <n v="200"/>
    <n v="2000"/>
    <x v="0"/>
    <x v="0"/>
    <x v="4"/>
  </r>
  <r>
    <x v="221"/>
    <x v="0"/>
    <x v="1"/>
    <x v="2"/>
    <n v="22"/>
    <n v="100"/>
    <n v="2200"/>
    <x v="0"/>
    <x v="1"/>
    <x v="1"/>
  </r>
  <r>
    <x v="221"/>
    <x v="1"/>
    <x v="2"/>
    <x v="2"/>
    <n v="31"/>
    <n v="100"/>
    <n v="3100"/>
    <x v="1"/>
    <x v="1"/>
    <x v="1"/>
  </r>
  <r>
    <x v="221"/>
    <x v="2"/>
    <x v="4"/>
    <x v="1"/>
    <n v="13"/>
    <n v="300"/>
    <n v="3900"/>
    <x v="0"/>
    <x v="1"/>
    <x v="0"/>
  </r>
  <r>
    <x v="221"/>
    <x v="0"/>
    <x v="2"/>
    <x v="3"/>
    <n v="30"/>
    <n v="200"/>
    <n v="6000"/>
    <x v="0"/>
    <x v="0"/>
    <x v="1"/>
  </r>
  <r>
    <x v="221"/>
    <x v="2"/>
    <x v="4"/>
    <x v="0"/>
    <n v="18"/>
    <n v="400"/>
    <n v="7200"/>
    <x v="0"/>
    <x v="1"/>
    <x v="2"/>
  </r>
  <r>
    <x v="221"/>
    <x v="2"/>
    <x v="2"/>
    <x v="4"/>
    <n v="15"/>
    <n v="500"/>
    <n v="7500"/>
    <x v="0"/>
    <x v="1"/>
    <x v="1"/>
  </r>
  <r>
    <x v="221"/>
    <x v="2"/>
    <x v="4"/>
    <x v="0"/>
    <n v="19"/>
    <n v="400"/>
    <n v="7600"/>
    <x v="0"/>
    <x v="1"/>
    <x v="1"/>
  </r>
  <r>
    <x v="221"/>
    <x v="1"/>
    <x v="0"/>
    <x v="4"/>
    <n v="19"/>
    <n v="500"/>
    <n v="9500"/>
    <x v="0"/>
    <x v="1"/>
    <x v="0"/>
  </r>
  <r>
    <x v="221"/>
    <x v="1"/>
    <x v="4"/>
    <x v="0"/>
    <n v="24"/>
    <n v="400"/>
    <n v="9600"/>
    <x v="0"/>
    <x v="1"/>
    <x v="1"/>
  </r>
  <r>
    <x v="221"/>
    <x v="1"/>
    <x v="3"/>
    <x v="0"/>
    <n v="27"/>
    <n v="400"/>
    <n v="10800"/>
    <x v="1"/>
    <x v="1"/>
    <x v="0"/>
  </r>
  <r>
    <x v="221"/>
    <x v="1"/>
    <x v="5"/>
    <x v="4"/>
    <n v="38"/>
    <n v="500"/>
    <n v="19000"/>
    <x v="0"/>
    <x v="1"/>
    <x v="3"/>
  </r>
  <r>
    <x v="222"/>
    <x v="2"/>
    <x v="1"/>
    <x v="1"/>
    <n v="1"/>
    <n v="300"/>
    <n v="300"/>
    <x v="0"/>
    <x v="1"/>
    <x v="0"/>
  </r>
  <r>
    <x v="222"/>
    <x v="1"/>
    <x v="2"/>
    <x v="2"/>
    <n v="18"/>
    <n v="100"/>
    <n v="1800"/>
    <x v="0"/>
    <x v="1"/>
    <x v="0"/>
  </r>
  <r>
    <x v="222"/>
    <x v="2"/>
    <x v="4"/>
    <x v="0"/>
    <n v="7"/>
    <n v="400"/>
    <n v="2800"/>
    <x v="0"/>
    <x v="1"/>
    <x v="0"/>
  </r>
  <r>
    <x v="222"/>
    <x v="0"/>
    <x v="3"/>
    <x v="0"/>
    <n v="10"/>
    <n v="400"/>
    <n v="4000"/>
    <x v="0"/>
    <x v="1"/>
    <x v="1"/>
  </r>
  <r>
    <x v="222"/>
    <x v="0"/>
    <x v="0"/>
    <x v="3"/>
    <n v="23"/>
    <n v="200"/>
    <n v="4600"/>
    <x v="0"/>
    <x v="1"/>
    <x v="0"/>
  </r>
  <r>
    <x v="222"/>
    <x v="0"/>
    <x v="3"/>
    <x v="4"/>
    <n v="12"/>
    <n v="500"/>
    <n v="6000"/>
    <x v="0"/>
    <x v="1"/>
    <x v="0"/>
  </r>
  <r>
    <x v="222"/>
    <x v="1"/>
    <x v="4"/>
    <x v="1"/>
    <n v="23"/>
    <n v="300"/>
    <n v="6900"/>
    <x v="0"/>
    <x v="1"/>
    <x v="3"/>
  </r>
  <r>
    <x v="222"/>
    <x v="1"/>
    <x v="4"/>
    <x v="0"/>
    <n v="26"/>
    <n v="400"/>
    <n v="10400"/>
    <x v="0"/>
    <x v="0"/>
    <x v="3"/>
  </r>
  <r>
    <x v="222"/>
    <x v="1"/>
    <x v="4"/>
    <x v="0"/>
    <n v="42"/>
    <n v="400"/>
    <n v="16800"/>
    <x v="0"/>
    <x v="1"/>
    <x v="0"/>
  </r>
  <r>
    <x v="222"/>
    <x v="2"/>
    <x v="4"/>
    <x v="0"/>
    <n v="49"/>
    <n v="400"/>
    <n v="19600"/>
    <x v="0"/>
    <x v="1"/>
    <x v="1"/>
  </r>
  <r>
    <x v="222"/>
    <x v="2"/>
    <x v="3"/>
    <x v="4"/>
    <n v="40"/>
    <n v="500"/>
    <n v="20000"/>
    <x v="0"/>
    <x v="1"/>
    <x v="4"/>
  </r>
  <r>
    <x v="222"/>
    <x v="0"/>
    <x v="4"/>
    <x v="4"/>
    <n v="40"/>
    <n v="500"/>
    <n v="20000"/>
    <x v="0"/>
    <x v="1"/>
    <x v="4"/>
  </r>
  <r>
    <x v="223"/>
    <x v="0"/>
    <x v="0"/>
    <x v="4"/>
    <n v="1"/>
    <n v="500"/>
    <n v="500"/>
    <x v="0"/>
    <x v="1"/>
    <x v="2"/>
  </r>
  <r>
    <x v="223"/>
    <x v="1"/>
    <x v="1"/>
    <x v="1"/>
    <n v="5"/>
    <n v="300"/>
    <n v="1500"/>
    <x v="0"/>
    <x v="0"/>
    <x v="1"/>
  </r>
  <r>
    <x v="223"/>
    <x v="2"/>
    <x v="3"/>
    <x v="2"/>
    <n v="28"/>
    <n v="100"/>
    <n v="2800"/>
    <x v="1"/>
    <x v="1"/>
    <x v="0"/>
  </r>
  <r>
    <x v="223"/>
    <x v="2"/>
    <x v="2"/>
    <x v="3"/>
    <n v="20"/>
    <n v="200"/>
    <n v="4000"/>
    <x v="0"/>
    <x v="1"/>
    <x v="0"/>
  </r>
  <r>
    <x v="223"/>
    <x v="1"/>
    <x v="4"/>
    <x v="1"/>
    <n v="14"/>
    <n v="300"/>
    <n v="4200"/>
    <x v="0"/>
    <x v="1"/>
    <x v="1"/>
  </r>
  <r>
    <x v="223"/>
    <x v="0"/>
    <x v="4"/>
    <x v="1"/>
    <n v="30"/>
    <n v="300"/>
    <n v="9000"/>
    <x v="0"/>
    <x v="1"/>
    <x v="0"/>
  </r>
  <r>
    <x v="223"/>
    <x v="0"/>
    <x v="3"/>
    <x v="4"/>
    <n v="25"/>
    <n v="500"/>
    <n v="12500"/>
    <x v="0"/>
    <x v="1"/>
    <x v="1"/>
  </r>
  <r>
    <x v="223"/>
    <x v="1"/>
    <x v="1"/>
    <x v="1"/>
    <n v="42"/>
    <n v="300"/>
    <n v="12600"/>
    <x v="0"/>
    <x v="1"/>
    <x v="1"/>
  </r>
  <r>
    <x v="223"/>
    <x v="0"/>
    <x v="3"/>
    <x v="4"/>
    <n v="26"/>
    <n v="500"/>
    <n v="13000"/>
    <x v="1"/>
    <x v="1"/>
    <x v="3"/>
  </r>
  <r>
    <x v="223"/>
    <x v="0"/>
    <x v="4"/>
    <x v="4"/>
    <n v="28"/>
    <n v="500"/>
    <n v="14000"/>
    <x v="0"/>
    <x v="1"/>
    <x v="1"/>
  </r>
  <r>
    <x v="223"/>
    <x v="0"/>
    <x v="1"/>
    <x v="4"/>
    <n v="31"/>
    <n v="500"/>
    <n v="15500"/>
    <x v="0"/>
    <x v="1"/>
    <x v="3"/>
  </r>
  <r>
    <x v="223"/>
    <x v="1"/>
    <x v="1"/>
    <x v="0"/>
    <n v="42"/>
    <n v="400"/>
    <n v="16800"/>
    <x v="0"/>
    <x v="1"/>
    <x v="0"/>
  </r>
  <r>
    <x v="224"/>
    <x v="2"/>
    <x v="0"/>
    <x v="2"/>
    <n v="20"/>
    <n v="100"/>
    <n v="2000"/>
    <x v="0"/>
    <x v="0"/>
    <x v="1"/>
  </r>
  <r>
    <x v="224"/>
    <x v="2"/>
    <x v="2"/>
    <x v="1"/>
    <n v="9"/>
    <n v="300"/>
    <n v="2700"/>
    <x v="0"/>
    <x v="1"/>
    <x v="0"/>
  </r>
  <r>
    <x v="224"/>
    <x v="1"/>
    <x v="3"/>
    <x v="3"/>
    <n v="19"/>
    <n v="200"/>
    <n v="3800"/>
    <x v="0"/>
    <x v="1"/>
    <x v="3"/>
  </r>
  <r>
    <x v="224"/>
    <x v="2"/>
    <x v="4"/>
    <x v="0"/>
    <n v="15"/>
    <n v="400"/>
    <n v="6000"/>
    <x v="0"/>
    <x v="1"/>
    <x v="0"/>
  </r>
  <r>
    <x v="224"/>
    <x v="1"/>
    <x v="2"/>
    <x v="4"/>
    <n v="23"/>
    <n v="500"/>
    <n v="11500"/>
    <x v="0"/>
    <x v="1"/>
    <x v="0"/>
  </r>
  <r>
    <x v="224"/>
    <x v="2"/>
    <x v="1"/>
    <x v="0"/>
    <n v="30"/>
    <n v="400"/>
    <n v="12000"/>
    <x v="0"/>
    <x v="1"/>
    <x v="3"/>
  </r>
  <r>
    <x v="224"/>
    <x v="1"/>
    <x v="4"/>
    <x v="4"/>
    <n v="33"/>
    <n v="500"/>
    <n v="16500"/>
    <x v="0"/>
    <x v="1"/>
    <x v="0"/>
  </r>
  <r>
    <x v="224"/>
    <x v="1"/>
    <x v="4"/>
    <x v="4"/>
    <n v="37"/>
    <n v="500"/>
    <n v="18500"/>
    <x v="0"/>
    <x v="0"/>
    <x v="3"/>
  </r>
  <r>
    <x v="224"/>
    <x v="1"/>
    <x v="0"/>
    <x v="4"/>
    <n v="47"/>
    <n v="500"/>
    <n v="23500"/>
    <x v="0"/>
    <x v="0"/>
    <x v="1"/>
  </r>
  <r>
    <x v="225"/>
    <x v="1"/>
    <x v="4"/>
    <x v="2"/>
    <n v="26"/>
    <n v="100"/>
    <n v="2600"/>
    <x v="0"/>
    <x v="1"/>
    <x v="1"/>
  </r>
  <r>
    <x v="225"/>
    <x v="2"/>
    <x v="3"/>
    <x v="0"/>
    <n v="14"/>
    <n v="400"/>
    <n v="5600"/>
    <x v="0"/>
    <x v="1"/>
    <x v="0"/>
  </r>
  <r>
    <x v="225"/>
    <x v="2"/>
    <x v="0"/>
    <x v="0"/>
    <n v="31"/>
    <n v="400"/>
    <n v="12400"/>
    <x v="0"/>
    <x v="1"/>
    <x v="3"/>
  </r>
  <r>
    <x v="225"/>
    <x v="2"/>
    <x v="4"/>
    <x v="4"/>
    <n v="25"/>
    <n v="500"/>
    <n v="12500"/>
    <x v="0"/>
    <x v="0"/>
    <x v="1"/>
  </r>
  <r>
    <x v="225"/>
    <x v="1"/>
    <x v="5"/>
    <x v="0"/>
    <n v="33"/>
    <n v="400"/>
    <n v="13200"/>
    <x v="0"/>
    <x v="1"/>
    <x v="0"/>
  </r>
  <r>
    <x v="225"/>
    <x v="1"/>
    <x v="2"/>
    <x v="0"/>
    <n v="39"/>
    <n v="400"/>
    <n v="15600"/>
    <x v="1"/>
    <x v="1"/>
    <x v="3"/>
  </r>
  <r>
    <x v="226"/>
    <x v="2"/>
    <x v="1"/>
    <x v="3"/>
    <n v="4"/>
    <n v="200"/>
    <n v="800"/>
    <x v="0"/>
    <x v="1"/>
    <x v="1"/>
  </r>
  <r>
    <x v="226"/>
    <x v="2"/>
    <x v="4"/>
    <x v="4"/>
    <n v="13"/>
    <n v="500"/>
    <n v="6500"/>
    <x v="0"/>
    <x v="1"/>
    <x v="1"/>
  </r>
  <r>
    <x v="226"/>
    <x v="2"/>
    <x v="5"/>
    <x v="3"/>
    <n v="33"/>
    <n v="200"/>
    <n v="6600"/>
    <x v="0"/>
    <x v="1"/>
    <x v="1"/>
  </r>
  <r>
    <x v="226"/>
    <x v="1"/>
    <x v="2"/>
    <x v="3"/>
    <n v="37"/>
    <n v="200"/>
    <n v="7400"/>
    <x v="0"/>
    <x v="1"/>
    <x v="0"/>
  </r>
  <r>
    <x v="226"/>
    <x v="0"/>
    <x v="1"/>
    <x v="1"/>
    <n v="30"/>
    <n v="300"/>
    <n v="9000"/>
    <x v="0"/>
    <x v="1"/>
    <x v="4"/>
  </r>
  <r>
    <x v="226"/>
    <x v="1"/>
    <x v="0"/>
    <x v="3"/>
    <n v="48"/>
    <n v="200"/>
    <n v="9600"/>
    <x v="0"/>
    <x v="1"/>
    <x v="1"/>
  </r>
  <r>
    <x v="226"/>
    <x v="0"/>
    <x v="1"/>
    <x v="4"/>
    <n v="22"/>
    <n v="500"/>
    <n v="11000"/>
    <x v="0"/>
    <x v="1"/>
    <x v="1"/>
  </r>
  <r>
    <x v="226"/>
    <x v="2"/>
    <x v="1"/>
    <x v="4"/>
    <n v="23"/>
    <n v="500"/>
    <n v="11500"/>
    <x v="1"/>
    <x v="1"/>
    <x v="1"/>
  </r>
  <r>
    <x v="226"/>
    <x v="2"/>
    <x v="5"/>
    <x v="1"/>
    <n v="42"/>
    <n v="300"/>
    <n v="12600"/>
    <x v="1"/>
    <x v="1"/>
    <x v="0"/>
  </r>
  <r>
    <x v="226"/>
    <x v="0"/>
    <x v="2"/>
    <x v="0"/>
    <n v="35"/>
    <n v="400"/>
    <n v="14000"/>
    <x v="0"/>
    <x v="1"/>
    <x v="1"/>
  </r>
  <r>
    <x v="226"/>
    <x v="2"/>
    <x v="1"/>
    <x v="4"/>
    <n v="28"/>
    <n v="500"/>
    <n v="14000"/>
    <x v="1"/>
    <x v="1"/>
    <x v="0"/>
  </r>
  <r>
    <x v="226"/>
    <x v="2"/>
    <x v="4"/>
    <x v="1"/>
    <n v="49"/>
    <n v="300"/>
    <n v="14700"/>
    <x v="0"/>
    <x v="1"/>
    <x v="1"/>
  </r>
  <r>
    <x v="226"/>
    <x v="2"/>
    <x v="4"/>
    <x v="0"/>
    <n v="44"/>
    <n v="400"/>
    <n v="17600"/>
    <x v="0"/>
    <x v="1"/>
    <x v="0"/>
  </r>
  <r>
    <x v="226"/>
    <x v="0"/>
    <x v="4"/>
    <x v="4"/>
    <n v="49"/>
    <n v="500"/>
    <n v="24500"/>
    <x v="0"/>
    <x v="1"/>
    <x v="1"/>
  </r>
  <r>
    <x v="227"/>
    <x v="2"/>
    <x v="3"/>
    <x v="2"/>
    <n v="12"/>
    <n v="100"/>
    <n v="1200"/>
    <x v="0"/>
    <x v="1"/>
    <x v="1"/>
  </r>
  <r>
    <x v="227"/>
    <x v="0"/>
    <x v="1"/>
    <x v="2"/>
    <n v="21"/>
    <n v="100"/>
    <n v="2100"/>
    <x v="0"/>
    <x v="1"/>
    <x v="1"/>
  </r>
  <r>
    <x v="227"/>
    <x v="0"/>
    <x v="4"/>
    <x v="4"/>
    <n v="5"/>
    <n v="500"/>
    <n v="2500"/>
    <x v="0"/>
    <x v="1"/>
    <x v="1"/>
  </r>
  <r>
    <x v="227"/>
    <x v="2"/>
    <x v="1"/>
    <x v="2"/>
    <n v="42"/>
    <n v="100"/>
    <n v="4200"/>
    <x v="0"/>
    <x v="1"/>
    <x v="3"/>
  </r>
  <r>
    <x v="227"/>
    <x v="0"/>
    <x v="4"/>
    <x v="0"/>
    <n v="26"/>
    <n v="400"/>
    <n v="10400"/>
    <x v="0"/>
    <x v="1"/>
    <x v="3"/>
  </r>
  <r>
    <x v="227"/>
    <x v="0"/>
    <x v="3"/>
    <x v="4"/>
    <n v="26"/>
    <n v="500"/>
    <n v="13000"/>
    <x v="0"/>
    <x v="1"/>
    <x v="4"/>
  </r>
  <r>
    <x v="227"/>
    <x v="2"/>
    <x v="1"/>
    <x v="1"/>
    <n v="46"/>
    <n v="300"/>
    <n v="13800"/>
    <x v="0"/>
    <x v="0"/>
    <x v="0"/>
  </r>
  <r>
    <x v="228"/>
    <x v="1"/>
    <x v="5"/>
    <x v="2"/>
    <n v="1"/>
    <n v="100"/>
    <n v="100"/>
    <x v="0"/>
    <x v="1"/>
    <x v="1"/>
  </r>
  <r>
    <x v="228"/>
    <x v="0"/>
    <x v="3"/>
    <x v="2"/>
    <n v="9"/>
    <n v="100"/>
    <n v="900"/>
    <x v="0"/>
    <x v="0"/>
    <x v="4"/>
  </r>
  <r>
    <x v="228"/>
    <x v="0"/>
    <x v="4"/>
    <x v="0"/>
    <n v="3"/>
    <n v="400"/>
    <n v="1200"/>
    <x v="0"/>
    <x v="1"/>
    <x v="1"/>
  </r>
  <r>
    <x v="228"/>
    <x v="1"/>
    <x v="3"/>
    <x v="2"/>
    <n v="27"/>
    <n v="100"/>
    <n v="2700"/>
    <x v="0"/>
    <x v="1"/>
    <x v="3"/>
  </r>
  <r>
    <x v="228"/>
    <x v="2"/>
    <x v="4"/>
    <x v="0"/>
    <n v="14"/>
    <n v="400"/>
    <n v="5600"/>
    <x v="0"/>
    <x v="1"/>
    <x v="3"/>
  </r>
  <r>
    <x v="228"/>
    <x v="2"/>
    <x v="0"/>
    <x v="0"/>
    <n v="21"/>
    <n v="400"/>
    <n v="8400"/>
    <x v="0"/>
    <x v="1"/>
    <x v="4"/>
  </r>
  <r>
    <x v="228"/>
    <x v="0"/>
    <x v="1"/>
    <x v="3"/>
    <n v="48"/>
    <n v="200"/>
    <n v="9600"/>
    <x v="0"/>
    <x v="1"/>
    <x v="3"/>
  </r>
  <r>
    <x v="228"/>
    <x v="0"/>
    <x v="2"/>
    <x v="1"/>
    <n v="33"/>
    <n v="300"/>
    <n v="9900"/>
    <x v="0"/>
    <x v="1"/>
    <x v="1"/>
  </r>
  <r>
    <x v="228"/>
    <x v="0"/>
    <x v="5"/>
    <x v="0"/>
    <n v="29"/>
    <n v="400"/>
    <n v="11600"/>
    <x v="0"/>
    <x v="1"/>
    <x v="1"/>
  </r>
  <r>
    <x v="228"/>
    <x v="0"/>
    <x v="2"/>
    <x v="0"/>
    <n v="30"/>
    <n v="400"/>
    <n v="12000"/>
    <x v="0"/>
    <x v="1"/>
    <x v="4"/>
  </r>
  <r>
    <x v="228"/>
    <x v="2"/>
    <x v="3"/>
    <x v="4"/>
    <n v="27"/>
    <n v="500"/>
    <n v="13500"/>
    <x v="1"/>
    <x v="1"/>
    <x v="1"/>
  </r>
  <r>
    <x v="228"/>
    <x v="1"/>
    <x v="1"/>
    <x v="0"/>
    <n v="41"/>
    <n v="400"/>
    <n v="16400"/>
    <x v="0"/>
    <x v="1"/>
    <x v="2"/>
  </r>
  <r>
    <x v="228"/>
    <x v="2"/>
    <x v="5"/>
    <x v="0"/>
    <n v="47"/>
    <n v="400"/>
    <n v="18800"/>
    <x v="0"/>
    <x v="1"/>
    <x v="1"/>
  </r>
  <r>
    <x v="228"/>
    <x v="1"/>
    <x v="4"/>
    <x v="4"/>
    <n v="40"/>
    <n v="500"/>
    <n v="20000"/>
    <x v="0"/>
    <x v="0"/>
    <x v="1"/>
  </r>
  <r>
    <x v="228"/>
    <x v="1"/>
    <x v="4"/>
    <x v="4"/>
    <n v="46"/>
    <n v="500"/>
    <n v="23000"/>
    <x v="1"/>
    <x v="1"/>
    <x v="0"/>
  </r>
  <r>
    <x v="228"/>
    <x v="1"/>
    <x v="3"/>
    <x v="4"/>
    <n v="47"/>
    <n v="500"/>
    <n v="23500"/>
    <x v="0"/>
    <x v="1"/>
    <x v="0"/>
  </r>
  <r>
    <x v="229"/>
    <x v="2"/>
    <x v="1"/>
    <x v="2"/>
    <n v="9"/>
    <n v="100"/>
    <n v="900"/>
    <x v="0"/>
    <x v="1"/>
    <x v="0"/>
  </r>
  <r>
    <x v="229"/>
    <x v="2"/>
    <x v="2"/>
    <x v="1"/>
    <n v="12"/>
    <n v="300"/>
    <n v="3600"/>
    <x v="0"/>
    <x v="1"/>
    <x v="0"/>
  </r>
  <r>
    <x v="229"/>
    <x v="1"/>
    <x v="3"/>
    <x v="2"/>
    <n v="44"/>
    <n v="100"/>
    <n v="4400"/>
    <x v="0"/>
    <x v="1"/>
    <x v="0"/>
  </r>
  <r>
    <x v="229"/>
    <x v="2"/>
    <x v="0"/>
    <x v="0"/>
    <n v="12"/>
    <n v="400"/>
    <n v="4800"/>
    <x v="1"/>
    <x v="1"/>
    <x v="3"/>
  </r>
  <r>
    <x v="229"/>
    <x v="2"/>
    <x v="5"/>
    <x v="1"/>
    <n v="24"/>
    <n v="300"/>
    <n v="7200"/>
    <x v="0"/>
    <x v="1"/>
    <x v="0"/>
  </r>
  <r>
    <x v="229"/>
    <x v="0"/>
    <x v="2"/>
    <x v="3"/>
    <n v="40"/>
    <n v="200"/>
    <n v="8000"/>
    <x v="1"/>
    <x v="1"/>
    <x v="3"/>
  </r>
  <r>
    <x v="229"/>
    <x v="1"/>
    <x v="5"/>
    <x v="3"/>
    <n v="43"/>
    <n v="200"/>
    <n v="8600"/>
    <x v="0"/>
    <x v="1"/>
    <x v="0"/>
  </r>
  <r>
    <x v="229"/>
    <x v="2"/>
    <x v="2"/>
    <x v="1"/>
    <n v="32"/>
    <n v="300"/>
    <n v="9600"/>
    <x v="0"/>
    <x v="1"/>
    <x v="1"/>
  </r>
  <r>
    <x v="229"/>
    <x v="2"/>
    <x v="2"/>
    <x v="0"/>
    <n v="33"/>
    <n v="400"/>
    <n v="13200"/>
    <x v="1"/>
    <x v="1"/>
    <x v="0"/>
  </r>
  <r>
    <x v="229"/>
    <x v="0"/>
    <x v="1"/>
    <x v="4"/>
    <n v="27"/>
    <n v="500"/>
    <n v="13500"/>
    <x v="0"/>
    <x v="1"/>
    <x v="1"/>
  </r>
  <r>
    <x v="229"/>
    <x v="2"/>
    <x v="5"/>
    <x v="4"/>
    <n v="38"/>
    <n v="500"/>
    <n v="19000"/>
    <x v="0"/>
    <x v="1"/>
    <x v="4"/>
  </r>
  <r>
    <x v="229"/>
    <x v="1"/>
    <x v="4"/>
    <x v="4"/>
    <n v="44"/>
    <n v="500"/>
    <n v="22000"/>
    <x v="0"/>
    <x v="1"/>
    <x v="1"/>
  </r>
  <r>
    <x v="230"/>
    <x v="2"/>
    <x v="2"/>
    <x v="2"/>
    <n v="7"/>
    <n v="100"/>
    <n v="700"/>
    <x v="1"/>
    <x v="1"/>
    <x v="0"/>
  </r>
  <r>
    <x v="230"/>
    <x v="2"/>
    <x v="0"/>
    <x v="1"/>
    <n v="5"/>
    <n v="300"/>
    <n v="1500"/>
    <x v="0"/>
    <x v="1"/>
    <x v="1"/>
  </r>
  <r>
    <x v="230"/>
    <x v="1"/>
    <x v="3"/>
    <x v="2"/>
    <n v="18"/>
    <n v="100"/>
    <n v="1800"/>
    <x v="0"/>
    <x v="1"/>
    <x v="1"/>
  </r>
  <r>
    <x v="230"/>
    <x v="2"/>
    <x v="1"/>
    <x v="0"/>
    <n v="10"/>
    <n v="400"/>
    <n v="4000"/>
    <x v="0"/>
    <x v="1"/>
    <x v="3"/>
  </r>
  <r>
    <x v="230"/>
    <x v="2"/>
    <x v="4"/>
    <x v="1"/>
    <n v="35"/>
    <n v="300"/>
    <n v="10500"/>
    <x v="1"/>
    <x v="1"/>
    <x v="0"/>
  </r>
  <r>
    <x v="230"/>
    <x v="2"/>
    <x v="2"/>
    <x v="4"/>
    <n v="23"/>
    <n v="500"/>
    <n v="11500"/>
    <x v="0"/>
    <x v="1"/>
    <x v="0"/>
  </r>
  <r>
    <x v="230"/>
    <x v="2"/>
    <x v="0"/>
    <x v="4"/>
    <n v="24"/>
    <n v="500"/>
    <n v="12000"/>
    <x v="1"/>
    <x v="1"/>
    <x v="0"/>
  </r>
  <r>
    <x v="230"/>
    <x v="0"/>
    <x v="5"/>
    <x v="1"/>
    <n v="49"/>
    <n v="300"/>
    <n v="14700"/>
    <x v="0"/>
    <x v="1"/>
    <x v="1"/>
  </r>
  <r>
    <x v="230"/>
    <x v="1"/>
    <x v="4"/>
    <x v="4"/>
    <n v="46"/>
    <n v="500"/>
    <n v="23000"/>
    <x v="0"/>
    <x v="0"/>
    <x v="1"/>
  </r>
  <r>
    <x v="231"/>
    <x v="1"/>
    <x v="3"/>
    <x v="3"/>
    <n v="15"/>
    <n v="200"/>
    <n v="3000"/>
    <x v="0"/>
    <x v="1"/>
    <x v="0"/>
  </r>
  <r>
    <x v="231"/>
    <x v="2"/>
    <x v="4"/>
    <x v="3"/>
    <n v="33"/>
    <n v="200"/>
    <n v="6600"/>
    <x v="0"/>
    <x v="1"/>
    <x v="1"/>
  </r>
  <r>
    <x v="231"/>
    <x v="2"/>
    <x v="4"/>
    <x v="0"/>
    <n v="19"/>
    <n v="400"/>
    <n v="7600"/>
    <x v="0"/>
    <x v="1"/>
    <x v="3"/>
  </r>
  <r>
    <x v="231"/>
    <x v="0"/>
    <x v="1"/>
    <x v="1"/>
    <n v="44"/>
    <n v="300"/>
    <n v="13200"/>
    <x v="0"/>
    <x v="1"/>
    <x v="3"/>
  </r>
  <r>
    <x v="231"/>
    <x v="1"/>
    <x v="1"/>
    <x v="0"/>
    <n v="34"/>
    <n v="400"/>
    <n v="13600"/>
    <x v="0"/>
    <x v="1"/>
    <x v="2"/>
  </r>
  <r>
    <x v="231"/>
    <x v="1"/>
    <x v="4"/>
    <x v="0"/>
    <n v="34"/>
    <n v="400"/>
    <n v="13600"/>
    <x v="0"/>
    <x v="1"/>
    <x v="1"/>
  </r>
  <r>
    <x v="231"/>
    <x v="0"/>
    <x v="4"/>
    <x v="0"/>
    <n v="39"/>
    <n v="400"/>
    <n v="15600"/>
    <x v="0"/>
    <x v="0"/>
    <x v="4"/>
  </r>
  <r>
    <x v="231"/>
    <x v="2"/>
    <x v="1"/>
    <x v="0"/>
    <n v="43"/>
    <n v="400"/>
    <n v="17200"/>
    <x v="0"/>
    <x v="1"/>
    <x v="0"/>
  </r>
  <r>
    <x v="232"/>
    <x v="0"/>
    <x v="5"/>
    <x v="2"/>
    <n v="9"/>
    <n v="100"/>
    <n v="900"/>
    <x v="1"/>
    <x v="1"/>
    <x v="0"/>
  </r>
  <r>
    <x v="232"/>
    <x v="0"/>
    <x v="2"/>
    <x v="1"/>
    <n v="4"/>
    <n v="300"/>
    <n v="1200"/>
    <x v="1"/>
    <x v="1"/>
    <x v="1"/>
  </r>
  <r>
    <x v="232"/>
    <x v="0"/>
    <x v="4"/>
    <x v="0"/>
    <n v="15"/>
    <n v="400"/>
    <n v="6000"/>
    <x v="0"/>
    <x v="1"/>
    <x v="1"/>
  </r>
  <r>
    <x v="232"/>
    <x v="2"/>
    <x v="2"/>
    <x v="3"/>
    <n v="32"/>
    <n v="200"/>
    <n v="6400"/>
    <x v="0"/>
    <x v="1"/>
    <x v="3"/>
  </r>
  <r>
    <x v="232"/>
    <x v="2"/>
    <x v="2"/>
    <x v="3"/>
    <n v="47"/>
    <n v="200"/>
    <n v="9400"/>
    <x v="0"/>
    <x v="1"/>
    <x v="1"/>
  </r>
  <r>
    <x v="232"/>
    <x v="0"/>
    <x v="4"/>
    <x v="0"/>
    <n v="32"/>
    <n v="400"/>
    <n v="12800"/>
    <x v="0"/>
    <x v="1"/>
    <x v="3"/>
  </r>
  <r>
    <x v="232"/>
    <x v="2"/>
    <x v="1"/>
    <x v="4"/>
    <n v="29"/>
    <n v="500"/>
    <n v="14500"/>
    <x v="0"/>
    <x v="1"/>
    <x v="1"/>
  </r>
  <r>
    <x v="232"/>
    <x v="0"/>
    <x v="4"/>
    <x v="4"/>
    <n v="32"/>
    <n v="500"/>
    <n v="16000"/>
    <x v="0"/>
    <x v="1"/>
    <x v="3"/>
  </r>
  <r>
    <x v="232"/>
    <x v="1"/>
    <x v="1"/>
    <x v="0"/>
    <n v="43"/>
    <n v="400"/>
    <n v="17200"/>
    <x v="0"/>
    <x v="1"/>
    <x v="1"/>
  </r>
  <r>
    <x v="232"/>
    <x v="2"/>
    <x v="4"/>
    <x v="0"/>
    <n v="45"/>
    <n v="400"/>
    <n v="18000"/>
    <x v="1"/>
    <x v="1"/>
    <x v="1"/>
  </r>
  <r>
    <x v="232"/>
    <x v="1"/>
    <x v="5"/>
    <x v="0"/>
    <n v="49"/>
    <n v="400"/>
    <n v="19600"/>
    <x v="0"/>
    <x v="1"/>
    <x v="1"/>
  </r>
  <r>
    <x v="233"/>
    <x v="0"/>
    <x v="4"/>
    <x v="2"/>
    <n v="12"/>
    <n v="100"/>
    <n v="1200"/>
    <x v="0"/>
    <x v="1"/>
    <x v="1"/>
  </r>
  <r>
    <x v="233"/>
    <x v="2"/>
    <x v="3"/>
    <x v="4"/>
    <n v="5"/>
    <n v="500"/>
    <n v="2500"/>
    <x v="1"/>
    <x v="1"/>
    <x v="3"/>
  </r>
  <r>
    <x v="233"/>
    <x v="2"/>
    <x v="2"/>
    <x v="0"/>
    <n v="7"/>
    <n v="400"/>
    <n v="2800"/>
    <x v="0"/>
    <x v="1"/>
    <x v="1"/>
  </r>
  <r>
    <x v="233"/>
    <x v="2"/>
    <x v="4"/>
    <x v="2"/>
    <n v="41"/>
    <n v="100"/>
    <n v="4100"/>
    <x v="0"/>
    <x v="1"/>
    <x v="4"/>
  </r>
  <r>
    <x v="233"/>
    <x v="2"/>
    <x v="2"/>
    <x v="2"/>
    <n v="45"/>
    <n v="100"/>
    <n v="4500"/>
    <x v="0"/>
    <x v="1"/>
    <x v="3"/>
  </r>
  <r>
    <x v="233"/>
    <x v="2"/>
    <x v="1"/>
    <x v="3"/>
    <n v="25"/>
    <n v="200"/>
    <n v="5000"/>
    <x v="0"/>
    <x v="1"/>
    <x v="1"/>
  </r>
  <r>
    <x v="233"/>
    <x v="0"/>
    <x v="4"/>
    <x v="3"/>
    <n v="34"/>
    <n v="200"/>
    <n v="6800"/>
    <x v="0"/>
    <x v="1"/>
    <x v="1"/>
  </r>
  <r>
    <x v="233"/>
    <x v="2"/>
    <x v="4"/>
    <x v="1"/>
    <n v="27"/>
    <n v="300"/>
    <n v="8100"/>
    <x v="1"/>
    <x v="1"/>
    <x v="3"/>
  </r>
  <r>
    <x v="233"/>
    <x v="1"/>
    <x v="4"/>
    <x v="4"/>
    <n v="27"/>
    <n v="500"/>
    <n v="13500"/>
    <x v="0"/>
    <x v="0"/>
    <x v="0"/>
  </r>
  <r>
    <x v="233"/>
    <x v="0"/>
    <x v="4"/>
    <x v="0"/>
    <n v="36"/>
    <n v="400"/>
    <n v="14400"/>
    <x v="0"/>
    <x v="1"/>
    <x v="1"/>
  </r>
  <r>
    <x v="233"/>
    <x v="2"/>
    <x v="3"/>
    <x v="0"/>
    <n v="42"/>
    <n v="400"/>
    <n v="16800"/>
    <x v="0"/>
    <x v="1"/>
    <x v="4"/>
  </r>
  <r>
    <x v="233"/>
    <x v="1"/>
    <x v="5"/>
    <x v="0"/>
    <n v="49"/>
    <n v="400"/>
    <n v="19600"/>
    <x v="1"/>
    <x v="1"/>
    <x v="1"/>
  </r>
  <r>
    <x v="234"/>
    <x v="2"/>
    <x v="4"/>
    <x v="1"/>
    <n v="3"/>
    <n v="300"/>
    <n v="900"/>
    <x v="0"/>
    <x v="1"/>
    <x v="1"/>
  </r>
  <r>
    <x v="234"/>
    <x v="0"/>
    <x v="1"/>
    <x v="1"/>
    <n v="6"/>
    <n v="300"/>
    <n v="1800"/>
    <x v="0"/>
    <x v="1"/>
    <x v="4"/>
  </r>
  <r>
    <x v="234"/>
    <x v="0"/>
    <x v="2"/>
    <x v="2"/>
    <n v="22"/>
    <n v="100"/>
    <n v="2200"/>
    <x v="0"/>
    <x v="0"/>
    <x v="1"/>
  </r>
  <r>
    <x v="234"/>
    <x v="0"/>
    <x v="2"/>
    <x v="0"/>
    <n v="8"/>
    <n v="400"/>
    <n v="3200"/>
    <x v="0"/>
    <x v="0"/>
    <x v="1"/>
  </r>
  <r>
    <x v="234"/>
    <x v="1"/>
    <x v="1"/>
    <x v="4"/>
    <n v="8"/>
    <n v="500"/>
    <n v="4000"/>
    <x v="0"/>
    <x v="1"/>
    <x v="1"/>
  </r>
  <r>
    <x v="234"/>
    <x v="0"/>
    <x v="0"/>
    <x v="0"/>
    <n v="11"/>
    <n v="400"/>
    <n v="4400"/>
    <x v="1"/>
    <x v="1"/>
    <x v="0"/>
  </r>
  <r>
    <x v="234"/>
    <x v="1"/>
    <x v="2"/>
    <x v="3"/>
    <n v="25"/>
    <n v="200"/>
    <n v="5000"/>
    <x v="1"/>
    <x v="1"/>
    <x v="0"/>
  </r>
  <r>
    <x v="234"/>
    <x v="1"/>
    <x v="5"/>
    <x v="1"/>
    <n v="18"/>
    <n v="300"/>
    <n v="5400"/>
    <x v="0"/>
    <x v="1"/>
    <x v="1"/>
  </r>
  <r>
    <x v="234"/>
    <x v="2"/>
    <x v="4"/>
    <x v="0"/>
    <n v="23"/>
    <n v="400"/>
    <n v="9200"/>
    <x v="0"/>
    <x v="1"/>
    <x v="1"/>
  </r>
  <r>
    <x v="234"/>
    <x v="1"/>
    <x v="3"/>
    <x v="4"/>
    <n v="21"/>
    <n v="500"/>
    <n v="10500"/>
    <x v="0"/>
    <x v="1"/>
    <x v="0"/>
  </r>
  <r>
    <x v="234"/>
    <x v="2"/>
    <x v="1"/>
    <x v="0"/>
    <n v="27"/>
    <n v="400"/>
    <n v="10800"/>
    <x v="0"/>
    <x v="1"/>
    <x v="1"/>
  </r>
  <r>
    <x v="234"/>
    <x v="1"/>
    <x v="4"/>
    <x v="0"/>
    <n v="27"/>
    <n v="400"/>
    <n v="10800"/>
    <x v="0"/>
    <x v="0"/>
    <x v="0"/>
  </r>
  <r>
    <x v="234"/>
    <x v="1"/>
    <x v="3"/>
    <x v="1"/>
    <n v="39"/>
    <n v="300"/>
    <n v="11700"/>
    <x v="0"/>
    <x v="1"/>
    <x v="1"/>
  </r>
  <r>
    <x v="234"/>
    <x v="0"/>
    <x v="1"/>
    <x v="0"/>
    <n v="37"/>
    <n v="400"/>
    <n v="14800"/>
    <x v="0"/>
    <x v="1"/>
    <x v="1"/>
  </r>
  <r>
    <x v="234"/>
    <x v="0"/>
    <x v="2"/>
    <x v="4"/>
    <n v="32"/>
    <n v="500"/>
    <n v="16000"/>
    <x v="0"/>
    <x v="1"/>
    <x v="1"/>
  </r>
  <r>
    <x v="235"/>
    <x v="0"/>
    <x v="1"/>
    <x v="0"/>
    <n v="1"/>
    <n v="400"/>
    <n v="400"/>
    <x v="0"/>
    <x v="1"/>
    <x v="0"/>
  </r>
  <r>
    <x v="235"/>
    <x v="2"/>
    <x v="2"/>
    <x v="0"/>
    <n v="3"/>
    <n v="400"/>
    <n v="1200"/>
    <x v="0"/>
    <x v="1"/>
    <x v="1"/>
  </r>
  <r>
    <x v="235"/>
    <x v="1"/>
    <x v="3"/>
    <x v="2"/>
    <n v="12"/>
    <n v="100"/>
    <n v="1200"/>
    <x v="0"/>
    <x v="1"/>
    <x v="0"/>
  </r>
  <r>
    <x v="235"/>
    <x v="2"/>
    <x v="4"/>
    <x v="1"/>
    <n v="14"/>
    <n v="300"/>
    <n v="4200"/>
    <x v="0"/>
    <x v="1"/>
    <x v="3"/>
  </r>
  <r>
    <x v="235"/>
    <x v="1"/>
    <x v="4"/>
    <x v="3"/>
    <n v="32"/>
    <n v="200"/>
    <n v="6400"/>
    <x v="0"/>
    <x v="1"/>
    <x v="1"/>
  </r>
  <r>
    <x v="235"/>
    <x v="0"/>
    <x v="4"/>
    <x v="4"/>
    <n v="16"/>
    <n v="500"/>
    <n v="8000"/>
    <x v="0"/>
    <x v="1"/>
    <x v="1"/>
  </r>
  <r>
    <x v="235"/>
    <x v="1"/>
    <x v="1"/>
    <x v="4"/>
    <n v="21"/>
    <n v="500"/>
    <n v="10500"/>
    <x v="0"/>
    <x v="1"/>
    <x v="1"/>
  </r>
  <r>
    <x v="235"/>
    <x v="1"/>
    <x v="2"/>
    <x v="0"/>
    <n v="29"/>
    <n v="400"/>
    <n v="11600"/>
    <x v="0"/>
    <x v="1"/>
    <x v="0"/>
  </r>
  <r>
    <x v="236"/>
    <x v="1"/>
    <x v="2"/>
    <x v="4"/>
    <n v="2"/>
    <n v="500"/>
    <n v="1000"/>
    <x v="0"/>
    <x v="1"/>
    <x v="0"/>
  </r>
  <r>
    <x v="236"/>
    <x v="2"/>
    <x v="4"/>
    <x v="0"/>
    <n v="3"/>
    <n v="400"/>
    <n v="1200"/>
    <x v="0"/>
    <x v="1"/>
    <x v="0"/>
  </r>
  <r>
    <x v="236"/>
    <x v="2"/>
    <x v="1"/>
    <x v="0"/>
    <n v="8"/>
    <n v="400"/>
    <n v="3200"/>
    <x v="0"/>
    <x v="1"/>
    <x v="1"/>
  </r>
  <r>
    <x v="236"/>
    <x v="1"/>
    <x v="4"/>
    <x v="1"/>
    <n v="13"/>
    <n v="300"/>
    <n v="3900"/>
    <x v="0"/>
    <x v="1"/>
    <x v="0"/>
  </r>
  <r>
    <x v="236"/>
    <x v="0"/>
    <x v="5"/>
    <x v="2"/>
    <n v="45"/>
    <n v="100"/>
    <n v="4500"/>
    <x v="0"/>
    <x v="1"/>
    <x v="1"/>
  </r>
  <r>
    <x v="237"/>
    <x v="0"/>
    <x v="2"/>
    <x v="4"/>
    <n v="5"/>
    <n v="500"/>
    <n v="2500"/>
    <x v="0"/>
    <x v="1"/>
    <x v="3"/>
  </r>
  <r>
    <x v="237"/>
    <x v="1"/>
    <x v="2"/>
    <x v="3"/>
    <n v="16"/>
    <n v="200"/>
    <n v="3200"/>
    <x v="1"/>
    <x v="1"/>
    <x v="0"/>
  </r>
  <r>
    <x v="237"/>
    <x v="0"/>
    <x v="3"/>
    <x v="3"/>
    <n v="18"/>
    <n v="200"/>
    <n v="3600"/>
    <x v="0"/>
    <x v="1"/>
    <x v="0"/>
  </r>
  <r>
    <x v="237"/>
    <x v="2"/>
    <x v="1"/>
    <x v="3"/>
    <n v="40"/>
    <n v="200"/>
    <n v="8000"/>
    <x v="0"/>
    <x v="0"/>
    <x v="1"/>
  </r>
  <r>
    <x v="237"/>
    <x v="2"/>
    <x v="3"/>
    <x v="1"/>
    <n v="30"/>
    <n v="300"/>
    <n v="9000"/>
    <x v="0"/>
    <x v="0"/>
    <x v="0"/>
  </r>
  <r>
    <x v="237"/>
    <x v="0"/>
    <x v="3"/>
    <x v="4"/>
    <n v="18"/>
    <n v="500"/>
    <n v="9000"/>
    <x v="0"/>
    <x v="1"/>
    <x v="1"/>
  </r>
  <r>
    <x v="237"/>
    <x v="1"/>
    <x v="1"/>
    <x v="4"/>
    <n v="26"/>
    <n v="500"/>
    <n v="13000"/>
    <x v="0"/>
    <x v="1"/>
    <x v="1"/>
  </r>
  <r>
    <x v="237"/>
    <x v="0"/>
    <x v="4"/>
    <x v="4"/>
    <n v="28"/>
    <n v="500"/>
    <n v="14000"/>
    <x v="1"/>
    <x v="1"/>
    <x v="1"/>
  </r>
  <r>
    <x v="237"/>
    <x v="1"/>
    <x v="4"/>
    <x v="4"/>
    <n v="30"/>
    <n v="500"/>
    <n v="15000"/>
    <x v="0"/>
    <x v="1"/>
    <x v="0"/>
  </r>
  <r>
    <x v="238"/>
    <x v="0"/>
    <x v="4"/>
    <x v="2"/>
    <n v="2"/>
    <n v="100"/>
    <n v="200"/>
    <x v="0"/>
    <x v="1"/>
    <x v="1"/>
  </r>
  <r>
    <x v="238"/>
    <x v="0"/>
    <x v="4"/>
    <x v="3"/>
    <n v="2"/>
    <n v="200"/>
    <n v="400"/>
    <x v="0"/>
    <x v="1"/>
    <x v="1"/>
  </r>
  <r>
    <x v="238"/>
    <x v="2"/>
    <x v="1"/>
    <x v="1"/>
    <n v="5"/>
    <n v="300"/>
    <n v="1500"/>
    <x v="0"/>
    <x v="1"/>
    <x v="0"/>
  </r>
  <r>
    <x v="238"/>
    <x v="2"/>
    <x v="4"/>
    <x v="3"/>
    <n v="21"/>
    <n v="200"/>
    <n v="4200"/>
    <x v="0"/>
    <x v="0"/>
    <x v="0"/>
  </r>
  <r>
    <x v="238"/>
    <x v="1"/>
    <x v="4"/>
    <x v="3"/>
    <n v="36"/>
    <n v="200"/>
    <n v="7200"/>
    <x v="1"/>
    <x v="1"/>
    <x v="0"/>
  </r>
  <r>
    <x v="238"/>
    <x v="2"/>
    <x v="1"/>
    <x v="1"/>
    <n v="42"/>
    <n v="300"/>
    <n v="12600"/>
    <x v="1"/>
    <x v="1"/>
    <x v="1"/>
  </r>
  <r>
    <x v="238"/>
    <x v="0"/>
    <x v="3"/>
    <x v="0"/>
    <n v="46"/>
    <n v="400"/>
    <n v="18400"/>
    <x v="0"/>
    <x v="1"/>
    <x v="0"/>
  </r>
  <r>
    <x v="238"/>
    <x v="1"/>
    <x v="3"/>
    <x v="4"/>
    <n v="44"/>
    <n v="500"/>
    <n v="22000"/>
    <x v="0"/>
    <x v="1"/>
    <x v="4"/>
  </r>
  <r>
    <x v="238"/>
    <x v="0"/>
    <x v="4"/>
    <x v="4"/>
    <n v="45"/>
    <n v="500"/>
    <n v="22500"/>
    <x v="0"/>
    <x v="1"/>
    <x v="1"/>
  </r>
  <r>
    <x v="239"/>
    <x v="2"/>
    <x v="4"/>
    <x v="3"/>
    <n v="15"/>
    <n v="200"/>
    <n v="3000"/>
    <x v="0"/>
    <x v="1"/>
    <x v="4"/>
  </r>
  <r>
    <x v="239"/>
    <x v="2"/>
    <x v="5"/>
    <x v="0"/>
    <n v="8"/>
    <n v="400"/>
    <n v="3200"/>
    <x v="0"/>
    <x v="1"/>
    <x v="1"/>
  </r>
  <r>
    <x v="239"/>
    <x v="1"/>
    <x v="4"/>
    <x v="1"/>
    <n v="17"/>
    <n v="300"/>
    <n v="5100"/>
    <x v="0"/>
    <x v="1"/>
    <x v="3"/>
  </r>
  <r>
    <x v="239"/>
    <x v="2"/>
    <x v="2"/>
    <x v="4"/>
    <n v="15"/>
    <n v="500"/>
    <n v="7500"/>
    <x v="1"/>
    <x v="0"/>
    <x v="3"/>
  </r>
  <r>
    <x v="239"/>
    <x v="0"/>
    <x v="5"/>
    <x v="4"/>
    <n v="18"/>
    <n v="500"/>
    <n v="9000"/>
    <x v="0"/>
    <x v="1"/>
    <x v="3"/>
  </r>
  <r>
    <x v="239"/>
    <x v="2"/>
    <x v="2"/>
    <x v="0"/>
    <n v="25"/>
    <n v="400"/>
    <n v="10000"/>
    <x v="0"/>
    <x v="1"/>
    <x v="0"/>
  </r>
  <r>
    <x v="239"/>
    <x v="0"/>
    <x v="1"/>
    <x v="1"/>
    <n v="37"/>
    <n v="300"/>
    <n v="11100"/>
    <x v="0"/>
    <x v="1"/>
    <x v="1"/>
  </r>
  <r>
    <x v="239"/>
    <x v="2"/>
    <x v="4"/>
    <x v="4"/>
    <n v="25"/>
    <n v="500"/>
    <n v="12500"/>
    <x v="0"/>
    <x v="1"/>
    <x v="1"/>
  </r>
  <r>
    <x v="239"/>
    <x v="0"/>
    <x v="4"/>
    <x v="0"/>
    <n v="41"/>
    <n v="400"/>
    <n v="16400"/>
    <x v="0"/>
    <x v="1"/>
    <x v="4"/>
  </r>
  <r>
    <x v="239"/>
    <x v="1"/>
    <x v="4"/>
    <x v="0"/>
    <n v="47"/>
    <n v="400"/>
    <n v="18800"/>
    <x v="0"/>
    <x v="1"/>
    <x v="0"/>
  </r>
  <r>
    <x v="239"/>
    <x v="0"/>
    <x v="1"/>
    <x v="4"/>
    <n v="39"/>
    <n v="500"/>
    <n v="19500"/>
    <x v="0"/>
    <x v="1"/>
    <x v="4"/>
  </r>
  <r>
    <x v="240"/>
    <x v="0"/>
    <x v="1"/>
    <x v="0"/>
    <n v="8"/>
    <n v="400"/>
    <n v="3200"/>
    <x v="0"/>
    <x v="1"/>
    <x v="3"/>
  </r>
  <r>
    <x v="240"/>
    <x v="1"/>
    <x v="0"/>
    <x v="2"/>
    <n v="38"/>
    <n v="100"/>
    <n v="3800"/>
    <x v="0"/>
    <x v="1"/>
    <x v="1"/>
  </r>
  <r>
    <x v="240"/>
    <x v="2"/>
    <x v="4"/>
    <x v="0"/>
    <n v="14"/>
    <n v="400"/>
    <n v="5600"/>
    <x v="0"/>
    <x v="1"/>
    <x v="1"/>
  </r>
  <r>
    <x v="240"/>
    <x v="1"/>
    <x v="4"/>
    <x v="3"/>
    <n v="34"/>
    <n v="200"/>
    <n v="6800"/>
    <x v="0"/>
    <x v="1"/>
    <x v="0"/>
  </r>
  <r>
    <x v="240"/>
    <x v="1"/>
    <x v="4"/>
    <x v="4"/>
    <n v="15"/>
    <n v="500"/>
    <n v="7500"/>
    <x v="0"/>
    <x v="1"/>
    <x v="0"/>
  </r>
  <r>
    <x v="240"/>
    <x v="1"/>
    <x v="3"/>
    <x v="4"/>
    <n v="16"/>
    <n v="500"/>
    <n v="8000"/>
    <x v="0"/>
    <x v="1"/>
    <x v="3"/>
  </r>
  <r>
    <x v="240"/>
    <x v="0"/>
    <x v="2"/>
    <x v="4"/>
    <n v="17"/>
    <n v="500"/>
    <n v="8500"/>
    <x v="0"/>
    <x v="1"/>
    <x v="0"/>
  </r>
  <r>
    <x v="240"/>
    <x v="2"/>
    <x v="3"/>
    <x v="1"/>
    <n v="29"/>
    <n v="300"/>
    <n v="8700"/>
    <x v="0"/>
    <x v="1"/>
    <x v="0"/>
  </r>
  <r>
    <x v="240"/>
    <x v="0"/>
    <x v="1"/>
    <x v="4"/>
    <n v="22"/>
    <n v="500"/>
    <n v="11000"/>
    <x v="0"/>
    <x v="1"/>
    <x v="3"/>
  </r>
  <r>
    <x v="240"/>
    <x v="0"/>
    <x v="3"/>
    <x v="4"/>
    <n v="37"/>
    <n v="500"/>
    <n v="18500"/>
    <x v="1"/>
    <x v="1"/>
    <x v="1"/>
  </r>
  <r>
    <x v="240"/>
    <x v="2"/>
    <x v="2"/>
    <x v="4"/>
    <n v="37"/>
    <n v="500"/>
    <n v="18500"/>
    <x v="0"/>
    <x v="1"/>
    <x v="0"/>
  </r>
  <r>
    <x v="241"/>
    <x v="2"/>
    <x v="1"/>
    <x v="0"/>
    <n v="5"/>
    <n v="400"/>
    <n v="2000"/>
    <x v="0"/>
    <x v="1"/>
    <x v="4"/>
  </r>
  <r>
    <x v="241"/>
    <x v="0"/>
    <x v="4"/>
    <x v="0"/>
    <n v="6"/>
    <n v="400"/>
    <n v="2400"/>
    <x v="0"/>
    <x v="1"/>
    <x v="1"/>
  </r>
  <r>
    <x v="241"/>
    <x v="2"/>
    <x v="3"/>
    <x v="4"/>
    <n v="6"/>
    <n v="500"/>
    <n v="3000"/>
    <x v="1"/>
    <x v="1"/>
    <x v="3"/>
  </r>
  <r>
    <x v="241"/>
    <x v="2"/>
    <x v="5"/>
    <x v="0"/>
    <n v="15"/>
    <n v="400"/>
    <n v="6000"/>
    <x v="0"/>
    <x v="1"/>
    <x v="1"/>
  </r>
  <r>
    <x v="241"/>
    <x v="1"/>
    <x v="2"/>
    <x v="3"/>
    <n v="36"/>
    <n v="200"/>
    <n v="7200"/>
    <x v="0"/>
    <x v="1"/>
    <x v="1"/>
  </r>
  <r>
    <x v="241"/>
    <x v="0"/>
    <x v="4"/>
    <x v="4"/>
    <n v="21"/>
    <n v="500"/>
    <n v="10500"/>
    <x v="1"/>
    <x v="1"/>
    <x v="4"/>
  </r>
  <r>
    <x v="241"/>
    <x v="0"/>
    <x v="3"/>
    <x v="4"/>
    <n v="31"/>
    <n v="500"/>
    <n v="15500"/>
    <x v="0"/>
    <x v="1"/>
    <x v="0"/>
  </r>
  <r>
    <x v="241"/>
    <x v="1"/>
    <x v="3"/>
    <x v="4"/>
    <n v="35"/>
    <n v="500"/>
    <n v="17500"/>
    <x v="0"/>
    <x v="1"/>
    <x v="3"/>
  </r>
  <r>
    <x v="241"/>
    <x v="0"/>
    <x v="4"/>
    <x v="0"/>
    <n v="49"/>
    <n v="400"/>
    <n v="19600"/>
    <x v="0"/>
    <x v="1"/>
    <x v="0"/>
  </r>
  <r>
    <x v="241"/>
    <x v="2"/>
    <x v="4"/>
    <x v="4"/>
    <n v="40"/>
    <n v="500"/>
    <n v="20000"/>
    <x v="0"/>
    <x v="1"/>
    <x v="1"/>
  </r>
  <r>
    <x v="241"/>
    <x v="2"/>
    <x v="1"/>
    <x v="4"/>
    <n v="47"/>
    <n v="500"/>
    <n v="23500"/>
    <x v="1"/>
    <x v="1"/>
    <x v="0"/>
  </r>
  <r>
    <x v="242"/>
    <x v="2"/>
    <x v="5"/>
    <x v="1"/>
    <n v="2"/>
    <n v="300"/>
    <n v="600"/>
    <x v="0"/>
    <x v="1"/>
    <x v="1"/>
  </r>
  <r>
    <x v="242"/>
    <x v="2"/>
    <x v="4"/>
    <x v="1"/>
    <n v="2"/>
    <n v="300"/>
    <n v="600"/>
    <x v="0"/>
    <x v="1"/>
    <x v="1"/>
  </r>
  <r>
    <x v="242"/>
    <x v="0"/>
    <x v="4"/>
    <x v="3"/>
    <n v="7"/>
    <n v="200"/>
    <n v="1400"/>
    <x v="0"/>
    <x v="1"/>
    <x v="4"/>
  </r>
  <r>
    <x v="242"/>
    <x v="2"/>
    <x v="1"/>
    <x v="3"/>
    <n v="9"/>
    <n v="200"/>
    <n v="1800"/>
    <x v="0"/>
    <x v="1"/>
    <x v="3"/>
  </r>
  <r>
    <x v="242"/>
    <x v="1"/>
    <x v="3"/>
    <x v="3"/>
    <n v="13"/>
    <n v="200"/>
    <n v="2600"/>
    <x v="1"/>
    <x v="1"/>
    <x v="3"/>
  </r>
  <r>
    <x v="242"/>
    <x v="0"/>
    <x v="4"/>
    <x v="1"/>
    <n v="9"/>
    <n v="300"/>
    <n v="2700"/>
    <x v="0"/>
    <x v="1"/>
    <x v="1"/>
  </r>
  <r>
    <x v="242"/>
    <x v="2"/>
    <x v="4"/>
    <x v="3"/>
    <n v="20"/>
    <n v="200"/>
    <n v="4000"/>
    <x v="0"/>
    <x v="1"/>
    <x v="0"/>
  </r>
  <r>
    <x v="242"/>
    <x v="0"/>
    <x v="5"/>
    <x v="1"/>
    <n v="41"/>
    <n v="300"/>
    <n v="12300"/>
    <x v="0"/>
    <x v="1"/>
    <x v="3"/>
  </r>
  <r>
    <x v="242"/>
    <x v="2"/>
    <x v="2"/>
    <x v="0"/>
    <n v="44"/>
    <n v="400"/>
    <n v="17600"/>
    <x v="0"/>
    <x v="1"/>
    <x v="0"/>
  </r>
  <r>
    <x v="242"/>
    <x v="1"/>
    <x v="4"/>
    <x v="4"/>
    <n v="37"/>
    <n v="500"/>
    <n v="18500"/>
    <x v="0"/>
    <x v="0"/>
    <x v="1"/>
  </r>
  <r>
    <x v="242"/>
    <x v="2"/>
    <x v="4"/>
    <x v="4"/>
    <n v="43"/>
    <n v="500"/>
    <n v="21500"/>
    <x v="0"/>
    <x v="1"/>
    <x v="0"/>
  </r>
  <r>
    <x v="243"/>
    <x v="1"/>
    <x v="3"/>
    <x v="3"/>
    <n v="1"/>
    <n v="200"/>
    <n v="200"/>
    <x v="0"/>
    <x v="1"/>
    <x v="3"/>
  </r>
  <r>
    <x v="243"/>
    <x v="2"/>
    <x v="4"/>
    <x v="0"/>
    <n v="6"/>
    <n v="400"/>
    <n v="2400"/>
    <x v="0"/>
    <x v="1"/>
    <x v="0"/>
  </r>
  <r>
    <x v="243"/>
    <x v="1"/>
    <x v="4"/>
    <x v="4"/>
    <n v="5"/>
    <n v="500"/>
    <n v="2500"/>
    <x v="0"/>
    <x v="1"/>
    <x v="0"/>
  </r>
  <r>
    <x v="243"/>
    <x v="1"/>
    <x v="5"/>
    <x v="0"/>
    <n v="7"/>
    <n v="400"/>
    <n v="2800"/>
    <x v="0"/>
    <x v="1"/>
    <x v="0"/>
  </r>
  <r>
    <x v="243"/>
    <x v="2"/>
    <x v="5"/>
    <x v="3"/>
    <n v="21"/>
    <n v="200"/>
    <n v="4200"/>
    <x v="0"/>
    <x v="1"/>
    <x v="4"/>
  </r>
  <r>
    <x v="243"/>
    <x v="0"/>
    <x v="4"/>
    <x v="0"/>
    <n v="11"/>
    <n v="400"/>
    <n v="4400"/>
    <x v="0"/>
    <x v="0"/>
    <x v="0"/>
  </r>
  <r>
    <x v="243"/>
    <x v="2"/>
    <x v="2"/>
    <x v="0"/>
    <n v="15"/>
    <n v="400"/>
    <n v="6000"/>
    <x v="0"/>
    <x v="1"/>
    <x v="3"/>
  </r>
  <r>
    <x v="243"/>
    <x v="0"/>
    <x v="2"/>
    <x v="0"/>
    <n v="21"/>
    <n v="400"/>
    <n v="8400"/>
    <x v="0"/>
    <x v="0"/>
    <x v="1"/>
  </r>
  <r>
    <x v="243"/>
    <x v="1"/>
    <x v="4"/>
    <x v="0"/>
    <n v="25"/>
    <n v="400"/>
    <n v="10000"/>
    <x v="0"/>
    <x v="0"/>
    <x v="3"/>
  </r>
  <r>
    <x v="243"/>
    <x v="0"/>
    <x v="3"/>
    <x v="4"/>
    <n v="22"/>
    <n v="500"/>
    <n v="11000"/>
    <x v="0"/>
    <x v="1"/>
    <x v="0"/>
  </r>
  <r>
    <x v="243"/>
    <x v="1"/>
    <x v="4"/>
    <x v="0"/>
    <n v="28"/>
    <n v="400"/>
    <n v="11200"/>
    <x v="0"/>
    <x v="1"/>
    <x v="0"/>
  </r>
  <r>
    <x v="243"/>
    <x v="2"/>
    <x v="1"/>
    <x v="0"/>
    <n v="32"/>
    <n v="400"/>
    <n v="12800"/>
    <x v="0"/>
    <x v="1"/>
    <x v="3"/>
  </r>
  <r>
    <x v="243"/>
    <x v="0"/>
    <x v="4"/>
    <x v="0"/>
    <n v="47"/>
    <n v="400"/>
    <n v="18800"/>
    <x v="0"/>
    <x v="1"/>
    <x v="1"/>
  </r>
  <r>
    <x v="244"/>
    <x v="2"/>
    <x v="4"/>
    <x v="3"/>
    <n v="1"/>
    <n v="200"/>
    <n v="200"/>
    <x v="0"/>
    <x v="1"/>
    <x v="1"/>
  </r>
  <r>
    <x v="244"/>
    <x v="1"/>
    <x v="1"/>
    <x v="0"/>
    <n v="4"/>
    <n v="400"/>
    <n v="1600"/>
    <x v="0"/>
    <x v="1"/>
    <x v="1"/>
  </r>
  <r>
    <x v="244"/>
    <x v="2"/>
    <x v="2"/>
    <x v="2"/>
    <n v="18"/>
    <n v="100"/>
    <n v="1800"/>
    <x v="1"/>
    <x v="1"/>
    <x v="3"/>
  </r>
  <r>
    <x v="244"/>
    <x v="1"/>
    <x v="5"/>
    <x v="2"/>
    <n v="22"/>
    <n v="100"/>
    <n v="2200"/>
    <x v="1"/>
    <x v="1"/>
    <x v="0"/>
  </r>
  <r>
    <x v="244"/>
    <x v="0"/>
    <x v="1"/>
    <x v="0"/>
    <n v="9"/>
    <n v="400"/>
    <n v="3600"/>
    <x v="0"/>
    <x v="1"/>
    <x v="0"/>
  </r>
  <r>
    <x v="244"/>
    <x v="0"/>
    <x v="4"/>
    <x v="3"/>
    <n v="20"/>
    <n v="200"/>
    <n v="4000"/>
    <x v="0"/>
    <x v="1"/>
    <x v="0"/>
  </r>
  <r>
    <x v="244"/>
    <x v="1"/>
    <x v="4"/>
    <x v="0"/>
    <n v="11"/>
    <n v="400"/>
    <n v="4400"/>
    <x v="0"/>
    <x v="1"/>
    <x v="4"/>
  </r>
  <r>
    <x v="244"/>
    <x v="2"/>
    <x v="4"/>
    <x v="4"/>
    <n v="9"/>
    <n v="500"/>
    <n v="4500"/>
    <x v="0"/>
    <x v="1"/>
    <x v="3"/>
  </r>
  <r>
    <x v="244"/>
    <x v="1"/>
    <x v="4"/>
    <x v="1"/>
    <n v="22"/>
    <n v="300"/>
    <n v="6600"/>
    <x v="0"/>
    <x v="0"/>
    <x v="3"/>
  </r>
  <r>
    <x v="244"/>
    <x v="1"/>
    <x v="1"/>
    <x v="0"/>
    <n v="24"/>
    <n v="400"/>
    <n v="9600"/>
    <x v="1"/>
    <x v="1"/>
    <x v="2"/>
  </r>
  <r>
    <x v="244"/>
    <x v="1"/>
    <x v="4"/>
    <x v="1"/>
    <n v="47"/>
    <n v="300"/>
    <n v="14100"/>
    <x v="0"/>
    <x v="1"/>
    <x v="1"/>
  </r>
  <r>
    <x v="244"/>
    <x v="0"/>
    <x v="1"/>
    <x v="0"/>
    <n v="46"/>
    <n v="400"/>
    <n v="18400"/>
    <x v="1"/>
    <x v="1"/>
    <x v="3"/>
  </r>
  <r>
    <x v="244"/>
    <x v="0"/>
    <x v="5"/>
    <x v="4"/>
    <n v="39"/>
    <n v="500"/>
    <n v="19500"/>
    <x v="0"/>
    <x v="1"/>
    <x v="0"/>
  </r>
  <r>
    <x v="245"/>
    <x v="2"/>
    <x v="2"/>
    <x v="3"/>
    <n v="3"/>
    <n v="200"/>
    <n v="600"/>
    <x v="1"/>
    <x v="1"/>
    <x v="1"/>
  </r>
  <r>
    <x v="245"/>
    <x v="0"/>
    <x v="2"/>
    <x v="2"/>
    <n v="10"/>
    <n v="100"/>
    <n v="1000"/>
    <x v="1"/>
    <x v="0"/>
    <x v="1"/>
  </r>
  <r>
    <x v="245"/>
    <x v="1"/>
    <x v="3"/>
    <x v="3"/>
    <n v="19"/>
    <n v="200"/>
    <n v="3800"/>
    <x v="0"/>
    <x v="1"/>
    <x v="1"/>
  </r>
  <r>
    <x v="245"/>
    <x v="0"/>
    <x v="2"/>
    <x v="0"/>
    <n v="11"/>
    <n v="400"/>
    <n v="4400"/>
    <x v="0"/>
    <x v="1"/>
    <x v="0"/>
  </r>
  <r>
    <x v="245"/>
    <x v="2"/>
    <x v="2"/>
    <x v="0"/>
    <n v="20"/>
    <n v="400"/>
    <n v="8000"/>
    <x v="0"/>
    <x v="1"/>
    <x v="0"/>
  </r>
  <r>
    <x v="245"/>
    <x v="0"/>
    <x v="4"/>
    <x v="4"/>
    <n v="17"/>
    <n v="500"/>
    <n v="8500"/>
    <x v="0"/>
    <x v="1"/>
    <x v="1"/>
  </r>
  <r>
    <x v="245"/>
    <x v="0"/>
    <x v="3"/>
    <x v="3"/>
    <n v="48"/>
    <n v="200"/>
    <n v="9600"/>
    <x v="0"/>
    <x v="0"/>
    <x v="0"/>
  </r>
  <r>
    <x v="245"/>
    <x v="2"/>
    <x v="3"/>
    <x v="0"/>
    <n v="26"/>
    <n v="400"/>
    <n v="10400"/>
    <x v="0"/>
    <x v="1"/>
    <x v="3"/>
  </r>
  <r>
    <x v="245"/>
    <x v="0"/>
    <x v="5"/>
    <x v="1"/>
    <n v="46"/>
    <n v="300"/>
    <n v="13800"/>
    <x v="0"/>
    <x v="1"/>
    <x v="4"/>
  </r>
  <r>
    <x v="245"/>
    <x v="2"/>
    <x v="3"/>
    <x v="4"/>
    <n v="28"/>
    <n v="500"/>
    <n v="14000"/>
    <x v="0"/>
    <x v="1"/>
    <x v="4"/>
  </r>
  <r>
    <x v="245"/>
    <x v="2"/>
    <x v="2"/>
    <x v="4"/>
    <n v="29"/>
    <n v="500"/>
    <n v="14500"/>
    <x v="0"/>
    <x v="1"/>
    <x v="1"/>
  </r>
  <r>
    <x v="245"/>
    <x v="1"/>
    <x v="3"/>
    <x v="4"/>
    <n v="29"/>
    <n v="500"/>
    <n v="14500"/>
    <x v="0"/>
    <x v="1"/>
    <x v="1"/>
  </r>
  <r>
    <x v="245"/>
    <x v="2"/>
    <x v="4"/>
    <x v="4"/>
    <n v="47"/>
    <n v="500"/>
    <n v="23500"/>
    <x v="0"/>
    <x v="0"/>
    <x v="1"/>
  </r>
  <r>
    <x v="246"/>
    <x v="1"/>
    <x v="4"/>
    <x v="4"/>
    <n v="1"/>
    <n v="500"/>
    <n v="500"/>
    <x v="0"/>
    <x v="1"/>
    <x v="0"/>
  </r>
  <r>
    <x v="246"/>
    <x v="0"/>
    <x v="4"/>
    <x v="2"/>
    <n v="45"/>
    <n v="100"/>
    <n v="4500"/>
    <x v="0"/>
    <x v="1"/>
    <x v="0"/>
  </r>
  <r>
    <x v="246"/>
    <x v="0"/>
    <x v="5"/>
    <x v="4"/>
    <n v="10"/>
    <n v="500"/>
    <n v="5000"/>
    <x v="0"/>
    <x v="1"/>
    <x v="1"/>
  </r>
  <r>
    <x v="246"/>
    <x v="0"/>
    <x v="1"/>
    <x v="0"/>
    <n v="27"/>
    <n v="400"/>
    <n v="10800"/>
    <x v="0"/>
    <x v="1"/>
    <x v="1"/>
  </r>
  <r>
    <x v="246"/>
    <x v="2"/>
    <x v="3"/>
    <x v="0"/>
    <n v="30"/>
    <n v="400"/>
    <n v="12000"/>
    <x v="1"/>
    <x v="1"/>
    <x v="1"/>
  </r>
  <r>
    <x v="246"/>
    <x v="2"/>
    <x v="2"/>
    <x v="4"/>
    <n v="25"/>
    <n v="500"/>
    <n v="12500"/>
    <x v="0"/>
    <x v="1"/>
    <x v="0"/>
  </r>
  <r>
    <x v="246"/>
    <x v="1"/>
    <x v="1"/>
    <x v="0"/>
    <n v="35"/>
    <n v="400"/>
    <n v="14000"/>
    <x v="0"/>
    <x v="1"/>
    <x v="3"/>
  </r>
  <r>
    <x v="246"/>
    <x v="1"/>
    <x v="1"/>
    <x v="0"/>
    <n v="35"/>
    <n v="400"/>
    <n v="14000"/>
    <x v="0"/>
    <x v="1"/>
    <x v="0"/>
  </r>
  <r>
    <x v="246"/>
    <x v="1"/>
    <x v="4"/>
    <x v="0"/>
    <n v="39"/>
    <n v="400"/>
    <n v="15600"/>
    <x v="0"/>
    <x v="1"/>
    <x v="1"/>
  </r>
  <r>
    <x v="246"/>
    <x v="2"/>
    <x v="4"/>
    <x v="4"/>
    <n v="32"/>
    <n v="500"/>
    <n v="16000"/>
    <x v="0"/>
    <x v="1"/>
    <x v="3"/>
  </r>
  <r>
    <x v="246"/>
    <x v="1"/>
    <x v="0"/>
    <x v="0"/>
    <n v="41"/>
    <n v="400"/>
    <n v="16400"/>
    <x v="1"/>
    <x v="1"/>
    <x v="4"/>
  </r>
  <r>
    <x v="247"/>
    <x v="0"/>
    <x v="4"/>
    <x v="0"/>
    <n v="1"/>
    <n v="400"/>
    <n v="400"/>
    <x v="0"/>
    <x v="0"/>
    <x v="0"/>
  </r>
  <r>
    <x v="247"/>
    <x v="1"/>
    <x v="2"/>
    <x v="4"/>
    <n v="1"/>
    <n v="500"/>
    <n v="500"/>
    <x v="0"/>
    <x v="0"/>
    <x v="3"/>
  </r>
  <r>
    <x v="247"/>
    <x v="2"/>
    <x v="0"/>
    <x v="4"/>
    <n v="2"/>
    <n v="500"/>
    <n v="1000"/>
    <x v="0"/>
    <x v="1"/>
    <x v="1"/>
  </r>
  <r>
    <x v="247"/>
    <x v="2"/>
    <x v="3"/>
    <x v="1"/>
    <n v="10"/>
    <n v="300"/>
    <n v="3000"/>
    <x v="1"/>
    <x v="1"/>
    <x v="0"/>
  </r>
  <r>
    <x v="247"/>
    <x v="1"/>
    <x v="3"/>
    <x v="4"/>
    <n v="6"/>
    <n v="500"/>
    <n v="3000"/>
    <x v="1"/>
    <x v="0"/>
    <x v="2"/>
  </r>
  <r>
    <x v="247"/>
    <x v="0"/>
    <x v="4"/>
    <x v="1"/>
    <n v="11"/>
    <n v="300"/>
    <n v="3300"/>
    <x v="1"/>
    <x v="1"/>
    <x v="0"/>
  </r>
  <r>
    <x v="247"/>
    <x v="2"/>
    <x v="4"/>
    <x v="3"/>
    <n v="22"/>
    <n v="200"/>
    <n v="4400"/>
    <x v="0"/>
    <x v="1"/>
    <x v="0"/>
  </r>
  <r>
    <x v="247"/>
    <x v="0"/>
    <x v="5"/>
    <x v="0"/>
    <n v="22"/>
    <n v="400"/>
    <n v="8800"/>
    <x v="0"/>
    <x v="1"/>
    <x v="4"/>
  </r>
  <r>
    <x v="247"/>
    <x v="2"/>
    <x v="2"/>
    <x v="4"/>
    <n v="18"/>
    <n v="500"/>
    <n v="9000"/>
    <x v="0"/>
    <x v="1"/>
    <x v="0"/>
  </r>
  <r>
    <x v="247"/>
    <x v="0"/>
    <x v="2"/>
    <x v="3"/>
    <n v="47"/>
    <n v="200"/>
    <n v="9400"/>
    <x v="0"/>
    <x v="1"/>
    <x v="1"/>
  </r>
  <r>
    <x v="247"/>
    <x v="2"/>
    <x v="3"/>
    <x v="4"/>
    <n v="21"/>
    <n v="500"/>
    <n v="10500"/>
    <x v="0"/>
    <x v="1"/>
    <x v="4"/>
  </r>
  <r>
    <x v="247"/>
    <x v="0"/>
    <x v="4"/>
    <x v="0"/>
    <n v="27"/>
    <n v="400"/>
    <n v="10800"/>
    <x v="0"/>
    <x v="1"/>
    <x v="1"/>
  </r>
  <r>
    <x v="247"/>
    <x v="1"/>
    <x v="4"/>
    <x v="4"/>
    <n v="23"/>
    <n v="500"/>
    <n v="11500"/>
    <x v="0"/>
    <x v="1"/>
    <x v="4"/>
  </r>
  <r>
    <x v="247"/>
    <x v="2"/>
    <x v="3"/>
    <x v="4"/>
    <n v="25"/>
    <n v="500"/>
    <n v="12500"/>
    <x v="0"/>
    <x v="0"/>
    <x v="0"/>
  </r>
  <r>
    <x v="247"/>
    <x v="0"/>
    <x v="2"/>
    <x v="4"/>
    <n v="33"/>
    <n v="500"/>
    <n v="16500"/>
    <x v="0"/>
    <x v="1"/>
    <x v="3"/>
  </r>
  <r>
    <x v="247"/>
    <x v="2"/>
    <x v="3"/>
    <x v="0"/>
    <n v="47"/>
    <n v="400"/>
    <n v="18800"/>
    <x v="0"/>
    <x v="1"/>
    <x v="3"/>
  </r>
  <r>
    <x v="248"/>
    <x v="2"/>
    <x v="3"/>
    <x v="2"/>
    <n v="45"/>
    <n v="100"/>
    <n v="4500"/>
    <x v="0"/>
    <x v="1"/>
    <x v="0"/>
  </r>
  <r>
    <x v="248"/>
    <x v="1"/>
    <x v="4"/>
    <x v="3"/>
    <n v="25"/>
    <n v="200"/>
    <n v="5000"/>
    <x v="0"/>
    <x v="1"/>
    <x v="3"/>
  </r>
  <r>
    <x v="248"/>
    <x v="1"/>
    <x v="2"/>
    <x v="0"/>
    <n v="15"/>
    <n v="400"/>
    <n v="6000"/>
    <x v="0"/>
    <x v="1"/>
    <x v="1"/>
  </r>
  <r>
    <x v="248"/>
    <x v="2"/>
    <x v="1"/>
    <x v="0"/>
    <n v="16"/>
    <n v="400"/>
    <n v="6400"/>
    <x v="1"/>
    <x v="1"/>
    <x v="3"/>
  </r>
  <r>
    <x v="248"/>
    <x v="2"/>
    <x v="4"/>
    <x v="0"/>
    <n v="18"/>
    <n v="400"/>
    <n v="7200"/>
    <x v="0"/>
    <x v="1"/>
    <x v="3"/>
  </r>
  <r>
    <x v="248"/>
    <x v="0"/>
    <x v="1"/>
    <x v="0"/>
    <n v="20"/>
    <n v="400"/>
    <n v="8000"/>
    <x v="1"/>
    <x v="1"/>
    <x v="3"/>
  </r>
  <r>
    <x v="248"/>
    <x v="0"/>
    <x v="4"/>
    <x v="1"/>
    <n v="39"/>
    <n v="300"/>
    <n v="11700"/>
    <x v="1"/>
    <x v="1"/>
    <x v="4"/>
  </r>
  <r>
    <x v="248"/>
    <x v="1"/>
    <x v="3"/>
    <x v="0"/>
    <n v="31"/>
    <n v="400"/>
    <n v="12400"/>
    <x v="0"/>
    <x v="1"/>
    <x v="0"/>
  </r>
  <r>
    <x v="248"/>
    <x v="2"/>
    <x v="3"/>
    <x v="4"/>
    <n v="33"/>
    <n v="500"/>
    <n v="16500"/>
    <x v="0"/>
    <x v="1"/>
    <x v="1"/>
  </r>
  <r>
    <x v="248"/>
    <x v="1"/>
    <x v="4"/>
    <x v="4"/>
    <n v="40"/>
    <n v="500"/>
    <n v="20000"/>
    <x v="0"/>
    <x v="1"/>
    <x v="3"/>
  </r>
  <r>
    <x v="249"/>
    <x v="2"/>
    <x v="4"/>
    <x v="4"/>
    <n v="6"/>
    <n v="500"/>
    <n v="3000"/>
    <x v="0"/>
    <x v="1"/>
    <x v="3"/>
  </r>
  <r>
    <x v="249"/>
    <x v="0"/>
    <x v="3"/>
    <x v="3"/>
    <n v="20"/>
    <n v="200"/>
    <n v="4000"/>
    <x v="0"/>
    <x v="1"/>
    <x v="2"/>
  </r>
  <r>
    <x v="249"/>
    <x v="0"/>
    <x v="5"/>
    <x v="0"/>
    <n v="14"/>
    <n v="400"/>
    <n v="5600"/>
    <x v="0"/>
    <x v="1"/>
    <x v="0"/>
  </r>
  <r>
    <x v="249"/>
    <x v="2"/>
    <x v="4"/>
    <x v="3"/>
    <n v="42"/>
    <n v="200"/>
    <n v="8400"/>
    <x v="0"/>
    <x v="1"/>
    <x v="0"/>
  </r>
  <r>
    <x v="249"/>
    <x v="1"/>
    <x v="1"/>
    <x v="4"/>
    <n v="18"/>
    <n v="500"/>
    <n v="9000"/>
    <x v="1"/>
    <x v="1"/>
    <x v="0"/>
  </r>
  <r>
    <x v="249"/>
    <x v="1"/>
    <x v="3"/>
    <x v="4"/>
    <n v="18"/>
    <n v="500"/>
    <n v="9000"/>
    <x v="0"/>
    <x v="1"/>
    <x v="1"/>
  </r>
  <r>
    <x v="249"/>
    <x v="1"/>
    <x v="4"/>
    <x v="4"/>
    <n v="26"/>
    <n v="500"/>
    <n v="13000"/>
    <x v="0"/>
    <x v="1"/>
    <x v="3"/>
  </r>
  <r>
    <x v="249"/>
    <x v="2"/>
    <x v="2"/>
    <x v="0"/>
    <n v="35"/>
    <n v="400"/>
    <n v="14000"/>
    <x v="0"/>
    <x v="1"/>
    <x v="4"/>
  </r>
  <r>
    <x v="250"/>
    <x v="0"/>
    <x v="1"/>
    <x v="1"/>
    <n v="1"/>
    <n v="300"/>
    <n v="300"/>
    <x v="0"/>
    <x v="1"/>
    <x v="0"/>
  </r>
  <r>
    <x v="250"/>
    <x v="2"/>
    <x v="1"/>
    <x v="3"/>
    <n v="3"/>
    <n v="200"/>
    <n v="600"/>
    <x v="0"/>
    <x v="0"/>
    <x v="3"/>
  </r>
  <r>
    <x v="250"/>
    <x v="0"/>
    <x v="3"/>
    <x v="0"/>
    <n v="11"/>
    <n v="400"/>
    <n v="4400"/>
    <x v="0"/>
    <x v="1"/>
    <x v="2"/>
  </r>
  <r>
    <x v="250"/>
    <x v="0"/>
    <x v="4"/>
    <x v="0"/>
    <n v="19"/>
    <n v="400"/>
    <n v="7600"/>
    <x v="0"/>
    <x v="1"/>
    <x v="0"/>
  </r>
  <r>
    <x v="250"/>
    <x v="2"/>
    <x v="1"/>
    <x v="1"/>
    <n v="26"/>
    <n v="300"/>
    <n v="7800"/>
    <x v="0"/>
    <x v="1"/>
    <x v="1"/>
  </r>
  <r>
    <x v="250"/>
    <x v="1"/>
    <x v="1"/>
    <x v="0"/>
    <n v="21"/>
    <n v="400"/>
    <n v="8400"/>
    <x v="0"/>
    <x v="1"/>
    <x v="0"/>
  </r>
  <r>
    <x v="250"/>
    <x v="1"/>
    <x v="2"/>
    <x v="1"/>
    <n v="31"/>
    <n v="300"/>
    <n v="9300"/>
    <x v="0"/>
    <x v="1"/>
    <x v="3"/>
  </r>
  <r>
    <x v="250"/>
    <x v="0"/>
    <x v="2"/>
    <x v="0"/>
    <n v="31"/>
    <n v="400"/>
    <n v="12400"/>
    <x v="0"/>
    <x v="1"/>
    <x v="4"/>
  </r>
  <r>
    <x v="250"/>
    <x v="0"/>
    <x v="5"/>
    <x v="1"/>
    <n v="49"/>
    <n v="300"/>
    <n v="14700"/>
    <x v="0"/>
    <x v="1"/>
    <x v="1"/>
  </r>
  <r>
    <x v="250"/>
    <x v="2"/>
    <x v="1"/>
    <x v="0"/>
    <n v="42"/>
    <n v="400"/>
    <n v="16800"/>
    <x v="0"/>
    <x v="1"/>
    <x v="0"/>
  </r>
  <r>
    <x v="250"/>
    <x v="0"/>
    <x v="5"/>
    <x v="0"/>
    <n v="43"/>
    <n v="400"/>
    <n v="17200"/>
    <x v="1"/>
    <x v="1"/>
    <x v="1"/>
  </r>
  <r>
    <x v="251"/>
    <x v="2"/>
    <x v="3"/>
    <x v="3"/>
    <n v="1"/>
    <n v="200"/>
    <n v="200"/>
    <x v="0"/>
    <x v="1"/>
    <x v="1"/>
  </r>
  <r>
    <x v="251"/>
    <x v="1"/>
    <x v="2"/>
    <x v="0"/>
    <n v="1"/>
    <n v="400"/>
    <n v="400"/>
    <x v="0"/>
    <x v="0"/>
    <x v="0"/>
  </r>
  <r>
    <x v="251"/>
    <x v="0"/>
    <x v="2"/>
    <x v="1"/>
    <n v="5"/>
    <n v="300"/>
    <n v="1500"/>
    <x v="0"/>
    <x v="1"/>
    <x v="1"/>
  </r>
  <r>
    <x v="251"/>
    <x v="0"/>
    <x v="4"/>
    <x v="4"/>
    <n v="6"/>
    <n v="500"/>
    <n v="3000"/>
    <x v="0"/>
    <x v="0"/>
    <x v="1"/>
  </r>
  <r>
    <x v="251"/>
    <x v="1"/>
    <x v="4"/>
    <x v="4"/>
    <n v="6"/>
    <n v="500"/>
    <n v="3000"/>
    <x v="0"/>
    <x v="1"/>
    <x v="3"/>
  </r>
  <r>
    <x v="251"/>
    <x v="1"/>
    <x v="4"/>
    <x v="2"/>
    <n v="36"/>
    <n v="100"/>
    <n v="3600"/>
    <x v="0"/>
    <x v="1"/>
    <x v="1"/>
  </r>
  <r>
    <x v="251"/>
    <x v="2"/>
    <x v="4"/>
    <x v="1"/>
    <n v="13"/>
    <n v="300"/>
    <n v="3900"/>
    <x v="0"/>
    <x v="1"/>
    <x v="3"/>
  </r>
  <r>
    <x v="251"/>
    <x v="2"/>
    <x v="1"/>
    <x v="4"/>
    <n v="9"/>
    <n v="500"/>
    <n v="4500"/>
    <x v="1"/>
    <x v="1"/>
    <x v="1"/>
  </r>
  <r>
    <x v="251"/>
    <x v="2"/>
    <x v="3"/>
    <x v="0"/>
    <n v="12"/>
    <n v="400"/>
    <n v="4800"/>
    <x v="0"/>
    <x v="1"/>
    <x v="0"/>
  </r>
  <r>
    <x v="251"/>
    <x v="1"/>
    <x v="4"/>
    <x v="0"/>
    <n v="46"/>
    <n v="400"/>
    <n v="18400"/>
    <x v="0"/>
    <x v="1"/>
    <x v="0"/>
  </r>
  <r>
    <x v="252"/>
    <x v="2"/>
    <x v="1"/>
    <x v="1"/>
    <n v="2"/>
    <n v="300"/>
    <n v="600"/>
    <x v="0"/>
    <x v="1"/>
    <x v="0"/>
  </r>
  <r>
    <x v="252"/>
    <x v="2"/>
    <x v="4"/>
    <x v="0"/>
    <n v="5"/>
    <n v="400"/>
    <n v="2000"/>
    <x v="0"/>
    <x v="1"/>
    <x v="1"/>
  </r>
  <r>
    <x v="252"/>
    <x v="0"/>
    <x v="4"/>
    <x v="0"/>
    <n v="7"/>
    <n v="400"/>
    <n v="2800"/>
    <x v="1"/>
    <x v="1"/>
    <x v="0"/>
  </r>
  <r>
    <x v="252"/>
    <x v="2"/>
    <x v="1"/>
    <x v="4"/>
    <n v="9"/>
    <n v="500"/>
    <n v="4500"/>
    <x v="1"/>
    <x v="1"/>
    <x v="0"/>
  </r>
  <r>
    <x v="252"/>
    <x v="1"/>
    <x v="3"/>
    <x v="1"/>
    <n v="31"/>
    <n v="300"/>
    <n v="9300"/>
    <x v="0"/>
    <x v="1"/>
    <x v="1"/>
  </r>
  <r>
    <x v="252"/>
    <x v="2"/>
    <x v="2"/>
    <x v="4"/>
    <n v="46"/>
    <n v="500"/>
    <n v="23000"/>
    <x v="0"/>
    <x v="1"/>
    <x v="0"/>
  </r>
  <r>
    <x v="253"/>
    <x v="0"/>
    <x v="1"/>
    <x v="4"/>
    <n v="17"/>
    <n v="500"/>
    <n v="8500"/>
    <x v="0"/>
    <x v="1"/>
    <x v="0"/>
  </r>
  <r>
    <x v="253"/>
    <x v="1"/>
    <x v="5"/>
    <x v="0"/>
    <n v="30"/>
    <n v="400"/>
    <n v="12000"/>
    <x v="1"/>
    <x v="1"/>
    <x v="1"/>
  </r>
  <r>
    <x v="254"/>
    <x v="1"/>
    <x v="1"/>
    <x v="4"/>
    <n v="2"/>
    <n v="500"/>
    <n v="1000"/>
    <x v="0"/>
    <x v="0"/>
    <x v="0"/>
  </r>
  <r>
    <x v="254"/>
    <x v="2"/>
    <x v="3"/>
    <x v="3"/>
    <n v="10"/>
    <n v="200"/>
    <n v="2000"/>
    <x v="0"/>
    <x v="1"/>
    <x v="0"/>
  </r>
  <r>
    <x v="254"/>
    <x v="0"/>
    <x v="3"/>
    <x v="0"/>
    <n v="7"/>
    <n v="400"/>
    <n v="2800"/>
    <x v="0"/>
    <x v="1"/>
    <x v="3"/>
  </r>
  <r>
    <x v="254"/>
    <x v="0"/>
    <x v="4"/>
    <x v="1"/>
    <n v="10"/>
    <n v="300"/>
    <n v="3000"/>
    <x v="0"/>
    <x v="1"/>
    <x v="0"/>
  </r>
  <r>
    <x v="254"/>
    <x v="1"/>
    <x v="2"/>
    <x v="2"/>
    <n v="41"/>
    <n v="100"/>
    <n v="4100"/>
    <x v="0"/>
    <x v="1"/>
    <x v="3"/>
  </r>
  <r>
    <x v="254"/>
    <x v="0"/>
    <x v="1"/>
    <x v="3"/>
    <n v="22"/>
    <n v="200"/>
    <n v="4400"/>
    <x v="0"/>
    <x v="0"/>
    <x v="0"/>
  </r>
  <r>
    <x v="254"/>
    <x v="2"/>
    <x v="2"/>
    <x v="1"/>
    <n v="18"/>
    <n v="300"/>
    <n v="5400"/>
    <x v="0"/>
    <x v="1"/>
    <x v="1"/>
  </r>
  <r>
    <x v="254"/>
    <x v="1"/>
    <x v="1"/>
    <x v="0"/>
    <n v="17"/>
    <n v="400"/>
    <n v="6800"/>
    <x v="1"/>
    <x v="1"/>
    <x v="0"/>
  </r>
  <r>
    <x v="254"/>
    <x v="0"/>
    <x v="3"/>
    <x v="1"/>
    <n v="23"/>
    <n v="300"/>
    <n v="6900"/>
    <x v="0"/>
    <x v="1"/>
    <x v="4"/>
  </r>
  <r>
    <x v="254"/>
    <x v="1"/>
    <x v="4"/>
    <x v="0"/>
    <n v="23"/>
    <n v="400"/>
    <n v="9200"/>
    <x v="1"/>
    <x v="1"/>
    <x v="1"/>
  </r>
  <r>
    <x v="254"/>
    <x v="2"/>
    <x v="4"/>
    <x v="0"/>
    <n v="24"/>
    <n v="400"/>
    <n v="9600"/>
    <x v="0"/>
    <x v="1"/>
    <x v="1"/>
  </r>
  <r>
    <x v="254"/>
    <x v="2"/>
    <x v="1"/>
    <x v="0"/>
    <n v="31"/>
    <n v="400"/>
    <n v="12400"/>
    <x v="0"/>
    <x v="0"/>
    <x v="0"/>
  </r>
  <r>
    <x v="254"/>
    <x v="2"/>
    <x v="3"/>
    <x v="1"/>
    <n v="43"/>
    <n v="300"/>
    <n v="12900"/>
    <x v="0"/>
    <x v="1"/>
    <x v="3"/>
  </r>
  <r>
    <x v="254"/>
    <x v="0"/>
    <x v="1"/>
    <x v="0"/>
    <n v="33"/>
    <n v="400"/>
    <n v="13200"/>
    <x v="0"/>
    <x v="1"/>
    <x v="4"/>
  </r>
  <r>
    <x v="254"/>
    <x v="2"/>
    <x v="5"/>
    <x v="1"/>
    <n v="46"/>
    <n v="300"/>
    <n v="13800"/>
    <x v="0"/>
    <x v="1"/>
    <x v="2"/>
  </r>
  <r>
    <x v="254"/>
    <x v="2"/>
    <x v="1"/>
    <x v="1"/>
    <n v="49"/>
    <n v="300"/>
    <n v="14700"/>
    <x v="0"/>
    <x v="1"/>
    <x v="1"/>
  </r>
  <r>
    <x v="255"/>
    <x v="0"/>
    <x v="3"/>
    <x v="2"/>
    <n v="7"/>
    <n v="100"/>
    <n v="700"/>
    <x v="0"/>
    <x v="0"/>
    <x v="1"/>
  </r>
  <r>
    <x v="255"/>
    <x v="0"/>
    <x v="4"/>
    <x v="1"/>
    <n v="14"/>
    <n v="300"/>
    <n v="4200"/>
    <x v="0"/>
    <x v="1"/>
    <x v="0"/>
  </r>
  <r>
    <x v="255"/>
    <x v="1"/>
    <x v="1"/>
    <x v="0"/>
    <n v="11"/>
    <n v="400"/>
    <n v="4400"/>
    <x v="0"/>
    <x v="1"/>
    <x v="0"/>
  </r>
  <r>
    <x v="255"/>
    <x v="0"/>
    <x v="3"/>
    <x v="1"/>
    <n v="35"/>
    <n v="300"/>
    <n v="10500"/>
    <x v="0"/>
    <x v="1"/>
    <x v="3"/>
  </r>
  <r>
    <x v="255"/>
    <x v="0"/>
    <x v="4"/>
    <x v="4"/>
    <n v="25"/>
    <n v="500"/>
    <n v="12500"/>
    <x v="1"/>
    <x v="1"/>
    <x v="0"/>
  </r>
  <r>
    <x v="255"/>
    <x v="0"/>
    <x v="1"/>
    <x v="1"/>
    <n v="46"/>
    <n v="300"/>
    <n v="13800"/>
    <x v="0"/>
    <x v="1"/>
    <x v="0"/>
  </r>
  <r>
    <x v="255"/>
    <x v="1"/>
    <x v="4"/>
    <x v="1"/>
    <n v="49"/>
    <n v="300"/>
    <n v="14700"/>
    <x v="0"/>
    <x v="1"/>
    <x v="0"/>
  </r>
  <r>
    <x v="255"/>
    <x v="0"/>
    <x v="1"/>
    <x v="0"/>
    <n v="38"/>
    <n v="400"/>
    <n v="15200"/>
    <x v="0"/>
    <x v="1"/>
    <x v="3"/>
  </r>
  <r>
    <x v="255"/>
    <x v="1"/>
    <x v="5"/>
    <x v="4"/>
    <n v="43"/>
    <n v="500"/>
    <n v="21500"/>
    <x v="1"/>
    <x v="1"/>
    <x v="2"/>
  </r>
  <r>
    <x v="256"/>
    <x v="0"/>
    <x v="3"/>
    <x v="2"/>
    <n v="12"/>
    <n v="100"/>
    <n v="1200"/>
    <x v="0"/>
    <x v="1"/>
    <x v="0"/>
  </r>
  <r>
    <x v="256"/>
    <x v="0"/>
    <x v="4"/>
    <x v="3"/>
    <n v="13"/>
    <n v="200"/>
    <n v="2600"/>
    <x v="0"/>
    <x v="0"/>
    <x v="3"/>
  </r>
  <r>
    <x v="256"/>
    <x v="2"/>
    <x v="0"/>
    <x v="3"/>
    <n v="14"/>
    <n v="200"/>
    <n v="2800"/>
    <x v="0"/>
    <x v="0"/>
    <x v="1"/>
  </r>
  <r>
    <x v="256"/>
    <x v="1"/>
    <x v="5"/>
    <x v="1"/>
    <n v="15"/>
    <n v="300"/>
    <n v="4500"/>
    <x v="0"/>
    <x v="1"/>
    <x v="3"/>
  </r>
  <r>
    <x v="256"/>
    <x v="2"/>
    <x v="1"/>
    <x v="0"/>
    <n v="12"/>
    <n v="400"/>
    <n v="4800"/>
    <x v="0"/>
    <x v="1"/>
    <x v="0"/>
  </r>
  <r>
    <x v="256"/>
    <x v="2"/>
    <x v="0"/>
    <x v="3"/>
    <n v="25"/>
    <n v="200"/>
    <n v="5000"/>
    <x v="0"/>
    <x v="1"/>
    <x v="1"/>
  </r>
  <r>
    <x v="256"/>
    <x v="0"/>
    <x v="4"/>
    <x v="0"/>
    <n v="13"/>
    <n v="400"/>
    <n v="5200"/>
    <x v="0"/>
    <x v="1"/>
    <x v="0"/>
  </r>
  <r>
    <x v="256"/>
    <x v="0"/>
    <x v="3"/>
    <x v="1"/>
    <n v="19"/>
    <n v="300"/>
    <n v="5700"/>
    <x v="0"/>
    <x v="1"/>
    <x v="4"/>
  </r>
  <r>
    <x v="256"/>
    <x v="1"/>
    <x v="1"/>
    <x v="1"/>
    <n v="22"/>
    <n v="300"/>
    <n v="6600"/>
    <x v="0"/>
    <x v="1"/>
    <x v="4"/>
  </r>
  <r>
    <x v="256"/>
    <x v="2"/>
    <x v="4"/>
    <x v="3"/>
    <n v="37"/>
    <n v="200"/>
    <n v="7400"/>
    <x v="1"/>
    <x v="1"/>
    <x v="1"/>
  </r>
  <r>
    <x v="256"/>
    <x v="2"/>
    <x v="3"/>
    <x v="1"/>
    <n v="26"/>
    <n v="300"/>
    <n v="7800"/>
    <x v="0"/>
    <x v="1"/>
    <x v="0"/>
  </r>
  <r>
    <x v="256"/>
    <x v="2"/>
    <x v="4"/>
    <x v="3"/>
    <n v="42"/>
    <n v="200"/>
    <n v="8400"/>
    <x v="0"/>
    <x v="1"/>
    <x v="3"/>
  </r>
  <r>
    <x v="256"/>
    <x v="1"/>
    <x v="2"/>
    <x v="4"/>
    <n v="22"/>
    <n v="500"/>
    <n v="11000"/>
    <x v="0"/>
    <x v="1"/>
    <x v="3"/>
  </r>
  <r>
    <x v="256"/>
    <x v="2"/>
    <x v="4"/>
    <x v="0"/>
    <n v="47"/>
    <n v="400"/>
    <n v="18800"/>
    <x v="0"/>
    <x v="1"/>
    <x v="1"/>
  </r>
  <r>
    <x v="256"/>
    <x v="0"/>
    <x v="3"/>
    <x v="4"/>
    <n v="45"/>
    <n v="500"/>
    <n v="22500"/>
    <x v="0"/>
    <x v="0"/>
    <x v="3"/>
  </r>
  <r>
    <x v="257"/>
    <x v="1"/>
    <x v="4"/>
    <x v="1"/>
    <n v="2"/>
    <n v="300"/>
    <n v="600"/>
    <x v="0"/>
    <x v="1"/>
    <x v="3"/>
  </r>
  <r>
    <x v="257"/>
    <x v="1"/>
    <x v="4"/>
    <x v="2"/>
    <n v="42"/>
    <n v="100"/>
    <n v="4200"/>
    <x v="0"/>
    <x v="1"/>
    <x v="1"/>
  </r>
  <r>
    <x v="257"/>
    <x v="0"/>
    <x v="1"/>
    <x v="3"/>
    <n v="27"/>
    <n v="200"/>
    <n v="5400"/>
    <x v="1"/>
    <x v="1"/>
    <x v="1"/>
  </r>
  <r>
    <x v="257"/>
    <x v="2"/>
    <x v="4"/>
    <x v="0"/>
    <n v="14"/>
    <n v="400"/>
    <n v="5600"/>
    <x v="0"/>
    <x v="1"/>
    <x v="3"/>
  </r>
  <r>
    <x v="257"/>
    <x v="2"/>
    <x v="3"/>
    <x v="3"/>
    <n v="30"/>
    <n v="200"/>
    <n v="6000"/>
    <x v="0"/>
    <x v="1"/>
    <x v="1"/>
  </r>
  <r>
    <x v="257"/>
    <x v="1"/>
    <x v="3"/>
    <x v="1"/>
    <n v="20"/>
    <n v="300"/>
    <n v="6000"/>
    <x v="0"/>
    <x v="1"/>
    <x v="1"/>
  </r>
  <r>
    <x v="257"/>
    <x v="1"/>
    <x v="4"/>
    <x v="0"/>
    <n v="16"/>
    <n v="400"/>
    <n v="6400"/>
    <x v="0"/>
    <x v="1"/>
    <x v="1"/>
  </r>
  <r>
    <x v="257"/>
    <x v="1"/>
    <x v="1"/>
    <x v="0"/>
    <n v="18"/>
    <n v="400"/>
    <n v="7200"/>
    <x v="0"/>
    <x v="1"/>
    <x v="4"/>
  </r>
  <r>
    <x v="257"/>
    <x v="2"/>
    <x v="1"/>
    <x v="3"/>
    <n v="42"/>
    <n v="200"/>
    <n v="8400"/>
    <x v="1"/>
    <x v="1"/>
    <x v="1"/>
  </r>
  <r>
    <x v="257"/>
    <x v="1"/>
    <x v="5"/>
    <x v="4"/>
    <n v="20"/>
    <n v="500"/>
    <n v="10000"/>
    <x v="0"/>
    <x v="1"/>
    <x v="1"/>
  </r>
  <r>
    <x v="257"/>
    <x v="2"/>
    <x v="5"/>
    <x v="0"/>
    <n v="25"/>
    <n v="400"/>
    <n v="10000"/>
    <x v="1"/>
    <x v="1"/>
    <x v="3"/>
  </r>
  <r>
    <x v="257"/>
    <x v="1"/>
    <x v="2"/>
    <x v="4"/>
    <n v="22"/>
    <n v="500"/>
    <n v="11000"/>
    <x v="0"/>
    <x v="0"/>
    <x v="3"/>
  </r>
  <r>
    <x v="257"/>
    <x v="0"/>
    <x v="5"/>
    <x v="0"/>
    <n v="28"/>
    <n v="400"/>
    <n v="11200"/>
    <x v="0"/>
    <x v="0"/>
    <x v="0"/>
  </r>
  <r>
    <x v="257"/>
    <x v="2"/>
    <x v="5"/>
    <x v="4"/>
    <n v="23"/>
    <n v="500"/>
    <n v="11500"/>
    <x v="0"/>
    <x v="1"/>
    <x v="0"/>
  </r>
  <r>
    <x v="257"/>
    <x v="1"/>
    <x v="1"/>
    <x v="1"/>
    <n v="41"/>
    <n v="300"/>
    <n v="12300"/>
    <x v="0"/>
    <x v="1"/>
    <x v="1"/>
  </r>
  <r>
    <x v="257"/>
    <x v="2"/>
    <x v="1"/>
    <x v="0"/>
    <n v="37"/>
    <n v="400"/>
    <n v="14800"/>
    <x v="0"/>
    <x v="1"/>
    <x v="1"/>
  </r>
  <r>
    <x v="257"/>
    <x v="0"/>
    <x v="1"/>
    <x v="0"/>
    <n v="38"/>
    <n v="400"/>
    <n v="15200"/>
    <x v="0"/>
    <x v="1"/>
    <x v="0"/>
  </r>
  <r>
    <x v="257"/>
    <x v="2"/>
    <x v="4"/>
    <x v="4"/>
    <n v="37"/>
    <n v="500"/>
    <n v="18500"/>
    <x v="0"/>
    <x v="1"/>
    <x v="0"/>
  </r>
  <r>
    <x v="257"/>
    <x v="2"/>
    <x v="3"/>
    <x v="4"/>
    <n v="39"/>
    <n v="500"/>
    <n v="19500"/>
    <x v="0"/>
    <x v="1"/>
    <x v="1"/>
  </r>
  <r>
    <x v="257"/>
    <x v="2"/>
    <x v="1"/>
    <x v="4"/>
    <n v="39"/>
    <n v="500"/>
    <n v="19500"/>
    <x v="0"/>
    <x v="1"/>
    <x v="1"/>
  </r>
  <r>
    <x v="258"/>
    <x v="0"/>
    <x v="5"/>
    <x v="3"/>
    <n v="1"/>
    <n v="200"/>
    <n v="200"/>
    <x v="0"/>
    <x v="0"/>
    <x v="0"/>
  </r>
  <r>
    <x v="258"/>
    <x v="0"/>
    <x v="4"/>
    <x v="2"/>
    <n v="38"/>
    <n v="100"/>
    <n v="3800"/>
    <x v="0"/>
    <x v="1"/>
    <x v="3"/>
  </r>
  <r>
    <x v="258"/>
    <x v="2"/>
    <x v="3"/>
    <x v="2"/>
    <n v="40"/>
    <n v="100"/>
    <n v="4000"/>
    <x v="0"/>
    <x v="1"/>
    <x v="0"/>
  </r>
  <r>
    <x v="258"/>
    <x v="0"/>
    <x v="3"/>
    <x v="0"/>
    <n v="11"/>
    <n v="400"/>
    <n v="4400"/>
    <x v="0"/>
    <x v="1"/>
    <x v="2"/>
  </r>
  <r>
    <x v="258"/>
    <x v="1"/>
    <x v="1"/>
    <x v="2"/>
    <n v="48"/>
    <n v="100"/>
    <n v="4800"/>
    <x v="1"/>
    <x v="1"/>
    <x v="0"/>
  </r>
  <r>
    <x v="258"/>
    <x v="1"/>
    <x v="4"/>
    <x v="3"/>
    <n v="29"/>
    <n v="200"/>
    <n v="5800"/>
    <x v="0"/>
    <x v="1"/>
    <x v="1"/>
  </r>
  <r>
    <x v="258"/>
    <x v="0"/>
    <x v="3"/>
    <x v="0"/>
    <n v="18"/>
    <n v="400"/>
    <n v="7200"/>
    <x v="0"/>
    <x v="1"/>
    <x v="3"/>
  </r>
  <r>
    <x v="258"/>
    <x v="2"/>
    <x v="2"/>
    <x v="4"/>
    <n v="23"/>
    <n v="500"/>
    <n v="11500"/>
    <x v="0"/>
    <x v="1"/>
    <x v="0"/>
  </r>
  <r>
    <x v="258"/>
    <x v="1"/>
    <x v="3"/>
    <x v="4"/>
    <n v="29"/>
    <n v="500"/>
    <n v="14500"/>
    <x v="0"/>
    <x v="1"/>
    <x v="0"/>
  </r>
  <r>
    <x v="259"/>
    <x v="2"/>
    <x v="5"/>
    <x v="2"/>
    <n v="1"/>
    <n v="100"/>
    <n v="100"/>
    <x v="0"/>
    <x v="1"/>
    <x v="0"/>
  </r>
  <r>
    <x v="259"/>
    <x v="0"/>
    <x v="1"/>
    <x v="4"/>
    <n v="3"/>
    <n v="500"/>
    <n v="1500"/>
    <x v="0"/>
    <x v="0"/>
    <x v="0"/>
  </r>
  <r>
    <x v="259"/>
    <x v="0"/>
    <x v="4"/>
    <x v="0"/>
    <n v="4"/>
    <n v="400"/>
    <n v="1600"/>
    <x v="1"/>
    <x v="1"/>
    <x v="3"/>
  </r>
  <r>
    <x v="259"/>
    <x v="2"/>
    <x v="1"/>
    <x v="0"/>
    <n v="8"/>
    <n v="400"/>
    <n v="3200"/>
    <x v="0"/>
    <x v="1"/>
    <x v="1"/>
  </r>
  <r>
    <x v="259"/>
    <x v="1"/>
    <x v="4"/>
    <x v="3"/>
    <n v="22"/>
    <n v="200"/>
    <n v="4400"/>
    <x v="0"/>
    <x v="1"/>
    <x v="0"/>
  </r>
  <r>
    <x v="259"/>
    <x v="2"/>
    <x v="3"/>
    <x v="4"/>
    <n v="11"/>
    <n v="500"/>
    <n v="5500"/>
    <x v="0"/>
    <x v="1"/>
    <x v="1"/>
  </r>
  <r>
    <x v="259"/>
    <x v="1"/>
    <x v="5"/>
    <x v="3"/>
    <n v="38"/>
    <n v="200"/>
    <n v="7600"/>
    <x v="1"/>
    <x v="1"/>
    <x v="1"/>
  </r>
  <r>
    <x v="259"/>
    <x v="0"/>
    <x v="3"/>
    <x v="1"/>
    <n v="42"/>
    <n v="300"/>
    <n v="12600"/>
    <x v="0"/>
    <x v="1"/>
    <x v="0"/>
  </r>
  <r>
    <x v="259"/>
    <x v="0"/>
    <x v="4"/>
    <x v="4"/>
    <n v="27"/>
    <n v="500"/>
    <n v="13500"/>
    <x v="0"/>
    <x v="1"/>
    <x v="0"/>
  </r>
  <r>
    <x v="260"/>
    <x v="1"/>
    <x v="0"/>
    <x v="0"/>
    <n v="2"/>
    <n v="400"/>
    <n v="800"/>
    <x v="0"/>
    <x v="1"/>
    <x v="0"/>
  </r>
  <r>
    <x v="260"/>
    <x v="2"/>
    <x v="3"/>
    <x v="4"/>
    <n v="3"/>
    <n v="500"/>
    <n v="1500"/>
    <x v="0"/>
    <x v="1"/>
    <x v="3"/>
  </r>
  <r>
    <x v="260"/>
    <x v="2"/>
    <x v="4"/>
    <x v="4"/>
    <n v="4"/>
    <n v="500"/>
    <n v="2000"/>
    <x v="0"/>
    <x v="1"/>
    <x v="0"/>
  </r>
  <r>
    <x v="260"/>
    <x v="0"/>
    <x v="5"/>
    <x v="4"/>
    <n v="6"/>
    <n v="500"/>
    <n v="3000"/>
    <x v="0"/>
    <x v="0"/>
    <x v="0"/>
  </r>
  <r>
    <x v="260"/>
    <x v="1"/>
    <x v="0"/>
    <x v="1"/>
    <n v="10"/>
    <n v="300"/>
    <n v="3000"/>
    <x v="0"/>
    <x v="1"/>
    <x v="0"/>
  </r>
  <r>
    <x v="260"/>
    <x v="2"/>
    <x v="2"/>
    <x v="2"/>
    <n v="34"/>
    <n v="100"/>
    <n v="3400"/>
    <x v="0"/>
    <x v="1"/>
    <x v="0"/>
  </r>
  <r>
    <x v="260"/>
    <x v="1"/>
    <x v="4"/>
    <x v="2"/>
    <n v="39"/>
    <n v="100"/>
    <n v="3900"/>
    <x v="0"/>
    <x v="0"/>
    <x v="1"/>
  </r>
  <r>
    <x v="260"/>
    <x v="0"/>
    <x v="5"/>
    <x v="3"/>
    <n v="40"/>
    <n v="200"/>
    <n v="8000"/>
    <x v="0"/>
    <x v="1"/>
    <x v="0"/>
  </r>
  <r>
    <x v="260"/>
    <x v="2"/>
    <x v="1"/>
    <x v="1"/>
    <n v="30"/>
    <n v="300"/>
    <n v="9000"/>
    <x v="0"/>
    <x v="1"/>
    <x v="3"/>
  </r>
  <r>
    <x v="260"/>
    <x v="1"/>
    <x v="4"/>
    <x v="0"/>
    <n v="31"/>
    <n v="400"/>
    <n v="12400"/>
    <x v="0"/>
    <x v="0"/>
    <x v="3"/>
  </r>
  <r>
    <x v="260"/>
    <x v="0"/>
    <x v="1"/>
    <x v="4"/>
    <n v="29"/>
    <n v="500"/>
    <n v="14500"/>
    <x v="0"/>
    <x v="1"/>
    <x v="1"/>
  </r>
  <r>
    <x v="260"/>
    <x v="1"/>
    <x v="1"/>
    <x v="0"/>
    <n v="38"/>
    <n v="400"/>
    <n v="15200"/>
    <x v="0"/>
    <x v="1"/>
    <x v="3"/>
  </r>
  <r>
    <x v="261"/>
    <x v="1"/>
    <x v="2"/>
    <x v="1"/>
    <n v="2"/>
    <n v="300"/>
    <n v="600"/>
    <x v="0"/>
    <x v="0"/>
    <x v="0"/>
  </r>
  <r>
    <x v="261"/>
    <x v="1"/>
    <x v="2"/>
    <x v="2"/>
    <n v="13"/>
    <n v="100"/>
    <n v="1300"/>
    <x v="0"/>
    <x v="1"/>
    <x v="2"/>
  </r>
  <r>
    <x v="261"/>
    <x v="2"/>
    <x v="1"/>
    <x v="3"/>
    <n v="21"/>
    <n v="200"/>
    <n v="4200"/>
    <x v="0"/>
    <x v="1"/>
    <x v="1"/>
  </r>
  <r>
    <x v="261"/>
    <x v="1"/>
    <x v="5"/>
    <x v="1"/>
    <n v="25"/>
    <n v="300"/>
    <n v="7500"/>
    <x v="0"/>
    <x v="1"/>
    <x v="0"/>
  </r>
  <r>
    <x v="261"/>
    <x v="1"/>
    <x v="4"/>
    <x v="3"/>
    <n v="41"/>
    <n v="200"/>
    <n v="8200"/>
    <x v="0"/>
    <x v="1"/>
    <x v="1"/>
  </r>
  <r>
    <x v="261"/>
    <x v="2"/>
    <x v="4"/>
    <x v="0"/>
    <n v="38"/>
    <n v="400"/>
    <n v="15200"/>
    <x v="0"/>
    <x v="1"/>
    <x v="1"/>
  </r>
  <r>
    <x v="262"/>
    <x v="1"/>
    <x v="2"/>
    <x v="0"/>
    <n v="1"/>
    <n v="400"/>
    <n v="400"/>
    <x v="0"/>
    <x v="1"/>
    <x v="1"/>
  </r>
  <r>
    <x v="262"/>
    <x v="2"/>
    <x v="3"/>
    <x v="0"/>
    <n v="1"/>
    <n v="400"/>
    <n v="400"/>
    <x v="0"/>
    <x v="0"/>
    <x v="4"/>
  </r>
  <r>
    <x v="262"/>
    <x v="1"/>
    <x v="0"/>
    <x v="3"/>
    <n v="3"/>
    <n v="200"/>
    <n v="600"/>
    <x v="1"/>
    <x v="1"/>
    <x v="0"/>
  </r>
  <r>
    <x v="262"/>
    <x v="1"/>
    <x v="5"/>
    <x v="0"/>
    <n v="4"/>
    <n v="400"/>
    <n v="1600"/>
    <x v="0"/>
    <x v="1"/>
    <x v="2"/>
  </r>
  <r>
    <x v="262"/>
    <x v="2"/>
    <x v="3"/>
    <x v="1"/>
    <n v="7"/>
    <n v="300"/>
    <n v="2100"/>
    <x v="0"/>
    <x v="1"/>
    <x v="1"/>
  </r>
  <r>
    <x v="262"/>
    <x v="0"/>
    <x v="3"/>
    <x v="3"/>
    <n v="11"/>
    <n v="200"/>
    <n v="2200"/>
    <x v="0"/>
    <x v="1"/>
    <x v="0"/>
  </r>
  <r>
    <x v="262"/>
    <x v="1"/>
    <x v="4"/>
    <x v="3"/>
    <n v="29"/>
    <n v="200"/>
    <n v="5800"/>
    <x v="0"/>
    <x v="1"/>
    <x v="3"/>
  </r>
  <r>
    <x v="262"/>
    <x v="1"/>
    <x v="4"/>
    <x v="1"/>
    <n v="33"/>
    <n v="300"/>
    <n v="9900"/>
    <x v="0"/>
    <x v="1"/>
    <x v="3"/>
  </r>
  <r>
    <x v="262"/>
    <x v="2"/>
    <x v="4"/>
    <x v="0"/>
    <n v="28"/>
    <n v="400"/>
    <n v="11200"/>
    <x v="0"/>
    <x v="1"/>
    <x v="1"/>
  </r>
  <r>
    <x v="262"/>
    <x v="2"/>
    <x v="4"/>
    <x v="0"/>
    <n v="32"/>
    <n v="400"/>
    <n v="12800"/>
    <x v="1"/>
    <x v="0"/>
    <x v="0"/>
  </r>
  <r>
    <x v="262"/>
    <x v="1"/>
    <x v="0"/>
    <x v="1"/>
    <n v="46"/>
    <n v="300"/>
    <n v="13800"/>
    <x v="0"/>
    <x v="1"/>
    <x v="3"/>
  </r>
  <r>
    <x v="262"/>
    <x v="1"/>
    <x v="4"/>
    <x v="1"/>
    <n v="48"/>
    <n v="300"/>
    <n v="14400"/>
    <x v="0"/>
    <x v="1"/>
    <x v="3"/>
  </r>
  <r>
    <x v="262"/>
    <x v="2"/>
    <x v="1"/>
    <x v="4"/>
    <n v="31"/>
    <n v="500"/>
    <n v="15500"/>
    <x v="0"/>
    <x v="1"/>
    <x v="1"/>
  </r>
  <r>
    <x v="262"/>
    <x v="2"/>
    <x v="5"/>
    <x v="0"/>
    <n v="40"/>
    <n v="400"/>
    <n v="16000"/>
    <x v="0"/>
    <x v="1"/>
    <x v="1"/>
  </r>
  <r>
    <x v="262"/>
    <x v="2"/>
    <x v="3"/>
    <x v="0"/>
    <n v="47"/>
    <n v="400"/>
    <n v="18800"/>
    <x v="0"/>
    <x v="1"/>
    <x v="2"/>
  </r>
  <r>
    <x v="262"/>
    <x v="1"/>
    <x v="4"/>
    <x v="4"/>
    <n v="40"/>
    <n v="500"/>
    <n v="20000"/>
    <x v="0"/>
    <x v="1"/>
    <x v="0"/>
  </r>
  <r>
    <x v="263"/>
    <x v="1"/>
    <x v="1"/>
    <x v="4"/>
    <n v="2"/>
    <n v="500"/>
    <n v="1000"/>
    <x v="0"/>
    <x v="0"/>
    <x v="0"/>
  </r>
  <r>
    <x v="263"/>
    <x v="2"/>
    <x v="4"/>
    <x v="4"/>
    <n v="4"/>
    <n v="500"/>
    <n v="2000"/>
    <x v="0"/>
    <x v="1"/>
    <x v="0"/>
  </r>
  <r>
    <x v="263"/>
    <x v="1"/>
    <x v="4"/>
    <x v="4"/>
    <n v="6"/>
    <n v="500"/>
    <n v="3000"/>
    <x v="1"/>
    <x v="1"/>
    <x v="0"/>
  </r>
  <r>
    <x v="263"/>
    <x v="1"/>
    <x v="4"/>
    <x v="2"/>
    <n v="40"/>
    <n v="100"/>
    <n v="4000"/>
    <x v="0"/>
    <x v="1"/>
    <x v="0"/>
  </r>
  <r>
    <x v="263"/>
    <x v="2"/>
    <x v="2"/>
    <x v="1"/>
    <n v="14"/>
    <n v="300"/>
    <n v="4200"/>
    <x v="0"/>
    <x v="0"/>
    <x v="0"/>
  </r>
  <r>
    <x v="263"/>
    <x v="0"/>
    <x v="1"/>
    <x v="4"/>
    <n v="11"/>
    <n v="500"/>
    <n v="5500"/>
    <x v="1"/>
    <x v="1"/>
    <x v="1"/>
  </r>
  <r>
    <x v="263"/>
    <x v="0"/>
    <x v="3"/>
    <x v="4"/>
    <n v="11"/>
    <n v="500"/>
    <n v="5500"/>
    <x v="1"/>
    <x v="0"/>
    <x v="1"/>
  </r>
  <r>
    <x v="263"/>
    <x v="1"/>
    <x v="0"/>
    <x v="0"/>
    <n v="14"/>
    <n v="400"/>
    <n v="5600"/>
    <x v="0"/>
    <x v="1"/>
    <x v="3"/>
  </r>
  <r>
    <x v="263"/>
    <x v="1"/>
    <x v="1"/>
    <x v="0"/>
    <n v="17"/>
    <n v="400"/>
    <n v="6800"/>
    <x v="0"/>
    <x v="1"/>
    <x v="0"/>
  </r>
  <r>
    <x v="263"/>
    <x v="2"/>
    <x v="3"/>
    <x v="4"/>
    <n v="21"/>
    <n v="500"/>
    <n v="10500"/>
    <x v="0"/>
    <x v="1"/>
    <x v="1"/>
  </r>
  <r>
    <x v="263"/>
    <x v="0"/>
    <x v="2"/>
    <x v="4"/>
    <n v="21"/>
    <n v="500"/>
    <n v="10500"/>
    <x v="1"/>
    <x v="1"/>
    <x v="3"/>
  </r>
  <r>
    <x v="263"/>
    <x v="1"/>
    <x v="4"/>
    <x v="1"/>
    <n v="48"/>
    <n v="300"/>
    <n v="14400"/>
    <x v="0"/>
    <x v="1"/>
    <x v="1"/>
  </r>
  <r>
    <x v="263"/>
    <x v="2"/>
    <x v="2"/>
    <x v="0"/>
    <n v="39"/>
    <n v="400"/>
    <n v="15600"/>
    <x v="0"/>
    <x v="1"/>
    <x v="1"/>
  </r>
  <r>
    <x v="263"/>
    <x v="2"/>
    <x v="2"/>
    <x v="0"/>
    <n v="42"/>
    <n v="400"/>
    <n v="16800"/>
    <x v="0"/>
    <x v="1"/>
    <x v="1"/>
  </r>
  <r>
    <x v="264"/>
    <x v="0"/>
    <x v="4"/>
    <x v="4"/>
    <n v="5"/>
    <n v="500"/>
    <n v="2500"/>
    <x v="0"/>
    <x v="1"/>
    <x v="3"/>
  </r>
  <r>
    <x v="264"/>
    <x v="1"/>
    <x v="4"/>
    <x v="4"/>
    <n v="6"/>
    <n v="500"/>
    <n v="3000"/>
    <x v="0"/>
    <x v="1"/>
    <x v="0"/>
  </r>
  <r>
    <x v="264"/>
    <x v="2"/>
    <x v="2"/>
    <x v="4"/>
    <n v="12"/>
    <n v="500"/>
    <n v="6000"/>
    <x v="0"/>
    <x v="1"/>
    <x v="1"/>
  </r>
  <r>
    <x v="264"/>
    <x v="1"/>
    <x v="3"/>
    <x v="1"/>
    <n v="21"/>
    <n v="300"/>
    <n v="6300"/>
    <x v="0"/>
    <x v="1"/>
    <x v="3"/>
  </r>
  <r>
    <x v="264"/>
    <x v="2"/>
    <x v="3"/>
    <x v="0"/>
    <n v="23"/>
    <n v="400"/>
    <n v="9200"/>
    <x v="0"/>
    <x v="1"/>
    <x v="3"/>
  </r>
  <r>
    <x v="264"/>
    <x v="0"/>
    <x v="1"/>
    <x v="0"/>
    <n v="24"/>
    <n v="400"/>
    <n v="9600"/>
    <x v="1"/>
    <x v="1"/>
    <x v="3"/>
  </r>
  <r>
    <x v="264"/>
    <x v="0"/>
    <x v="1"/>
    <x v="4"/>
    <n v="27"/>
    <n v="500"/>
    <n v="13500"/>
    <x v="0"/>
    <x v="1"/>
    <x v="0"/>
  </r>
  <r>
    <x v="264"/>
    <x v="0"/>
    <x v="4"/>
    <x v="0"/>
    <n v="36"/>
    <n v="400"/>
    <n v="14400"/>
    <x v="1"/>
    <x v="1"/>
    <x v="1"/>
  </r>
  <r>
    <x v="264"/>
    <x v="2"/>
    <x v="4"/>
    <x v="0"/>
    <n v="41"/>
    <n v="400"/>
    <n v="16400"/>
    <x v="1"/>
    <x v="1"/>
    <x v="3"/>
  </r>
  <r>
    <x v="264"/>
    <x v="1"/>
    <x v="3"/>
    <x v="0"/>
    <n v="48"/>
    <n v="400"/>
    <n v="19200"/>
    <x v="1"/>
    <x v="0"/>
    <x v="1"/>
  </r>
  <r>
    <x v="264"/>
    <x v="0"/>
    <x v="1"/>
    <x v="4"/>
    <n v="39"/>
    <n v="500"/>
    <n v="19500"/>
    <x v="0"/>
    <x v="1"/>
    <x v="4"/>
  </r>
  <r>
    <x v="264"/>
    <x v="0"/>
    <x v="3"/>
    <x v="4"/>
    <n v="40"/>
    <n v="500"/>
    <n v="20000"/>
    <x v="1"/>
    <x v="1"/>
    <x v="0"/>
  </r>
  <r>
    <x v="264"/>
    <x v="1"/>
    <x v="2"/>
    <x v="4"/>
    <n v="43"/>
    <n v="500"/>
    <n v="21500"/>
    <x v="0"/>
    <x v="0"/>
    <x v="1"/>
  </r>
  <r>
    <x v="264"/>
    <x v="0"/>
    <x v="4"/>
    <x v="4"/>
    <n v="46"/>
    <n v="500"/>
    <n v="23000"/>
    <x v="0"/>
    <x v="1"/>
    <x v="0"/>
  </r>
  <r>
    <x v="264"/>
    <x v="2"/>
    <x v="2"/>
    <x v="4"/>
    <n v="47"/>
    <n v="500"/>
    <n v="23500"/>
    <x v="0"/>
    <x v="1"/>
    <x v="1"/>
  </r>
  <r>
    <x v="265"/>
    <x v="2"/>
    <x v="3"/>
    <x v="2"/>
    <n v="2"/>
    <n v="100"/>
    <n v="200"/>
    <x v="0"/>
    <x v="1"/>
    <x v="0"/>
  </r>
  <r>
    <x v="265"/>
    <x v="2"/>
    <x v="1"/>
    <x v="4"/>
    <n v="3"/>
    <n v="500"/>
    <n v="1500"/>
    <x v="0"/>
    <x v="1"/>
    <x v="1"/>
  </r>
  <r>
    <x v="265"/>
    <x v="1"/>
    <x v="3"/>
    <x v="4"/>
    <n v="5"/>
    <n v="500"/>
    <n v="2500"/>
    <x v="0"/>
    <x v="1"/>
    <x v="1"/>
  </r>
  <r>
    <x v="265"/>
    <x v="2"/>
    <x v="0"/>
    <x v="3"/>
    <n v="23"/>
    <n v="200"/>
    <n v="4600"/>
    <x v="0"/>
    <x v="1"/>
    <x v="1"/>
  </r>
  <r>
    <x v="265"/>
    <x v="2"/>
    <x v="4"/>
    <x v="0"/>
    <n v="14"/>
    <n v="400"/>
    <n v="5600"/>
    <x v="0"/>
    <x v="1"/>
    <x v="1"/>
  </r>
  <r>
    <x v="265"/>
    <x v="2"/>
    <x v="2"/>
    <x v="1"/>
    <n v="28"/>
    <n v="300"/>
    <n v="8400"/>
    <x v="0"/>
    <x v="0"/>
    <x v="1"/>
  </r>
  <r>
    <x v="265"/>
    <x v="2"/>
    <x v="4"/>
    <x v="3"/>
    <n v="48"/>
    <n v="200"/>
    <n v="9600"/>
    <x v="0"/>
    <x v="1"/>
    <x v="1"/>
  </r>
  <r>
    <x v="265"/>
    <x v="1"/>
    <x v="4"/>
    <x v="0"/>
    <n v="28"/>
    <n v="400"/>
    <n v="11200"/>
    <x v="0"/>
    <x v="1"/>
    <x v="3"/>
  </r>
  <r>
    <x v="265"/>
    <x v="0"/>
    <x v="2"/>
    <x v="0"/>
    <n v="33"/>
    <n v="400"/>
    <n v="13200"/>
    <x v="0"/>
    <x v="1"/>
    <x v="0"/>
  </r>
  <r>
    <x v="265"/>
    <x v="0"/>
    <x v="3"/>
    <x v="4"/>
    <n v="28"/>
    <n v="500"/>
    <n v="14000"/>
    <x v="0"/>
    <x v="0"/>
    <x v="3"/>
  </r>
  <r>
    <x v="265"/>
    <x v="2"/>
    <x v="4"/>
    <x v="0"/>
    <n v="40"/>
    <n v="400"/>
    <n v="16000"/>
    <x v="0"/>
    <x v="1"/>
    <x v="3"/>
  </r>
  <r>
    <x v="265"/>
    <x v="2"/>
    <x v="3"/>
    <x v="4"/>
    <n v="40"/>
    <n v="500"/>
    <n v="20000"/>
    <x v="0"/>
    <x v="1"/>
    <x v="1"/>
  </r>
  <r>
    <x v="266"/>
    <x v="2"/>
    <x v="5"/>
    <x v="1"/>
    <n v="12"/>
    <n v="300"/>
    <n v="3600"/>
    <x v="0"/>
    <x v="1"/>
    <x v="1"/>
  </r>
  <r>
    <x v="266"/>
    <x v="0"/>
    <x v="4"/>
    <x v="2"/>
    <n v="44"/>
    <n v="100"/>
    <n v="4400"/>
    <x v="0"/>
    <x v="1"/>
    <x v="3"/>
  </r>
  <r>
    <x v="266"/>
    <x v="1"/>
    <x v="3"/>
    <x v="0"/>
    <n v="18"/>
    <n v="400"/>
    <n v="7200"/>
    <x v="0"/>
    <x v="1"/>
    <x v="0"/>
  </r>
  <r>
    <x v="266"/>
    <x v="2"/>
    <x v="4"/>
    <x v="0"/>
    <n v="22"/>
    <n v="400"/>
    <n v="8800"/>
    <x v="0"/>
    <x v="1"/>
    <x v="0"/>
  </r>
  <r>
    <x v="266"/>
    <x v="2"/>
    <x v="4"/>
    <x v="0"/>
    <n v="22"/>
    <n v="400"/>
    <n v="8800"/>
    <x v="0"/>
    <x v="1"/>
    <x v="1"/>
  </r>
  <r>
    <x v="266"/>
    <x v="0"/>
    <x v="3"/>
    <x v="4"/>
    <n v="23"/>
    <n v="500"/>
    <n v="11500"/>
    <x v="0"/>
    <x v="1"/>
    <x v="1"/>
  </r>
  <r>
    <x v="266"/>
    <x v="1"/>
    <x v="4"/>
    <x v="4"/>
    <n v="25"/>
    <n v="500"/>
    <n v="12500"/>
    <x v="0"/>
    <x v="1"/>
    <x v="0"/>
  </r>
  <r>
    <x v="266"/>
    <x v="0"/>
    <x v="5"/>
    <x v="0"/>
    <n v="33"/>
    <n v="400"/>
    <n v="13200"/>
    <x v="0"/>
    <x v="1"/>
    <x v="1"/>
  </r>
  <r>
    <x v="266"/>
    <x v="2"/>
    <x v="2"/>
    <x v="0"/>
    <n v="35"/>
    <n v="400"/>
    <n v="14000"/>
    <x v="0"/>
    <x v="1"/>
    <x v="4"/>
  </r>
  <r>
    <x v="266"/>
    <x v="1"/>
    <x v="3"/>
    <x v="4"/>
    <n v="44"/>
    <n v="500"/>
    <n v="22000"/>
    <x v="0"/>
    <x v="1"/>
    <x v="1"/>
  </r>
  <r>
    <x v="267"/>
    <x v="1"/>
    <x v="4"/>
    <x v="4"/>
    <n v="1"/>
    <n v="500"/>
    <n v="500"/>
    <x v="0"/>
    <x v="1"/>
    <x v="1"/>
  </r>
  <r>
    <x v="267"/>
    <x v="0"/>
    <x v="1"/>
    <x v="4"/>
    <n v="2"/>
    <n v="500"/>
    <n v="1000"/>
    <x v="0"/>
    <x v="1"/>
    <x v="0"/>
  </r>
  <r>
    <x v="267"/>
    <x v="1"/>
    <x v="5"/>
    <x v="3"/>
    <n v="5"/>
    <n v="200"/>
    <n v="1000"/>
    <x v="0"/>
    <x v="0"/>
    <x v="2"/>
  </r>
  <r>
    <x v="267"/>
    <x v="0"/>
    <x v="4"/>
    <x v="0"/>
    <n v="3"/>
    <n v="400"/>
    <n v="1200"/>
    <x v="0"/>
    <x v="0"/>
    <x v="2"/>
  </r>
  <r>
    <x v="267"/>
    <x v="0"/>
    <x v="2"/>
    <x v="0"/>
    <n v="6"/>
    <n v="400"/>
    <n v="2400"/>
    <x v="1"/>
    <x v="1"/>
    <x v="1"/>
  </r>
  <r>
    <x v="267"/>
    <x v="1"/>
    <x v="2"/>
    <x v="2"/>
    <n v="28"/>
    <n v="100"/>
    <n v="2800"/>
    <x v="0"/>
    <x v="1"/>
    <x v="0"/>
  </r>
  <r>
    <x v="267"/>
    <x v="0"/>
    <x v="3"/>
    <x v="2"/>
    <n v="29"/>
    <n v="100"/>
    <n v="2900"/>
    <x v="1"/>
    <x v="1"/>
    <x v="3"/>
  </r>
  <r>
    <x v="267"/>
    <x v="0"/>
    <x v="1"/>
    <x v="2"/>
    <n v="31"/>
    <n v="100"/>
    <n v="3100"/>
    <x v="1"/>
    <x v="1"/>
    <x v="1"/>
  </r>
  <r>
    <x v="267"/>
    <x v="0"/>
    <x v="3"/>
    <x v="3"/>
    <n v="17"/>
    <n v="200"/>
    <n v="3400"/>
    <x v="0"/>
    <x v="1"/>
    <x v="4"/>
  </r>
  <r>
    <x v="267"/>
    <x v="1"/>
    <x v="1"/>
    <x v="1"/>
    <n v="14"/>
    <n v="300"/>
    <n v="4200"/>
    <x v="1"/>
    <x v="0"/>
    <x v="1"/>
  </r>
  <r>
    <x v="267"/>
    <x v="2"/>
    <x v="1"/>
    <x v="0"/>
    <n v="11"/>
    <n v="400"/>
    <n v="4400"/>
    <x v="0"/>
    <x v="0"/>
    <x v="0"/>
  </r>
  <r>
    <x v="267"/>
    <x v="1"/>
    <x v="2"/>
    <x v="2"/>
    <n v="46"/>
    <n v="100"/>
    <n v="4600"/>
    <x v="0"/>
    <x v="1"/>
    <x v="0"/>
  </r>
  <r>
    <x v="267"/>
    <x v="0"/>
    <x v="3"/>
    <x v="3"/>
    <n v="45"/>
    <n v="200"/>
    <n v="9000"/>
    <x v="0"/>
    <x v="1"/>
    <x v="1"/>
  </r>
  <r>
    <x v="267"/>
    <x v="0"/>
    <x v="3"/>
    <x v="0"/>
    <n v="27"/>
    <n v="400"/>
    <n v="10800"/>
    <x v="0"/>
    <x v="1"/>
    <x v="0"/>
  </r>
  <r>
    <x v="267"/>
    <x v="0"/>
    <x v="1"/>
    <x v="1"/>
    <n v="48"/>
    <n v="300"/>
    <n v="14400"/>
    <x v="1"/>
    <x v="1"/>
    <x v="1"/>
  </r>
  <r>
    <x v="267"/>
    <x v="1"/>
    <x v="0"/>
    <x v="0"/>
    <n v="44"/>
    <n v="400"/>
    <n v="17600"/>
    <x v="0"/>
    <x v="1"/>
    <x v="3"/>
  </r>
  <r>
    <x v="268"/>
    <x v="2"/>
    <x v="4"/>
    <x v="2"/>
    <n v="35"/>
    <n v="100"/>
    <n v="3500"/>
    <x v="0"/>
    <x v="1"/>
    <x v="0"/>
  </r>
  <r>
    <x v="268"/>
    <x v="2"/>
    <x v="5"/>
    <x v="2"/>
    <n v="48"/>
    <n v="100"/>
    <n v="4800"/>
    <x v="1"/>
    <x v="1"/>
    <x v="3"/>
  </r>
  <r>
    <x v="268"/>
    <x v="2"/>
    <x v="4"/>
    <x v="0"/>
    <n v="16"/>
    <n v="400"/>
    <n v="6400"/>
    <x v="0"/>
    <x v="1"/>
    <x v="1"/>
  </r>
  <r>
    <x v="268"/>
    <x v="1"/>
    <x v="1"/>
    <x v="4"/>
    <n v="16"/>
    <n v="500"/>
    <n v="8000"/>
    <x v="0"/>
    <x v="1"/>
    <x v="2"/>
  </r>
  <r>
    <x v="268"/>
    <x v="2"/>
    <x v="4"/>
    <x v="0"/>
    <n v="25"/>
    <n v="400"/>
    <n v="10000"/>
    <x v="1"/>
    <x v="1"/>
    <x v="0"/>
  </r>
  <r>
    <x v="268"/>
    <x v="2"/>
    <x v="3"/>
    <x v="0"/>
    <n v="25"/>
    <n v="400"/>
    <n v="10000"/>
    <x v="0"/>
    <x v="1"/>
    <x v="0"/>
  </r>
  <r>
    <x v="268"/>
    <x v="2"/>
    <x v="3"/>
    <x v="0"/>
    <n v="39"/>
    <n v="400"/>
    <n v="15600"/>
    <x v="0"/>
    <x v="0"/>
    <x v="0"/>
  </r>
  <r>
    <x v="268"/>
    <x v="1"/>
    <x v="2"/>
    <x v="4"/>
    <n v="34"/>
    <n v="500"/>
    <n v="17000"/>
    <x v="1"/>
    <x v="1"/>
    <x v="1"/>
  </r>
  <r>
    <x v="269"/>
    <x v="2"/>
    <x v="1"/>
    <x v="0"/>
    <n v="2"/>
    <n v="400"/>
    <n v="800"/>
    <x v="1"/>
    <x v="1"/>
    <x v="4"/>
  </r>
  <r>
    <x v="269"/>
    <x v="2"/>
    <x v="3"/>
    <x v="3"/>
    <n v="5"/>
    <n v="200"/>
    <n v="1000"/>
    <x v="0"/>
    <x v="0"/>
    <x v="3"/>
  </r>
  <r>
    <x v="269"/>
    <x v="2"/>
    <x v="4"/>
    <x v="2"/>
    <n v="12"/>
    <n v="100"/>
    <n v="1200"/>
    <x v="1"/>
    <x v="1"/>
    <x v="1"/>
  </r>
  <r>
    <x v="269"/>
    <x v="0"/>
    <x v="1"/>
    <x v="0"/>
    <n v="3"/>
    <n v="400"/>
    <n v="1200"/>
    <x v="0"/>
    <x v="1"/>
    <x v="1"/>
  </r>
  <r>
    <x v="269"/>
    <x v="2"/>
    <x v="4"/>
    <x v="3"/>
    <n v="7"/>
    <n v="200"/>
    <n v="1400"/>
    <x v="0"/>
    <x v="1"/>
    <x v="0"/>
  </r>
  <r>
    <x v="269"/>
    <x v="0"/>
    <x v="4"/>
    <x v="0"/>
    <n v="5"/>
    <n v="400"/>
    <n v="2000"/>
    <x v="0"/>
    <x v="1"/>
    <x v="1"/>
  </r>
  <r>
    <x v="269"/>
    <x v="1"/>
    <x v="1"/>
    <x v="2"/>
    <n v="25"/>
    <n v="100"/>
    <n v="2500"/>
    <x v="0"/>
    <x v="1"/>
    <x v="3"/>
  </r>
  <r>
    <x v="269"/>
    <x v="2"/>
    <x v="1"/>
    <x v="1"/>
    <n v="15"/>
    <n v="300"/>
    <n v="4500"/>
    <x v="0"/>
    <x v="1"/>
    <x v="3"/>
  </r>
  <r>
    <x v="269"/>
    <x v="2"/>
    <x v="2"/>
    <x v="1"/>
    <n v="21"/>
    <n v="300"/>
    <n v="6300"/>
    <x v="1"/>
    <x v="1"/>
    <x v="1"/>
  </r>
  <r>
    <x v="269"/>
    <x v="2"/>
    <x v="3"/>
    <x v="0"/>
    <n v="22"/>
    <n v="400"/>
    <n v="8800"/>
    <x v="0"/>
    <x v="0"/>
    <x v="0"/>
  </r>
  <r>
    <x v="269"/>
    <x v="0"/>
    <x v="4"/>
    <x v="0"/>
    <n v="24"/>
    <n v="400"/>
    <n v="9600"/>
    <x v="0"/>
    <x v="0"/>
    <x v="0"/>
  </r>
  <r>
    <x v="269"/>
    <x v="2"/>
    <x v="3"/>
    <x v="0"/>
    <n v="34"/>
    <n v="400"/>
    <n v="13600"/>
    <x v="0"/>
    <x v="1"/>
    <x v="0"/>
  </r>
  <r>
    <x v="269"/>
    <x v="2"/>
    <x v="2"/>
    <x v="0"/>
    <n v="36"/>
    <n v="400"/>
    <n v="14400"/>
    <x v="0"/>
    <x v="1"/>
    <x v="1"/>
  </r>
  <r>
    <x v="269"/>
    <x v="1"/>
    <x v="4"/>
    <x v="0"/>
    <n v="37"/>
    <n v="400"/>
    <n v="14800"/>
    <x v="0"/>
    <x v="1"/>
    <x v="1"/>
  </r>
  <r>
    <x v="269"/>
    <x v="1"/>
    <x v="5"/>
    <x v="0"/>
    <n v="39"/>
    <n v="400"/>
    <n v="15600"/>
    <x v="0"/>
    <x v="1"/>
    <x v="0"/>
  </r>
  <r>
    <x v="269"/>
    <x v="2"/>
    <x v="1"/>
    <x v="4"/>
    <n v="44"/>
    <n v="500"/>
    <n v="22000"/>
    <x v="1"/>
    <x v="1"/>
    <x v="4"/>
  </r>
  <r>
    <x v="270"/>
    <x v="1"/>
    <x v="0"/>
    <x v="3"/>
    <n v="5"/>
    <n v="200"/>
    <n v="1000"/>
    <x v="0"/>
    <x v="1"/>
    <x v="1"/>
  </r>
  <r>
    <x v="270"/>
    <x v="2"/>
    <x v="2"/>
    <x v="2"/>
    <n v="19"/>
    <n v="100"/>
    <n v="1900"/>
    <x v="1"/>
    <x v="1"/>
    <x v="0"/>
  </r>
  <r>
    <x v="270"/>
    <x v="2"/>
    <x v="3"/>
    <x v="0"/>
    <n v="6"/>
    <n v="400"/>
    <n v="2400"/>
    <x v="0"/>
    <x v="1"/>
    <x v="4"/>
  </r>
  <r>
    <x v="270"/>
    <x v="2"/>
    <x v="1"/>
    <x v="0"/>
    <n v="26"/>
    <n v="400"/>
    <n v="10400"/>
    <x v="0"/>
    <x v="1"/>
    <x v="1"/>
  </r>
  <r>
    <x v="270"/>
    <x v="0"/>
    <x v="2"/>
    <x v="4"/>
    <n v="30"/>
    <n v="500"/>
    <n v="15000"/>
    <x v="0"/>
    <x v="1"/>
    <x v="4"/>
  </r>
  <r>
    <x v="270"/>
    <x v="2"/>
    <x v="2"/>
    <x v="4"/>
    <n v="46"/>
    <n v="500"/>
    <n v="23000"/>
    <x v="0"/>
    <x v="0"/>
    <x v="0"/>
  </r>
  <r>
    <x v="271"/>
    <x v="1"/>
    <x v="5"/>
    <x v="3"/>
    <n v="12"/>
    <n v="200"/>
    <n v="2400"/>
    <x v="1"/>
    <x v="1"/>
    <x v="0"/>
  </r>
  <r>
    <x v="271"/>
    <x v="2"/>
    <x v="1"/>
    <x v="1"/>
    <n v="11"/>
    <n v="300"/>
    <n v="3300"/>
    <x v="0"/>
    <x v="1"/>
    <x v="1"/>
  </r>
  <r>
    <x v="271"/>
    <x v="1"/>
    <x v="4"/>
    <x v="2"/>
    <n v="48"/>
    <n v="100"/>
    <n v="4800"/>
    <x v="0"/>
    <x v="1"/>
    <x v="0"/>
  </r>
  <r>
    <x v="271"/>
    <x v="0"/>
    <x v="3"/>
    <x v="1"/>
    <n v="21"/>
    <n v="300"/>
    <n v="6300"/>
    <x v="0"/>
    <x v="1"/>
    <x v="1"/>
  </r>
  <r>
    <x v="271"/>
    <x v="1"/>
    <x v="4"/>
    <x v="0"/>
    <n v="17"/>
    <n v="400"/>
    <n v="6800"/>
    <x v="0"/>
    <x v="1"/>
    <x v="4"/>
  </r>
  <r>
    <x v="271"/>
    <x v="1"/>
    <x v="2"/>
    <x v="3"/>
    <n v="48"/>
    <n v="200"/>
    <n v="9600"/>
    <x v="0"/>
    <x v="1"/>
    <x v="3"/>
  </r>
  <r>
    <x v="271"/>
    <x v="1"/>
    <x v="2"/>
    <x v="4"/>
    <n v="21"/>
    <n v="500"/>
    <n v="10500"/>
    <x v="0"/>
    <x v="1"/>
    <x v="1"/>
  </r>
  <r>
    <x v="271"/>
    <x v="1"/>
    <x v="3"/>
    <x v="4"/>
    <n v="26"/>
    <n v="500"/>
    <n v="13000"/>
    <x v="0"/>
    <x v="1"/>
    <x v="0"/>
  </r>
  <r>
    <x v="271"/>
    <x v="1"/>
    <x v="3"/>
    <x v="0"/>
    <n v="43"/>
    <n v="400"/>
    <n v="17200"/>
    <x v="1"/>
    <x v="1"/>
    <x v="3"/>
  </r>
  <r>
    <x v="272"/>
    <x v="1"/>
    <x v="2"/>
    <x v="2"/>
    <n v="28"/>
    <n v="100"/>
    <n v="2800"/>
    <x v="0"/>
    <x v="1"/>
    <x v="2"/>
  </r>
  <r>
    <x v="272"/>
    <x v="2"/>
    <x v="4"/>
    <x v="4"/>
    <n v="7"/>
    <n v="500"/>
    <n v="3500"/>
    <x v="0"/>
    <x v="1"/>
    <x v="3"/>
  </r>
  <r>
    <x v="272"/>
    <x v="1"/>
    <x v="4"/>
    <x v="0"/>
    <n v="14"/>
    <n v="400"/>
    <n v="5600"/>
    <x v="0"/>
    <x v="1"/>
    <x v="1"/>
  </r>
  <r>
    <x v="272"/>
    <x v="1"/>
    <x v="5"/>
    <x v="3"/>
    <n v="38"/>
    <n v="200"/>
    <n v="7600"/>
    <x v="0"/>
    <x v="1"/>
    <x v="1"/>
  </r>
  <r>
    <x v="272"/>
    <x v="0"/>
    <x v="1"/>
    <x v="0"/>
    <n v="30"/>
    <n v="400"/>
    <n v="12000"/>
    <x v="0"/>
    <x v="1"/>
    <x v="0"/>
  </r>
  <r>
    <x v="272"/>
    <x v="1"/>
    <x v="1"/>
    <x v="4"/>
    <n v="25"/>
    <n v="500"/>
    <n v="12500"/>
    <x v="0"/>
    <x v="1"/>
    <x v="1"/>
  </r>
  <r>
    <x v="272"/>
    <x v="0"/>
    <x v="4"/>
    <x v="1"/>
    <n v="49"/>
    <n v="300"/>
    <n v="14700"/>
    <x v="1"/>
    <x v="1"/>
    <x v="4"/>
  </r>
  <r>
    <x v="272"/>
    <x v="2"/>
    <x v="4"/>
    <x v="0"/>
    <n v="37"/>
    <n v="400"/>
    <n v="14800"/>
    <x v="0"/>
    <x v="1"/>
    <x v="1"/>
  </r>
  <r>
    <x v="272"/>
    <x v="0"/>
    <x v="1"/>
    <x v="4"/>
    <n v="30"/>
    <n v="500"/>
    <n v="15000"/>
    <x v="0"/>
    <x v="0"/>
    <x v="0"/>
  </r>
  <r>
    <x v="273"/>
    <x v="1"/>
    <x v="5"/>
    <x v="4"/>
    <n v="1"/>
    <n v="500"/>
    <n v="500"/>
    <x v="0"/>
    <x v="1"/>
    <x v="0"/>
  </r>
  <r>
    <x v="273"/>
    <x v="0"/>
    <x v="0"/>
    <x v="1"/>
    <n v="6"/>
    <n v="300"/>
    <n v="1800"/>
    <x v="0"/>
    <x v="1"/>
    <x v="0"/>
  </r>
  <r>
    <x v="273"/>
    <x v="2"/>
    <x v="3"/>
    <x v="3"/>
    <n v="11"/>
    <n v="200"/>
    <n v="2200"/>
    <x v="0"/>
    <x v="1"/>
    <x v="3"/>
  </r>
  <r>
    <x v="273"/>
    <x v="0"/>
    <x v="4"/>
    <x v="4"/>
    <n v="8"/>
    <n v="500"/>
    <n v="4000"/>
    <x v="0"/>
    <x v="1"/>
    <x v="0"/>
  </r>
  <r>
    <x v="273"/>
    <x v="2"/>
    <x v="3"/>
    <x v="4"/>
    <n v="13"/>
    <n v="500"/>
    <n v="6500"/>
    <x v="0"/>
    <x v="1"/>
    <x v="0"/>
  </r>
  <r>
    <x v="273"/>
    <x v="2"/>
    <x v="1"/>
    <x v="0"/>
    <n v="19"/>
    <n v="400"/>
    <n v="7600"/>
    <x v="0"/>
    <x v="1"/>
    <x v="3"/>
  </r>
  <r>
    <x v="273"/>
    <x v="2"/>
    <x v="5"/>
    <x v="3"/>
    <n v="44"/>
    <n v="200"/>
    <n v="8800"/>
    <x v="0"/>
    <x v="1"/>
    <x v="1"/>
  </r>
  <r>
    <x v="273"/>
    <x v="2"/>
    <x v="3"/>
    <x v="1"/>
    <n v="33"/>
    <n v="300"/>
    <n v="9900"/>
    <x v="1"/>
    <x v="1"/>
    <x v="1"/>
  </r>
  <r>
    <x v="273"/>
    <x v="1"/>
    <x v="0"/>
    <x v="0"/>
    <n v="28"/>
    <n v="400"/>
    <n v="11200"/>
    <x v="0"/>
    <x v="1"/>
    <x v="1"/>
  </r>
  <r>
    <x v="273"/>
    <x v="2"/>
    <x v="2"/>
    <x v="4"/>
    <n v="24"/>
    <n v="500"/>
    <n v="12000"/>
    <x v="0"/>
    <x v="1"/>
    <x v="3"/>
  </r>
  <r>
    <x v="273"/>
    <x v="2"/>
    <x v="4"/>
    <x v="4"/>
    <n v="29"/>
    <n v="500"/>
    <n v="14500"/>
    <x v="1"/>
    <x v="1"/>
    <x v="1"/>
  </r>
  <r>
    <x v="273"/>
    <x v="2"/>
    <x v="2"/>
    <x v="4"/>
    <n v="35"/>
    <n v="500"/>
    <n v="17500"/>
    <x v="0"/>
    <x v="1"/>
    <x v="1"/>
  </r>
  <r>
    <x v="273"/>
    <x v="0"/>
    <x v="1"/>
    <x v="0"/>
    <n v="45"/>
    <n v="400"/>
    <n v="18000"/>
    <x v="0"/>
    <x v="1"/>
    <x v="4"/>
  </r>
  <r>
    <x v="273"/>
    <x v="1"/>
    <x v="3"/>
    <x v="4"/>
    <n v="38"/>
    <n v="500"/>
    <n v="19000"/>
    <x v="0"/>
    <x v="1"/>
    <x v="1"/>
  </r>
  <r>
    <x v="274"/>
    <x v="1"/>
    <x v="4"/>
    <x v="2"/>
    <n v="9"/>
    <n v="100"/>
    <n v="900"/>
    <x v="0"/>
    <x v="1"/>
    <x v="0"/>
  </r>
  <r>
    <x v="274"/>
    <x v="0"/>
    <x v="2"/>
    <x v="4"/>
    <n v="4"/>
    <n v="500"/>
    <n v="2000"/>
    <x v="0"/>
    <x v="1"/>
    <x v="0"/>
  </r>
  <r>
    <x v="274"/>
    <x v="2"/>
    <x v="3"/>
    <x v="2"/>
    <n v="22"/>
    <n v="100"/>
    <n v="2200"/>
    <x v="0"/>
    <x v="1"/>
    <x v="0"/>
  </r>
  <r>
    <x v="274"/>
    <x v="2"/>
    <x v="1"/>
    <x v="0"/>
    <n v="10"/>
    <n v="400"/>
    <n v="4000"/>
    <x v="0"/>
    <x v="1"/>
    <x v="1"/>
  </r>
  <r>
    <x v="274"/>
    <x v="1"/>
    <x v="1"/>
    <x v="4"/>
    <n v="8"/>
    <n v="500"/>
    <n v="4000"/>
    <x v="0"/>
    <x v="1"/>
    <x v="0"/>
  </r>
  <r>
    <x v="274"/>
    <x v="0"/>
    <x v="4"/>
    <x v="1"/>
    <n v="14"/>
    <n v="300"/>
    <n v="4200"/>
    <x v="0"/>
    <x v="1"/>
    <x v="1"/>
  </r>
  <r>
    <x v="274"/>
    <x v="2"/>
    <x v="3"/>
    <x v="3"/>
    <n v="25"/>
    <n v="200"/>
    <n v="5000"/>
    <x v="0"/>
    <x v="1"/>
    <x v="3"/>
  </r>
  <r>
    <x v="274"/>
    <x v="1"/>
    <x v="2"/>
    <x v="4"/>
    <n v="13"/>
    <n v="500"/>
    <n v="6500"/>
    <x v="0"/>
    <x v="0"/>
    <x v="0"/>
  </r>
  <r>
    <x v="274"/>
    <x v="2"/>
    <x v="3"/>
    <x v="0"/>
    <n v="19"/>
    <n v="400"/>
    <n v="7600"/>
    <x v="0"/>
    <x v="1"/>
    <x v="0"/>
  </r>
  <r>
    <x v="274"/>
    <x v="2"/>
    <x v="3"/>
    <x v="1"/>
    <n v="30"/>
    <n v="300"/>
    <n v="9000"/>
    <x v="0"/>
    <x v="1"/>
    <x v="0"/>
  </r>
  <r>
    <x v="274"/>
    <x v="0"/>
    <x v="4"/>
    <x v="4"/>
    <n v="21"/>
    <n v="500"/>
    <n v="10500"/>
    <x v="0"/>
    <x v="1"/>
    <x v="1"/>
  </r>
  <r>
    <x v="274"/>
    <x v="2"/>
    <x v="4"/>
    <x v="4"/>
    <n v="25"/>
    <n v="500"/>
    <n v="12500"/>
    <x v="0"/>
    <x v="1"/>
    <x v="1"/>
  </r>
  <r>
    <x v="274"/>
    <x v="2"/>
    <x v="0"/>
    <x v="4"/>
    <n v="27"/>
    <n v="500"/>
    <n v="13500"/>
    <x v="0"/>
    <x v="1"/>
    <x v="1"/>
  </r>
  <r>
    <x v="274"/>
    <x v="1"/>
    <x v="1"/>
    <x v="1"/>
    <n v="47"/>
    <n v="300"/>
    <n v="14100"/>
    <x v="0"/>
    <x v="0"/>
    <x v="0"/>
  </r>
  <r>
    <x v="275"/>
    <x v="0"/>
    <x v="1"/>
    <x v="3"/>
    <n v="6"/>
    <n v="200"/>
    <n v="1200"/>
    <x v="0"/>
    <x v="1"/>
    <x v="1"/>
  </r>
  <r>
    <x v="275"/>
    <x v="1"/>
    <x v="1"/>
    <x v="3"/>
    <n v="9"/>
    <n v="200"/>
    <n v="1800"/>
    <x v="0"/>
    <x v="1"/>
    <x v="1"/>
  </r>
  <r>
    <x v="275"/>
    <x v="2"/>
    <x v="1"/>
    <x v="1"/>
    <n v="6"/>
    <n v="300"/>
    <n v="1800"/>
    <x v="0"/>
    <x v="1"/>
    <x v="0"/>
  </r>
  <r>
    <x v="275"/>
    <x v="1"/>
    <x v="3"/>
    <x v="2"/>
    <n v="31"/>
    <n v="100"/>
    <n v="3100"/>
    <x v="0"/>
    <x v="1"/>
    <x v="0"/>
  </r>
  <r>
    <x v="275"/>
    <x v="2"/>
    <x v="2"/>
    <x v="2"/>
    <n v="34"/>
    <n v="100"/>
    <n v="3400"/>
    <x v="0"/>
    <x v="1"/>
    <x v="0"/>
  </r>
  <r>
    <x v="275"/>
    <x v="0"/>
    <x v="3"/>
    <x v="1"/>
    <n v="25"/>
    <n v="300"/>
    <n v="7500"/>
    <x v="0"/>
    <x v="1"/>
    <x v="1"/>
  </r>
  <r>
    <x v="275"/>
    <x v="2"/>
    <x v="2"/>
    <x v="1"/>
    <n v="25"/>
    <n v="300"/>
    <n v="7500"/>
    <x v="0"/>
    <x v="1"/>
    <x v="1"/>
  </r>
  <r>
    <x v="275"/>
    <x v="1"/>
    <x v="2"/>
    <x v="4"/>
    <n v="18"/>
    <n v="500"/>
    <n v="9000"/>
    <x v="0"/>
    <x v="1"/>
    <x v="1"/>
  </r>
  <r>
    <x v="275"/>
    <x v="2"/>
    <x v="3"/>
    <x v="4"/>
    <n v="20"/>
    <n v="500"/>
    <n v="10000"/>
    <x v="0"/>
    <x v="1"/>
    <x v="1"/>
  </r>
  <r>
    <x v="275"/>
    <x v="1"/>
    <x v="3"/>
    <x v="0"/>
    <n v="28"/>
    <n v="400"/>
    <n v="11200"/>
    <x v="0"/>
    <x v="1"/>
    <x v="1"/>
  </r>
  <r>
    <x v="275"/>
    <x v="1"/>
    <x v="1"/>
    <x v="0"/>
    <n v="37"/>
    <n v="400"/>
    <n v="14800"/>
    <x v="0"/>
    <x v="1"/>
    <x v="0"/>
  </r>
  <r>
    <x v="275"/>
    <x v="1"/>
    <x v="3"/>
    <x v="4"/>
    <n v="35"/>
    <n v="500"/>
    <n v="17500"/>
    <x v="0"/>
    <x v="1"/>
    <x v="0"/>
  </r>
  <r>
    <x v="275"/>
    <x v="0"/>
    <x v="5"/>
    <x v="4"/>
    <n v="41"/>
    <n v="500"/>
    <n v="20500"/>
    <x v="0"/>
    <x v="1"/>
    <x v="2"/>
  </r>
  <r>
    <x v="276"/>
    <x v="2"/>
    <x v="2"/>
    <x v="1"/>
    <n v="5"/>
    <n v="300"/>
    <n v="1500"/>
    <x v="1"/>
    <x v="0"/>
    <x v="1"/>
  </r>
  <r>
    <x v="276"/>
    <x v="2"/>
    <x v="3"/>
    <x v="1"/>
    <n v="5"/>
    <n v="300"/>
    <n v="1500"/>
    <x v="0"/>
    <x v="0"/>
    <x v="1"/>
  </r>
  <r>
    <x v="276"/>
    <x v="2"/>
    <x v="0"/>
    <x v="0"/>
    <n v="4"/>
    <n v="400"/>
    <n v="1600"/>
    <x v="0"/>
    <x v="1"/>
    <x v="1"/>
  </r>
  <r>
    <x v="276"/>
    <x v="2"/>
    <x v="2"/>
    <x v="1"/>
    <n v="10"/>
    <n v="300"/>
    <n v="3000"/>
    <x v="0"/>
    <x v="0"/>
    <x v="0"/>
  </r>
  <r>
    <x v="276"/>
    <x v="0"/>
    <x v="1"/>
    <x v="4"/>
    <n v="19"/>
    <n v="500"/>
    <n v="9500"/>
    <x v="0"/>
    <x v="1"/>
    <x v="3"/>
  </r>
  <r>
    <x v="276"/>
    <x v="0"/>
    <x v="0"/>
    <x v="4"/>
    <n v="21"/>
    <n v="500"/>
    <n v="10500"/>
    <x v="0"/>
    <x v="1"/>
    <x v="1"/>
  </r>
  <r>
    <x v="276"/>
    <x v="0"/>
    <x v="1"/>
    <x v="1"/>
    <n v="41"/>
    <n v="300"/>
    <n v="12300"/>
    <x v="1"/>
    <x v="1"/>
    <x v="1"/>
  </r>
  <r>
    <x v="276"/>
    <x v="0"/>
    <x v="3"/>
    <x v="4"/>
    <n v="30"/>
    <n v="500"/>
    <n v="15000"/>
    <x v="0"/>
    <x v="1"/>
    <x v="1"/>
  </r>
  <r>
    <x v="276"/>
    <x v="2"/>
    <x v="1"/>
    <x v="0"/>
    <n v="40"/>
    <n v="400"/>
    <n v="16000"/>
    <x v="1"/>
    <x v="1"/>
    <x v="1"/>
  </r>
  <r>
    <x v="276"/>
    <x v="2"/>
    <x v="4"/>
    <x v="0"/>
    <n v="44"/>
    <n v="400"/>
    <n v="17600"/>
    <x v="0"/>
    <x v="0"/>
    <x v="0"/>
  </r>
  <r>
    <x v="276"/>
    <x v="2"/>
    <x v="4"/>
    <x v="4"/>
    <n v="48"/>
    <n v="500"/>
    <n v="24000"/>
    <x v="0"/>
    <x v="1"/>
    <x v="0"/>
  </r>
  <r>
    <x v="277"/>
    <x v="2"/>
    <x v="4"/>
    <x v="0"/>
    <n v="1"/>
    <n v="400"/>
    <n v="400"/>
    <x v="0"/>
    <x v="1"/>
    <x v="1"/>
  </r>
  <r>
    <x v="277"/>
    <x v="1"/>
    <x v="4"/>
    <x v="3"/>
    <n v="12"/>
    <n v="200"/>
    <n v="2400"/>
    <x v="0"/>
    <x v="1"/>
    <x v="0"/>
  </r>
  <r>
    <x v="277"/>
    <x v="2"/>
    <x v="1"/>
    <x v="0"/>
    <n v="12"/>
    <n v="400"/>
    <n v="4800"/>
    <x v="0"/>
    <x v="1"/>
    <x v="1"/>
  </r>
  <r>
    <x v="277"/>
    <x v="1"/>
    <x v="4"/>
    <x v="0"/>
    <n v="12"/>
    <n v="400"/>
    <n v="4800"/>
    <x v="0"/>
    <x v="1"/>
    <x v="3"/>
  </r>
  <r>
    <x v="277"/>
    <x v="1"/>
    <x v="4"/>
    <x v="0"/>
    <n v="16"/>
    <n v="400"/>
    <n v="6400"/>
    <x v="1"/>
    <x v="1"/>
    <x v="1"/>
  </r>
  <r>
    <x v="277"/>
    <x v="2"/>
    <x v="3"/>
    <x v="1"/>
    <n v="23"/>
    <n v="300"/>
    <n v="6900"/>
    <x v="0"/>
    <x v="1"/>
    <x v="1"/>
  </r>
  <r>
    <x v="277"/>
    <x v="1"/>
    <x v="2"/>
    <x v="4"/>
    <n v="20"/>
    <n v="500"/>
    <n v="10000"/>
    <x v="0"/>
    <x v="1"/>
    <x v="1"/>
  </r>
  <r>
    <x v="277"/>
    <x v="1"/>
    <x v="4"/>
    <x v="4"/>
    <n v="23"/>
    <n v="500"/>
    <n v="11500"/>
    <x v="0"/>
    <x v="1"/>
    <x v="3"/>
  </r>
  <r>
    <x v="277"/>
    <x v="2"/>
    <x v="4"/>
    <x v="4"/>
    <n v="25"/>
    <n v="500"/>
    <n v="12500"/>
    <x v="0"/>
    <x v="1"/>
    <x v="1"/>
  </r>
  <r>
    <x v="277"/>
    <x v="1"/>
    <x v="5"/>
    <x v="0"/>
    <n v="44"/>
    <n v="400"/>
    <n v="17600"/>
    <x v="0"/>
    <x v="1"/>
    <x v="1"/>
  </r>
  <r>
    <x v="277"/>
    <x v="0"/>
    <x v="5"/>
    <x v="0"/>
    <n v="45"/>
    <n v="400"/>
    <n v="18000"/>
    <x v="0"/>
    <x v="0"/>
    <x v="1"/>
  </r>
  <r>
    <x v="277"/>
    <x v="2"/>
    <x v="2"/>
    <x v="4"/>
    <n v="43"/>
    <n v="500"/>
    <n v="21500"/>
    <x v="0"/>
    <x v="1"/>
    <x v="0"/>
  </r>
  <r>
    <x v="277"/>
    <x v="2"/>
    <x v="4"/>
    <x v="4"/>
    <n v="46"/>
    <n v="500"/>
    <n v="23000"/>
    <x v="0"/>
    <x v="1"/>
    <x v="1"/>
  </r>
  <r>
    <x v="277"/>
    <x v="2"/>
    <x v="5"/>
    <x v="4"/>
    <n v="48"/>
    <n v="500"/>
    <n v="24000"/>
    <x v="0"/>
    <x v="0"/>
    <x v="2"/>
  </r>
  <r>
    <x v="278"/>
    <x v="1"/>
    <x v="2"/>
    <x v="1"/>
    <n v="1"/>
    <n v="300"/>
    <n v="300"/>
    <x v="0"/>
    <x v="1"/>
    <x v="0"/>
  </r>
  <r>
    <x v="278"/>
    <x v="2"/>
    <x v="1"/>
    <x v="4"/>
    <n v="1"/>
    <n v="500"/>
    <n v="500"/>
    <x v="0"/>
    <x v="1"/>
    <x v="1"/>
  </r>
  <r>
    <x v="278"/>
    <x v="2"/>
    <x v="3"/>
    <x v="2"/>
    <n v="16"/>
    <n v="100"/>
    <n v="1600"/>
    <x v="0"/>
    <x v="1"/>
    <x v="0"/>
  </r>
  <r>
    <x v="278"/>
    <x v="0"/>
    <x v="1"/>
    <x v="2"/>
    <n v="22"/>
    <n v="100"/>
    <n v="2200"/>
    <x v="1"/>
    <x v="1"/>
    <x v="3"/>
  </r>
  <r>
    <x v="278"/>
    <x v="2"/>
    <x v="3"/>
    <x v="3"/>
    <n v="17"/>
    <n v="200"/>
    <n v="3400"/>
    <x v="0"/>
    <x v="1"/>
    <x v="0"/>
  </r>
  <r>
    <x v="278"/>
    <x v="1"/>
    <x v="1"/>
    <x v="3"/>
    <n v="20"/>
    <n v="200"/>
    <n v="4000"/>
    <x v="0"/>
    <x v="0"/>
    <x v="3"/>
  </r>
  <r>
    <x v="278"/>
    <x v="0"/>
    <x v="4"/>
    <x v="3"/>
    <n v="27"/>
    <n v="200"/>
    <n v="5400"/>
    <x v="0"/>
    <x v="0"/>
    <x v="1"/>
  </r>
  <r>
    <x v="278"/>
    <x v="1"/>
    <x v="2"/>
    <x v="1"/>
    <n v="43"/>
    <n v="300"/>
    <n v="12900"/>
    <x v="0"/>
    <x v="1"/>
    <x v="1"/>
  </r>
  <r>
    <x v="278"/>
    <x v="2"/>
    <x v="4"/>
    <x v="4"/>
    <n v="27"/>
    <n v="500"/>
    <n v="13500"/>
    <x v="0"/>
    <x v="0"/>
    <x v="1"/>
  </r>
  <r>
    <x v="278"/>
    <x v="2"/>
    <x v="4"/>
    <x v="0"/>
    <n v="36"/>
    <n v="400"/>
    <n v="14400"/>
    <x v="0"/>
    <x v="1"/>
    <x v="1"/>
  </r>
  <r>
    <x v="278"/>
    <x v="1"/>
    <x v="2"/>
    <x v="1"/>
    <n v="49"/>
    <n v="300"/>
    <n v="14700"/>
    <x v="0"/>
    <x v="1"/>
    <x v="4"/>
  </r>
  <r>
    <x v="278"/>
    <x v="2"/>
    <x v="3"/>
    <x v="4"/>
    <n v="31"/>
    <n v="500"/>
    <n v="15500"/>
    <x v="0"/>
    <x v="1"/>
    <x v="3"/>
  </r>
  <r>
    <x v="278"/>
    <x v="2"/>
    <x v="1"/>
    <x v="4"/>
    <n v="33"/>
    <n v="500"/>
    <n v="16500"/>
    <x v="0"/>
    <x v="1"/>
    <x v="3"/>
  </r>
  <r>
    <x v="278"/>
    <x v="1"/>
    <x v="0"/>
    <x v="0"/>
    <n v="47"/>
    <n v="400"/>
    <n v="18800"/>
    <x v="1"/>
    <x v="1"/>
    <x v="3"/>
  </r>
  <r>
    <x v="278"/>
    <x v="0"/>
    <x v="4"/>
    <x v="4"/>
    <n v="40"/>
    <n v="500"/>
    <n v="20000"/>
    <x v="0"/>
    <x v="1"/>
    <x v="1"/>
  </r>
  <r>
    <x v="278"/>
    <x v="0"/>
    <x v="4"/>
    <x v="4"/>
    <n v="45"/>
    <n v="500"/>
    <n v="22500"/>
    <x v="0"/>
    <x v="1"/>
    <x v="3"/>
  </r>
  <r>
    <x v="278"/>
    <x v="2"/>
    <x v="4"/>
    <x v="4"/>
    <n v="48"/>
    <n v="500"/>
    <n v="24000"/>
    <x v="0"/>
    <x v="1"/>
    <x v="1"/>
  </r>
  <r>
    <x v="279"/>
    <x v="2"/>
    <x v="0"/>
    <x v="0"/>
    <n v="2"/>
    <n v="400"/>
    <n v="800"/>
    <x v="0"/>
    <x v="1"/>
    <x v="1"/>
  </r>
  <r>
    <x v="279"/>
    <x v="0"/>
    <x v="5"/>
    <x v="2"/>
    <n v="13"/>
    <n v="100"/>
    <n v="1300"/>
    <x v="0"/>
    <x v="1"/>
    <x v="0"/>
  </r>
  <r>
    <x v="279"/>
    <x v="2"/>
    <x v="2"/>
    <x v="1"/>
    <n v="13"/>
    <n v="300"/>
    <n v="3900"/>
    <x v="1"/>
    <x v="1"/>
    <x v="1"/>
  </r>
  <r>
    <x v="279"/>
    <x v="2"/>
    <x v="1"/>
    <x v="2"/>
    <n v="47"/>
    <n v="100"/>
    <n v="4700"/>
    <x v="0"/>
    <x v="1"/>
    <x v="1"/>
  </r>
  <r>
    <x v="279"/>
    <x v="1"/>
    <x v="3"/>
    <x v="0"/>
    <n v="12"/>
    <n v="400"/>
    <n v="4800"/>
    <x v="0"/>
    <x v="1"/>
    <x v="3"/>
  </r>
  <r>
    <x v="279"/>
    <x v="1"/>
    <x v="5"/>
    <x v="1"/>
    <n v="17"/>
    <n v="300"/>
    <n v="5100"/>
    <x v="0"/>
    <x v="1"/>
    <x v="3"/>
  </r>
  <r>
    <x v="279"/>
    <x v="1"/>
    <x v="3"/>
    <x v="0"/>
    <n v="15"/>
    <n v="400"/>
    <n v="6000"/>
    <x v="0"/>
    <x v="1"/>
    <x v="0"/>
  </r>
  <r>
    <x v="279"/>
    <x v="2"/>
    <x v="4"/>
    <x v="0"/>
    <n v="27"/>
    <n v="400"/>
    <n v="10800"/>
    <x v="0"/>
    <x v="1"/>
    <x v="0"/>
  </r>
  <r>
    <x v="279"/>
    <x v="2"/>
    <x v="3"/>
    <x v="0"/>
    <n v="29"/>
    <n v="400"/>
    <n v="11600"/>
    <x v="0"/>
    <x v="1"/>
    <x v="0"/>
  </r>
  <r>
    <x v="279"/>
    <x v="0"/>
    <x v="3"/>
    <x v="0"/>
    <n v="32"/>
    <n v="400"/>
    <n v="12800"/>
    <x v="0"/>
    <x v="0"/>
    <x v="4"/>
  </r>
  <r>
    <x v="279"/>
    <x v="2"/>
    <x v="0"/>
    <x v="4"/>
    <n v="42"/>
    <n v="500"/>
    <n v="21000"/>
    <x v="0"/>
    <x v="1"/>
    <x v="1"/>
  </r>
  <r>
    <x v="279"/>
    <x v="1"/>
    <x v="3"/>
    <x v="4"/>
    <n v="44"/>
    <n v="500"/>
    <n v="22000"/>
    <x v="0"/>
    <x v="1"/>
    <x v="4"/>
  </r>
  <r>
    <x v="280"/>
    <x v="1"/>
    <x v="3"/>
    <x v="3"/>
    <n v="17"/>
    <n v="200"/>
    <n v="3400"/>
    <x v="0"/>
    <x v="1"/>
    <x v="1"/>
  </r>
  <r>
    <x v="280"/>
    <x v="0"/>
    <x v="1"/>
    <x v="2"/>
    <n v="43"/>
    <n v="100"/>
    <n v="4300"/>
    <x v="0"/>
    <x v="1"/>
    <x v="0"/>
  </r>
  <r>
    <x v="280"/>
    <x v="1"/>
    <x v="2"/>
    <x v="0"/>
    <n v="20"/>
    <n v="400"/>
    <n v="8000"/>
    <x v="1"/>
    <x v="1"/>
    <x v="0"/>
  </r>
  <r>
    <x v="280"/>
    <x v="1"/>
    <x v="4"/>
    <x v="3"/>
    <n v="41"/>
    <n v="200"/>
    <n v="8200"/>
    <x v="0"/>
    <x v="1"/>
    <x v="0"/>
  </r>
  <r>
    <x v="280"/>
    <x v="0"/>
    <x v="4"/>
    <x v="0"/>
    <n v="22"/>
    <n v="400"/>
    <n v="8800"/>
    <x v="1"/>
    <x v="1"/>
    <x v="0"/>
  </r>
  <r>
    <x v="280"/>
    <x v="2"/>
    <x v="5"/>
    <x v="4"/>
    <n v="21"/>
    <n v="500"/>
    <n v="10500"/>
    <x v="0"/>
    <x v="1"/>
    <x v="3"/>
  </r>
  <r>
    <x v="280"/>
    <x v="1"/>
    <x v="4"/>
    <x v="4"/>
    <n v="21"/>
    <n v="500"/>
    <n v="10500"/>
    <x v="0"/>
    <x v="1"/>
    <x v="0"/>
  </r>
  <r>
    <x v="280"/>
    <x v="1"/>
    <x v="1"/>
    <x v="0"/>
    <n v="33"/>
    <n v="400"/>
    <n v="13200"/>
    <x v="1"/>
    <x v="1"/>
    <x v="0"/>
  </r>
  <r>
    <x v="280"/>
    <x v="0"/>
    <x v="3"/>
    <x v="0"/>
    <n v="39"/>
    <n v="400"/>
    <n v="15600"/>
    <x v="1"/>
    <x v="1"/>
    <x v="0"/>
  </r>
  <r>
    <x v="280"/>
    <x v="2"/>
    <x v="4"/>
    <x v="4"/>
    <n v="42"/>
    <n v="500"/>
    <n v="21000"/>
    <x v="0"/>
    <x v="0"/>
    <x v="3"/>
  </r>
  <r>
    <x v="281"/>
    <x v="2"/>
    <x v="4"/>
    <x v="3"/>
    <n v="3"/>
    <n v="200"/>
    <n v="600"/>
    <x v="0"/>
    <x v="1"/>
    <x v="0"/>
  </r>
  <r>
    <x v="281"/>
    <x v="2"/>
    <x v="2"/>
    <x v="3"/>
    <n v="5"/>
    <n v="200"/>
    <n v="1000"/>
    <x v="0"/>
    <x v="0"/>
    <x v="0"/>
  </r>
  <r>
    <x v="281"/>
    <x v="2"/>
    <x v="1"/>
    <x v="2"/>
    <n v="32"/>
    <n v="100"/>
    <n v="3200"/>
    <x v="0"/>
    <x v="1"/>
    <x v="0"/>
  </r>
  <r>
    <x v="281"/>
    <x v="0"/>
    <x v="1"/>
    <x v="0"/>
    <n v="15"/>
    <n v="400"/>
    <n v="6000"/>
    <x v="0"/>
    <x v="1"/>
    <x v="4"/>
  </r>
  <r>
    <x v="281"/>
    <x v="2"/>
    <x v="4"/>
    <x v="1"/>
    <n v="30"/>
    <n v="300"/>
    <n v="9000"/>
    <x v="0"/>
    <x v="1"/>
    <x v="1"/>
  </r>
  <r>
    <x v="281"/>
    <x v="2"/>
    <x v="4"/>
    <x v="0"/>
    <n v="24"/>
    <n v="400"/>
    <n v="9600"/>
    <x v="0"/>
    <x v="1"/>
    <x v="0"/>
  </r>
  <r>
    <x v="281"/>
    <x v="1"/>
    <x v="1"/>
    <x v="0"/>
    <n v="31"/>
    <n v="400"/>
    <n v="12400"/>
    <x v="0"/>
    <x v="1"/>
    <x v="1"/>
  </r>
  <r>
    <x v="281"/>
    <x v="2"/>
    <x v="3"/>
    <x v="4"/>
    <n v="33"/>
    <n v="500"/>
    <n v="16500"/>
    <x v="0"/>
    <x v="1"/>
    <x v="1"/>
  </r>
  <r>
    <x v="281"/>
    <x v="2"/>
    <x v="2"/>
    <x v="4"/>
    <n v="34"/>
    <n v="500"/>
    <n v="17000"/>
    <x v="0"/>
    <x v="1"/>
    <x v="1"/>
  </r>
  <r>
    <x v="281"/>
    <x v="1"/>
    <x v="1"/>
    <x v="4"/>
    <n v="41"/>
    <n v="500"/>
    <n v="20500"/>
    <x v="0"/>
    <x v="1"/>
    <x v="0"/>
  </r>
  <r>
    <x v="281"/>
    <x v="0"/>
    <x v="4"/>
    <x v="4"/>
    <n v="48"/>
    <n v="500"/>
    <n v="24000"/>
    <x v="0"/>
    <x v="1"/>
    <x v="3"/>
  </r>
  <r>
    <x v="282"/>
    <x v="2"/>
    <x v="3"/>
    <x v="0"/>
    <n v="2"/>
    <n v="400"/>
    <n v="800"/>
    <x v="0"/>
    <x v="1"/>
    <x v="4"/>
  </r>
  <r>
    <x v="282"/>
    <x v="2"/>
    <x v="2"/>
    <x v="3"/>
    <n v="6"/>
    <n v="200"/>
    <n v="1200"/>
    <x v="0"/>
    <x v="1"/>
    <x v="3"/>
  </r>
  <r>
    <x v="282"/>
    <x v="0"/>
    <x v="4"/>
    <x v="2"/>
    <n v="30"/>
    <n v="100"/>
    <n v="3000"/>
    <x v="0"/>
    <x v="1"/>
    <x v="1"/>
  </r>
  <r>
    <x v="282"/>
    <x v="1"/>
    <x v="3"/>
    <x v="0"/>
    <n v="8"/>
    <n v="400"/>
    <n v="3200"/>
    <x v="0"/>
    <x v="0"/>
    <x v="3"/>
  </r>
  <r>
    <x v="282"/>
    <x v="1"/>
    <x v="1"/>
    <x v="1"/>
    <n v="19"/>
    <n v="300"/>
    <n v="5700"/>
    <x v="0"/>
    <x v="1"/>
    <x v="1"/>
  </r>
  <r>
    <x v="282"/>
    <x v="2"/>
    <x v="4"/>
    <x v="4"/>
    <n v="17"/>
    <n v="500"/>
    <n v="8500"/>
    <x v="0"/>
    <x v="0"/>
    <x v="3"/>
  </r>
  <r>
    <x v="282"/>
    <x v="1"/>
    <x v="0"/>
    <x v="4"/>
    <n v="17"/>
    <n v="500"/>
    <n v="8500"/>
    <x v="0"/>
    <x v="0"/>
    <x v="1"/>
  </r>
  <r>
    <x v="282"/>
    <x v="1"/>
    <x v="2"/>
    <x v="4"/>
    <n v="25"/>
    <n v="500"/>
    <n v="12500"/>
    <x v="0"/>
    <x v="1"/>
    <x v="0"/>
  </r>
  <r>
    <x v="282"/>
    <x v="0"/>
    <x v="3"/>
    <x v="1"/>
    <n v="43"/>
    <n v="300"/>
    <n v="12900"/>
    <x v="0"/>
    <x v="1"/>
    <x v="2"/>
  </r>
  <r>
    <x v="282"/>
    <x v="1"/>
    <x v="4"/>
    <x v="4"/>
    <n v="48"/>
    <n v="500"/>
    <n v="24000"/>
    <x v="0"/>
    <x v="1"/>
    <x v="0"/>
  </r>
  <r>
    <x v="283"/>
    <x v="1"/>
    <x v="4"/>
    <x v="2"/>
    <n v="1"/>
    <n v="100"/>
    <n v="100"/>
    <x v="0"/>
    <x v="1"/>
    <x v="0"/>
  </r>
  <r>
    <x v="283"/>
    <x v="2"/>
    <x v="1"/>
    <x v="0"/>
    <n v="5"/>
    <n v="400"/>
    <n v="2000"/>
    <x v="0"/>
    <x v="1"/>
    <x v="3"/>
  </r>
  <r>
    <x v="283"/>
    <x v="1"/>
    <x v="3"/>
    <x v="3"/>
    <n v="14"/>
    <n v="200"/>
    <n v="2800"/>
    <x v="0"/>
    <x v="1"/>
    <x v="1"/>
  </r>
  <r>
    <x v="283"/>
    <x v="1"/>
    <x v="4"/>
    <x v="3"/>
    <n v="19"/>
    <n v="200"/>
    <n v="3800"/>
    <x v="0"/>
    <x v="0"/>
    <x v="0"/>
  </r>
  <r>
    <x v="283"/>
    <x v="0"/>
    <x v="1"/>
    <x v="0"/>
    <n v="17"/>
    <n v="400"/>
    <n v="6800"/>
    <x v="0"/>
    <x v="1"/>
    <x v="3"/>
  </r>
  <r>
    <x v="283"/>
    <x v="0"/>
    <x v="1"/>
    <x v="4"/>
    <n v="18"/>
    <n v="500"/>
    <n v="9000"/>
    <x v="0"/>
    <x v="1"/>
    <x v="1"/>
  </r>
  <r>
    <x v="283"/>
    <x v="2"/>
    <x v="4"/>
    <x v="0"/>
    <n v="28"/>
    <n v="400"/>
    <n v="11200"/>
    <x v="0"/>
    <x v="1"/>
    <x v="0"/>
  </r>
  <r>
    <x v="283"/>
    <x v="0"/>
    <x v="3"/>
    <x v="0"/>
    <n v="37"/>
    <n v="400"/>
    <n v="14800"/>
    <x v="0"/>
    <x v="1"/>
    <x v="1"/>
  </r>
  <r>
    <x v="283"/>
    <x v="1"/>
    <x v="1"/>
    <x v="4"/>
    <n v="33"/>
    <n v="500"/>
    <n v="16500"/>
    <x v="0"/>
    <x v="1"/>
    <x v="1"/>
  </r>
  <r>
    <x v="284"/>
    <x v="0"/>
    <x v="4"/>
    <x v="3"/>
    <n v="10"/>
    <n v="200"/>
    <n v="2000"/>
    <x v="0"/>
    <x v="1"/>
    <x v="1"/>
  </r>
  <r>
    <x v="284"/>
    <x v="2"/>
    <x v="3"/>
    <x v="1"/>
    <n v="12"/>
    <n v="300"/>
    <n v="3600"/>
    <x v="0"/>
    <x v="1"/>
    <x v="2"/>
  </r>
  <r>
    <x v="284"/>
    <x v="0"/>
    <x v="2"/>
    <x v="0"/>
    <n v="9"/>
    <n v="400"/>
    <n v="3600"/>
    <x v="0"/>
    <x v="1"/>
    <x v="1"/>
  </r>
  <r>
    <x v="284"/>
    <x v="1"/>
    <x v="3"/>
    <x v="0"/>
    <n v="26"/>
    <n v="400"/>
    <n v="10400"/>
    <x v="0"/>
    <x v="1"/>
    <x v="1"/>
  </r>
  <r>
    <x v="284"/>
    <x v="2"/>
    <x v="2"/>
    <x v="1"/>
    <n v="37"/>
    <n v="300"/>
    <n v="11100"/>
    <x v="0"/>
    <x v="0"/>
    <x v="1"/>
  </r>
  <r>
    <x v="284"/>
    <x v="1"/>
    <x v="1"/>
    <x v="0"/>
    <n v="42"/>
    <n v="400"/>
    <n v="16800"/>
    <x v="0"/>
    <x v="0"/>
    <x v="1"/>
  </r>
  <r>
    <x v="284"/>
    <x v="2"/>
    <x v="4"/>
    <x v="0"/>
    <n v="45"/>
    <n v="400"/>
    <n v="18000"/>
    <x v="0"/>
    <x v="1"/>
    <x v="0"/>
  </r>
  <r>
    <x v="285"/>
    <x v="1"/>
    <x v="2"/>
    <x v="3"/>
    <n v="1"/>
    <n v="200"/>
    <n v="200"/>
    <x v="1"/>
    <x v="1"/>
    <x v="3"/>
  </r>
  <r>
    <x v="285"/>
    <x v="2"/>
    <x v="4"/>
    <x v="1"/>
    <n v="4"/>
    <n v="300"/>
    <n v="1200"/>
    <x v="1"/>
    <x v="1"/>
    <x v="1"/>
  </r>
  <r>
    <x v="285"/>
    <x v="1"/>
    <x v="4"/>
    <x v="1"/>
    <n v="5"/>
    <n v="300"/>
    <n v="1500"/>
    <x v="1"/>
    <x v="0"/>
    <x v="3"/>
  </r>
  <r>
    <x v="285"/>
    <x v="2"/>
    <x v="5"/>
    <x v="3"/>
    <n v="8"/>
    <n v="200"/>
    <n v="1600"/>
    <x v="0"/>
    <x v="1"/>
    <x v="4"/>
  </r>
  <r>
    <x v="285"/>
    <x v="0"/>
    <x v="4"/>
    <x v="3"/>
    <n v="10"/>
    <n v="200"/>
    <n v="2000"/>
    <x v="1"/>
    <x v="1"/>
    <x v="1"/>
  </r>
  <r>
    <x v="285"/>
    <x v="2"/>
    <x v="5"/>
    <x v="1"/>
    <n v="7"/>
    <n v="300"/>
    <n v="2100"/>
    <x v="0"/>
    <x v="1"/>
    <x v="1"/>
  </r>
  <r>
    <x v="285"/>
    <x v="1"/>
    <x v="3"/>
    <x v="4"/>
    <n v="5"/>
    <n v="500"/>
    <n v="2500"/>
    <x v="0"/>
    <x v="1"/>
    <x v="1"/>
  </r>
  <r>
    <x v="285"/>
    <x v="1"/>
    <x v="4"/>
    <x v="1"/>
    <n v="17"/>
    <n v="300"/>
    <n v="5100"/>
    <x v="0"/>
    <x v="1"/>
    <x v="1"/>
  </r>
  <r>
    <x v="285"/>
    <x v="0"/>
    <x v="4"/>
    <x v="1"/>
    <n v="17"/>
    <n v="300"/>
    <n v="5100"/>
    <x v="0"/>
    <x v="1"/>
    <x v="0"/>
  </r>
  <r>
    <x v="285"/>
    <x v="1"/>
    <x v="2"/>
    <x v="4"/>
    <n v="13"/>
    <n v="500"/>
    <n v="6500"/>
    <x v="0"/>
    <x v="1"/>
    <x v="3"/>
  </r>
  <r>
    <x v="285"/>
    <x v="0"/>
    <x v="3"/>
    <x v="1"/>
    <n v="26"/>
    <n v="300"/>
    <n v="7800"/>
    <x v="0"/>
    <x v="1"/>
    <x v="3"/>
  </r>
  <r>
    <x v="285"/>
    <x v="1"/>
    <x v="4"/>
    <x v="1"/>
    <n v="29"/>
    <n v="300"/>
    <n v="8700"/>
    <x v="0"/>
    <x v="1"/>
    <x v="0"/>
  </r>
  <r>
    <x v="285"/>
    <x v="2"/>
    <x v="2"/>
    <x v="0"/>
    <n v="32"/>
    <n v="400"/>
    <n v="12800"/>
    <x v="0"/>
    <x v="0"/>
    <x v="2"/>
  </r>
  <r>
    <x v="285"/>
    <x v="2"/>
    <x v="2"/>
    <x v="0"/>
    <n v="33"/>
    <n v="400"/>
    <n v="13200"/>
    <x v="1"/>
    <x v="1"/>
    <x v="0"/>
  </r>
  <r>
    <x v="285"/>
    <x v="1"/>
    <x v="4"/>
    <x v="4"/>
    <n v="31"/>
    <n v="500"/>
    <n v="15500"/>
    <x v="1"/>
    <x v="0"/>
    <x v="0"/>
  </r>
  <r>
    <x v="286"/>
    <x v="1"/>
    <x v="2"/>
    <x v="1"/>
    <n v="4"/>
    <n v="300"/>
    <n v="1200"/>
    <x v="0"/>
    <x v="1"/>
    <x v="1"/>
  </r>
  <r>
    <x v="286"/>
    <x v="2"/>
    <x v="0"/>
    <x v="1"/>
    <n v="9"/>
    <n v="300"/>
    <n v="2700"/>
    <x v="0"/>
    <x v="1"/>
    <x v="0"/>
  </r>
  <r>
    <x v="286"/>
    <x v="2"/>
    <x v="3"/>
    <x v="2"/>
    <n v="39"/>
    <n v="100"/>
    <n v="3900"/>
    <x v="0"/>
    <x v="1"/>
    <x v="3"/>
  </r>
  <r>
    <x v="286"/>
    <x v="2"/>
    <x v="5"/>
    <x v="3"/>
    <n v="23"/>
    <n v="200"/>
    <n v="4600"/>
    <x v="0"/>
    <x v="1"/>
    <x v="0"/>
  </r>
  <r>
    <x v="286"/>
    <x v="2"/>
    <x v="4"/>
    <x v="3"/>
    <n v="25"/>
    <n v="200"/>
    <n v="5000"/>
    <x v="0"/>
    <x v="1"/>
    <x v="0"/>
  </r>
  <r>
    <x v="286"/>
    <x v="1"/>
    <x v="5"/>
    <x v="3"/>
    <n v="31"/>
    <n v="200"/>
    <n v="6200"/>
    <x v="0"/>
    <x v="1"/>
    <x v="3"/>
  </r>
  <r>
    <x v="286"/>
    <x v="2"/>
    <x v="1"/>
    <x v="1"/>
    <n v="28"/>
    <n v="300"/>
    <n v="8400"/>
    <x v="1"/>
    <x v="1"/>
    <x v="1"/>
  </r>
  <r>
    <x v="286"/>
    <x v="1"/>
    <x v="1"/>
    <x v="1"/>
    <n v="37"/>
    <n v="300"/>
    <n v="11100"/>
    <x v="0"/>
    <x v="1"/>
    <x v="1"/>
  </r>
  <r>
    <x v="287"/>
    <x v="2"/>
    <x v="3"/>
    <x v="2"/>
    <n v="37"/>
    <n v="100"/>
    <n v="3700"/>
    <x v="0"/>
    <x v="1"/>
    <x v="0"/>
  </r>
  <r>
    <x v="287"/>
    <x v="0"/>
    <x v="1"/>
    <x v="4"/>
    <n v="21"/>
    <n v="500"/>
    <n v="10500"/>
    <x v="0"/>
    <x v="1"/>
    <x v="1"/>
  </r>
  <r>
    <x v="287"/>
    <x v="2"/>
    <x v="4"/>
    <x v="1"/>
    <n v="39"/>
    <n v="300"/>
    <n v="11700"/>
    <x v="0"/>
    <x v="1"/>
    <x v="2"/>
  </r>
  <r>
    <x v="287"/>
    <x v="2"/>
    <x v="2"/>
    <x v="4"/>
    <n v="24"/>
    <n v="500"/>
    <n v="12000"/>
    <x v="0"/>
    <x v="1"/>
    <x v="1"/>
  </r>
  <r>
    <x v="287"/>
    <x v="2"/>
    <x v="1"/>
    <x v="1"/>
    <n v="42"/>
    <n v="300"/>
    <n v="12600"/>
    <x v="0"/>
    <x v="1"/>
    <x v="1"/>
  </r>
  <r>
    <x v="287"/>
    <x v="1"/>
    <x v="1"/>
    <x v="0"/>
    <n v="32"/>
    <n v="400"/>
    <n v="12800"/>
    <x v="0"/>
    <x v="1"/>
    <x v="3"/>
  </r>
  <r>
    <x v="287"/>
    <x v="1"/>
    <x v="1"/>
    <x v="4"/>
    <n v="30"/>
    <n v="500"/>
    <n v="15000"/>
    <x v="0"/>
    <x v="1"/>
    <x v="0"/>
  </r>
  <r>
    <x v="287"/>
    <x v="1"/>
    <x v="4"/>
    <x v="4"/>
    <n v="44"/>
    <n v="500"/>
    <n v="22000"/>
    <x v="0"/>
    <x v="1"/>
    <x v="1"/>
  </r>
  <r>
    <x v="288"/>
    <x v="2"/>
    <x v="1"/>
    <x v="2"/>
    <n v="12"/>
    <n v="100"/>
    <n v="1200"/>
    <x v="0"/>
    <x v="1"/>
    <x v="1"/>
  </r>
  <r>
    <x v="288"/>
    <x v="2"/>
    <x v="5"/>
    <x v="2"/>
    <n v="29"/>
    <n v="100"/>
    <n v="2900"/>
    <x v="0"/>
    <x v="1"/>
    <x v="3"/>
  </r>
  <r>
    <x v="288"/>
    <x v="0"/>
    <x v="3"/>
    <x v="2"/>
    <n v="40"/>
    <n v="100"/>
    <n v="4000"/>
    <x v="0"/>
    <x v="1"/>
    <x v="3"/>
  </r>
  <r>
    <x v="288"/>
    <x v="2"/>
    <x v="1"/>
    <x v="0"/>
    <n v="10"/>
    <n v="400"/>
    <n v="4000"/>
    <x v="0"/>
    <x v="1"/>
    <x v="1"/>
  </r>
  <r>
    <x v="288"/>
    <x v="0"/>
    <x v="2"/>
    <x v="2"/>
    <n v="48"/>
    <n v="100"/>
    <n v="4800"/>
    <x v="1"/>
    <x v="1"/>
    <x v="1"/>
  </r>
  <r>
    <x v="288"/>
    <x v="1"/>
    <x v="0"/>
    <x v="0"/>
    <n v="25"/>
    <n v="400"/>
    <n v="10000"/>
    <x v="0"/>
    <x v="1"/>
    <x v="4"/>
  </r>
  <r>
    <x v="288"/>
    <x v="1"/>
    <x v="5"/>
    <x v="1"/>
    <n v="38"/>
    <n v="300"/>
    <n v="11400"/>
    <x v="0"/>
    <x v="1"/>
    <x v="0"/>
  </r>
  <r>
    <x v="288"/>
    <x v="2"/>
    <x v="4"/>
    <x v="1"/>
    <n v="47"/>
    <n v="300"/>
    <n v="14100"/>
    <x v="1"/>
    <x v="1"/>
    <x v="0"/>
  </r>
  <r>
    <x v="288"/>
    <x v="2"/>
    <x v="4"/>
    <x v="4"/>
    <n v="33"/>
    <n v="500"/>
    <n v="16500"/>
    <x v="0"/>
    <x v="1"/>
    <x v="1"/>
  </r>
  <r>
    <x v="288"/>
    <x v="2"/>
    <x v="3"/>
    <x v="4"/>
    <n v="46"/>
    <n v="500"/>
    <n v="23000"/>
    <x v="1"/>
    <x v="1"/>
    <x v="0"/>
  </r>
  <r>
    <x v="289"/>
    <x v="2"/>
    <x v="4"/>
    <x v="3"/>
    <n v="1"/>
    <n v="200"/>
    <n v="200"/>
    <x v="1"/>
    <x v="1"/>
    <x v="4"/>
  </r>
  <r>
    <x v="289"/>
    <x v="0"/>
    <x v="4"/>
    <x v="4"/>
    <n v="5"/>
    <n v="500"/>
    <n v="2500"/>
    <x v="0"/>
    <x v="1"/>
    <x v="0"/>
  </r>
  <r>
    <x v="289"/>
    <x v="2"/>
    <x v="2"/>
    <x v="4"/>
    <n v="5"/>
    <n v="500"/>
    <n v="2500"/>
    <x v="0"/>
    <x v="1"/>
    <x v="3"/>
  </r>
  <r>
    <x v="289"/>
    <x v="1"/>
    <x v="5"/>
    <x v="2"/>
    <n v="35"/>
    <n v="100"/>
    <n v="3500"/>
    <x v="0"/>
    <x v="1"/>
    <x v="1"/>
  </r>
  <r>
    <x v="289"/>
    <x v="1"/>
    <x v="4"/>
    <x v="3"/>
    <n v="38"/>
    <n v="200"/>
    <n v="7600"/>
    <x v="0"/>
    <x v="1"/>
    <x v="1"/>
  </r>
  <r>
    <x v="289"/>
    <x v="1"/>
    <x v="4"/>
    <x v="3"/>
    <n v="39"/>
    <n v="200"/>
    <n v="7800"/>
    <x v="0"/>
    <x v="1"/>
    <x v="3"/>
  </r>
  <r>
    <x v="289"/>
    <x v="2"/>
    <x v="4"/>
    <x v="3"/>
    <n v="39"/>
    <n v="200"/>
    <n v="7800"/>
    <x v="0"/>
    <x v="1"/>
    <x v="0"/>
  </r>
  <r>
    <x v="289"/>
    <x v="1"/>
    <x v="3"/>
    <x v="0"/>
    <n v="31"/>
    <n v="400"/>
    <n v="12400"/>
    <x v="0"/>
    <x v="1"/>
    <x v="3"/>
  </r>
  <r>
    <x v="289"/>
    <x v="0"/>
    <x v="2"/>
    <x v="1"/>
    <n v="49"/>
    <n v="300"/>
    <n v="14700"/>
    <x v="0"/>
    <x v="1"/>
    <x v="1"/>
  </r>
  <r>
    <x v="290"/>
    <x v="0"/>
    <x v="2"/>
    <x v="2"/>
    <n v="2"/>
    <n v="100"/>
    <n v="200"/>
    <x v="0"/>
    <x v="1"/>
    <x v="1"/>
  </r>
  <r>
    <x v="290"/>
    <x v="2"/>
    <x v="3"/>
    <x v="3"/>
    <n v="4"/>
    <n v="200"/>
    <n v="800"/>
    <x v="0"/>
    <x v="1"/>
    <x v="3"/>
  </r>
  <r>
    <x v="290"/>
    <x v="1"/>
    <x v="4"/>
    <x v="1"/>
    <n v="5"/>
    <n v="300"/>
    <n v="1500"/>
    <x v="0"/>
    <x v="1"/>
    <x v="4"/>
  </r>
  <r>
    <x v="290"/>
    <x v="2"/>
    <x v="3"/>
    <x v="0"/>
    <n v="6"/>
    <n v="400"/>
    <n v="2400"/>
    <x v="0"/>
    <x v="1"/>
    <x v="0"/>
  </r>
  <r>
    <x v="290"/>
    <x v="2"/>
    <x v="1"/>
    <x v="2"/>
    <n v="25"/>
    <n v="100"/>
    <n v="2500"/>
    <x v="0"/>
    <x v="1"/>
    <x v="0"/>
  </r>
  <r>
    <x v="290"/>
    <x v="1"/>
    <x v="1"/>
    <x v="2"/>
    <n v="42"/>
    <n v="100"/>
    <n v="4200"/>
    <x v="0"/>
    <x v="1"/>
    <x v="0"/>
  </r>
  <r>
    <x v="290"/>
    <x v="1"/>
    <x v="5"/>
    <x v="0"/>
    <n v="11"/>
    <n v="400"/>
    <n v="4400"/>
    <x v="0"/>
    <x v="1"/>
    <x v="3"/>
  </r>
  <r>
    <x v="290"/>
    <x v="2"/>
    <x v="2"/>
    <x v="1"/>
    <n v="35"/>
    <n v="300"/>
    <n v="10500"/>
    <x v="0"/>
    <x v="1"/>
    <x v="1"/>
  </r>
  <r>
    <x v="290"/>
    <x v="0"/>
    <x v="3"/>
    <x v="4"/>
    <n v="27"/>
    <n v="500"/>
    <n v="13500"/>
    <x v="0"/>
    <x v="1"/>
    <x v="1"/>
  </r>
  <r>
    <x v="290"/>
    <x v="1"/>
    <x v="2"/>
    <x v="1"/>
    <n v="49"/>
    <n v="300"/>
    <n v="14700"/>
    <x v="0"/>
    <x v="1"/>
    <x v="1"/>
  </r>
  <r>
    <x v="290"/>
    <x v="2"/>
    <x v="4"/>
    <x v="4"/>
    <n v="36"/>
    <n v="500"/>
    <n v="18000"/>
    <x v="0"/>
    <x v="1"/>
    <x v="1"/>
  </r>
  <r>
    <x v="291"/>
    <x v="0"/>
    <x v="1"/>
    <x v="1"/>
    <n v="3"/>
    <n v="300"/>
    <n v="900"/>
    <x v="0"/>
    <x v="1"/>
    <x v="1"/>
  </r>
  <r>
    <x v="291"/>
    <x v="2"/>
    <x v="1"/>
    <x v="3"/>
    <n v="21"/>
    <n v="200"/>
    <n v="4200"/>
    <x v="0"/>
    <x v="1"/>
    <x v="0"/>
  </r>
  <r>
    <x v="291"/>
    <x v="0"/>
    <x v="0"/>
    <x v="4"/>
    <n v="14"/>
    <n v="500"/>
    <n v="7000"/>
    <x v="0"/>
    <x v="0"/>
    <x v="0"/>
  </r>
  <r>
    <x v="291"/>
    <x v="1"/>
    <x v="4"/>
    <x v="0"/>
    <n v="21"/>
    <n v="400"/>
    <n v="8400"/>
    <x v="0"/>
    <x v="1"/>
    <x v="1"/>
  </r>
  <r>
    <x v="291"/>
    <x v="2"/>
    <x v="2"/>
    <x v="4"/>
    <n v="20"/>
    <n v="500"/>
    <n v="10000"/>
    <x v="1"/>
    <x v="1"/>
    <x v="1"/>
  </r>
  <r>
    <x v="291"/>
    <x v="2"/>
    <x v="4"/>
    <x v="4"/>
    <n v="23"/>
    <n v="500"/>
    <n v="11500"/>
    <x v="1"/>
    <x v="1"/>
    <x v="3"/>
  </r>
  <r>
    <x v="291"/>
    <x v="0"/>
    <x v="2"/>
    <x v="0"/>
    <n v="29"/>
    <n v="400"/>
    <n v="11600"/>
    <x v="1"/>
    <x v="1"/>
    <x v="3"/>
  </r>
  <r>
    <x v="291"/>
    <x v="1"/>
    <x v="2"/>
    <x v="0"/>
    <n v="33"/>
    <n v="400"/>
    <n v="13200"/>
    <x v="0"/>
    <x v="1"/>
    <x v="1"/>
  </r>
  <r>
    <x v="291"/>
    <x v="0"/>
    <x v="2"/>
    <x v="0"/>
    <n v="34"/>
    <n v="400"/>
    <n v="13600"/>
    <x v="1"/>
    <x v="1"/>
    <x v="0"/>
  </r>
  <r>
    <x v="291"/>
    <x v="2"/>
    <x v="4"/>
    <x v="0"/>
    <n v="36"/>
    <n v="400"/>
    <n v="14400"/>
    <x v="0"/>
    <x v="0"/>
    <x v="2"/>
  </r>
  <r>
    <x v="291"/>
    <x v="0"/>
    <x v="4"/>
    <x v="0"/>
    <n v="37"/>
    <n v="400"/>
    <n v="14800"/>
    <x v="0"/>
    <x v="1"/>
    <x v="1"/>
  </r>
  <r>
    <x v="292"/>
    <x v="2"/>
    <x v="3"/>
    <x v="2"/>
    <n v="37"/>
    <n v="100"/>
    <n v="3700"/>
    <x v="0"/>
    <x v="1"/>
    <x v="4"/>
  </r>
  <r>
    <x v="292"/>
    <x v="2"/>
    <x v="3"/>
    <x v="0"/>
    <n v="10"/>
    <n v="400"/>
    <n v="4000"/>
    <x v="1"/>
    <x v="1"/>
    <x v="0"/>
  </r>
  <r>
    <x v="292"/>
    <x v="0"/>
    <x v="3"/>
    <x v="2"/>
    <n v="42"/>
    <n v="100"/>
    <n v="4200"/>
    <x v="0"/>
    <x v="1"/>
    <x v="1"/>
  </r>
  <r>
    <x v="292"/>
    <x v="1"/>
    <x v="4"/>
    <x v="3"/>
    <n v="25"/>
    <n v="200"/>
    <n v="5000"/>
    <x v="0"/>
    <x v="1"/>
    <x v="0"/>
  </r>
  <r>
    <x v="292"/>
    <x v="0"/>
    <x v="4"/>
    <x v="0"/>
    <n v="19"/>
    <n v="400"/>
    <n v="7600"/>
    <x v="0"/>
    <x v="1"/>
    <x v="1"/>
  </r>
  <r>
    <x v="292"/>
    <x v="2"/>
    <x v="1"/>
    <x v="1"/>
    <n v="26"/>
    <n v="300"/>
    <n v="7800"/>
    <x v="0"/>
    <x v="1"/>
    <x v="3"/>
  </r>
  <r>
    <x v="292"/>
    <x v="0"/>
    <x v="1"/>
    <x v="1"/>
    <n v="27"/>
    <n v="300"/>
    <n v="8100"/>
    <x v="1"/>
    <x v="1"/>
    <x v="3"/>
  </r>
  <r>
    <x v="292"/>
    <x v="2"/>
    <x v="2"/>
    <x v="4"/>
    <n v="19"/>
    <n v="500"/>
    <n v="9500"/>
    <x v="0"/>
    <x v="1"/>
    <x v="0"/>
  </r>
  <r>
    <x v="292"/>
    <x v="2"/>
    <x v="4"/>
    <x v="0"/>
    <n v="25"/>
    <n v="400"/>
    <n v="10000"/>
    <x v="0"/>
    <x v="1"/>
    <x v="1"/>
  </r>
  <r>
    <x v="292"/>
    <x v="0"/>
    <x v="2"/>
    <x v="1"/>
    <n v="41"/>
    <n v="300"/>
    <n v="12300"/>
    <x v="0"/>
    <x v="1"/>
    <x v="0"/>
  </r>
  <r>
    <x v="292"/>
    <x v="2"/>
    <x v="4"/>
    <x v="0"/>
    <n v="43"/>
    <n v="400"/>
    <n v="17200"/>
    <x v="0"/>
    <x v="1"/>
    <x v="2"/>
  </r>
  <r>
    <x v="292"/>
    <x v="2"/>
    <x v="1"/>
    <x v="4"/>
    <n v="46"/>
    <n v="500"/>
    <n v="23000"/>
    <x v="0"/>
    <x v="1"/>
    <x v="0"/>
  </r>
  <r>
    <x v="293"/>
    <x v="2"/>
    <x v="4"/>
    <x v="3"/>
    <n v="4"/>
    <n v="200"/>
    <n v="800"/>
    <x v="0"/>
    <x v="1"/>
    <x v="1"/>
  </r>
  <r>
    <x v="293"/>
    <x v="0"/>
    <x v="4"/>
    <x v="1"/>
    <n v="7"/>
    <n v="300"/>
    <n v="2100"/>
    <x v="0"/>
    <x v="1"/>
    <x v="3"/>
  </r>
  <r>
    <x v="293"/>
    <x v="1"/>
    <x v="1"/>
    <x v="2"/>
    <n v="33"/>
    <n v="100"/>
    <n v="3300"/>
    <x v="0"/>
    <x v="1"/>
    <x v="1"/>
  </r>
  <r>
    <x v="293"/>
    <x v="0"/>
    <x v="3"/>
    <x v="4"/>
    <n v="10"/>
    <n v="500"/>
    <n v="5000"/>
    <x v="0"/>
    <x v="0"/>
    <x v="1"/>
  </r>
  <r>
    <x v="293"/>
    <x v="2"/>
    <x v="1"/>
    <x v="0"/>
    <n v="13"/>
    <n v="400"/>
    <n v="5200"/>
    <x v="1"/>
    <x v="1"/>
    <x v="3"/>
  </r>
  <r>
    <x v="293"/>
    <x v="0"/>
    <x v="3"/>
    <x v="1"/>
    <n v="31"/>
    <n v="300"/>
    <n v="9300"/>
    <x v="1"/>
    <x v="1"/>
    <x v="2"/>
  </r>
  <r>
    <x v="293"/>
    <x v="1"/>
    <x v="5"/>
    <x v="1"/>
    <n v="38"/>
    <n v="300"/>
    <n v="11400"/>
    <x v="0"/>
    <x v="1"/>
    <x v="1"/>
  </r>
  <r>
    <x v="293"/>
    <x v="1"/>
    <x v="3"/>
    <x v="1"/>
    <n v="45"/>
    <n v="300"/>
    <n v="13500"/>
    <x v="0"/>
    <x v="1"/>
    <x v="0"/>
  </r>
  <r>
    <x v="293"/>
    <x v="1"/>
    <x v="5"/>
    <x v="4"/>
    <n v="38"/>
    <n v="500"/>
    <n v="19000"/>
    <x v="0"/>
    <x v="1"/>
    <x v="3"/>
  </r>
  <r>
    <x v="294"/>
    <x v="2"/>
    <x v="3"/>
    <x v="0"/>
    <n v="2"/>
    <n v="400"/>
    <n v="800"/>
    <x v="1"/>
    <x v="1"/>
    <x v="1"/>
  </r>
  <r>
    <x v="294"/>
    <x v="2"/>
    <x v="2"/>
    <x v="3"/>
    <n v="16"/>
    <n v="200"/>
    <n v="3200"/>
    <x v="0"/>
    <x v="1"/>
    <x v="3"/>
  </r>
  <r>
    <x v="294"/>
    <x v="2"/>
    <x v="4"/>
    <x v="4"/>
    <n v="12"/>
    <n v="500"/>
    <n v="6000"/>
    <x v="0"/>
    <x v="0"/>
    <x v="0"/>
  </r>
  <r>
    <x v="294"/>
    <x v="2"/>
    <x v="4"/>
    <x v="3"/>
    <n v="38"/>
    <n v="200"/>
    <n v="7600"/>
    <x v="0"/>
    <x v="1"/>
    <x v="1"/>
  </r>
  <r>
    <x v="294"/>
    <x v="2"/>
    <x v="5"/>
    <x v="0"/>
    <n v="19"/>
    <n v="400"/>
    <n v="7600"/>
    <x v="0"/>
    <x v="1"/>
    <x v="1"/>
  </r>
  <r>
    <x v="294"/>
    <x v="2"/>
    <x v="3"/>
    <x v="0"/>
    <n v="20"/>
    <n v="400"/>
    <n v="8000"/>
    <x v="1"/>
    <x v="0"/>
    <x v="3"/>
  </r>
  <r>
    <x v="294"/>
    <x v="2"/>
    <x v="1"/>
    <x v="4"/>
    <n v="27"/>
    <n v="500"/>
    <n v="13500"/>
    <x v="1"/>
    <x v="1"/>
    <x v="0"/>
  </r>
  <r>
    <x v="294"/>
    <x v="1"/>
    <x v="3"/>
    <x v="0"/>
    <n v="46"/>
    <n v="400"/>
    <n v="18400"/>
    <x v="0"/>
    <x v="1"/>
    <x v="1"/>
  </r>
  <r>
    <x v="295"/>
    <x v="1"/>
    <x v="1"/>
    <x v="2"/>
    <n v="11"/>
    <n v="100"/>
    <n v="1100"/>
    <x v="0"/>
    <x v="0"/>
    <x v="0"/>
  </r>
  <r>
    <x v="295"/>
    <x v="2"/>
    <x v="1"/>
    <x v="1"/>
    <n v="5"/>
    <n v="300"/>
    <n v="1500"/>
    <x v="0"/>
    <x v="1"/>
    <x v="2"/>
  </r>
  <r>
    <x v="295"/>
    <x v="2"/>
    <x v="1"/>
    <x v="4"/>
    <n v="6"/>
    <n v="500"/>
    <n v="3000"/>
    <x v="1"/>
    <x v="1"/>
    <x v="3"/>
  </r>
  <r>
    <x v="295"/>
    <x v="1"/>
    <x v="1"/>
    <x v="1"/>
    <n v="14"/>
    <n v="300"/>
    <n v="4200"/>
    <x v="0"/>
    <x v="1"/>
    <x v="3"/>
  </r>
  <r>
    <x v="295"/>
    <x v="1"/>
    <x v="2"/>
    <x v="2"/>
    <n v="44"/>
    <n v="100"/>
    <n v="4400"/>
    <x v="0"/>
    <x v="0"/>
    <x v="2"/>
  </r>
  <r>
    <x v="295"/>
    <x v="2"/>
    <x v="4"/>
    <x v="0"/>
    <n v="16"/>
    <n v="400"/>
    <n v="6400"/>
    <x v="0"/>
    <x v="1"/>
    <x v="4"/>
  </r>
  <r>
    <x v="295"/>
    <x v="1"/>
    <x v="4"/>
    <x v="4"/>
    <n v="13"/>
    <n v="500"/>
    <n v="6500"/>
    <x v="0"/>
    <x v="0"/>
    <x v="1"/>
  </r>
  <r>
    <x v="295"/>
    <x v="2"/>
    <x v="4"/>
    <x v="1"/>
    <n v="29"/>
    <n v="300"/>
    <n v="8700"/>
    <x v="0"/>
    <x v="1"/>
    <x v="1"/>
  </r>
  <r>
    <x v="295"/>
    <x v="1"/>
    <x v="4"/>
    <x v="0"/>
    <n v="23"/>
    <n v="400"/>
    <n v="9200"/>
    <x v="0"/>
    <x v="1"/>
    <x v="0"/>
  </r>
  <r>
    <x v="295"/>
    <x v="0"/>
    <x v="3"/>
    <x v="0"/>
    <n v="23"/>
    <n v="400"/>
    <n v="9200"/>
    <x v="0"/>
    <x v="1"/>
    <x v="3"/>
  </r>
  <r>
    <x v="295"/>
    <x v="2"/>
    <x v="3"/>
    <x v="0"/>
    <n v="28"/>
    <n v="400"/>
    <n v="11200"/>
    <x v="0"/>
    <x v="1"/>
    <x v="0"/>
  </r>
  <r>
    <x v="295"/>
    <x v="0"/>
    <x v="1"/>
    <x v="0"/>
    <n v="41"/>
    <n v="400"/>
    <n v="16400"/>
    <x v="1"/>
    <x v="0"/>
    <x v="2"/>
  </r>
  <r>
    <x v="295"/>
    <x v="0"/>
    <x v="4"/>
    <x v="4"/>
    <n v="47"/>
    <n v="500"/>
    <n v="23500"/>
    <x v="0"/>
    <x v="1"/>
    <x v="4"/>
  </r>
  <r>
    <x v="296"/>
    <x v="1"/>
    <x v="1"/>
    <x v="0"/>
    <n v="3"/>
    <n v="400"/>
    <n v="1200"/>
    <x v="0"/>
    <x v="1"/>
    <x v="0"/>
  </r>
  <r>
    <x v="296"/>
    <x v="1"/>
    <x v="4"/>
    <x v="4"/>
    <n v="6"/>
    <n v="500"/>
    <n v="3000"/>
    <x v="1"/>
    <x v="0"/>
    <x v="3"/>
  </r>
  <r>
    <x v="296"/>
    <x v="1"/>
    <x v="0"/>
    <x v="0"/>
    <n v="23"/>
    <n v="400"/>
    <n v="9200"/>
    <x v="0"/>
    <x v="1"/>
    <x v="0"/>
  </r>
  <r>
    <x v="296"/>
    <x v="1"/>
    <x v="3"/>
    <x v="4"/>
    <n v="19"/>
    <n v="500"/>
    <n v="9500"/>
    <x v="0"/>
    <x v="1"/>
    <x v="1"/>
  </r>
  <r>
    <x v="296"/>
    <x v="0"/>
    <x v="4"/>
    <x v="4"/>
    <n v="23"/>
    <n v="500"/>
    <n v="11500"/>
    <x v="0"/>
    <x v="1"/>
    <x v="4"/>
  </r>
  <r>
    <x v="296"/>
    <x v="2"/>
    <x v="4"/>
    <x v="0"/>
    <n v="31"/>
    <n v="400"/>
    <n v="12400"/>
    <x v="0"/>
    <x v="1"/>
    <x v="0"/>
  </r>
  <r>
    <x v="296"/>
    <x v="1"/>
    <x v="3"/>
    <x v="4"/>
    <n v="27"/>
    <n v="500"/>
    <n v="13500"/>
    <x v="0"/>
    <x v="1"/>
    <x v="1"/>
  </r>
  <r>
    <x v="296"/>
    <x v="0"/>
    <x v="4"/>
    <x v="0"/>
    <n v="36"/>
    <n v="400"/>
    <n v="14400"/>
    <x v="0"/>
    <x v="1"/>
    <x v="1"/>
  </r>
  <r>
    <x v="296"/>
    <x v="2"/>
    <x v="4"/>
    <x v="0"/>
    <n v="40"/>
    <n v="400"/>
    <n v="16000"/>
    <x v="0"/>
    <x v="1"/>
    <x v="1"/>
  </r>
  <r>
    <x v="296"/>
    <x v="2"/>
    <x v="0"/>
    <x v="0"/>
    <n v="43"/>
    <n v="400"/>
    <n v="17200"/>
    <x v="0"/>
    <x v="1"/>
    <x v="1"/>
  </r>
  <r>
    <x v="296"/>
    <x v="1"/>
    <x v="5"/>
    <x v="4"/>
    <n v="41"/>
    <n v="500"/>
    <n v="20500"/>
    <x v="0"/>
    <x v="1"/>
    <x v="3"/>
  </r>
  <r>
    <x v="297"/>
    <x v="0"/>
    <x v="1"/>
    <x v="1"/>
    <n v="16"/>
    <n v="300"/>
    <n v="4800"/>
    <x v="0"/>
    <x v="1"/>
    <x v="3"/>
  </r>
  <r>
    <x v="297"/>
    <x v="0"/>
    <x v="3"/>
    <x v="3"/>
    <n v="25"/>
    <n v="200"/>
    <n v="5000"/>
    <x v="0"/>
    <x v="1"/>
    <x v="0"/>
  </r>
  <r>
    <x v="297"/>
    <x v="2"/>
    <x v="1"/>
    <x v="4"/>
    <n v="12"/>
    <n v="500"/>
    <n v="6000"/>
    <x v="0"/>
    <x v="1"/>
    <x v="1"/>
  </r>
  <r>
    <x v="297"/>
    <x v="1"/>
    <x v="1"/>
    <x v="1"/>
    <n v="21"/>
    <n v="300"/>
    <n v="6300"/>
    <x v="0"/>
    <x v="1"/>
    <x v="0"/>
  </r>
  <r>
    <x v="297"/>
    <x v="1"/>
    <x v="1"/>
    <x v="0"/>
    <n v="27"/>
    <n v="400"/>
    <n v="10800"/>
    <x v="0"/>
    <x v="1"/>
    <x v="1"/>
  </r>
  <r>
    <x v="297"/>
    <x v="1"/>
    <x v="4"/>
    <x v="4"/>
    <n v="37"/>
    <n v="500"/>
    <n v="18500"/>
    <x v="0"/>
    <x v="1"/>
    <x v="1"/>
  </r>
  <r>
    <x v="297"/>
    <x v="0"/>
    <x v="0"/>
    <x v="4"/>
    <n v="44"/>
    <n v="500"/>
    <n v="22000"/>
    <x v="0"/>
    <x v="1"/>
    <x v="3"/>
  </r>
  <r>
    <x v="298"/>
    <x v="2"/>
    <x v="3"/>
    <x v="1"/>
    <n v="2"/>
    <n v="300"/>
    <n v="600"/>
    <x v="0"/>
    <x v="1"/>
    <x v="1"/>
  </r>
  <r>
    <x v="298"/>
    <x v="1"/>
    <x v="4"/>
    <x v="4"/>
    <n v="2"/>
    <n v="500"/>
    <n v="1000"/>
    <x v="0"/>
    <x v="1"/>
    <x v="2"/>
  </r>
  <r>
    <x v="298"/>
    <x v="0"/>
    <x v="1"/>
    <x v="4"/>
    <n v="4"/>
    <n v="500"/>
    <n v="2000"/>
    <x v="0"/>
    <x v="0"/>
    <x v="0"/>
  </r>
  <r>
    <x v="298"/>
    <x v="2"/>
    <x v="1"/>
    <x v="3"/>
    <n v="10"/>
    <n v="200"/>
    <n v="2000"/>
    <x v="0"/>
    <x v="1"/>
    <x v="1"/>
  </r>
  <r>
    <x v="298"/>
    <x v="2"/>
    <x v="1"/>
    <x v="4"/>
    <n v="5"/>
    <n v="500"/>
    <n v="2500"/>
    <x v="0"/>
    <x v="1"/>
    <x v="1"/>
  </r>
  <r>
    <x v="298"/>
    <x v="0"/>
    <x v="1"/>
    <x v="2"/>
    <n v="26"/>
    <n v="100"/>
    <n v="2600"/>
    <x v="0"/>
    <x v="1"/>
    <x v="3"/>
  </r>
  <r>
    <x v="298"/>
    <x v="2"/>
    <x v="4"/>
    <x v="4"/>
    <n v="8"/>
    <n v="500"/>
    <n v="4000"/>
    <x v="0"/>
    <x v="1"/>
    <x v="3"/>
  </r>
  <r>
    <x v="298"/>
    <x v="1"/>
    <x v="4"/>
    <x v="1"/>
    <n v="16"/>
    <n v="300"/>
    <n v="4800"/>
    <x v="0"/>
    <x v="1"/>
    <x v="1"/>
  </r>
  <r>
    <x v="298"/>
    <x v="0"/>
    <x v="2"/>
    <x v="3"/>
    <n v="33"/>
    <n v="200"/>
    <n v="6600"/>
    <x v="0"/>
    <x v="1"/>
    <x v="0"/>
  </r>
  <r>
    <x v="298"/>
    <x v="2"/>
    <x v="3"/>
    <x v="0"/>
    <n v="18"/>
    <n v="400"/>
    <n v="7200"/>
    <x v="0"/>
    <x v="1"/>
    <x v="0"/>
  </r>
  <r>
    <x v="298"/>
    <x v="1"/>
    <x v="2"/>
    <x v="3"/>
    <n v="40"/>
    <n v="200"/>
    <n v="8000"/>
    <x v="0"/>
    <x v="0"/>
    <x v="1"/>
  </r>
  <r>
    <x v="298"/>
    <x v="2"/>
    <x v="3"/>
    <x v="4"/>
    <n v="16"/>
    <n v="500"/>
    <n v="8000"/>
    <x v="0"/>
    <x v="0"/>
    <x v="3"/>
  </r>
  <r>
    <x v="298"/>
    <x v="1"/>
    <x v="4"/>
    <x v="0"/>
    <n v="21"/>
    <n v="400"/>
    <n v="8400"/>
    <x v="0"/>
    <x v="1"/>
    <x v="0"/>
  </r>
  <r>
    <x v="298"/>
    <x v="1"/>
    <x v="4"/>
    <x v="1"/>
    <n v="33"/>
    <n v="300"/>
    <n v="9900"/>
    <x v="0"/>
    <x v="1"/>
    <x v="1"/>
  </r>
  <r>
    <x v="298"/>
    <x v="1"/>
    <x v="1"/>
    <x v="1"/>
    <n v="35"/>
    <n v="300"/>
    <n v="10500"/>
    <x v="0"/>
    <x v="1"/>
    <x v="1"/>
  </r>
  <r>
    <x v="298"/>
    <x v="0"/>
    <x v="1"/>
    <x v="4"/>
    <n v="24"/>
    <n v="500"/>
    <n v="12000"/>
    <x v="0"/>
    <x v="1"/>
    <x v="1"/>
  </r>
  <r>
    <x v="298"/>
    <x v="2"/>
    <x v="4"/>
    <x v="1"/>
    <n v="41"/>
    <n v="300"/>
    <n v="12300"/>
    <x v="0"/>
    <x v="1"/>
    <x v="0"/>
  </r>
  <r>
    <x v="298"/>
    <x v="1"/>
    <x v="4"/>
    <x v="0"/>
    <n v="31"/>
    <n v="400"/>
    <n v="12400"/>
    <x v="0"/>
    <x v="1"/>
    <x v="1"/>
  </r>
  <r>
    <x v="298"/>
    <x v="2"/>
    <x v="2"/>
    <x v="0"/>
    <n v="34"/>
    <n v="400"/>
    <n v="13600"/>
    <x v="1"/>
    <x v="1"/>
    <x v="1"/>
  </r>
  <r>
    <x v="298"/>
    <x v="0"/>
    <x v="4"/>
    <x v="0"/>
    <n v="41"/>
    <n v="400"/>
    <n v="16400"/>
    <x v="0"/>
    <x v="1"/>
    <x v="1"/>
  </r>
  <r>
    <x v="298"/>
    <x v="2"/>
    <x v="1"/>
    <x v="4"/>
    <n v="33"/>
    <n v="500"/>
    <n v="16500"/>
    <x v="0"/>
    <x v="1"/>
    <x v="3"/>
  </r>
  <r>
    <x v="298"/>
    <x v="1"/>
    <x v="4"/>
    <x v="0"/>
    <n v="42"/>
    <n v="400"/>
    <n v="16800"/>
    <x v="1"/>
    <x v="1"/>
    <x v="1"/>
  </r>
  <r>
    <x v="298"/>
    <x v="2"/>
    <x v="4"/>
    <x v="4"/>
    <n v="46"/>
    <n v="500"/>
    <n v="23000"/>
    <x v="0"/>
    <x v="1"/>
    <x v="0"/>
  </r>
  <r>
    <x v="298"/>
    <x v="1"/>
    <x v="1"/>
    <x v="4"/>
    <n v="47"/>
    <n v="500"/>
    <n v="23500"/>
    <x v="0"/>
    <x v="1"/>
    <x v="2"/>
  </r>
  <r>
    <x v="299"/>
    <x v="1"/>
    <x v="4"/>
    <x v="2"/>
    <n v="33"/>
    <n v="100"/>
    <n v="3300"/>
    <x v="0"/>
    <x v="1"/>
    <x v="1"/>
  </r>
  <r>
    <x v="299"/>
    <x v="2"/>
    <x v="1"/>
    <x v="4"/>
    <n v="12"/>
    <n v="500"/>
    <n v="6000"/>
    <x v="0"/>
    <x v="1"/>
    <x v="1"/>
  </r>
  <r>
    <x v="299"/>
    <x v="0"/>
    <x v="3"/>
    <x v="3"/>
    <n v="33"/>
    <n v="200"/>
    <n v="6600"/>
    <x v="0"/>
    <x v="1"/>
    <x v="1"/>
  </r>
  <r>
    <x v="299"/>
    <x v="2"/>
    <x v="1"/>
    <x v="3"/>
    <n v="34"/>
    <n v="200"/>
    <n v="6800"/>
    <x v="0"/>
    <x v="1"/>
    <x v="3"/>
  </r>
  <r>
    <x v="299"/>
    <x v="2"/>
    <x v="4"/>
    <x v="1"/>
    <n v="28"/>
    <n v="300"/>
    <n v="8400"/>
    <x v="0"/>
    <x v="1"/>
    <x v="1"/>
  </r>
  <r>
    <x v="299"/>
    <x v="1"/>
    <x v="3"/>
    <x v="0"/>
    <n v="32"/>
    <n v="400"/>
    <n v="12800"/>
    <x v="1"/>
    <x v="1"/>
    <x v="3"/>
  </r>
  <r>
    <x v="299"/>
    <x v="0"/>
    <x v="1"/>
    <x v="1"/>
    <n v="43"/>
    <n v="300"/>
    <n v="12900"/>
    <x v="0"/>
    <x v="1"/>
    <x v="1"/>
  </r>
  <r>
    <x v="300"/>
    <x v="1"/>
    <x v="1"/>
    <x v="3"/>
    <n v="12"/>
    <n v="200"/>
    <n v="2400"/>
    <x v="0"/>
    <x v="1"/>
    <x v="1"/>
  </r>
  <r>
    <x v="300"/>
    <x v="0"/>
    <x v="1"/>
    <x v="2"/>
    <n v="25"/>
    <n v="100"/>
    <n v="2500"/>
    <x v="1"/>
    <x v="1"/>
    <x v="0"/>
  </r>
  <r>
    <x v="300"/>
    <x v="1"/>
    <x v="4"/>
    <x v="2"/>
    <n v="27"/>
    <n v="100"/>
    <n v="2700"/>
    <x v="1"/>
    <x v="1"/>
    <x v="0"/>
  </r>
  <r>
    <x v="300"/>
    <x v="0"/>
    <x v="1"/>
    <x v="1"/>
    <n v="22"/>
    <n v="300"/>
    <n v="6600"/>
    <x v="0"/>
    <x v="1"/>
    <x v="0"/>
  </r>
  <r>
    <x v="300"/>
    <x v="2"/>
    <x v="4"/>
    <x v="4"/>
    <n v="17"/>
    <n v="500"/>
    <n v="8500"/>
    <x v="0"/>
    <x v="1"/>
    <x v="1"/>
  </r>
  <r>
    <x v="300"/>
    <x v="0"/>
    <x v="5"/>
    <x v="4"/>
    <n v="23"/>
    <n v="500"/>
    <n v="11500"/>
    <x v="0"/>
    <x v="1"/>
    <x v="3"/>
  </r>
  <r>
    <x v="300"/>
    <x v="0"/>
    <x v="1"/>
    <x v="4"/>
    <n v="23"/>
    <n v="500"/>
    <n v="11500"/>
    <x v="0"/>
    <x v="1"/>
    <x v="1"/>
  </r>
  <r>
    <x v="300"/>
    <x v="2"/>
    <x v="4"/>
    <x v="4"/>
    <n v="39"/>
    <n v="500"/>
    <n v="19500"/>
    <x v="0"/>
    <x v="0"/>
    <x v="1"/>
  </r>
  <r>
    <x v="300"/>
    <x v="1"/>
    <x v="2"/>
    <x v="4"/>
    <n v="48"/>
    <n v="500"/>
    <n v="24000"/>
    <x v="0"/>
    <x v="1"/>
    <x v="3"/>
  </r>
  <r>
    <x v="301"/>
    <x v="1"/>
    <x v="4"/>
    <x v="3"/>
    <n v="9"/>
    <n v="200"/>
    <n v="1800"/>
    <x v="1"/>
    <x v="1"/>
    <x v="3"/>
  </r>
  <r>
    <x v="301"/>
    <x v="2"/>
    <x v="2"/>
    <x v="2"/>
    <n v="20"/>
    <n v="100"/>
    <n v="2000"/>
    <x v="0"/>
    <x v="1"/>
    <x v="0"/>
  </r>
  <r>
    <x v="301"/>
    <x v="1"/>
    <x v="3"/>
    <x v="1"/>
    <n v="13"/>
    <n v="300"/>
    <n v="3900"/>
    <x v="0"/>
    <x v="1"/>
    <x v="0"/>
  </r>
  <r>
    <x v="301"/>
    <x v="0"/>
    <x v="2"/>
    <x v="0"/>
    <n v="15"/>
    <n v="400"/>
    <n v="6000"/>
    <x v="0"/>
    <x v="1"/>
    <x v="1"/>
  </r>
  <r>
    <x v="301"/>
    <x v="0"/>
    <x v="3"/>
    <x v="1"/>
    <n v="35"/>
    <n v="300"/>
    <n v="10500"/>
    <x v="0"/>
    <x v="1"/>
    <x v="0"/>
  </r>
  <r>
    <x v="301"/>
    <x v="0"/>
    <x v="5"/>
    <x v="4"/>
    <n v="23"/>
    <n v="500"/>
    <n v="11500"/>
    <x v="0"/>
    <x v="1"/>
    <x v="0"/>
  </r>
  <r>
    <x v="301"/>
    <x v="1"/>
    <x v="0"/>
    <x v="4"/>
    <n v="25"/>
    <n v="500"/>
    <n v="12500"/>
    <x v="0"/>
    <x v="1"/>
    <x v="0"/>
  </r>
  <r>
    <x v="301"/>
    <x v="0"/>
    <x v="4"/>
    <x v="4"/>
    <n v="26"/>
    <n v="500"/>
    <n v="13000"/>
    <x v="1"/>
    <x v="1"/>
    <x v="0"/>
  </r>
  <r>
    <x v="301"/>
    <x v="2"/>
    <x v="4"/>
    <x v="0"/>
    <n v="44"/>
    <n v="400"/>
    <n v="17600"/>
    <x v="0"/>
    <x v="1"/>
    <x v="0"/>
  </r>
  <r>
    <x v="301"/>
    <x v="0"/>
    <x v="5"/>
    <x v="0"/>
    <n v="45"/>
    <n v="400"/>
    <n v="18000"/>
    <x v="0"/>
    <x v="1"/>
    <x v="1"/>
  </r>
  <r>
    <x v="301"/>
    <x v="0"/>
    <x v="5"/>
    <x v="4"/>
    <n v="49"/>
    <n v="500"/>
    <n v="24500"/>
    <x v="0"/>
    <x v="1"/>
    <x v="0"/>
  </r>
  <r>
    <x v="302"/>
    <x v="2"/>
    <x v="5"/>
    <x v="3"/>
    <n v="10"/>
    <n v="200"/>
    <n v="2000"/>
    <x v="0"/>
    <x v="1"/>
    <x v="1"/>
  </r>
  <r>
    <x v="302"/>
    <x v="0"/>
    <x v="4"/>
    <x v="0"/>
    <n v="6"/>
    <n v="400"/>
    <n v="2400"/>
    <x v="0"/>
    <x v="1"/>
    <x v="0"/>
  </r>
  <r>
    <x v="302"/>
    <x v="1"/>
    <x v="5"/>
    <x v="1"/>
    <n v="10"/>
    <n v="300"/>
    <n v="3000"/>
    <x v="0"/>
    <x v="1"/>
    <x v="1"/>
  </r>
  <r>
    <x v="302"/>
    <x v="1"/>
    <x v="2"/>
    <x v="3"/>
    <n v="15"/>
    <n v="200"/>
    <n v="3000"/>
    <x v="0"/>
    <x v="0"/>
    <x v="1"/>
  </r>
  <r>
    <x v="302"/>
    <x v="2"/>
    <x v="4"/>
    <x v="2"/>
    <n v="49"/>
    <n v="100"/>
    <n v="4900"/>
    <x v="0"/>
    <x v="1"/>
    <x v="1"/>
  </r>
  <r>
    <x v="302"/>
    <x v="0"/>
    <x v="3"/>
    <x v="3"/>
    <n v="40"/>
    <n v="200"/>
    <n v="8000"/>
    <x v="0"/>
    <x v="1"/>
    <x v="1"/>
  </r>
  <r>
    <x v="302"/>
    <x v="2"/>
    <x v="4"/>
    <x v="0"/>
    <n v="22"/>
    <n v="400"/>
    <n v="8800"/>
    <x v="0"/>
    <x v="1"/>
    <x v="1"/>
  </r>
  <r>
    <x v="302"/>
    <x v="0"/>
    <x v="4"/>
    <x v="0"/>
    <n v="33"/>
    <n v="400"/>
    <n v="13200"/>
    <x v="0"/>
    <x v="1"/>
    <x v="1"/>
  </r>
  <r>
    <x v="302"/>
    <x v="2"/>
    <x v="3"/>
    <x v="4"/>
    <n v="30"/>
    <n v="500"/>
    <n v="15000"/>
    <x v="0"/>
    <x v="1"/>
    <x v="1"/>
  </r>
  <r>
    <x v="302"/>
    <x v="0"/>
    <x v="3"/>
    <x v="4"/>
    <n v="37"/>
    <n v="500"/>
    <n v="18500"/>
    <x v="0"/>
    <x v="1"/>
    <x v="0"/>
  </r>
  <r>
    <x v="302"/>
    <x v="2"/>
    <x v="2"/>
    <x v="4"/>
    <n v="42"/>
    <n v="500"/>
    <n v="21000"/>
    <x v="0"/>
    <x v="1"/>
    <x v="1"/>
  </r>
  <r>
    <x v="302"/>
    <x v="0"/>
    <x v="1"/>
    <x v="4"/>
    <n v="44"/>
    <n v="500"/>
    <n v="22000"/>
    <x v="0"/>
    <x v="0"/>
    <x v="1"/>
  </r>
  <r>
    <x v="303"/>
    <x v="0"/>
    <x v="4"/>
    <x v="1"/>
    <n v="2"/>
    <n v="300"/>
    <n v="600"/>
    <x v="0"/>
    <x v="1"/>
    <x v="2"/>
  </r>
  <r>
    <x v="303"/>
    <x v="1"/>
    <x v="2"/>
    <x v="1"/>
    <n v="6"/>
    <n v="300"/>
    <n v="1800"/>
    <x v="1"/>
    <x v="1"/>
    <x v="1"/>
  </r>
  <r>
    <x v="303"/>
    <x v="0"/>
    <x v="3"/>
    <x v="4"/>
    <n v="5"/>
    <n v="500"/>
    <n v="2500"/>
    <x v="0"/>
    <x v="1"/>
    <x v="0"/>
  </r>
  <r>
    <x v="303"/>
    <x v="2"/>
    <x v="3"/>
    <x v="4"/>
    <n v="6"/>
    <n v="500"/>
    <n v="3000"/>
    <x v="0"/>
    <x v="1"/>
    <x v="1"/>
  </r>
  <r>
    <x v="303"/>
    <x v="1"/>
    <x v="2"/>
    <x v="1"/>
    <n v="11"/>
    <n v="300"/>
    <n v="3300"/>
    <x v="0"/>
    <x v="1"/>
    <x v="0"/>
  </r>
  <r>
    <x v="303"/>
    <x v="2"/>
    <x v="2"/>
    <x v="4"/>
    <n v="11"/>
    <n v="500"/>
    <n v="5500"/>
    <x v="0"/>
    <x v="1"/>
    <x v="4"/>
  </r>
  <r>
    <x v="303"/>
    <x v="1"/>
    <x v="4"/>
    <x v="1"/>
    <n v="20"/>
    <n v="300"/>
    <n v="6000"/>
    <x v="0"/>
    <x v="1"/>
    <x v="0"/>
  </r>
  <r>
    <x v="303"/>
    <x v="2"/>
    <x v="1"/>
    <x v="0"/>
    <n v="19"/>
    <n v="400"/>
    <n v="7600"/>
    <x v="0"/>
    <x v="1"/>
    <x v="0"/>
  </r>
  <r>
    <x v="303"/>
    <x v="2"/>
    <x v="3"/>
    <x v="3"/>
    <n v="42"/>
    <n v="200"/>
    <n v="8400"/>
    <x v="0"/>
    <x v="1"/>
    <x v="0"/>
  </r>
  <r>
    <x v="303"/>
    <x v="1"/>
    <x v="4"/>
    <x v="1"/>
    <n v="32"/>
    <n v="300"/>
    <n v="9600"/>
    <x v="1"/>
    <x v="0"/>
    <x v="3"/>
  </r>
  <r>
    <x v="303"/>
    <x v="1"/>
    <x v="1"/>
    <x v="1"/>
    <n v="36"/>
    <n v="300"/>
    <n v="10800"/>
    <x v="0"/>
    <x v="1"/>
    <x v="3"/>
  </r>
  <r>
    <x v="303"/>
    <x v="0"/>
    <x v="2"/>
    <x v="1"/>
    <n v="38"/>
    <n v="300"/>
    <n v="11400"/>
    <x v="0"/>
    <x v="1"/>
    <x v="1"/>
  </r>
  <r>
    <x v="303"/>
    <x v="0"/>
    <x v="1"/>
    <x v="0"/>
    <n v="32"/>
    <n v="400"/>
    <n v="12800"/>
    <x v="0"/>
    <x v="1"/>
    <x v="4"/>
  </r>
  <r>
    <x v="303"/>
    <x v="1"/>
    <x v="4"/>
    <x v="1"/>
    <n v="45"/>
    <n v="300"/>
    <n v="13500"/>
    <x v="0"/>
    <x v="1"/>
    <x v="1"/>
  </r>
  <r>
    <x v="303"/>
    <x v="1"/>
    <x v="4"/>
    <x v="4"/>
    <n v="30"/>
    <n v="500"/>
    <n v="15000"/>
    <x v="0"/>
    <x v="1"/>
    <x v="1"/>
  </r>
  <r>
    <x v="303"/>
    <x v="0"/>
    <x v="1"/>
    <x v="4"/>
    <n v="30"/>
    <n v="500"/>
    <n v="15000"/>
    <x v="0"/>
    <x v="1"/>
    <x v="3"/>
  </r>
  <r>
    <x v="303"/>
    <x v="2"/>
    <x v="3"/>
    <x v="4"/>
    <n v="34"/>
    <n v="500"/>
    <n v="17000"/>
    <x v="0"/>
    <x v="1"/>
    <x v="1"/>
  </r>
  <r>
    <x v="304"/>
    <x v="1"/>
    <x v="2"/>
    <x v="1"/>
    <n v="5"/>
    <n v="300"/>
    <n v="1500"/>
    <x v="1"/>
    <x v="1"/>
    <x v="4"/>
  </r>
  <r>
    <x v="304"/>
    <x v="1"/>
    <x v="1"/>
    <x v="3"/>
    <n v="12"/>
    <n v="200"/>
    <n v="2400"/>
    <x v="0"/>
    <x v="1"/>
    <x v="4"/>
  </r>
  <r>
    <x v="304"/>
    <x v="2"/>
    <x v="4"/>
    <x v="1"/>
    <n v="10"/>
    <n v="300"/>
    <n v="3000"/>
    <x v="0"/>
    <x v="1"/>
    <x v="0"/>
  </r>
  <r>
    <x v="304"/>
    <x v="1"/>
    <x v="3"/>
    <x v="3"/>
    <n v="16"/>
    <n v="200"/>
    <n v="3200"/>
    <x v="0"/>
    <x v="1"/>
    <x v="1"/>
  </r>
  <r>
    <x v="304"/>
    <x v="0"/>
    <x v="2"/>
    <x v="2"/>
    <n v="49"/>
    <n v="100"/>
    <n v="4900"/>
    <x v="0"/>
    <x v="1"/>
    <x v="0"/>
  </r>
  <r>
    <x v="304"/>
    <x v="0"/>
    <x v="4"/>
    <x v="1"/>
    <n v="22"/>
    <n v="300"/>
    <n v="6600"/>
    <x v="0"/>
    <x v="1"/>
    <x v="1"/>
  </r>
  <r>
    <x v="304"/>
    <x v="1"/>
    <x v="4"/>
    <x v="4"/>
    <n v="20"/>
    <n v="500"/>
    <n v="10000"/>
    <x v="0"/>
    <x v="1"/>
    <x v="4"/>
  </r>
  <r>
    <x v="304"/>
    <x v="2"/>
    <x v="4"/>
    <x v="0"/>
    <n v="27"/>
    <n v="400"/>
    <n v="10800"/>
    <x v="0"/>
    <x v="1"/>
    <x v="3"/>
  </r>
  <r>
    <x v="304"/>
    <x v="0"/>
    <x v="1"/>
    <x v="4"/>
    <n v="26"/>
    <n v="500"/>
    <n v="13000"/>
    <x v="0"/>
    <x v="1"/>
    <x v="1"/>
  </r>
  <r>
    <x v="304"/>
    <x v="1"/>
    <x v="3"/>
    <x v="0"/>
    <n v="39"/>
    <n v="400"/>
    <n v="15600"/>
    <x v="0"/>
    <x v="1"/>
    <x v="3"/>
  </r>
  <r>
    <x v="304"/>
    <x v="2"/>
    <x v="4"/>
    <x v="4"/>
    <n v="33"/>
    <n v="500"/>
    <n v="16500"/>
    <x v="0"/>
    <x v="1"/>
    <x v="1"/>
  </r>
  <r>
    <x v="304"/>
    <x v="2"/>
    <x v="3"/>
    <x v="4"/>
    <n v="43"/>
    <n v="500"/>
    <n v="21500"/>
    <x v="0"/>
    <x v="1"/>
    <x v="1"/>
  </r>
  <r>
    <x v="304"/>
    <x v="2"/>
    <x v="4"/>
    <x v="4"/>
    <n v="45"/>
    <n v="500"/>
    <n v="22500"/>
    <x v="0"/>
    <x v="1"/>
    <x v="1"/>
  </r>
  <r>
    <x v="304"/>
    <x v="0"/>
    <x v="3"/>
    <x v="4"/>
    <n v="47"/>
    <n v="500"/>
    <n v="23500"/>
    <x v="0"/>
    <x v="1"/>
    <x v="0"/>
  </r>
  <r>
    <x v="304"/>
    <x v="0"/>
    <x v="0"/>
    <x v="4"/>
    <n v="49"/>
    <n v="500"/>
    <n v="24500"/>
    <x v="0"/>
    <x v="0"/>
    <x v="3"/>
  </r>
  <r>
    <x v="305"/>
    <x v="1"/>
    <x v="4"/>
    <x v="3"/>
    <n v="4"/>
    <n v="200"/>
    <n v="800"/>
    <x v="0"/>
    <x v="1"/>
    <x v="0"/>
  </r>
  <r>
    <x v="305"/>
    <x v="1"/>
    <x v="4"/>
    <x v="2"/>
    <n v="16"/>
    <n v="100"/>
    <n v="1600"/>
    <x v="0"/>
    <x v="0"/>
    <x v="4"/>
  </r>
  <r>
    <x v="305"/>
    <x v="0"/>
    <x v="3"/>
    <x v="3"/>
    <n v="9"/>
    <n v="200"/>
    <n v="1800"/>
    <x v="0"/>
    <x v="1"/>
    <x v="3"/>
  </r>
  <r>
    <x v="305"/>
    <x v="2"/>
    <x v="3"/>
    <x v="3"/>
    <n v="12"/>
    <n v="200"/>
    <n v="2400"/>
    <x v="0"/>
    <x v="1"/>
    <x v="0"/>
  </r>
  <r>
    <x v="305"/>
    <x v="1"/>
    <x v="4"/>
    <x v="1"/>
    <n v="14"/>
    <n v="300"/>
    <n v="4200"/>
    <x v="0"/>
    <x v="1"/>
    <x v="0"/>
  </r>
  <r>
    <x v="305"/>
    <x v="2"/>
    <x v="3"/>
    <x v="0"/>
    <n v="15"/>
    <n v="400"/>
    <n v="6000"/>
    <x v="0"/>
    <x v="1"/>
    <x v="0"/>
  </r>
  <r>
    <x v="305"/>
    <x v="2"/>
    <x v="0"/>
    <x v="1"/>
    <n v="21"/>
    <n v="300"/>
    <n v="6300"/>
    <x v="0"/>
    <x v="1"/>
    <x v="1"/>
  </r>
  <r>
    <x v="305"/>
    <x v="0"/>
    <x v="1"/>
    <x v="0"/>
    <n v="20"/>
    <n v="400"/>
    <n v="8000"/>
    <x v="0"/>
    <x v="1"/>
    <x v="3"/>
  </r>
  <r>
    <x v="305"/>
    <x v="0"/>
    <x v="4"/>
    <x v="3"/>
    <n v="46"/>
    <n v="200"/>
    <n v="9200"/>
    <x v="0"/>
    <x v="1"/>
    <x v="2"/>
  </r>
  <r>
    <x v="305"/>
    <x v="0"/>
    <x v="4"/>
    <x v="3"/>
    <n v="49"/>
    <n v="200"/>
    <n v="9800"/>
    <x v="0"/>
    <x v="1"/>
    <x v="0"/>
  </r>
  <r>
    <x v="305"/>
    <x v="0"/>
    <x v="2"/>
    <x v="0"/>
    <n v="41"/>
    <n v="400"/>
    <n v="16400"/>
    <x v="0"/>
    <x v="1"/>
    <x v="1"/>
  </r>
  <r>
    <x v="305"/>
    <x v="1"/>
    <x v="3"/>
    <x v="4"/>
    <n v="45"/>
    <n v="500"/>
    <n v="22500"/>
    <x v="0"/>
    <x v="1"/>
    <x v="3"/>
  </r>
  <r>
    <x v="306"/>
    <x v="2"/>
    <x v="3"/>
    <x v="3"/>
    <n v="5"/>
    <n v="200"/>
    <n v="1000"/>
    <x v="1"/>
    <x v="1"/>
    <x v="1"/>
  </r>
  <r>
    <x v="306"/>
    <x v="2"/>
    <x v="4"/>
    <x v="1"/>
    <n v="7"/>
    <n v="300"/>
    <n v="2100"/>
    <x v="0"/>
    <x v="1"/>
    <x v="3"/>
  </r>
  <r>
    <x v="306"/>
    <x v="0"/>
    <x v="1"/>
    <x v="0"/>
    <n v="11"/>
    <n v="400"/>
    <n v="4400"/>
    <x v="0"/>
    <x v="1"/>
    <x v="0"/>
  </r>
  <r>
    <x v="306"/>
    <x v="0"/>
    <x v="1"/>
    <x v="4"/>
    <n v="9"/>
    <n v="500"/>
    <n v="4500"/>
    <x v="0"/>
    <x v="1"/>
    <x v="0"/>
  </r>
  <r>
    <x v="306"/>
    <x v="1"/>
    <x v="3"/>
    <x v="0"/>
    <n v="15"/>
    <n v="400"/>
    <n v="6000"/>
    <x v="0"/>
    <x v="0"/>
    <x v="1"/>
  </r>
  <r>
    <x v="306"/>
    <x v="0"/>
    <x v="2"/>
    <x v="0"/>
    <n v="15"/>
    <n v="400"/>
    <n v="6000"/>
    <x v="0"/>
    <x v="0"/>
    <x v="3"/>
  </r>
  <r>
    <x v="306"/>
    <x v="2"/>
    <x v="4"/>
    <x v="4"/>
    <n v="14"/>
    <n v="500"/>
    <n v="7000"/>
    <x v="1"/>
    <x v="1"/>
    <x v="3"/>
  </r>
  <r>
    <x v="306"/>
    <x v="1"/>
    <x v="0"/>
    <x v="0"/>
    <n v="31"/>
    <n v="400"/>
    <n v="12400"/>
    <x v="0"/>
    <x v="1"/>
    <x v="3"/>
  </r>
  <r>
    <x v="306"/>
    <x v="2"/>
    <x v="5"/>
    <x v="4"/>
    <n v="29"/>
    <n v="500"/>
    <n v="14500"/>
    <x v="0"/>
    <x v="0"/>
    <x v="4"/>
  </r>
  <r>
    <x v="306"/>
    <x v="2"/>
    <x v="4"/>
    <x v="0"/>
    <n v="39"/>
    <n v="400"/>
    <n v="15600"/>
    <x v="0"/>
    <x v="1"/>
    <x v="1"/>
  </r>
  <r>
    <x v="306"/>
    <x v="2"/>
    <x v="3"/>
    <x v="4"/>
    <n v="32"/>
    <n v="500"/>
    <n v="16000"/>
    <x v="0"/>
    <x v="1"/>
    <x v="2"/>
  </r>
  <r>
    <x v="306"/>
    <x v="1"/>
    <x v="4"/>
    <x v="4"/>
    <n v="35"/>
    <n v="500"/>
    <n v="17500"/>
    <x v="0"/>
    <x v="1"/>
    <x v="1"/>
  </r>
  <r>
    <x v="306"/>
    <x v="2"/>
    <x v="3"/>
    <x v="4"/>
    <n v="35"/>
    <n v="500"/>
    <n v="17500"/>
    <x v="0"/>
    <x v="1"/>
    <x v="3"/>
  </r>
  <r>
    <x v="306"/>
    <x v="1"/>
    <x v="5"/>
    <x v="4"/>
    <n v="38"/>
    <n v="500"/>
    <n v="19000"/>
    <x v="0"/>
    <x v="0"/>
    <x v="0"/>
  </r>
  <r>
    <x v="307"/>
    <x v="0"/>
    <x v="1"/>
    <x v="1"/>
    <n v="2"/>
    <n v="300"/>
    <n v="600"/>
    <x v="0"/>
    <x v="1"/>
    <x v="1"/>
  </r>
  <r>
    <x v="307"/>
    <x v="2"/>
    <x v="4"/>
    <x v="4"/>
    <n v="8"/>
    <n v="500"/>
    <n v="4000"/>
    <x v="0"/>
    <x v="1"/>
    <x v="3"/>
  </r>
  <r>
    <x v="307"/>
    <x v="2"/>
    <x v="4"/>
    <x v="1"/>
    <n v="15"/>
    <n v="300"/>
    <n v="4500"/>
    <x v="1"/>
    <x v="1"/>
    <x v="1"/>
  </r>
  <r>
    <x v="307"/>
    <x v="2"/>
    <x v="5"/>
    <x v="3"/>
    <n v="33"/>
    <n v="200"/>
    <n v="6600"/>
    <x v="0"/>
    <x v="1"/>
    <x v="0"/>
  </r>
  <r>
    <x v="307"/>
    <x v="1"/>
    <x v="4"/>
    <x v="0"/>
    <n v="20"/>
    <n v="400"/>
    <n v="8000"/>
    <x v="0"/>
    <x v="1"/>
    <x v="3"/>
  </r>
  <r>
    <x v="307"/>
    <x v="2"/>
    <x v="2"/>
    <x v="1"/>
    <n v="29"/>
    <n v="300"/>
    <n v="8700"/>
    <x v="0"/>
    <x v="1"/>
    <x v="3"/>
  </r>
  <r>
    <x v="307"/>
    <x v="0"/>
    <x v="4"/>
    <x v="4"/>
    <n v="22"/>
    <n v="500"/>
    <n v="11000"/>
    <x v="0"/>
    <x v="1"/>
    <x v="0"/>
  </r>
  <r>
    <x v="307"/>
    <x v="2"/>
    <x v="5"/>
    <x v="0"/>
    <n v="45"/>
    <n v="400"/>
    <n v="18000"/>
    <x v="0"/>
    <x v="1"/>
    <x v="0"/>
  </r>
  <r>
    <x v="307"/>
    <x v="2"/>
    <x v="2"/>
    <x v="4"/>
    <n v="39"/>
    <n v="500"/>
    <n v="19500"/>
    <x v="1"/>
    <x v="1"/>
    <x v="4"/>
  </r>
  <r>
    <x v="307"/>
    <x v="2"/>
    <x v="3"/>
    <x v="4"/>
    <n v="42"/>
    <n v="500"/>
    <n v="21000"/>
    <x v="0"/>
    <x v="1"/>
    <x v="1"/>
  </r>
  <r>
    <x v="307"/>
    <x v="0"/>
    <x v="4"/>
    <x v="4"/>
    <n v="45"/>
    <n v="500"/>
    <n v="22500"/>
    <x v="0"/>
    <x v="1"/>
    <x v="1"/>
  </r>
  <r>
    <x v="307"/>
    <x v="2"/>
    <x v="3"/>
    <x v="4"/>
    <n v="47"/>
    <n v="500"/>
    <n v="23500"/>
    <x v="0"/>
    <x v="1"/>
    <x v="0"/>
  </r>
  <r>
    <x v="308"/>
    <x v="2"/>
    <x v="2"/>
    <x v="1"/>
    <n v="1"/>
    <n v="300"/>
    <n v="300"/>
    <x v="0"/>
    <x v="0"/>
    <x v="1"/>
  </r>
  <r>
    <x v="308"/>
    <x v="0"/>
    <x v="4"/>
    <x v="3"/>
    <n v="11"/>
    <n v="200"/>
    <n v="2200"/>
    <x v="0"/>
    <x v="1"/>
    <x v="0"/>
  </r>
  <r>
    <x v="308"/>
    <x v="0"/>
    <x v="4"/>
    <x v="2"/>
    <n v="41"/>
    <n v="100"/>
    <n v="4100"/>
    <x v="0"/>
    <x v="1"/>
    <x v="3"/>
  </r>
  <r>
    <x v="308"/>
    <x v="2"/>
    <x v="4"/>
    <x v="1"/>
    <n v="27"/>
    <n v="300"/>
    <n v="8100"/>
    <x v="0"/>
    <x v="1"/>
    <x v="0"/>
  </r>
  <r>
    <x v="308"/>
    <x v="2"/>
    <x v="1"/>
    <x v="4"/>
    <n v="33"/>
    <n v="500"/>
    <n v="16500"/>
    <x v="0"/>
    <x v="1"/>
    <x v="1"/>
  </r>
  <r>
    <x v="309"/>
    <x v="0"/>
    <x v="4"/>
    <x v="0"/>
    <n v="4"/>
    <n v="400"/>
    <n v="1600"/>
    <x v="0"/>
    <x v="1"/>
    <x v="0"/>
  </r>
  <r>
    <x v="309"/>
    <x v="1"/>
    <x v="5"/>
    <x v="2"/>
    <n v="43"/>
    <n v="100"/>
    <n v="4300"/>
    <x v="1"/>
    <x v="0"/>
    <x v="2"/>
  </r>
  <r>
    <x v="309"/>
    <x v="2"/>
    <x v="3"/>
    <x v="2"/>
    <n v="46"/>
    <n v="100"/>
    <n v="4600"/>
    <x v="0"/>
    <x v="0"/>
    <x v="1"/>
  </r>
  <r>
    <x v="309"/>
    <x v="1"/>
    <x v="4"/>
    <x v="4"/>
    <n v="10"/>
    <n v="500"/>
    <n v="5000"/>
    <x v="0"/>
    <x v="1"/>
    <x v="1"/>
  </r>
  <r>
    <x v="309"/>
    <x v="0"/>
    <x v="1"/>
    <x v="4"/>
    <n v="11"/>
    <n v="500"/>
    <n v="5500"/>
    <x v="0"/>
    <x v="1"/>
    <x v="0"/>
  </r>
  <r>
    <x v="309"/>
    <x v="1"/>
    <x v="4"/>
    <x v="3"/>
    <n v="37"/>
    <n v="200"/>
    <n v="7400"/>
    <x v="0"/>
    <x v="0"/>
    <x v="0"/>
  </r>
  <r>
    <x v="309"/>
    <x v="2"/>
    <x v="4"/>
    <x v="0"/>
    <n v="19"/>
    <n v="400"/>
    <n v="7600"/>
    <x v="0"/>
    <x v="1"/>
    <x v="1"/>
  </r>
  <r>
    <x v="309"/>
    <x v="0"/>
    <x v="2"/>
    <x v="4"/>
    <n v="18"/>
    <n v="500"/>
    <n v="9000"/>
    <x v="0"/>
    <x v="1"/>
    <x v="3"/>
  </r>
  <r>
    <x v="309"/>
    <x v="1"/>
    <x v="3"/>
    <x v="1"/>
    <n v="35"/>
    <n v="300"/>
    <n v="10500"/>
    <x v="0"/>
    <x v="1"/>
    <x v="1"/>
  </r>
  <r>
    <x v="309"/>
    <x v="2"/>
    <x v="5"/>
    <x v="1"/>
    <n v="47"/>
    <n v="300"/>
    <n v="14100"/>
    <x v="0"/>
    <x v="1"/>
    <x v="1"/>
  </r>
  <r>
    <x v="309"/>
    <x v="2"/>
    <x v="4"/>
    <x v="0"/>
    <n v="38"/>
    <n v="400"/>
    <n v="15200"/>
    <x v="0"/>
    <x v="1"/>
    <x v="0"/>
  </r>
  <r>
    <x v="310"/>
    <x v="2"/>
    <x v="2"/>
    <x v="2"/>
    <n v="6"/>
    <n v="100"/>
    <n v="600"/>
    <x v="0"/>
    <x v="1"/>
    <x v="3"/>
  </r>
  <r>
    <x v="310"/>
    <x v="2"/>
    <x v="1"/>
    <x v="2"/>
    <n v="35"/>
    <n v="100"/>
    <n v="3500"/>
    <x v="0"/>
    <x v="1"/>
    <x v="1"/>
  </r>
  <r>
    <x v="310"/>
    <x v="1"/>
    <x v="4"/>
    <x v="1"/>
    <n v="12"/>
    <n v="300"/>
    <n v="3600"/>
    <x v="0"/>
    <x v="1"/>
    <x v="1"/>
  </r>
  <r>
    <x v="310"/>
    <x v="0"/>
    <x v="3"/>
    <x v="1"/>
    <n v="16"/>
    <n v="300"/>
    <n v="4800"/>
    <x v="1"/>
    <x v="1"/>
    <x v="0"/>
  </r>
  <r>
    <x v="310"/>
    <x v="2"/>
    <x v="3"/>
    <x v="1"/>
    <n v="19"/>
    <n v="300"/>
    <n v="5700"/>
    <x v="0"/>
    <x v="0"/>
    <x v="3"/>
  </r>
  <r>
    <x v="310"/>
    <x v="2"/>
    <x v="2"/>
    <x v="0"/>
    <n v="25"/>
    <n v="400"/>
    <n v="10000"/>
    <x v="0"/>
    <x v="1"/>
    <x v="0"/>
  </r>
  <r>
    <x v="310"/>
    <x v="0"/>
    <x v="2"/>
    <x v="0"/>
    <n v="36"/>
    <n v="400"/>
    <n v="14400"/>
    <x v="0"/>
    <x v="1"/>
    <x v="1"/>
  </r>
  <r>
    <x v="310"/>
    <x v="2"/>
    <x v="3"/>
    <x v="1"/>
    <n v="49"/>
    <n v="300"/>
    <n v="14700"/>
    <x v="0"/>
    <x v="1"/>
    <x v="0"/>
  </r>
  <r>
    <x v="310"/>
    <x v="2"/>
    <x v="5"/>
    <x v="0"/>
    <n v="42"/>
    <n v="400"/>
    <n v="16800"/>
    <x v="0"/>
    <x v="1"/>
    <x v="1"/>
  </r>
  <r>
    <x v="310"/>
    <x v="1"/>
    <x v="4"/>
    <x v="4"/>
    <n v="40"/>
    <n v="500"/>
    <n v="20000"/>
    <x v="0"/>
    <x v="1"/>
    <x v="3"/>
  </r>
  <r>
    <x v="310"/>
    <x v="1"/>
    <x v="5"/>
    <x v="4"/>
    <n v="43"/>
    <n v="500"/>
    <n v="21500"/>
    <x v="0"/>
    <x v="1"/>
    <x v="1"/>
  </r>
  <r>
    <x v="311"/>
    <x v="2"/>
    <x v="4"/>
    <x v="2"/>
    <n v="14"/>
    <n v="100"/>
    <n v="1400"/>
    <x v="0"/>
    <x v="1"/>
    <x v="0"/>
  </r>
  <r>
    <x v="311"/>
    <x v="1"/>
    <x v="4"/>
    <x v="1"/>
    <n v="6"/>
    <n v="300"/>
    <n v="1800"/>
    <x v="0"/>
    <x v="1"/>
    <x v="1"/>
  </r>
  <r>
    <x v="311"/>
    <x v="2"/>
    <x v="1"/>
    <x v="2"/>
    <n v="30"/>
    <n v="100"/>
    <n v="3000"/>
    <x v="0"/>
    <x v="1"/>
    <x v="1"/>
  </r>
  <r>
    <x v="311"/>
    <x v="0"/>
    <x v="2"/>
    <x v="1"/>
    <n v="16"/>
    <n v="300"/>
    <n v="4800"/>
    <x v="0"/>
    <x v="0"/>
    <x v="1"/>
  </r>
  <r>
    <x v="311"/>
    <x v="0"/>
    <x v="5"/>
    <x v="4"/>
    <n v="14"/>
    <n v="500"/>
    <n v="7000"/>
    <x v="0"/>
    <x v="1"/>
    <x v="1"/>
  </r>
  <r>
    <x v="311"/>
    <x v="2"/>
    <x v="4"/>
    <x v="1"/>
    <n v="29"/>
    <n v="300"/>
    <n v="8700"/>
    <x v="0"/>
    <x v="1"/>
    <x v="0"/>
  </r>
  <r>
    <x v="311"/>
    <x v="1"/>
    <x v="4"/>
    <x v="3"/>
    <n v="46"/>
    <n v="200"/>
    <n v="9200"/>
    <x v="0"/>
    <x v="1"/>
    <x v="3"/>
  </r>
  <r>
    <x v="311"/>
    <x v="1"/>
    <x v="2"/>
    <x v="0"/>
    <n v="25"/>
    <n v="400"/>
    <n v="10000"/>
    <x v="0"/>
    <x v="1"/>
    <x v="2"/>
  </r>
  <r>
    <x v="311"/>
    <x v="2"/>
    <x v="2"/>
    <x v="0"/>
    <n v="28"/>
    <n v="400"/>
    <n v="11200"/>
    <x v="0"/>
    <x v="1"/>
    <x v="1"/>
  </r>
  <r>
    <x v="311"/>
    <x v="2"/>
    <x v="2"/>
    <x v="1"/>
    <n v="44"/>
    <n v="300"/>
    <n v="13200"/>
    <x v="0"/>
    <x v="1"/>
    <x v="0"/>
  </r>
  <r>
    <x v="311"/>
    <x v="0"/>
    <x v="1"/>
    <x v="0"/>
    <n v="34"/>
    <n v="400"/>
    <n v="13600"/>
    <x v="0"/>
    <x v="1"/>
    <x v="3"/>
  </r>
  <r>
    <x v="311"/>
    <x v="1"/>
    <x v="3"/>
    <x v="4"/>
    <n v="48"/>
    <n v="500"/>
    <n v="24000"/>
    <x v="0"/>
    <x v="1"/>
    <x v="0"/>
  </r>
  <r>
    <x v="312"/>
    <x v="2"/>
    <x v="4"/>
    <x v="0"/>
    <n v="12"/>
    <n v="400"/>
    <n v="4800"/>
    <x v="0"/>
    <x v="1"/>
    <x v="0"/>
  </r>
  <r>
    <x v="312"/>
    <x v="2"/>
    <x v="1"/>
    <x v="1"/>
    <n v="33"/>
    <n v="300"/>
    <n v="9900"/>
    <x v="1"/>
    <x v="1"/>
    <x v="1"/>
  </r>
  <r>
    <x v="312"/>
    <x v="2"/>
    <x v="1"/>
    <x v="4"/>
    <n v="22"/>
    <n v="500"/>
    <n v="11000"/>
    <x v="1"/>
    <x v="1"/>
    <x v="2"/>
  </r>
  <r>
    <x v="312"/>
    <x v="2"/>
    <x v="4"/>
    <x v="0"/>
    <n v="31"/>
    <n v="400"/>
    <n v="12400"/>
    <x v="0"/>
    <x v="1"/>
    <x v="3"/>
  </r>
  <r>
    <x v="312"/>
    <x v="2"/>
    <x v="2"/>
    <x v="4"/>
    <n v="27"/>
    <n v="500"/>
    <n v="13500"/>
    <x v="0"/>
    <x v="1"/>
    <x v="0"/>
  </r>
  <r>
    <x v="312"/>
    <x v="2"/>
    <x v="4"/>
    <x v="0"/>
    <n v="35"/>
    <n v="400"/>
    <n v="14000"/>
    <x v="0"/>
    <x v="1"/>
    <x v="0"/>
  </r>
  <r>
    <x v="312"/>
    <x v="0"/>
    <x v="3"/>
    <x v="4"/>
    <n v="42"/>
    <n v="500"/>
    <n v="21000"/>
    <x v="0"/>
    <x v="1"/>
    <x v="2"/>
  </r>
  <r>
    <x v="313"/>
    <x v="1"/>
    <x v="3"/>
    <x v="0"/>
    <n v="2"/>
    <n v="400"/>
    <n v="800"/>
    <x v="0"/>
    <x v="1"/>
    <x v="3"/>
  </r>
  <r>
    <x v="313"/>
    <x v="2"/>
    <x v="4"/>
    <x v="4"/>
    <n v="3"/>
    <n v="500"/>
    <n v="1500"/>
    <x v="0"/>
    <x v="1"/>
    <x v="3"/>
  </r>
  <r>
    <x v="313"/>
    <x v="1"/>
    <x v="4"/>
    <x v="1"/>
    <n v="8"/>
    <n v="300"/>
    <n v="2400"/>
    <x v="0"/>
    <x v="1"/>
    <x v="0"/>
  </r>
  <r>
    <x v="313"/>
    <x v="2"/>
    <x v="1"/>
    <x v="1"/>
    <n v="12"/>
    <n v="300"/>
    <n v="3600"/>
    <x v="1"/>
    <x v="1"/>
    <x v="1"/>
  </r>
  <r>
    <x v="313"/>
    <x v="1"/>
    <x v="1"/>
    <x v="0"/>
    <n v="14"/>
    <n v="400"/>
    <n v="5600"/>
    <x v="0"/>
    <x v="1"/>
    <x v="0"/>
  </r>
  <r>
    <x v="313"/>
    <x v="1"/>
    <x v="4"/>
    <x v="0"/>
    <n v="15"/>
    <n v="400"/>
    <n v="6000"/>
    <x v="0"/>
    <x v="1"/>
    <x v="3"/>
  </r>
  <r>
    <x v="313"/>
    <x v="1"/>
    <x v="1"/>
    <x v="1"/>
    <n v="21"/>
    <n v="300"/>
    <n v="6300"/>
    <x v="0"/>
    <x v="1"/>
    <x v="3"/>
  </r>
  <r>
    <x v="313"/>
    <x v="1"/>
    <x v="1"/>
    <x v="1"/>
    <n v="24"/>
    <n v="300"/>
    <n v="7200"/>
    <x v="0"/>
    <x v="0"/>
    <x v="0"/>
  </r>
  <r>
    <x v="313"/>
    <x v="0"/>
    <x v="4"/>
    <x v="1"/>
    <n v="29"/>
    <n v="300"/>
    <n v="8700"/>
    <x v="0"/>
    <x v="1"/>
    <x v="0"/>
  </r>
  <r>
    <x v="313"/>
    <x v="1"/>
    <x v="4"/>
    <x v="0"/>
    <n v="22"/>
    <n v="400"/>
    <n v="8800"/>
    <x v="0"/>
    <x v="1"/>
    <x v="0"/>
  </r>
  <r>
    <x v="313"/>
    <x v="2"/>
    <x v="3"/>
    <x v="1"/>
    <n v="36"/>
    <n v="300"/>
    <n v="10800"/>
    <x v="0"/>
    <x v="1"/>
    <x v="1"/>
  </r>
  <r>
    <x v="313"/>
    <x v="2"/>
    <x v="3"/>
    <x v="0"/>
    <n v="33"/>
    <n v="400"/>
    <n v="13200"/>
    <x v="1"/>
    <x v="1"/>
    <x v="3"/>
  </r>
  <r>
    <x v="313"/>
    <x v="1"/>
    <x v="2"/>
    <x v="1"/>
    <n v="45"/>
    <n v="300"/>
    <n v="13500"/>
    <x v="0"/>
    <x v="1"/>
    <x v="1"/>
  </r>
  <r>
    <x v="313"/>
    <x v="2"/>
    <x v="4"/>
    <x v="1"/>
    <n v="46"/>
    <n v="300"/>
    <n v="13800"/>
    <x v="0"/>
    <x v="1"/>
    <x v="4"/>
  </r>
  <r>
    <x v="313"/>
    <x v="0"/>
    <x v="1"/>
    <x v="4"/>
    <n v="29"/>
    <n v="500"/>
    <n v="14500"/>
    <x v="1"/>
    <x v="1"/>
    <x v="1"/>
  </r>
  <r>
    <x v="313"/>
    <x v="1"/>
    <x v="4"/>
    <x v="0"/>
    <n v="49"/>
    <n v="400"/>
    <n v="19600"/>
    <x v="0"/>
    <x v="0"/>
    <x v="0"/>
  </r>
  <r>
    <x v="313"/>
    <x v="0"/>
    <x v="3"/>
    <x v="4"/>
    <n v="47"/>
    <n v="500"/>
    <n v="23500"/>
    <x v="0"/>
    <x v="1"/>
    <x v="3"/>
  </r>
  <r>
    <x v="314"/>
    <x v="2"/>
    <x v="4"/>
    <x v="3"/>
    <n v="5"/>
    <n v="200"/>
    <n v="1000"/>
    <x v="0"/>
    <x v="1"/>
    <x v="0"/>
  </r>
  <r>
    <x v="314"/>
    <x v="2"/>
    <x v="3"/>
    <x v="2"/>
    <n v="18"/>
    <n v="100"/>
    <n v="1800"/>
    <x v="0"/>
    <x v="0"/>
    <x v="1"/>
  </r>
  <r>
    <x v="314"/>
    <x v="2"/>
    <x v="4"/>
    <x v="1"/>
    <n v="11"/>
    <n v="300"/>
    <n v="3300"/>
    <x v="0"/>
    <x v="1"/>
    <x v="3"/>
  </r>
  <r>
    <x v="314"/>
    <x v="0"/>
    <x v="3"/>
    <x v="4"/>
    <n v="8"/>
    <n v="500"/>
    <n v="4000"/>
    <x v="0"/>
    <x v="1"/>
    <x v="1"/>
  </r>
  <r>
    <x v="314"/>
    <x v="2"/>
    <x v="1"/>
    <x v="1"/>
    <n v="14"/>
    <n v="300"/>
    <n v="4200"/>
    <x v="1"/>
    <x v="1"/>
    <x v="1"/>
  </r>
  <r>
    <x v="314"/>
    <x v="0"/>
    <x v="3"/>
    <x v="2"/>
    <n v="44"/>
    <n v="100"/>
    <n v="4400"/>
    <x v="0"/>
    <x v="1"/>
    <x v="1"/>
  </r>
  <r>
    <x v="314"/>
    <x v="1"/>
    <x v="2"/>
    <x v="0"/>
    <n v="11"/>
    <n v="400"/>
    <n v="4400"/>
    <x v="1"/>
    <x v="1"/>
    <x v="0"/>
  </r>
  <r>
    <x v="314"/>
    <x v="1"/>
    <x v="5"/>
    <x v="2"/>
    <n v="46"/>
    <n v="100"/>
    <n v="4600"/>
    <x v="1"/>
    <x v="0"/>
    <x v="1"/>
  </r>
  <r>
    <x v="314"/>
    <x v="2"/>
    <x v="5"/>
    <x v="0"/>
    <n v="20"/>
    <n v="400"/>
    <n v="8000"/>
    <x v="0"/>
    <x v="0"/>
    <x v="1"/>
  </r>
  <r>
    <x v="314"/>
    <x v="1"/>
    <x v="4"/>
    <x v="4"/>
    <n v="17"/>
    <n v="500"/>
    <n v="8500"/>
    <x v="0"/>
    <x v="1"/>
    <x v="0"/>
  </r>
  <r>
    <x v="314"/>
    <x v="0"/>
    <x v="2"/>
    <x v="4"/>
    <n v="19"/>
    <n v="500"/>
    <n v="9500"/>
    <x v="0"/>
    <x v="1"/>
    <x v="1"/>
  </r>
  <r>
    <x v="314"/>
    <x v="2"/>
    <x v="2"/>
    <x v="1"/>
    <n v="35"/>
    <n v="300"/>
    <n v="10500"/>
    <x v="0"/>
    <x v="1"/>
    <x v="1"/>
  </r>
  <r>
    <x v="314"/>
    <x v="1"/>
    <x v="3"/>
    <x v="4"/>
    <n v="23"/>
    <n v="500"/>
    <n v="11500"/>
    <x v="0"/>
    <x v="1"/>
    <x v="3"/>
  </r>
  <r>
    <x v="314"/>
    <x v="2"/>
    <x v="1"/>
    <x v="1"/>
    <n v="46"/>
    <n v="300"/>
    <n v="13800"/>
    <x v="0"/>
    <x v="1"/>
    <x v="2"/>
  </r>
  <r>
    <x v="314"/>
    <x v="2"/>
    <x v="1"/>
    <x v="0"/>
    <n v="37"/>
    <n v="400"/>
    <n v="14800"/>
    <x v="0"/>
    <x v="1"/>
    <x v="1"/>
  </r>
  <r>
    <x v="314"/>
    <x v="1"/>
    <x v="3"/>
    <x v="4"/>
    <n v="32"/>
    <n v="500"/>
    <n v="16000"/>
    <x v="0"/>
    <x v="1"/>
    <x v="0"/>
  </r>
  <r>
    <x v="314"/>
    <x v="1"/>
    <x v="5"/>
    <x v="4"/>
    <n v="40"/>
    <n v="500"/>
    <n v="20000"/>
    <x v="1"/>
    <x v="1"/>
    <x v="0"/>
  </r>
  <r>
    <x v="314"/>
    <x v="1"/>
    <x v="4"/>
    <x v="4"/>
    <n v="41"/>
    <n v="500"/>
    <n v="20500"/>
    <x v="0"/>
    <x v="1"/>
    <x v="3"/>
  </r>
  <r>
    <x v="315"/>
    <x v="0"/>
    <x v="3"/>
    <x v="3"/>
    <n v="17"/>
    <n v="200"/>
    <n v="3400"/>
    <x v="0"/>
    <x v="1"/>
    <x v="1"/>
  </r>
  <r>
    <x v="315"/>
    <x v="1"/>
    <x v="4"/>
    <x v="3"/>
    <n v="21"/>
    <n v="200"/>
    <n v="4200"/>
    <x v="0"/>
    <x v="1"/>
    <x v="1"/>
  </r>
  <r>
    <x v="315"/>
    <x v="1"/>
    <x v="0"/>
    <x v="0"/>
    <n v="19"/>
    <n v="400"/>
    <n v="7600"/>
    <x v="0"/>
    <x v="1"/>
    <x v="1"/>
  </r>
  <r>
    <x v="315"/>
    <x v="2"/>
    <x v="3"/>
    <x v="1"/>
    <n v="27"/>
    <n v="300"/>
    <n v="8100"/>
    <x v="0"/>
    <x v="1"/>
    <x v="1"/>
  </r>
  <r>
    <x v="315"/>
    <x v="2"/>
    <x v="5"/>
    <x v="4"/>
    <n v="18"/>
    <n v="500"/>
    <n v="9000"/>
    <x v="0"/>
    <x v="1"/>
    <x v="0"/>
  </r>
  <r>
    <x v="315"/>
    <x v="1"/>
    <x v="4"/>
    <x v="1"/>
    <n v="33"/>
    <n v="300"/>
    <n v="9900"/>
    <x v="1"/>
    <x v="1"/>
    <x v="0"/>
  </r>
  <r>
    <x v="315"/>
    <x v="0"/>
    <x v="5"/>
    <x v="0"/>
    <n v="32"/>
    <n v="400"/>
    <n v="12800"/>
    <x v="0"/>
    <x v="0"/>
    <x v="1"/>
  </r>
  <r>
    <x v="315"/>
    <x v="2"/>
    <x v="1"/>
    <x v="4"/>
    <n v="27"/>
    <n v="500"/>
    <n v="13500"/>
    <x v="0"/>
    <x v="1"/>
    <x v="2"/>
  </r>
  <r>
    <x v="315"/>
    <x v="0"/>
    <x v="3"/>
    <x v="4"/>
    <n v="49"/>
    <n v="500"/>
    <n v="24500"/>
    <x v="0"/>
    <x v="1"/>
    <x v="1"/>
  </r>
  <r>
    <x v="316"/>
    <x v="1"/>
    <x v="4"/>
    <x v="3"/>
    <n v="2"/>
    <n v="200"/>
    <n v="400"/>
    <x v="1"/>
    <x v="0"/>
    <x v="1"/>
  </r>
  <r>
    <x v="316"/>
    <x v="1"/>
    <x v="1"/>
    <x v="1"/>
    <n v="11"/>
    <n v="300"/>
    <n v="3300"/>
    <x v="0"/>
    <x v="1"/>
    <x v="1"/>
  </r>
  <r>
    <x v="316"/>
    <x v="0"/>
    <x v="3"/>
    <x v="2"/>
    <n v="34"/>
    <n v="100"/>
    <n v="3400"/>
    <x v="0"/>
    <x v="1"/>
    <x v="1"/>
  </r>
  <r>
    <x v="316"/>
    <x v="1"/>
    <x v="3"/>
    <x v="3"/>
    <n v="25"/>
    <n v="200"/>
    <n v="5000"/>
    <x v="0"/>
    <x v="1"/>
    <x v="1"/>
  </r>
  <r>
    <x v="316"/>
    <x v="1"/>
    <x v="4"/>
    <x v="0"/>
    <n v="14"/>
    <n v="400"/>
    <n v="5600"/>
    <x v="0"/>
    <x v="1"/>
    <x v="3"/>
  </r>
  <r>
    <x v="316"/>
    <x v="2"/>
    <x v="4"/>
    <x v="4"/>
    <n v="32"/>
    <n v="500"/>
    <n v="16000"/>
    <x v="1"/>
    <x v="1"/>
    <x v="3"/>
  </r>
  <r>
    <x v="316"/>
    <x v="0"/>
    <x v="4"/>
    <x v="4"/>
    <n v="37"/>
    <n v="500"/>
    <n v="18500"/>
    <x v="0"/>
    <x v="1"/>
    <x v="1"/>
  </r>
  <r>
    <x v="316"/>
    <x v="0"/>
    <x v="4"/>
    <x v="0"/>
    <n v="47"/>
    <n v="400"/>
    <n v="18800"/>
    <x v="0"/>
    <x v="0"/>
    <x v="3"/>
  </r>
  <r>
    <x v="317"/>
    <x v="2"/>
    <x v="1"/>
    <x v="0"/>
    <n v="2"/>
    <n v="400"/>
    <n v="800"/>
    <x v="0"/>
    <x v="0"/>
    <x v="0"/>
  </r>
  <r>
    <x v="317"/>
    <x v="0"/>
    <x v="3"/>
    <x v="1"/>
    <n v="7"/>
    <n v="300"/>
    <n v="2100"/>
    <x v="1"/>
    <x v="1"/>
    <x v="1"/>
  </r>
  <r>
    <x v="317"/>
    <x v="2"/>
    <x v="3"/>
    <x v="4"/>
    <n v="9"/>
    <n v="500"/>
    <n v="4500"/>
    <x v="0"/>
    <x v="1"/>
    <x v="1"/>
  </r>
  <r>
    <x v="317"/>
    <x v="0"/>
    <x v="1"/>
    <x v="4"/>
    <n v="9"/>
    <n v="500"/>
    <n v="4500"/>
    <x v="0"/>
    <x v="1"/>
    <x v="0"/>
  </r>
  <r>
    <x v="317"/>
    <x v="2"/>
    <x v="4"/>
    <x v="4"/>
    <n v="9"/>
    <n v="500"/>
    <n v="4500"/>
    <x v="0"/>
    <x v="1"/>
    <x v="1"/>
  </r>
  <r>
    <x v="317"/>
    <x v="0"/>
    <x v="3"/>
    <x v="1"/>
    <n v="18"/>
    <n v="300"/>
    <n v="5400"/>
    <x v="0"/>
    <x v="1"/>
    <x v="2"/>
  </r>
  <r>
    <x v="317"/>
    <x v="0"/>
    <x v="3"/>
    <x v="0"/>
    <n v="17"/>
    <n v="400"/>
    <n v="6800"/>
    <x v="0"/>
    <x v="1"/>
    <x v="0"/>
  </r>
  <r>
    <x v="317"/>
    <x v="1"/>
    <x v="5"/>
    <x v="4"/>
    <n v="17"/>
    <n v="500"/>
    <n v="8500"/>
    <x v="0"/>
    <x v="0"/>
    <x v="0"/>
  </r>
  <r>
    <x v="317"/>
    <x v="2"/>
    <x v="0"/>
    <x v="3"/>
    <n v="43"/>
    <n v="200"/>
    <n v="8600"/>
    <x v="0"/>
    <x v="1"/>
    <x v="1"/>
  </r>
  <r>
    <x v="317"/>
    <x v="1"/>
    <x v="4"/>
    <x v="0"/>
    <n v="22"/>
    <n v="400"/>
    <n v="8800"/>
    <x v="0"/>
    <x v="1"/>
    <x v="3"/>
  </r>
  <r>
    <x v="317"/>
    <x v="0"/>
    <x v="3"/>
    <x v="4"/>
    <n v="25"/>
    <n v="500"/>
    <n v="12500"/>
    <x v="0"/>
    <x v="1"/>
    <x v="1"/>
  </r>
  <r>
    <x v="317"/>
    <x v="1"/>
    <x v="5"/>
    <x v="4"/>
    <n v="26"/>
    <n v="500"/>
    <n v="13000"/>
    <x v="0"/>
    <x v="1"/>
    <x v="3"/>
  </r>
  <r>
    <x v="317"/>
    <x v="1"/>
    <x v="1"/>
    <x v="4"/>
    <n v="30"/>
    <n v="500"/>
    <n v="15000"/>
    <x v="0"/>
    <x v="0"/>
    <x v="1"/>
  </r>
  <r>
    <x v="317"/>
    <x v="2"/>
    <x v="5"/>
    <x v="4"/>
    <n v="33"/>
    <n v="500"/>
    <n v="16500"/>
    <x v="0"/>
    <x v="1"/>
    <x v="0"/>
  </r>
  <r>
    <x v="317"/>
    <x v="2"/>
    <x v="4"/>
    <x v="4"/>
    <n v="40"/>
    <n v="500"/>
    <n v="20000"/>
    <x v="0"/>
    <x v="1"/>
    <x v="1"/>
  </r>
  <r>
    <x v="317"/>
    <x v="1"/>
    <x v="4"/>
    <x v="4"/>
    <n v="49"/>
    <n v="500"/>
    <n v="24500"/>
    <x v="0"/>
    <x v="0"/>
    <x v="1"/>
  </r>
  <r>
    <x v="318"/>
    <x v="1"/>
    <x v="1"/>
    <x v="2"/>
    <n v="7"/>
    <n v="100"/>
    <n v="700"/>
    <x v="1"/>
    <x v="1"/>
    <x v="1"/>
  </r>
  <r>
    <x v="318"/>
    <x v="0"/>
    <x v="3"/>
    <x v="4"/>
    <n v="2"/>
    <n v="500"/>
    <n v="1000"/>
    <x v="0"/>
    <x v="1"/>
    <x v="1"/>
  </r>
  <r>
    <x v="318"/>
    <x v="1"/>
    <x v="2"/>
    <x v="4"/>
    <n v="14"/>
    <n v="500"/>
    <n v="7000"/>
    <x v="0"/>
    <x v="1"/>
    <x v="1"/>
  </r>
  <r>
    <x v="318"/>
    <x v="2"/>
    <x v="0"/>
    <x v="1"/>
    <n v="35"/>
    <n v="300"/>
    <n v="10500"/>
    <x v="0"/>
    <x v="1"/>
    <x v="1"/>
  </r>
  <r>
    <x v="318"/>
    <x v="1"/>
    <x v="4"/>
    <x v="4"/>
    <n v="34"/>
    <n v="500"/>
    <n v="17000"/>
    <x v="0"/>
    <x v="1"/>
    <x v="0"/>
  </r>
  <r>
    <x v="318"/>
    <x v="2"/>
    <x v="3"/>
    <x v="0"/>
    <n v="43"/>
    <n v="400"/>
    <n v="17200"/>
    <x v="0"/>
    <x v="1"/>
    <x v="2"/>
  </r>
  <r>
    <x v="318"/>
    <x v="0"/>
    <x v="3"/>
    <x v="0"/>
    <n v="48"/>
    <n v="400"/>
    <n v="19200"/>
    <x v="0"/>
    <x v="1"/>
    <x v="0"/>
  </r>
  <r>
    <x v="318"/>
    <x v="2"/>
    <x v="1"/>
    <x v="4"/>
    <n v="39"/>
    <n v="500"/>
    <n v="19500"/>
    <x v="0"/>
    <x v="1"/>
    <x v="1"/>
  </r>
  <r>
    <x v="318"/>
    <x v="0"/>
    <x v="4"/>
    <x v="4"/>
    <n v="42"/>
    <n v="500"/>
    <n v="21000"/>
    <x v="1"/>
    <x v="1"/>
    <x v="1"/>
  </r>
  <r>
    <x v="318"/>
    <x v="1"/>
    <x v="5"/>
    <x v="4"/>
    <n v="43"/>
    <n v="500"/>
    <n v="21500"/>
    <x v="0"/>
    <x v="1"/>
    <x v="0"/>
  </r>
  <r>
    <x v="319"/>
    <x v="0"/>
    <x v="1"/>
    <x v="3"/>
    <n v="8"/>
    <n v="200"/>
    <n v="1600"/>
    <x v="0"/>
    <x v="1"/>
    <x v="3"/>
  </r>
  <r>
    <x v="319"/>
    <x v="2"/>
    <x v="1"/>
    <x v="0"/>
    <n v="4"/>
    <n v="400"/>
    <n v="1600"/>
    <x v="0"/>
    <x v="1"/>
    <x v="4"/>
  </r>
  <r>
    <x v="319"/>
    <x v="2"/>
    <x v="1"/>
    <x v="2"/>
    <n v="36"/>
    <n v="100"/>
    <n v="3600"/>
    <x v="0"/>
    <x v="1"/>
    <x v="1"/>
  </r>
  <r>
    <x v="319"/>
    <x v="0"/>
    <x v="1"/>
    <x v="3"/>
    <n v="22"/>
    <n v="200"/>
    <n v="4400"/>
    <x v="0"/>
    <x v="1"/>
    <x v="1"/>
  </r>
  <r>
    <x v="319"/>
    <x v="0"/>
    <x v="2"/>
    <x v="3"/>
    <n v="22"/>
    <n v="200"/>
    <n v="4400"/>
    <x v="0"/>
    <x v="1"/>
    <x v="1"/>
  </r>
  <r>
    <x v="319"/>
    <x v="1"/>
    <x v="4"/>
    <x v="1"/>
    <n v="18"/>
    <n v="300"/>
    <n v="5400"/>
    <x v="0"/>
    <x v="0"/>
    <x v="0"/>
  </r>
  <r>
    <x v="319"/>
    <x v="2"/>
    <x v="3"/>
    <x v="1"/>
    <n v="21"/>
    <n v="300"/>
    <n v="6300"/>
    <x v="0"/>
    <x v="1"/>
    <x v="1"/>
  </r>
  <r>
    <x v="319"/>
    <x v="0"/>
    <x v="3"/>
    <x v="4"/>
    <n v="14"/>
    <n v="500"/>
    <n v="7000"/>
    <x v="0"/>
    <x v="1"/>
    <x v="1"/>
  </r>
  <r>
    <x v="319"/>
    <x v="1"/>
    <x v="0"/>
    <x v="3"/>
    <n v="40"/>
    <n v="200"/>
    <n v="8000"/>
    <x v="0"/>
    <x v="1"/>
    <x v="1"/>
  </r>
  <r>
    <x v="319"/>
    <x v="2"/>
    <x v="4"/>
    <x v="4"/>
    <n v="22"/>
    <n v="500"/>
    <n v="11000"/>
    <x v="0"/>
    <x v="1"/>
    <x v="3"/>
  </r>
  <r>
    <x v="320"/>
    <x v="0"/>
    <x v="1"/>
    <x v="0"/>
    <n v="1"/>
    <n v="400"/>
    <n v="400"/>
    <x v="0"/>
    <x v="1"/>
    <x v="1"/>
  </r>
  <r>
    <x v="320"/>
    <x v="2"/>
    <x v="4"/>
    <x v="2"/>
    <n v="13"/>
    <n v="100"/>
    <n v="1300"/>
    <x v="0"/>
    <x v="1"/>
    <x v="1"/>
  </r>
  <r>
    <x v="320"/>
    <x v="2"/>
    <x v="5"/>
    <x v="0"/>
    <n v="4"/>
    <n v="400"/>
    <n v="1600"/>
    <x v="0"/>
    <x v="1"/>
    <x v="0"/>
  </r>
  <r>
    <x v="320"/>
    <x v="2"/>
    <x v="2"/>
    <x v="2"/>
    <n v="22"/>
    <n v="100"/>
    <n v="2200"/>
    <x v="0"/>
    <x v="1"/>
    <x v="1"/>
  </r>
  <r>
    <x v="320"/>
    <x v="0"/>
    <x v="4"/>
    <x v="0"/>
    <n v="7"/>
    <n v="400"/>
    <n v="2800"/>
    <x v="0"/>
    <x v="1"/>
    <x v="0"/>
  </r>
  <r>
    <x v="320"/>
    <x v="2"/>
    <x v="5"/>
    <x v="2"/>
    <n v="42"/>
    <n v="100"/>
    <n v="4200"/>
    <x v="0"/>
    <x v="1"/>
    <x v="0"/>
  </r>
  <r>
    <x v="320"/>
    <x v="1"/>
    <x v="2"/>
    <x v="3"/>
    <n v="21"/>
    <n v="200"/>
    <n v="4200"/>
    <x v="1"/>
    <x v="1"/>
    <x v="3"/>
  </r>
  <r>
    <x v="320"/>
    <x v="2"/>
    <x v="4"/>
    <x v="2"/>
    <n v="44"/>
    <n v="100"/>
    <n v="4400"/>
    <x v="1"/>
    <x v="1"/>
    <x v="3"/>
  </r>
  <r>
    <x v="320"/>
    <x v="1"/>
    <x v="2"/>
    <x v="1"/>
    <n v="31"/>
    <n v="300"/>
    <n v="9300"/>
    <x v="0"/>
    <x v="1"/>
    <x v="0"/>
  </r>
  <r>
    <x v="320"/>
    <x v="0"/>
    <x v="2"/>
    <x v="4"/>
    <n v="35"/>
    <n v="500"/>
    <n v="17500"/>
    <x v="0"/>
    <x v="1"/>
    <x v="3"/>
  </r>
  <r>
    <x v="321"/>
    <x v="1"/>
    <x v="2"/>
    <x v="3"/>
    <n v="1"/>
    <n v="200"/>
    <n v="200"/>
    <x v="0"/>
    <x v="1"/>
    <x v="0"/>
  </r>
  <r>
    <x v="321"/>
    <x v="0"/>
    <x v="1"/>
    <x v="1"/>
    <n v="1"/>
    <n v="300"/>
    <n v="300"/>
    <x v="0"/>
    <x v="1"/>
    <x v="3"/>
  </r>
  <r>
    <x v="321"/>
    <x v="1"/>
    <x v="2"/>
    <x v="3"/>
    <n v="15"/>
    <n v="200"/>
    <n v="3000"/>
    <x v="0"/>
    <x v="1"/>
    <x v="0"/>
  </r>
  <r>
    <x v="321"/>
    <x v="1"/>
    <x v="3"/>
    <x v="2"/>
    <n v="41"/>
    <n v="100"/>
    <n v="4100"/>
    <x v="0"/>
    <x v="1"/>
    <x v="1"/>
  </r>
  <r>
    <x v="321"/>
    <x v="2"/>
    <x v="1"/>
    <x v="4"/>
    <n v="11"/>
    <n v="500"/>
    <n v="5500"/>
    <x v="0"/>
    <x v="1"/>
    <x v="1"/>
  </r>
  <r>
    <x v="321"/>
    <x v="2"/>
    <x v="5"/>
    <x v="0"/>
    <n v="20"/>
    <n v="400"/>
    <n v="8000"/>
    <x v="0"/>
    <x v="0"/>
    <x v="3"/>
  </r>
  <r>
    <x v="321"/>
    <x v="2"/>
    <x v="4"/>
    <x v="0"/>
    <n v="21"/>
    <n v="400"/>
    <n v="8400"/>
    <x v="0"/>
    <x v="1"/>
    <x v="1"/>
  </r>
  <r>
    <x v="321"/>
    <x v="1"/>
    <x v="4"/>
    <x v="1"/>
    <n v="32"/>
    <n v="300"/>
    <n v="9600"/>
    <x v="0"/>
    <x v="1"/>
    <x v="4"/>
  </r>
  <r>
    <x v="321"/>
    <x v="1"/>
    <x v="4"/>
    <x v="4"/>
    <n v="32"/>
    <n v="500"/>
    <n v="16000"/>
    <x v="0"/>
    <x v="1"/>
    <x v="4"/>
  </r>
  <r>
    <x v="321"/>
    <x v="2"/>
    <x v="4"/>
    <x v="0"/>
    <n v="42"/>
    <n v="400"/>
    <n v="16800"/>
    <x v="0"/>
    <x v="1"/>
    <x v="1"/>
  </r>
  <r>
    <x v="321"/>
    <x v="1"/>
    <x v="2"/>
    <x v="0"/>
    <n v="49"/>
    <n v="400"/>
    <n v="19600"/>
    <x v="1"/>
    <x v="1"/>
    <x v="1"/>
  </r>
  <r>
    <x v="322"/>
    <x v="0"/>
    <x v="2"/>
    <x v="1"/>
    <n v="5"/>
    <n v="300"/>
    <n v="1500"/>
    <x v="0"/>
    <x v="1"/>
    <x v="1"/>
  </r>
  <r>
    <x v="322"/>
    <x v="1"/>
    <x v="3"/>
    <x v="0"/>
    <n v="4"/>
    <n v="400"/>
    <n v="1600"/>
    <x v="0"/>
    <x v="0"/>
    <x v="0"/>
  </r>
  <r>
    <x v="322"/>
    <x v="1"/>
    <x v="1"/>
    <x v="1"/>
    <n v="11"/>
    <n v="300"/>
    <n v="3300"/>
    <x v="0"/>
    <x v="1"/>
    <x v="0"/>
  </r>
  <r>
    <x v="322"/>
    <x v="2"/>
    <x v="4"/>
    <x v="2"/>
    <n v="41"/>
    <n v="100"/>
    <n v="4100"/>
    <x v="1"/>
    <x v="1"/>
    <x v="1"/>
  </r>
  <r>
    <x v="322"/>
    <x v="1"/>
    <x v="4"/>
    <x v="0"/>
    <n v="12"/>
    <n v="400"/>
    <n v="4800"/>
    <x v="0"/>
    <x v="1"/>
    <x v="0"/>
  </r>
  <r>
    <x v="322"/>
    <x v="2"/>
    <x v="3"/>
    <x v="1"/>
    <n v="17"/>
    <n v="300"/>
    <n v="5100"/>
    <x v="0"/>
    <x v="1"/>
    <x v="3"/>
  </r>
  <r>
    <x v="322"/>
    <x v="2"/>
    <x v="3"/>
    <x v="4"/>
    <n v="11"/>
    <n v="500"/>
    <n v="5500"/>
    <x v="0"/>
    <x v="1"/>
    <x v="1"/>
  </r>
  <r>
    <x v="322"/>
    <x v="0"/>
    <x v="2"/>
    <x v="0"/>
    <n v="15"/>
    <n v="400"/>
    <n v="6000"/>
    <x v="0"/>
    <x v="1"/>
    <x v="3"/>
  </r>
  <r>
    <x v="322"/>
    <x v="2"/>
    <x v="3"/>
    <x v="0"/>
    <n v="23"/>
    <n v="400"/>
    <n v="9200"/>
    <x v="0"/>
    <x v="1"/>
    <x v="1"/>
  </r>
  <r>
    <x v="322"/>
    <x v="2"/>
    <x v="4"/>
    <x v="0"/>
    <n v="24"/>
    <n v="400"/>
    <n v="9600"/>
    <x v="1"/>
    <x v="1"/>
    <x v="1"/>
  </r>
  <r>
    <x v="322"/>
    <x v="0"/>
    <x v="1"/>
    <x v="0"/>
    <n v="32"/>
    <n v="400"/>
    <n v="12800"/>
    <x v="0"/>
    <x v="1"/>
    <x v="0"/>
  </r>
  <r>
    <x v="322"/>
    <x v="1"/>
    <x v="4"/>
    <x v="4"/>
    <n v="48"/>
    <n v="500"/>
    <n v="24000"/>
    <x v="0"/>
    <x v="1"/>
    <x v="3"/>
  </r>
  <r>
    <x v="323"/>
    <x v="2"/>
    <x v="4"/>
    <x v="3"/>
    <n v="17"/>
    <n v="200"/>
    <n v="3400"/>
    <x v="1"/>
    <x v="1"/>
    <x v="0"/>
  </r>
  <r>
    <x v="323"/>
    <x v="2"/>
    <x v="1"/>
    <x v="2"/>
    <n v="38"/>
    <n v="100"/>
    <n v="3800"/>
    <x v="0"/>
    <x v="0"/>
    <x v="0"/>
  </r>
  <r>
    <x v="323"/>
    <x v="0"/>
    <x v="5"/>
    <x v="3"/>
    <n v="25"/>
    <n v="200"/>
    <n v="5000"/>
    <x v="0"/>
    <x v="1"/>
    <x v="3"/>
  </r>
  <r>
    <x v="323"/>
    <x v="0"/>
    <x v="1"/>
    <x v="4"/>
    <n v="22"/>
    <n v="500"/>
    <n v="11000"/>
    <x v="1"/>
    <x v="0"/>
    <x v="1"/>
  </r>
  <r>
    <x v="323"/>
    <x v="0"/>
    <x v="1"/>
    <x v="1"/>
    <n v="42"/>
    <n v="300"/>
    <n v="12600"/>
    <x v="1"/>
    <x v="1"/>
    <x v="1"/>
  </r>
  <r>
    <x v="323"/>
    <x v="1"/>
    <x v="3"/>
    <x v="4"/>
    <n v="26"/>
    <n v="500"/>
    <n v="13000"/>
    <x v="0"/>
    <x v="1"/>
    <x v="1"/>
  </r>
  <r>
    <x v="323"/>
    <x v="2"/>
    <x v="1"/>
    <x v="0"/>
    <n v="42"/>
    <n v="400"/>
    <n v="16800"/>
    <x v="1"/>
    <x v="1"/>
    <x v="0"/>
  </r>
  <r>
    <x v="324"/>
    <x v="2"/>
    <x v="3"/>
    <x v="0"/>
    <n v="1"/>
    <n v="400"/>
    <n v="400"/>
    <x v="0"/>
    <x v="1"/>
    <x v="0"/>
  </r>
  <r>
    <x v="324"/>
    <x v="0"/>
    <x v="1"/>
    <x v="2"/>
    <n v="15"/>
    <n v="100"/>
    <n v="1500"/>
    <x v="1"/>
    <x v="1"/>
    <x v="1"/>
  </r>
  <r>
    <x v="324"/>
    <x v="2"/>
    <x v="4"/>
    <x v="0"/>
    <n v="10"/>
    <n v="400"/>
    <n v="4000"/>
    <x v="0"/>
    <x v="1"/>
    <x v="0"/>
  </r>
  <r>
    <x v="324"/>
    <x v="0"/>
    <x v="2"/>
    <x v="3"/>
    <n v="30"/>
    <n v="200"/>
    <n v="6000"/>
    <x v="0"/>
    <x v="1"/>
    <x v="0"/>
  </r>
  <r>
    <x v="324"/>
    <x v="2"/>
    <x v="0"/>
    <x v="4"/>
    <n v="22"/>
    <n v="500"/>
    <n v="11000"/>
    <x v="0"/>
    <x v="1"/>
    <x v="0"/>
  </r>
  <r>
    <x v="324"/>
    <x v="2"/>
    <x v="3"/>
    <x v="4"/>
    <n v="27"/>
    <n v="500"/>
    <n v="13500"/>
    <x v="0"/>
    <x v="1"/>
    <x v="1"/>
  </r>
  <r>
    <x v="324"/>
    <x v="1"/>
    <x v="1"/>
    <x v="4"/>
    <n v="43"/>
    <n v="500"/>
    <n v="21500"/>
    <x v="0"/>
    <x v="1"/>
    <x v="3"/>
  </r>
  <r>
    <x v="325"/>
    <x v="2"/>
    <x v="2"/>
    <x v="2"/>
    <n v="8"/>
    <n v="100"/>
    <n v="800"/>
    <x v="0"/>
    <x v="1"/>
    <x v="3"/>
  </r>
  <r>
    <x v="325"/>
    <x v="1"/>
    <x v="3"/>
    <x v="4"/>
    <n v="2"/>
    <n v="500"/>
    <n v="1000"/>
    <x v="0"/>
    <x v="1"/>
    <x v="1"/>
  </r>
  <r>
    <x v="325"/>
    <x v="2"/>
    <x v="3"/>
    <x v="2"/>
    <n v="19"/>
    <n v="100"/>
    <n v="1900"/>
    <x v="0"/>
    <x v="1"/>
    <x v="0"/>
  </r>
  <r>
    <x v="325"/>
    <x v="1"/>
    <x v="4"/>
    <x v="4"/>
    <n v="4"/>
    <n v="500"/>
    <n v="2000"/>
    <x v="0"/>
    <x v="1"/>
    <x v="0"/>
  </r>
  <r>
    <x v="325"/>
    <x v="2"/>
    <x v="4"/>
    <x v="3"/>
    <n v="27"/>
    <n v="200"/>
    <n v="5400"/>
    <x v="0"/>
    <x v="1"/>
    <x v="1"/>
  </r>
  <r>
    <x v="325"/>
    <x v="2"/>
    <x v="1"/>
    <x v="0"/>
    <n v="17"/>
    <n v="400"/>
    <n v="6800"/>
    <x v="0"/>
    <x v="1"/>
    <x v="0"/>
  </r>
  <r>
    <x v="325"/>
    <x v="2"/>
    <x v="4"/>
    <x v="1"/>
    <n v="26"/>
    <n v="300"/>
    <n v="7800"/>
    <x v="0"/>
    <x v="0"/>
    <x v="1"/>
  </r>
  <r>
    <x v="325"/>
    <x v="0"/>
    <x v="3"/>
    <x v="3"/>
    <n v="40"/>
    <n v="200"/>
    <n v="8000"/>
    <x v="0"/>
    <x v="1"/>
    <x v="1"/>
  </r>
  <r>
    <x v="325"/>
    <x v="2"/>
    <x v="3"/>
    <x v="0"/>
    <n v="29"/>
    <n v="400"/>
    <n v="11600"/>
    <x v="0"/>
    <x v="1"/>
    <x v="0"/>
  </r>
  <r>
    <x v="325"/>
    <x v="2"/>
    <x v="3"/>
    <x v="0"/>
    <n v="32"/>
    <n v="400"/>
    <n v="12800"/>
    <x v="0"/>
    <x v="0"/>
    <x v="0"/>
  </r>
  <r>
    <x v="325"/>
    <x v="0"/>
    <x v="1"/>
    <x v="4"/>
    <n v="30"/>
    <n v="500"/>
    <n v="15000"/>
    <x v="0"/>
    <x v="1"/>
    <x v="0"/>
  </r>
  <r>
    <x v="325"/>
    <x v="0"/>
    <x v="4"/>
    <x v="0"/>
    <n v="38"/>
    <n v="400"/>
    <n v="15200"/>
    <x v="0"/>
    <x v="1"/>
    <x v="0"/>
  </r>
  <r>
    <x v="325"/>
    <x v="1"/>
    <x v="1"/>
    <x v="0"/>
    <n v="42"/>
    <n v="400"/>
    <n v="16800"/>
    <x v="0"/>
    <x v="1"/>
    <x v="1"/>
  </r>
  <r>
    <x v="325"/>
    <x v="1"/>
    <x v="4"/>
    <x v="0"/>
    <n v="47"/>
    <n v="400"/>
    <n v="18800"/>
    <x v="0"/>
    <x v="1"/>
    <x v="0"/>
  </r>
  <r>
    <x v="326"/>
    <x v="2"/>
    <x v="2"/>
    <x v="2"/>
    <n v="5"/>
    <n v="100"/>
    <n v="500"/>
    <x v="0"/>
    <x v="1"/>
    <x v="0"/>
  </r>
  <r>
    <x v="326"/>
    <x v="2"/>
    <x v="2"/>
    <x v="1"/>
    <n v="2"/>
    <n v="300"/>
    <n v="600"/>
    <x v="0"/>
    <x v="1"/>
    <x v="1"/>
  </r>
  <r>
    <x v="326"/>
    <x v="2"/>
    <x v="4"/>
    <x v="2"/>
    <n v="15"/>
    <n v="100"/>
    <n v="1500"/>
    <x v="0"/>
    <x v="1"/>
    <x v="0"/>
  </r>
  <r>
    <x v="326"/>
    <x v="1"/>
    <x v="4"/>
    <x v="2"/>
    <n v="33"/>
    <n v="100"/>
    <n v="3300"/>
    <x v="0"/>
    <x v="1"/>
    <x v="1"/>
  </r>
  <r>
    <x v="326"/>
    <x v="1"/>
    <x v="1"/>
    <x v="2"/>
    <n v="36"/>
    <n v="100"/>
    <n v="3600"/>
    <x v="1"/>
    <x v="0"/>
    <x v="1"/>
  </r>
  <r>
    <x v="326"/>
    <x v="0"/>
    <x v="1"/>
    <x v="0"/>
    <n v="14"/>
    <n v="400"/>
    <n v="5600"/>
    <x v="0"/>
    <x v="1"/>
    <x v="3"/>
  </r>
  <r>
    <x v="326"/>
    <x v="2"/>
    <x v="1"/>
    <x v="4"/>
    <n v="16"/>
    <n v="500"/>
    <n v="8000"/>
    <x v="0"/>
    <x v="1"/>
    <x v="1"/>
  </r>
  <r>
    <x v="326"/>
    <x v="2"/>
    <x v="4"/>
    <x v="1"/>
    <n v="33"/>
    <n v="300"/>
    <n v="9900"/>
    <x v="0"/>
    <x v="1"/>
    <x v="3"/>
  </r>
  <r>
    <x v="326"/>
    <x v="2"/>
    <x v="3"/>
    <x v="0"/>
    <n v="25"/>
    <n v="400"/>
    <n v="10000"/>
    <x v="0"/>
    <x v="1"/>
    <x v="1"/>
  </r>
  <r>
    <x v="326"/>
    <x v="0"/>
    <x v="4"/>
    <x v="4"/>
    <n v="21"/>
    <n v="500"/>
    <n v="10500"/>
    <x v="0"/>
    <x v="1"/>
    <x v="1"/>
  </r>
  <r>
    <x v="326"/>
    <x v="0"/>
    <x v="5"/>
    <x v="0"/>
    <n v="27"/>
    <n v="400"/>
    <n v="10800"/>
    <x v="0"/>
    <x v="1"/>
    <x v="0"/>
  </r>
  <r>
    <x v="326"/>
    <x v="1"/>
    <x v="5"/>
    <x v="4"/>
    <n v="26"/>
    <n v="500"/>
    <n v="13000"/>
    <x v="0"/>
    <x v="1"/>
    <x v="1"/>
  </r>
  <r>
    <x v="326"/>
    <x v="0"/>
    <x v="3"/>
    <x v="1"/>
    <n v="44"/>
    <n v="300"/>
    <n v="13200"/>
    <x v="0"/>
    <x v="1"/>
    <x v="3"/>
  </r>
  <r>
    <x v="326"/>
    <x v="2"/>
    <x v="3"/>
    <x v="4"/>
    <n v="33"/>
    <n v="500"/>
    <n v="16500"/>
    <x v="0"/>
    <x v="1"/>
    <x v="1"/>
  </r>
  <r>
    <x v="326"/>
    <x v="2"/>
    <x v="5"/>
    <x v="0"/>
    <n v="47"/>
    <n v="400"/>
    <n v="18800"/>
    <x v="0"/>
    <x v="1"/>
    <x v="1"/>
  </r>
  <r>
    <x v="326"/>
    <x v="2"/>
    <x v="1"/>
    <x v="4"/>
    <n v="38"/>
    <n v="500"/>
    <n v="19000"/>
    <x v="0"/>
    <x v="1"/>
    <x v="3"/>
  </r>
  <r>
    <x v="326"/>
    <x v="1"/>
    <x v="3"/>
    <x v="4"/>
    <n v="45"/>
    <n v="500"/>
    <n v="22500"/>
    <x v="0"/>
    <x v="1"/>
    <x v="1"/>
  </r>
  <r>
    <x v="327"/>
    <x v="1"/>
    <x v="4"/>
    <x v="2"/>
    <n v="3"/>
    <n v="100"/>
    <n v="300"/>
    <x v="0"/>
    <x v="1"/>
    <x v="1"/>
  </r>
  <r>
    <x v="327"/>
    <x v="0"/>
    <x v="5"/>
    <x v="1"/>
    <n v="5"/>
    <n v="300"/>
    <n v="1500"/>
    <x v="0"/>
    <x v="1"/>
    <x v="1"/>
  </r>
  <r>
    <x v="327"/>
    <x v="2"/>
    <x v="4"/>
    <x v="2"/>
    <n v="15"/>
    <n v="100"/>
    <n v="1500"/>
    <x v="0"/>
    <x v="1"/>
    <x v="0"/>
  </r>
  <r>
    <x v="327"/>
    <x v="2"/>
    <x v="2"/>
    <x v="3"/>
    <n v="12"/>
    <n v="200"/>
    <n v="2400"/>
    <x v="0"/>
    <x v="1"/>
    <x v="3"/>
  </r>
  <r>
    <x v="327"/>
    <x v="0"/>
    <x v="1"/>
    <x v="0"/>
    <n v="9"/>
    <n v="400"/>
    <n v="3600"/>
    <x v="0"/>
    <x v="1"/>
    <x v="4"/>
  </r>
  <r>
    <x v="327"/>
    <x v="2"/>
    <x v="1"/>
    <x v="1"/>
    <n v="22"/>
    <n v="300"/>
    <n v="6600"/>
    <x v="0"/>
    <x v="1"/>
    <x v="1"/>
  </r>
  <r>
    <x v="327"/>
    <x v="2"/>
    <x v="4"/>
    <x v="0"/>
    <n v="21"/>
    <n v="400"/>
    <n v="8400"/>
    <x v="0"/>
    <x v="1"/>
    <x v="1"/>
  </r>
  <r>
    <x v="327"/>
    <x v="0"/>
    <x v="5"/>
    <x v="0"/>
    <n v="22"/>
    <n v="400"/>
    <n v="8800"/>
    <x v="0"/>
    <x v="1"/>
    <x v="1"/>
  </r>
  <r>
    <x v="327"/>
    <x v="1"/>
    <x v="2"/>
    <x v="1"/>
    <n v="34"/>
    <n v="300"/>
    <n v="10200"/>
    <x v="0"/>
    <x v="1"/>
    <x v="1"/>
  </r>
  <r>
    <x v="327"/>
    <x v="0"/>
    <x v="1"/>
    <x v="0"/>
    <n v="30"/>
    <n v="400"/>
    <n v="12000"/>
    <x v="0"/>
    <x v="1"/>
    <x v="0"/>
  </r>
  <r>
    <x v="327"/>
    <x v="2"/>
    <x v="3"/>
    <x v="4"/>
    <n v="35"/>
    <n v="500"/>
    <n v="17500"/>
    <x v="0"/>
    <x v="1"/>
    <x v="1"/>
  </r>
  <r>
    <x v="327"/>
    <x v="2"/>
    <x v="5"/>
    <x v="0"/>
    <n v="44"/>
    <n v="400"/>
    <n v="17600"/>
    <x v="0"/>
    <x v="0"/>
    <x v="0"/>
  </r>
  <r>
    <x v="327"/>
    <x v="0"/>
    <x v="2"/>
    <x v="4"/>
    <n v="36"/>
    <n v="500"/>
    <n v="18000"/>
    <x v="1"/>
    <x v="1"/>
    <x v="1"/>
  </r>
  <r>
    <x v="327"/>
    <x v="2"/>
    <x v="4"/>
    <x v="4"/>
    <n v="39"/>
    <n v="500"/>
    <n v="19500"/>
    <x v="0"/>
    <x v="1"/>
    <x v="0"/>
  </r>
  <r>
    <x v="327"/>
    <x v="2"/>
    <x v="4"/>
    <x v="4"/>
    <n v="43"/>
    <n v="500"/>
    <n v="21500"/>
    <x v="0"/>
    <x v="1"/>
    <x v="3"/>
  </r>
  <r>
    <x v="328"/>
    <x v="0"/>
    <x v="0"/>
    <x v="4"/>
    <n v="8"/>
    <n v="500"/>
    <n v="4000"/>
    <x v="0"/>
    <x v="1"/>
    <x v="3"/>
  </r>
  <r>
    <x v="328"/>
    <x v="2"/>
    <x v="4"/>
    <x v="4"/>
    <n v="19"/>
    <n v="500"/>
    <n v="9500"/>
    <x v="0"/>
    <x v="1"/>
    <x v="0"/>
  </r>
  <r>
    <x v="328"/>
    <x v="0"/>
    <x v="2"/>
    <x v="3"/>
    <n v="48"/>
    <n v="200"/>
    <n v="9600"/>
    <x v="0"/>
    <x v="0"/>
    <x v="0"/>
  </r>
  <r>
    <x v="328"/>
    <x v="0"/>
    <x v="2"/>
    <x v="4"/>
    <n v="20"/>
    <n v="500"/>
    <n v="10000"/>
    <x v="0"/>
    <x v="1"/>
    <x v="0"/>
  </r>
  <r>
    <x v="328"/>
    <x v="0"/>
    <x v="4"/>
    <x v="4"/>
    <n v="22"/>
    <n v="500"/>
    <n v="11000"/>
    <x v="0"/>
    <x v="1"/>
    <x v="1"/>
  </r>
  <r>
    <x v="328"/>
    <x v="1"/>
    <x v="2"/>
    <x v="4"/>
    <n v="29"/>
    <n v="500"/>
    <n v="14500"/>
    <x v="0"/>
    <x v="0"/>
    <x v="1"/>
  </r>
  <r>
    <x v="328"/>
    <x v="2"/>
    <x v="3"/>
    <x v="0"/>
    <n v="40"/>
    <n v="400"/>
    <n v="16000"/>
    <x v="0"/>
    <x v="1"/>
    <x v="1"/>
  </r>
  <r>
    <x v="328"/>
    <x v="2"/>
    <x v="3"/>
    <x v="0"/>
    <n v="41"/>
    <n v="400"/>
    <n v="16400"/>
    <x v="0"/>
    <x v="0"/>
    <x v="3"/>
  </r>
  <r>
    <x v="328"/>
    <x v="2"/>
    <x v="4"/>
    <x v="0"/>
    <n v="43"/>
    <n v="400"/>
    <n v="17200"/>
    <x v="0"/>
    <x v="1"/>
    <x v="0"/>
  </r>
  <r>
    <x v="329"/>
    <x v="1"/>
    <x v="4"/>
    <x v="1"/>
    <n v="4"/>
    <n v="300"/>
    <n v="1200"/>
    <x v="0"/>
    <x v="1"/>
    <x v="3"/>
  </r>
  <r>
    <x v="329"/>
    <x v="2"/>
    <x v="3"/>
    <x v="0"/>
    <n v="4"/>
    <n v="400"/>
    <n v="1600"/>
    <x v="1"/>
    <x v="1"/>
    <x v="2"/>
  </r>
  <r>
    <x v="329"/>
    <x v="0"/>
    <x v="4"/>
    <x v="3"/>
    <n v="10"/>
    <n v="200"/>
    <n v="2000"/>
    <x v="0"/>
    <x v="1"/>
    <x v="4"/>
  </r>
  <r>
    <x v="329"/>
    <x v="1"/>
    <x v="4"/>
    <x v="2"/>
    <n v="27"/>
    <n v="100"/>
    <n v="2700"/>
    <x v="0"/>
    <x v="1"/>
    <x v="1"/>
  </r>
  <r>
    <x v="329"/>
    <x v="2"/>
    <x v="4"/>
    <x v="0"/>
    <n v="10"/>
    <n v="400"/>
    <n v="4000"/>
    <x v="0"/>
    <x v="1"/>
    <x v="2"/>
  </r>
  <r>
    <x v="329"/>
    <x v="0"/>
    <x v="2"/>
    <x v="2"/>
    <n v="43"/>
    <n v="100"/>
    <n v="4300"/>
    <x v="0"/>
    <x v="1"/>
    <x v="0"/>
  </r>
  <r>
    <x v="329"/>
    <x v="0"/>
    <x v="3"/>
    <x v="4"/>
    <n v="11"/>
    <n v="500"/>
    <n v="5500"/>
    <x v="0"/>
    <x v="1"/>
    <x v="0"/>
  </r>
  <r>
    <x v="329"/>
    <x v="0"/>
    <x v="5"/>
    <x v="0"/>
    <n v="14"/>
    <n v="400"/>
    <n v="5600"/>
    <x v="0"/>
    <x v="1"/>
    <x v="0"/>
  </r>
  <r>
    <x v="329"/>
    <x v="2"/>
    <x v="5"/>
    <x v="4"/>
    <n v="15"/>
    <n v="500"/>
    <n v="7500"/>
    <x v="0"/>
    <x v="1"/>
    <x v="0"/>
  </r>
  <r>
    <x v="329"/>
    <x v="1"/>
    <x v="1"/>
    <x v="1"/>
    <n v="26"/>
    <n v="300"/>
    <n v="7800"/>
    <x v="0"/>
    <x v="1"/>
    <x v="4"/>
  </r>
  <r>
    <x v="329"/>
    <x v="0"/>
    <x v="4"/>
    <x v="1"/>
    <n v="30"/>
    <n v="300"/>
    <n v="9000"/>
    <x v="0"/>
    <x v="1"/>
    <x v="3"/>
  </r>
  <r>
    <x v="329"/>
    <x v="2"/>
    <x v="1"/>
    <x v="0"/>
    <n v="27"/>
    <n v="400"/>
    <n v="10800"/>
    <x v="1"/>
    <x v="1"/>
    <x v="1"/>
  </r>
  <r>
    <x v="329"/>
    <x v="0"/>
    <x v="2"/>
    <x v="1"/>
    <n v="42"/>
    <n v="300"/>
    <n v="12600"/>
    <x v="1"/>
    <x v="1"/>
    <x v="3"/>
  </r>
  <r>
    <x v="329"/>
    <x v="2"/>
    <x v="4"/>
    <x v="4"/>
    <n v="28"/>
    <n v="500"/>
    <n v="14000"/>
    <x v="0"/>
    <x v="1"/>
    <x v="3"/>
  </r>
  <r>
    <x v="329"/>
    <x v="2"/>
    <x v="3"/>
    <x v="4"/>
    <n v="29"/>
    <n v="500"/>
    <n v="14500"/>
    <x v="1"/>
    <x v="1"/>
    <x v="1"/>
  </r>
  <r>
    <x v="330"/>
    <x v="2"/>
    <x v="3"/>
    <x v="0"/>
    <n v="1"/>
    <n v="400"/>
    <n v="400"/>
    <x v="0"/>
    <x v="1"/>
    <x v="1"/>
  </r>
  <r>
    <x v="330"/>
    <x v="1"/>
    <x v="1"/>
    <x v="3"/>
    <n v="3"/>
    <n v="200"/>
    <n v="600"/>
    <x v="0"/>
    <x v="0"/>
    <x v="1"/>
  </r>
  <r>
    <x v="330"/>
    <x v="1"/>
    <x v="1"/>
    <x v="3"/>
    <n v="4"/>
    <n v="200"/>
    <n v="800"/>
    <x v="0"/>
    <x v="1"/>
    <x v="0"/>
  </r>
  <r>
    <x v="330"/>
    <x v="0"/>
    <x v="5"/>
    <x v="4"/>
    <n v="3"/>
    <n v="500"/>
    <n v="1500"/>
    <x v="0"/>
    <x v="0"/>
    <x v="0"/>
  </r>
  <r>
    <x v="330"/>
    <x v="0"/>
    <x v="4"/>
    <x v="4"/>
    <n v="7"/>
    <n v="500"/>
    <n v="3500"/>
    <x v="0"/>
    <x v="1"/>
    <x v="0"/>
  </r>
  <r>
    <x v="330"/>
    <x v="0"/>
    <x v="0"/>
    <x v="1"/>
    <n v="23"/>
    <n v="300"/>
    <n v="6900"/>
    <x v="1"/>
    <x v="1"/>
    <x v="1"/>
  </r>
  <r>
    <x v="330"/>
    <x v="1"/>
    <x v="3"/>
    <x v="0"/>
    <n v="21"/>
    <n v="400"/>
    <n v="8400"/>
    <x v="0"/>
    <x v="1"/>
    <x v="3"/>
  </r>
  <r>
    <x v="330"/>
    <x v="2"/>
    <x v="3"/>
    <x v="1"/>
    <n v="28"/>
    <n v="300"/>
    <n v="8400"/>
    <x v="0"/>
    <x v="1"/>
    <x v="1"/>
  </r>
  <r>
    <x v="330"/>
    <x v="2"/>
    <x v="2"/>
    <x v="4"/>
    <n v="19"/>
    <n v="500"/>
    <n v="9500"/>
    <x v="0"/>
    <x v="1"/>
    <x v="3"/>
  </r>
  <r>
    <x v="330"/>
    <x v="1"/>
    <x v="5"/>
    <x v="0"/>
    <n v="32"/>
    <n v="400"/>
    <n v="12800"/>
    <x v="0"/>
    <x v="1"/>
    <x v="4"/>
  </r>
  <r>
    <x v="330"/>
    <x v="2"/>
    <x v="4"/>
    <x v="0"/>
    <n v="40"/>
    <n v="400"/>
    <n v="16000"/>
    <x v="0"/>
    <x v="1"/>
    <x v="3"/>
  </r>
  <r>
    <x v="330"/>
    <x v="2"/>
    <x v="4"/>
    <x v="4"/>
    <n v="35"/>
    <n v="500"/>
    <n v="17500"/>
    <x v="0"/>
    <x v="1"/>
    <x v="1"/>
  </r>
  <r>
    <x v="331"/>
    <x v="2"/>
    <x v="2"/>
    <x v="4"/>
    <n v="9"/>
    <n v="500"/>
    <n v="4500"/>
    <x v="0"/>
    <x v="0"/>
    <x v="0"/>
  </r>
  <r>
    <x v="331"/>
    <x v="1"/>
    <x v="4"/>
    <x v="4"/>
    <n v="11"/>
    <n v="500"/>
    <n v="5500"/>
    <x v="0"/>
    <x v="1"/>
    <x v="1"/>
  </r>
  <r>
    <x v="331"/>
    <x v="2"/>
    <x v="5"/>
    <x v="0"/>
    <n v="24"/>
    <n v="400"/>
    <n v="9600"/>
    <x v="0"/>
    <x v="1"/>
    <x v="0"/>
  </r>
  <r>
    <x v="331"/>
    <x v="1"/>
    <x v="5"/>
    <x v="1"/>
    <n v="43"/>
    <n v="300"/>
    <n v="12900"/>
    <x v="0"/>
    <x v="0"/>
    <x v="1"/>
  </r>
  <r>
    <x v="331"/>
    <x v="2"/>
    <x v="1"/>
    <x v="1"/>
    <n v="45"/>
    <n v="300"/>
    <n v="13500"/>
    <x v="0"/>
    <x v="1"/>
    <x v="0"/>
  </r>
  <r>
    <x v="331"/>
    <x v="2"/>
    <x v="4"/>
    <x v="0"/>
    <n v="34"/>
    <n v="400"/>
    <n v="13600"/>
    <x v="0"/>
    <x v="1"/>
    <x v="1"/>
  </r>
  <r>
    <x v="331"/>
    <x v="0"/>
    <x v="0"/>
    <x v="0"/>
    <n v="39"/>
    <n v="400"/>
    <n v="15600"/>
    <x v="0"/>
    <x v="1"/>
    <x v="0"/>
  </r>
  <r>
    <x v="331"/>
    <x v="1"/>
    <x v="5"/>
    <x v="0"/>
    <n v="42"/>
    <n v="400"/>
    <n v="16800"/>
    <x v="0"/>
    <x v="1"/>
    <x v="1"/>
  </r>
  <r>
    <x v="332"/>
    <x v="1"/>
    <x v="4"/>
    <x v="2"/>
    <n v="5"/>
    <n v="100"/>
    <n v="500"/>
    <x v="1"/>
    <x v="1"/>
    <x v="2"/>
  </r>
  <r>
    <x v="332"/>
    <x v="2"/>
    <x v="4"/>
    <x v="4"/>
    <n v="3"/>
    <n v="500"/>
    <n v="1500"/>
    <x v="0"/>
    <x v="0"/>
    <x v="1"/>
  </r>
  <r>
    <x v="332"/>
    <x v="2"/>
    <x v="3"/>
    <x v="3"/>
    <n v="8"/>
    <n v="200"/>
    <n v="1600"/>
    <x v="0"/>
    <x v="1"/>
    <x v="0"/>
  </r>
  <r>
    <x v="332"/>
    <x v="2"/>
    <x v="1"/>
    <x v="1"/>
    <n v="6"/>
    <n v="300"/>
    <n v="1800"/>
    <x v="0"/>
    <x v="1"/>
    <x v="0"/>
  </r>
  <r>
    <x v="332"/>
    <x v="2"/>
    <x v="5"/>
    <x v="3"/>
    <n v="12"/>
    <n v="200"/>
    <n v="2400"/>
    <x v="0"/>
    <x v="1"/>
    <x v="1"/>
  </r>
  <r>
    <x v="332"/>
    <x v="1"/>
    <x v="3"/>
    <x v="0"/>
    <n v="13"/>
    <n v="400"/>
    <n v="5200"/>
    <x v="0"/>
    <x v="1"/>
    <x v="1"/>
  </r>
  <r>
    <x v="332"/>
    <x v="0"/>
    <x v="1"/>
    <x v="1"/>
    <n v="22"/>
    <n v="300"/>
    <n v="6600"/>
    <x v="0"/>
    <x v="1"/>
    <x v="1"/>
  </r>
  <r>
    <x v="332"/>
    <x v="0"/>
    <x v="1"/>
    <x v="0"/>
    <n v="24"/>
    <n v="400"/>
    <n v="9600"/>
    <x v="0"/>
    <x v="1"/>
    <x v="0"/>
  </r>
  <r>
    <x v="332"/>
    <x v="0"/>
    <x v="4"/>
    <x v="4"/>
    <n v="24"/>
    <n v="500"/>
    <n v="12000"/>
    <x v="0"/>
    <x v="1"/>
    <x v="0"/>
  </r>
  <r>
    <x v="332"/>
    <x v="2"/>
    <x v="3"/>
    <x v="4"/>
    <n v="44"/>
    <n v="500"/>
    <n v="22000"/>
    <x v="0"/>
    <x v="1"/>
    <x v="0"/>
  </r>
  <r>
    <x v="333"/>
    <x v="2"/>
    <x v="4"/>
    <x v="0"/>
    <n v="1"/>
    <n v="400"/>
    <n v="400"/>
    <x v="0"/>
    <x v="1"/>
    <x v="0"/>
  </r>
  <r>
    <x v="333"/>
    <x v="0"/>
    <x v="5"/>
    <x v="2"/>
    <n v="24"/>
    <n v="100"/>
    <n v="2400"/>
    <x v="0"/>
    <x v="1"/>
    <x v="1"/>
  </r>
  <r>
    <x v="333"/>
    <x v="1"/>
    <x v="0"/>
    <x v="1"/>
    <n v="14"/>
    <n v="300"/>
    <n v="4200"/>
    <x v="0"/>
    <x v="1"/>
    <x v="1"/>
  </r>
  <r>
    <x v="333"/>
    <x v="2"/>
    <x v="1"/>
    <x v="0"/>
    <n v="20"/>
    <n v="400"/>
    <n v="8000"/>
    <x v="1"/>
    <x v="1"/>
    <x v="1"/>
  </r>
  <r>
    <x v="333"/>
    <x v="1"/>
    <x v="3"/>
    <x v="0"/>
    <n v="22"/>
    <n v="400"/>
    <n v="8800"/>
    <x v="0"/>
    <x v="1"/>
    <x v="3"/>
  </r>
  <r>
    <x v="333"/>
    <x v="0"/>
    <x v="3"/>
    <x v="0"/>
    <n v="33"/>
    <n v="400"/>
    <n v="13200"/>
    <x v="0"/>
    <x v="1"/>
    <x v="0"/>
  </r>
  <r>
    <x v="333"/>
    <x v="2"/>
    <x v="1"/>
    <x v="1"/>
    <n v="47"/>
    <n v="300"/>
    <n v="14100"/>
    <x v="0"/>
    <x v="1"/>
    <x v="1"/>
  </r>
  <r>
    <x v="333"/>
    <x v="2"/>
    <x v="3"/>
    <x v="4"/>
    <n v="41"/>
    <n v="500"/>
    <n v="20500"/>
    <x v="0"/>
    <x v="1"/>
    <x v="0"/>
  </r>
  <r>
    <x v="334"/>
    <x v="2"/>
    <x v="1"/>
    <x v="1"/>
    <n v="14"/>
    <n v="300"/>
    <n v="4200"/>
    <x v="0"/>
    <x v="1"/>
    <x v="1"/>
  </r>
  <r>
    <x v="334"/>
    <x v="0"/>
    <x v="4"/>
    <x v="4"/>
    <n v="10"/>
    <n v="500"/>
    <n v="5000"/>
    <x v="0"/>
    <x v="1"/>
    <x v="1"/>
  </r>
  <r>
    <x v="334"/>
    <x v="1"/>
    <x v="3"/>
    <x v="0"/>
    <n v="14"/>
    <n v="400"/>
    <n v="5600"/>
    <x v="0"/>
    <x v="1"/>
    <x v="1"/>
  </r>
  <r>
    <x v="334"/>
    <x v="1"/>
    <x v="2"/>
    <x v="4"/>
    <n v="13"/>
    <n v="500"/>
    <n v="6500"/>
    <x v="0"/>
    <x v="1"/>
    <x v="4"/>
  </r>
  <r>
    <x v="334"/>
    <x v="2"/>
    <x v="4"/>
    <x v="0"/>
    <n v="25"/>
    <n v="400"/>
    <n v="10000"/>
    <x v="0"/>
    <x v="0"/>
    <x v="3"/>
  </r>
  <r>
    <x v="334"/>
    <x v="0"/>
    <x v="1"/>
    <x v="1"/>
    <n v="37"/>
    <n v="300"/>
    <n v="11100"/>
    <x v="0"/>
    <x v="0"/>
    <x v="1"/>
  </r>
  <r>
    <x v="334"/>
    <x v="1"/>
    <x v="5"/>
    <x v="1"/>
    <n v="44"/>
    <n v="300"/>
    <n v="13200"/>
    <x v="1"/>
    <x v="1"/>
    <x v="1"/>
  </r>
  <r>
    <x v="334"/>
    <x v="0"/>
    <x v="4"/>
    <x v="0"/>
    <n v="44"/>
    <n v="400"/>
    <n v="17600"/>
    <x v="1"/>
    <x v="1"/>
    <x v="1"/>
  </r>
  <r>
    <x v="335"/>
    <x v="2"/>
    <x v="4"/>
    <x v="2"/>
    <n v="2"/>
    <n v="100"/>
    <n v="200"/>
    <x v="0"/>
    <x v="1"/>
    <x v="0"/>
  </r>
  <r>
    <x v="335"/>
    <x v="2"/>
    <x v="2"/>
    <x v="2"/>
    <n v="5"/>
    <n v="100"/>
    <n v="500"/>
    <x v="0"/>
    <x v="1"/>
    <x v="3"/>
  </r>
  <r>
    <x v="335"/>
    <x v="0"/>
    <x v="3"/>
    <x v="4"/>
    <n v="1"/>
    <n v="500"/>
    <n v="500"/>
    <x v="0"/>
    <x v="1"/>
    <x v="0"/>
  </r>
  <r>
    <x v="335"/>
    <x v="1"/>
    <x v="0"/>
    <x v="4"/>
    <n v="3"/>
    <n v="500"/>
    <n v="1500"/>
    <x v="0"/>
    <x v="1"/>
    <x v="3"/>
  </r>
  <r>
    <x v="335"/>
    <x v="1"/>
    <x v="1"/>
    <x v="3"/>
    <n v="8"/>
    <n v="200"/>
    <n v="1600"/>
    <x v="0"/>
    <x v="0"/>
    <x v="1"/>
  </r>
  <r>
    <x v="335"/>
    <x v="1"/>
    <x v="1"/>
    <x v="2"/>
    <n v="23"/>
    <n v="100"/>
    <n v="2300"/>
    <x v="1"/>
    <x v="1"/>
    <x v="1"/>
  </r>
  <r>
    <x v="335"/>
    <x v="1"/>
    <x v="1"/>
    <x v="4"/>
    <n v="5"/>
    <n v="500"/>
    <n v="2500"/>
    <x v="0"/>
    <x v="1"/>
    <x v="1"/>
  </r>
  <r>
    <x v="335"/>
    <x v="2"/>
    <x v="4"/>
    <x v="1"/>
    <n v="13"/>
    <n v="300"/>
    <n v="3900"/>
    <x v="0"/>
    <x v="1"/>
    <x v="1"/>
  </r>
  <r>
    <x v="335"/>
    <x v="0"/>
    <x v="3"/>
    <x v="4"/>
    <n v="11"/>
    <n v="500"/>
    <n v="5500"/>
    <x v="1"/>
    <x v="1"/>
    <x v="3"/>
  </r>
  <r>
    <x v="335"/>
    <x v="2"/>
    <x v="2"/>
    <x v="1"/>
    <n v="21"/>
    <n v="300"/>
    <n v="6300"/>
    <x v="0"/>
    <x v="1"/>
    <x v="0"/>
  </r>
  <r>
    <x v="335"/>
    <x v="0"/>
    <x v="5"/>
    <x v="3"/>
    <n v="46"/>
    <n v="200"/>
    <n v="9200"/>
    <x v="0"/>
    <x v="1"/>
    <x v="1"/>
  </r>
  <r>
    <x v="335"/>
    <x v="0"/>
    <x v="4"/>
    <x v="4"/>
    <n v="24"/>
    <n v="500"/>
    <n v="12000"/>
    <x v="1"/>
    <x v="1"/>
    <x v="0"/>
  </r>
  <r>
    <x v="335"/>
    <x v="2"/>
    <x v="4"/>
    <x v="4"/>
    <n v="27"/>
    <n v="500"/>
    <n v="13500"/>
    <x v="1"/>
    <x v="0"/>
    <x v="3"/>
  </r>
  <r>
    <x v="335"/>
    <x v="1"/>
    <x v="5"/>
    <x v="0"/>
    <n v="36"/>
    <n v="400"/>
    <n v="14400"/>
    <x v="1"/>
    <x v="1"/>
    <x v="3"/>
  </r>
  <r>
    <x v="335"/>
    <x v="1"/>
    <x v="5"/>
    <x v="1"/>
    <n v="49"/>
    <n v="300"/>
    <n v="14700"/>
    <x v="0"/>
    <x v="1"/>
    <x v="1"/>
  </r>
  <r>
    <x v="335"/>
    <x v="1"/>
    <x v="3"/>
    <x v="0"/>
    <n v="40"/>
    <n v="400"/>
    <n v="16000"/>
    <x v="0"/>
    <x v="1"/>
    <x v="1"/>
  </r>
  <r>
    <x v="336"/>
    <x v="0"/>
    <x v="1"/>
    <x v="4"/>
    <n v="3"/>
    <n v="500"/>
    <n v="1500"/>
    <x v="0"/>
    <x v="1"/>
    <x v="1"/>
  </r>
  <r>
    <x v="336"/>
    <x v="0"/>
    <x v="3"/>
    <x v="0"/>
    <n v="6"/>
    <n v="400"/>
    <n v="2400"/>
    <x v="0"/>
    <x v="1"/>
    <x v="1"/>
  </r>
  <r>
    <x v="336"/>
    <x v="1"/>
    <x v="3"/>
    <x v="2"/>
    <n v="34"/>
    <n v="100"/>
    <n v="3400"/>
    <x v="0"/>
    <x v="1"/>
    <x v="1"/>
  </r>
  <r>
    <x v="336"/>
    <x v="2"/>
    <x v="4"/>
    <x v="4"/>
    <n v="12"/>
    <n v="500"/>
    <n v="6000"/>
    <x v="1"/>
    <x v="1"/>
    <x v="2"/>
  </r>
  <r>
    <x v="336"/>
    <x v="1"/>
    <x v="2"/>
    <x v="0"/>
    <n v="31"/>
    <n v="400"/>
    <n v="12400"/>
    <x v="0"/>
    <x v="1"/>
    <x v="3"/>
  </r>
  <r>
    <x v="336"/>
    <x v="1"/>
    <x v="4"/>
    <x v="0"/>
    <n v="33"/>
    <n v="400"/>
    <n v="13200"/>
    <x v="0"/>
    <x v="1"/>
    <x v="2"/>
  </r>
  <r>
    <x v="336"/>
    <x v="1"/>
    <x v="1"/>
    <x v="4"/>
    <n v="41"/>
    <n v="500"/>
    <n v="20500"/>
    <x v="0"/>
    <x v="1"/>
    <x v="0"/>
  </r>
  <r>
    <x v="336"/>
    <x v="2"/>
    <x v="4"/>
    <x v="4"/>
    <n v="44"/>
    <n v="500"/>
    <n v="22000"/>
    <x v="0"/>
    <x v="1"/>
    <x v="1"/>
  </r>
  <r>
    <x v="336"/>
    <x v="0"/>
    <x v="4"/>
    <x v="4"/>
    <n v="49"/>
    <n v="500"/>
    <n v="24500"/>
    <x v="0"/>
    <x v="1"/>
    <x v="3"/>
  </r>
  <r>
    <x v="337"/>
    <x v="2"/>
    <x v="3"/>
    <x v="4"/>
    <n v="2"/>
    <n v="500"/>
    <n v="1000"/>
    <x v="0"/>
    <x v="0"/>
    <x v="1"/>
  </r>
  <r>
    <x v="337"/>
    <x v="0"/>
    <x v="4"/>
    <x v="3"/>
    <n v="9"/>
    <n v="200"/>
    <n v="1800"/>
    <x v="0"/>
    <x v="1"/>
    <x v="1"/>
  </r>
  <r>
    <x v="337"/>
    <x v="1"/>
    <x v="2"/>
    <x v="3"/>
    <n v="14"/>
    <n v="200"/>
    <n v="2800"/>
    <x v="0"/>
    <x v="1"/>
    <x v="0"/>
  </r>
  <r>
    <x v="337"/>
    <x v="2"/>
    <x v="3"/>
    <x v="4"/>
    <n v="6"/>
    <n v="500"/>
    <n v="3000"/>
    <x v="0"/>
    <x v="1"/>
    <x v="2"/>
  </r>
  <r>
    <x v="337"/>
    <x v="0"/>
    <x v="2"/>
    <x v="3"/>
    <n v="16"/>
    <n v="200"/>
    <n v="3200"/>
    <x v="0"/>
    <x v="1"/>
    <x v="1"/>
  </r>
  <r>
    <x v="337"/>
    <x v="2"/>
    <x v="5"/>
    <x v="4"/>
    <n v="7"/>
    <n v="500"/>
    <n v="3500"/>
    <x v="0"/>
    <x v="1"/>
    <x v="1"/>
  </r>
  <r>
    <x v="337"/>
    <x v="2"/>
    <x v="4"/>
    <x v="4"/>
    <n v="7"/>
    <n v="500"/>
    <n v="3500"/>
    <x v="0"/>
    <x v="1"/>
    <x v="0"/>
  </r>
  <r>
    <x v="337"/>
    <x v="1"/>
    <x v="5"/>
    <x v="1"/>
    <n v="16"/>
    <n v="300"/>
    <n v="4800"/>
    <x v="0"/>
    <x v="1"/>
    <x v="1"/>
  </r>
  <r>
    <x v="337"/>
    <x v="1"/>
    <x v="1"/>
    <x v="1"/>
    <n v="20"/>
    <n v="300"/>
    <n v="6000"/>
    <x v="0"/>
    <x v="1"/>
    <x v="1"/>
  </r>
  <r>
    <x v="337"/>
    <x v="1"/>
    <x v="1"/>
    <x v="0"/>
    <n v="18"/>
    <n v="400"/>
    <n v="7200"/>
    <x v="0"/>
    <x v="1"/>
    <x v="2"/>
  </r>
  <r>
    <x v="337"/>
    <x v="0"/>
    <x v="1"/>
    <x v="0"/>
    <n v="20"/>
    <n v="400"/>
    <n v="8000"/>
    <x v="0"/>
    <x v="1"/>
    <x v="0"/>
  </r>
  <r>
    <x v="337"/>
    <x v="2"/>
    <x v="5"/>
    <x v="0"/>
    <n v="25"/>
    <n v="400"/>
    <n v="10000"/>
    <x v="0"/>
    <x v="1"/>
    <x v="1"/>
  </r>
  <r>
    <x v="337"/>
    <x v="0"/>
    <x v="4"/>
    <x v="0"/>
    <n v="25"/>
    <n v="400"/>
    <n v="10000"/>
    <x v="0"/>
    <x v="1"/>
    <x v="1"/>
  </r>
  <r>
    <x v="337"/>
    <x v="0"/>
    <x v="0"/>
    <x v="4"/>
    <n v="29"/>
    <n v="500"/>
    <n v="14500"/>
    <x v="0"/>
    <x v="1"/>
    <x v="1"/>
  </r>
  <r>
    <x v="337"/>
    <x v="1"/>
    <x v="2"/>
    <x v="0"/>
    <n v="47"/>
    <n v="400"/>
    <n v="18800"/>
    <x v="0"/>
    <x v="1"/>
    <x v="0"/>
  </r>
  <r>
    <x v="338"/>
    <x v="2"/>
    <x v="2"/>
    <x v="2"/>
    <n v="12"/>
    <n v="100"/>
    <n v="1200"/>
    <x v="0"/>
    <x v="1"/>
    <x v="3"/>
  </r>
  <r>
    <x v="338"/>
    <x v="1"/>
    <x v="1"/>
    <x v="2"/>
    <n v="24"/>
    <n v="100"/>
    <n v="2400"/>
    <x v="0"/>
    <x v="1"/>
    <x v="1"/>
  </r>
  <r>
    <x v="338"/>
    <x v="0"/>
    <x v="1"/>
    <x v="1"/>
    <n v="12"/>
    <n v="300"/>
    <n v="3600"/>
    <x v="0"/>
    <x v="1"/>
    <x v="1"/>
  </r>
  <r>
    <x v="338"/>
    <x v="2"/>
    <x v="1"/>
    <x v="2"/>
    <n v="36"/>
    <n v="100"/>
    <n v="3600"/>
    <x v="1"/>
    <x v="1"/>
    <x v="1"/>
  </r>
  <r>
    <x v="338"/>
    <x v="2"/>
    <x v="1"/>
    <x v="0"/>
    <n v="14"/>
    <n v="400"/>
    <n v="5600"/>
    <x v="1"/>
    <x v="1"/>
    <x v="1"/>
  </r>
  <r>
    <x v="338"/>
    <x v="2"/>
    <x v="2"/>
    <x v="3"/>
    <n v="32"/>
    <n v="200"/>
    <n v="6400"/>
    <x v="0"/>
    <x v="1"/>
    <x v="0"/>
  </r>
  <r>
    <x v="338"/>
    <x v="1"/>
    <x v="1"/>
    <x v="0"/>
    <n v="18"/>
    <n v="400"/>
    <n v="7200"/>
    <x v="1"/>
    <x v="1"/>
    <x v="1"/>
  </r>
  <r>
    <x v="338"/>
    <x v="0"/>
    <x v="3"/>
    <x v="4"/>
    <n v="19"/>
    <n v="500"/>
    <n v="9500"/>
    <x v="0"/>
    <x v="1"/>
    <x v="0"/>
  </r>
  <r>
    <x v="338"/>
    <x v="2"/>
    <x v="4"/>
    <x v="1"/>
    <n v="32"/>
    <n v="300"/>
    <n v="9600"/>
    <x v="0"/>
    <x v="1"/>
    <x v="0"/>
  </r>
  <r>
    <x v="338"/>
    <x v="1"/>
    <x v="4"/>
    <x v="0"/>
    <n v="24"/>
    <n v="400"/>
    <n v="9600"/>
    <x v="0"/>
    <x v="1"/>
    <x v="3"/>
  </r>
  <r>
    <x v="338"/>
    <x v="1"/>
    <x v="1"/>
    <x v="1"/>
    <n v="40"/>
    <n v="300"/>
    <n v="12000"/>
    <x v="0"/>
    <x v="1"/>
    <x v="1"/>
  </r>
  <r>
    <x v="338"/>
    <x v="2"/>
    <x v="4"/>
    <x v="1"/>
    <n v="42"/>
    <n v="300"/>
    <n v="12600"/>
    <x v="0"/>
    <x v="1"/>
    <x v="2"/>
  </r>
  <r>
    <x v="338"/>
    <x v="2"/>
    <x v="3"/>
    <x v="1"/>
    <n v="49"/>
    <n v="300"/>
    <n v="14700"/>
    <x v="1"/>
    <x v="1"/>
    <x v="0"/>
  </r>
  <r>
    <x v="338"/>
    <x v="1"/>
    <x v="4"/>
    <x v="4"/>
    <n v="32"/>
    <n v="500"/>
    <n v="16000"/>
    <x v="0"/>
    <x v="1"/>
    <x v="0"/>
  </r>
  <r>
    <x v="338"/>
    <x v="0"/>
    <x v="2"/>
    <x v="4"/>
    <n v="48"/>
    <n v="500"/>
    <n v="24000"/>
    <x v="0"/>
    <x v="1"/>
    <x v="1"/>
  </r>
  <r>
    <x v="339"/>
    <x v="1"/>
    <x v="4"/>
    <x v="1"/>
    <n v="5"/>
    <n v="300"/>
    <n v="1500"/>
    <x v="1"/>
    <x v="1"/>
    <x v="3"/>
  </r>
  <r>
    <x v="339"/>
    <x v="2"/>
    <x v="3"/>
    <x v="4"/>
    <n v="4"/>
    <n v="500"/>
    <n v="2000"/>
    <x v="0"/>
    <x v="1"/>
    <x v="2"/>
  </r>
  <r>
    <x v="339"/>
    <x v="0"/>
    <x v="4"/>
    <x v="1"/>
    <n v="21"/>
    <n v="300"/>
    <n v="6300"/>
    <x v="0"/>
    <x v="0"/>
    <x v="0"/>
  </r>
  <r>
    <x v="339"/>
    <x v="0"/>
    <x v="0"/>
    <x v="1"/>
    <n v="21"/>
    <n v="300"/>
    <n v="6300"/>
    <x v="0"/>
    <x v="1"/>
    <x v="4"/>
  </r>
  <r>
    <x v="339"/>
    <x v="0"/>
    <x v="4"/>
    <x v="4"/>
    <n v="14"/>
    <n v="500"/>
    <n v="7000"/>
    <x v="0"/>
    <x v="1"/>
    <x v="0"/>
  </r>
  <r>
    <x v="339"/>
    <x v="0"/>
    <x v="1"/>
    <x v="4"/>
    <n v="21"/>
    <n v="500"/>
    <n v="10500"/>
    <x v="0"/>
    <x v="1"/>
    <x v="0"/>
  </r>
  <r>
    <x v="340"/>
    <x v="1"/>
    <x v="4"/>
    <x v="1"/>
    <n v="25"/>
    <n v="300"/>
    <n v="7500"/>
    <x v="1"/>
    <x v="0"/>
    <x v="0"/>
  </r>
  <r>
    <x v="340"/>
    <x v="0"/>
    <x v="4"/>
    <x v="0"/>
    <n v="22"/>
    <n v="400"/>
    <n v="8800"/>
    <x v="0"/>
    <x v="1"/>
    <x v="4"/>
  </r>
  <r>
    <x v="340"/>
    <x v="2"/>
    <x v="4"/>
    <x v="3"/>
    <n v="46"/>
    <n v="200"/>
    <n v="9200"/>
    <x v="0"/>
    <x v="1"/>
    <x v="1"/>
  </r>
  <r>
    <x v="340"/>
    <x v="2"/>
    <x v="1"/>
    <x v="1"/>
    <n v="32"/>
    <n v="300"/>
    <n v="9600"/>
    <x v="0"/>
    <x v="1"/>
    <x v="1"/>
  </r>
  <r>
    <x v="340"/>
    <x v="2"/>
    <x v="2"/>
    <x v="1"/>
    <n v="36"/>
    <n v="300"/>
    <n v="10800"/>
    <x v="0"/>
    <x v="0"/>
    <x v="0"/>
  </r>
  <r>
    <x v="340"/>
    <x v="2"/>
    <x v="3"/>
    <x v="1"/>
    <n v="40"/>
    <n v="300"/>
    <n v="12000"/>
    <x v="0"/>
    <x v="1"/>
    <x v="0"/>
  </r>
  <r>
    <x v="340"/>
    <x v="2"/>
    <x v="1"/>
    <x v="0"/>
    <n v="35"/>
    <n v="400"/>
    <n v="14000"/>
    <x v="0"/>
    <x v="1"/>
    <x v="0"/>
  </r>
  <r>
    <x v="340"/>
    <x v="1"/>
    <x v="2"/>
    <x v="4"/>
    <n v="37"/>
    <n v="500"/>
    <n v="18500"/>
    <x v="1"/>
    <x v="1"/>
    <x v="0"/>
  </r>
  <r>
    <x v="340"/>
    <x v="1"/>
    <x v="2"/>
    <x v="4"/>
    <n v="40"/>
    <n v="500"/>
    <n v="20000"/>
    <x v="0"/>
    <x v="1"/>
    <x v="1"/>
  </r>
  <r>
    <x v="341"/>
    <x v="2"/>
    <x v="3"/>
    <x v="3"/>
    <n v="5"/>
    <n v="200"/>
    <n v="1000"/>
    <x v="0"/>
    <x v="1"/>
    <x v="0"/>
  </r>
  <r>
    <x v="341"/>
    <x v="0"/>
    <x v="1"/>
    <x v="1"/>
    <n v="20"/>
    <n v="300"/>
    <n v="6000"/>
    <x v="0"/>
    <x v="1"/>
    <x v="3"/>
  </r>
  <r>
    <x v="341"/>
    <x v="2"/>
    <x v="1"/>
    <x v="1"/>
    <n v="21"/>
    <n v="300"/>
    <n v="6300"/>
    <x v="1"/>
    <x v="1"/>
    <x v="3"/>
  </r>
  <r>
    <x v="341"/>
    <x v="2"/>
    <x v="3"/>
    <x v="4"/>
    <n v="13"/>
    <n v="500"/>
    <n v="6500"/>
    <x v="0"/>
    <x v="1"/>
    <x v="1"/>
  </r>
  <r>
    <x v="341"/>
    <x v="1"/>
    <x v="4"/>
    <x v="3"/>
    <n v="33"/>
    <n v="200"/>
    <n v="6600"/>
    <x v="0"/>
    <x v="1"/>
    <x v="0"/>
  </r>
  <r>
    <x v="341"/>
    <x v="0"/>
    <x v="5"/>
    <x v="4"/>
    <n v="14"/>
    <n v="500"/>
    <n v="7000"/>
    <x v="0"/>
    <x v="0"/>
    <x v="0"/>
  </r>
  <r>
    <x v="341"/>
    <x v="2"/>
    <x v="4"/>
    <x v="1"/>
    <n v="36"/>
    <n v="300"/>
    <n v="10800"/>
    <x v="0"/>
    <x v="1"/>
    <x v="1"/>
  </r>
  <r>
    <x v="341"/>
    <x v="0"/>
    <x v="0"/>
    <x v="1"/>
    <n v="46"/>
    <n v="300"/>
    <n v="13800"/>
    <x v="0"/>
    <x v="1"/>
    <x v="4"/>
  </r>
  <r>
    <x v="341"/>
    <x v="0"/>
    <x v="2"/>
    <x v="1"/>
    <n v="48"/>
    <n v="300"/>
    <n v="14400"/>
    <x v="0"/>
    <x v="1"/>
    <x v="1"/>
  </r>
  <r>
    <x v="342"/>
    <x v="1"/>
    <x v="4"/>
    <x v="4"/>
    <n v="5"/>
    <n v="500"/>
    <n v="2500"/>
    <x v="0"/>
    <x v="1"/>
    <x v="0"/>
  </r>
  <r>
    <x v="342"/>
    <x v="2"/>
    <x v="3"/>
    <x v="1"/>
    <n v="11"/>
    <n v="300"/>
    <n v="3300"/>
    <x v="0"/>
    <x v="1"/>
    <x v="1"/>
  </r>
  <r>
    <x v="342"/>
    <x v="1"/>
    <x v="4"/>
    <x v="4"/>
    <n v="7"/>
    <n v="500"/>
    <n v="3500"/>
    <x v="0"/>
    <x v="1"/>
    <x v="1"/>
  </r>
  <r>
    <x v="342"/>
    <x v="0"/>
    <x v="5"/>
    <x v="2"/>
    <n v="48"/>
    <n v="100"/>
    <n v="4800"/>
    <x v="0"/>
    <x v="1"/>
    <x v="0"/>
  </r>
  <r>
    <x v="342"/>
    <x v="1"/>
    <x v="3"/>
    <x v="0"/>
    <n v="12"/>
    <n v="400"/>
    <n v="4800"/>
    <x v="0"/>
    <x v="1"/>
    <x v="0"/>
  </r>
  <r>
    <x v="342"/>
    <x v="2"/>
    <x v="1"/>
    <x v="4"/>
    <n v="12"/>
    <n v="500"/>
    <n v="6000"/>
    <x v="0"/>
    <x v="0"/>
    <x v="0"/>
  </r>
  <r>
    <x v="342"/>
    <x v="2"/>
    <x v="3"/>
    <x v="3"/>
    <n v="30"/>
    <n v="200"/>
    <n v="6000"/>
    <x v="0"/>
    <x v="1"/>
    <x v="1"/>
  </r>
  <r>
    <x v="342"/>
    <x v="1"/>
    <x v="4"/>
    <x v="0"/>
    <n v="19"/>
    <n v="400"/>
    <n v="7600"/>
    <x v="0"/>
    <x v="1"/>
    <x v="0"/>
  </r>
  <r>
    <x v="342"/>
    <x v="1"/>
    <x v="4"/>
    <x v="0"/>
    <n v="21"/>
    <n v="400"/>
    <n v="8400"/>
    <x v="0"/>
    <x v="0"/>
    <x v="0"/>
  </r>
  <r>
    <x v="342"/>
    <x v="1"/>
    <x v="1"/>
    <x v="0"/>
    <n v="22"/>
    <n v="400"/>
    <n v="8800"/>
    <x v="0"/>
    <x v="1"/>
    <x v="1"/>
  </r>
  <r>
    <x v="342"/>
    <x v="0"/>
    <x v="1"/>
    <x v="4"/>
    <n v="18"/>
    <n v="500"/>
    <n v="9000"/>
    <x v="0"/>
    <x v="1"/>
    <x v="1"/>
  </r>
  <r>
    <x v="342"/>
    <x v="0"/>
    <x v="4"/>
    <x v="0"/>
    <n v="24"/>
    <n v="400"/>
    <n v="9600"/>
    <x v="0"/>
    <x v="1"/>
    <x v="1"/>
  </r>
  <r>
    <x v="342"/>
    <x v="2"/>
    <x v="1"/>
    <x v="1"/>
    <n v="33"/>
    <n v="300"/>
    <n v="9900"/>
    <x v="0"/>
    <x v="1"/>
    <x v="1"/>
  </r>
  <r>
    <x v="342"/>
    <x v="1"/>
    <x v="4"/>
    <x v="4"/>
    <n v="23"/>
    <n v="500"/>
    <n v="11500"/>
    <x v="0"/>
    <x v="0"/>
    <x v="1"/>
  </r>
  <r>
    <x v="342"/>
    <x v="0"/>
    <x v="1"/>
    <x v="0"/>
    <n v="31"/>
    <n v="400"/>
    <n v="12400"/>
    <x v="0"/>
    <x v="1"/>
    <x v="2"/>
  </r>
  <r>
    <x v="342"/>
    <x v="2"/>
    <x v="3"/>
    <x v="0"/>
    <n v="38"/>
    <n v="400"/>
    <n v="15200"/>
    <x v="0"/>
    <x v="1"/>
    <x v="0"/>
  </r>
  <r>
    <x v="342"/>
    <x v="2"/>
    <x v="4"/>
    <x v="4"/>
    <n v="31"/>
    <n v="500"/>
    <n v="15500"/>
    <x v="0"/>
    <x v="1"/>
    <x v="3"/>
  </r>
  <r>
    <x v="342"/>
    <x v="1"/>
    <x v="1"/>
    <x v="0"/>
    <n v="39"/>
    <n v="400"/>
    <n v="15600"/>
    <x v="0"/>
    <x v="1"/>
    <x v="1"/>
  </r>
  <r>
    <x v="342"/>
    <x v="2"/>
    <x v="1"/>
    <x v="4"/>
    <n v="43"/>
    <n v="500"/>
    <n v="21500"/>
    <x v="0"/>
    <x v="1"/>
    <x v="0"/>
  </r>
  <r>
    <x v="343"/>
    <x v="0"/>
    <x v="0"/>
    <x v="0"/>
    <n v="5"/>
    <n v="400"/>
    <n v="2000"/>
    <x v="0"/>
    <x v="1"/>
    <x v="0"/>
  </r>
  <r>
    <x v="343"/>
    <x v="1"/>
    <x v="0"/>
    <x v="2"/>
    <n v="27"/>
    <n v="100"/>
    <n v="2700"/>
    <x v="0"/>
    <x v="1"/>
    <x v="0"/>
  </r>
  <r>
    <x v="343"/>
    <x v="0"/>
    <x v="4"/>
    <x v="2"/>
    <n v="28"/>
    <n v="100"/>
    <n v="2800"/>
    <x v="0"/>
    <x v="1"/>
    <x v="2"/>
  </r>
  <r>
    <x v="343"/>
    <x v="0"/>
    <x v="4"/>
    <x v="1"/>
    <n v="18"/>
    <n v="300"/>
    <n v="5400"/>
    <x v="0"/>
    <x v="1"/>
    <x v="1"/>
  </r>
  <r>
    <x v="343"/>
    <x v="0"/>
    <x v="2"/>
    <x v="1"/>
    <n v="19"/>
    <n v="300"/>
    <n v="5700"/>
    <x v="0"/>
    <x v="0"/>
    <x v="3"/>
  </r>
  <r>
    <x v="343"/>
    <x v="1"/>
    <x v="2"/>
    <x v="3"/>
    <n v="43"/>
    <n v="200"/>
    <n v="8600"/>
    <x v="0"/>
    <x v="1"/>
    <x v="1"/>
  </r>
  <r>
    <x v="343"/>
    <x v="2"/>
    <x v="2"/>
    <x v="1"/>
    <n v="32"/>
    <n v="300"/>
    <n v="9600"/>
    <x v="1"/>
    <x v="1"/>
    <x v="1"/>
  </r>
  <r>
    <x v="343"/>
    <x v="2"/>
    <x v="4"/>
    <x v="1"/>
    <n v="33"/>
    <n v="300"/>
    <n v="9900"/>
    <x v="1"/>
    <x v="1"/>
    <x v="3"/>
  </r>
  <r>
    <x v="343"/>
    <x v="1"/>
    <x v="4"/>
    <x v="4"/>
    <n v="21"/>
    <n v="500"/>
    <n v="10500"/>
    <x v="0"/>
    <x v="1"/>
    <x v="0"/>
  </r>
  <r>
    <x v="343"/>
    <x v="2"/>
    <x v="2"/>
    <x v="4"/>
    <n v="49"/>
    <n v="500"/>
    <n v="24500"/>
    <x v="0"/>
    <x v="1"/>
    <x v="3"/>
  </r>
  <r>
    <x v="344"/>
    <x v="2"/>
    <x v="3"/>
    <x v="1"/>
    <n v="21"/>
    <n v="300"/>
    <n v="6300"/>
    <x v="0"/>
    <x v="1"/>
    <x v="0"/>
  </r>
  <r>
    <x v="344"/>
    <x v="1"/>
    <x v="1"/>
    <x v="1"/>
    <n v="25"/>
    <n v="300"/>
    <n v="7500"/>
    <x v="1"/>
    <x v="1"/>
    <x v="3"/>
  </r>
  <r>
    <x v="344"/>
    <x v="0"/>
    <x v="4"/>
    <x v="1"/>
    <n v="26"/>
    <n v="300"/>
    <n v="7800"/>
    <x v="0"/>
    <x v="1"/>
    <x v="3"/>
  </r>
  <r>
    <x v="344"/>
    <x v="2"/>
    <x v="5"/>
    <x v="0"/>
    <n v="26"/>
    <n v="400"/>
    <n v="10400"/>
    <x v="0"/>
    <x v="1"/>
    <x v="0"/>
  </r>
  <r>
    <x v="344"/>
    <x v="1"/>
    <x v="3"/>
    <x v="4"/>
    <n v="21"/>
    <n v="500"/>
    <n v="10500"/>
    <x v="0"/>
    <x v="1"/>
    <x v="1"/>
  </r>
  <r>
    <x v="344"/>
    <x v="2"/>
    <x v="3"/>
    <x v="4"/>
    <n v="22"/>
    <n v="500"/>
    <n v="11000"/>
    <x v="0"/>
    <x v="0"/>
    <x v="3"/>
  </r>
  <r>
    <x v="344"/>
    <x v="2"/>
    <x v="1"/>
    <x v="1"/>
    <n v="48"/>
    <n v="300"/>
    <n v="14400"/>
    <x v="0"/>
    <x v="1"/>
    <x v="0"/>
  </r>
  <r>
    <x v="344"/>
    <x v="2"/>
    <x v="1"/>
    <x v="4"/>
    <n v="29"/>
    <n v="500"/>
    <n v="14500"/>
    <x v="1"/>
    <x v="1"/>
    <x v="0"/>
  </r>
  <r>
    <x v="344"/>
    <x v="1"/>
    <x v="3"/>
    <x v="0"/>
    <n v="46"/>
    <n v="400"/>
    <n v="18400"/>
    <x v="0"/>
    <x v="1"/>
    <x v="3"/>
  </r>
  <r>
    <x v="345"/>
    <x v="2"/>
    <x v="1"/>
    <x v="0"/>
    <n v="4"/>
    <n v="400"/>
    <n v="1600"/>
    <x v="0"/>
    <x v="1"/>
    <x v="3"/>
  </r>
  <r>
    <x v="345"/>
    <x v="0"/>
    <x v="2"/>
    <x v="4"/>
    <n v="8"/>
    <n v="500"/>
    <n v="4000"/>
    <x v="0"/>
    <x v="1"/>
    <x v="0"/>
  </r>
  <r>
    <x v="345"/>
    <x v="2"/>
    <x v="1"/>
    <x v="4"/>
    <n v="9"/>
    <n v="500"/>
    <n v="4500"/>
    <x v="1"/>
    <x v="1"/>
    <x v="0"/>
  </r>
  <r>
    <x v="345"/>
    <x v="0"/>
    <x v="4"/>
    <x v="0"/>
    <n v="12"/>
    <n v="400"/>
    <n v="4800"/>
    <x v="0"/>
    <x v="1"/>
    <x v="1"/>
  </r>
  <r>
    <x v="345"/>
    <x v="0"/>
    <x v="0"/>
    <x v="1"/>
    <n v="18"/>
    <n v="300"/>
    <n v="5400"/>
    <x v="0"/>
    <x v="1"/>
    <x v="0"/>
  </r>
  <r>
    <x v="345"/>
    <x v="2"/>
    <x v="4"/>
    <x v="4"/>
    <n v="16"/>
    <n v="500"/>
    <n v="8000"/>
    <x v="0"/>
    <x v="0"/>
    <x v="1"/>
  </r>
  <r>
    <x v="345"/>
    <x v="2"/>
    <x v="3"/>
    <x v="1"/>
    <n v="29"/>
    <n v="300"/>
    <n v="8700"/>
    <x v="0"/>
    <x v="0"/>
    <x v="0"/>
  </r>
  <r>
    <x v="345"/>
    <x v="1"/>
    <x v="4"/>
    <x v="3"/>
    <n v="44"/>
    <n v="200"/>
    <n v="8800"/>
    <x v="1"/>
    <x v="1"/>
    <x v="0"/>
  </r>
  <r>
    <x v="345"/>
    <x v="0"/>
    <x v="5"/>
    <x v="1"/>
    <n v="41"/>
    <n v="300"/>
    <n v="12300"/>
    <x v="0"/>
    <x v="1"/>
    <x v="0"/>
  </r>
  <r>
    <x v="345"/>
    <x v="0"/>
    <x v="1"/>
    <x v="4"/>
    <n v="35"/>
    <n v="500"/>
    <n v="17500"/>
    <x v="0"/>
    <x v="1"/>
    <x v="1"/>
  </r>
  <r>
    <x v="345"/>
    <x v="0"/>
    <x v="1"/>
    <x v="4"/>
    <n v="40"/>
    <n v="500"/>
    <n v="20000"/>
    <x v="0"/>
    <x v="1"/>
    <x v="2"/>
  </r>
  <r>
    <x v="346"/>
    <x v="0"/>
    <x v="2"/>
    <x v="0"/>
    <n v="5"/>
    <n v="400"/>
    <n v="2000"/>
    <x v="1"/>
    <x v="1"/>
    <x v="1"/>
  </r>
  <r>
    <x v="346"/>
    <x v="2"/>
    <x v="4"/>
    <x v="0"/>
    <n v="6"/>
    <n v="400"/>
    <n v="2400"/>
    <x v="0"/>
    <x v="1"/>
    <x v="0"/>
  </r>
  <r>
    <x v="346"/>
    <x v="0"/>
    <x v="2"/>
    <x v="0"/>
    <n v="8"/>
    <n v="400"/>
    <n v="3200"/>
    <x v="1"/>
    <x v="1"/>
    <x v="3"/>
  </r>
  <r>
    <x v="346"/>
    <x v="0"/>
    <x v="4"/>
    <x v="3"/>
    <n v="16"/>
    <n v="200"/>
    <n v="3200"/>
    <x v="0"/>
    <x v="1"/>
    <x v="1"/>
  </r>
  <r>
    <x v="346"/>
    <x v="2"/>
    <x v="1"/>
    <x v="1"/>
    <n v="11"/>
    <n v="300"/>
    <n v="3300"/>
    <x v="0"/>
    <x v="1"/>
    <x v="1"/>
  </r>
  <r>
    <x v="346"/>
    <x v="0"/>
    <x v="3"/>
    <x v="1"/>
    <n v="17"/>
    <n v="300"/>
    <n v="5100"/>
    <x v="0"/>
    <x v="1"/>
    <x v="3"/>
  </r>
  <r>
    <x v="346"/>
    <x v="0"/>
    <x v="3"/>
    <x v="0"/>
    <n v="19"/>
    <n v="400"/>
    <n v="7600"/>
    <x v="0"/>
    <x v="1"/>
    <x v="3"/>
  </r>
  <r>
    <x v="346"/>
    <x v="2"/>
    <x v="4"/>
    <x v="4"/>
    <n v="16"/>
    <n v="500"/>
    <n v="8000"/>
    <x v="1"/>
    <x v="1"/>
    <x v="1"/>
  </r>
  <r>
    <x v="346"/>
    <x v="0"/>
    <x v="4"/>
    <x v="3"/>
    <n v="45"/>
    <n v="200"/>
    <n v="9000"/>
    <x v="1"/>
    <x v="1"/>
    <x v="0"/>
  </r>
  <r>
    <x v="346"/>
    <x v="1"/>
    <x v="1"/>
    <x v="4"/>
    <n v="21"/>
    <n v="500"/>
    <n v="10500"/>
    <x v="0"/>
    <x v="1"/>
    <x v="0"/>
  </r>
  <r>
    <x v="346"/>
    <x v="2"/>
    <x v="4"/>
    <x v="1"/>
    <n v="41"/>
    <n v="300"/>
    <n v="12300"/>
    <x v="0"/>
    <x v="0"/>
    <x v="0"/>
  </r>
  <r>
    <x v="346"/>
    <x v="1"/>
    <x v="3"/>
    <x v="4"/>
    <n v="30"/>
    <n v="500"/>
    <n v="15000"/>
    <x v="0"/>
    <x v="1"/>
    <x v="4"/>
  </r>
  <r>
    <x v="346"/>
    <x v="2"/>
    <x v="4"/>
    <x v="0"/>
    <n v="41"/>
    <n v="400"/>
    <n v="16400"/>
    <x v="0"/>
    <x v="1"/>
    <x v="0"/>
  </r>
  <r>
    <x v="346"/>
    <x v="1"/>
    <x v="3"/>
    <x v="0"/>
    <n v="49"/>
    <n v="400"/>
    <n v="19600"/>
    <x v="0"/>
    <x v="1"/>
    <x v="0"/>
  </r>
  <r>
    <x v="347"/>
    <x v="2"/>
    <x v="1"/>
    <x v="0"/>
    <n v="1"/>
    <n v="400"/>
    <n v="400"/>
    <x v="0"/>
    <x v="0"/>
    <x v="1"/>
  </r>
  <r>
    <x v="347"/>
    <x v="0"/>
    <x v="4"/>
    <x v="2"/>
    <n v="7"/>
    <n v="100"/>
    <n v="700"/>
    <x v="0"/>
    <x v="1"/>
    <x v="0"/>
  </r>
  <r>
    <x v="347"/>
    <x v="2"/>
    <x v="4"/>
    <x v="4"/>
    <n v="3"/>
    <n v="500"/>
    <n v="1500"/>
    <x v="0"/>
    <x v="1"/>
    <x v="3"/>
  </r>
  <r>
    <x v="347"/>
    <x v="2"/>
    <x v="3"/>
    <x v="4"/>
    <n v="4"/>
    <n v="500"/>
    <n v="2000"/>
    <x v="0"/>
    <x v="1"/>
    <x v="0"/>
  </r>
  <r>
    <x v="347"/>
    <x v="2"/>
    <x v="4"/>
    <x v="0"/>
    <n v="11"/>
    <n v="400"/>
    <n v="4400"/>
    <x v="1"/>
    <x v="1"/>
    <x v="0"/>
  </r>
  <r>
    <x v="347"/>
    <x v="1"/>
    <x v="4"/>
    <x v="3"/>
    <n v="28"/>
    <n v="200"/>
    <n v="5600"/>
    <x v="0"/>
    <x v="1"/>
    <x v="3"/>
  </r>
  <r>
    <x v="347"/>
    <x v="0"/>
    <x v="1"/>
    <x v="0"/>
    <n v="17"/>
    <n v="400"/>
    <n v="6800"/>
    <x v="0"/>
    <x v="1"/>
    <x v="0"/>
  </r>
  <r>
    <x v="347"/>
    <x v="2"/>
    <x v="5"/>
    <x v="0"/>
    <n v="43"/>
    <n v="400"/>
    <n v="17200"/>
    <x v="1"/>
    <x v="1"/>
    <x v="1"/>
  </r>
  <r>
    <x v="347"/>
    <x v="1"/>
    <x v="4"/>
    <x v="0"/>
    <n v="47"/>
    <n v="400"/>
    <n v="18800"/>
    <x v="0"/>
    <x v="0"/>
    <x v="3"/>
  </r>
  <r>
    <x v="348"/>
    <x v="2"/>
    <x v="2"/>
    <x v="0"/>
    <n v="2"/>
    <n v="400"/>
    <n v="800"/>
    <x v="0"/>
    <x v="1"/>
    <x v="3"/>
  </r>
  <r>
    <x v="348"/>
    <x v="0"/>
    <x v="3"/>
    <x v="0"/>
    <n v="4"/>
    <n v="400"/>
    <n v="1600"/>
    <x v="0"/>
    <x v="1"/>
    <x v="3"/>
  </r>
  <r>
    <x v="348"/>
    <x v="1"/>
    <x v="0"/>
    <x v="2"/>
    <n v="19"/>
    <n v="100"/>
    <n v="1900"/>
    <x v="0"/>
    <x v="0"/>
    <x v="1"/>
  </r>
  <r>
    <x v="348"/>
    <x v="2"/>
    <x v="1"/>
    <x v="1"/>
    <n v="8"/>
    <n v="300"/>
    <n v="2400"/>
    <x v="0"/>
    <x v="1"/>
    <x v="3"/>
  </r>
  <r>
    <x v="348"/>
    <x v="2"/>
    <x v="4"/>
    <x v="1"/>
    <n v="14"/>
    <n v="300"/>
    <n v="4200"/>
    <x v="1"/>
    <x v="1"/>
    <x v="1"/>
  </r>
  <r>
    <x v="348"/>
    <x v="0"/>
    <x v="5"/>
    <x v="4"/>
    <n v="11"/>
    <n v="500"/>
    <n v="5500"/>
    <x v="0"/>
    <x v="1"/>
    <x v="1"/>
  </r>
  <r>
    <x v="348"/>
    <x v="1"/>
    <x v="3"/>
    <x v="1"/>
    <n v="23"/>
    <n v="300"/>
    <n v="6900"/>
    <x v="0"/>
    <x v="1"/>
    <x v="1"/>
  </r>
  <r>
    <x v="348"/>
    <x v="1"/>
    <x v="4"/>
    <x v="0"/>
    <n v="21"/>
    <n v="400"/>
    <n v="8400"/>
    <x v="0"/>
    <x v="1"/>
    <x v="1"/>
  </r>
  <r>
    <x v="348"/>
    <x v="1"/>
    <x v="4"/>
    <x v="4"/>
    <n v="17"/>
    <n v="500"/>
    <n v="8500"/>
    <x v="1"/>
    <x v="1"/>
    <x v="1"/>
  </r>
  <r>
    <x v="348"/>
    <x v="2"/>
    <x v="4"/>
    <x v="1"/>
    <n v="48"/>
    <n v="300"/>
    <n v="14400"/>
    <x v="1"/>
    <x v="1"/>
    <x v="1"/>
  </r>
  <r>
    <x v="348"/>
    <x v="1"/>
    <x v="2"/>
    <x v="0"/>
    <n v="44"/>
    <n v="400"/>
    <n v="17600"/>
    <x v="0"/>
    <x v="1"/>
    <x v="0"/>
  </r>
  <r>
    <x v="348"/>
    <x v="2"/>
    <x v="4"/>
    <x v="4"/>
    <n v="38"/>
    <n v="500"/>
    <n v="19000"/>
    <x v="0"/>
    <x v="1"/>
    <x v="3"/>
  </r>
  <r>
    <x v="349"/>
    <x v="0"/>
    <x v="4"/>
    <x v="1"/>
    <n v="4"/>
    <n v="300"/>
    <n v="1200"/>
    <x v="0"/>
    <x v="1"/>
    <x v="1"/>
  </r>
  <r>
    <x v="349"/>
    <x v="2"/>
    <x v="5"/>
    <x v="2"/>
    <n v="42"/>
    <n v="100"/>
    <n v="4200"/>
    <x v="0"/>
    <x v="1"/>
    <x v="1"/>
  </r>
  <r>
    <x v="349"/>
    <x v="0"/>
    <x v="2"/>
    <x v="2"/>
    <n v="46"/>
    <n v="100"/>
    <n v="4600"/>
    <x v="0"/>
    <x v="1"/>
    <x v="3"/>
  </r>
  <r>
    <x v="349"/>
    <x v="2"/>
    <x v="4"/>
    <x v="3"/>
    <n v="35"/>
    <n v="200"/>
    <n v="7000"/>
    <x v="0"/>
    <x v="1"/>
    <x v="0"/>
  </r>
  <r>
    <x v="349"/>
    <x v="2"/>
    <x v="5"/>
    <x v="0"/>
    <n v="27"/>
    <n v="400"/>
    <n v="10800"/>
    <x v="1"/>
    <x v="1"/>
    <x v="0"/>
  </r>
  <r>
    <x v="349"/>
    <x v="2"/>
    <x v="2"/>
    <x v="1"/>
    <n v="39"/>
    <n v="300"/>
    <n v="11700"/>
    <x v="0"/>
    <x v="1"/>
    <x v="0"/>
  </r>
  <r>
    <x v="349"/>
    <x v="2"/>
    <x v="4"/>
    <x v="0"/>
    <n v="30"/>
    <n v="400"/>
    <n v="12000"/>
    <x v="1"/>
    <x v="1"/>
    <x v="0"/>
  </r>
  <r>
    <x v="349"/>
    <x v="2"/>
    <x v="4"/>
    <x v="0"/>
    <n v="36"/>
    <n v="400"/>
    <n v="14400"/>
    <x v="0"/>
    <x v="0"/>
    <x v="3"/>
  </r>
  <r>
    <x v="349"/>
    <x v="0"/>
    <x v="1"/>
    <x v="4"/>
    <n v="30"/>
    <n v="500"/>
    <n v="15000"/>
    <x v="0"/>
    <x v="1"/>
    <x v="0"/>
  </r>
  <r>
    <x v="349"/>
    <x v="2"/>
    <x v="2"/>
    <x v="0"/>
    <n v="38"/>
    <n v="400"/>
    <n v="15200"/>
    <x v="0"/>
    <x v="1"/>
    <x v="4"/>
  </r>
  <r>
    <x v="350"/>
    <x v="0"/>
    <x v="2"/>
    <x v="0"/>
    <n v="3"/>
    <n v="400"/>
    <n v="1200"/>
    <x v="0"/>
    <x v="1"/>
    <x v="1"/>
  </r>
  <r>
    <x v="350"/>
    <x v="2"/>
    <x v="1"/>
    <x v="0"/>
    <n v="16"/>
    <n v="400"/>
    <n v="6400"/>
    <x v="0"/>
    <x v="1"/>
    <x v="3"/>
  </r>
  <r>
    <x v="350"/>
    <x v="0"/>
    <x v="3"/>
    <x v="0"/>
    <n v="19"/>
    <n v="400"/>
    <n v="7600"/>
    <x v="0"/>
    <x v="1"/>
    <x v="3"/>
  </r>
  <r>
    <x v="350"/>
    <x v="2"/>
    <x v="4"/>
    <x v="0"/>
    <n v="20"/>
    <n v="400"/>
    <n v="8000"/>
    <x v="0"/>
    <x v="0"/>
    <x v="4"/>
  </r>
  <r>
    <x v="350"/>
    <x v="2"/>
    <x v="1"/>
    <x v="0"/>
    <n v="36"/>
    <n v="400"/>
    <n v="14400"/>
    <x v="0"/>
    <x v="0"/>
    <x v="1"/>
  </r>
  <r>
    <x v="350"/>
    <x v="1"/>
    <x v="1"/>
    <x v="4"/>
    <n v="48"/>
    <n v="500"/>
    <n v="24000"/>
    <x v="0"/>
    <x v="0"/>
    <x v="1"/>
  </r>
  <r>
    <x v="351"/>
    <x v="2"/>
    <x v="5"/>
    <x v="3"/>
    <n v="5"/>
    <n v="200"/>
    <n v="1000"/>
    <x v="0"/>
    <x v="1"/>
    <x v="3"/>
  </r>
  <r>
    <x v="351"/>
    <x v="0"/>
    <x v="1"/>
    <x v="2"/>
    <n v="12"/>
    <n v="100"/>
    <n v="1200"/>
    <x v="0"/>
    <x v="0"/>
    <x v="0"/>
  </r>
  <r>
    <x v="351"/>
    <x v="0"/>
    <x v="4"/>
    <x v="0"/>
    <n v="11"/>
    <n v="400"/>
    <n v="4400"/>
    <x v="0"/>
    <x v="1"/>
    <x v="0"/>
  </r>
  <r>
    <x v="351"/>
    <x v="0"/>
    <x v="2"/>
    <x v="2"/>
    <n v="45"/>
    <n v="100"/>
    <n v="4500"/>
    <x v="0"/>
    <x v="1"/>
    <x v="1"/>
  </r>
  <r>
    <x v="351"/>
    <x v="2"/>
    <x v="4"/>
    <x v="4"/>
    <n v="9"/>
    <n v="500"/>
    <n v="4500"/>
    <x v="0"/>
    <x v="1"/>
    <x v="1"/>
  </r>
  <r>
    <x v="351"/>
    <x v="2"/>
    <x v="4"/>
    <x v="3"/>
    <n v="38"/>
    <n v="200"/>
    <n v="7600"/>
    <x v="0"/>
    <x v="1"/>
    <x v="3"/>
  </r>
  <r>
    <x v="351"/>
    <x v="1"/>
    <x v="5"/>
    <x v="0"/>
    <n v="22"/>
    <n v="400"/>
    <n v="8800"/>
    <x v="0"/>
    <x v="1"/>
    <x v="3"/>
  </r>
  <r>
    <x v="351"/>
    <x v="0"/>
    <x v="1"/>
    <x v="0"/>
    <n v="23"/>
    <n v="400"/>
    <n v="9200"/>
    <x v="0"/>
    <x v="1"/>
    <x v="1"/>
  </r>
  <r>
    <x v="351"/>
    <x v="0"/>
    <x v="3"/>
    <x v="1"/>
    <n v="41"/>
    <n v="300"/>
    <n v="12300"/>
    <x v="0"/>
    <x v="1"/>
    <x v="1"/>
  </r>
  <r>
    <x v="351"/>
    <x v="0"/>
    <x v="1"/>
    <x v="4"/>
    <n v="25"/>
    <n v="500"/>
    <n v="12500"/>
    <x v="0"/>
    <x v="1"/>
    <x v="1"/>
  </r>
  <r>
    <x v="351"/>
    <x v="0"/>
    <x v="3"/>
    <x v="4"/>
    <n v="28"/>
    <n v="500"/>
    <n v="14000"/>
    <x v="1"/>
    <x v="1"/>
    <x v="1"/>
  </r>
  <r>
    <x v="351"/>
    <x v="0"/>
    <x v="3"/>
    <x v="4"/>
    <n v="29"/>
    <n v="500"/>
    <n v="14500"/>
    <x v="0"/>
    <x v="1"/>
    <x v="0"/>
  </r>
  <r>
    <x v="351"/>
    <x v="2"/>
    <x v="1"/>
    <x v="4"/>
    <n v="40"/>
    <n v="500"/>
    <n v="20000"/>
    <x v="1"/>
    <x v="1"/>
    <x v="4"/>
  </r>
  <r>
    <x v="351"/>
    <x v="1"/>
    <x v="4"/>
    <x v="4"/>
    <n v="46"/>
    <n v="500"/>
    <n v="23000"/>
    <x v="0"/>
    <x v="1"/>
    <x v="1"/>
  </r>
  <r>
    <x v="352"/>
    <x v="2"/>
    <x v="4"/>
    <x v="0"/>
    <n v="4"/>
    <n v="400"/>
    <n v="1600"/>
    <x v="0"/>
    <x v="1"/>
    <x v="1"/>
  </r>
  <r>
    <x v="352"/>
    <x v="0"/>
    <x v="4"/>
    <x v="3"/>
    <n v="13"/>
    <n v="200"/>
    <n v="2600"/>
    <x v="0"/>
    <x v="1"/>
    <x v="1"/>
  </r>
  <r>
    <x v="352"/>
    <x v="2"/>
    <x v="4"/>
    <x v="0"/>
    <n v="18"/>
    <n v="400"/>
    <n v="7200"/>
    <x v="0"/>
    <x v="1"/>
    <x v="3"/>
  </r>
  <r>
    <x v="352"/>
    <x v="2"/>
    <x v="3"/>
    <x v="0"/>
    <n v="20"/>
    <n v="400"/>
    <n v="8000"/>
    <x v="0"/>
    <x v="1"/>
    <x v="1"/>
  </r>
  <r>
    <x v="352"/>
    <x v="2"/>
    <x v="2"/>
    <x v="0"/>
    <n v="20"/>
    <n v="400"/>
    <n v="8000"/>
    <x v="0"/>
    <x v="1"/>
    <x v="3"/>
  </r>
  <r>
    <x v="352"/>
    <x v="1"/>
    <x v="4"/>
    <x v="3"/>
    <n v="43"/>
    <n v="200"/>
    <n v="8600"/>
    <x v="0"/>
    <x v="1"/>
    <x v="1"/>
  </r>
  <r>
    <x v="352"/>
    <x v="1"/>
    <x v="4"/>
    <x v="1"/>
    <n v="30"/>
    <n v="300"/>
    <n v="9000"/>
    <x v="0"/>
    <x v="1"/>
    <x v="1"/>
  </r>
  <r>
    <x v="352"/>
    <x v="0"/>
    <x v="4"/>
    <x v="4"/>
    <n v="18"/>
    <n v="500"/>
    <n v="9000"/>
    <x v="1"/>
    <x v="1"/>
    <x v="0"/>
  </r>
  <r>
    <x v="352"/>
    <x v="2"/>
    <x v="3"/>
    <x v="1"/>
    <n v="48"/>
    <n v="300"/>
    <n v="14400"/>
    <x v="0"/>
    <x v="1"/>
    <x v="0"/>
  </r>
  <r>
    <x v="352"/>
    <x v="2"/>
    <x v="1"/>
    <x v="4"/>
    <n v="37"/>
    <n v="500"/>
    <n v="18500"/>
    <x v="0"/>
    <x v="0"/>
    <x v="1"/>
  </r>
  <r>
    <x v="352"/>
    <x v="1"/>
    <x v="1"/>
    <x v="0"/>
    <n v="48"/>
    <n v="400"/>
    <n v="19200"/>
    <x v="0"/>
    <x v="1"/>
    <x v="1"/>
  </r>
  <r>
    <x v="352"/>
    <x v="0"/>
    <x v="1"/>
    <x v="0"/>
    <n v="49"/>
    <n v="400"/>
    <n v="19600"/>
    <x v="0"/>
    <x v="1"/>
    <x v="3"/>
  </r>
  <r>
    <x v="353"/>
    <x v="0"/>
    <x v="5"/>
    <x v="0"/>
    <n v="3"/>
    <n v="400"/>
    <n v="1200"/>
    <x v="0"/>
    <x v="0"/>
    <x v="0"/>
  </r>
  <r>
    <x v="353"/>
    <x v="1"/>
    <x v="4"/>
    <x v="4"/>
    <n v="3"/>
    <n v="500"/>
    <n v="1500"/>
    <x v="0"/>
    <x v="1"/>
    <x v="1"/>
  </r>
  <r>
    <x v="353"/>
    <x v="2"/>
    <x v="5"/>
    <x v="3"/>
    <n v="25"/>
    <n v="200"/>
    <n v="5000"/>
    <x v="0"/>
    <x v="1"/>
    <x v="0"/>
  </r>
  <r>
    <x v="353"/>
    <x v="0"/>
    <x v="1"/>
    <x v="4"/>
    <n v="12"/>
    <n v="500"/>
    <n v="6000"/>
    <x v="0"/>
    <x v="1"/>
    <x v="0"/>
  </r>
  <r>
    <x v="353"/>
    <x v="1"/>
    <x v="2"/>
    <x v="3"/>
    <n v="34"/>
    <n v="200"/>
    <n v="6800"/>
    <x v="1"/>
    <x v="1"/>
    <x v="0"/>
  </r>
  <r>
    <x v="353"/>
    <x v="0"/>
    <x v="1"/>
    <x v="0"/>
    <n v="22"/>
    <n v="400"/>
    <n v="8800"/>
    <x v="1"/>
    <x v="1"/>
    <x v="4"/>
  </r>
  <r>
    <x v="353"/>
    <x v="2"/>
    <x v="2"/>
    <x v="0"/>
    <n v="22"/>
    <n v="400"/>
    <n v="8800"/>
    <x v="1"/>
    <x v="1"/>
    <x v="0"/>
  </r>
  <r>
    <x v="353"/>
    <x v="2"/>
    <x v="3"/>
    <x v="0"/>
    <n v="23"/>
    <n v="400"/>
    <n v="9200"/>
    <x v="0"/>
    <x v="1"/>
    <x v="3"/>
  </r>
  <r>
    <x v="353"/>
    <x v="2"/>
    <x v="1"/>
    <x v="4"/>
    <n v="20"/>
    <n v="500"/>
    <n v="10000"/>
    <x v="0"/>
    <x v="1"/>
    <x v="1"/>
  </r>
  <r>
    <x v="353"/>
    <x v="1"/>
    <x v="3"/>
    <x v="4"/>
    <n v="23"/>
    <n v="500"/>
    <n v="11500"/>
    <x v="0"/>
    <x v="1"/>
    <x v="3"/>
  </r>
  <r>
    <x v="353"/>
    <x v="1"/>
    <x v="1"/>
    <x v="0"/>
    <n v="33"/>
    <n v="400"/>
    <n v="13200"/>
    <x v="0"/>
    <x v="1"/>
    <x v="0"/>
  </r>
  <r>
    <x v="353"/>
    <x v="0"/>
    <x v="3"/>
    <x v="1"/>
    <n v="48"/>
    <n v="300"/>
    <n v="14400"/>
    <x v="0"/>
    <x v="1"/>
    <x v="1"/>
  </r>
  <r>
    <x v="353"/>
    <x v="2"/>
    <x v="1"/>
    <x v="0"/>
    <n v="43"/>
    <n v="400"/>
    <n v="17200"/>
    <x v="1"/>
    <x v="1"/>
    <x v="1"/>
  </r>
  <r>
    <x v="353"/>
    <x v="1"/>
    <x v="4"/>
    <x v="4"/>
    <n v="41"/>
    <n v="500"/>
    <n v="20500"/>
    <x v="0"/>
    <x v="1"/>
    <x v="0"/>
  </r>
  <r>
    <x v="354"/>
    <x v="0"/>
    <x v="1"/>
    <x v="4"/>
    <n v="3"/>
    <n v="500"/>
    <n v="1500"/>
    <x v="1"/>
    <x v="1"/>
    <x v="1"/>
  </r>
  <r>
    <x v="354"/>
    <x v="2"/>
    <x v="3"/>
    <x v="2"/>
    <n v="23"/>
    <n v="100"/>
    <n v="2300"/>
    <x v="0"/>
    <x v="1"/>
    <x v="0"/>
  </r>
  <r>
    <x v="354"/>
    <x v="1"/>
    <x v="4"/>
    <x v="1"/>
    <n v="9"/>
    <n v="300"/>
    <n v="2700"/>
    <x v="0"/>
    <x v="1"/>
    <x v="1"/>
  </r>
  <r>
    <x v="354"/>
    <x v="0"/>
    <x v="4"/>
    <x v="4"/>
    <n v="7"/>
    <n v="500"/>
    <n v="3500"/>
    <x v="0"/>
    <x v="1"/>
    <x v="3"/>
  </r>
  <r>
    <x v="354"/>
    <x v="2"/>
    <x v="4"/>
    <x v="1"/>
    <n v="16"/>
    <n v="300"/>
    <n v="4800"/>
    <x v="0"/>
    <x v="1"/>
    <x v="0"/>
  </r>
  <r>
    <x v="354"/>
    <x v="2"/>
    <x v="1"/>
    <x v="4"/>
    <n v="11"/>
    <n v="500"/>
    <n v="5500"/>
    <x v="0"/>
    <x v="1"/>
    <x v="0"/>
  </r>
  <r>
    <x v="354"/>
    <x v="1"/>
    <x v="4"/>
    <x v="1"/>
    <n v="24"/>
    <n v="300"/>
    <n v="7200"/>
    <x v="0"/>
    <x v="1"/>
    <x v="3"/>
  </r>
  <r>
    <x v="354"/>
    <x v="1"/>
    <x v="2"/>
    <x v="1"/>
    <n v="42"/>
    <n v="300"/>
    <n v="12600"/>
    <x v="0"/>
    <x v="1"/>
    <x v="4"/>
  </r>
  <r>
    <x v="354"/>
    <x v="1"/>
    <x v="3"/>
    <x v="4"/>
    <n v="30"/>
    <n v="500"/>
    <n v="15000"/>
    <x v="0"/>
    <x v="1"/>
    <x v="3"/>
  </r>
  <r>
    <x v="354"/>
    <x v="0"/>
    <x v="2"/>
    <x v="0"/>
    <n v="44"/>
    <n v="400"/>
    <n v="17600"/>
    <x v="0"/>
    <x v="1"/>
    <x v="0"/>
  </r>
  <r>
    <x v="354"/>
    <x v="0"/>
    <x v="1"/>
    <x v="4"/>
    <n v="36"/>
    <n v="500"/>
    <n v="18000"/>
    <x v="0"/>
    <x v="1"/>
    <x v="4"/>
  </r>
  <r>
    <x v="354"/>
    <x v="0"/>
    <x v="2"/>
    <x v="0"/>
    <n v="47"/>
    <n v="400"/>
    <n v="18800"/>
    <x v="0"/>
    <x v="1"/>
    <x v="3"/>
  </r>
  <r>
    <x v="355"/>
    <x v="1"/>
    <x v="2"/>
    <x v="0"/>
    <n v="3"/>
    <n v="400"/>
    <n v="1200"/>
    <x v="0"/>
    <x v="1"/>
    <x v="0"/>
  </r>
  <r>
    <x v="355"/>
    <x v="1"/>
    <x v="3"/>
    <x v="2"/>
    <n v="13"/>
    <n v="100"/>
    <n v="1300"/>
    <x v="0"/>
    <x v="0"/>
    <x v="0"/>
  </r>
  <r>
    <x v="355"/>
    <x v="0"/>
    <x v="3"/>
    <x v="4"/>
    <n v="10"/>
    <n v="500"/>
    <n v="5000"/>
    <x v="0"/>
    <x v="1"/>
    <x v="0"/>
  </r>
  <r>
    <x v="355"/>
    <x v="2"/>
    <x v="3"/>
    <x v="4"/>
    <n v="13"/>
    <n v="500"/>
    <n v="6500"/>
    <x v="0"/>
    <x v="1"/>
    <x v="0"/>
  </r>
  <r>
    <x v="355"/>
    <x v="1"/>
    <x v="4"/>
    <x v="1"/>
    <n v="31"/>
    <n v="300"/>
    <n v="9300"/>
    <x v="0"/>
    <x v="1"/>
    <x v="0"/>
  </r>
  <r>
    <x v="355"/>
    <x v="0"/>
    <x v="5"/>
    <x v="0"/>
    <n v="25"/>
    <n v="400"/>
    <n v="10000"/>
    <x v="0"/>
    <x v="1"/>
    <x v="1"/>
  </r>
  <r>
    <x v="355"/>
    <x v="1"/>
    <x v="0"/>
    <x v="0"/>
    <n v="35"/>
    <n v="400"/>
    <n v="14000"/>
    <x v="0"/>
    <x v="1"/>
    <x v="0"/>
  </r>
  <r>
    <x v="355"/>
    <x v="2"/>
    <x v="4"/>
    <x v="0"/>
    <n v="39"/>
    <n v="400"/>
    <n v="15600"/>
    <x v="0"/>
    <x v="1"/>
    <x v="1"/>
  </r>
  <r>
    <x v="355"/>
    <x v="1"/>
    <x v="5"/>
    <x v="0"/>
    <n v="40"/>
    <n v="400"/>
    <n v="16000"/>
    <x v="0"/>
    <x v="1"/>
    <x v="0"/>
  </r>
  <r>
    <x v="355"/>
    <x v="0"/>
    <x v="3"/>
    <x v="0"/>
    <n v="49"/>
    <n v="400"/>
    <n v="19600"/>
    <x v="0"/>
    <x v="1"/>
    <x v="0"/>
  </r>
  <r>
    <x v="356"/>
    <x v="2"/>
    <x v="3"/>
    <x v="2"/>
    <n v="34"/>
    <n v="100"/>
    <n v="3400"/>
    <x v="0"/>
    <x v="1"/>
    <x v="3"/>
  </r>
  <r>
    <x v="356"/>
    <x v="0"/>
    <x v="3"/>
    <x v="2"/>
    <n v="42"/>
    <n v="100"/>
    <n v="4200"/>
    <x v="0"/>
    <x v="1"/>
    <x v="3"/>
  </r>
  <r>
    <x v="356"/>
    <x v="1"/>
    <x v="2"/>
    <x v="3"/>
    <n v="31"/>
    <n v="200"/>
    <n v="6200"/>
    <x v="0"/>
    <x v="0"/>
    <x v="1"/>
  </r>
  <r>
    <x v="356"/>
    <x v="2"/>
    <x v="5"/>
    <x v="1"/>
    <n v="21"/>
    <n v="300"/>
    <n v="6300"/>
    <x v="0"/>
    <x v="1"/>
    <x v="1"/>
  </r>
  <r>
    <x v="356"/>
    <x v="2"/>
    <x v="4"/>
    <x v="1"/>
    <n v="28"/>
    <n v="300"/>
    <n v="8400"/>
    <x v="0"/>
    <x v="1"/>
    <x v="0"/>
  </r>
  <r>
    <x v="356"/>
    <x v="2"/>
    <x v="4"/>
    <x v="0"/>
    <n v="28"/>
    <n v="400"/>
    <n v="11200"/>
    <x v="0"/>
    <x v="0"/>
    <x v="2"/>
  </r>
  <r>
    <x v="356"/>
    <x v="0"/>
    <x v="3"/>
    <x v="0"/>
    <n v="30"/>
    <n v="400"/>
    <n v="12000"/>
    <x v="0"/>
    <x v="1"/>
    <x v="0"/>
  </r>
  <r>
    <x v="356"/>
    <x v="2"/>
    <x v="0"/>
    <x v="4"/>
    <n v="42"/>
    <n v="500"/>
    <n v="21000"/>
    <x v="0"/>
    <x v="0"/>
    <x v="4"/>
  </r>
  <r>
    <x v="357"/>
    <x v="0"/>
    <x v="3"/>
    <x v="0"/>
    <n v="11"/>
    <n v="400"/>
    <n v="4400"/>
    <x v="0"/>
    <x v="1"/>
    <x v="0"/>
  </r>
  <r>
    <x v="357"/>
    <x v="2"/>
    <x v="4"/>
    <x v="3"/>
    <n v="25"/>
    <n v="200"/>
    <n v="5000"/>
    <x v="0"/>
    <x v="1"/>
    <x v="4"/>
  </r>
  <r>
    <x v="357"/>
    <x v="1"/>
    <x v="2"/>
    <x v="0"/>
    <n v="15"/>
    <n v="400"/>
    <n v="6000"/>
    <x v="0"/>
    <x v="1"/>
    <x v="1"/>
  </r>
  <r>
    <x v="357"/>
    <x v="0"/>
    <x v="1"/>
    <x v="4"/>
    <n v="14"/>
    <n v="500"/>
    <n v="7000"/>
    <x v="0"/>
    <x v="1"/>
    <x v="0"/>
  </r>
  <r>
    <x v="357"/>
    <x v="1"/>
    <x v="4"/>
    <x v="1"/>
    <n v="26"/>
    <n v="300"/>
    <n v="7800"/>
    <x v="0"/>
    <x v="0"/>
    <x v="0"/>
  </r>
  <r>
    <x v="357"/>
    <x v="1"/>
    <x v="4"/>
    <x v="1"/>
    <n v="28"/>
    <n v="300"/>
    <n v="8400"/>
    <x v="0"/>
    <x v="1"/>
    <x v="1"/>
  </r>
  <r>
    <x v="357"/>
    <x v="0"/>
    <x v="1"/>
    <x v="4"/>
    <n v="31"/>
    <n v="500"/>
    <n v="15500"/>
    <x v="1"/>
    <x v="1"/>
    <x v="2"/>
  </r>
  <r>
    <x v="357"/>
    <x v="1"/>
    <x v="1"/>
    <x v="0"/>
    <n v="49"/>
    <n v="400"/>
    <n v="19600"/>
    <x v="0"/>
    <x v="1"/>
    <x v="1"/>
  </r>
  <r>
    <x v="358"/>
    <x v="1"/>
    <x v="3"/>
    <x v="0"/>
    <n v="8"/>
    <n v="400"/>
    <n v="3200"/>
    <x v="0"/>
    <x v="0"/>
    <x v="0"/>
  </r>
  <r>
    <x v="358"/>
    <x v="0"/>
    <x v="3"/>
    <x v="4"/>
    <n v="7"/>
    <n v="500"/>
    <n v="3500"/>
    <x v="0"/>
    <x v="1"/>
    <x v="3"/>
  </r>
  <r>
    <x v="358"/>
    <x v="0"/>
    <x v="5"/>
    <x v="1"/>
    <n v="21"/>
    <n v="300"/>
    <n v="6300"/>
    <x v="0"/>
    <x v="1"/>
    <x v="3"/>
  </r>
  <r>
    <x v="358"/>
    <x v="0"/>
    <x v="3"/>
    <x v="1"/>
    <n v="24"/>
    <n v="300"/>
    <n v="7200"/>
    <x v="0"/>
    <x v="0"/>
    <x v="1"/>
  </r>
  <r>
    <x v="358"/>
    <x v="1"/>
    <x v="4"/>
    <x v="3"/>
    <n v="37"/>
    <n v="200"/>
    <n v="7400"/>
    <x v="1"/>
    <x v="1"/>
    <x v="0"/>
  </r>
  <r>
    <x v="358"/>
    <x v="1"/>
    <x v="2"/>
    <x v="0"/>
    <n v="33"/>
    <n v="400"/>
    <n v="13200"/>
    <x v="0"/>
    <x v="0"/>
    <x v="3"/>
  </r>
  <r>
    <x v="358"/>
    <x v="2"/>
    <x v="2"/>
    <x v="4"/>
    <n v="32"/>
    <n v="500"/>
    <n v="16000"/>
    <x v="1"/>
    <x v="1"/>
    <x v="1"/>
  </r>
  <r>
    <x v="358"/>
    <x v="0"/>
    <x v="3"/>
    <x v="0"/>
    <n v="42"/>
    <n v="400"/>
    <n v="16800"/>
    <x v="1"/>
    <x v="1"/>
    <x v="1"/>
  </r>
  <r>
    <x v="358"/>
    <x v="0"/>
    <x v="4"/>
    <x v="0"/>
    <n v="43"/>
    <n v="400"/>
    <n v="17200"/>
    <x v="1"/>
    <x v="1"/>
    <x v="0"/>
  </r>
  <r>
    <x v="358"/>
    <x v="0"/>
    <x v="1"/>
    <x v="0"/>
    <n v="49"/>
    <n v="400"/>
    <n v="19600"/>
    <x v="0"/>
    <x v="1"/>
    <x v="2"/>
  </r>
  <r>
    <x v="358"/>
    <x v="0"/>
    <x v="4"/>
    <x v="0"/>
    <n v="49"/>
    <n v="400"/>
    <n v="19600"/>
    <x v="0"/>
    <x v="1"/>
    <x v="1"/>
  </r>
  <r>
    <x v="358"/>
    <x v="1"/>
    <x v="2"/>
    <x v="4"/>
    <n v="44"/>
    <n v="500"/>
    <n v="22000"/>
    <x v="0"/>
    <x v="1"/>
    <x v="3"/>
  </r>
  <r>
    <x v="358"/>
    <x v="0"/>
    <x v="1"/>
    <x v="4"/>
    <n v="45"/>
    <n v="500"/>
    <n v="22500"/>
    <x v="0"/>
    <x v="1"/>
    <x v="1"/>
  </r>
  <r>
    <x v="359"/>
    <x v="2"/>
    <x v="3"/>
    <x v="1"/>
    <n v="4"/>
    <n v="300"/>
    <n v="1200"/>
    <x v="0"/>
    <x v="1"/>
    <x v="1"/>
  </r>
  <r>
    <x v="359"/>
    <x v="2"/>
    <x v="5"/>
    <x v="0"/>
    <n v="3"/>
    <n v="400"/>
    <n v="1200"/>
    <x v="0"/>
    <x v="1"/>
    <x v="0"/>
  </r>
  <r>
    <x v="359"/>
    <x v="2"/>
    <x v="4"/>
    <x v="2"/>
    <n v="34"/>
    <n v="100"/>
    <n v="3400"/>
    <x v="0"/>
    <x v="1"/>
    <x v="1"/>
  </r>
  <r>
    <x v="359"/>
    <x v="1"/>
    <x v="1"/>
    <x v="3"/>
    <n v="34"/>
    <n v="200"/>
    <n v="6800"/>
    <x v="1"/>
    <x v="1"/>
    <x v="3"/>
  </r>
  <r>
    <x v="359"/>
    <x v="0"/>
    <x v="1"/>
    <x v="1"/>
    <n v="32"/>
    <n v="300"/>
    <n v="9600"/>
    <x v="0"/>
    <x v="0"/>
    <x v="3"/>
  </r>
  <r>
    <x v="359"/>
    <x v="2"/>
    <x v="3"/>
    <x v="1"/>
    <n v="37"/>
    <n v="300"/>
    <n v="11100"/>
    <x v="0"/>
    <x v="1"/>
    <x v="0"/>
  </r>
  <r>
    <x v="359"/>
    <x v="2"/>
    <x v="2"/>
    <x v="0"/>
    <n v="41"/>
    <n v="400"/>
    <n v="16400"/>
    <x v="0"/>
    <x v="1"/>
    <x v="1"/>
  </r>
  <r>
    <x v="359"/>
    <x v="2"/>
    <x v="1"/>
    <x v="4"/>
    <n v="44"/>
    <n v="500"/>
    <n v="22000"/>
    <x v="0"/>
    <x v="0"/>
    <x v="1"/>
  </r>
  <r>
    <x v="360"/>
    <x v="2"/>
    <x v="4"/>
    <x v="2"/>
    <n v="30"/>
    <n v="100"/>
    <n v="3000"/>
    <x v="0"/>
    <x v="1"/>
    <x v="1"/>
  </r>
  <r>
    <x v="360"/>
    <x v="1"/>
    <x v="4"/>
    <x v="2"/>
    <n v="34"/>
    <n v="100"/>
    <n v="3400"/>
    <x v="0"/>
    <x v="1"/>
    <x v="0"/>
  </r>
  <r>
    <x v="360"/>
    <x v="2"/>
    <x v="2"/>
    <x v="3"/>
    <n v="25"/>
    <n v="200"/>
    <n v="5000"/>
    <x v="0"/>
    <x v="1"/>
    <x v="0"/>
  </r>
  <r>
    <x v="360"/>
    <x v="0"/>
    <x v="3"/>
    <x v="4"/>
    <n v="14"/>
    <n v="500"/>
    <n v="7000"/>
    <x v="0"/>
    <x v="1"/>
    <x v="4"/>
  </r>
  <r>
    <x v="360"/>
    <x v="2"/>
    <x v="1"/>
    <x v="4"/>
    <n v="16"/>
    <n v="500"/>
    <n v="8000"/>
    <x v="0"/>
    <x v="1"/>
    <x v="0"/>
  </r>
  <r>
    <x v="360"/>
    <x v="0"/>
    <x v="4"/>
    <x v="4"/>
    <n v="20"/>
    <n v="500"/>
    <n v="10000"/>
    <x v="0"/>
    <x v="1"/>
    <x v="4"/>
  </r>
  <r>
    <x v="360"/>
    <x v="1"/>
    <x v="1"/>
    <x v="0"/>
    <n v="45"/>
    <n v="400"/>
    <n v="18000"/>
    <x v="0"/>
    <x v="1"/>
    <x v="0"/>
  </r>
  <r>
    <x v="360"/>
    <x v="2"/>
    <x v="3"/>
    <x v="4"/>
    <n v="46"/>
    <n v="500"/>
    <n v="23000"/>
    <x v="0"/>
    <x v="1"/>
    <x v="3"/>
  </r>
  <r>
    <x v="361"/>
    <x v="1"/>
    <x v="4"/>
    <x v="4"/>
    <n v="1"/>
    <n v="500"/>
    <n v="500"/>
    <x v="0"/>
    <x v="1"/>
    <x v="1"/>
  </r>
  <r>
    <x v="361"/>
    <x v="0"/>
    <x v="4"/>
    <x v="0"/>
    <n v="8"/>
    <n v="400"/>
    <n v="3200"/>
    <x v="0"/>
    <x v="1"/>
    <x v="3"/>
  </r>
  <r>
    <x v="361"/>
    <x v="1"/>
    <x v="5"/>
    <x v="2"/>
    <n v="45"/>
    <n v="100"/>
    <n v="4500"/>
    <x v="0"/>
    <x v="1"/>
    <x v="1"/>
  </r>
  <r>
    <x v="361"/>
    <x v="1"/>
    <x v="4"/>
    <x v="3"/>
    <n v="27"/>
    <n v="200"/>
    <n v="5400"/>
    <x v="0"/>
    <x v="1"/>
    <x v="3"/>
  </r>
  <r>
    <x v="361"/>
    <x v="0"/>
    <x v="1"/>
    <x v="0"/>
    <n v="21"/>
    <n v="400"/>
    <n v="8400"/>
    <x v="0"/>
    <x v="1"/>
    <x v="1"/>
  </r>
  <r>
    <x v="361"/>
    <x v="0"/>
    <x v="1"/>
    <x v="1"/>
    <n v="32"/>
    <n v="300"/>
    <n v="9600"/>
    <x v="0"/>
    <x v="1"/>
    <x v="0"/>
  </r>
  <r>
    <x v="361"/>
    <x v="1"/>
    <x v="5"/>
    <x v="1"/>
    <n v="36"/>
    <n v="300"/>
    <n v="10800"/>
    <x v="0"/>
    <x v="0"/>
    <x v="0"/>
  </r>
  <r>
    <x v="361"/>
    <x v="0"/>
    <x v="4"/>
    <x v="1"/>
    <n v="47"/>
    <n v="300"/>
    <n v="14100"/>
    <x v="0"/>
    <x v="1"/>
    <x v="1"/>
  </r>
  <r>
    <x v="361"/>
    <x v="2"/>
    <x v="2"/>
    <x v="1"/>
    <n v="48"/>
    <n v="300"/>
    <n v="14400"/>
    <x v="0"/>
    <x v="0"/>
    <x v="3"/>
  </r>
  <r>
    <x v="361"/>
    <x v="2"/>
    <x v="0"/>
    <x v="0"/>
    <n v="40"/>
    <n v="400"/>
    <n v="16000"/>
    <x v="1"/>
    <x v="1"/>
    <x v="0"/>
  </r>
  <r>
    <x v="362"/>
    <x v="0"/>
    <x v="2"/>
    <x v="3"/>
    <n v="6"/>
    <n v="200"/>
    <n v="1200"/>
    <x v="0"/>
    <x v="1"/>
    <x v="1"/>
  </r>
  <r>
    <x v="362"/>
    <x v="2"/>
    <x v="2"/>
    <x v="0"/>
    <n v="4"/>
    <n v="400"/>
    <n v="1600"/>
    <x v="0"/>
    <x v="1"/>
    <x v="0"/>
  </r>
  <r>
    <x v="362"/>
    <x v="1"/>
    <x v="0"/>
    <x v="1"/>
    <n v="13"/>
    <n v="300"/>
    <n v="3900"/>
    <x v="1"/>
    <x v="0"/>
    <x v="1"/>
  </r>
  <r>
    <x v="362"/>
    <x v="0"/>
    <x v="3"/>
    <x v="2"/>
    <n v="49"/>
    <n v="100"/>
    <n v="4900"/>
    <x v="0"/>
    <x v="0"/>
    <x v="3"/>
  </r>
  <r>
    <x v="362"/>
    <x v="0"/>
    <x v="1"/>
    <x v="1"/>
    <n v="21"/>
    <n v="300"/>
    <n v="6300"/>
    <x v="0"/>
    <x v="0"/>
    <x v="3"/>
  </r>
  <r>
    <x v="362"/>
    <x v="1"/>
    <x v="1"/>
    <x v="4"/>
    <n v="20"/>
    <n v="500"/>
    <n v="10000"/>
    <x v="0"/>
    <x v="1"/>
    <x v="3"/>
  </r>
  <r>
    <x v="362"/>
    <x v="0"/>
    <x v="4"/>
    <x v="0"/>
    <n v="38"/>
    <n v="400"/>
    <n v="15200"/>
    <x v="0"/>
    <x v="1"/>
    <x v="4"/>
  </r>
  <r>
    <x v="362"/>
    <x v="0"/>
    <x v="3"/>
    <x v="4"/>
    <n v="37"/>
    <n v="500"/>
    <n v="18500"/>
    <x v="0"/>
    <x v="1"/>
    <x v="3"/>
  </r>
  <r>
    <x v="362"/>
    <x v="2"/>
    <x v="3"/>
    <x v="0"/>
    <n v="47"/>
    <n v="400"/>
    <n v="18800"/>
    <x v="0"/>
    <x v="1"/>
    <x v="3"/>
  </r>
  <r>
    <x v="362"/>
    <x v="1"/>
    <x v="1"/>
    <x v="4"/>
    <n v="44"/>
    <n v="500"/>
    <n v="22000"/>
    <x v="0"/>
    <x v="1"/>
    <x v="0"/>
  </r>
  <r>
    <x v="362"/>
    <x v="2"/>
    <x v="5"/>
    <x v="4"/>
    <n v="45"/>
    <n v="500"/>
    <n v="22500"/>
    <x v="0"/>
    <x v="1"/>
    <x v="1"/>
  </r>
  <r>
    <x v="363"/>
    <x v="2"/>
    <x v="2"/>
    <x v="4"/>
    <n v="7"/>
    <n v="500"/>
    <n v="3500"/>
    <x v="1"/>
    <x v="1"/>
    <x v="3"/>
  </r>
  <r>
    <x v="363"/>
    <x v="0"/>
    <x v="3"/>
    <x v="2"/>
    <n v="39"/>
    <n v="100"/>
    <n v="3900"/>
    <x v="0"/>
    <x v="1"/>
    <x v="0"/>
  </r>
  <r>
    <x v="363"/>
    <x v="2"/>
    <x v="5"/>
    <x v="0"/>
    <n v="22"/>
    <n v="400"/>
    <n v="8800"/>
    <x v="0"/>
    <x v="0"/>
    <x v="1"/>
  </r>
  <r>
    <x v="363"/>
    <x v="2"/>
    <x v="5"/>
    <x v="1"/>
    <n v="41"/>
    <n v="300"/>
    <n v="12300"/>
    <x v="0"/>
    <x v="1"/>
    <x v="0"/>
  </r>
  <r>
    <x v="363"/>
    <x v="0"/>
    <x v="5"/>
    <x v="4"/>
    <n v="29"/>
    <n v="500"/>
    <n v="14500"/>
    <x v="0"/>
    <x v="1"/>
    <x v="3"/>
  </r>
  <r>
    <x v="363"/>
    <x v="0"/>
    <x v="1"/>
    <x v="0"/>
    <n v="38"/>
    <n v="400"/>
    <n v="15200"/>
    <x v="0"/>
    <x v="1"/>
    <x v="0"/>
  </r>
  <r>
    <x v="363"/>
    <x v="1"/>
    <x v="4"/>
    <x v="4"/>
    <n v="33"/>
    <n v="500"/>
    <n v="16500"/>
    <x v="0"/>
    <x v="1"/>
    <x v="0"/>
  </r>
  <r>
    <x v="363"/>
    <x v="0"/>
    <x v="4"/>
    <x v="0"/>
    <n v="45"/>
    <n v="400"/>
    <n v="18000"/>
    <x v="0"/>
    <x v="0"/>
    <x v="4"/>
  </r>
  <r>
    <x v="363"/>
    <x v="2"/>
    <x v="3"/>
    <x v="0"/>
    <n v="47"/>
    <n v="400"/>
    <n v="18800"/>
    <x v="0"/>
    <x v="1"/>
    <x v="3"/>
  </r>
  <r>
    <x v="363"/>
    <x v="1"/>
    <x v="4"/>
    <x v="4"/>
    <n v="46"/>
    <n v="500"/>
    <n v="23000"/>
    <x v="0"/>
    <x v="1"/>
    <x v="1"/>
  </r>
  <r>
    <x v="364"/>
    <x v="2"/>
    <x v="1"/>
    <x v="3"/>
    <n v="16"/>
    <n v="200"/>
    <n v="3200"/>
    <x v="0"/>
    <x v="1"/>
    <x v="1"/>
  </r>
  <r>
    <x v="364"/>
    <x v="1"/>
    <x v="4"/>
    <x v="3"/>
    <n v="23"/>
    <n v="200"/>
    <n v="4600"/>
    <x v="0"/>
    <x v="1"/>
    <x v="0"/>
  </r>
  <r>
    <x v="364"/>
    <x v="2"/>
    <x v="1"/>
    <x v="1"/>
    <n v="24"/>
    <n v="300"/>
    <n v="7200"/>
    <x v="0"/>
    <x v="1"/>
    <x v="1"/>
  </r>
  <r>
    <x v="364"/>
    <x v="2"/>
    <x v="2"/>
    <x v="4"/>
    <n v="15"/>
    <n v="500"/>
    <n v="7500"/>
    <x v="0"/>
    <x v="1"/>
    <x v="1"/>
  </r>
  <r>
    <x v="364"/>
    <x v="1"/>
    <x v="3"/>
    <x v="4"/>
    <n v="21"/>
    <n v="500"/>
    <n v="10500"/>
    <x v="1"/>
    <x v="1"/>
    <x v="0"/>
  </r>
  <r>
    <x v="364"/>
    <x v="1"/>
    <x v="1"/>
    <x v="1"/>
    <n v="44"/>
    <n v="300"/>
    <n v="13200"/>
    <x v="0"/>
    <x v="1"/>
    <x v="1"/>
  </r>
  <r>
    <x v="364"/>
    <x v="0"/>
    <x v="1"/>
    <x v="0"/>
    <n v="42"/>
    <n v="400"/>
    <n v="16800"/>
    <x v="0"/>
    <x v="1"/>
    <x v="1"/>
  </r>
  <r>
    <x v="364"/>
    <x v="0"/>
    <x v="0"/>
    <x v="4"/>
    <n v="47"/>
    <n v="500"/>
    <n v="23500"/>
    <x v="0"/>
    <x v="1"/>
    <x v="3"/>
  </r>
  <r>
    <x v="365"/>
    <x v="1"/>
    <x v="0"/>
    <x v="0"/>
    <n v="2"/>
    <n v="400"/>
    <n v="800"/>
    <x v="0"/>
    <x v="1"/>
    <x v="0"/>
  </r>
  <r>
    <x v="365"/>
    <x v="2"/>
    <x v="3"/>
    <x v="0"/>
    <n v="4"/>
    <n v="400"/>
    <n v="1600"/>
    <x v="1"/>
    <x v="1"/>
    <x v="0"/>
  </r>
  <r>
    <x v="365"/>
    <x v="1"/>
    <x v="1"/>
    <x v="0"/>
    <n v="6"/>
    <n v="400"/>
    <n v="2400"/>
    <x v="0"/>
    <x v="1"/>
    <x v="1"/>
  </r>
  <r>
    <x v="365"/>
    <x v="1"/>
    <x v="3"/>
    <x v="3"/>
    <n v="13"/>
    <n v="200"/>
    <n v="2600"/>
    <x v="0"/>
    <x v="1"/>
    <x v="0"/>
  </r>
  <r>
    <x v="365"/>
    <x v="1"/>
    <x v="4"/>
    <x v="2"/>
    <n v="29"/>
    <n v="100"/>
    <n v="2900"/>
    <x v="1"/>
    <x v="1"/>
    <x v="0"/>
  </r>
  <r>
    <x v="365"/>
    <x v="1"/>
    <x v="5"/>
    <x v="4"/>
    <n v="22"/>
    <n v="500"/>
    <n v="11000"/>
    <x v="0"/>
    <x v="1"/>
    <x v="2"/>
  </r>
  <r>
    <x v="365"/>
    <x v="2"/>
    <x v="1"/>
    <x v="1"/>
    <n v="44"/>
    <n v="300"/>
    <n v="13200"/>
    <x v="0"/>
    <x v="1"/>
    <x v="0"/>
  </r>
  <r>
    <x v="365"/>
    <x v="0"/>
    <x v="2"/>
    <x v="0"/>
    <n v="38"/>
    <n v="400"/>
    <n v="15200"/>
    <x v="0"/>
    <x v="1"/>
    <x v="1"/>
  </r>
  <r>
    <x v="365"/>
    <x v="1"/>
    <x v="2"/>
    <x v="4"/>
    <n v="43"/>
    <n v="500"/>
    <n v="21500"/>
    <x v="0"/>
    <x v="1"/>
    <x v="4"/>
  </r>
  <r>
    <x v="366"/>
    <x v="2"/>
    <x v="3"/>
    <x v="3"/>
    <n v="9"/>
    <n v="200"/>
    <n v="1800"/>
    <x v="0"/>
    <x v="1"/>
    <x v="0"/>
  </r>
  <r>
    <x v="366"/>
    <x v="2"/>
    <x v="0"/>
    <x v="3"/>
    <n v="21"/>
    <n v="200"/>
    <n v="4200"/>
    <x v="1"/>
    <x v="1"/>
    <x v="1"/>
  </r>
  <r>
    <x v="366"/>
    <x v="1"/>
    <x v="1"/>
    <x v="3"/>
    <n v="36"/>
    <n v="200"/>
    <n v="7200"/>
    <x v="0"/>
    <x v="1"/>
    <x v="3"/>
  </r>
  <r>
    <x v="366"/>
    <x v="2"/>
    <x v="5"/>
    <x v="0"/>
    <n v="26"/>
    <n v="400"/>
    <n v="10400"/>
    <x v="0"/>
    <x v="1"/>
    <x v="0"/>
  </r>
  <r>
    <x v="366"/>
    <x v="2"/>
    <x v="1"/>
    <x v="0"/>
    <n v="27"/>
    <n v="400"/>
    <n v="10800"/>
    <x v="0"/>
    <x v="1"/>
    <x v="1"/>
  </r>
  <r>
    <x v="366"/>
    <x v="2"/>
    <x v="0"/>
    <x v="4"/>
    <n v="22"/>
    <n v="500"/>
    <n v="11000"/>
    <x v="0"/>
    <x v="1"/>
    <x v="3"/>
  </r>
  <r>
    <x v="366"/>
    <x v="2"/>
    <x v="4"/>
    <x v="4"/>
    <n v="27"/>
    <n v="500"/>
    <n v="13500"/>
    <x v="0"/>
    <x v="1"/>
    <x v="4"/>
  </r>
  <r>
    <x v="366"/>
    <x v="2"/>
    <x v="4"/>
    <x v="0"/>
    <n v="35"/>
    <n v="400"/>
    <n v="14000"/>
    <x v="0"/>
    <x v="1"/>
    <x v="0"/>
  </r>
  <r>
    <x v="366"/>
    <x v="2"/>
    <x v="0"/>
    <x v="4"/>
    <n v="35"/>
    <n v="500"/>
    <n v="17500"/>
    <x v="0"/>
    <x v="1"/>
    <x v="0"/>
  </r>
  <r>
    <x v="366"/>
    <x v="0"/>
    <x v="5"/>
    <x v="0"/>
    <n v="47"/>
    <n v="400"/>
    <n v="18800"/>
    <x v="1"/>
    <x v="1"/>
    <x v="1"/>
  </r>
  <r>
    <x v="367"/>
    <x v="1"/>
    <x v="4"/>
    <x v="0"/>
    <n v="3"/>
    <n v="400"/>
    <n v="1200"/>
    <x v="0"/>
    <x v="1"/>
    <x v="0"/>
  </r>
  <r>
    <x v="367"/>
    <x v="1"/>
    <x v="4"/>
    <x v="1"/>
    <n v="5"/>
    <n v="300"/>
    <n v="1500"/>
    <x v="0"/>
    <x v="1"/>
    <x v="3"/>
  </r>
  <r>
    <x v="367"/>
    <x v="1"/>
    <x v="0"/>
    <x v="1"/>
    <n v="9"/>
    <n v="300"/>
    <n v="2700"/>
    <x v="0"/>
    <x v="1"/>
    <x v="1"/>
  </r>
  <r>
    <x v="367"/>
    <x v="2"/>
    <x v="4"/>
    <x v="1"/>
    <n v="16"/>
    <n v="300"/>
    <n v="4800"/>
    <x v="0"/>
    <x v="1"/>
    <x v="4"/>
  </r>
  <r>
    <x v="367"/>
    <x v="2"/>
    <x v="3"/>
    <x v="3"/>
    <n v="36"/>
    <n v="200"/>
    <n v="7200"/>
    <x v="0"/>
    <x v="1"/>
    <x v="0"/>
  </r>
  <r>
    <x v="367"/>
    <x v="0"/>
    <x v="4"/>
    <x v="1"/>
    <n v="24"/>
    <n v="300"/>
    <n v="7200"/>
    <x v="0"/>
    <x v="1"/>
    <x v="3"/>
  </r>
  <r>
    <x v="367"/>
    <x v="0"/>
    <x v="3"/>
    <x v="3"/>
    <n v="42"/>
    <n v="200"/>
    <n v="8400"/>
    <x v="0"/>
    <x v="1"/>
    <x v="3"/>
  </r>
  <r>
    <x v="367"/>
    <x v="0"/>
    <x v="2"/>
    <x v="4"/>
    <n v="19"/>
    <n v="500"/>
    <n v="9500"/>
    <x v="0"/>
    <x v="1"/>
    <x v="4"/>
  </r>
  <r>
    <x v="367"/>
    <x v="2"/>
    <x v="1"/>
    <x v="1"/>
    <n v="32"/>
    <n v="300"/>
    <n v="9600"/>
    <x v="0"/>
    <x v="1"/>
    <x v="1"/>
  </r>
  <r>
    <x v="367"/>
    <x v="1"/>
    <x v="3"/>
    <x v="0"/>
    <n v="26"/>
    <n v="400"/>
    <n v="10400"/>
    <x v="0"/>
    <x v="1"/>
    <x v="1"/>
  </r>
  <r>
    <x v="367"/>
    <x v="0"/>
    <x v="2"/>
    <x v="0"/>
    <n v="28"/>
    <n v="400"/>
    <n v="11200"/>
    <x v="0"/>
    <x v="1"/>
    <x v="2"/>
  </r>
  <r>
    <x v="367"/>
    <x v="1"/>
    <x v="1"/>
    <x v="4"/>
    <n v="24"/>
    <n v="500"/>
    <n v="12000"/>
    <x v="1"/>
    <x v="1"/>
    <x v="0"/>
  </r>
  <r>
    <x v="368"/>
    <x v="1"/>
    <x v="3"/>
    <x v="2"/>
    <n v="5"/>
    <n v="100"/>
    <n v="500"/>
    <x v="0"/>
    <x v="1"/>
    <x v="1"/>
  </r>
  <r>
    <x v="368"/>
    <x v="0"/>
    <x v="1"/>
    <x v="0"/>
    <n v="4"/>
    <n v="400"/>
    <n v="1600"/>
    <x v="0"/>
    <x v="1"/>
    <x v="3"/>
  </r>
  <r>
    <x v="368"/>
    <x v="2"/>
    <x v="2"/>
    <x v="0"/>
    <n v="23"/>
    <n v="400"/>
    <n v="9200"/>
    <x v="0"/>
    <x v="1"/>
    <x v="3"/>
  </r>
  <r>
    <x v="368"/>
    <x v="2"/>
    <x v="3"/>
    <x v="1"/>
    <n v="45"/>
    <n v="300"/>
    <n v="13500"/>
    <x v="1"/>
    <x v="1"/>
    <x v="3"/>
  </r>
  <r>
    <x v="368"/>
    <x v="2"/>
    <x v="3"/>
    <x v="1"/>
    <n v="49"/>
    <n v="300"/>
    <n v="14700"/>
    <x v="0"/>
    <x v="1"/>
    <x v="1"/>
  </r>
  <r>
    <x v="368"/>
    <x v="1"/>
    <x v="4"/>
    <x v="0"/>
    <n v="39"/>
    <n v="400"/>
    <n v="15600"/>
    <x v="0"/>
    <x v="1"/>
    <x v="2"/>
  </r>
  <r>
    <x v="368"/>
    <x v="0"/>
    <x v="4"/>
    <x v="0"/>
    <n v="42"/>
    <n v="400"/>
    <n v="16800"/>
    <x v="1"/>
    <x v="0"/>
    <x v="0"/>
  </r>
  <r>
    <x v="368"/>
    <x v="2"/>
    <x v="1"/>
    <x v="4"/>
    <n v="42"/>
    <n v="500"/>
    <n v="21000"/>
    <x v="0"/>
    <x v="1"/>
    <x v="1"/>
  </r>
  <r>
    <x v="369"/>
    <x v="0"/>
    <x v="4"/>
    <x v="3"/>
    <n v="1"/>
    <n v="200"/>
    <n v="200"/>
    <x v="0"/>
    <x v="1"/>
    <x v="1"/>
  </r>
  <r>
    <x v="369"/>
    <x v="1"/>
    <x v="3"/>
    <x v="2"/>
    <n v="6"/>
    <n v="100"/>
    <n v="600"/>
    <x v="0"/>
    <x v="1"/>
    <x v="0"/>
  </r>
  <r>
    <x v="369"/>
    <x v="0"/>
    <x v="0"/>
    <x v="0"/>
    <n v="6"/>
    <n v="400"/>
    <n v="2400"/>
    <x v="1"/>
    <x v="1"/>
    <x v="1"/>
  </r>
  <r>
    <x v="369"/>
    <x v="2"/>
    <x v="2"/>
    <x v="0"/>
    <n v="9"/>
    <n v="400"/>
    <n v="3600"/>
    <x v="0"/>
    <x v="0"/>
    <x v="1"/>
  </r>
  <r>
    <x v="369"/>
    <x v="2"/>
    <x v="2"/>
    <x v="2"/>
    <n v="45"/>
    <n v="100"/>
    <n v="4500"/>
    <x v="0"/>
    <x v="1"/>
    <x v="2"/>
  </r>
  <r>
    <x v="369"/>
    <x v="1"/>
    <x v="3"/>
    <x v="0"/>
    <n v="15"/>
    <n v="400"/>
    <n v="6000"/>
    <x v="0"/>
    <x v="0"/>
    <x v="1"/>
  </r>
  <r>
    <x v="369"/>
    <x v="1"/>
    <x v="4"/>
    <x v="1"/>
    <n v="49"/>
    <n v="300"/>
    <n v="14700"/>
    <x v="1"/>
    <x v="1"/>
    <x v="0"/>
  </r>
  <r>
    <x v="369"/>
    <x v="2"/>
    <x v="0"/>
    <x v="0"/>
    <n v="49"/>
    <n v="400"/>
    <n v="19600"/>
    <x v="1"/>
    <x v="1"/>
    <x v="3"/>
  </r>
  <r>
    <x v="369"/>
    <x v="1"/>
    <x v="4"/>
    <x v="0"/>
    <n v="49"/>
    <n v="400"/>
    <n v="19600"/>
    <x v="1"/>
    <x v="1"/>
    <x v="1"/>
  </r>
  <r>
    <x v="369"/>
    <x v="0"/>
    <x v="3"/>
    <x v="4"/>
    <n v="43"/>
    <n v="500"/>
    <n v="21500"/>
    <x v="0"/>
    <x v="1"/>
    <x v="4"/>
  </r>
  <r>
    <x v="370"/>
    <x v="0"/>
    <x v="1"/>
    <x v="0"/>
    <n v="3"/>
    <n v="400"/>
    <n v="1200"/>
    <x v="0"/>
    <x v="1"/>
    <x v="3"/>
  </r>
  <r>
    <x v="370"/>
    <x v="2"/>
    <x v="2"/>
    <x v="1"/>
    <n v="20"/>
    <n v="300"/>
    <n v="6000"/>
    <x v="0"/>
    <x v="0"/>
    <x v="0"/>
  </r>
  <r>
    <x v="370"/>
    <x v="2"/>
    <x v="1"/>
    <x v="4"/>
    <n v="13"/>
    <n v="500"/>
    <n v="6500"/>
    <x v="0"/>
    <x v="1"/>
    <x v="1"/>
  </r>
  <r>
    <x v="370"/>
    <x v="1"/>
    <x v="4"/>
    <x v="0"/>
    <n v="17"/>
    <n v="400"/>
    <n v="6800"/>
    <x v="0"/>
    <x v="1"/>
    <x v="0"/>
  </r>
  <r>
    <x v="370"/>
    <x v="2"/>
    <x v="1"/>
    <x v="1"/>
    <n v="23"/>
    <n v="300"/>
    <n v="6900"/>
    <x v="0"/>
    <x v="1"/>
    <x v="1"/>
  </r>
  <r>
    <x v="370"/>
    <x v="2"/>
    <x v="1"/>
    <x v="3"/>
    <n v="35"/>
    <n v="200"/>
    <n v="7000"/>
    <x v="0"/>
    <x v="1"/>
    <x v="3"/>
  </r>
  <r>
    <x v="370"/>
    <x v="1"/>
    <x v="4"/>
    <x v="3"/>
    <n v="36"/>
    <n v="200"/>
    <n v="7200"/>
    <x v="0"/>
    <x v="1"/>
    <x v="0"/>
  </r>
  <r>
    <x v="370"/>
    <x v="1"/>
    <x v="5"/>
    <x v="0"/>
    <n v="24"/>
    <n v="400"/>
    <n v="9600"/>
    <x v="0"/>
    <x v="0"/>
    <x v="3"/>
  </r>
  <r>
    <x v="370"/>
    <x v="1"/>
    <x v="1"/>
    <x v="1"/>
    <n v="33"/>
    <n v="300"/>
    <n v="9900"/>
    <x v="0"/>
    <x v="1"/>
    <x v="1"/>
  </r>
  <r>
    <x v="370"/>
    <x v="2"/>
    <x v="4"/>
    <x v="1"/>
    <n v="38"/>
    <n v="300"/>
    <n v="11400"/>
    <x v="0"/>
    <x v="1"/>
    <x v="0"/>
  </r>
  <r>
    <x v="370"/>
    <x v="2"/>
    <x v="4"/>
    <x v="1"/>
    <n v="49"/>
    <n v="300"/>
    <n v="14700"/>
    <x v="1"/>
    <x v="1"/>
    <x v="1"/>
  </r>
  <r>
    <x v="370"/>
    <x v="1"/>
    <x v="4"/>
    <x v="0"/>
    <n v="38"/>
    <n v="400"/>
    <n v="15200"/>
    <x v="0"/>
    <x v="1"/>
    <x v="0"/>
  </r>
  <r>
    <x v="370"/>
    <x v="0"/>
    <x v="5"/>
    <x v="4"/>
    <n v="34"/>
    <n v="500"/>
    <n v="17000"/>
    <x v="0"/>
    <x v="0"/>
    <x v="0"/>
  </r>
  <r>
    <x v="370"/>
    <x v="2"/>
    <x v="3"/>
    <x v="4"/>
    <n v="41"/>
    <n v="500"/>
    <n v="20500"/>
    <x v="0"/>
    <x v="1"/>
    <x v="2"/>
  </r>
  <r>
    <x v="371"/>
    <x v="0"/>
    <x v="2"/>
    <x v="4"/>
    <n v="1"/>
    <n v="500"/>
    <n v="500"/>
    <x v="0"/>
    <x v="1"/>
    <x v="0"/>
  </r>
  <r>
    <x v="371"/>
    <x v="0"/>
    <x v="0"/>
    <x v="0"/>
    <n v="10"/>
    <n v="400"/>
    <n v="4000"/>
    <x v="1"/>
    <x v="1"/>
    <x v="1"/>
  </r>
  <r>
    <x v="371"/>
    <x v="0"/>
    <x v="1"/>
    <x v="2"/>
    <n v="45"/>
    <n v="100"/>
    <n v="4500"/>
    <x v="0"/>
    <x v="1"/>
    <x v="1"/>
  </r>
  <r>
    <x v="371"/>
    <x v="0"/>
    <x v="2"/>
    <x v="4"/>
    <n v="11"/>
    <n v="500"/>
    <n v="5500"/>
    <x v="0"/>
    <x v="1"/>
    <x v="0"/>
  </r>
  <r>
    <x v="372"/>
    <x v="2"/>
    <x v="0"/>
    <x v="3"/>
    <n v="4"/>
    <n v="200"/>
    <n v="800"/>
    <x v="0"/>
    <x v="1"/>
    <x v="0"/>
  </r>
  <r>
    <x v="372"/>
    <x v="2"/>
    <x v="2"/>
    <x v="2"/>
    <n v="9"/>
    <n v="100"/>
    <n v="900"/>
    <x v="0"/>
    <x v="1"/>
    <x v="3"/>
  </r>
  <r>
    <x v="372"/>
    <x v="0"/>
    <x v="4"/>
    <x v="4"/>
    <n v="2"/>
    <n v="500"/>
    <n v="1000"/>
    <x v="1"/>
    <x v="1"/>
    <x v="1"/>
  </r>
  <r>
    <x v="372"/>
    <x v="0"/>
    <x v="1"/>
    <x v="1"/>
    <n v="6"/>
    <n v="300"/>
    <n v="1800"/>
    <x v="0"/>
    <x v="1"/>
    <x v="1"/>
  </r>
  <r>
    <x v="372"/>
    <x v="1"/>
    <x v="5"/>
    <x v="0"/>
    <n v="5"/>
    <n v="400"/>
    <n v="2000"/>
    <x v="1"/>
    <x v="1"/>
    <x v="0"/>
  </r>
  <r>
    <x v="372"/>
    <x v="1"/>
    <x v="4"/>
    <x v="1"/>
    <n v="11"/>
    <n v="300"/>
    <n v="3300"/>
    <x v="0"/>
    <x v="1"/>
    <x v="4"/>
  </r>
  <r>
    <x v="372"/>
    <x v="0"/>
    <x v="5"/>
    <x v="4"/>
    <n v="9"/>
    <n v="500"/>
    <n v="4500"/>
    <x v="1"/>
    <x v="1"/>
    <x v="1"/>
  </r>
  <r>
    <x v="372"/>
    <x v="1"/>
    <x v="2"/>
    <x v="2"/>
    <n v="48"/>
    <n v="100"/>
    <n v="4800"/>
    <x v="0"/>
    <x v="1"/>
    <x v="1"/>
  </r>
  <r>
    <x v="372"/>
    <x v="1"/>
    <x v="0"/>
    <x v="4"/>
    <n v="15"/>
    <n v="500"/>
    <n v="7500"/>
    <x v="0"/>
    <x v="1"/>
    <x v="1"/>
  </r>
  <r>
    <x v="372"/>
    <x v="1"/>
    <x v="3"/>
    <x v="4"/>
    <n v="21"/>
    <n v="500"/>
    <n v="10500"/>
    <x v="1"/>
    <x v="1"/>
    <x v="3"/>
  </r>
  <r>
    <x v="372"/>
    <x v="1"/>
    <x v="4"/>
    <x v="0"/>
    <n v="30"/>
    <n v="400"/>
    <n v="12000"/>
    <x v="0"/>
    <x v="1"/>
    <x v="4"/>
  </r>
  <r>
    <x v="372"/>
    <x v="1"/>
    <x v="5"/>
    <x v="1"/>
    <n v="48"/>
    <n v="300"/>
    <n v="14400"/>
    <x v="0"/>
    <x v="0"/>
    <x v="1"/>
  </r>
  <r>
    <x v="372"/>
    <x v="1"/>
    <x v="3"/>
    <x v="0"/>
    <n v="42"/>
    <n v="400"/>
    <n v="16800"/>
    <x v="1"/>
    <x v="1"/>
    <x v="3"/>
  </r>
  <r>
    <x v="372"/>
    <x v="0"/>
    <x v="1"/>
    <x v="4"/>
    <n v="49"/>
    <n v="500"/>
    <n v="24500"/>
    <x v="0"/>
    <x v="1"/>
    <x v="0"/>
  </r>
  <r>
    <x v="373"/>
    <x v="2"/>
    <x v="3"/>
    <x v="4"/>
    <n v="3"/>
    <n v="500"/>
    <n v="1500"/>
    <x v="1"/>
    <x v="1"/>
    <x v="3"/>
  </r>
  <r>
    <x v="373"/>
    <x v="2"/>
    <x v="4"/>
    <x v="0"/>
    <n v="4"/>
    <n v="400"/>
    <n v="1600"/>
    <x v="0"/>
    <x v="1"/>
    <x v="3"/>
  </r>
  <r>
    <x v="373"/>
    <x v="2"/>
    <x v="4"/>
    <x v="0"/>
    <n v="5"/>
    <n v="400"/>
    <n v="2000"/>
    <x v="0"/>
    <x v="1"/>
    <x v="2"/>
  </r>
  <r>
    <x v="373"/>
    <x v="0"/>
    <x v="5"/>
    <x v="4"/>
    <n v="9"/>
    <n v="500"/>
    <n v="4500"/>
    <x v="1"/>
    <x v="1"/>
    <x v="3"/>
  </r>
  <r>
    <x v="373"/>
    <x v="1"/>
    <x v="4"/>
    <x v="2"/>
    <n v="45"/>
    <n v="100"/>
    <n v="4500"/>
    <x v="0"/>
    <x v="1"/>
    <x v="1"/>
  </r>
  <r>
    <x v="373"/>
    <x v="0"/>
    <x v="3"/>
    <x v="1"/>
    <n v="18"/>
    <n v="300"/>
    <n v="5400"/>
    <x v="0"/>
    <x v="0"/>
    <x v="0"/>
  </r>
  <r>
    <x v="373"/>
    <x v="2"/>
    <x v="2"/>
    <x v="0"/>
    <n v="17"/>
    <n v="400"/>
    <n v="6800"/>
    <x v="1"/>
    <x v="1"/>
    <x v="1"/>
  </r>
  <r>
    <x v="373"/>
    <x v="2"/>
    <x v="4"/>
    <x v="0"/>
    <n v="19"/>
    <n v="400"/>
    <n v="7600"/>
    <x v="0"/>
    <x v="1"/>
    <x v="4"/>
  </r>
  <r>
    <x v="373"/>
    <x v="2"/>
    <x v="1"/>
    <x v="4"/>
    <n v="26"/>
    <n v="500"/>
    <n v="13000"/>
    <x v="0"/>
    <x v="1"/>
    <x v="3"/>
  </r>
  <r>
    <x v="373"/>
    <x v="0"/>
    <x v="3"/>
    <x v="4"/>
    <n v="30"/>
    <n v="500"/>
    <n v="15000"/>
    <x v="0"/>
    <x v="1"/>
    <x v="1"/>
  </r>
  <r>
    <x v="373"/>
    <x v="0"/>
    <x v="1"/>
    <x v="0"/>
    <n v="40"/>
    <n v="400"/>
    <n v="16000"/>
    <x v="1"/>
    <x v="1"/>
    <x v="0"/>
  </r>
  <r>
    <x v="373"/>
    <x v="1"/>
    <x v="1"/>
    <x v="4"/>
    <n v="37"/>
    <n v="500"/>
    <n v="18500"/>
    <x v="0"/>
    <x v="1"/>
    <x v="3"/>
  </r>
  <r>
    <x v="373"/>
    <x v="0"/>
    <x v="4"/>
    <x v="0"/>
    <n v="47"/>
    <n v="400"/>
    <n v="18800"/>
    <x v="0"/>
    <x v="1"/>
    <x v="1"/>
  </r>
  <r>
    <x v="373"/>
    <x v="1"/>
    <x v="4"/>
    <x v="4"/>
    <n v="40"/>
    <n v="500"/>
    <n v="20000"/>
    <x v="0"/>
    <x v="1"/>
    <x v="0"/>
  </r>
  <r>
    <x v="374"/>
    <x v="1"/>
    <x v="3"/>
    <x v="1"/>
    <n v="1"/>
    <n v="300"/>
    <n v="300"/>
    <x v="0"/>
    <x v="1"/>
    <x v="1"/>
  </r>
  <r>
    <x v="374"/>
    <x v="2"/>
    <x v="3"/>
    <x v="2"/>
    <n v="42"/>
    <n v="100"/>
    <n v="4200"/>
    <x v="0"/>
    <x v="1"/>
    <x v="1"/>
  </r>
  <r>
    <x v="374"/>
    <x v="0"/>
    <x v="4"/>
    <x v="0"/>
    <n v="11"/>
    <n v="400"/>
    <n v="4400"/>
    <x v="0"/>
    <x v="0"/>
    <x v="0"/>
  </r>
  <r>
    <x v="374"/>
    <x v="1"/>
    <x v="0"/>
    <x v="4"/>
    <n v="16"/>
    <n v="500"/>
    <n v="8000"/>
    <x v="0"/>
    <x v="0"/>
    <x v="0"/>
  </r>
  <r>
    <x v="374"/>
    <x v="2"/>
    <x v="0"/>
    <x v="1"/>
    <n v="44"/>
    <n v="300"/>
    <n v="13200"/>
    <x v="0"/>
    <x v="1"/>
    <x v="0"/>
  </r>
  <r>
    <x v="374"/>
    <x v="0"/>
    <x v="2"/>
    <x v="0"/>
    <n v="39"/>
    <n v="400"/>
    <n v="15600"/>
    <x v="1"/>
    <x v="1"/>
    <x v="4"/>
  </r>
  <r>
    <x v="374"/>
    <x v="1"/>
    <x v="5"/>
    <x v="0"/>
    <n v="41"/>
    <n v="400"/>
    <n v="16400"/>
    <x v="0"/>
    <x v="1"/>
    <x v="4"/>
  </r>
  <r>
    <x v="374"/>
    <x v="1"/>
    <x v="2"/>
    <x v="4"/>
    <n v="39"/>
    <n v="500"/>
    <n v="19500"/>
    <x v="0"/>
    <x v="1"/>
    <x v="1"/>
  </r>
  <r>
    <x v="374"/>
    <x v="1"/>
    <x v="4"/>
    <x v="4"/>
    <n v="40"/>
    <n v="500"/>
    <n v="20000"/>
    <x v="0"/>
    <x v="1"/>
    <x v="4"/>
  </r>
  <r>
    <x v="375"/>
    <x v="2"/>
    <x v="4"/>
    <x v="2"/>
    <n v="28"/>
    <n v="100"/>
    <n v="2800"/>
    <x v="0"/>
    <x v="1"/>
    <x v="1"/>
  </r>
  <r>
    <x v="375"/>
    <x v="2"/>
    <x v="4"/>
    <x v="1"/>
    <n v="13"/>
    <n v="300"/>
    <n v="3900"/>
    <x v="1"/>
    <x v="1"/>
    <x v="0"/>
  </r>
  <r>
    <x v="375"/>
    <x v="2"/>
    <x v="0"/>
    <x v="1"/>
    <n v="24"/>
    <n v="300"/>
    <n v="7200"/>
    <x v="0"/>
    <x v="1"/>
    <x v="1"/>
  </r>
  <r>
    <x v="375"/>
    <x v="2"/>
    <x v="4"/>
    <x v="1"/>
    <n v="29"/>
    <n v="300"/>
    <n v="8700"/>
    <x v="0"/>
    <x v="1"/>
    <x v="3"/>
  </r>
  <r>
    <x v="375"/>
    <x v="2"/>
    <x v="1"/>
    <x v="3"/>
    <n v="44"/>
    <n v="200"/>
    <n v="8800"/>
    <x v="0"/>
    <x v="1"/>
    <x v="4"/>
  </r>
  <r>
    <x v="375"/>
    <x v="2"/>
    <x v="3"/>
    <x v="1"/>
    <n v="46"/>
    <n v="300"/>
    <n v="13800"/>
    <x v="0"/>
    <x v="1"/>
    <x v="1"/>
  </r>
  <r>
    <x v="375"/>
    <x v="2"/>
    <x v="5"/>
    <x v="1"/>
    <n v="48"/>
    <n v="300"/>
    <n v="14400"/>
    <x v="1"/>
    <x v="1"/>
    <x v="3"/>
  </r>
  <r>
    <x v="375"/>
    <x v="2"/>
    <x v="4"/>
    <x v="0"/>
    <n v="38"/>
    <n v="400"/>
    <n v="15200"/>
    <x v="0"/>
    <x v="1"/>
    <x v="1"/>
  </r>
  <r>
    <x v="376"/>
    <x v="2"/>
    <x v="2"/>
    <x v="2"/>
    <n v="3"/>
    <n v="100"/>
    <n v="300"/>
    <x v="0"/>
    <x v="0"/>
    <x v="4"/>
  </r>
  <r>
    <x v="376"/>
    <x v="1"/>
    <x v="2"/>
    <x v="3"/>
    <n v="5"/>
    <n v="200"/>
    <n v="1000"/>
    <x v="1"/>
    <x v="1"/>
    <x v="0"/>
  </r>
  <r>
    <x v="376"/>
    <x v="1"/>
    <x v="4"/>
    <x v="0"/>
    <n v="7"/>
    <n v="400"/>
    <n v="2800"/>
    <x v="0"/>
    <x v="1"/>
    <x v="1"/>
  </r>
  <r>
    <x v="376"/>
    <x v="2"/>
    <x v="4"/>
    <x v="1"/>
    <n v="10"/>
    <n v="300"/>
    <n v="3000"/>
    <x v="1"/>
    <x v="1"/>
    <x v="3"/>
  </r>
  <r>
    <x v="376"/>
    <x v="0"/>
    <x v="4"/>
    <x v="2"/>
    <n v="36"/>
    <n v="100"/>
    <n v="3600"/>
    <x v="0"/>
    <x v="1"/>
    <x v="1"/>
  </r>
  <r>
    <x v="376"/>
    <x v="2"/>
    <x v="5"/>
    <x v="1"/>
    <n v="13"/>
    <n v="300"/>
    <n v="3900"/>
    <x v="0"/>
    <x v="1"/>
    <x v="1"/>
  </r>
  <r>
    <x v="376"/>
    <x v="2"/>
    <x v="1"/>
    <x v="1"/>
    <n v="24"/>
    <n v="300"/>
    <n v="7200"/>
    <x v="0"/>
    <x v="1"/>
    <x v="1"/>
  </r>
  <r>
    <x v="376"/>
    <x v="2"/>
    <x v="1"/>
    <x v="0"/>
    <n v="20"/>
    <n v="400"/>
    <n v="8000"/>
    <x v="0"/>
    <x v="1"/>
    <x v="1"/>
  </r>
  <r>
    <x v="376"/>
    <x v="0"/>
    <x v="3"/>
    <x v="0"/>
    <n v="26"/>
    <n v="400"/>
    <n v="10400"/>
    <x v="0"/>
    <x v="1"/>
    <x v="1"/>
  </r>
  <r>
    <x v="376"/>
    <x v="2"/>
    <x v="3"/>
    <x v="1"/>
    <n v="35"/>
    <n v="300"/>
    <n v="10500"/>
    <x v="0"/>
    <x v="1"/>
    <x v="1"/>
  </r>
  <r>
    <x v="376"/>
    <x v="2"/>
    <x v="3"/>
    <x v="4"/>
    <n v="46"/>
    <n v="500"/>
    <n v="23000"/>
    <x v="0"/>
    <x v="1"/>
    <x v="0"/>
  </r>
  <r>
    <x v="376"/>
    <x v="0"/>
    <x v="4"/>
    <x v="4"/>
    <n v="47"/>
    <n v="500"/>
    <n v="23500"/>
    <x v="0"/>
    <x v="1"/>
    <x v="0"/>
  </r>
  <r>
    <x v="377"/>
    <x v="1"/>
    <x v="4"/>
    <x v="2"/>
    <n v="13"/>
    <n v="100"/>
    <n v="1300"/>
    <x v="0"/>
    <x v="1"/>
    <x v="0"/>
  </r>
  <r>
    <x v="377"/>
    <x v="1"/>
    <x v="3"/>
    <x v="0"/>
    <n v="6"/>
    <n v="400"/>
    <n v="2400"/>
    <x v="0"/>
    <x v="1"/>
    <x v="2"/>
  </r>
  <r>
    <x v="377"/>
    <x v="2"/>
    <x v="4"/>
    <x v="2"/>
    <n v="30"/>
    <n v="100"/>
    <n v="3000"/>
    <x v="1"/>
    <x v="1"/>
    <x v="1"/>
  </r>
  <r>
    <x v="377"/>
    <x v="0"/>
    <x v="3"/>
    <x v="4"/>
    <n v="10"/>
    <n v="500"/>
    <n v="5000"/>
    <x v="0"/>
    <x v="1"/>
    <x v="0"/>
  </r>
  <r>
    <x v="377"/>
    <x v="2"/>
    <x v="4"/>
    <x v="1"/>
    <n v="18"/>
    <n v="300"/>
    <n v="5400"/>
    <x v="0"/>
    <x v="1"/>
    <x v="4"/>
  </r>
  <r>
    <x v="377"/>
    <x v="1"/>
    <x v="4"/>
    <x v="4"/>
    <n v="11"/>
    <n v="500"/>
    <n v="5500"/>
    <x v="0"/>
    <x v="1"/>
    <x v="3"/>
  </r>
  <r>
    <x v="377"/>
    <x v="0"/>
    <x v="2"/>
    <x v="0"/>
    <n v="15"/>
    <n v="400"/>
    <n v="6000"/>
    <x v="0"/>
    <x v="1"/>
    <x v="3"/>
  </r>
  <r>
    <x v="377"/>
    <x v="2"/>
    <x v="0"/>
    <x v="0"/>
    <n v="28"/>
    <n v="400"/>
    <n v="11200"/>
    <x v="0"/>
    <x v="1"/>
    <x v="3"/>
  </r>
  <r>
    <x v="377"/>
    <x v="0"/>
    <x v="1"/>
    <x v="0"/>
    <n v="41"/>
    <n v="400"/>
    <n v="16400"/>
    <x v="0"/>
    <x v="1"/>
    <x v="1"/>
  </r>
  <r>
    <x v="377"/>
    <x v="0"/>
    <x v="4"/>
    <x v="4"/>
    <n v="43"/>
    <n v="500"/>
    <n v="21500"/>
    <x v="0"/>
    <x v="1"/>
    <x v="0"/>
  </r>
  <r>
    <x v="377"/>
    <x v="1"/>
    <x v="4"/>
    <x v="4"/>
    <n v="47"/>
    <n v="500"/>
    <n v="23500"/>
    <x v="0"/>
    <x v="1"/>
    <x v="2"/>
  </r>
  <r>
    <x v="378"/>
    <x v="2"/>
    <x v="1"/>
    <x v="4"/>
    <n v="12"/>
    <n v="500"/>
    <n v="6000"/>
    <x v="1"/>
    <x v="1"/>
    <x v="1"/>
  </r>
  <r>
    <x v="378"/>
    <x v="2"/>
    <x v="0"/>
    <x v="4"/>
    <n v="28"/>
    <n v="500"/>
    <n v="14000"/>
    <x v="0"/>
    <x v="1"/>
    <x v="1"/>
  </r>
  <r>
    <x v="378"/>
    <x v="2"/>
    <x v="2"/>
    <x v="1"/>
    <n v="49"/>
    <n v="300"/>
    <n v="14700"/>
    <x v="0"/>
    <x v="1"/>
    <x v="3"/>
  </r>
  <r>
    <x v="379"/>
    <x v="1"/>
    <x v="4"/>
    <x v="0"/>
    <n v="2"/>
    <n v="400"/>
    <n v="800"/>
    <x v="0"/>
    <x v="1"/>
    <x v="1"/>
  </r>
  <r>
    <x v="379"/>
    <x v="1"/>
    <x v="2"/>
    <x v="2"/>
    <n v="10"/>
    <n v="100"/>
    <n v="1000"/>
    <x v="0"/>
    <x v="1"/>
    <x v="0"/>
  </r>
  <r>
    <x v="379"/>
    <x v="2"/>
    <x v="3"/>
    <x v="2"/>
    <n v="10"/>
    <n v="100"/>
    <n v="1000"/>
    <x v="0"/>
    <x v="1"/>
    <x v="1"/>
  </r>
  <r>
    <x v="379"/>
    <x v="0"/>
    <x v="4"/>
    <x v="0"/>
    <n v="8"/>
    <n v="400"/>
    <n v="3200"/>
    <x v="1"/>
    <x v="1"/>
    <x v="0"/>
  </r>
  <r>
    <x v="379"/>
    <x v="2"/>
    <x v="1"/>
    <x v="3"/>
    <n v="23"/>
    <n v="200"/>
    <n v="4600"/>
    <x v="0"/>
    <x v="1"/>
    <x v="1"/>
  </r>
  <r>
    <x v="379"/>
    <x v="0"/>
    <x v="5"/>
    <x v="0"/>
    <n v="13"/>
    <n v="400"/>
    <n v="5200"/>
    <x v="0"/>
    <x v="0"/>
    <x v="1"/>
  </r>
  <r>
    <x v="379"/>
    <x v="1"/>
    <x v="3"/>
    <x v="1"/>
    <n v="28"/>
    <n v="300"/>
    <n v="8400"/>
    <x v="1"/>
    <x v="1"/>
    <x v="4"/>
  </r>
  <r>
    <x v="379"/>
    <x v="2"/>
    <x v="2"/>
    <x v="4"/>
    <n v="17"/>
    <n v="500"/>
    <n v="8500"/>
    <x v="0"/>
    <x v="1"/>
    <x v="3"/>
  </r>
  <r>
    <x v="379"/>
    <x v="0"/>
    <x v="3"/>
    <x v="1"/>
    <n v="31"/>
    <n v="300"/>
    <n v="9300"/>
    <x v="1"/>
    <x v="1"/>
    <x v="1"/>
  </r>
  <r>
    <x v="380"/>
    <x v="2"/>
    <x v="5"/>
    <x v="2"/>
    <n v="15"/>
    <n v="100"/>
    <n v="1500"/>
    <x v="1"/>
    <x v="1"/>
    <x v="1"/>
  </r>
  <r>
    <x v="380"/>
    <x v="1"/>
    <x v="4"/>
    <x v="3"/>
    <n v="8"/>
    <n v="200"/>
    <n v="1600"/>
    <x v="0"/>
    <x v="1"/>
    <x v="0"/>
  </r>
  <r>
    <x v="380"/>
    <x v="1"/>
    <x v="4"/>
    <x v="2"/>
    <n v="21"/>
    <n v="100"/>
    <n v="2100"/>
    <x v="0"/>
    <x v="0"/>
    <x v="1"/>
  </r>
  <r>
    <x v="380"/>
    <x v="0"/>
    <x v="1"/>
    <x v="3"/>
    <n v="15"/>
    <n v="200"/>
    <n v="3000"/>
    <x v="1"/>
    <x v="1"/>
    <x v="0"/>
  </r>
  <r>
    <x v="380"/>
    <x v="2"/>
    <x v="4"/>
    <x v="2"/>
    <n v="43"/>
    <n v="100"/>
    <n v="4300"/>
    <x v="0"/>
    <x v="0"/>
    <x v="4"/>
  </r>
  <r>
    <x v="380"/>
    <x v="0"/>
    <x v="2"/>
    <x v="2"/>
    <n v="48"/>
    <n v="100"/>
    <n v="4800"/>
    <x v="0"/>
    <x v="1"/>
    <x v="3"/>
  </r>
  <r>
    <x v="380"/>
    <x v="1"/>
    <x v="4"/>
    <x v="1"/>
    <n v="16"/>
    <n v="300"/>
    <n v="4800"/>
    <x v="0"/>
    <x v="1"/>
    <x v="1"/>
  </r>
  <r>
    <x v="380"/>
    <x v="1"/>
    <x v="5"/>
    <x v="2"/>
    <n v="48"/>
    <n v="100"/>
    <n v="4800"/>
    <x v="0"/>
    <x v="1"/>
    <x v="0"/>
  </r>
  <r>
    <x v="380"/>
    <x v="2"/>
    <x v="4"/>
    <x v="1"/>
    <n v="18"/>
    <n v="300"/>
    <n v="5400"/>
    <x v="0"/>
    <x v="1"/>
    <x v="1"/>
  </r>
  <r>
    <x v="380"/>
    <x v="1"/>
    <x v="1"/>
    <x v="4"/>
    <n v="18"/>
    <n v="500"/>
    <n v="9000"/>
    <x v="1"/>
    <x v="1"/>
    <x v="4"/>
  </r>
  <r>
    <x v="380"/>
    <x v="1"/>
    <x v="1"/>
    <x v="0"/>
    <n v="40"/>
    <n v="400"/>
    <n v="16000"/>
    <x v="0"/>
    <x v="1"/>
    <x v="4"/>
  </r>
  <r>
    <x v="380"/>
    <x v="2"/>
    <x v="4"/>
    <x v="0"/>
    <n v="41"/>
    <n v="400"/>
    <n v="16400"/>
    <x v="0"/>
    <x v="1"/>
    <x v="0"/>
  </r>
  <r>
    <x v="380"/>
    <x v="2"/>
    <x v="4"/>
    <x v="4"/>
    <n v="37"/>
    <n v="500"/>
    <n v="18500"/>
    <x v="0"/>
    <x v="1"/>
    <x v="3"/>
  </r>
  <r>
    <x v="380"/>
    <x v="1"/>
    <x v="2"/>
    <x v="4"/>
    <n v="44"/>
    <n v="500"/>
    <n v="22000"/>
    <x v="0"/>
    <x v="1"/>
    <x v="3"/>
  </r>
  <r>
    <x v="380"/>
    <x v="1"/>
    <x v="4"/>
    <x v="4"/>
    <n v="46"/>
    <n v="500"/>
    <n v="23000"/>
    <x v="0"/>
    <x v="1"/>
    <x v="0"/>
  </r>
  <r>
    <x v="381"/>
    <x v="0"/>
    <x v="4"/>
    <x v="2"/>
    <n v="16"/>
    <n v="100"/>
    <n v="1600"/>
    <x v="0"/>
    <x v="1"/>
    <x v="1"/>
  </r>
  <r>
    <x v="381"/>
    <x v="1"/>
    <x v="4"/>
    <x v="1"/>
    <n v="10"/>
    <n v="300"/>
    <n v="3000"/>
    <x v="1"/>
    <x v="1"/>
    <x v="1"/>
  </r>
  <r>
    <x v="381"/>
    <x v="1"/>
    <x v="1"/>
    <x v="0"/>
    <n v="19"/>
    <n v="400"/>
    <n v="7600"/>
    <x v="0"/>
    <x v="0"/>
    <x v="0"/>
  </r>
  <r>
    <x v="381"/>
    <x v="1"/>
    <x v="3"/>
    <x v="1"/>
    <n v="36"/>
    <n v="300"/>
    <n v="10800"/>
    <x v="0"/>
    <x v="1"/>
    <x v="1"/>
  </r>
  <r>
    <x v="381"/>
    <x v="2"/>
    <x v="1"/>
    <x v="1"/>
    <n v="40"/>
    <n v="300"/>
    <n v="12000"/>
    <x v="0"/>
    <x v="1"/>
    <x v="3"/>
  </r>
  <r>
    <x v="381"/>
    <x v="2"/>
    <x v="4"/>
    <x v="1"/>
    <n v="41"/>
    <n v="300"/>
    <n v="12300"/>
    <x v="0"/>
    <x v="1"/>
    <x v="0"/>
  </r>
  <r>
    <x v="381"/>
    <x v="1"/>
    <x v="3"/>
    <x v="0"/>
    <n v="43"/>
    <n v="400"/>
    <n v="17200"/>
    <x v="0"/>
    <x v="1"/>
    <x v="3"/>
  </r>
  <r>
    <x v="381"/>
    <x v="0"/>
    <x v="4"/>
    <x v="4"/>
    <n v="38"/>
    <n v="500"/>
    <n v="19000"/>
    <x v="0"/>
    <x v="1"/>
    <x v="0"/>
  </r>
  <r>
    <x v="381"/>
    <x v="1"/>
    <x v="4"/>
    <x v="4"/>
    <n v="44"/>
    <n v="500"/>
    <n v="22000"/>
    <x v="0"/>
    <x v="1"/>
    <x v="3"/>
  </r>
  <r>
    <x v="382"/>
    <x v="1"/>
    <x v="3"/>
    <x v="4"/>
    <n v="2"/>
    <n v="500"/>
    <n v="1000"/>
    <x v="0"/>
    <x v="0"/>
    <x v="0"/>
  </r>
  <r>
    <x v="382"/>
    <x v="0"/>
    <x v="4"/>
    <x v="1"/>
    <n v="4"/>
    <n v="300"/>
    <n v="1200"/>
    <x v="0"/>
    <x v="1"/>
    <x v="3"/>
  </r>
  <r>
    <x v="382"/>
    <x v="1"/>
    <x v="2"/>
    <x v="2"/>
    <n v="19"/>
    <n v="100"/>
    <n v="1900"/>
    <x v="1"/>
    <x v="1"/>
    <x v="0"/>
  </r>
  <r>
    <x v="382"/>
    <x v="1"/>
    <x v="4"/>
    <x v="4"/>
    <n v="7"/>
    <n v="500"/>
    <n v="3500"/>
    <x v="0"/>
    <x v="1"/>
    <x v="1"/>
  </r>
  <r>
    <x v="382"/>
    <x v="0"/>
    <x v="4"/>
    <x v="3"/>
    <n v="19"/>
    <n v="200"/>
    <n v="3800"/>
    <x v="0"/>
    <x v="0"/>
    <x v="1"/>
  </r>
  <r>
    <x v="382"/>
    <x v="2"/>
    <x v="3"/>
    <x v="0"/>
    <n v="11"/>
    <n v="400"/>
    <n v="4400"/>
    <x v="0"/>
    <x v="1"/>
    <x v="1"/>
  </r>
  <r>
    <x v="382"/>
    <x v="1"/>
    <x v="1"/>
    <x v="4"/>
    <n v="9"/>
    <n v="500"/>
    <n v="4500"/>
    <x v="0"/>
    <x v="1"/>
    <x v="3"/>
  </r>
  <r>
    <x v="382"/>
    <x v="0"/>
    <x v="1"/>
    <x v="4"/>
    <n v="9"/>
    <n v="500"/>
    <n v="4500"/>
    <x v="0"/>
    <x v="0"/>
    <x v="0"/>
  </r>
  <r>
    <x v="382"/>
    <x v="2"/>
    <x v="1"/>
    <x v="0"/>
    <n v="36"/>
    <n v="400"/>
    <n v="14400"/>
    <x v="0"/>
    <x v="1"/>
    <x v="1"/>
  </r>
  <r>
    <x v="382"/>
    <x v="1"/>
    <x v="4"/>
    <x v="0"/>
    <n v="47"/>
    <n v="400"/>
    <n v="18800"/>
    <x v="0"/>
    <x v="1"/>
    <x v="4"/>
  </r>
  <r>
    <x v="382"/>
    <x v="1"/>
    <x v="5"/>
    <x v="0"/>
    <n v="48"/>
    <n v="400"/>
    <n v="19200"/>
    <x v="0"/>
    <x v="1"/>
    <x v="3"/>
  </r>
  <r>
    <x v="382"/>
    <x v="2"/>
    <x v="3"/>
    <x v="4"/>
    <n v="48"/>
    <n v="500"/>
    <n v="24000"/>
    <x v="0"/>
    <x v="1"/>
    <x v="1"/>
  </r>
  <r>
    <x v="382"/>
    <x v="2"/>
    <x v="3"/>
    <x v="4"/>
    <n v="48"/>
    <n v="500"/>
    <n v="24000"/>
    <x v="0"/>
    <x v="1"/>
    <x v="3"/>
  </r>
  <r>
    <x v="383"/>
    <x v="2"/>
    <x v="3"/>
    <x v="0"/>
    <n v="6"/>
    <n v="400"/>
    <n v="2400"/>
    <x v="0"/>
    <x v="1"/>
    <x v="0"/>
  </r>
  <r>
    <x v="383"/>
    <x v="0"/>
    <x v="2"/>
    <x v="4"/>
    <n v="5"/>
    <n v="500"/>
    <n v="2500"/>
    <x v="1"/>
    <x v="1"/>
    <x v="1"/>
  </r>
  <r>
    <x v="383"/>
    <x v="2"/>
    <x v="3"/>
    <x v="4"/>
    <n v="10"/>
    <n v="500"/>
    <n v="5000"/>
    <x v="0"/>
    <x v="1"/>
    <x v="0"/>
  </r>
  <r>
    <x v="383"/>
    <x v="0"/>
    <x v="4"/>
    <x v="1"/>
    <n v="19"/>
    <n v="300"/>
    <n v="5700"/>
    <x v="0"/>
    <x v="1"/>
    <x v="1"/>
  </r>
  <r>
    <x v="383"/>
    <x v="2"/>
    <x v="3"/>
    <x v="4"/>
    <n v="14"/>
    <n v="500"/>
    <n v="7000"/>
    <x v="0"/>
    <x v="1"/>
    <x v="1"/>
  </r>
  <r>
    <x v="383"/>
    <x v="0"/>
    <x v="5"/>
    <x v="3"/>
    <n v="41"/>
    <n v="200"/>
    <n v="8200"/>
    <x v="0"/>
    <x v="0"/>
    <x v="3"/>
  </r>
  <r>
    <x v="383"/>
    <x v="0"/>
    <x v="5"/>
    <x v="1"/>
    <n v="34"/>
    <n v="300"/>
    <n v="10200"/>
    <x v="0"/>
    <x v="1"/>
    <x v="1"/>
  </r>
  <r>
    <x v="383"/>
    <x v="2"/>
    <x v="4"/>
    <x v="0"/>
    <n v="28"/>
    <n v="400"/>
    <n v="11200"/>
    <x v="0"/>
    <x v="1"/>
    <x v="0"/>
  </r>
  <r>
    <x v="383"/>
    <x v="1"/>
    <x v="4"/>
    <x v="4"/>
    <n v="25"/>
    <n v="500"/>
    <n v="12500"/>
    <x v="0"/>
    <x v="1"/>
    <x v="1"/>
  </r>
  <r>
    <x v="383"/>
    <x v="0"/>
    <x v="3"/>
    <x v="4"/>
    <n v="29"/>
    <n v="500"/>
    <n v="14500"/>
    <x v="0"/>
    <x v="1"/>
    <x v="0"/>
  </r>
  <r>
    <x v="383"/>
    <x v="1"/>
    <x v="3"/>
    <x v="4"/>
    <n v="30"/>
    <n v="500"/>
    <n v="15000"/>
    <x v="0"/>
    <x v="1"/>
    <x v="1"/>
  </r>
  <r>
    <x v="383"/>
    <x v="2"/>
    <x v="1"/>
    <x v="0"/>
    <n v="42"/>
    <n v="400"/>
    <n v="16800"/>
    <x v="1"/>
    <x v="1"/>
    <x v="4"/>
  </r>
  <r>
    <x v="383"/>
    <x v="2"/>
    <x v="4"/>
    <x v="0"/>
    <n v="44"/>
    <n v="400"/>
    <n v="17600"/>
    <x v="1"/>
    <x v="1"/>
    <x v="1"/>
  </r>
  <r>
    <x v="383"/>
    <x v="2"/>
    <x v="4"/>
    <x v="0"/>
    <n v="47"/>
    <n v="400"/>
    <n v="18800"/>
    <x v="0"/>
    <x v="1"/>
    <x v="1"/>
  </r>
  <r>
    <x v="384"/>
    <x v="0"/>
    <x v="1"/>
    <x v="1"/>
    <n v="1"/>
    <n v="300"/>
    <n v="300"/>
    <x v="0"/>
    <x v="1"/>
    <x v="1"/>
  </r>
  <r>
    <x v="384"/>
    <x v="2"/>
    <x v="3"/>
    <x v="2"/>
    <n v="5"/>
    <n v="100"/>
    <n v="500"/>
    <x v="0"/>
    <x v="1"/>
    <x v="3"/>
  </r>
  <r>
    <x v="384"/>
    <x v="0"/>
    <x v="2"/>
    <x v="4"/>
    <n v="6"/>
    <n v="500"/>
    <n v="3000"/>
    <x v="0"/>
    <x v="1"/>
    <x v="3"/>
  </r>
  <r>
    <x v="384"/>
    <x v="0"/>
    <x v="3"/>
    <x v="4"/>
    <n v="11"/>
    <n v="500"/>
    <n v="5500"/>
    <x v="0"/>
    <x v="1"/>
    <x v="4"/>
  </r>
  <r>
    <x v="384"/>
    <x v="1"/>
    <x v="3"/>
    <x v="0"/>
    <n v="21"/>
    <n v="400"/>
    <n v="8400"/>
    <x v="0"/>
    <x v="1"/>
    <x v="3"/>
  </r>
  <r>
    <x v="384"/>
    <x v="1"/>
    <x v="4"/>
    <x v="1"/>
    <n v="28"/>
    <n v="300"/>
    <n v="8400"/>
    <x v="0"/>
    <x v="1"/>
    <x v="0"/>
  </r>
  <r>
    <x v="384"/>
    <x v="0"/>
    <x v="4"/>
    <x v="4"/>
    <n v="31"/>
    <n v="500"/>
    <n v="15500"/>
    <x v="0"/>
    <x v="1"/>
    <x v="3"/>
  </r>
  <r>
    <x v="384"/>
    <x v="0"/>
    <x v="2"/>
    <x v="4"/>
    <n v="36"/>
    <n v="500"/>
    <n v="18000"/>
    <x v="0"/>
    <x v="1"/>
    <x v="3"/>
  </r>
  <r>
    <x v="385"/>
    <x v="0"/>
    <x v="4"/>
    <x v="4"/>
    <n v="6"/>
    <n v="500"/>
    <n v="3000"/>
    <x v="0"/>
    <x v="1"/>
    <x v="1"/>
  </r>
  <r>
    <x v="385"/>
    <x v="1"/>
    <x v="5"/>
    <x v="2"/>
    <n v="44"/>
    <n v="100"/>
    <n v="4400"/>
    <x v="0"/>
    <x v="1"/>
    <x v="1"/>
  </r>
  <r>
    <x v="385"/>
    <x v="1"/>
    <x v="4"/>
    <x v="2"/>
    <n v="47"/>
    <n v="100"/>
    <n v="4700"/>
    <x v="0"/>
    <x v="1"/>
    <x v="0"/>
  </r>
  <r>
    <x v="385"/>
    <x v="0"/>
    <x v="4"/>
    <x v="4"/>
    <n v="12"/>
    <n v="500"/>
    <n v="6000"/>
    <x v="0"/>
    <x v="1"/>
    <x v="0"/>
  </r>
  <r>
    <x v="385"/>
    <x v="0"/>
    <x v="4"/>
    <x v="4"/>
    <n v="15"/>
    <n v="500"/>
    <n v="7500"/>
    <x v="0"/>
    <x v="1"/>
    <x v="1"/>
  </r>
  <r>
    <x v="385"/>
    <x v="2"/>
    <x v="3"/>
    <x v="4"/>
    <n v="16"/>
    <n v="500"/>
    <n v="8000"/>
    <x v="0"/>
    <x v="1"/>
    <x v="1"/>
  </r>
  <r>
    <x v="385"/>
    <x v="1"/>
    <x v="1"/>
    <x v="3"/>
    <n v="41"/>
    <n v="200"/>
    <n v="8200"/>
    <x v="0"/>
    <x v="1"/>
    <x v="1"/>
  </r>
  <r>
    <x v="385"/>
    <x v="2"/>
    <x v="2"/>
    <x v="0"/>
    <n v="25"/>
    <n v="400"/>
    <n v="10000"/>
    <x v="0"/>
    <x v="1"/>
    <x v="0"/>
  </r>
  <r>
    <x v="385"/>
    <x v="1"/>
    <x v="2"/>
    <x v="4"/>
    <n v="33"/>
    <n v="500"/>
    <n v="16500"/>
    <x v="0"/>
    <x v="1"/>
    <x v="1"/>
  </r>
  <r>
    <x v="385"/>
    <x v="2"/>
    <x v="0"/>
    <x v="0"/>
    <n v="46"/>
    <n v="400"/>
    <n v="18400"/>
    <x v="0"/>
    <x v="0"/>
    <x v="0"/>
  </r>
  <r>
    <x v="385"/>
    <x v="1"/>
    <x v="2"/>
    <x v="0"/>
    <n v="46"/>
    <n v="400"/>
    <n v="18400"/>
    <x v="0"/>
    <x v="1"/>
    <x v="1"/>
  </r>
  <r>
    <x v="385"/>
    <x v="2"/>
    <x v="5"/>
    <x v="0"/>
    <n v="48"/>
    <n v="400"/>
    <n v="19200"/>
    <x v="0"/>
    <x v="1"/>
    <x v="1"/>
  </r>
  <r>
    <x v="385"/>
    <x v="2"/>
    <x v="2"/>
    <x v="4"/>
    <n v="48"/>
    <n v="500"/>
    <n v="24000"/>
    <x v="0"/>
    <x v="1"/>
    <x v="3"/>
  </r>
  <r>
    <x v="386"/>
    <x v="1"/>
    <x v="2"/>
    <x v="0"/>
    <n v="5"/>
    <n v="400"/>
    <n v="2000"/>
    <x v="0"/>
    <x v="1"/>
    <x v="0"/>
  </r>
  <r>
    <x v="386"/>
    <x v="2"/>
    <x v="2"/>
    <x v="0"/>
    <n v="5"/>
    <n v="400"/>
    <n v="2000"/>
    <x v="0"/>
    <x v="1"/>
    <x v="3"/>
  </r>
  <r>
    <x v="386"/>
    <x v="1"/>
    <x v="1"/>
    <x v="2"/>
    <n v="44"/>
    <n v="100"/>
    <n v="4400"/>
    <x v="0"/>
    <x v="1"/>
    <x v="3"/>
  </r>
  <r>
    <x v="386"/>
    <x v="2"/>
    <x v="1"/>
    <x v="1"/>
    <n v="25"/>
    <n v="300"/>
    <n v="7500"/>
    <x v="0"/>
    <x v="1"/>
    <x v="0"/>
  </r>
  <r>
    <x v="386"/>
    <x v="0"/>
    <x v="4"/>
    <x v="3"/>
    <n v="47"/>
    <n v="200"/>
    <n v="9400"/>
    <x v="0"/>
    <x v="1"/>
    <x v="1"/>
  </r>
  <r>
    <x v="386"/>
    <x v="1"/>
    <x v="0"/>
    <x v="0"/>
    <n v="25"/>
    <n v="400"/>
    <n v="10000"/>
    <x v="0"/>
    <x v="1"/>
    <x v="0"/>
  </r>
  <r>
    <x v="386"/>
    <x v="0"/>
    <x v="4"/>
    <x v="0"/>
    <n v="30"/>
    <n v="400"/>
    <n v="12000"/>
    <x v="1"/>
    <x v="1"/>
    <x v="1"/>
  </r>
  <r>
    <x v="386"/>
    <x v="0"/>
    <x v="4"/>
    <x v="1"/>
    <n v="46"/>
    <n v="300"/>
    <n v="13800"/>
    <x v="0"/>
    <x v="1"/>
    <x v="4"/>
  </r>
  <r>
    <x v="386"/>
    <x v="1"/>
    <x v="1"/>
    <x v="4"/>
    <n v="29"/>
    <n v="500"/>
    <n v="14500"/>
    <x v="0"/>
    <x v="1"/>
    <x v="1"/>
  </r>
  <r>
    <x v="386"/>
    <x v="0"/>
    <x v="4"/>
    <x v="0"/>
    <n v="41"/>
    <n v="400"/>
    <n v="16400"/>
    <x v="0"/>
    <x v="1"/>
    <x v="0"/>
  </r>
  <r>
    <x v="387"/>
    <x v="2"/>
    <x v="4"/>
    <x v="2"/>
    <n v="9"/>
    <n v="100"/>
    <n v="900"/>
    <x v="0"/>
    <x v="1"/>
    <x v="0"/>
  </r>
  <r>
    <x v="387"/>
    <x v="1"/>
    <x v="3"/>
    <x v="4"/>
    <n v="7"/>
    <n v="500"/>
    <n v="3500"/>
    <x v="0"/>
    <x v="1"/>
    <x v="3"/>
  </r>
  <r>
    <x v="387"/>
    <x v="1"/>
    <x v="5"/>
    <x v="3"/>
    <n v="19"/>
    <n v="200"/>
    <n v="3800"/>
    <x v="0"/>
    <x v="1"/>
    <x v="0"/>
  </r>
  <r>
    <x v="387"/>
    <x v="2"/>
    <x v="1"/>
    <x v="0"/>
    <n v="29"/>
    <n v="400"/>
    <n v="11600"/>
    <x v="0"/>
    <x v="1"/>
    <x v="1"/>
  </r>
  <r>
    <x v="387"/>
    <x v="2"/>
    <x v="2"/>
    <x v="0"/>
    <n v="32"/>
    <n v="400"/>
    <n v="12800"/>
    <x v="0"/>
    <x v="1"/>
    <x v="1"/>
  </r>
  <r>
    <x v="388"/>
    <x v="1"/>
    <x v="3"/>
    <x v="1"/>
    <n v="7"/>
    <n v="300"/>
    <n v="2100"/>
    <x v="0"/>
    <x v="1"/>
    <x v="1"/>
  </r>
  <r>
    <x v="388"/>
    <x v="2"/>
    <x v="2"/>
    <x v="3"/>
    <n v="12"/>
    <n v="200"/>
    <n v="2400"/>
    <x v="0"/>
    <x v="1"/>
    <x v="0"/>
  </r>
  <r>
    <x v="388"/>
    <x v="2"/>
    <x v="5"/>
    <x v="4"/>
    <n v="10"/>
    <n v="500"/>
    <n v="5000"/>
    <x v="0"/>
    <x v="1"/>
    <x v="0"/>
  </r>
  <r>
    <x v="388"/>
    <x v="0"/>
    <x v="1"/>
    <x v="1"/>
    <n v="20"/>
    <n v="300"/>
    <n v="6000"/>
    <x v="0"/>
    <x v="1"/>
    <x v="2"/>
  </r>
  <r>
    <x v="388"/>
    <x v="0"/>
    <x v="1"/>
    <x v="0"/>
    <n v="22"/>
    <n v="400"/>
    <n v="8800"/>
    <x v="0"/>
    <x v="1"/>
    <x v="1"/>
  </r>
  <r>
    <x v="388"/>
    <x v="2"/>
    <x v="1"/>
    <x v="1"/>
    <n v="35"/>
    <n v="300"/>
    <n v="10500"/>
    <x v="0"/>
    <x v="1"/>
    <x v="3"/>
  </r>
  <r>
    <x v="388"/>
    <x v="1"/>
    <x v="3"/>
    <x v="1"/>
    <n v="43"/>
    <n v="300"/>
    <n v="12900"/>
    <x v="1"/>
    <x v="1"/>
    <x v="0"/>
  </r>
  <r>
    <x v="388"/>
    <x v="2"/>
    <x v="4"/>
    <x v="0"/>
    <n v="33"/>
    <n v="400"/>
    <n v="13200"/>
    <x v="0"/>
    <x v="1"/>
    <x v="1"/>
  </r>
  <r>
    <x v="388"/>
    <x v="1"/>
    <x v="4"/>
    <x v="4"/>
    <n v="27"/>
    <n v="500"/>
    <n v="13500"/>
    <x v="0"/>
    <x v="1"/>
    <x v="3"/>
  </r>
  <r>
    <x v="388"/>
    <x v="1"/>
    <x v="1"/>
    <x v="0"/>
    <n v="43"/>
    <n v="400"/>
    <n v="17200"/>
    <x v="1"/>
    <x v="1"/>
    <x v="1"/>
  </r>
  <r>
    <x v="388"/>
    <x v="1"/>
    <x v="1"/>
    <x v="4"/>
    <n v="40"/>
    <n v="500"/>
    <n v="20000"/>
    <x v="0"/>
    <x v="1"/>
    <x v="1"/>
  </r>
  <r>
    <x v="389"/>
    <x v="1"/>
    <x v="4"/>
    <x v="1"/>
    <n v="1"/>
    <n v="300"/>
    <n v="300"/>
    <x v="0"/>
    <x v="1"/>
    <x v="2"/>
  </r>
  <r>
    <x v="389"/>
    <x v="2"/>
    <x v="1"/>
    <x v="4"/>
    <n v="1"/>
    <n v="500"/>
    <n v="500"/>
    <x v="1"/>
    <x v="1"/>
    <x v="1"/>
  </r>
  <r>
    <x v="389"/>
    <x v="0"/>
    <x v="2"/>
    <x v="3"/>
    <n v="3"/>
    <n v="200"/>
    <n v="600"/>
    <x v="0"/>
    <x v="1"/>
    <x v="3"/>
  </r>
  <r>
    <x v="389"/>
    <x v="2"/>
    <x v="4"/>
    <x v="0"/>
    <n v="3"/>
    <n v="400"/>
    <n v="1200"/>
    <x v="1"/>
    <x v="1"/>
    <x v="0"/>
  </r>
  <r>
    <x v="389"/>
    <x v="1"/>
    <x v="3"/>
    <x v="2"/>
    <n v="19"/>
    <n v="100"/>
    <n v="1900"/>
    <x v="0"/>
    <x v="1"/>
    <x v="2"/>
  </r>
  <r>
    <x v="389"/>
    <x v="2"/>
    <x v="1"/>
    <x v="2"/>
    <n v="29"/>
    <n v="100"/>
    <n v="2900"/>
    <x v="0"/>
    <x v="1"/>
    <x v="0"/>
  </r>
  <r>
    <x v="389"/>
    <x v="0"/>
    <x v="4"/>
    <x v="1"/>
    <n v="16"/>
    <n v="300"/>
    <n v="4800"/>
    <x v="1"/>
    <x v="1"/>
    <x v="4"/>
  </r>
  <r>
    <x v="389"/>
    <x v="1"/>
    <x v="4"/>
    <x v="3"/>
    <n v="46"/>
    <n v="200"/>
    <n v="9200"/>
    <x v="0"/>
    <x v="1"/>
    <x v="3"/>
  </r>
  <r>
    <x v="389"/>
    <x v="2"/>
    <x v="4"/>
    <x v="0"/>
    <n v="47"/>
    <n v="400"/>
    <n v="18800"/>
    <x v="0"/>
    <x v="1"/>
    <x v="1"/>
  </r>
  <r>
    <x v="390"/>
    <x v="0"/>
    <x v="1"/>
    <x v="4"/>
    <n v="14"/>
    <n v="500"/>
    <n v="7000"/>
    <x v="0"/>
    <x v="1"/>
    <x v="1"/>
  </r>
  <r>
    <x v="390"/>
    <x v="2"/>
    <x v="5"/>
    <x v="1"/>
    <n v="32"/>
    <n v="300"/>
    <n v="9600"/>
    <x v="0"/>
    <x v="1"/>
    <x v="3"/>
  </r>
  <r>
    <x v="390"/>
    <x v="2"/>
    <x v="5"/>
    <x v="0"/>
    <n v="33"/>
    <n v="400"/>
    <n v="13200"/>
    <x v="0"/>
    <x v="1"/>
    <x v="1"/>
  </r>
  <r>
    <x v="390"/>
    <x v="0"/>
    <x v="2"/>
    <x v="0"/>
    <n v="33"/>
    <n v="400"/>
    <n v="13200"/>
    <x v="0"/>
    <x v="1"/>
    <x v="0"/>
  </r>
  <r>
    <x v="390"/>
    <x v="1"/>
    <x v="4"/>
    <x v="4"/>
    <n v="31"/>
    <n v="500"/>
    <n v="15500"/>
    <x v="0"/>
    <x v="1"/>
    <x v="3"/>
  </r>
  <r>
    <x v="390"/>
    <x v="0"/>
    <x v="2"/>
    <x v="0"/>
    <n v="39"/>
    <n v="400"/>
    <n v="15600"/>
    <x v="0"/>
    <x v="1"/>
    <x v="1"/>
  </r>
  <r>
    <x v="390"/>
    <x v="2"/>
    <x v="2"/>
    <x v="0"/>
    <n v="40"/>
    <n v="400"/>
    <n v="16000"/>
    <x v="1"/>
    <x v="1"/>
    <x v="1"/>
  </r>
  <r>
    <x v="391"/>
    <x v="1"/>
    <x v="2"/>
    <x v="1"/>
    <n v="5"/>
    <n v="300"/>
    <n v="1500"/>
    <x v="0"/>
    <x v="1"/>
    <x v="0"/>
  </r>
  <r>
    <x v="391"/>
    <x v="1"/>
    <x v="3"/>
    <x v="2"/>
    <n v="18"/>
    <n v="100"/>
    <n v="1800"/>
    <x v="0"/>
    <x v="1"/>
    <x v="0"/>
  </r>
  <r>
    <x v="391"/>
    <x v="1"/>
    <x v="3"/>
    <x v="4"/>
    <n v="5"/>
    <n v="500"/>
    <n v="2500"/>
    <x v="0"/>
    <x v="1"/>
    <x v="0"/>
  </r>
  <r>
    <x v="391"/>
    <x v="1"/>
    <x v="4"/>
    <x v="2"/>
    <n v="27"/>
    <n v="100"/>
    <n v="2700"/>
    <x v="0"/>
    <x v="1"/>
    <x v="1"/>
  </r>
  <r>
    <x v="391"/>
    <x v="2"/>
    <x v="1"/>
    <x v="4"/>
    <n v="9"/>
    <n v="500"/>
    <n v="4500"/>
    <x v="1"/>
    <x v="1"/>
    <x v="3"/>
  </r>
  <r>
    <x v="391"/>
    <x v="2"/>
    <x v="4"/>
    <x v="1"/>
    <n v="31"/>
    <n v="300"/>
    <n v="9300"/>
    <x v="0"/>
    <x v="1"/>
    <x v="3"/>
  </r>
  <r>
    <x v="391"/>
    <x v="1"/>
    <x v="1"/>
    <x v="4"/>
    <n v="37"/>
    <n v="500"/>
    <n v="18500"/>
    <x v="0"/>
    <x v="1"/>
    <x v="0"/>
  </r>
  <r>
    <x v="391"/>
    <x v="0"/>
    <x v="2"/>
    <x v="4"/>
    <n v="38"/>
    <n v="500"/>
    <n v="19000"/>
    <x v="0"/>
    <x v="1"/>
    <x v="1"/>
  </r>
  <r>
    <x v="392"/>
    <x v="1"/>
    <x v="5"/>
    <x v="4"/>
    <n v="2"/>
    <n v="500"/>
    <n v="1000"/>
    <x v="0"/>
    <x v="1"/>
    <x v="1"/>
  </r>
  <r>
    <x v="392"/>
    <x v="2"/>
    <x v="1"/>
    <x v="1"/>
    <n v="9"/>
    <n v="300"/>
    <n v="2700"/>
    <x v="0"/>
    <x v="1"/>
    <x v="1"/>
  </r>
  <r>
    <x v="392"/>
    <x v="1"/>
    <x v="2"/>
    <x v="3"/>
    <n v="29"/>
    <n v="200"/>
    <n v="5800"/>
    <x v="0"/>
    <x v="1"/>
    <x v="1"/>
  </r>
  <r>
    <x v="392"/>
    <x v="0"/>
    <x v="4"/>
    <x v="0"/>
    <n v="20"/>
    <n v="400"/>
    <n v="8000"/>
    <x v="0"/>
    <x v="1"/>
    <x v="1"/>
  </r>
  <r>
    <x v="392"/>
    <x v="1"/>
    <x v="3"/>
    <x v="4"/>
    <n v="19"/>
    <n v="500"/>
    <n v="9500"/>
    <x v="0"/>
    <x v="1"/>
    <x v="3"/>
  </r>
  <r>
    <x v="392"/>
    <x v="2"/>
    <x v="5"/>
    <x v="4"/>
    <n v="22"/>
    <n v="500"/>
    <n v="11000"/>
    <x v="0"/>
    <x v="1"/>
    <x v="1"/>
  </r>
  <r>
    <x v="392"/>
    <x v="2"/>
    <x v="2"/>
    <x v="1"/>
    <n v="46"/>
    <n v="300"/>
    <n v="13800"/>
    <x v="0"/>
    <x v="0"/>
    <x v="3"/>
  </r>
  <r>
    <x v="392"/>
    <x v="1"/>
    <x v="1"/>
    <x v="4"/>
    <n v="30"/>
    <n v="500"/>
    <n v="15000"/>
    <x v="0"/>
    <x v="1"/>
    <x v="1"/>
  </r>
  <r>
    <x v="392"/>
    <x v="2"/>
    <x v="3"/>
    <x v="4"/>
    <n v="47"/>
    <n v="500"/>
    <n v="23500"/>
    <x v="0"/>
    <x v="1"/>
    <x v="1"/>
  </r>
  <r>
    <x v="393"/>
    <x v="0"/>
    <x v="4"/>
    <x v="2"/>
    <n v="17"/>
    <n v="100"/>
    <n v="1700"/>
    <x v="0"/>
    <x v="1"/>
    <x v="3"/>
  </r>
  <r>
    <x v="393"/>
    <x v="2"/>
    <x v="2"/>
    <x v="3"/>
    <n v="12"/>
    <n v="200"/>
    <n v="2400"/>
    <x v="0"/>
    <x v="1"/>
    <x v="4"/>
  </r>
  <r>
    <x v="393"/>
    <x v="0"/>
    <x v="1"/>
    <x v="1"/>
    <n v="9"/>
    <n v="300"/>
    <n v="2700"/>
    <x v="0"/>
    <x v="1"/>
    <x v="4"/>
  </r>
  <r>
    <x v="393"/>
    <x v="2"/>
    <x v="4"/>
    <x v="1"/>
    <n v="14"/>
    <n v="300"/>
    <n v="4200"/>
    <x v="1"/>
    <x v="1"/>
    <x v="0"/>
  </r>
  <r>
    <x v="393"/>
    <x v="0"/>
    <x v="0"/>
    <x v="2"/>
    <n v="45"/>
    <n v="100"/>
    <n v="4500"/>
    <x v="0"/>
    <x v="1"/>
    <x v="0"/>
  </r>
  <r>
    <x v="393"/>
    <x v="0"/>
    <x v="0"/>
    <x v="0"/>
    <n v="19"/>
    <n v="400"/>
    <n v="7600"/>
    <x v="1"/>
    <x v="1"/>
    <x v="3"/>
  </r>
  <r>
    <x v="393"/>
    <x v="2"/>
    <x v="4"/>
    <x v="0"/>
    <n v="22"/>
    <n v="400"/>
    <n v="8800"/>
    <x v="0"/>
    <x v="1"/>
    <x v="3"/>
  </r>
  <r>
    <x v="393"/>
    <x v="2"/>
    <x v="1"/>
    <x v="1"/>
    <n v="46"/>
    <n v="300"/>
    <n v="13800"/>
    <x v="0"/>
    <x v="0"/>
    <x v="3"/>
  </r>
  <r>
    <x v="393"/>
    <x v="2"/>
    <x v="3"/>
    <x v="1"/>
    <n v="48"/>
    <n v="300"/>
    <n v="14400"/>
    <x v="0"/>
    <x v="1"/>
    <x v="4"/>
  </r>
  <r>
    <x v="394"/>
    <x v="0"/>
    <x v="2"/>
    <x v="2"/>
    <n v="11"/>
    <n v="100"/>
    <n v="1100"/>
    <x v="0"/>
    <x v="1"/>
    <x v="1"/>
  </r>
  <r>
    <x v="394"/>
    <x v="1"/>
    <x v="5"/>
    <x v="2"/>
    <n v="39"/>
    <n v="100"/>
    <n v="3900"/>
    <x v="0"/>
    <x v="1"/>
    <x v="1"/>
  </r>
  <r>
    <x v="394"/>
    <x v="1"/>
    <x v="4"/>
    <x v="1"/>
    <n v="18"/>
    <n v="300"/>
    <n v="5400"/>
    <x v="0"/>
    <x v="1"/>
    <x v="4"/>
  </r>
  <r>
    <x v="394"/>
    <x v="2"/>
    <x v="4"/>
    <x v="3"/>
    <n v="31"/>
    <n v="200"/>
    <n v="6200"/>
    <x v="1"/>
    <x v="1"/>
    <x v="3"/>
  </r>
  <r>
    <x v="394"/>
    <x v="0"/>
    <x v="5"/>
    <x v="1"/>
    <n v="34"/>
    <n v="300"/>
    <n v="10200"/>
    <x v="0"/>
    <x v="1"/>
    <x v="0"/>
  </r>
  <r>
    <x v="394"/>
    <x v="0"/>
    <x v="1"/>
    <x v="0"/>
    <n v="31"/>
    <n v="400"/>
    <n v="12400"/>
    <x v="1"/>
    <x v="1"/>
    <x v="1"/>
  </r>
  <r>
    <x v="394"/>
    <x v="1"/>
    <x v="5"/>
    <x v="1"/>
    <n v="42"/>
    <n v="300"/>
    <n v="12600"/>
    <x v="0"/>
    <x v="1"/>
    <x v="1"/>
  </r>
  <r>
    <x v="394"/>
    <x v="1"/>
    <x v="4"/>
    <x v="0"/>
    <n v="37"/>
    <n v="400"/>
    <n v="14800"/>
    <x v="0"/>
    <x v="0"/>
    <x v="1"/>
  </r>
  <r>
    <x v="394"/>
    <x v="1"/>
    <x v="1"/>
    <x v="4"/>
    <n v="32"/>
    <n v="500"/>
    <n v="16000"/>
    <x v="0"/>
    <x v="1"/>
    <x v="1"/>
  </r>
  <r>
    <x v="394"/>
    <x v="0"/>
    <x v="3"/>
    <x v="0"/>
    <n v="49"/>
    <n v="400"/>
    <n v="19600"/>
    <x v="0"/>
    <x v="1"/>
    <x v="0"/>
  </r>
  <r>
    <x v="394"/>
    <x v="2"/>
    <x v="2"/>
    <x v="4"/>
    <n v="43"/>
    <n v="500"/>
    <n v="21500"/>
    <x v="0"/>
    <x v="0"/>
    <x v="1"/>
  </r>
  <r>
    <x v="395"/>
    <x v="1"/>
    <x v="1"/>
    <x v="3"/>
    <n v="8"/>
    <n v="200"/>
    <n v="1600"/>
    <x v="0"/>
    <x v="1"/>
    <x v="1"/>
  </r>
  <r>
    <x v="395"/>
    <x v="2"/>
    <x v="3"/>
    <x v="1"/>
    <n v="6"/>
    <n v="300"/>
    <n v="1800"/>
    <x v="0"/>
    <x v="1"/>
    <x v="1"/>
  </r>
  <r>
    <x v="395"/>
    <x v="0"/>
    <x v="1"/>
    <x v="0"/>
    <n v="9"/>
    <n v="400"/>
    <n v="3600"/>
    <x v="0"/>
    <x v="1"/>
    <x v="1"/>
  </r>
  <r>
    <x v="395"/>
    <x v="2"/>
    <x v="4"/>
    <x v="3"/>
    <n v="21"/>
    <n v="200"/>
    <n v="4200"/>
    <x v="1"/>
    <x v="0"/>
    <x v="0"/>
  </r>
  <r>
    <x v="395"/>
    <x v="0"/>
    <x v="3"/>
    <x v="4"/>
    <n v="17"/>
    <n v="500"/>
    <n v="8500"/>
    <x v="0"/>
    <x v="1"/>
    <x v="3"/>
  </r>
  <r>
    <x v="395"/>
    <x v="1"/>
    <x v="3"/>
    <x v="4"/>
    <n v="19"/>
    <n v="500"/>
    <n v="9500"/>
    <x v="1"/>
    <x v="1"/>
    <x v="4"/>
  </r>
  <r>
    <x v="395"/>
    <x v="2"/>
    <x v="4"/>
    <x v="0"/>
    <n v="31"/>
    <n v="400"/>
    <n v="12400"/>
    <x v="0"/>
    <x v="1"/>
    <x v="1"/>
  </r>
  <r>
    <x v="395"/>
    <x v="1"/>
    <x v="4"/>
    <x v="4"/>
    <n v="32"/>
    <n v="500"/>
    <n v="16000"/>
    <x v="0"/>
    <x v="1"/>
    <x v="0"/>
  </r>
  <r>
    <x v="395"/>
    <x v="0"/>
    <x v="2"/>
    <x v="0"/>
    <n v="47"/>
    <n v="400"/>
    <n v="18800"/>
    <x v="0"/>
    <x v="1"/>
    <x v="2"/>
  </r>
  <r>
    <x v="396"/>
    <x v="2"/>
    <x v="2"/>
    <x v="2"/>
    <n v="11"/>
    <n v="100"/>
    <n v="1100"/>
    <x v="0"/>
    <x v="1"/>
    <x v="0"/>
  </r>
  <r>
    <x v="396"/>
    <x v="2"/>
    <x v="4"/>
    <x v="3"/>
    <n v="27"/>
    <n v="200"/>
    <n v="5400"/>
    <x v="0"/>
    <x v="1"/>
    <x v="3"/>
  </r>
  <r>
    <x v="396"/>
    <x v="2"/>
    <x v="3"/>
    <x v="0"/>
    <n v="15"/>
    <n v="400"/>
    <n v="6000"/>
    <x v="1"/>
    <x v="1"/>
    <x v="1"/>
  </r>
  <r>
    <x v="396"/>
    <x v="0"/>
    <x v="3"/>
    <x v="1"/>
    <n v="25"/>
    <n v="300"/>
    <n v="7500"/>
    <x v="0"/>
    <x v="1"/>
    <x v="0"/>
  </r>
  <r>
    <x v="396"/>
    <x v="0"/>
    <x v="2"/>
    <x v="4"/>
    <n v="25"/>
    <n v="500"/>
    <n v="12500"/>
    <x v="0"/>
    <x v="1"/>
    <x v="4"/>
  </r>
  <r>
    <x v="396"/>
    <x v="0"/>
    <x v="1"/>
    <x v="4"/>
    <n v="47"/>
    <n v="500"/>
    <n v="23500"/>
    <x v="0"/>
    <x v="1"/>
    <x v="0"/>
  </r>
  <r>
    <x v="397"/>
    <x v="0"/>
    <x v="4"/>
    <x v="0"/>
    <n v="2"/>
    <n v="400"/>
    <n v="800"/>
    <x v="0"/>
    <x v="1"/>
    <x v="0"/>
  </r>
  <r>
    <x v="397"/>
    <x v="1"/>
    <x v="5"/>
    <x v="2"/>
    <n v="31"/>
    <n v="100"/>
    <n v="3100"/>
    <x v="0"/>
    <x v="1"/>
    <x v="1"/>
  </r>
  <r>
    <x v="397"/>
    <x v="2"/>
    <x v="1"/>
    <x v="4"/>
    <n v="8"/>
    <n v="500"/>
    <n v="4000"/>
    <x v="0"/>
    <x v="1"/>
    <x v="3"/>
  </r>
  <r>
    <x v="397"/>
    <x v="2"/>
    <x v="1"/>
    <x v="2"/>
    <n v="40"/>
    <n v="100"/>
    <n v="4000"/>
    <x v="0"/>
    <x v="1"/>
    <x v="2"/>
  </r>
  <r>
    <x v="397"/>
    <x v="1"/>
    <x v="4"/>
    <x v="0"/>
    <n v="12"/>
    <n v="400"/>
    <n v="4800"/>
    <x v="0"/>
    <x v="1"/>
    <x v="1"/>
  </r>
  <r>
    <x v="397"/>
    <x v="0"/>
    <x v="3"/>
    <x v="0"/>
    <n v="14"/>
    <n v="400"/>
    <n v="5600"/>
    <x v="0"/>
    <x v="0"/>
    <x v="3"/>
  </r>
  <r>
    <x v="397"/>
    <x v="2"/>
    <x v="2"/>
    <x v="4"/>
    <n v="13"/>
    <n v="500"/>
    <n v="6500"/>
    <x v="0"/>
    <x v="1"/>
    <x v="1"/>
  </r>
  <r>
    <x v="397"/>
    <x v="0"/>
    <x v="4"/>
    <x v="3"/>
    <n v="35"/>
    <n v="200"/>
    <n v="7000"/>
    <x v="0"/>
    <x v="1"/>
    <x v="0"/>
  </r>
  <r>
    <x v="397"/>
    <x v="1"/>
    <x v="2"/>
    <x v="1"/>
    <n v="28"/>
    <n v="300"/>
    <n v="8400"/>
    <x v="1"/>
    <x v="1"/>
    <x v="0"/>
  </r>
  <r>
    <x v="397"/>
    <x v="0"/>
    <x v="3"/>
    <x v="0"/>
    <n v="21"/>
    <n v="400"/>
    <n v="8400"/>
    <x v="0"/>
    <x v="1"/>
    <x v="3"/>
  </r>
  <r>
    <x v="397"/>
    <x v="2"/>
    <x v="1"/>
    <x v="1"/>
    <n v="38"/>
    <n v="300"/>
    <n v="11400"/>
    <x v="0"/>
    <x v="1"/>
    <x v="3"/>
  </r>
  <r>
    <x v="397"/>
    <x v="0"/>
    <x v="4"/>
    <x v="4"/>
    <n v="25"/>
    <n v="500"/>
    <n v="12500"/>
    <x v="1"/>
    <x v="1"/>
    <x v="1"/>
  </r>
  <r>
    <x v="397"/>
    <x v="0"/>
    <x v="3"/>
    <x v="4"/>
    <n v="25"/>
    <n v="500"/>
    <n v="12500"/>
    <x v="1"/>
    <x v="1"/>
    <x v="0"/>
  </r>
  <r>
    <x v="397"/>
    <x v="1"/>
    <x v="1"/>
    <x v="0"/>
    <n v="32"/>
    <n v="400"/>
    <n v="12800"/>
    <x v="1"/>
    <x v="1"/>
    <x v="1"/>
  </r>
  <r>
    <x v="397"/>
    <x v="0"/>
    <x v="3"/>
    <x v="0"/>
    <n v="41"/>
    <n v="400"/>
    <n v="16400"/>
    <x v="0"/>
    <x v="1"/>
    <x v="3"/>
  </r>
  <r>
    <x v="397"/>
    <x v="1"/>
    <x v="4"/>
    <x v="4"/>
    <n v="33"/>
    <n v="500"/>
    <n v="16500"/>
    <x v="1"/>
    <x v="1"/>
    <x v="1"/>
  </r>
  <r>
    <x v="397"/>
    <x v="1"/>
    <x v="2"/>
    <x v="4"/>
    <n v="47"/>
    <n v="500"/>
    <n v="23500"/>
    <x v="0"/>
    <x v="1"/>
    <x v="1"/>
  </r>
  <r>
    <x v="398"/>
    <x v="0"/>
    <x v="4"/>
    <x v="0"/>
    <n v="1"/>
    <n v="400"/>
    <n v="400"/>
    <x v="0"/>
    <x v="1"/>
    <x v="3"/>
  </r>
  <r>
    <x v="398"/>
    <x v="2"/>
    <x v="4"/>
    <x v="1"/>
    <n v="2"/>
    <n v="300"/>
    <n v="600"/>
    <x v="1"/>
    <x v="1"/>
    <x v="0"/>
  </r>
  <r>
    <x v="398"/>
    <x v="2"/>
    <x v="4"/>
    <x v="3"/>
    <n v="4"/>
    <n v="200"/>
    <n v="800"/>
    <x v="0"/>
    <x v="1"/>
    <x v="1"/>
  </r>
  <r>
    <x v="398"/>
    <x v="0"/>
    <x v="4"/>
    <x v="2"/>
    <n v="16"/>
    <n v="100"/>
    <n v="1600"/>
    <x v="1"/>
    <x v="1"/>
    <x v="3"/>
  </r>
  <r>
    <x v="398"/>
    <x v="2"/>
    <x v="2"/>
    <x v="2"/>
    <n v="30"/>
    <n v="100"/>
    <n v="3000"/>
    <x v="0"/>
    <x v="1"/>
    <x v="1"/>
  </r>
  <r>
    <x v="398"/>
    <x v="1"/>
    <x v="3"/>
    <x v="2"/>
    <n v="30"/>
    <n v="100"/>
    <n v="3000"/>
    <x v="1"/>
    <x v="0"/>
    <x v="3"/>
  </r>
  <r>
    <x v="398"/>
    <x v="2"/>
    <x v="4"/>
    <x v="3"/>
    <n v="34"/>
    <n v="200"/>
    <n v="6800"/>
    <x v="0"/>
    <x v="1"/>
    <x v="3"/>
  </r>
  <r>
    <x v="398"/>
    <x v="1"/>
    <x v="3"/>
    <x v="1"/>
    <n v="26"/>
    <n v="300"/>
    <n v="7800"/>
    <x v="0"/>
    <x v="1"/>
    <x v="4"/>
  </r>
  <r>
    <x v="398"/>
    <x v="2"/>
    <x v="0"/>
    <x v="0"/>
    <n v="20"/>
    <n v="400"/>
    <n v="8000"/>
    <x v="0"/>
    <x v="1"/>
    <x v="0"/>
  </r>
  <r>
    <x v="398"/>
    <x v="0"/>
    <x v="5"/>
    <x v="3"/>
    <n v="47"/>
    <n v="200"/>
    <n v="9400"/>
    <x v="0"/>
    <x v="1"/>
    <x v="1"/>
  </r>
  <r>
    <x v="398"/>
    <x v="0"/>
    <x v="5"/>
    <x v="0"/>
    <n v="25"/>
    <n v="400"/>
    <n v="10000"/>
    <x v="0"/>
    <x v="1"/>
    <x v="1"/>
  </r>
  <r>
    <x v="398"/>
    <x v="0"/>
    <x v="4"/>
    <x v="4"/>
    <n v="29"/>
    <n v="500"/>
    <n v="14500"/>
    <x v="0"/>
    <x v="1"/>
    <x v="1"/>
  </r>
  <r>
    <x v="398"/>
    <x v="1"/>
    <x v="3"/>
    <x v="0"/>
    <n v="37"/>
    <n v="400"/>
    <n v="14800"/>
    <x v="0"/>
    <x v="1"/>
    <x v="1"/>
  </r>
  <r>
    <x v="399"/>
    <x v="2"/>
    <x v="1"/>
    <x v="3"/>
    <n v="18"/>
    <n v="200"/>
    <n v="3600"/>
    <x v="0"/>
    <x v="1"/>
    <x v="0"/>
  </r>
  <r>
    <x v="399"/>
    <x v="1"/>
    <x v="1"/>
    <x v="4"/>
    <n v="9"/>
    <n v="500"/>
    <n v="4500"/>
    <x v="0"/>
    <x v="1"/>
    <x v="3"/>
  </r>
  <r>
    <x v="399"/>
    <x v="0"/>
    <x v="2"/>
    <x v="3"/>
    <n v="32"/>
    <n v="200"/>
    <n v="6400"/>
    <x v="0"/>
    <x v="1"/>
    <x v="1"/>
  </r>
  <r>
    <x v="399"/>
    <x v="1"/>
    <x v="2"/>
    <x v="1"/>
    <n v="38"/>
    <n v="300"/>
    <n v="11400"/>
    <x v="0"/>
    <x v="0"/>
    <x v="1"/>
  </r>
  <r>
    <x v="399"/>
    <x v="2"/>
    <x v="1"/>
    <x v="0"/>
    <n v="32"/>
    <n v="400"/>
    <n v="12800"/>
    <x v="0"/>
    <x v="1"/>
    <x v="4"/>
  </r>
  <r>
    <x v="399"/>
    <x v="2"/>
    <x v="4"/>
    <x v="0"/>
    <n v="36"/>
    <n v="400"/>
    <n v="14400"/>
    <x v="0"/>
    <x v="1"/>
    <x v="1"/>
  </r>
  <r>
    <x v="399"/>
    <x v="2"/>
    <x v="5"/>
    <x v="4"/>
    <n v="36"/>
    <n v="500"/>
    <n v="18000"/>
    <x v="0"/>
    <x v="1"/>
    <x v="1"/>
  </r>
  <r>
    <x v="399"/>
    <x v="2"/>
    <x v="3"/>
    <x v="4"/>
    <n v="42"/>
    <n v="500"/>
    <n v="21000"/>
    <x v="0"/>
    <x v="1"/>
    <x v="1"/>
  </r>
  <r>
    <x v="399"/>
    <x v="0"/>
    <x v="2"/>
    <x v="4"/>
    <n v="46"/>
    <n v="500"/>
    <n v="23000"/>
    <x v="0"/>
    <x v="1"/>
    <x v="1"/>
  </r>
  <r>
    <x v="399"/>
    <x v="2"/>
    <x v="2"/>
    <x v="4"/>
    <n v="48"/>
    <n v="500"/>
    <n v="24000"/>
    <x v="1"/>
    <x v="1"/>
    <x v="1"/>
  </r>
  <r>
    <x v="400"/>
    <x v="1"/>
    <x v="1"/>
    <x v="4"/>
    <n v="6"/>
    <n v="500"/>
    <n v="3000"/>
    <x v="0"/>
    <x v="0"/>
    <x v="3"/>
  </r>
  <r>
    <x v="400"/>
    <x v="1"/>
    <x v="2"/>
    <x v="0"/>
    <n v="10"/>
    <n v="400"/>
    <n v="4000"/>
    <x v="1"/>
    <x v="0"/>
    <x v="1"/>
  </r>
  <r>
    <x v="400"/>
    <x v="1"/>
    <x v="4"/>
    <x v="4"/>
    <n v="15"/>
    <n v="500"/>
    <n v="7500"/>
    <x v="0"/>
    <x v="1"/>
    <x v="1"/>
  </r>
  <r>
    <x v="400"/>
    <x v="0"/>
    <x v="5"/>
    <x v="0"/>
    <n v="27"/>
    <n v="400"/>
    <n v="10800"/>
    <x v="1"/>
    <x v="1"/>
    <x v="0"/>
  </r>
  <r>
    <x v="400"/>
    <x v="1"/>
    <x v="4"/>
    <x v="1"/>
    <n v="37"/>
    <n v="300"/>
    <n v="11100"/>
    <x v="0"/>
    <x v="1"/>
    <x v="1"/>
  </r>
  <r>
    <x v="400"/>
    <x v="0"/>
    <x v="4"/>
    <x v="4"/>
    <n v="25"/>
    <n v="500"/>
    <n v="12500"/>
    <x v="0"/>
    <x v="1"/>
    <x v="3"/>
  </r>
  <r>
    <x v="400"/>
    <x v="2"/>
    <x v="4"/>
    <x v="0"/>
    <n v="44"/>
    <n v="400"/>
    <n v="17600"/>
    <x v="0"/>
    <x v="1"/>
    <x v="1"/>
  </r>
  <r>
    <x v="400"/>
    <x v="1"/>
    <x v="4"/>
    <x v="0"/>
    <n v="44"/>
    <n v="400"/>
    <n v="17600"/>
    <x v="0"/>
    <x v="0"/>
    <x v="3"/>
  </r>
  <r>
    <x v="400"/>
    <x v="2"/>
    <x v="4"/>
    <x v="0"/>
    <n v="47"/>
    <n v="400"/>
    <n v="18800"/>
    <x v="1"/>
    <x v="1"/>
    <x v="3"/>
  </r>
  <r>
    <x v="400"/>
    <x v="0"/>
    <x v="0"/>
    <x v="4"/>
    <n v="42"/>
    <n v="500"/>
    <n v="21000"/>
    <x v="1"/>
    <x v="1"/>
    <x v="3"/>
  </r>
  <r>
    <x v="400"/>
    <x v="2"/>
    <x v="5"/>
    <x v="4"/>
    <n v="49"/>
    <n v="500"/>
    <n v="24500"/>
    <x v="0"/>
    <x v="1"/>
    <x v="0"/>
  </r>
  <r>
    <x v="401"/>
    <x v="0"/>
    <x v="2"/>
    <x v="2"/>
    <n v="8"/>
    <n v="100"/>
    <n v="800"/>
    <x v="0"/>
    <x v="1"/>
    <x v="0"/>
  </r>
  <r>
    <x v="401"/>
    <x v="2"/>
    <x v="4"/>
    <x v="4"/>
    <n v="2"/>
    <n v="500"/>
    <n v="1000"/>
    <x v="0"/>
    <x v="1"/>
    <x v="3"/>
  </r>
  <r>
    <x v="401"/>
    <x v="2"/>
    <x v="5"/>
    <x v="4"/>
    <n v="2"/>
    <n v="500"/>
    <n v="1000"/>
    <x v="0"/>
    <x v="1"/>
    <x v="3"/>
  </r>
  <r>
    <x v="401"/>
    <x v="1"/>
    <x v="3"/>
    <x v="3"/>
    <n v="8"/>
    <n v="200"/>
    <n v="1600"/>
    <x v="0"/>
    <x v="1"/>
    <x v="3"/>
  </r>
  <r>
    <x v="401"/>
    <x v="0"/>
    <x v="5"/>
    <x v="2"/>
    <n v="20"/>
    <n v="100"/>
    <n v="2000"/>
    <x v="0"/>
    <x v="1"/>
    <x v="3"/>
  </r>
  <r>
    <x v="401"/>
    <x v="0"/>
    <x v="1"/>
    <x v="1"/>
    <n v="13"/>
    <n v="300"/>
    <n v="3900"/>
    <x v="0"/>
    <x v="1"/>
    <x v="1"/>
  </r>
  <r>
    <x v="401"/>
    <x v="2"/>
    <x v="4"/>
    <x v="1"/>
    <n v="13"/>
    <n v="300"/>
    <n v="3900"/>
    <x v="0"/>
    <x v="1"/>
    <x v="3"/>
  </r>
  <r>
    <x v="401"/>
    <x v="0"/>
    <x v="4"/>
    <x v="4"/>
    <n v="10"/>
    <n v="500"/>
    <n v="5000"/>
    <x v="0"/>
    <x v="1"/>
    <x v="0"/>
  </r>
  <r>
    <x v="401"/>
    <x v="2"/>
    <x v="5"/>
    <x v="0"/>
    <n v="16"/>
    <n v="400"/>
    <n v="6400"/>
    <x v="0"/>
    <x v="1"/>
    <x v="1"/>
  </r>
  <r>
    <x v="401"/>
    <x v="0"/>
    <x v="3"/>
    <x v="1"/>
    <n v="22"/>
    <n v="300"/>
    <n v="6600"/>
    <x v="0"/>
    <x v="1"/>
    <x v="1"/>
  </r>
  <r>
    <x v="401"/>
    <x v="0"/>
    <x v="2"/>
    <x v="0"/>
    <n v="29"/>
    <n v="400"/>
    <n v="11600"/>
    <x v="0"/>
    <x v="1"/>
    <x v="0"/>
  </r>
  <r>
    <x v="401"/>
    <x v="1"/>
    <x v="4"/>
    <x v="0"/>
    <n v="34"/>
    <n v="400"/>
    <n v="13600"/>
    <x v="0"/>
    <x v="1"/>
    <x v="0"/>
  </r>
  <r>
    <x v="401"/>
    <x v="2"/>
    <x v="4"/>
    <x v="4"/>
    <n v="37"/>
    <n v="500"/>
    <n v="18500"/>
    <x v="0"/>
    <x v="1"/>
    <x v="4"/>
  </r>
  <r>
    <x v="401"/>
    <x v="0"/>
    <x v="1"/>
    <x v="4"/>
    <n v="46"/>
    <n v="500"/>
    <n v="23000"/>
    <x v="0"/>
    <x v="1"/>
    <x v="3"/>
  </r>
  <r>
    <x v="401"/>
    <x v="0"/>
    <x v="4"/>
    <x v="4"/>
    <n v="48"/>
    <n v="500"/>
    <n v="24000"/>
    <x v="0"/>
    <x v="1"/>
    <x v="0"/>
  </r>
  <r>
    <x v="402"/>
    <x v="2"/>
    <x v="3"/>
    <x v="2"/>
    <n v="28"/>
    <n v="100"/>
    <n v="2800"/>
    <x v="0"/>
    <x v="1"/>
    <x v="0"/>
  </r>
  <r>
    <x v="402"/>
    <x v="1"/>
    <x v="1"/>
    <x v="2"/>
    <n v="47"/>
    <n v="100"/>
    <n v="4700"/>
    <x v="0"/>
    <x v="1"/>
    <x v="1"/>
  </r>
  <r>
    <x v="402"/>
    <x v="2"/>
    <x v="4"/>
    <x v="0"/>
    <n v="12"/>
    <n v="400"/>
    <n v="4800"/>
    <x v="0"/>
    <x v="1"/>
    <x v="1"/>
  </r>
  <r>
    <x v="402"/>
    <x v="0"/>
    <x v="4"/>
    <x v="4"/>
    <n v="10"/>
    <n v="500"/>
    <n v="5000"/>
    <x v="0"/>
    <x v="1"/>
    <x v="4"/>
  </r>
  <r>
    <x v="402"/>
    <x v="2"/>
    <x v="3"/>
    <x v="1"/>
    <n v="38"/>
    <n v="300"/>
    <n v="11400"/>
    <x v="0"/>
    <x v="1"/>
    <x v="1"/>
  </r>
  <r>
    <x v="402"/>
    <x v="1"/>
    <x v="4"/>
    <x v="0"/>
    <n v="40"/>
    <n v="400"/>
    <n v="16000"/>
    <x v="1"/>
    <x v="1"/>
    <x v="4"/>
  </r>
  <r>
    <x v="402"/>
    <x v="1"/>
    <x v="4"/>
    <x v="0"/>
    <n v="41"/>
    <n v="400"/>
    <n v="16400"/>
    <x v="0"/>
    <x v="1"/>
    <x v="1"/>
  </r>
  <r>
    <x v="402"/>
    <x v="0"/>
    <x v="4"/>
    <x v="0"/>
    <n v="45"/>
    <n v="400"/>
    <n v="18000"/>
    <x v="0"/>
    <x v="1"/>
    <x v="1"/>
  </r>
  <r>
    <x v="402"/>
    <x v="1"/>
    <x v="3"/>
    <x v="4"/>
    <n v="40"/>
    <n v="500"/>
    <n v="20000"/>
    <x v="0"/>
    <x v="1"/>
    <x v="0"/>
  </r>
  <r>
    <x v="402"/>
    <x v="1"/>
    <x v="4"/>
    <x v="4"/>
    <n v="45"/>
    <n v="500"/>
    <n v="22500"/>
    <x v="1"/>
    <x v="1"/>
    <x v="3"/>
  </r>
  <r>
    <x v="402"/>
    <x v="1"/>
    <x v="4"/>
    <x v="4"/>
    <n v="47"/>
    <n v="500"/>
    <n v="23500"/>
    <x v="0"/>
    <x v="1"/>
    <x v="1"/>
  </r>
  <r>
    <x v="403"/>
    <x v="1"/>
    <x v="2"/>
    <x v="1"/>
    <n v="3"/>
    <n v="300"/>
    <n v="900"/>
    <x v="0"/>
    <x v="1"/>
    <x v="0"/>
  </r>
  <r>
    <x v="403"/>
    <x v="0"/>
    <x v="3"/>
    <x v="4"/>
    <n v="2"/>
    <n v="500"/>
    <n v="1000"/>
    <x v="0"/>
    <x v="0"/>
    <x v="3"/>
  </r>
  <r>
    <x v="403"/>
    <x v="0"/>
    <x v="0"/>
    <x v="1"/>
    <n v="18"/>
    <n v="300"/>
    <n v="5400"/>
    <x v="0"/>
    <x v="1"/>
    <x v="0"/>
  </r>
  <r>
    <x v="403"/>
    <x v="2"/>
    <x v="4"/>
    <x v="1"/>
    <n v="23"/>
    <n v="300"/>
    <n v="6900"/>
    <x v="0"/>
    <x v="1"/>
    <x v="1"/>
  </r>
  <r>
    <x v="403"/>
    <x v="2"/>
    <x v="4"/>
    <x v="0"/>
    <n v="19"/>
    <n v="400"/>
    <n v="7600"/>
    <x v="1"/>
    <x v="1"/>
    <x v="3"/>
  </r>
  <r>
    <x v="403"/>
    <x v="0"/>
    <x v="4"/>
    <x v="1"/>
    <n v="28"/>
    <n v="300"/>
    <n v="8400"/>
    <x v="0"/>
    <x v="1"/>
    <x v="1"/>
  </r>
  <r>
    <x v="403"/>
    <x v="1"/>
    <x v="4"/>
    <x v="1"/>
    <n v="37"/>
    <n v="300"/>
    <n v="11100"/>
    <x v="0"/>
    <x v="0"/>
    <x v="4"/>
  </r>
  <r>
    <x v="403"/>
    <x v="2"/>
    <x v="1"/>
    <x v="0"/>
    <n v="28"/>
    <n v="400"/>
    <n v="11200"/>
    <x v="0"/>
    <x v="0"/>
    <x v="1"/>
  </r>
  <r>
    <x v="403"/>
    <x v="0"/>
    <x v="4"/>
    <x v="0"/>
    <n v="30"/>
    <n v="400"/>
    <n v="12000"/>
    <x v="0"/>
    <x v="1"/>
    <x v="0"/>
  </r>
  <r>
    <x v="403"/>
    <x v="0"/>
    <x v="2"/>
    <x v="0"/>
    <n v="35"/>
    <n v="400"/>
    <n v="14000"/>
    <x v="1"/>
    <x v="1"/>
    <x v="3"/>
  </r>
  <r>
    <x v="403"/>
    <x v="1"/>
    <x v="3"/>
    <x v="0"/>
    <n v="41"/>
    <n v="400"/>
    <n v="16400"/>
    <x v="1"/>
    <x v="1"/>
    <x v="0"/>
  </r>
  <r>
    <x v="403"/>
    <x v="2"/>
    <x v="3"/>
    <x v="4"/>
    <n v="33"/>
    <n v="500"/>
    <n v="16500"/>
    <x v="0"/>
    <x v="1"/>
    <x v="1"/>
  </r>
  <r>
    <x v="404"/>
    <x v="0"/>
    <x v="3"/>
    <x v="2"/>
    <n v="6"/>
    <n v="100"/>
    <n v="600"/>
    <x v="0"/>
    <x v="1"/>
    <x v="0"/>
  </r>
  <r>
    <x v="404"/>
    <x v="1"/>
    <x v="4"/>
    <x v="4"/>
    <n v="4"/>
    <n v="500"/>
    <n v="2000"/>
    <x v="0"/>
    <x v="1"/>
    <x v="0"/>
  </r>
  <r>
    <x v="404"/>
    <x v="0"/>
    <x v="2"/>
    <x v="0"/>
    <n v="7"/>
    <n v="400"/>
    <n v="2800"/>
    <x v="1"/>
    <x v="1"/>
    <x v="1"/>
  </r>
  <r>
    <x v="404"/>
    <x v="1"/>
    <x v="3"/>
    <x v="1"/>
    <n v="17"/>
    <n v="300"/>
    <n v="5100"/>
    <x v="0"/>
    <x v="1"/>
    <x v="0"/>
  </r>
  <r>
    <x v="404"/>
    <x v="0"/>
    <x v="3"/>
    <x v="4"/>
    <n v="12"/>
    <n v="500"/>
    <n v="6000"/>
    <x v="0"/>
    <x v="1"/>
    <x v="3"/>
  </r>
  <r>
    <x v="404"/>
    <x v="1"/>
    <x v="4"/>
    <x v="1"/>
    <n v="38"/>
    <n v="300"/>
    <n v="11400"/>
    <x v="0"/>
    <x v="1"/>
    <x v="1"/>
  </r>
  <r>
    <x v="404"/>
    <x v="2"/>
    <x v="4"/>
    <x v="4"/>
    <n v="34"/>
    <n v="500"/>
    <n v="17000"/>
    <x v="1"/>
    <x v="1"/>
    <x v="2"/>
  </r>
  <r>
    <x v="404"/>
    <x v="2"/>
    <x v="1"/>
    <x v="4"/>
    <n v="35"/>
    <n v="500"/>
    <n v="17500"/>
    <x v="0"/>
    <x v="0"/>
    <x v="1"/>
  </r>
  <r>
    <x v="405"/>
    <x v="2"/>
    <x v="4"/>
    <x v="3"/>
    <n v="1"/>
    <n v="200"/>
    <n v="200"/>
    <x v="0"/>
    <x v="1"/>
    <x v="3"/>
  </r>
  <r>
    <x v="405"/>
    <x v="1"/>
    <x v="4"/>
    <x v="2"/>
    <n v="7"/>
    <n v="100"/>
    <n v="700"/>
    <x v="0"/>
    <x v="1"/>
    <x v="3"/>
  </r>
  <r>
    <x v="405"/>
    <x v="2"/>
    <x v="4"/>
    <x v="0"/>
    <n v="15"/>
    <n v="400"/>
    <n v="6000"/>
    <x v="0"/>
    <x v="0"/>
    <x v="0"/>
  </r>
  <r>
    <x v="405"/>
    <x v="0"/>
    <x v="2"/>
    <x v="0"/>
    <n v="15"/>
    <n v="400"/>
    <n v="6000"/>
    <x v="0"/>
    <x v="1"/>
    <x v="1"/>
  </r>
  <r>
    <x v="405"/>
    <x v="2"/>
    <x v="3"/>
    <x v="1"/>
    <n v="24"/>
    <n v="300"/>
    <n v="7200"/>
    <x v="0"/>
    <x v="1"/>
    <x v="3"/>
  </r>
  <r>
    <x v="405"/>
    <x v="2"/>
    <x v="4"/>
    <x v="0"/>
    <n v="22"/>
    <n v="400"/>
    <n v="8800"/>
    <x v="0"/>
    <x v="1"/>
    <x v="0"/>
  </r>
  <r>
    <x v="405"/>
    <x v="0"/>
    <x v="5"/>
    <x v="4"/>
    <n v="19"/>
    <n v="500"/>
    <n v="9500"/>
    <x v="0"/>
    <x v="0"/>
    <x v="1"/>
  </r>
  <r>
    <x v="405"/>
    <x v="1"/>
    <x v="5"/>
    <x v="3"/>
    <n v="48"/>
    <n v="200"/>
    <n v="9600"/>
    <x v="0"/>
    <x v="1"/>
    <x v="1"/>
  </r>
  <r>
    <x v="405"/>
    <x v="2"/>
    <x v="2"/>
    <x v="3"/>
    <n v="49"/>
    <n v="200"/>
    <n v="9800"/>
    <x v="0"/>
    <x v="1"/>
    <x v="0"/>
  </r>
  <r>
    <x v="405"/>
    <x v="0"/>
    <x v="4"/>
    <x v="0"/>
    <n v="28"/>
    <n v="400"/>
    <n v="11200"/>
    <x v="0"/>
    <x v="1"/>
    <x v="0"/>
  </r>
  <r>
    <x v="405"/>
    <x v="2"/>
    <x v="4"/>
    <x v="4"/>
    <n v="24"/>
    <n v="500"/>
    <n v="12000"/>
    <x v="0"/>
    <x v="1"/>
    <x v="2"/>
  </r>
  <r>
    <x v="405"/>
    <x v="1"/>
    <x v="1"/>
    <x v="1"/>
    <n v="42"/>
    <n v="300"/>
    <n v="12600"/>
    <x v="0"/>
    <x v="1"/>
    <x v="1"/>
  </r>
  <r>
    <x v="405"/>
    <x v="2"/>
    <x v="4"/>
    <x v="0"/>
    <n v="32"/>
    <n v="400"/>
    <n v="12800"/>
    <x v="0"/>
    <x v="1"/>
    <x v="1"/>
  </r>
  <r>
    <x v="405"/>
    <x v="0"/>
    <x v="4"/>
    <x v="4"/>
    <n v="27"/>
    <n v="500"/>
    <n v="13500"/>
    <x v="0"/>
    <x v="1"/>
    <x v="3"/>
  </r>
  <r>
    <x v="406"/>
    <x v="2"/>
    <x v="0"/>
    <x v="2"/>
    <n v="33"/>
    <n v="100"/>
    <n v="3300"/>
    <x v="0"/>
    <x v="0"/>
    <x v="0"/>
  </r>
  <r>
    <x v="406"/>
    <x v="2"/>
    <x v="4"/>
    <x v="4"/>
    <n v="7"/>
    <n v="500"/>
    <n v="3500"/>
    <x v="0"/>
    <x v="0"/>
    <x v="1"/>
  </r>
  <r>
    <x v="406"/>
    <x v="1"/>
    <x v="4"/>
    <x v="2"/>
    <n v="38"/>
    <n v="100"/>
    <n v="3800"/>
    <x v="0"/>
    <x v="1"/>
    <x v="1"/>
  </r>
  <r>
    <x v="406"/>
    <x v="1"/>
    <x v="4"/>
    <x v="1"/>
    <n v="13"/>
    <n v="300"/>
    <n v="3900"/>
    <x v="0"/>
    <x v="1"/>
    <x v="4"/>
  </r>
  <r>
    <x v="406"/>
    <x v="1"/>
    <x v="4"/>
    <x v="4"/>
    <n v="9"/>
    <n v="500"/>
    <n v="4500"/>
    <x v="1"/>
    <x v="1"/>
    <x v="0"/>
  </r>
  <r>
    <x v="406"/>
    <x v="0"/>
    <x v="4"/>
    <x v="2"/>
    <n v="45"/>
    <n v="100"/>
    <n v="4500"/>
    <x v="0"/>
    <x v="1"/>
    <x v="3"/>
  </r>
  <r>
    <x v="406"/>
    <x v="1"/>
    <x v="0"/>
    <x v="4"/>
    <n v="12"/>
    <n v="500"/>
    <n v="6000"/>
    <x v="0"/>
    <x v="1"/>
    <x v="1"/>
  </r>
  <r>
    <x v="406"/>
    <x v="2"/>
    <x v="4"/>
    <x v="1"/>
    <n v="26"/>
    <n v="300"/>
    <n v="7800"/>
    <x v="0"/>
    <x v="1"/>
    <x v="1"/>
  </r>
  <r>
    <x v="406"/>
    <x v="0"/>
    <x v="1"/>
    <x v="4"/>
    <n v="17"/>
    <n v="500"/>
    <n v="8500"/>
    <x v="0"/>
    <x v="0"/>
    <x v="1"/>
  </r>
  <r>
    <x v="406"/>
    <x v="2"/>
    <x v="4"/>
    <x v="4"/>
    <n v="23"/>
    <n v="500"/>
    <n v="11500"/>
    <x v="0"/>
    <x v="1"/>
    <x v="1"/>
  </r>
  <r>
    <x v="406"/>
    <x v="1"/>
    <x v="2"/>
    <x v="0"/>
    <n v="29"/>
    <n v="400"/>
    <n v="11600"/>
    <x v="0"/>
    <x v="1"/>
    <x v="1"/>
  </r>
  <r>
    <x v="406"/>
    <x v="0"/>
    <x v="1"/>
    <x v="1"/>
    <n v="48"/>
    <n v="300"/>
    <n v="14400"/>
    <x v="0"/>
    <x v="1"/>
    <x v="1"/>
  </r>
  <r>
    <x v="406"/>
    <x v="2"/>
    <x v="4"/>
    <x v="4"/>
    <n v="34"/>
    <n v="500"/>
    <n v="17000"/>
    <x v="0"/>
    <x v="0"/>
    <x v="2"/>
  </r>
  <r>
    <x v="406"/>
    <x v="2"/>
    <x v="1"/>
    <x v="4"/>
    <n v="44"/>
    <n v="500"/>
    <n v="22000"/>
    <x v="0"/>
    <x v="1"/>
    <x v="3"/>
  </r>
  <r>
    <x v="406"/>
    <x v="2"/>
    <x v="5"/>
    <x v="4"/>
    <n v="48"/>
    <n v="500"/>
    <n v="24000"/>
    <x v="0"/>
    <x v="1"/>
    <x v="0"/>
  </r>
  <r>
    <x v="407"/>
    <x v="2"/>
    <x v="5"/>
    <x v="1"/>
    <n v="2"/>
    <n v="300"/>
    <n v="600"/>
    <x v="1"/>
    <x v="1"/>
    <x v="0"/>
  </r>
  <r>
    <x v="407"/>
    <x v="2"/>
    <x v="4"/>
    <x v="2"/>
    <n v="23"/>
    <n v="100"/>
    <n v="2300"/>
    <x v="0"/>
    <x v="1"/>
    <x v="1"/>
  </r>
  <r>
    <x v="407"/>
    <x v="2"/>
    <x v="5"/>
    <x v="0"/>
    <n v="9"/>
    <n v="400"/>
    <n v="3600"/>
    <x v="0"/>
    <x v="1"/>
    <x v="2"/>
  </r>
  <r>
    <x v="407"/>
    <x v="1"/>
    <x v="4"/>
    <x v="4"/>
    <n v="12"/>
    <n v="500"/>
    <n v="6000"/>
    <x v="0"/>
    <x v="1"/>
    <x v="1"/>
  </r>
  <r>
    <x v="407"/>
    <x v="0"/>
    <x v="4"/>
    <x v="0"/>
    <n v="16"/>
    <n v="400"/>
    <n v="6400"/>
    <x v="0"/>
    <x v="1"/>
    <x v="0"/>
  </r>
  <r>
    <x v="407"/>
    <x v="1"/>
    <x v="4"/>
    <x v="0"/>
    <n v="18"/>
    <n v="400"/>
    <n v="7200"/>
    <x v="0"/>
    <x v="1"/>
    <x v="3"/>
  </r>
  <r>
    <x v="407"/>
    <x v="1"/>
    <x v="2"/>
    <x v="4"/>
    <n v="17"/>
    <n v="500"/>
    <n v="8500"/>
    <x v="0"/>
    <x v="1"/>
    <x v="0"/>
  </r>
  <r>
    <x v="407"/>
    <x v="0"/>
    <x v="3"/>
    <x v="4"/>
    <n v="18"/>
    <n v="500"/>
    <n v="9000"/>
    <x v="0"/>
    <x v="1"/>
    <x v="1"/>
  </r>
  <r>
    <x v="407"/>
    <x v="2"/>
    <x v="2"/>
    <x v="4"/>
    <n v="18"/>
    <n v="500"/>
    <n v="9000"/>
    <x v="0"/>
    <x v="1"/>
    <x v="1"/>
  </r>
  <r>
    <x v="407"/>
    <x v="2"/>
    <x v="1"/>
    <x v="3"/>
    <n v="46"/>
    <n v="200"/>
    <n v="9200"/>
    <x v="0"/>
    <x v="1"/>
    <x v="1"/>
  </r>
  <r>
    <x v="407"/>
    <x v="0"/>
    <x v="1"/>
    <x v="0"/>
    <n v="23"/>
    <n v="400"/>
    <n v="9200"/>
    <x v="0"/>
    <x v="1"/>
    <x v="0"/>
  </r>
  <r>
    <x v="407"/>
    <x v="1"/>
    <x v="4"/>
    <x v="0"/>
    <n v="29"/>
    <n v="400"/>
    <n v="11600"/>
    <x v="0"/>
    <x v="1"/>
    <x v="0"/>
  </r>
  <r>
    <x v="407"/>
    <x v="2"/>
    <x v="4"/>
    <x v="4"/>
    <n v="24"/>
    <n v="500"/>
    <n v="12000"/>
    <x v="0"/>
    <x v="1"/>
    <x v="4"/>
  </r>
  <r>
    <x v="407"/>
    <x v="2"/>
    <x v="2"/>
    <x v="4"/>
    <n v="25"/>
    <n v="500"/>
    <n v="12500"/>
    <x v="0"/>
    <x v="1"/>
    <x v="1"/>
  </r>
  <r>
    <x v="407"/>
    <x v="0"/>
    <x v="2"/>
    <x v="0"/>
    <n v="35"/>
    <n v="400"/>
    <n v="14000"/>
    <x v="0"/>
    <x v="1"/>
    <x v="1"/>
  </r>
  <r>
    <x v="407"/>
    <x v="2"/>
    <x v="3"/>
    <x v="4"/>
    <n v="33"/>
    <n v="500"/>
    <n v="16500"/>
    <x v="0"/>
    <x v="1"/>
    <x v="0"/>
  </r>
  <r>
    <x v="408"/>
    <x v="1"/>
    <x v="4"/>
    <x v="2"/>
    <n v="8"/>
    <n v="100"/>
    <n v="800"/>
    <x v="0"/>
    <x v="1"/>
    <x v="4"/>
  </r>
  <r>
    <x v="408"/>
    <x v="2"/>
    <x v="2"/>
    <x v="2"/>
    <n v="17"/>
    <n v="100"/>
    <n v="1700"/>
    <x v="0"/>
    <x v="1"/>
    <x v="1"/>
  </r>
  <r>
    <x v="408"/>
    <x v="1"/>
    <x v="5"/>
    <x v="2"/>
    <n v="41"/>
    <n v="100"/>
    <n v="4100"/>
    <x v="0"/>
    <x v="1"/>
    <x v="3"/>
  </r>
  <r>
    <x v="408"/>
    <x v="1"/>
    <x v="2"/>
    <x v="1"/>
    <n v="16"/>
    <n v="300"/>
    <n v="4800"/>
    <x v="1"/>
    <x v="1"/>
    <x v="3"/>
  </r>
  <r>
    <x v="408"/>
    <x v="2"/>
    <x v="1"/>
    <x v="3"/>
    <n v="24"/>
    <n v="200"/>
    <n v="4800"/>
    <x v="0"/>
    <x v="1"/>
    <x v="1"/>
  </r>
  <r>
    <x v="408"/>
    <x v="2"/>
    <x v="4"/>
    <x v="0"/>
    <n v="13"/>
    <n v="400"/>
    <n v="5200"/>
    <x v="0"/>
    <x v="1"/>
    <x v="1"/>
  </r>
  <r>
    <x v="408"/>
    <x v="0"/>
    <x v="1"/>
    <x v="3"/>
    <n v="33"/>
    <n v="200"/>
    <n v="6600"/>
    <x v="0"/>
    <x v="1"/>
    <x v="0"/>
  </r>
  <r>
    <x v="408"/>
    <x v="0"/>
    <x v="2"/>
    <x v="0"/>
    <n v="22"/>
    <n v="400"/>
    <n v="8800"/>
    <x v="0"/>
    <x v="0"/>
    <x v="3"/>
  </r>
  <r>
    <x v="408"/>
    <x v="2"/>
    <x v="4"/>
    <x v="0"/>
    <n v="32"/>
    <n v="400"/>
    <n v="12800"/>
    <x v="1"/>
    <x v="0"/>
    <x v="1"/>
  </r>
  <r>
    <x v="408"/>
    <x v="0"/>
    <x v="4"/>
    <x v="4"/>
    <n v="35"/>
    <n v="500"/>
    <n v="17500"/>
    <x v="1"/>
    <x v="1"/>
    <x v="3"/>
  </r>
  <r>
    <x v="408"/>
    <x v="1"/>
    <x v="4"/>
    <x v="0"/>
    <n v="49"/>
    <n v="400"/>
    <n v="19600"/>
    <x v="1"/>
    <x v="1"/>
    <x v="0"/>
  </r>
  <r>
    <x v="409"/>
    <x v="1"/>
    <x v="1"/>
    <x v="2"/>
    <n v="8"/>
    <n v="100"/>
    <n v="800"/>
    <x v="0"/>
    <x v="1"/>
    <x v="0"/>
  </r>
  <r>
    <x v="409"/>
    <x v="1"/>
    <x v="3"/>
    <x v="1"/>
    <n v="12"/>
    <n v="300"/>
    <n v="3600"/>
    <x v="0"/>
    <x v="1"/>
    <x v="1"/>
  </r>
  <r>
    <x v="409"/>
    <x v="1"/>
    <x v="3"/>
    <x v="3"/>
    <n v="45"/>
    <n v="200"/>
    <n v="9000"/>
    <x v="0"/>
    <x v="1"/>
    <x v="1"/>
  </r>
  <r>
    <x v="409"/>
    <x v="1"/>
    <x v="5"/>
    <x v="0"/>
    <n v="23"/>
    <n v="400"/>
    <n v="9200"/>
    <x v="0"/>
    <x v="1"/>
    <x v="0"/>
  </r>
  <r>
    <x v="409"/>
    <x v="1"/>
    <x v="3"/>
    <x v="0"/>
    <n v="27"/>
    <n v="400"/>
    <n v="10800"/>
    <x v="0"/>
    <x v="1"/>
    <x v="2"/>
  </r>
  <r>
    <x v="409"/>
    <x v="0"/>
    <x v="4"/>
    <x v="1"/>
    <n v="38"/>
    <n v="300"/>
    <n v="11400"/>
    <x v="0"/>
    <x v="1"/>
    <x v="1"/>
  </r>
  <r>
    <x v="409"/>
    <x v="0"/>
    <x v="4"/>
    <x v="0"/>
    <n v="29"/>
    <n v="400"/>
    <n v="11600"/>
    <x v="0"/>
    <x v="1"/>
    <x v="1"/>
  </r>
  <r>
    <x v="409"/>
    <x v="2"/>
    <x v="4"/>
    <x v="4"/>
    <n v="27"/>
    <n v="500"/>
    <n v="13500"/>
    <x v="0"/>
    <x v="1"/>
    <x v="0"/>
  </r>
  <r>
    <x v="409"/>
    <x v="0"/>
    <x v="5"/>
    <x v="0"/>
    <n v="44"/>
    <n v="400"/>
    <n v="17600"/>
    <x v="1"/>
    <x v="1"/>
    <x v="3"/>
  </r>
  <r>
    <x v="409"/>
    <x v="2"/>
    <x v="5"/>
    <x v="0"/>
    <n v="47"/>
    <n v="400"/>
    <n v="18800"/>
    <x v="0"/>
    <x v="1"/>
    <x v="0"/>
  </r>
  <r>
    <x v="410"/>
    <x v="0"/>
    <x v="4"/>
    <x v="3"/>
    <n v="43"/>
    <n v="200"/>
    <n v="8600"/>
    <x v="0"/>
    <x v="1"/>
    <x v="3"/>
  </r>
  <r>
    <x v="410"/>
    <x v="1"/>
    <x v="1"/>
    <x v="3"/>
    <n v="45"/>
    <n v="200"/>
    <n v="9000"/>
    <x v="0"/>
    <x v="1"/>
    <x v="0"/>
  </r>
  <r>
    <x v="410"/>
    <x v="1"/>
    <x v="0"/>
    <x v="4"/>
    <n v="21"/>
    <n v="500"/>
    <n v="10500"/>
    <x v="0"/>
    <x v="1"/>
    <x v="1"/>
  </r>
  <r>
    <x v="410"/>
    <x v="0"/>
    <x v="2"/>
    <x v="4"/>
    <n v="43"/>
    <n v="500"/>
    <n v="21500"/>
    <x v="0"/>
    <x v="1"/>
    <x v="1"/>
  </r>
  <r>
    <x v="411"/>
    <x v="0"/>
    <x v="1"/>
    <x v="1"/>
    <n v="14"/>
    <n v="300"/>
    <n v="4200"/>
    <x v="0"/>
    <x v="0"/>
    <x v="0"/>
  </r>
  <r>
    <x v="411"/>
    <x v="0"/>
    <x v="1"/>
    <x v="1"/>
    <n v="18"/>
    <n v="300"/>
    <n v="5400"/>
    <x v="0"/>
    <x v="1"/>
    <x v="0"/>
  </r>
  <r>
    <x v="411"/>
    <x v="2"/>
    <x v="4"/>
    <x v="3"/>
    <n v="35"/>
    <n v="200"/>
    <n v="7000"/>
    <x v="1"/>
    <x v="1"/>
    <x v="0"/>
  </r>
  <r>
    <x v="411"/>
    <x v="2"/>
    <x v="2"/>
    <x v="4"/>
    <n v="16"/>
    <n v="500"/>
    <n v="8000"/>
    <x v="0"/>
    <x v="0"/>
    <x v="1"/>
  </r>
  <r>
    <x v="411"/>
    <x v="0"/>
    <x v="4"/>
    <x v="4"/>
    <n v="23"/>
    <n v="500"/>
    <n v="11500"/>
    <x v="0"/>
    <x v="1"/>
    <x v="1"/>
  </r>
  <r>
    <x v="411"/>
    <x v="1"/>
    <x v="3"/>
    <x v="1"/>
    <n v="41"/>
    <n v="300"/>
    <n v="12300"/>
    <x v="0"/>
    <x v="1"/>
    <x v="1"/>
  </r>
  <r>
    <x v="411"/>
    <x v="1"/>
    <x v="0"/>
    <x v="0"/>
    <n v="35"/>
    <n v="400"/>
    <n v="14000"/>
    <x v="0"/>
    <x v="1"/>
    <x v="4"/>
  </r>
  <r>
    <x v="411"/>
    <x v="2"/>
    <x v="4"/>
    <x v="0"/>
    <n v="47"/>
    <n v="400"/>
    <n v="18800"/>
    <x v="0"/>
    <x v="1"/>
    <x v="1"/>
  </r>
  <r>
    <x v="411"/>
    <x v="1"/>
    <x v="1"/>
    <x v="0"/>
    <n v="49"/>
    <n v="400"/>
    <n v="19600"/>
    <x v="0"/>
    <x v="1"/>
    <x v="1"/>
  </r>
  <r>
    <x v="412"/>
    <x v="0"/>
    <x v="3"/>
    <x v="3"/>
    <n v="4"/>
    <n v="200"/>
    <n v="800"/>
    <x v="0"/>
    <x v="1"/>
    <x v="0"/>
  </r>
  <r>
    <x v="412"/>
    <x v="2"/>
    <x v="2"/>
    <x v="2"/>
    <n v="28"/>
    <n v="100"/>
    <n v="2800"/>
    <x v="0"/>
    <x v="1"/>
    <x v="3"/>
  </r>
  <r>
    <x v="412"/>
    <x v="0"/>
    <x v="2"/>
    <x v="4"/>
    <n v="23"/>
    <n v="500"/>
    <n v="11500"/>
    <x v="0"/>
    <x v="0"/>
    <x v="0"/>
  </r>
  <r>
    <x v="412"/>
    <x v="0"/>
    <x v="4"/>
    <x v="4"/>
    <n v="29"/>
    <n v="500"/>
    <n v="14500"/>
    <x v="0"/>
    <x v="0"/>
    <x v="0"/>
  </r>
  <r>
    <x v="412"/>
    <x v="0"/>
    <x v="4"/>
    <x v="0"/>
    <n v="48"/>
    <n v="400"/>
    <n v="19200"/>
    <x v="0"/>
    <x v="1"/>
    <x v="2"/>
  </r>
  <r>
    <x v="412"/>
    <x v="0"/>
    <x v="5"/>
    <x v="4"/>
    <n v="44"/>
    <n v="500"/>
    <n v="22000"/>
    <x v="1"/>
    <x v="1"/>
    <x v="1"/>
  </r>
  <r>
    <x v="412"/>
    <x v="0"/>
    <x v="3"/>
    <x v="4"/>
    <n v="48"/>
    <n v="500"/>
    <n v="24000"/>
    <x v="0"/>
    <x v="0"/>
    <x v="1"/>
  </r>
  <r>
    <x v="413"/>
    <x v="1"/>
    <x v="3"/>
    <x v="1"/>
    <n v="5"/>
    <n v="300"/>
    <n v="1500"/>
    <x v="1"/>
    <x v="1"/>
    <x v="1"/>
  </r>
  <r>
    <x v="413"/>
    <x v="2"/>
    <x v="2"/>
    <x v="1"/>
    <n v="5"/>
    <n v="300"/>
    <n v="1500"/>
    <x v="0"/>
    <x v="1"/>
    <x v="3"/>
  </r>
  <r>
    <x v="413"/>
    <x v="1"/>
    <x v="4"/>
    <x v="1"/>
    <n v="8"/>
    <n v="300"/>
    <n v="2400"/>
    <x v="0"/>
    <x v="1"/>
    <x v="0"/>
  </r>
  <r>
    <x v="413"/>
    <x v="0"/>
    <x v="3"/>
    <x v="3"/>
    <n v="36"/>
    <n v="200"/>
    <n v="7200"/>
    <x v="0"/>
    <x v="1"/>
    <x v="1"/>
  </r>
  <r>
    <x v="413"/>
    <x v="2"/>
    <x v="4"/>
    <x v="4"/>
    <n v="18"/>
    <n v="500"/>
    <n v="9000"/>
    <x v="0"/>
    <x v="1"/>
    <x v="1"/>
  </r>
  <r>
    <x v="413"/>
    <x v="0"/>
    <x v="4"/>
    <x v="4"/>
    <n v="27"/>
    <n v="500"/>
    <n v="13500"/>
    <x v="0"/>
    <x v="1"/>
    <x v="1"/>
  </r>
  <r>
    <x v="413"/>
    <x v="2"/>
    <x v="5"/>
    <x v="1"/>
    <n v="48"/>
    <n v="300"/>
    <n v="14400"/>
    <x v="0"/>
    <x v="1"/>
    <x v="3"/>
  </r>
  <r>
    <x v="413"/>
    <x v="2"/>
    <x v="4"/>
    <x v="4"/>
    <n v="39"/>
    <n v="500"/>
    <n v="19500"/>
    <x v="0"/>
    <x v="1"/>
    <x v="0"/>
  </r>
  <r>
    <x v="414"/>
    <x v="1"/>
    <x v="0"/>
    <x v="2"/>
    <n v="2"/>
    <n v="100"/>
    <n v="200"/>
    <x v="0"/>
    <x v="1"/>
    <x v="2"/>
  </r>
  <r>
    <x v="414"/>
    <x v="2"/>
    <x v="2"/>
    <x v="4"/>
    <n v="1"/>
    <n v="500"/>
    <n v="500"/>
    <x v="1"/>
    <x v="1"/>
    <x v="1"/>
  </r>
  <r>
    <x v="414"/>
    <x v="2"/>
    <x v="5"/>
    <x v="1"/>
    <n v="3"/>
    <n v="300"/>
    <n v="900"/>
    <x v="0"/>
    <x v="1"/>
    <x v="1"/>
  </r>
  <r>
    <x v="414"/>
    <x v="1"/>
    <x v="1"/>
    <x v="1"/>
    <n v="12"/>
    <n v="300"/>
    <n v="3600"/>
    <x v="0"/>
    <x v="1"/>
    <x v="0"/>
  </r>
  <r>
    <x v="414"/>
    <x v="0"/>
    <x v="0"/>
    <x v="4"/>
    <n v="10"/>
    <n v="500"/>
    <n v="5000"/>
    <x v="0"/>
    <x v="1"/>
    <x v="0"/>
  </r>
  <r>
    <x v="414"/>
    <x v="2"/>
    <x v="5"/>
    <x v="0"/>
    <n v="13"/>
    <n v="400"/>
    <n v="5200"/>
    <x v="0"/>
    <x v="0"/>
    <x v="0"/>
  </r>
  <r>
    <x v="414"/>
    <x v="2"/>
    <x v="4"/>
    <x v="4"/>
    <n v="11"/>
    <n v="500"/>
    <n v="5500"/>
    <x v="0"/>
    <x v="1"/>
    <x v="3"/>
  </r>
  <r>
    <x v="414"/>
    <x v="0"/>
    <x v="5"/>
    <x v="3"/>
    <n v="32"/>
    <n v="200"/>
    <n v="6400"/>
    <x v="0"/>
    <x v="1"/>
    <x v="0"/>
  </r>
  <r>
    <x v="414"/>
    <x v="0"/>
    <x v="1"/>
    <x v="1"/>
    <n v="22"/>
    <n v="300"/>
    <n v="6600"/>
    <x v="0"/>
    <x v="1"/>
    <x v="4"/>
  </r>
  <r>
    <x v="414"/>
    <x v="2"/>
    <x v="3"/>
    <x v="0"/>
    <n v="26"/>
    <n v="400"/>
    <n v="10400"/>
    <x v="1"/>
    <x v="1"/>
    <x v="3"/>
  </r>
  <r>
    <x v="414"/>
    <x v="0"/>
    <x v="3"/>
    <x v="1"/>
    <n v="36"/>
    <n v="300"/>
    <n v="10800"/>
    <x v="0"/>
    <x v="1"/>
    <x v="3"/>
  </r>
  <r>
    <x v="414"/>
    <x v="2"/>
    <x v="4"/>
    <x v="0"/>
    <n v="37"/>
    <n v="400"/>
    <n v="14800"/>
    <x v="0"/>
    <x v="1"/>
    <x v="3"/>
  </r>
  <r>
    <x v="414"/>
    <x v="1"/>
    <x v="2"/>
    <x v="0"/>
    <n v="47"/>
    <n v="400"/>
    <n v="18800"/>
    <x v="0"/>
    <x v="1"/>
    <x v="0"/>
  </r>
  <r>
    <x v="414"/>
    <x v="0"/>
    <x v="3"/>
    <x v="4"/>
    <n v="43"/>
    <n v="500"/>
    <n v="21500"/>
    <x v="0"/>
    <x v="1"/>
    <x v="1"/>
  </r>
  <r>
    <x v="415"/>
    <x v="1"/>
    <x v="4"/>
    <x v="0"/>
    <n v="4"/>
    <n v="400"/>
    <n v="1600"/>
    <x v="0"/>
    <x v="0"/>
    <x v="4"/>
  </r>
  <r>
    <x v="415"/>
    <x v="1"/>
    <x v="1"/>
    <x v="0"/>
    <n v="7"/>
    <n v="400"/>
    <n v="2800"/>
    <x v="0"/>
    <x v="0"/>
    <x v="0"/>
  </r>
  <r>
    <x v="415"/>
    <x v="1"/>
    <x v="3"/>
    <x v="3"/>
    <n v="21"/>
    <n v="200"/>
    <n v="4200"/>
    <x v="0"/>
    <x v="1"/>
    <x v="0"/>
  </r>
  <r>
    <x v="415"/>
    <x v="0"/>
    <x v="5"/>
    <x v="4"/>
    <n v="20"/>
    <n v="500"/>
    <n v="10000"/>
    <x v="0"/>
    <x v="1"/>
    <x v="1"/>
  </r>
  <r>
    <x v="415"/>
    <x v="1"/>
    <x v="3"/>
    <x v="0"/>
    <n v="31"/>
    <n v="400"/>
    <n v="12400"/>
    <x v="0"/>
    <x v="1"/>
    <x v="3"/>
  </r>
  <r>
    <x v="415"/>
    <x v="0"/>
    <x v="2"/>
    <x v="4"/>
    <n v="25"/>
    <n v="500"/>
    <n v="12500"/>
    <x v="0"/>
    <x v="1"/>
    <x v="0"/>
  </r>
  <r>
    <x v="415"/>
    <x v="1"/>
    <x v="2"/>
    <x v="0"/>
    <n v="35"/>
    <n v="400"/>
    <n v="14000"/>
    <x v="0"/>
    <x v="1"/>
    <x v="1"/>
  </r>
  <r>
    <x v="415"/>
    <x v="0"/>
    <x v="4"/>
    <x v="0"/>
    <n v="41"/>
    <n v="400"/>
    <n v="16400"/>
    <x v="0"/>
    <x v="1"/>
    <x v="1"/>
  </r>
  <r>
    <x v="415"/>
    <x v="1"/>
    <x v="2"/>
    <x v="4"/>
    <n v="46"/>
    <n v="500"/>
    <n v="23000"/>
    <x v="0"/>
    <x v="1"/>
    <x v="0"/>
  </r>
  <r>
    <x v="416"/>
    <x v="1"/>
    <x v="4"/>
    <x v="3"/>
    <n v="11"/>
    <n v="200"/>
    <n v="2200"/>
    <x v="0"/>
    <x v="1"/>
    <x v="0"/>
  </r>
  <r>
    <x v="416"/>
    <x v="1"/>
    <x v="2"/>
    <x v="2"/>
    <n v="23"/>
    <n v="100"/>
    <n v="2300"/>
    <x v="0"/>
    <x v="1"/>
    <x v="3"/>
  </r>
  <r>
    <x v="416"/>
    <x v="2"/>
    <x v="0"/>
    <x v="0"/>
    <n v="7"/>
    <n v="400"/>
    <n v="2800"/>
    <x v="0"/>
    <x v="1"/>
    <x v="1"/>
  </r>
  <r>
    <x v="416"/>
    <x v="1"/>
    <x v="3"/>
    <x v="2"/>
    <n v="30"/>
    <n v="100"/>
    <n v="3000"/>
    <x v="0"/>
    <x v="1"/>
    <x v="1"/>
  </r>
  <r>
    <x v="416"/>
    <x v="1"/>
    <x v="1"/>
    <x v="3"/>
    <n v="16"/>
    <n v="200"/>
    <n v="3200"/>
    <x v="0"/>
    <x v="1"/>
    <x v="0"/>
  </r>
  <r>
    <x v="416"/>
    <x v="1"/>
    <x v="1"/>
    <x v="1"/>
    <n v="12"/>
    <n v="300"/>
    <n v="3600"/>
    <x v="0"/>
    <x v="1"/>
    <x v="4"/>
  </r>
  <r>
    <x v="416"/>
    <x v="1"/>
    <x v="4"/>
    <x v="2"/>
    <n v="46"/>
    <n v="100"/>
    <n v="4600"/>
    <x v="0"/>
    <x v="1"/>
    <x v="3"/>
  </r>
  <r>
    <x v="416"/>
    <x v="1"/>
    <x v="2"/>
    <x v="4"/>
    <n v="10"/>
    <n v="500"/>
    <n v="5000"/>
    <x v="0"/>
    <x v="1"/>
    <x v="3"/>
  </r>
  <r>
    <x v="416"/>
    <x v="1"/>
    <x v="4"/>
    <x v="4"/>
    <n v="13"/>
    <n v="500"/>
    <n v="6500"/>
    <x v="0"/>
    <x v="1"/>
    <x v="1"/>
  </r>
  <r>
    <x v="416"/>
    <x v="1"/>
    <x v="1"/>
    <x v="0"/>
    <n v="36"/>
    <n v="400"/>
    <n v="14400"/>
    <x v="0"/>
    <x v="0"/>
    <x v="0"/>
  </r>
  <r>
    <x v="416"/>
    <x v="0"/>
    <x v="5"/>
    <x v="4"/>
    <n v="38"/>
    <n v="500"/>
    <n v="19000"/>
    <x v="0"/>
    <x v="1"/>
    <x v="3"/>
  </r>
  <r>
    <x v="416"/>
    <x v="2"/>
    <x v="1"/>
    <x v="4"/>
    <n v="39"/>
    <n v="500"/>
    <n v="19500"/>
    <x v="0"/>
    <x v="1"/>
    <x v="3"/>
  </r>
  <r>
    <x v="416"/>
    <x v="1"/>
    <x v="2"/>
    <x v="0"/>
    <n v="49"/>
    <n v="400"/>
    <n v="19600"/>
    <x v="0"/>
    <x v="1"/>
    <x v="3"/>
  </r>
  <r>
    <x v="416"/>
    <x v="1"/>
    <x v="4"/>
    <x v="4"/>
    <n v="49"/>
    <n v="500"/>
    <n v="24500"/>
    <x v="0"/>
    <x v="1"/>
    <x v="0"/>
  </r>
  <r>
    <x v="417"/>
    <x v="0"/>
    <x v="4"/>
    <x v="1"/>
    <n v="20"/>
    <n v="300"/>
    <n v="6000"/>
    <x v="0"/>
    <x v="1"/>
    <x v="1"/>
  </r>
  <r>
    <x v="417"/>
    <x v="0"/>
    <x v="2"/>
    <x v="1"/>
    <n v="26"/>
    <n v="300"/>
    <n v="7800"/>
    <x v="0"/>
    <x v="1"/>
    <x v="0"/>
  </r>
  <r>
    <x v="417"/>
    <x v="2"/>
    <x v="4"/>
    <x v="4"/>
    <n v="19"/>
    <n v="500"/>
    <n v="9500"/>
    <x v="0"/>
    <x v="1"/>
    <x v="1"/>
  </r>
  <r>
    <x v="417"/>
    <x v="1"/>
    <x v="1"/>
    <x v="1"/>
    <n v="49"/>
    <n v="300"/>
    <n v="14700"/>
    <x v="0"/>
    <x v="1"/>
    <x v="0"/>
  </r>
  <r>
    <x v="417"/>
    <x v="2"/>
    <x v="4"/>
    <x v="4"/>
    <n v="31"/>
    <n v="500"/>
    <n v="15500"/>
    <x v="0"/>
    <x v="0"/>
    <x v="4"/>
  </r>
  <r>
    <x v="417"/>
    <x v="1"/>
    <x v="2"/>
    <x v="0"/>
    <n v="46"/>
    <n v="400"/>
    <n v="18400"/>
    <x v="0"/>
    <x v="1"/>
    <x v="0"/>
  </r>
  <r>
    <x v="417"/>
    <x v="0"/>
    <x v="3"/>
    <x v="4"/>
    <n v="41"/>
    <n v="500"/>
    <n v="20500"/>
    <x v="1"/>
    <x v="1"/>
    <x v="2"/>
  </r>
  <r>
    <x v="418"/>
    <x v="1"/>
    <x v="4"/>
    <x v="1"/>
    <n v="3"/>
    <n v="300"/>
    <n v="900"/>
    <x v="0"/>
    <x v="1"/>
    <x v="3"/>
  </r>
  <r>
    <x v="418"/>
    <x v="2"/>
    <x v="4"/>
    <x v="2"/>
    <n v="14"/>
    <n v="100"/>
    <n v="1400"/>
    <x v="0"/>
    <x v="1"/>
    <x v="1"/>
  </r>
  <r>
    <x v="418"/>
    <x v="1"/>
    <x v="4"/>
    <x v="2"/>
    <n v="35"/>
    <n v="100"/>
    <n v="3500"/>
    <x v="1"/>
    <x v="1"/>
    <x v="1"/>
  </r>
  <r>
    <x v="418"/>
    <x v="1"/>
    <x v="4"/>
    <x v="1"/>
    <n v="24"/>
    <n v="300"/>
    <n v="7200"/>
    <x v="0"/>
    <x v="1"/>
    <x v="0"/>
  </r>
  <r>
    <x v="418"/>
    <x v="2"/>
    <x v="3"/>
    <x v="3"/>
    <n v="37"/>
    <n v="200"/>
    <n v="7400"/>
    <x v="0"/>
    <x v="1"/>
    <x v="4"/>
  </r>
  <r>
    <x v="418"/>
    <x v="0"/>
    <x v="1"/>
    <x v="0"/>
    <n v="25"/>
    <n v="400"/>
    <n v="10000"/>
    <x v="0"/>
    <x v="0"/>
    <x v="3"/>
  </r>
  <r>
    <x v="418"/>
    <x v="1"/>
    <x v="1"/>
    <x v="4"/>
    <n v="23"/>
    <n v="500"/>
    <n v="11500"/>
    <x v="1"/>
    <x v="0"/>
    <x v="0"/>
  </r>
  <r>
    <x v="418"/>
    <x v="1"/>
    <x v="2"/>
    <x v="0"/>
    <n v="30"/>
    <n v="400"/>
    <n v="12000"/>
    <x v="0"/>
    <x v="1"/>
    <x v="1"/>
  </r>
  <r>
    <x v="418"/>
    <x v="2"/>
    <x v="4"/>
    <x v="4"/>
    <n v="48"/>
    <n v="500"/>
    <n v="24000"/>
    <x v="1"/>
    <x v="1"/>
    <x v="1"/>
  </r>
  <r>
    <x v="419"/>
    <x v="2"/>
    <x v="4"/>
    <x v="3"/>
    <n v="12"/>
    <n v="200"/>
    <n v="2400"/>
    <x v="0"/>
    <x v="1"/>
    <x v="0"/>
  </r>
  <r>
    <x v="419"/>
    <x v="2"/>
    <x v="2"/>
    <x v="3"/>
    <n v="20"/>
    <n v="200"/>
    <n v="4000"/>
    <x v="1"/>
    <x v="1"/>
    <x v="1"/>
  </r>
  <r>
    <x v="419"/>
    <x v="2"/>
    <x v="1"/>
    <x v="1"/>
    <n v="14"/>
    <n v="300"/>
    <n v="4200"/>
    <x v="0"/>
    <x v="1"/>
    <x v="1"/>
  </r>
  <r>
    <x v="419"/>
    <x v="1"/>
    <x v="1"/>
    <x v="1"/>
    <n v="19"/>
    <n v="300"/>
    <n v="5700"/>
    <x v="0"/>
    <x v="1"/>
    <x v="4"/>
  </r>
  <r>
    <x v="419"/>
    <x v="1"/>
    <x v="3"/>
    <x v="3"/>
    <n v="31"/>
    <n v="200"/>
    <n v="6200"/>
    <x v="0"/>
    <x v="1"/>
    <x v="4"/>
  </r>
  <r>
    <x v="419"/>
    <x v="2"/>
    <x v="2"/>
    <x v="0"/>
    <n v="16"/>
    <n v="400"/>
    <n v="6400"/>
    <x v="0"/>
    <x v="1"/>
    <x v="1"/>
  </r>
  <r>
    <x v="419"/>
    <x v="0"/>
    <x v="1"/>
    <x v="1"/>
    <n v="28"/>
    <n v="300"/>
    <n v="8400"/>
    <x v="0"/>
    <x v="1"/>
    <x v="4"/>
  </r>
  <r>
    <x v="419"/>
    <x v="0"/>
    <x v="3"/>
    <x v="4"/>
    <n v="19"/>
    <n v="500"/>
    <n v="9500"/>
    <x v="0"/>
    <x v="1"/>
    <x v="3"/>
  </r>
  <r>
    <x v="419"/>
    <x v="1"/>
    <x v="2"/>
    <x v="0"/>
    <n v="25"/>
    <n v="400"/>
    <n v="10000"/>
    <x v="0"/>
    <x v="1"/>
    <x v="1"/>
  </r>
  <r>
    <x v="419"/>
    <x v="2"/>
    <x v="4"/>
    <x v="4"/>
    <n v="26"/>
    <n v="500"/>
    <n v="13000"/>
    <x v="0"/>
    <x v="1"/>
    <x v="3"/>
  </r>
  <r>
    <x v="419"/>
    <x v="0"/>
    <x v="1"/>
    <x v="4"/>
    <n v="28"/>
    <n v="500"/>
    <n v="14000"/>
    <x v="0"/>
    <x v="1"/>
    <x v="0"/>
  </r>
  <r>
    <x v="420"/>
    <x v="2"/>
    <x v="2"/>
    <x v="4"/>
    <n v="6"/>
    <n v="500"/>
    <n v="3000"/>
    <x v="0"/>
    <x v="1"/>
    <x v="1"/>
  </r>
  <r>
    <x v="420"/>
    <x v="1"/>
    <x v="1"/>
    <x v="0"/>
    <n v="8"/>
    <n v="400"/>
    <n v="3200"/>
    <x v="0"/>
    <x v="1"/>
    <x v="3"/>
  </r>
  <r>
    <x v="420"/>
    <x v="2"/>
    <x v="3"/>
    <x v="4"/>
    <n v="13"/>
    <n v="500"/>
    <n v="6500"/>
    <x v="0"/>
    <x v="1"/>
    <x v="0"/>
  </r>
  <r>
    <x v="420"/>
    <x v="1"/>
    <x v="4"/>
    <x v="1"/>
    <n v="26"/>
    <n v="300"/>
    <n v="7800"/>
    <x v="1"/>
    <x v="1"/>
    <x v="0"/>
  </r>
  <r>
    <x v="420"/>
    <x v="2"/>
    <x v="4"/>
    <x v="4"/>
    <n v="19"/>
    <n v="500"/>
    <n v="9500"/>
    <x v="1"/>
    <x v="1"/>
    <x v="0"/>
  </r>
  <r>
    <x v="420"/>
    <x v="1"/>
    <x v="1"/>
    <x v="1"/>
    <n v="36"/>
    <n v="300"/>
    <n v="10800"/>
    <x v="0"/>
    <x v="1"/>
    <x v="0"/>
  </r>
  <r>
    <x v="420"/>
    <x v="0"/>
    <x v="2"/>
    <x v="0"/>
    <n v="29"/>
    <n v="400"/>
    <n v="11600"/>
    <x v="0"/>
    <x v="1"/>
    <x v="1"/>
  </r>
  <r>
    <x v="420"/>
    <x v="2"/>
    <x v="4"/>
    <x v="0"/>
    <n v="36"/>
    <n v="400"/>
    <n v="14400"/>
    <x v="0"/>
    <x v="1"/>
    <x v="1"/>
  </r>
  <r>
    <x v="420"/>
    <x v="2"/>
    <x v="4"/>
    <x v="4"/>
    <n v="47"/>
    <n v="500"/>
    <n v="23500"/>
    <x v="0"/>
    <x v="1"/>
    <x v="3"/>
  </r>
  <r>
    <x v="421"/>
    <x v="0"/>
    <x v="1"/>
    <x v="1"/>
    <n v="10"/>
    <n v="300"/>
    <n v="3000"/>
    <x v="1"/>
    <x v="1"/>
    <x v="3"/>
  </r>
  <r>
    <x v="421"/>
    <x v="2"/>
    <x v="1"/>
    <x v="0"/>
    <n v="13"/>
    <n v="400"/>
    <n v="5200"/>
    <x v="0"/>
    <x v="1"/>
    <x v="1"/>
  </r>
  <r>
    <x v="421"/>
    <x v="1"/>
    <x v="1"/>
    <x v="3"/>
    <n v="28"/>
    <n v="200"/>
    <n v="5600"/>
    <x v="0"/>
    <x v="1"/>
    <x v="1"/>
  </r>
  <r>
    <x v="421"/>
    <x v="2"/>
    <x v="4"/>
    <x v="1"/>
    <n v="20"/>
    <n v="300"/>
    <n v="6000"/>
    <x v="1"/>
    <x v="1"/>
    <x v="1"/>
  </r>
  <r>
    <x v="421"/>
    <x v="0"/>
    <x v="2"/>
    <x v="1"/>
    <n v="21"/>
    <n v="300"/>
    <n v="6300"/>
    <x v="1"/>
    <x v="1"/>
    <x v="4"/>
  </r>
  <r>
    <x v="421"/>
    <x v="2"/>
    <x v="2"/>
    <x v="0"/>
    <n v="36"/>
    <n v="400"/>
    <n v="14400"/>
    <x v="0"/>
    <x v="1"/>
    <x v="1"/>
  </r>
  <r>
    <x v="422"/>
    <x v="2"/>
    <x v="1"/>
    <x v="2"/>
    <n v="13"/>
    <n v="100"/>
    <n v="1300"/>
    <x v="0"/>
    <x v="1"/>
    <x v="3"/>
  </r>
  <r>
    <x v="422"/>
    <x v="2"/>
    <x v="1"/>
    <x v="0"/>
    <n v="4"/>
    <n v="400"/>
    <n v="1600"/>
    <x v="1"/>
    <x v="1"/>
    <x v="1"/>
  </r>
  <r>
    <x v="422"/>
    <x v="1"/>
    <x v="1"/>
    <x v="2"/>
    <n v="26"/>
    <n v="100"/>
    <n v="2600"/>
    <x v="0"/>
    <x v="1"/>
    <x v="1"/>
  </r>
  <r>
    <x v="422"/>
    <x v="1"/>
    <x v="2"/>
    <x v="3"/>
    <n v="24"/>
    <n v="200"/>
    <n v="4800"/>
    <x v="0"/>
    <x v="1"/>
    <x v="1"/>
  </r>
  <r>
    <x v="422"/>
    <x v="0"/>
    <x v="2"/>
    <x v="1"/>
    <n v="39"/>
    <n v="300"/>
    <n v="11700"/>
    <x v="0"/>
    <x v="1"/>
    <x v="4"/>
  </r>
  <r>
    <x v="422"/>
    <x v="1"/>
    <x v="4"/>
    <x v="0"/>
    <n v="31"/>
    <n v="400"/>
    <n v="12400"/>
    <x v="0"/>
    <x v="1"/>
    <x v="3"/>
  </r>
  <r>
    <x v="422"/>
    <x v="0"/>
    <x v="1"/>
    <x v="4"/>
    <n v="31"/>
    <n v="500"/>
    <n v="15500"/>
    <x v="0"/>
    <x v="1"/>
    <x v="1"/>
  </r>
  <r>
    <x v="422"/>
    <x v="0"/>
    <x v="2"/>
    <x v="4"/>
    <n v="43"/>
    <n v="500"/>
    <n v="21500"/>
    <x v="0"/>
    <x v="1"/>
    <x v="0"/>
  </r>
  <r>
    <x v="423"/>
    <x v="2"/>
    <x v="3"/>
    <x v="4"/>
    <n v="4"/>
    <n v="500"/>
    <n v="2000"/>
    <x v="0"/>
    <x v="0"/>
    <x v="1"/>
  </r>
  <r>
    <x v="423"/>
    <x v="2"/>
    <x v="4"/>
    <x v="4"/>
    <n v="11"/>
    <n v="500"/>
    <n v="5500"/>
    <x v="0"/>
    <x v="1"/>
    <x v="1"/>
  </r>
  <r>
    <x v="423"/>
    <x v="1"/>
    <x v="4"/>
    <x v="3"/>
    <n v="31"/>
    <n v="200"/>
    <n v="6200"/>
    <x v="0"/>
    <x v="0"/>
    <x v="3"/>
  </r>
  <r>
    <x v="423"/>
    <x v="1"/>
    <x v="4"/>
    <x v="0"/>
    <n v="20"/>
    <n v="400"/>
    <n v="8000"/>
    <x v="0"/>
    <x v="1"/>
    <x v="1"/>
  </r>
  <r>
    <x v="423"/>
    <x v="1"/>
    <x v="1"/>
    <x v="1"/>
    <n v="31"/>
    <n v="300"/>
    <n v="9300"/>
    <x v="0"/>
    <x v="1"/>
    <x v="1"/>
  </r>
  <r>
    <x v="423"/>
    <x v="1"/>
    <x v="4"/>
    <x v="4"/>
    <n v="20"/>
    <n v="500"/>
    <n v="10000"/>
    <x v="0"/>
    <x v="1"/>
    <x v="1"/>
  </r>
  <r>
    <x v="423"/>
    <x v="2"/>
    <x v="1"/>
    <x v="1"/>
    <n v="38"/>
    <n v="300"/>
    <n v="11400"/>
    <x v="0"/>
    <x v="1"/>
    <x v="3"/>
  </r>
  <r>
    <x v="423"/>
    <x v="1"/>
    <x v="1"/>
    <x v="0"/>
    <n v="37"/>
    <n v="400"/>
    <n v="14800"/>
    <x v="1"/>
    <x v="1"/>
    <x v="1"/>
  </r>
  <r>
    <x v="423"/>
    <x v="0"/>
    <x v="4"/>
    <x v="0"/>
    <n v="41"/>
    <n v="400"/>
    <n v="16400"/>
    <x v="0"/>
    <x v="1"/>
    <x v="3"/>
  </r>
  <r>
    <x v="424"/>
    <x v="2"/>
    <x v="4"/>
    <x v="3"/>
    <n v="12"/>
    <n v="200"/>
    <n v="2400"/>
    <x v="0"/>
    <x v="1"/>
    <x v="0"/>
  </r>
  <r>
    <x v="424"/>
    <x v="2"/>
    <x v="5"/>
    <x v="2"/>
    <n v="39"/>
    <n v="100"/>
    <n v="3900"/>
    <x v="0"/>
    <x v="1"/>
    <x v="0"/>
  </r>
  <r>
    <x v="424"/>
    <x v="0"/>
    <x v="3"/>
    <x v="1"/>
    <n v="19"/>
    <n v="300"/>
    <n v="5700"/>
    <x v="0"/>
    <x v="1"/>
    <x v="0"/>
  </r>
  <r>
    <x v="424"/>
    <x v="0"/>
    <x v="3"/>
    <x v="4"/>
    <n v="13"/>
    <n v="500"/>
    <n v="6500"/>
    <x v="0"/>
    <x v="1"/>
    <x v="4"/>
  </r>
  <r>
    <x v="424"/>
    <x v="0"/>
    <x v="1"/>
    <x v="1"/>
    <n v="24"/>
    <n v="300"/>
    <n v="7200"/>
    <x v="1"/>
    <x v="1"/>
    <x v="0"/>
  </r>
  <r>
    <x v="424"/>
    <x v="2"/>
    <x v="4"/>
    <x v="1"/>
    <n v="36"/>
    <n v="300"/>
    <n v="10800"/>
    <x v="0"/>
    <x v="1"/>
    <x v="1"/>
  </r>
  <r>
    <x v="424"/>
    <x v="1"/>
    <x v="3"/>
    <x v="1"/>
    <n v="44"/>
    <n v="300"/>
    <n v="13200"/>
    <x v="0"/>
    <x v="1"/>
    <x v="0"/>
  </r>
  <r>
    <x v="424"/>
    <x v="2"/>
    <x v="2"/>
    <x v="0"/>
    <n v="45"/>
    <n v="400"/>
    <n v="18000"/>
    <x v="0"/>
    <x v="1"/>
    <x v="1"/>
  </r>
  <r>
    <x v="424"/>
    <x v="2"/>
    <x v="4"/>
    <x v="0"/>
    <n v="46"/>
    <n v="400"/>
    <n v="18400"/>
    <x v="0"/>
    <x v="1"/>
    <x v="1"/>
  </r>
  <r>
    <x v="424"/>
    <x v="2"/>
    <x v="4"/>
    <x v="4"/>
    <n v="38"/>
    <n v="500"/>
    <n v="19000"/>
    <x v="0"/>
    <x v="1"/>
    <x v="4"/>
  </r>
  <r>
    <x v="424"/>
    <x v="2"/>
    <x v="3"/>
    <x v="4"/>
    <n v="47"/>
    <n v="500"/>
    <n v="23500"/>
    <x v="0"/>
    <x v="1"/>
    <x v="0"/>
  </r>
  <r>
    <x v="425"/>
    <x v="0"/>
    <x v="1"/>
    <x v="2"/>
    <n v="1"/>
    <n v="100"/>
    <n v="100"/>
    <x v="0"/>
    <x v="1"/>
    <x v="2"/>
  </r>
  <r>
    <x v="425"/>
    <x v="1"/>
    <x v="3"/>
    <x v="1"/>
    <n v="2"/>
    <n v="300"/>
    <n v="600"/>
    <x v="0"/>
    <x v="1"/>
    <x v="4"/>
  </r>
  <r>
    <x v="425"/>
    <x v="1"/>
    <x v="1"/>
    <x v="0"/>
    <n v="6"/>
    <n v="400"/>
    <n v="2400"/>
    <x v="0"/>
    <x v="1"/>
    <x v="1"/>
  </r>
  <r>
    <x v="425"/>
    <x v="0"/>
    <x v="5"/>
    <x v="3"/>
    <n v="14"/>
    <n v="200"/>
    <n v="2800"/>
    <x v="0"/>
    <x v="1"/>
    <x v="0"/>
  </r>
  <r>
    <x v="425"/>
    <x v="2"/>
    <x v="1"/>
    <x v="1"/>
    <n v="19"/>
    <n v="300"/>
    <n v="5700"/>
    <x v="0"/>
    <x v="1"/>
    <x v="1"/>
  </r>
  <r>
    <x v="425"/>
    <x v="1"/>
    <x v="4"/>
    <x v="3"/>
    <n v="35"/>
    <n v="200"/>
    <n v="7000"/>
    <x v="0"/>
    <x v="0"/>
    <x v="0"/>
  </r>
  <r>
    <x v="425"/>
    <x v="2"/>
    <x v="4"/>
    <x v="1"/>
    <n v="30"/>
    <n v="300"/>
    <n v="9000"/>
    <x v="0"/>
    <x v="1"/>
    <x v="3"/>
  </r>
  <r>
    <x v="425"/>
    <x v="1"/>
    <x v="4"/>
    <x v="1"/>
    <n v="30"/>
    <n v="300"/>
    <n v="9000"/>
    <x v="0"/>
    <x v="1"/>
    <x v="3"/>
  </r>
  <r>
    <x v="425"/>
    <x v="2"/>
    <x v="1"/>
    <x v="0"/>
    <n v="38"/>
    <n v="400"/>
    <n v="15200"/>
    <x v="0"/>
    <x v="0"/>
    <x v="1"/>
  </r>
  <r>
    <x v="425"/>
    <x v="1"/>
    <x v="4"/>
    <x v="4"/>
    <n v="31"/>
    <n v="500"/>
    <n v="15500"/>
    <x v="0"/>
    <x v="1"/>
    <x v="1"/>
  </r>
  <r>
    <x v="425"/>
    <x v="1"/>
    <x v="0"/>
    <x v="0"/>
    <n v="44"/>
    <n v="400"/>
    <n v="17600"/>
    <x v="0"/>
    <x v="1"/>
    <x v="0"/>
  </r>
  <r>
    <x v="425"/>
    <x v="1"/>
    <x v="4"/>
    <x v="4"/>
    <n v="36"/>
    <n v="500"/>
    <n v="18000"/>
    <x v="0"/>
    <x v="1"/>
    <x v="1"/>
  </r>
  <r>
    <x v="425"/>
    <x v="1"/>
    <x v="3"/>
    <x v="4"/>
    <n v="36"/>
    <n v="500"/>
    <n v="18000"/>
    <x v="0"/>
    <x v="1"/>
    <x v="3"/>
  </r>
  <r>
    <x v="425"/>
    <x v="0"/>
    <x v="4"/>
    <x v="0"/>
    <n v="45"/>
    <n v="400"/>
    <n v="18000"/>
    <x v="0"/>
    <x v="1"/>
    <x v="1"/>
  </r>
  <r>
    <x v="425"/>
    <x v="1"/>
    <x v="5"/>
    <x v="0"/>
    <n v="48"/>
    <n v="400"/>
    <n v="19200"/>
    <x v="0"/>
    <x v="1"/>
    <x v="0"/>
  </r>
  <r>
    <x v="426"/>
    <x v="1"/>
    <x v="0"/>
    <x v="1"/>
    <n v="26"/>
    <n v="300"/>
    <n v="7800"/>
    <x v="0"/>
    <x v="1"/>
    <x v="1"/>
  </r>
  <r>
    <x v="426"/>
    <x v="0"/>
    <x v="4"/>
    <x v="4"/>
    <n v="24"/>
    <n v="500"/>
    <n v="12000"/>
    <x v="0"/>
    <x v="1"/>
    <x v="4"/>
  </r>
  <r>
    <x v="426"/>
    <x v="2"/>
    <x v="0"/>
    <x v="1"/>
    <n v="46"/>
    <n v="300"/>
    <n v="13800"/>
    <x v="0"/>
    <x v="1"/>
    <x v="3"/>
  </r>
  <r>
    <x v="426"/>
    <x v="2"/>
    <x v="3"/>
    <x v="0"/>
    <n v="46"/>
    <n v="400"/>
    <n v="18400"/>
    <x v="0"/>
    <x v="1"/>
    <x v="3"/>
  </r>
  <r>
    <x v="426"/>
    <x v="2"/>
    <x v="4"/>
    <x v="0"/>
    <n v="49"/>
    <n v="400"/>
    <n v="19600"/>
    <x v="0"/>
    <x v="1"/>
    <x v="0"/>
  </r>
  <r>
    <x v="426"/>
    <x v="2"/>
    <x v="3"/>
    <x v="4"/>
    <n v="48"/>
    <n v="500"/>
    <n v="24000"/>
    <x v="0"/>
    <x v="1"/>
    <x v="3"/>
  </r>
  <r>
    <x v="427"/>
    <x v="1"/>
    <x v="2"/>
    <x v="2"/>
    <n v="4"/>
    <n v="100"/>
    <n v="400"/>
    <x v="0"/>
    <x v="0"/>
    <x v="0"/>
  </r>
  <r>
    <x v="427"/>
    <x v="1"/>
    <x v="2"/>
    <x v="4"/>
    <n v="1"/>
    <n v="500"/>
    <n v="500"/>
    <x v="0"/>
    <x v="1"/>
    <x v="0"/>
  </r>
  <r>
    <x v="427"/>
    <x v="0"/>
    <x v="3"/>
    <x v="0"/>
    <n v="2"/>
    <n v="400"/>
    <n v="800"/>
    <x v="0"/>
    <x v="1"/>
    <x v="0"/>
  </r>
  <r>
    <x v="427"/>
    <x v="2"/>
    <x v="4"/>
    <x v="3"/>
    <n v="48"/>
    <n v="200"/>
    <n v="9600"/>
    <x v="1"/>
    <x v="1"/>
    <x v="3"/>
  </r>
  <r>
    <x v="427"/>
    <x v="2"/>
    <x v="4"/>
    <x v="4"/>
    <n v="22"/>
    <n v="500"/>
    <n v="11000"/>
    <x v="0"/>
    <x v="1"/>
    <x v="3"/>
  </r>
  <r>
    <x v="427"/>
    <x v="2"/>
    <x v="2"/>
    <x v="0"/>
    <n v="34"/>
    <n v="400"/>
    <n v="13600"/>
    <x v="0"/>
    <x v="0"/>
    <x v="1"/>
  </r>
  <r>
    <x v="427"/>
    <x v="0"/>
    <x v="4"/>
    <x v="4"/>
    <n v="29"/>
    <n v="500"/>
    <n v="14500"/>
    <x v="1"/>
    <x v="1"/>
    <x v="3"/>
  </r>
  <r>
    <x v="428"/>
    <x v="2"/>
    <x v="2"/>
    <x v="3"/>
    <n v="16"/>
    <n v="200"/>
    <n v="3200"/>
    <x v="1"/>
    <x v="1"/>
    <x v="0"/>
  </r>
  <r>
    <x v="428"/>
    <x v="0"/>
    <x v="5"/>
    <x v="1"/>
    <n v="12"/>
    <n v="300"/>
    <n v="3600"/>
    <x v="0"/>
    <x v="1"/>
    <x v="0"/>
  </r>
  <r>
    <x v="428"/>
    <x v="0"/>
    <x v="1"/>
    <x v="0"/>
    <n v="11"/>
    <n v="400"/>
    <n v="4400"/>
    <x v="0"/>
    <x v="1"/>
    <x v="1"/>
  </r>
  <r>
    <x v="428"/>
    <x v="2"/>
    <x v="4"/>
    <x v="2"/>
    <n v="49"/>
    <n v="100"/>
    <n v="4900"/>
    <x v="1"/>
    <x v="1"/>
    <x v="1"/>
  </r>
  <r>
    <x v="428"/>
    <x v="1"/>
    <x v="4"/>
    <x v="1"/>
    <n v="17"/>
    <n v="300"/>
    <n v="5100"/>
    <x v="0"/>
    <x v="1"/>
    <x v="0"/>
  </r>
  <r>
    <x v="428"/>
    <x v="1"/>
    <x v="5"/>
    <x v="1"/>
    <n v="20"/>
    <n v="300"/>
    <n v="6000"/>
    <x v="0"/>
    <x v="0"/>
    <x v="0"/>
  </r>
  <r>
    <x v="428"/>
    <x v="2"/>
    <x v="2"/>
    <x v="0"/>
    <n v="24"/>
    <n v="400"/>
    <n v="9600"/>
    <x v="0"/>
    <x v="0"/>
    <x v="0"/>
  </r>
  <r>
    <x v="428"/>
    <x v="0"/>
    <x v="3"/>
    <x v="0"/>
    <n v="28"/>
    <n v="400"/>
    <n v="11200"/>
    <x v="0"/>
    <x v="0"/>
    <x v="3"/>
  </r>
  <r>
    <x v="428"/>
    <x v="2"/>
    <x v="4"/>
    <x v="1"/>
    <n v="45"/>
    <n v="300"/>
    <n v="13500"/>
    <x v="0"/>
    <x v="0"/>
    <x v="1"/>
  </r>
  <r>
    <x v="428"/>
    <x v="1"/>
    <x v="3"/>
    <x v="1"/>
    <n v="47"/>
    <n v="300"/>
    <n v="14100"/>
    <x v="0"/>
    <x v="1"/>
    <x v="3"/>
  </r>
  <r>
    <x v="429"/>
    <x v="2"/>
    <x v="1"/>
    <x v="2"/>
    <n v="14"/>
    <n v="100"/>
    <n v="1400"/>
    <x v="0"/>
    <x v="1"/>
    <x v="1"/>
  </r>
  <r>
    <x v="429"/>
    <x v="0"/>
    <x v="3"/>
    <x v="3"/>
    <n v="20"/>
    <n v="200"/>
    <n v="4000"/>
    <x v="0"/>
    <x v="1"/>
    <x v="1"/>
  </r>
  <r>
    <x v="429"/>
    <x v="1"/>
    <x v="1"/>
    <x v="1"/>
    <n v="16"/>
    <n v="300"/>
    <n v="4800"/>
    <x v="0"/>
    <x v="1"/>
    <x v="1"/>
  </r>
  <r>
    <x v="429"/>
    <x v="1"/>
    <x v="2"/>
    <x v="4"/>
    <n v="17"/>
    <n v="500"/>
    <n v="8500"/>
    <x v="0"/>
    <x v="1"/>
    <x v="1"/>
  </r>
  <r>
    <x v="429"/>
    <x v="0"/>
    <x v="4"/>
    <x v="1"/>
    <n v="29"/>
    <n v="300"/>
    <n v="8700"/>
    <x v="0"/>
    <x v="1"/>
    <x v="0"/>
  </r>
  <r>
    <x v="429"/>
    <x v="2"/>
    <x v="1"/>
    <x v="0"/>
    <n v="24"/>
    <n v="400"/>
    <n v="9600"/>
    <x v="1"/>
    <x v="1"/>
    <x v="1"/>
  </r>
  <r>
    <x v="429"/>
    <x v="0"/>
    <x v="2"/>
    <x v="1"/>
    <n v="36"/>
    <n v="300"/>
    <n v="10800"/>
    <x v="0"/>
    <x v="1"/>
    <x v="1"/>
  </r>
  <r>
    <x v="429"/>
    <x v="2"/>
    <x v="5"/>
    <x v="4"/>
    <n v="40"/>
    <n v="500"/>
    <n v="20000"/>
    <x v="0"/>
    <x v="1"/>
    <x v="3"/>
  </r>
  <r>
    <x v="429"/>
    <x v="0"/>
    <x v="3"/>
    <x v="4"/>
    <n v="49"/>
    <n v="500"/>
    <n v="24500"/>
    <x v="0"/>
    <x v="1"/>
    <x v="1"/>
  </r>
  <r>
    <x v="430"/>
    <x v="2"/>
    <x v="3"/>
    <x v="1"/>
    <n v="8"/>
    <n v="300"/>
    <n v="2400"/>
    <x v="1"/>
    <x v="1"/>
    <x v="0"/>
  </r>
  <r>
    <x v="430"/>
    <x v="1"/>
    <x v="4"/>
    <x v="1"/>
    <n v="19"/>
    <n v="300"/>
    <n v="5700"/>
    <x v="0"/>
    <x v="1"/>
    <x v="1"/>
  </r>
  <r>
    <x v="430"/>
    <x v="2"/>
    <x v="4"/>
    <x v="1"/>
    <n v="28"/>
    <n v="300"/>
    <n v="8400"/>
    <x v="0"/>
    <x v="1"/>
    <x v="1"/>
  </r>
  <r>
    <x v="430"/>
    <x v="0"/>
    <x v="3"/>
    <x v="3"/>
    <n v="45"/>
    <n v="200"/>
    <n v="9000"/>
    <x v="0"/>
    <x v="1"/>
    <x v="3"/>
  </r>
  <r>
    <x v="430"/>
    <x v="1"/>
    <x v="3"/>
    <x v="4"/>
    <n v="21"/>
    <n v="500"/>
    <n v="10500"/>
    <x v="0"/>
    <x v="1"/>
    <x v="0"/>
  </r>
  <r>
    <x v="430"/>
    <x v="0"/>
    <x v="4"/>
    <x v="0"/>
    <n v="28"/>
    <n v="400"/>
    <n v="11200"/>
    <x v="1"/>
    <x v="1"/>
    <x v="0"/>
  </r>
  <r>
    <x v="430"/>
    <x v="2"/>
    <x v="2"/>
    <x v="1"/>
    <n v="38"/>
    <n v="300"/>
    <n v="11400"/>
    <x v="0"/>
    <x v="1"/>
    <x v="0"/>
  </r>
  <r>
    <x v="430"/>
    <x v="2"/>
    <x v="0"/>
    <x v="4"/>
    <n v="23"/>
    <n v="500"/>
    <n v="11500"/>
    <x v="0"/>
    <x v="1"/>
    <x v="1"/>
  </r>
  <r>
    <x v="430"/>
    <x v="2"/>
    <x v="1"/>
    <x v="4"/>
    <n v="29"/>
    <n v="500"/>
    <n v="14500"/>
    <x v="0"/>
    <x v="1"/>
    <x v="1"/>
  </r>
  <r>
    <x v="430"/>
    <x v="1"/>
    <x v="2"/>
    <x v="4"/>
    <n v="37"/>
    <n v="500"/>
    <n v="18500"/>
    <x v="1"/>
    <x v="1"/>
    <x v="4"/>
  </r>
  <r>
    <x v="430"/>
    <x v="2"/>
    <x v="2"/>
    <x v="4"/>
    <n v="37"/>
    <n v="500"/>
    <n v="18500"/>
    <x v="0"/>
    <x v="1"/>
    <x v="3"/>
  </r>
  <r>
    <x v="430"/>
    <x v="2"/>
    <x v="4"/>
    <x v="4"/>
    <n v="41"/>
    <n v="500"/>
    <n v="20500"/>
    <x v="0"/>
    <x v="1"/>
    <x v="2"/>
  </r>
  <r>
    <x v="430"/>
    <x v="2"/>
    <x v="5"/>
    <x v="4"/>
    <n v="44"/>
    <n v="500"/>
    <n v="22000"/>
    <x v="0"/>
    <x v="1"/>
    <x v="1"/>
  </r>
  <r>
    <x v="431"/>
    <x v="2"/>
    <x v="4"/>
    <x v="2"/>
    <n v="18"/>
    <n v="100"/>
    <n v="1800"/>
    <x v="0"/>
    <x v="1"/>
    <x v="1"/>
  </r>
  <r>
    <x v="431"/>
    <x v="1"/>
    <x v="5"/>
    <x v="1"/>
    <n v="10"/>
    <n v="300"/>
    <n v="3000"/>
    <x v="0"/>
    <x v="1"/>
    <x v="2"/>
  </r>
  <r>
    <x v="431"/>
    <x v="0"/>
    <x v="2"/>
    <x v="0"/>
    <n v="10"/>
    <n v="400"/>
    <n v="4000"/>
    <x v="0"/>
    <x v="1"/>
    <x v="1"/>
  </r>
  <r>
    <x v="431"/>
    <x v="2"/>
    <x v="1"/>
    <x v="0"/>
    <n v="10"/>
    <n v="400"/>
    <n v="4000"/>
    <x v="0"/>
    <x v="1"/>
    <x v="1"/>
  </r>
  <r>
    <x v="431"/>
    <x v="1"/>
    <x v="3"/>
    <x v="1"/>
    <n v="19"/>
    <n v="300"/>
    <n v="5700"/>
    <x v="0"/>
    <x v="1"/>
    <x v="3"/>
  </r>
  <r>
    <x v="431"/>
    <x v="0"/>
    <x v="3"/>
    <x v="1"/>
    <n v="26"/>
    <n v="300"/>
    <n v="7800"/>
    <x v="0"/>
    <x v="1"/>
    <x v="1"/>
  </r>
  <r>
    <x v="431"/>
    <x v="0"/>
    <x v="3"/>
    <x v="1"/>
    <n v="30"/>
    <n v="300"/>
    <n v="9000"/>
    <x v="0"/>
    <x v="1"/>
    <x v="3"/>
  </r>
  <r>
    <x v="431"/>
    <x v="0"/>
    <x v="2"/>
    <x v="3"/>
    <n v="46"/>
    <n v="200"/>
    <n v="9200"/>
    <x v="0"/>
    <x v="1"/>
    <x v="1"/>
  </r>
  <r>
    <x v="431"/>
    <x v="0"/>
    <x v="4"/>
    <x v="1"/>
    <n v="39"/>
    <n v="300"/>
    <n v="11700"/>
    <x v="0"/>
    <x v="1"/>
    <x v="1"/>
  </r>
  <r>
    <x v="431"/>
    <x v="1"/>
    <x v="0"/>
    <x v="0"/>
    <n v="31"/>
    <n v="400"/>
    <n v="12400"/>
    <x v="0"/>
    <x v="0"/>
    <x v="3"/>
  </r>
  <r>
    <x v="431"/>
    <x v="0"/>
    <x v="0"/>
    <x v="4"/>
    <n v="26"/>
    <n v="500"/>
    <n v="13000"/>
    <x v="0"/>
    <x v="1"/>
    <x v="1"/>
  </r>
  <r>
    <x v="431"/>
    <x v="0"/>
    <x v="4"/>
    <x v="0"/>
    <n v="45"/>
    <n v="400"/>
    <n v="18000"/>
    <x v="0"/>
    <x v="1"/>
    <x v="1"/>
  </r>
  <r>
    <x v="431"/>
    <x v="1"/>
    <x v="2"/>
    <x v="4"/>
    <n v="48"/>
    <n v="500"/>
    <n v="24000"/>
    <x v="1"/>
    <x v="1"/>
    <x v="0"/>
  </r>
  <r>
    <x v="432"/>
    <x v="2"/>
    <x v="5"/>
    <x v="2"/>
    <n v="19"/>
    <n v="100"/>
    <n v="1900"/>
    <x v="0"/>
    <x v="1"/>
    <x v="0"/>
  </r>
  <r>
    <x v="432"/>
    <x v="1"/>
    <x v="4"/>
    <x v="0"/>
    <n v="14"/>
    <n v="400"/>
    <n v="5600"/>
    <x v="0"/>
    <x v="1"/>
    <x v="3"/>
  </r>
  <r>
    <x v="432"/>
    <x v="0"/>
    <x v="4"/>
    <x v="1"/>
    <n v="36"/>
    <n v="300"/>
    <n v="10800"/>
    <x v="0"/>
    <x v="1"/>
    <x v="1"/>
  </r>
  <r>
    <x v="432"/>
    <x v="2"/>
    <x v="2"/>
    <x v="4"/>
    <n v="23"/>
    <n v="500"/>
    <n v="11500"/>
    <x v="0"/>
    <x v="1"/>
    <x v="1"/>
  </r>
  <r>
    <x v="432"/>
    <x v="1"/>
    <x v="4"/>
    <x v="4"/>
    <n v="24"/>
    <n v="500"/>
    <n v="12000"/>
    <x v="1"/>
    <x v="1"/>
    <x v="2"/>
  </r>
  <r>
    <x v="432"/>
    <x v="1"/>
    <x v="4"/>
    <x v="1"/>
    <n v="45"/>
    <n v="300"/>
    <n v="13500"/>
    <x v="0"/>
    <x v="1"/>
    <x v="3"/>
  </r>
  <r>
    <x v="432"/>
    <x v="0"/>
    <x v="2"/>
    <x v="0"/>
    <n v="37"/>
    <n v="400"/>
    <n v="14800"/>
    <x v="0"/>
    <x v="1"/>
    <x v="0"/>
  </r>
  <r>
    <x v="432"/>
    <x v="0"/>
    <x v="2"/>
    <x v="0"/>
    <n v="41"/>
    <n v="400"/>
    <n v="16400"/>
    <x v="0"/>
    <x v="1"/>
    <x v="1"/>
  </r>
  <r>
    <x v="433"/>
    <x v="2"/>
    <x v="2"/>
    <x v="0"/>
    <n v="4"/>
    <n v="400"/>
    <n v="1600"/>
    <x v="1"/>
    <x v="1"/>
    <x v="0"/>
  </r>
  <r>
    <x v="433"/>
    <x v="0"/>
    <x v="1"/>
    <x v="3"/>
    <n v="17"/>
    <n v="200"/>
    <n v="3400"/>
    <x v="0"/>
    <x v="1"/>
    <x v="1"/>
  </r>
  <r>
    <x v="433"/>
    <x v="2"/>
    <x v="2"/>
    <x v="1"/>
    <n v="14"/>
    <n v="300"/>
    <n v="4200"/>
    <x v="0"/>
    <x v="1"/>
    <x v="1"/>
  </r>
  <r>
    <x v="433"/>
    <x v="2"/>
    <x v="2"/>
    <x v="0"/>
    <n v="16"/>
    <n v="400"/>
    <n v="6400"/>
    <x v="0"/>
    <x v="1"/>
    <x v="1"/>
  </r>
  <r>
    <x v="433"/>
    <x v="1"/>
    <x v="5"/>
    <x v="1"/>
    <n v="29"/>
    <n v="300"/>
    <n v="8700"/>
    <x v="0"/>
    <x v="1"/>
    <x v="0"/>
  </r>
  <r>
    <x v="433"/>
    <x v="1"/>
    <x v="5"/>
    <x v="1"/>
    <n v="33"/>
    <n v="300"/>
    <n v="9900"/>
    <x v="1"/>
    <x v="1"/>
    <x v="3"/>
  </r>
  <r>
    <x v="433"/>
    <x v="2"/>
    <x v="1"/>
    <x v="1"/>
    <n v="35"/>
    <n v="300"/>
    <n v="10500"/>
    <x v="0"/>
    <x v="1"/>
    <x v="2"/>
  </r>
  <r>
    <x v="433"/>
    <x v="1"/>
    <x v="1"/>
    <x v="0"/>
    <n v="31"/>
    <n v="400"/>
    <n v="12400"/>
    <x v="0"/>
    <x v="1"/>
    <x v="3"/>
  </r>
  <r>
    <x v="433"/>
    <x v="0"/>
    <x v="3"/>
    <x v="4"/>
    <n v="26"/>
    <n v="500"/>
    <n v="13000"/>
    <x v="0"/>
    <x v="1"/>
    <x v="1"/>
  </r>
  <r>
    <x v="433"/>
    <x v="1"/>
    <x v="3"/>
    <x v="4"/>
    <n v="28"/>
    <n v="500"/>
    <n v="14000"/>
    <x v="0"/>
    <x v="1"/>
    <x v="1"/>
  </r>
  <r>
    <x v="433"/>
    <x v="1"/>
    <x v="4"/>
    <x v="4"/>
    <n v="36"/>
    <n v="500"/>
    <n v="18000"/>
    <x v="0"/>
    <x v="1"/>
    <x v="0"/>
  </r>
  <r>
    <x v="433"/>
    <x v="0"/>
    <x v="4"/>
    <x v="4"/>
    <n v="43"/>
    <n v="500"/>
    <n v="21500"/>
    <x v="0"/>
    <x v="1"/>
    <x v="0"/>
  </r>
  <r>
    <x v="434"/>
    <x v="2"/>
    <x v="0"/>
    <x v="2"/>
    <n v="6"/>
    <n v="100"/>
    <n v="600"/>
    <x v="0"/>
    <x v="1"/>
    <x v="3"/>
  </r>
  <r>
    <x v="434"/>
    <x v="2"/>
    <x v="1"/>
    <x v="0"/>
    <n v="5"/>
    <n v="400"/>
    <n v="2000"/>
    <x v="0"/>
    <x v="0"/>
    <x v="1"/>
  </r>
  <r>
    <x v="434"/>
    <x v="2"/>
    <x v="5"/>
    <x v="2"/>
    <n v="27"/>
    <n v="100"/>
    <n v="2700"/>
    <x v="0"/>
    <x v="1"/>
    <x v="1"/>
  </r>
  <r>
    <x v="434"/>
    <x v="2"/>
    <x v="3"/>
    <x v="4"/>
    <n v="6"/>
    <n v="500"/>
    <n v="3000"/>
    <x v="0"/>
    <x v="1"/>
    <x v="0"/>
  </r>
  <r>
    <x v="434"/>
    <x v="1"/>
    <x v="1"/>
    <x v="4"/>
    <n v="10"/>
    <n v="500"/>
    <n v="5000"/>
    <x v="0"/>
    <x v="1"/>
    <x v="1"/>
  </r>
  <r>
    <x v="434"/>
    <x v="1"/>
    <x v="5"/>
    <x v="0"/>
    <n v="18"/>
    <n v="400"/>
    <n v="7200"/>
    <x v="0"/>
    <x v="1"/>
    <x v="0"/>
  </r>
  <r>
    <x v="434"/>
    <x v="1"/>
    <x v="1"/>
    <x v="0"/>
    <n v="18"/>
    <n v="400"/>
    <n v="7200"/>
    <x v="0"/>
    <x v="1"/>
    <x v="1"/>
  </r>
  <r>
    <x v="434"/>
    <x v="0"/>
    <x v="5"/>
    <x v="0"/>
    <n v="19"/>
    <n v="400"/>
    <n v="7600"/>
    <x v="0"/>
    <x v="1"/>
    <x v="3"/>
  </r>
  <r>
    <x v="434"/>
    <x v="0"/>
    <x v="2"/>
    <x v="3"/>
    <n v="41"/>
    <n v="200"/>
    <n v="8200"/>
    <x v="0"/>
    <x v="1"/>
    <x v="0"/>
  </r>
  <r>
    <x v="434"/>
    <x v="2"/>
    <x v="1"/>
    <x v="0"/>
    <n v="21"/>
    <n v="400"/>
    <n v="8400"/>
    <x v="0"/>
    <x v="1"/>
    <x v="1"/>
  </r>
  <r>
    <x v="434"/>
    <x v="1"/>
    <x v="0"/>
    <x v="4"/>
    <n v="19"/>
    <n v="500"/>
    <n v="9500"/>
    <x v="0"/>
    <x v="1"/>
    <x v="1"/>
  </r>
  <r>
    <x v="434"/>
    <x v="2"/>
    <x v="3"/>
    <x v="4"/>
    <n v="21"/>
    <n v="500"/>
    <n v="10500"/>
    <x v="0"/>
    <x v="1"/>
    <x v="0"/>
  </r>
  <r>
    <x v="434"/>
    <x v="0"/>
    <x v="1"/>
    <x v="0"/>
    <n v="32"/>
    <n v="400"/>
    <n v="12800"/>
    <x v="0"/>
    <x v="1"/>
    <x v="0"/>
  </r>
  <r>
    <x v="434"/>
    <x v="1"/>
    <x v="4"/>
    <x v="1"/>
    <n v="48"/>
    <n v="300"/>
    <n v="14400"/>
    <x v="0"/>
    <x v="1"/>
    <x v="1"/>
  </r>
  <r>
    <x v="434"/>
    <x v="2"/>
    <x v="4"/>
    <x v="0"/>
    <n v="46"/>
    <n v="400"/>
    <n v="18400"/>
    <x v="0"/>
    <x v="1"/>
    <x v="0"/>
  </r>
  <r>
    <x v="435"/>
    <x v="0"/>
    <x v="4"/>
    <x v="1"/>
    <n v="1"/>
    <n v="300"/>
    <n v="300"/>
    <x v="0"/>
    <x v="0"/>
    <x v="1"/>
  </r>
  <r>
    <x v="435"/>
    <x v="1"/>
    <x v="1"/>
    <x v="1"/>
    <n v="1"/>
    <n v="300"/>
    <n v="300"/>
    <x v="0"/>
    <x v="1"/>
    <x v="4"/>
  </r>
  <r>
    <x v="435"/>
    <x v="1"/>
    <x v="4"/>
    <x v="0"/>
    <n v="17"/>
    <n v="400"/>
    <n v="6800"/>
    <x v="0"/>
    <x v="1"/>
    <x v="1"/>
  </r>
  <r>
    <x v="435"/>
    <x v="0"/>
    <x v="1"/>
    <x v="3"/>
    <n v="41"/>
    <n v="200"/>
    <n v="8200"/>
    <x v="0"/>
    <x v="1"/>
    <x v="0"/>
  </r>
  <r>
    <x v="435"/>
    <x v="0"/>
    <x v="1"/>
    <x v="0"/>
    <n v="27"/>
    <n v="400"/>
    <n v="10800"/>
    <x v="0"/>
    <x v="1"/>
    <x v="2"/>
  </r>
  <r>
    <x v="435"/>
    <x v="2"/>
    <x v="4"/>
    <x v="4"/>
    <n v="23"/>
    <n v="500"/>
    <n v="11500"/>
    <x v="0"/>
    <x v="1"/>
    <x v="0"/>
  </r>
  <r>
    <x v="435"/>
    <x v="2"/>
    <x v="2"/>
    <x v="0"/>
    <n v="29"/>
    <n v="400"/>
    <n v="11600"/>
    <x v="1"/>
    <x v="1"/>
    <x v="1"/>
  </r>
  <r>
    <x v="435"/>
    <x v="0"/>
    <x v="5"/>
    <x v="0"/>
    <n v="33"/>
    <n v="400"/>
    <n v="13200"/>
    <x v="0"/>
    <x v="1"/>
    <x v="1"/>
  </r>
  <r>
    <x v="435"/>
    <x v="0"/>
    <x v="4"/>
    <x v="4"/>
    <n v="28"/>
    <n v="500"/>
    <n v="14000"/>
    <x v="0"/>
    <x v="1"/>
    <x v="3"/>
  </r>
  <r>
    <x v="435"/>
    <x v="1"/>
    <x v="2"/>
    <x v="0"/>
    <n v="36"/>
    <n v="400"/>
    <n v="14400"/>
    <x v="0"/>
    <x v="1"/>
    <x v="0"/>
  </r>
  <r>
    <x v="435"/>
    <x v="0"/>
    <x v="1"/>
    <x v="4"/>
    <n v="45"/>
    <n v="500"/>
    <n v="22500"/>
    <x v="0"/>
    <x v="1"/>
    <x v="3"/>
  </r>
  <r>
    <x v="436"/>
    <x v="2"/>
    <x v="1"/>
    <x v="0"/>
    <n v="2"/>
    <n v="400"/>
    <n v="800"/>
    <x v="0"/>
    <x v="1"/>
    <x v="1"/>
  </r>
  <r>
    <x v="436"/>
    <x v="0"/>
    <x v="3"/>
    <x v="3"/>
    <n v="27"/>
    <n v="200"/>
    <n v="5400"/>
    <x v="0"/>
    <x v="1"/>
    <x v="3"/>
  </r>
  <r>
    <x v="436"/>
    <x v="2"/>
    <x v="4"/>
    <x v="1"/>
    <n v="19"/>
    <n v="300"/>
    <n v="5700"/>
    <x v="0"/>
    <x v="1"/>
    <x v="1"/>
  </r>
  <r>
    <x v="436"/>
    <x v="1"/>
    <x v="4"/>
    <x v="0"/>
    <n v="16"/>
    <n v="400"/>
    <n v="6400"/>
    <x v="0"/>
    <x v="1"/>
    <x v="3"/>
  </r>
  <r>
    <x v="436"/>
    <x v="2"/>
    <x v="3"/>
    <x v="4"/>
    <n v="15"/>
    <n v="500"/>
    <n v="7500"/>
    <x v="0"/>
    <x v="1"/>
    <x v="1"/>
  </r>
  <r>
    <x v="436"/>
    <x v="1"/>
    <x v="3"/>
    <x v="3"/>
    <n v="39"/>
    <n v="200"/>
    <n v="7800"/>
    <x v="0"/>
    <x v="1"/>
    <x v="0"/>
  </r>
  <r>
    <x v="436"/>
    <x v="2"/>
    <x v="5"/>
    <x v="4"/>
    <n v="16"/>
    <n v="500"/>
    <n v="8000"/>
    <x v="0"/>
    <x v="1"/>
    <x v="0"/>
  </r>
  <r>
    <x v="436"/>
    <x v="2"/>
    <x v="0"/>
    <x v="3"/>
    <n v="49"/>
    <n v="200"/>
    <n v="9800"/>
    <x v="0"/>
    <x v="1"/>
    <x v="3"/>
  </r>
  <r>
    <x v="436"/>
    <x v="0"/>
    <x v="4"/>
    <x v="1"/>
    <n v="38"/>
    <n v="300"/>
    <n v="11400"/>
    <x v="0"/>
    <x v="1"/>
    <x v="4"/>
  </r>
  <r>
    <x v="436"/>
    <x v="2"/>
    <x v="4"/>
    <x v="4"/>
    <n v="24"/>
    <n v="500"/>
    <n v="12000"/>
    <x v="0"/>
    <x v="1"/>
    <x v="0"/>
  </r>
  <r>
    <x v="436"/>
    <x v="2"/>
    <x v="2"/>
    <x v="1"/>
    <n v="48"/>
    <n v="300"/>
    <n v="14400"/>
    <x v="0"/>
    <x v="1"/>
    <x v="3"/>
  </r>
  <r>
    <x v="436"/>
    <x v="0"/>
    <x v="3"/>
    <x v="0"/>
    <n v="42"/>
    <n v="400"/>
    <n v="16800"/>
    <x v="0"/>
    <x v="1"/>
    <x v="3"/>
  </r>
  <r>
    <x v="437"/>
    <x v="0"/>
    <x v="2"/>
    <x v="3"/>
    <n v="1"/>
    <n v="200"/>
    <n v="200"/>
    <x v="0"/>
    <x v="1"/>
    <x v="1"/>
  </r>
  <r>
    <x v="437"/>
    <x v="0"/>
    <x v="3"/>
    <x v="0"/>
    <n v="2"/>
    <n v="400"/>
    <n v="800"/>
    <x v="0"/>
    <x v="1"/>
    <x v="0"/>
  </r>
  <r>
    <x v="437"/>
    <x v="0"/>
    <x v="3"/>
    <x v="2"/>
    <n v="19"/>
    <n v="100"/>
    <n v="1900"/>
    <x v="1"/>
    <x v="1"/>
    <x v="1"/>
  </r>
  <r>
    <x v="437"/>
    <x v="2"/>
    <x v="2"/>
    <x v="1"/>
    <n v="9"/>
    <n v="300"/>
    <n v="2700"/>
    <x v="0"/>
    <x v="1"/>
    <x v="0"/>
  </r>
  <r>
    <x v="437"/>
    <x v="0"/>
    <x v="5"/>
    <x v="0"/>
    <n v="7"/>
    <n v="400"/>
    <n v="2800"/>
    <x v="0"/>
    <x v="1"/>
    <x v="1"/>
  </r>
  <r>
    <x v="437"/>
    <x v="0"/>
    <x v="2"/>
    <x v="0"/>
    <n v="7"/>
    <n v="400"/>
    <n v="2800"/>
    <x v="1"/>
    <x v="1"/>
    <x v="1"/>
  </r>
  <r>
    <x v="437"/>
    <x v="2"/>
    <x v="4"/>
    <x v="0"/>
    <n v="7"/>
    <n v="400"/>
    <n v="2800"/>
    <x v="0"/>
    <x v="0"/>
    <x v="1"/>
  </r>
  <r>
    <x v="437"/>
    <x v="1"/>
    <x v="4"/>
    <x v="2"/>
    <n v="48"/>
    <n v="100"/>
    <n v="4800"/>
    <x v="0"/>
    <x v="1"/>
    <x v="1"/>
  </r>
  <r>
    <x v="437"/>
    <x v="2"/>
    <x v="4"/>
    <x v="0"/>
    <n v="18"/>
    <n v="400"/>
    <n v="7200"/>
    <x v="0"/>
    <x v="1"/>
    <x v="1"/>
  </r>
  <r>
    <x v="437"/>
    <x v="0"/>
    <x v="3"/>
    <x v="0"/>
    <n v="26"/>
    <n v="400"/>
    <n v="10400"/>
    <x v="0"/>
    <x v="0"/>
    <x v="1"/>
  </r>
  <r>
    <x v="437"/>
    <x v="2"/>
    <x v="1"/>
    <x v="4"/>
    <n v="39"/>
    <n v="500"/>
    <n v="19500"/>
    <x v="0"/>
    <x v="1"/>
    <x v="0"/>
  </r>
  <r>
    <x v="438"/>
    <x v="0"/>
    <x v="5"/>
    <x v="2"/>
    <n v="3"/>
    <n v="100"/>
    <n v="300"/>
    <x v="0"/>
    <x v="1"/>
    <x v="0"/>
  </r>
  <r>
    <x v="438"/>
    <x v="2"/>
    <x v="4"/>
    <x v="1"/>
    <n v="3"/>
    <n v="300"/>
    <n v="900"/>
    <x v="0"/>
    <x v="1"/>
    <x v="1"/>
  </r>
  <r>
    <x v="438"/>
    <x v="2"/>
    <x v="1"/>
    <x v="1"/>
    <n v="6"/>
    <n v="300"/>
    <n v="1800"/>
    <x v="0"/>
    <x v="1"/>
    <x v="0"/>
  </r>
  <r>
    <x v="438"/>
    <x v="2"/>
    <x v="4"/>
    <x v="4"/>
    <n v="4"/>
    <n v="500"/>
    <n v="2000"/>
    <x v="0"/>
    <x v="1"/>
    <x v="3"/>
  </r>
  <r>
    <x v="438"/>
    <x v="0"/>
    <x v="0"/>
    <x v="2"/>
    <n v="22"/>
    <n v="100"/>
    <n v="2200"/>
    <x v="0"/>
    <x v="1"/>
    <x v="0"/>
  </r>
  <r>
    <x v="438"/>
    <x v="2"/>
    <x v="5"/>
    <x v="2"/>
    <n v="45"/>
    <n v="100"/>
    <n v="4500"/>
    <x v="0"/>
    <x v="1"/>
    <x v="0"/>
  </r>
  <r>
    <x v="438"/>
    <x v="1"/>
    <x v="4"/>
    <x v="3"/>
    <n v="38"/>
    <n v="200"/>
    <n v="7600"/>
    <x v="0"/>
    <x v="1"/>
    <x v="3"/>
  </r>
  <r>
    <x v="438"/>
    <x v="2"/>
    <x v="3"/>
    <x v="1"/>
    <n v="30"/>
    <n v="300"/>
    <n v="9000"/>
    <x v="0"/>
    <x v="1"/>
    <x v="3"/>
  </r>
  <r>
    <x v="438"/>
    <x v="0"/>
    <x v="1"/>
    <x v="0"/>
    <n v="45"/>
    <n v="400"/>
    <n v="18000"/>
    <x v="0"/>
    <x v="1"/>
    <x v="0"/>
  </r>
  <r>
    <x v="438"/>
    <x v="2"/>
    <x v="4"/>
    <x v="4"/>
    <n v="37"/>
    <n v="500"/>
    <n v="18500"/>
    <x v="1"/>
    <x v="1"/>
    <x v="3"/>
  </r>
  <r>
    <x v="438"/>
    <x v="1"/>
    <x v="2"/>
    <x v="4"/>
    <n v="45"/>
    <n v="500"/>
    <n v="22500"/>
    <x v="0"/>
    <x v="1"/>
    <x v="0"/>
  </r>
  <r>
    <x v="439"/>
    <x v="0"/>
    <x v="4"/>
    <x v="2"/>
    <n v="4"/>
    <n v="100"/>
    <n v="400"/>
    <x v="0"/>
    <x v="1"/>
    <x v="1"/>
  </r>
  <r>
    <x v="439"/>
    <x v="1"/>
    <x v="1"/>
    <x v="1"/>
    <n v="2"/>
    <n v="300"/>
    <n v="600"/>
    <x v="0"/>
    <x v="1"/>
    <x v="1"/>
  </r>
  <r>
    <x v="439"/>
    <x v="2"/>
    <x v="2"/>
    <x v="0"/>
    <n v="2"/>
    <n v="400"/>
    <n v="800"/>
    <x v="0"/>
    <x v="1"/>
    <x v="1"/>
  </r>
  <r>
    <x v="439"/>
    <x v="1"/>
    <x v="4"/>
    <x v="4"/>
    <n v="2"/>
    <n v="500"/>
    <n v="1000"/>
    <x v="0"/>
    <x v="1"/>
    <x v="0"/>
  </r>
  <r>
    <x v="439"/>
    <x v="0"/>
    <x v="4"/>
    <x v="4"/>
    <n v="4"/>
    <n v="500"/>
    <n v="2000"/>
    <x v="0"/>
    <x v="1"/>
    <x v="3"/>
  </r>
  <r>
    <x v="439"/>
    <x v="1"/>
    <x v="4"/>
    <x v="2"/>
    <n v="26"/>
    <n v="100"/>
    <n v="2600"/>
    <x v="0"/>
    <x v="1"/>
    <x v="1"/>
  </r>
  <r>
    <x v="439"/>
    <x v="1"/>
    <x v="3"/>
    <x v="1"/>
    <n v="11"/>
    <n v="300"/>
    <n v="3300"/>
    <x v="0"/>
    <x v="1"/>
    <x v="2"/>
  </r>
  <r>
    <x v="439"/>
    <x v="1"/>
    <x v="5"/>
    <x v="3"/>
    <n v="21"/>
    <n v="200"/>
    <n v="4200"/>
    <x v="0"/>
    <x v="1"/>
    <x v="1"/>
  </r>
  <r>
    <x v="439"/>
    <x v="0"/>
    <x v="4"/>
    <x v="3"/>
    <n v="28"/>
    <n v="200"/>
    <n v="5600"/>
    <x v="1"/>
    <x v="1"/>
    <x v="3"/>
  </r>
  <r>
    <x v="439"/>
    <x v="0"/>
    <x v="3"/>
    <x v="3"/>
    <n v="34"/>
    <n v="200"/>
    <n v="6800"/>
    <x v="0"/>
    <x v="1"/>
    <x v="0"/>
  </r>
  <r>
    <x v="439"/>
    <x v="1"/>
    <x v="3"/>
    <x v="0"/>
    <n v="18"/>
    <n v="400"/>
    <n v="7200"/>
    <x v="0"/>
    <x v="1"/>
    <x v="3"/>
  </r>
  <r>
    <x v="439"/>
    <x v="1"/>
    <x v="5"/>
    <x v="4"/>
    <n v="19"/>
    <n v="500"/>
    <n v="9500"/>
    <x v="0"/>
    <x v="0"/>
    <x v="0"/>
  </r>
  <r>
    <x v="439"/>
    <x v="1"/>
    <x v="3"/>
    <x v="1"/>
    <n v="37"/>
    <n v="300"/>
    <n v="11100"/>
    <x v="1"/>
    <x v="0"/>
    <x v="3"/>
  </r>
  <r>
    <x v="439"/>
    <x v="0"/>
    <x v="4"/>
    <x v="1"/>
    <n v="40"/>
    <n v="300"/>
    <n v="12000"/>
    <x v="0"/>
    <x v="1"/>
    <x v="0"/>
  </r>
  <r>
    <x v="439"/>
    <x v="2"/>
    <x v="5"/>
    <x v="1"/>
    <n v="47"/>
    <n v="300"/>
    <n v="14100"/>
    <x v="1"/>
    <x v="1"/>
    <x v="1"/>
  </r>
  <r>
    <x v="439"/>
    <x v="0"/>
    <x v="1"/>
    <x v="0"/>
    <n v="36"/>
    <n v="400"/>
    <n v="14400"/>
    <x v="0"/>
    <x v="1"/>
    <x v="0"/>
  </r>
  <r>
    <x v="439"/>
    <x v="1"/>
    <x v="4"/>
    <x v="4"/>
    <n v="30"/>
    <n v="500"/>
    <n v="15000"/>
    <x v="0"/>
    <x v="1"/>
    <x v="1"/>
  </r>
  <r>
    <x v="439"/>
    <x v="1"/>
    <x v="4"/>
    <x v="0"/>
    <n v="41"/>
    <n v="400"/>
    <n v="16400"/>
    <x v="0"/>
    <x v="1"/>
    <x v="1"/>
  </r>
  <r>
    <x v="439"/>
    <x v="2"/>
    <x v="0"/>
    <x v="4"/>
    <n v="45"/>
    <n v="500"/>
    <n v="22500"/>
    <x v="0"/>
    <x v="1"/>
    <x v="1"/>
  </r>
  <r>
    <x v="440"/>
    <x v="2"/>
    <x v="3"/>
    <x v="2"/>
    <n v="9"/>
    <n v="100"/>
    <n v="900"/>
    <x v="0"/>
    <x v="1"/>
    <x v="4"/>
  </r>
  <r>
    <x v="440"/>
    <x v="1"/>
    <x v="5"/>
    <x v="2"/>
    <n v="18"/>
    <n v="100"/>
    <n v="1800"/>
    <x v="0"/>
    <x v="1"/>
    <x v="1"/>
  </r>
  <r>
    <x v="440"/>
    <x v="0"/>
    <x v="3"/>
    <x v="2"/>
    <n v="29"/>
    <n v="100"/>
    <n v="2900"/>
    <x v="0"/>
    <x v="1"/>
    <x v="1"/>
  </r>
  <r>
    <x v="440"/>
    <x v="1"/>
    <x v="4"/>
    <x v="4"/>
    <n v="7"/>
    <n v="500"/>
    <n v="3500"/>
    <x v="0"/>
    <x v="1"/>
    <x v="4"/>
  </r>
  <r>
    <x v="440"/>
    <x v="0"/>
    <x v="1"/>
    <x v="3"/>
    <n v="38"/>
    <n v="200"/>
    <n v="7600"/>
    <x v="0"/>
    <x v="1"/>
    <x v="4"/>
  </r>
  <r>
    <x v="440"/>
    <x v="1"/>
    <x v="3"/>
    <x v="0"/>
    <n v="24"/>
    <n v="400"/>
    <n v="9600"/>
    <x v="1"/>
    <x v="1"/>
    <x v="3"/>
  </r>
  <r>
    <x v="440"/>
    <x v="2"/>
    <x v="3"/>
    <x v="4"/>
    <n v="22"/>
    <n v="500"/>
    <n v="11000"/>
    <x v="0"/>
    <x v="1"/>
    <x v="3"/>
  </r>
  <r>
    <x v="440"/>
    <x v="1"/>
    <x v="0"/>
    <x v="4"/>
    <n v="32"/>
    <n v="500"/>
    <n v="16000"/>
    <x v="0"/>
    <x v="0"/>
    <x v="0"/>
  </r>
  <r>
    <x v="440"/>
    <x v="2"/>
    <x v="1"/>
    <x v="0"/>
    <n v="43"/>
    <n v="400"/>
    <n v="17200"/>
    <x v="0"/>
    <x v="1"/>
    <x v="1"/>
  </r>
  <r>
    <x v="441"/>
    <x v="2"/>
    <x v="5"/>
    <x v="1"/>
    <n v="8"/>
    <n v="300"/>
    <n v="2400"/>
    <x v="0"/>
    <x v="1"/>
    <x v="1"/>
  </r>
  <r>
    <x v="441"/>
    <x v="2"/>
    <x v="3"/>
    <x v="0"/>
    <n v="6"/>
    <n v="400"/>
    <n v="2400"/>
    <x v="0"/>
    <x v="1"/>
    <x v="0"/>
  </r>
  <r>
    <x v="441"/>
    <x v="1"/>
    <x v="4"/>
    <x v="4"/>
    <n v="7"/>
    <n v="500"/>
    <n v="3500"/>
    <x v="1"/>
    <x v="1"/>
    <x v="3"/>
  </r>
  <r>
    <x v="441"/>
    <x v="2"/>
    <x v="4"/>
    <x v="1"/>
    <n v="13"/>
    <n v="300"/>
    <n v="3900"/>
    <x v="0"/>
    <x v="1"/>
    <x v="4"/>
  </r>
  <r>
    <x v="441"/>
    <x v="0"/>
    <x v="2"/>
    <x v="4"/>
    <n v="9"/>
    <n v="500"/>
    <n v="4500"/>
    <x v="0"/>
    <x v="1"/>
    <x v="1"/>
  </r>
  <r>
    <x v="441"/>
    <x v="0"/>
    <x v="2"/>
    <x v="1"/>
    <n v="17"/>
    <n v="300"/>
    <n v="5100"/>
    <x v="1"/>
    <x v="1"/>
    <x v="0"/>
  </r>
  <r>
    <x v="441"/>
    <x v="2"/>
    <x v="1"/>
    <x v="0"/>
    <n v="17"/>
    <n v="400"/>
    <n v="6800"/>
    <x v="0"/>
    <x v="1"/>
    <x v="0"/>
  </r>
  <r>
    <x v="441"/>
    <x v="0"/>
    <x v="3"/>
    <x v="4"/>
    <n v="18"/>
    <n v="500"/>
    <n v="9000"/>
    <x v="0"/>
    <x v="1"/>
    <x v="0"/>
  </r>
  <r>
    <x v="441"/>
    <x v="0"/>
    <x v="4"/>
    <x v="1"/>
    <n v="34"/>
    <n v="300"/>
    <n v="10200"/>
    <x v="0"/>
    <x v="1"/>
    <x v="3"/>
  </r>
  <r>
    <x v="441"/>
    <x v="0"/>
    <x v="3"/>
    <x v="0"/>
    <n v="28"/>
    <n v="400"/>
    <n v="11200"/>
    <x v="0"/>
    <x v="1"/>
    <x v="0"/>
  </r>
  <r>
    <x v="441"/>
    <x v="2"/>
    <x v="2"/>
    <x v="4"/>
    <n v="31"/>
    <n v="500"/>
    <n v="15500"/>
    <x v="1"/>
    <x v="1"/>
    <x v="4"/>
  </r>
  <r>
    <x v="441"/>
    <x v="2"/>
    <x v="2"/>
    <x v="0"/>
    <n v="42"/>
    <n v="400"/>
    <n v="16800"/>
    <x v="0"/>
    <x v="1"/>
    <x v="0"/>
  </r>
  <r>
    <x v="442"/>
    <x v="1"/>
    <x v="1"/>
    <x v="3"/>
    <n v="12"/>
    <n v="200"/>
    <n v="2400"/>
    <x v="0"/>
    <x v="1"/>
    <x v="0"/>
  </r>
  <r>
    <x v="442"/>
    <x v="2"/>
    <x v="4"/>
    <x v="0"/>
    <n v="8"/>
    <n v="400"/>
    <n v="3200"/>
    <x v="0"/>
    <x v="1"/>
    <x v="3"/>
  </r>
  <r>
    <x v="442"/>
    <x v="2"/>
    <x v="5"/>
    <x v="2"/>
    <n v="37"/>
    <n v="100"/>
    <n v="3700"/>
    <x v="0"/>
    <x v="1"/>
    <x v="1"/>
  </r>
  <r>
    <x v="442"/>
    <x v="2"/>
    <x v="3"/>
    <x v="1"/>
    <n v="15"/>
    <n v="300"/>
    <n v="4500"/>
    <x v="0"/>
    <x v="1"/>
    <x v="0"/>
  </r>
  <r>
    <x v="442"/>
    <x v="2"/>
    <x v="4"/>
    <x v="0"/>
    <n v="13"/>
    <n v="400"/>
    <n v="5200"/>
    <x v="0"/>
    <x v="1"/>
    <x v="0"/>
  </r>
  <r>
    <x v="442"/>
    <x v="2"/>
    <x v="4"/>
    <x v="0"/>
    <n v="28"/>
    <n v="400"/>
    <n v="11200"/>
    <x v="1"/>
    <x v="1"/>
    <x v="0"/>
  </r>
  <r>
    <x v="442"/>
    <x v="2"/>
    <x v="1"/>
    <x v="4"/>
    <n v="24"/>
    <n v="500"/>
    <n v="12000"/>
    <x v="0"/>
    <x v="1"/>
    <x v="1"/>
  </r>
  <r>
    <x v="442"/>
    <x v="0"/>
    <x v="4"/>
    <x v="1"/>
    <n v="40"/>
    <n v="300"/>
    <n v="12000"/>
    <x v="1"/>
    <x v="1"/>
    <x v="3"/>
  </r>
  <r>
    <x v="442"/>
    <x v="0"/>
    <x v="2"/>
    <x v="4"/>
    <n v="29"/>
    <n v="500"/>
    <n v="14500"/>
    <x v="0"/>
    <x v="1"/>
    <x v="1"/>
  </r>
  <r>
    <x v="442"/>
    <x v="2"/>
    <x v="3"/>
    <x v="0"/>
    <n v="44"/>
    <n v="400"/>
    <n v="17600"/>
    <x v="0"/>
    <x v="0"/>
    <x v="0"/>
  </r>
  <r>
    <x v="442"/>
    <x v="2"/>
    <x v="3"/>
    <x v="4"/>
    <n v="44"/>
    <n v="500"/>
    <n v="22000"/>
    <x v="0"/>
    <x v="1"/>
    <x v="1"/>
  </r>
  <r>
    <x v="442"/>
    <x v="0"/>
    <x v="5"/>
    <x v="4"/>
    <n v="45"/>
    <n v="500"/>
    <n v="22500"/>
    <x v="0"/>
    <x v="1"/>
    <x v="3"/>
  </r>
  <r>
    <x v="443"/>
    <x v="2"/>
    <x v="4"/>
    <x v="2"/>
    <n v="10"/>
    <n v="100"/>
    <n v="1000"/>
    <x v="1"/>
    <x v="1"/>
    <x v="0"/>
  </r>
  <r>
    <x v="443"/>
    <x v="2"/>
    <x v="4"/>
    <x v="4"/>
    <n v="2"/>
    <n v="500"/>
    <n v="1000"/>
    <x v="0"/>
    <x v="1"/>
    <x v="1"/>
  </r>
  <r>
    <x v="443"/>
    <x v="2"/>
    <x v="4"/>
    <x v="3"/>
    <n v="7"/>
    <n v="200"/>
    <n v="1400"/>
    <x v="0"/>
    <x v="0"/>
    <x v="3"/>
  </r>
  <r>
    <x v="443"/>
    <x v="2"/>
    <x v="3"/>
    <x v="1"/>
    <n v="18"/>
    <n v="300"/>
    <n v="5400"/>
    <x v="0"/>
    <x v="1"/>
    <x v="3"/>
  </r>
  <r>
    <x v="443"/>
    <x v="1"/>
    <x v="2"/>
    <x v="1"/>
    <n v="25"/>
    <n v="300"/>
    <n v="7500"/>
    <x v="0"/>
    <x v="1"/>
    <x v="0"/>
  </r>
  <r>
    <x v="443"/>
    <x v="1"/>
    <x v="1"/>
    <x v="0"/>
    <n v="23"/>
    <n v="400"/>
    <n v="9200"/>
    <x v="0"/>
    <x v="1"/>
    <x v="1"/>
  </r>
  <r>
    <x v="443"/>
    <x v="2"/>
    <x v="1"/>
    <x v="3"/>
    <n v="47"/>
    <n v="200"/>
    <n v="9400"/>
    <x v="0"/>
    <x v="1"/>
    <x v="0"/>
  </r>
  <r>
    <x v="443"/>
    <x v="2"/>
    <x v="5"/>
    <x v="0"/>
    <n v="48"/>
    <n v="400"/>
    <n v="19200"/>
    <x v="0"/>
    <x v="1"/>
    <x v="0"/>
  </r>
  <r>
    <x v="443"/>
    <x v="2"/>
    <x v="3"/>
    <x v="4"/>
    <n v="39"/>
    <n v="500"/>
    <n v="19500"/>
    <x v="0"/>
    <x v="1"/>
    <x v="1"/>
  </r>
  <r>
    <x v="444"/>
    <x v="0"/>
    <x v="2"/>
    <x v="4"/>
    <n v="3"/>
    <n v="500"/>
    <n v="1500"/>
    <x v="0"/>
    <x v="1"/>
    <x v="1"/>
  </r>
  <r>
    <x v="444"/>
    <x v="2"/>
    <x v="1"/>
    <x v="0"/>
    <n v="4"/>
    <n v="400"/>
    <n v="1600"/>
    <x v="0"/>
    <x v="1"/>
    <x v="1"/>
  </r>
  <r>
    <x v="444"/>
    <x v="2"/>
    <x v="2"/>
    <x v="1"/>
    <n v="8"/>
    <n v="300"/>
    <n v="2400"/>
    <x v="0"/>
    <x v="1"/>
    <x v="0"/>
  </r>
  <r>
    <x v="444"/>
    <x v="0"/>
    <x v="0"/>
    <x v="3"/>
    <n v="17"/>
    <n v="200"/>
    <n v="3400"/>
    <x v="1"/>
    <x v="1"/>
    <x v="1"/>
  </r>
  <r>
    <x v="444"/>
    <x v="0"/>
    <x v="3"/>
    <x v="2"/>
    <n v="37"/>
    <n v="100"/>
    <n v="3700"/>
    <x v="0"/>
    <x v="1"/>
    <x v="3"/>
  </r>
  <r>
    <x v="444"/>
    <x v="2"/>
    <x v="3"/>
    <x v="2"/>
    <n v="38"/>
    <n v="100"/>
    <n v="3800"/>
    <x v="0"/>
    <x v="1"/>
    <x v="4"/>
  </r>
  <r>
    <x v="444"/>
    <x v="1"/>
    <x v="2"/>
    <x v="2"/>
    <n v="43"/>
    <n v="100"/>
    <n v="4300"/>
    <x v="0"/>
    <x v="1"/>
    <x v="4"/>
  </r>
  <r>
    <x v="444"/>
    <x v="2"/>
    <x v="2"/>
    <x v="1"/>
    <n v="15"/>
    <n v="300"/>
    <n v="4500"/>
    <x v="0"/>
    <x v="1"/>
    <x v="1"/>
  </r>
  <r>
    <x v="444"/>
    <x v="0"/>
    <x v="1"/>
    <x v="0"/>
    <n v="12"/>
    <n v="400"/>
    <n v="4800"/>
    <x v="0"/>
    <x v="1"/>
    <x v="3"/>
  </r>
  <r>
    <x v="444"/>
    <x v="2"/>
    <x v="2"/>
    <x v="0"/>
    <n v="13"/>
    <n v="400"/>
    <n v="5200"/>
    <x v="0"/>
    <x v="1"/>
    <x v="1"/>
  </r>
  <r>
    <x v="444"/>
    <x v="0"/>
    <x v="4"/>
    <x v="0"/>
    <n v="20"/>
    <n v="400"/>
    <n v="8000"/>
    <x v="1"/>
    <x v="1"/>
    <x v="1"/>
  </r>
  <r>
    <x v="444"/>
    <x v="2"/>
    <x v="2"/>
    <x v="1"/>
    <n v="33"/>
    <n v="300"/>
    <n v="9900"/>
    <x v="0"/>
    <x v="1"/>
    <x v="3"/>
  </r>
  <r>
    <x v="444"/>
    <x v="2"/>
    <x v="1"/>
    <x v="0"/>
    <n v="34"/>
    <n v="400"/>
    <n v="13600"/>
    <x v="1"/>
    <x v="1"/>
    <x v="0"/>
  </r>
  <r>
    <x v="444"/>
    <x v="0"/>
    <x v="3"/>
    <x v="0"/>
    <n v="36"/>
    <n v="400"/>
    <n v="14400"/>
    <x v="0"/>
    <x v="1"/>
    <x v="2"/>
  </r>
  <r>
    <x v="444"/>
    <x v="2"/>
    <x v="4"/>
    <x v="4"/>
    <n v="33"/>
    <n v="500"/>
    <n v="16500"/>
    <x v="0"/>
    <x v="1"/>
    <x v="1"/>
  </r>
  <r>
    <x v="445"/>
    <x v="2"/>
    <x v="1"/>
    <x v="2"/>
    <n v="2"/>
    <n v="100"/>
    <n v="200"/>
    <x v="1"/>
    <x v="1"/>
    <x v="1"/>
  </r>
  <r>
    <x v="445"/>
    <x v="0"/>
    <x v="5"/>
    <x v="1"/>
    <n v="4"/>
    <n v="300"/>
    <n v="1200"/>
    <x v="0"/>
    <x v="1"/>
    <x v="0"/>
  </r>
  <r>
    <x v="445"/>
    <x v="2"/>
    <x v="1"/>
    <x v="2"/>
    <n v="15"/>
    <n v="100"/>
    <n v="1500"/>
    <x v="1"/>
    <x v="1"/>
    <x v="1"/>
  </r>
  <r>
    <x v="445"/>
    <x v="2"/>
    <x v="5"/>
    <x v="3"/>
    <n v="13"/>
    <n v="200"/>
    <n v="2600"/>
    <x v="0"/>
    <x v="1"/>
    <x v="1"/>
  </r>
  <r>
    <x v="445"/>
    <x v="0"/>
    <x v="5"/>
    <x v="3"/>
    <n v="17"/>
    <n v="200"/>
    <n v="3400"/>
    <x v="0"/>
    <x v="1"/>
    <x v="1"/>
  </r>
  <r>
    <x v="445"/>
    <x v="2"/>
    <x v="2"/>
    <x v="1"/>
    <n v="24"/>
    <n v="300"/>
    <n v="7200"/>
    <x v="0"/>
    <x v="0"/>
    <x v="0"/>
  </r>
  <r>
    <x v="445"/>
    <x v="2"/>
    <x v="2"/>
    <x v="4"/>
    <n v="17"/>
    <n v="500"/>
    <n v="8500"/>
    <x v="0"/>
    <x v="1"/>
    <x v="1"/>
  </r>
  <r>
    <x v="445"/>
    <x v="1"/>
    <x v="3"/>
    <x v="1"/>
    <n v="49"/>
    <n v="300"/>
    <n v="14700"/>
    <x v="0"/>
    <x v="1"/>
    <x v="4"/>
  </r>
  <r>
    <x v="445"/>
    <x v="2"/>
    <x v="3"/>
    <x v="4"/>
    <n v="43"/>
    <n v="500"/>
    <n v="21500"/>
    <x v="0"/>
    <x v="1"/>
    <x v="1"/>
  </r>
  <r>
    <x v="445"/>
    <x v="0"/>
    <x v="1"/>
    <x v="4"/>
    <n v="46"/>
    <n v="500"/>
    <n v="23000"/>
    <x v="0"/>
    <x v="1"/>
    <x v="3"/>
  </r>
  <r>
    <x v="446"/>
    <x v="1"/>
    <x v="1"/>
    <x v="0"/>
    <n v="1"/>
    <n v="400"/>
    <n v="400"/>
    <x v="0"/>
    <x v="1"/>
    <x v="0"/>
  </r>
  <r>
    <x v="446"/>
    <x v="1"/>
    <x v="2"/>
    <x v="3"/>
    <n v="2"/>
    <n v="200"/>
    <n v="400"/>
    <x v="0"/>
    <x v="1"/>
    <x v="0"/>
  </r>
  <r>
    <x v="446"/>
    <x v="2"/>
    <x v="4"/>
    <x v="3"/>
    <n v="11"/>
    <n v="200"/>
    <n v="2200"/>
    <x v="0"/>
    <x v="1"/>
    <x v="0"/>
  </r>
  <r>
    <x v="446"/>
    <x v="2"/>
    <x v="1"/>
    <x v="4"/>
    <n v="6"/>
    <n v="500"/>
    <n v="3000"/>
    <x v="0"/>
    <x v="1"/>
    <x v="0"/>
  </r>
  <r>
    <x v="446"/>
    <x v="0"/>
    <x v="3"/>
    <x v="2"/>
    <n v="31"/>
    <n v="100"/>
    <n v="3100"/>
    <x v="0"/>
    <x v="1"/>
    <x v="3"/>
  </r>
  <r>
    <x v="446"/>
    <x v="0"/>
    <x v="3"/>
    <x v="1"/>
    <n v="13"/>
    <n v="300"/>
    <n v="3900"/>
    <x v="0"/>
    <x v="1"/>
    <x v="1"/>
  </r>
  <r>
    <x v="446"/>
    <x v="1"/>
    <x v="1"/>
    <x v="1"/>
    <n v="40"/>
    <n v="300"/>
    <n v="12000"/>
    <x v="0"/>
    <x v="1"/>
    <x v="0"/>
  </r>
  <r>
    <x v="446"/>
    <x v="0"/>
    <x v="4"/>
    <x v="1"/>
    <n v="46"/>
    <n v="300"/>
    <n v="13800"/>
    <x v="0"/>
    <x v="1"/>
    <x v="1"/>
  </r>
  <r>
    <x v="447"/>
    <x v="0"/>
    <x v="4"/>
    <x v="4"/>
    <n v="6"/>
    <n v="500"/>
    <n v="3000"/>
    <x v="0"/>
    <x v="1"/>
    <x v="3"/>
  </r>
  <r>
    <x v="447"/>
    <x v="1"/>
    <x v="3"/>
    <x v="3"/>
    <n v="20"/>
    <n v="200"/>
    <n v="4000"/>
    <x v="0"/>
    <x v="1"/>
    <x v="1"/>
  </r>
  <r>
    <x v="447"/>
    <x v="2"/>
    <x v="4"/>
    <x v="1"/>
    <n v="18"/>
    <n v="300"/>
    <n v="5400"/>
    <x v="0"/>
    <x v="1"/>
    <x v="1"/>
  </r>
  <r>
    <x v="447"/>
    <x v="1"/>
    <x v="2"/>
    <x v="1"/>
    <n v="38"/>
    <n v="300"/>
    <n v="11400"/>
    <x v="0"/>
    <x v="1"/>
    <x v="1"/>
  </r>
  <r>
    <x v="447"/>
    <x v="1"/>
    <x v="2"/>
    <x v="0"/>
    <n v="34"/>
    <n v="400"/>
    <n v="13600"/>
    <x v="0"/>
    <x v="1"/>
    <x v="1"/>
  </r>
  <r>
    <x v="447"/>
    <x v="0"/>
    <x v="1"/>
    <x v="0"/>
    <n v="42"/>
    <n v="400"/>
    <n v="16800"/>
    <x v="1"/>
    <x v="1"/>
    <x v="1"/>
  </r>
  <r>
    <x v="447"/>
    <x v="2"/>
    <x v="4"/>
    <x v="4"/>
    <n v="37"/>
    <n v="500"/>
    <n v="18500"/>
    <x v="0"/>
    <x v="0"/>
    <x v="0"/>
  </r>
  <r>
    <x v="448"/>
    <x v="0"/>
    <x v="3"/>
    <x v="0"/>
    <n v="11"/>
    <n v="400"/>
    <n v="4400"/>
    <x v="0"/>
    <x v="1"/>
    <x v="0"/>
  </r>
  <r>
    <x v="448"/>
    <x v="0"/>
    <x v="2"/>
    <x v="0"/>
    <n v="12"/>
    <n v="400"/>
    <n v="4800"/>
    <x v="0"/>
    <x v="1"/>
    <x v="1"/>
  </r>
  <r>
    <x v="448"/>
    <x v="0"/>
    <x v="3"/>
    <x v="4"/>
    <n v="12"/>
    <n v="500"/>
    <n v="6000"/>
    <x v="1"/>
    <x v="1"/>
    <x v="0"/>
  </r>
  <r>
    <x v="448"/>
    <x v="2"/>
    <x v="3"/>
    <x v="4"/>
    <n v="23"/>
    <n v="500"/>
    <n v="11500"/>
    <x v="0"/>
    <x v="1"/>
    <x v="1"/>
  </r>
  <r>
    <x v="448"/>
    <x v="0"/>
    <x v="3"/>
    <x v="0"/>
    <n v="29"/>
    <n v="400"/>
    <n v="11600"/>
    <x v="0"/>
    <x v="1"/>
    <x v="0"/>
  </r>
  <r>
    <x v="448"/>
    <x v="2"/>
    <x v="4"/>
    <x v="0"/>
    <n v="44"/>
    <n v="400"/>
    <n v="17600"/>
    <x v="0"/>
    <x v="1"/>
    <x v="3"/>
  </r>
  <r>
    <x v="449"/>
    <x v="1"/>
    <x v="3"/>
    <x v="2"/>
    <n v="6"/>
    <n v="100"/>
    <n v="600"/>
    <x v="0"/>
    <x v="1"/>
    <x v="1"/>
  </r>
  <r>
    <x v="449"/>
    <x v="2"/>
    <x v="2"/>
    <x v="2"/>
    <n v="6"/>
    <n v="100"/>
    <n v="600"/>
    <x v="1"/>
    <x v="1"/>
    <x v="3"/>
  </r>
  <r>
    <x v="449"/>
    <x v="2"/>
    <x v="1"/>
    <x v="1"/>
    <n v="4"/>
    <n v="300"/>
    <n v="1200"/>
    <x v="1"/>
    <x v="1"/>
    <x v="0"/>
  </r>
  <r>
    <x v="449"/>
    <x v="0"/>
    <x v="1"/>
    <x v="4"/>
    <n v="10"/>
    <n v="500"/>
    <n v="5000"/>
    <x v="0"/>
    <x v="1"/>
    <x v="3"/>
  </r>
  <r>
    <x v="449"/>
    <x v="1"/>
    <x v="1"/>
    <x v="0"/>
    <n v="23"/>
    <n v="400"/>
    <n v="9200"/>
    <x v="0"/>
    <x v="1"/>
    <x v="0"/>
  </r>
  <r>
    <x v="449"/>
    <x v="2"/>
    <x v="5"/>
    <x v="1"/>
    <n v="31"/>
    <n v="300"/>
    <n v="9300"/>
    <x v="1"/>
    <x v="1"/>
    <x v="0"/>
  </r>
  <r>
    <x v="449"/>
    <x v="2"/>
    <x v="4"/>
    <x v="1"/>
    <n v="31"/>
    <n v="300"/>
    <n v="9300"/>
    <x v="1"/>
    <x v="0"/>
    <x v="0"/>
  </r>
  <r>
    <x v="449"/>
    <x v="1"/>
    <x v="4"/>
    <x v="0"/>
    <n v="27"/>
    <n v="400"/>
    <n v="10800"/>
    <x v="0"/>
    <x v="1"/>
    <x v="4"/>
  </r>
  <r>
    <x v="449"/>
    <x v="1"/>
    <x v="5"/>
    <x v="0"/>
    <n v="34"/>
    <n v="400"/>
    <n v="13600"/>
    <x v="0"/>
    <x v="1"/>
    <x v="0"/>
  </r>
  <r>
    <x v="449"/>
    <x v="0"/>
    <x v="5"/>
    <x v="0"/>
    <n v="38"/>
    <n v="400"/>
    <n v="15200"/>
    <x v="0"/>
    <x v="1"/>
    <x v="0"/>
  </r>
  <r>
    <x v="449"/>
    <x v="2"/>
    <x v="3"/>
    <x v="0"/>
    <n v="40"/>
    <n v="400"/>
    <n v="16000"/>
    <x v="0"/>
    <x v="1"/>
    <x v="1"/>
  </r>
  <r>
    <x v="449"/>
    <x v="1"/>
    <x v="4"/>
    <x v="4"/>
    <n v="46"/>
    <n v="500"/>
    <n v="23000"/>
    <x v="0"/>
    <x v="1"/>
    <x v="0"/>
  </r>
  <r>
    <x v="450"/>
    <x v="0"/>
    <x v="1"/>
    <x v="4"/>
    <n v="3"/>
    <n v="500"/>
    <n v="1500"/>
    <x v="0"/>
    <x v="0"/>
    <x v="3"/>
  </r>
  <r>
    <x v="450"/>
    <x v="0"/>
    <x v="2"/>
    <x v="1"/>
    <n v="13"/>
    <n v="300"/>
    <n v="3900"/>
    <x v="1"/>
    <x v="1"/>
    <x v="0"/>
  </r>
  <r>
    <x v="450"/>
    <x v="2"/>
    <x v="1"/>
    <x v="1"/>
    <n v="24"/>
    <n v="300"/>
    <n v="7200"/>
    <x v="0"/>
    <x v="1"/>
    <x v="4"/>
  </r>
  <r>
    <x v="450"/>
    <x v="2"/>
    <x v="3"/>
    <x v="4"/>
    <n v="29"/>
    <n v="500"/>
    <n v="14500"/>
    <x v="0"/>
    <x v="1"/>
    <x v="1"/>
  </r>
  <r>
    <x v="450"/>
    <x v="0"/>
    <x v="1"/>
    <x v="4"/>
    <n v="43"/>
    <n v="500"/>
    <n v="21500"/>
    <x v="0"/>
    <x v="1"/>
    <x v="0"/>
  </r>
  <r>
    <x v="451"/>
    <x v="2"/>
    <x v="1"/>
    <x v="1"/>
    <n v="5"/>
    <n v="300"/>
    <n v="1500"/>
    <x v="0"/>
    <x v="1"/>
    <x v="1"/>
  </r>
  <r>
    <x v="451"/>
    <x v="0"/>
    <x v="2"/>
    <x v="0"/>
    <n v="4"/>
    <n v="400"/>
    <n v="1600"/>
    <x v="0"/>
    <x v="0"/>
    <x v="3"/>
  </r>
  <r>
    <x v="451"/>
    <x v="0"/>
    <x v="1"/>
    <x v="1"/>
    <n v="6"/>
    <n v="300"/>
    <n v="1800"/>
    <x v="0"/>
    <x v="1"/>
    <x v="1"/>
  </r>
  <r>
    <x v="451"/>
    <x v="2"/>
    <x v="1"/>
    <x v="1"/>
    <n v="15"/>
    <n v="300"/>
    <n v="4500"/>
    <x v="1"/>
    <x v="1"/>
    <x v="2"/>
  </r>
  <r>
    <x v="451"/>
    <x v="2"/>
    <x v="4"/>
    <x v="0"/>
    <n v="12"/>
    <n v="400"/>
    <n v="4800"/>
    <x v="0"/>
    <x v="1"/>
    <x v="1"/>
  </r>
  <r>
    <x v="451"/>
    <x v="1"/>
    <x v="3"/>
    <x v="0"/>
    <n v="19"/>
    <n v="400"/>
    <n v="7600"/>
    <x v="0"/>
    <x v="1"/>
    <x v="1"/>
  </r>
  <r>
    <x v="451"/>
    <x v="2"/>
    <x v="4"/>
    <x v="4"/>
    <n v="16"/>
    <n v="500"/>
    <n v="8000"/>
    <x v="0"/>
    <x v="1"/>
    <x v="1"/>
  </r>
  <r>
    <x v="451"/>
    <x v="1"/>
    <x v="1"/>
    <x v="3"/>
    <n v="43"/>
    <n v="200"/>
    <n v="8600"/>
    <x v="0"/>
    <x v="1"/>
    <x v="1"/>
  </r>
  <r>
    <x v="451"/>
    <x v="2"/>
    <x v="1"/>
    <x v="0"/>
    <n v="22"/>
    <n v="400"/>
    <n v="8800"/>
    <x v="0"/>
    <x v="1"/>
    <x v="3"/>
  </r>
  <r>
    <x v="451"/>
    <x v="2"/>
    <x v="1"/>
    <x v="4"/>
    <n v="27"/>
    <n v="500"/>
    <n v="13500"/>
    <x v="1"/>
    <x v="1"/>
    <x v="3"/>
  </r>
  <r>
    <x v="451"/>
    <x v="0"/>
    <x v="1"/>
    <x v="4"/>
    <n v="36"/>
    <n v="500"/>
    <n v="18000"/>
    <x v="0"/>
    <x v="1"/>
    <x v="1"/>
  </r>
  <r>
    <x v="452"/>
    <x v="2"/>
    <x v="1"/>
    <x v="2"/>
    <n v="7"/>
    <n v="100"/>
    <n v="700"/>
    <x v="0"/>
    <x v="1"/>
    <x v="1"/>
  </r>
  <r>
    <x v="452"/>
    <x v="0"/>
    <x v="3"/>
    <x v="3"/>
    <n v="11"/>
    <n v="200"/>
    <n v="2200"/>
    <x v="0"/>
    <x v="1"/>
    <x v="1"/>
  </r>
  <r>
    <x v="452"/>
    <x v="1"/>
    <x v="2"/>
    <x v="3"/>
    <n v="16"/>
    <n v="200"/>
    <n v="3200"/>
    <x v="0"/>
    <x v="1"/>
    <x v="3"/>
  </r>
  <r>
    <x v="452"/>
    <x v="1"/>
    <x v="3"/>
    <x v="2"/>
    <n v="33"/>
    <n v="100"/>
    <n v="3300"/>
    <x v="1"/>
    <x v="0"/>
    <x v="3"/>
  </r>
  <r>
    <x v="452"/>
    <x v="2"/>
    <x v="5"/>
    <x v="4"/>
    <n v="8"/>
    <n v="500"/>
    <n v="4000"/>
    <x v="0"/>
    <x v="1"/>
    <x v="1"/>
  </r>
  <r>
    <x v="452"/>
    <x v="1"/>
    <x v="1"/>
    <x v="3"/>
    <n v="30"/>
    <n v="200"/>
    <n v="6000"/>
    <x v="0"/>
    <x v="1"/>
    <x v="1"/>
  </r>
  <r>
    <x v="452"/>
    <x v="1"/>
    <x v="4"/>
    <x v="3"/>
    <n v="45"/>
    <n v="200"/>
    <n v="9000"/>
    <x v="0"/>
    <x v="1"/>
    <x v="0"/>
  </r>
  <r>
    <x v="452"/>
    <x v="0"/>
    <x v="5"/>
    <x v="0"/>
    <n v="39"/>
    <n v="400"/>
    <n v="15600"/>
    <x v="0"/>
    <x v="1"/>
    <x v="0"/>
  </r>
  <r>
    <x v="452"/>
    <x v="1"/>
    <x v="3"/>
    <x v="0"/>
    <n v="40"/>
    <n v="400"/>
    <n v="16000"/>
    <x v="0"/>
    <x v="1"/>
    <x v="1"/>
  </r>
  <r>
    <x v="452"/>
    <x v="1"/>
    <x v="2"/>
    <x v="0"/>
    <n v="44"/>
    <n v="400"/>
    <n v="17600"/>
    <x v="0"/>
    <x v="1"/>
    <x v="3"/>
  </r>
  <r>
    <x v="452"/>
    <x v="1"/>
    <x v="2"/>
    <x v="0"/>
    <n v="47"/>
    <n v="400"/>
    <n v="18800"/>
    <x v="0"/>
    <x v="1"/>
    <x v="0"/>
  </r>
  <r>
    <x v="452"/>
    <x v="2"/>
    <x v="2"/>
    <x v="4"/>
    <n v="47"/>
    <n v="500"/>
    <n v="23500"/>
    <x v="0"/>
    <x v="1"/>
    <x v="2"/>
  </r>
  <r>
    <x v="453"/>
    <x v="1"/>
    <x v="2"/>
    <x v="1"/>
    <n v="1"/>
    <n v="300"/>
    <n v="300"/>
    <x v="0"/>
    <x v="0"/>
    <x v="0"/>
  </r>
  <r>
    <x v="453"/>
    <x v="2"/>
    <x v="3"/>
    <x v="3"/>
    <n v="24"/>
    <n v="200"/>
    <n v="4800"/>
    <x v="0"/>
    <x v="1"/>
    <x v="4"/>
  </r>
  <r>
    <x v="453"/>
    <x v="1"/>
    <x v="2"/>
    <x v="4"/>
    <n v="14"/>
    <n v="500"/>
    <n v="7000"/>
    <x v="0"/>
    <x v="1"/>
    <x v="3"/>
  </r>
  <r>
    <x v="453"/>
    <x v="2"/>
    <x v="1"/>
    <x v="1"/>
    <n v="28"/>
    <n v="300"/>
    <n v="8400"/>
    <x v="0"/>
    <x v="1"/>
    <x v="3"/>
  </r>
  <r>
    <x v="453"/>
    <x v="2"/>
    <x v="3"/>
    <x v="4"/>
    <n v="17"/>
    <n v="500"/>
    <n v="8500"/>
    <x v="0"/>
    <x v="1"/>
    <x v="1"/>
  </r>
  <r>
    <x v="453"/>
    <x v="2"/>
    <x v="1"/>
    <x v="1"/>
    <n v="49"/>
    <n v="300"/>
    <n v="14700"/>
    <x v="0"/>
    <x v="1"/>
    <x v="1"/>
  </r>
  <r>
    <x v="453"/>
    <x v="2"/>
    <x v="1"/>
    <x v="4"/>
    <n v="35"/>
    <n v="500"/>
    <n v="17500"/>
    <x v="0"/>
    <x v="1"/>
    <x v="0"/>
  </r>
  <r>
    <x v="453"/>
    <x v="1"/>
    <x v="1"/>
    <x v="0"/>
    <n v="49"/>
    <n v="400"/>
    <n v="19600"/>
    <x v="0"/>
    <x v="1"/>
    <x v="0"/>
  </r>
  <r>
    <x v="453"/>
    <x v="2"/>
    <x v="1"/>
    <x v="4"/>
    <n v="44"/>
    <n v="500"/>
    <n v="22000"/>
    <x v="1"/>
    <x v="1"/>
    <x v="1"/>
  </r>
  <r>
    <x v="454"/>
    <x v="1"/>
    <x v="3"/>
    <x v="2"/>
    <n v="4"/>
    <n v="100"/>
    <n v="400"/>
    <x v="0"/>
    <x v="1"/>
    <x v="2"/>
  </r>
  <r>
    <x v="454"/>
    <x v="2"/>
    <x v="3"/>
    <x v="1"/>
    <n v="8"/>
    <n v="300"/>
    <n v="2400"/>
    <x v="0"/>
    <x v="1"/>
    <x v="1"/>
  </r>
  <r>
    <x v="454"/>
    <x v="1"/>
    <x v="4"/>
    <x v="1"/>
    <n v="17"/>
    <n v="300"/>
    <n v="5100"/>
    <x v="0"/>
    <x v="1"/>
    <x v="0"/>
  </r>
  <r>
    <x v="454"/>
    <x v="0"/>
    <x v="2"/>
    <x v="3"/>
    <n v="33"/>
    <n v="200"/>
    <n v="6600"/>
    <x v="0"/>
    <x v="1"/>
    <x v="0"/>
  </r>
  <r>
    <x v="454"/>
    <x v="2"/>
    <x v="2"/>
    <x v="1"/>
    <n v="22"/>
    <n v="300"/>
    <n v="6600"/>
    <x v="0"/>
    <x v="1"/>
    <x v="3"/>
  </r>
  <r>
    <x v="454"/>
    <x v="0"/>
    <x v="3"/>
    <x v="0"/>
    <n v="22"/>
    <n v="400"/>
    <n v="8800"/>
    <x v="0"/>
    <x v="1"/>
    <x v="1"/>
  </r>
  <r>
    <x v="454"/>
    <x v="0"/>
    <x v="4"/>
    <x v="3"/>
    <n v="49"/>
    <n v="200"/>
    <n v="9800"/>
    <x v="0"/>
    <x v="1"/>
    <x v="2"/>
  </r>
  <r>
    <x v="454"/>
    <x v="2"/>
    <x v="4"/>
    <x v="0"/>
    <n v="26"/>
    <n v="400"/>
    <n v="10400"/>
    <x v="0"/>
    <x v="1"/>
    <x v="0"/>
  </r>
  <r>
    <x v="454"/>
    <x v="1"/>
    <x v="4"/>
    <x v="4"/>
    <n v="27"/>
    <n v="500"/>
    <n v="13500"/>
    <x v="1"/>
    <x v="1"/>
    <x v="0"/>
  </r>
  <r>
    <x v="455"/>
    <x v="1"/>
    <x v="1"/>
    <x v="4"/>
    <n v="1"/>
    <n v="500"/>
    <n v="500"/>
    <x v="0"/>
    <x v="1"/>
    <x v="3"/>
  </r>
  <r>
    <x v="455"/>
    <x v="2"/>
    <x v="5"/>
    <x v="0"/>
    <n v="6"/>
    <n v="400"/>
    <n v="2400"/>
    <x v="0"/>
    <x v="1"/>
    <x v="0"/>
  </r>
  <r>
    <x v="455"/>
    <x v="2"/>
    <x v="5"/>
    <x v="2"/>
    <n v="49"/>
    <n v="100"/>
    <n v="4900"/>
    <x v="1"/>
    <x v="1"/>
    <x v="1"/>
  </r>
  <r>
    <x v="455"/>
    <x v="2"/>
    <x v="4"/>
    <x v="1"/>
    <n v="20"/>
    <n v="300"/>
    <n v="6000"/>
    <x v="0"/>
    <x v="1"/>
    <x v="1"/>
  </r>
  <r>
    <x v="455"/>
    <x v="2"/>
    <x v="1"/>
    <x v="1"/>
    <n v="24"/>
    <n v="300"/>
    <n v="7200"/>
    <x v="0"/>
    <x v="1"/>
    <x v="0"/>
  </r>
  <r>
    <x v="455"/>
    <x v="0"/>
    <x v="3"/>
    <x v="4"/>
    <n v="16"/>
    <n v="500"/>
    <n v="8000"/>
    <x v="0"/>
    <x v="0"/>
    <x v="1"/>
  </r>
  <r>
    <x v="455"/>
    <x v="2"/>
    <x v="3"/>
    <x v="1"/>
    <n v="42"/>
    <n v="300"/>
    <n v="12600"/>
    <x v="0"/>
    <x v="1"/>
    <x v="0"/>
  </r>
  <r>
    <x v="455"/>
    <x v="0"/>
    <x v="2"/>
    <x v="1"/>
    <n v="43"/>
    <n v="300"/>
    <n v="12900"/>
    <x v="0"/>
    <x v="1"/>
    <x v="4"/>
  </r>
  <r>
    <x v="455"/>
    <x v="2"/>
    <x v="2"/>
    <x v="1"/>
    <n v="45"/>
    <n v="300"/>
    <n v="13500"/>
    <x v="0"/>
    <x v="1"/>
    <x v="1"/>
  </r>
  <r>
    <x v="455"/>
    <x v="0"/>
    <x v="4"/>
    <x v="0"/>
    <n v="36"/>
    <n v="400"/>
    <n v="14400"/>
    <x v="0"/>
    <x v="1"/>
    <x v="0"/>
  </r>
  <r>
    <x v="455"/>
    <x v="2"/>
    <x v="4"/>
    <x v="4"/>
    <n v="36"/>
    <n v="500"/>
    <n v="18000"/>
    <x v="0"/>
    <x v="1"/>
    <x v="0"/>
  </r>
  <r>
    <x v="455"/>
    <x v="2"/>
    <x v="4"/>
    <x v="4"/>
    <n v="40"/>
    <n v="500"/>
    <n v="20000"/>
    <x v="0"/>
    <x v="1"/>
    <x v="1"/>
  </r>
  <r>
    <x v="455"/>
    <x v="2"/>
    <x v="1"/>
    <x v="4"/>
    <n v="41"/>
    <n v="500"/>
    <n v="20500"/>
    <x v="1"/>
    <x v="1"/>
    <x v="1"/>
  </r>
  <r>
    <x v="455"/>
    <x v="2"/>
    <x v="1"/>
    <x v="4"/>
    <n v="45"/>
    <n v="500"/>
    <n v="22500"/>
    <x v="0"/>
    <x v="1"/>
    <x v="0"/>
  </r>
  <r>
    <x v="455"/>
    <x v="2"/>
    <x v="4"/>
    <x v="4"/>
    <n v="46"/>
    <n v="500"/>
    <n v="23000"/>
    <x v="1"/>
    <x v="1"/>
    <x v="0"/>
  </r>
  <r>
    <x v="456"/>
    <x v="2"/>
    <x v="1"/>
    <x v="2"/>
    <n v="13"/>
    <n v="100"/>
    <n v="1300"/>
    <x v="0"/>
    <x v="1"/>
    <x v="1"/>
  </r>
  <r>
    <x v="456"/>
    <x v="2"/>
    <x v="3"/>
    <x v="0"/>
    <n v="4"/>
    <n v="400"/>
    <n v="1600"/>
    <x v="0"/>
    <x v="0"/>
    <x v="0"/>
  </r>
  <r>
    <x v="456"/>
    <x v="2"/>
    <x v="1"/>
    <x v="1"/>
    <n v="14"/>
    <n v="300"/>
    <n v="4200"/>
    <x v="0"/>
    <x v="1"/>
    <x v="1"/>
  </r>
  <r>
    <x v="456"/>
    <x v="1"/>
    <x v="1"/>
    <x v="0"/>
    <n v="14"/>
    <n v="400"/>
    <n v="5600"/>
    <x v="0"/>
    <x v="1"/>
    <x v="1"/>
  </r>
  <r>
    <x v="456"/>
    <x v="1"/>
    <x v="1"/>
    <x v="1"/>
    <n v="25"/>
    <n v="300"/>
    <n v="7500"/>
    <x v="0"/>
    <x v="1"/>
    <x v="1"/>
  </r>
  <r>
    <x v="456"/>
    <x v="2"/>
    <x v="4"/>
    <x v="1"/>
    <n v="27"/>
    <n v="300"/>
    <n v="8100"/>
    <x v="0"/>
    <x v="1"/>
    <x v="3"/>
  </r>
  <r>
    <x v="456"/>
    <x v="1"/>
    <x v="5"/>
    <x v="0"/>
    <n v="21"/>
    <n v="400"/>
    <n v="8400"/>
    <x v="1"/>
    <x v="1"/>
    <x v="0"/>
  </r>
  <r>
    <x v="456"/>
    <x v="2"/>
    <x v="2"/>
    <x v="4"/>
    <n v="19"/>
    <n v="500"/>
    <n v="9500"/>
    <x v="0"/>
    <x v="1"/>
    <x v="3"/>
  </r>
  <r>
    <x v="456"/>
    <x v="2"/>
    <x v="1"/>
    <x v="4"/>
    <n v="28"/>
    <n v="500"/>
    <n v="14000"/>
    <x v="0"/>
    <x v="1"/>
    <x v="4"/>
  </r>
  <r>
    <x v="456"/>
    <x v="2"/>
    <x v="4"/>
    <x v="4"/>
    <n v="36"/>
    <n v="500"/>
    <n v="18000"/>
    <x v="0"/>
    <x v="0"/>
    <x v="1"/>
  </r>
  <r>
    <x v="456"/>
    <x v="2"/>
    <x v="0"/>
    <x v="4"/>
    <n v="41"/>
    <n v="500"/>
    <n v="20500"/>
    <x v="1"/>
    <x v="1"/>
    <x v="1"/>
  </r>
  <r>
    <x v="456"/>
    <x v="1"/>
    <x v="4"/>
    <x v="4"/>
    <n v="44"/>
    <n v="500"/>
    <n v="22000"/>
    <x v="1"/>
    <x v="1"/>
    <x v="3"/>
  </r>
  <r>
    <x v="457"/>
    <x v="0"/>
    <x v="2"/>
    <x v="0"/>
    <n v="5"/>
    <n v="400"/>
    <n v="2000"/>
    <x v="0"/>
    <x v="1"/>
    <x v="0"/>
  </r>
  <r>
    <x v="457"/>
    <x v="2"/>
    <x v="0"/>
    <x v="2"/>
    <n v="23"/>
    <n v="100"/>
    <n v="2300"/>
    <x v="1"/>
    <x v="1"/>
    <x v="3"/>
  </r>
  <r>
    <x v="457"/>
    <x v="0"/>
    <x v="4"/>
    <x v="0"/>
    <n v="29"/>
    <n v="400"/>
    <n v="11600"/>
    <x v="0"/>
    <x v="1"/>
    <x v="3"/>
  </r>
  <r>
    <x v="457"/>
    <x v="2"/>
    <x v="4"/>
    <x v="0"/>
    <n v="34"/>
    <n v="400"/>
    <n v="13600"/>
    <x v="0"/>
    <x v="1"/>
    <x v="4"/>
  </r>
  <r>
    <x v="457"/>
    <x v="2"/>
    <x v="1"/>
    <x v="4"/>
    <n v="28"/>
    <n v="500"/>
    <n v="14000"/>
    <x v="0"/>
    <x v="1"/>
    <x v="1"/>
  </r>
  <r>
    <x v="457"/>
    <x v="1"/>
    <x v="4"/>
    <x v="1"/>
    <n v="47"/>
    <n v="300"/>
    <n v="14100"/>
    <x v="0"/>
    <x v="1"/>
    <x v="4"/>
  </r>
  <r>
    <x v="457"/>
    <x v="1"/>
    <x v="0"/>
    <x v="4"/>
    <n v="42"/>
    <n v="500"/>
    <n v="21000"/>
    <x v="0"/>
    <x v="1"/>
    <x v="0"/>
  </r>
  <r>
    <x v="457"/>
    <x v="2"/>
    <x v="4"/>
    <x v="4"/>
    <n v="44"/>
    <n v="500"/>
    <n v="22000"/>
    <x v="0"/>
    <x v="0"/>
    <x v="3"/>
  </r>
  <r>
    <x v="458"/>
    <x v="1"/>
    <x v="4"/>
    <x v="2"/>
    <n v="8"/>
    <n v="100"/>
    <n v="800"/>
    <x v="0"/>
    <x v="1"/>
    <x v="3"/>
  </r>
  <r>
    <x v="458"/>
    <x v="2"/>
    <x v="2"/>
    <x v="1"/>
    <n v="6"/>
    <n v="300"/>
    <n v="1800"/>
    <x v="0"/>
    <x v="1"/>
    <x v="3"/>
  </r>
  <r>
    <x v="458"/>
    <x v="2"/>
    <x v="2"/>
    <x v="3"/>
    <n v="49"/>
    <n v="200"/>
    <n v="9800"/>
    <x v="0"/>
    <x v="0"/>
    <x v="0"/>
  </r>
  <r>
    <x v="458"/>
    <x v="1"/>
    <x v="5"/>
    <x v="1"/>
    <n v="34"/>
    <n v="300"/>
    <n v="10200"/>
    <x v="0"/>
    <x v="1"/>
    <x v="4"/>
  </r>
  <r>
    <x v="458"/>
    <x v="2"/>
    <x v="3"/>
    <x v="0"/>
    <n v="29"/>
    <n v="400"/>
    <n v="11600"/>
    <x v="1"/>
    <x v="1"/>
    <x v="1"/>
  </r>
  <r>
    <x v="458"/>
    <x v="1"/>
    <x v="3"/>
    <x v="0"/>
    <n v="29"/>
    <n v="400"/>
    <n v="11600"/>
    <x v="0"/>
    <x v="1"/>
    <x v="3"/>
  </r>
  <r>
    <x v="458"/>
    <x v="0"/>
    <x v="4"/>
    <x v="1"/>
    <n v="46"/>
    <n v="300"/>
    <n v="13800"/>
    <x v="0"/>
    <x v="1"/>
    <x v="3"/>
  </r>
  <r>
    <x v="458"/>
    <x v="2"/>
    <x v="3"/>
    <x v="4"/>
    <n v="28"/>
    <n v="500"/>
    <n v="14000"/>
    <x v="0"/>
    <x v="1"/>
    <x v="1"/>
  </r>
  <r>
    <x v="458"/>
    <x v="2"/>
    <x v="0"/>
    <x v="0"/>
    <n v="37"/>
    <n v="400"/>
    <n v="14800"/>
    <x v="1"/>
    <x v="1"/>
    <x v="4"/>
  </r>
  <r>
    <x v="458"/>
    <x v="1"/>
    <x v="3"/>
    <x v="4"/>
    <n v="49"/>
    <n v="500"/>
    <n v="24500"/>
    <x v="0"/>
    <x v="1"/>
    <x v="4"/>
  </r>
  <r>
    <x v="459"/>
    <x v="0"/>
    <x v="3"/>
    <x v="3"/>
    <n v="5"/>
    <n v="200"/>
    <n v="1000"/>
    <x v="0"/>
    <x v="1"/>
    <x v="0"/>
  </r>
  <r>
    <x v="459"/>
    <x v="1"/>
    <x v="2"/>
    <x v="1"/>
    <n v="10"/>
    <n v="300"/>
    <n v="3000"/>
    <x v="0"/>
    <x v="1"/>
    <x v="0"/>
  </r>
  <r>
    <x v="459"/>
    <x v="2"/>
    <x v="3"/>
    <x v="3"/>
    <n v="16"/>
    <n v="200"/>
    <n v="3200"/>
    <x v="0"/>
    <x v="1"/>
    <x v="1"/>
  </r>
  <r>
    <x v="459"/>
    <x v="0"/>
    <x v="1"/>
    <x v="0"/>
    <n v="10"/>
    <n v="400"/>
    <n v="4000"/>
    <x v="0"/>
    <x v="1"/>
    <x v="1"/>
  </r>
  <r>
    <x v="459"/>
    <x v="0"/>
    <x v="3"/>
    <x v="4"/>
    <n v="9"/>
    <n v="500"/>
    <n v="4500"/>
    <x v="0"/>
    <x v="1"/>
    <x v="0"/>
  </r>
  <r>
    <x v="459"/>
    <x v="2"/>
    <x v="0"/>
    <x v="0"/>
    <n v="14"/>
    <n v="400"/>
    <n v="5600"/>
    <x v="0"/>
    <x v="1"/>
    <x v="3"/>
  </r>
  <r>
    <x v="459"/>
    <x v="1"/>
    <x v="4"/>
    <x v="1"/>
    <n v="22"/>
    <n v="300"/>
    <n v="6600"/>
    <x v="0"/>
    <x v="1"/>
    <x v="1"/>
  </r>
  <r>
    <x v="459"/>
    <x v="2"/>
    <x v="4"/>
    <x v="3"/>
    <n v="39"/>
    <n v="200"/>
    <n v="7800"/>
    <x v="0"/>
    <x v="1"/>
    <x v="1"/>
  </r>
  <r>
    <x v="459"/>
    <x v="2"/>
    <x v="4"/>
    <x v="4"/>
    <n v="33"/>
    <n v="500"/>
    <n v="16500"/>
    <x v="1"/>
    <x v="1"/>
    <x v="4"/>
  </r>
  <r>
    <x v="460"/>
    <x v="1"/>
    <x v="4"/>
    <x v="1"/>
    <n v="10"/>
    <n v="300"/>
    <n v="3000"/>
    <x v="0"/>
    <x v="1"/>
    <x v="1"/>
  </r>
  <r>
    <x v="460"/>
    <x v="0"/>
    <x v="0"/>
    <x v="2"/>
    <n v="40"/>
    <n v="100"/>
    <n v="4000"/>
    <x v="0"/>
    <x v="1"/>
    <x v="1"/>
  </r>
  <r>
    <x v="460"/>
    <x v="2"/>
    <x v="3"/>
    <x v="4"/>
    <n v="16"/>
    <n v="500"/>
    <n v="8000"/>
    <x v="1"/>
    <x v="1"/>
    <x v="3"/>
  </r>
  <r>
    <x v="460"/>
    <x v="1"/>
    <x v="3"/>
    <x v="4"/>
    <n v="17"/>
    <n v="500"/>
    <n v="8500"/>
    <x v="0"/>
    <x v="1"/>
    <x v="3"/>
  </r>
  <r>
    <x v="460"/>
    <x v="2"/>
    <x v="3"/>
    <x v="4"/>
    <n v="18"/>
    <n v="500"/>
    <n v="9000"/>
    <x v="0"/>
    <x v="1"/>
    <x v="0"/>
  </r>
  <r>
    <x v="460"/>
    <x v="0"/>
    <x v="3"/>
    <x v="0"/>
    <n v="30"/>
    <n v="400"/>
    <n v="12000"/>
    <x v="0"/>
    <x v="1"/>
    <x v="0"/>
  </r>
  <r>
    <x v="460"/>
    <x v="0"/>
    <x v="2"/>
    <x v="0"/>
    <n v="43"/>
    <n v="400"/>
    <n v="17200"/>
    <x v="0"/>
    <x v="1"/>
    <x v="1"/>
  </r>
  <r>
    <x v="460"/>
    <x v="0"/>
    <x v="1"/>
    <x v="0"/>
    <n v="49"/>
    <n v="400"/>
    <n v="19600"/>
    <x v="0"/>
    <x v="1"/>
    <x v="3"/>
  </r>
  <r>
    <x v="460"/>
    <x v="1"/>
    <x v="2"/>
    <x v="4"/>
    <n v="42"/>
    <n v="500"/>
    <n v="21000"/>
    <x v="0"/>
    <x v="0"/>
    <x v="2"/>
  </r>
  <r>
    <x v="460"/>
    <x v="1"/>
    <x v="3"/>
    <x v="4"/>
    <n v="45"/>
    <n v="500"/>
    <n v="22500"/>
    <x v="1"/>
    <x v="1"/>
    <x v="3"/>
  </r>
  <r>
    <x v="461"/>
    <x v="1"/>
    <x v="4"/>
    <x v="0"/>
    <n v="6"/>
    <n v="400"/>
    <n v="2400"/>
    <x v="0"/>
    <x v="1"/>
    <x v="4"/>
  </r>
  <r>
    <x v="461"/>
    <x v="0"/>
    <x v="1"/>
    <x v="2"/>
    <n v="28"/>
    <n v="100"/>
    <n v="2800"/>
    <x v="0"/>
    <x v="1"/>
    <x v="3"/>
  </r>
  <r>
    <x v="461"/>
    <x v="2"/>
    <x v="3"/>
    <x v="1"/>
    <n v="13"/>
    <n v="300"/>
    <n v="3900"/>
    <x v="0"/>
    <x v="1"/>
    <x v="3"/>
  </r>
  <r>
    <x v="461"/>
    <x v="1"/>
    <x v="3"/>
    <x v="0"/>
    <n v="10"/>
    <n v="400"/>
    <n v="4000"/>
    <x v="0"/>
    <x v="1"/>
    <x v="1"/>
  </r>
  <r>
    <x v="461"/>
    <x v="1"/>
    <x v="3"/>
    <x v="4"/>
    <n v="13"/>
    <n v="500"/>
    <n v="6500"/>
    <x v="1"/>
    <x v="1"/>
    <x v="2"/>
  </r>
  <r>
    <x v="461"/>
    <x v="1"/>
    <x v="4"/>
    <x v="4"/>
    <n v="14"/>
    <n v="500"/>
    <n v="7000"/>
    <x v="1"/>
    <x v="1"/>
    <x v="1"/>
  </r>
  <r>
    <x v="461"/>
    <x v="1"/>
    <x v="4"/>
    <x v="4"/>
    <n v="48"/>
    <n v="500"/>
    <n v="24000"/>
    <x v="0"/>
    <x v="1"/>
    <x v="1"/>
  </r>
  <r>
    <x v="462"/>
    <x v="0"/>
    <x v="2"/>
    <x v="1"/>
    <n v="10"/>
    <n v="300"/>
    <n v="3000"/>
    <x v="0"/>
    <x v="1"/>
    <x v="1"/>
  </r>
  <r>
    <x v="462"/>
    <x v="2"/>
    <x v="1"/>
    <x v="3"/>
    <n v="18"/>
    <n v="200"/>
    <n v="3600"/>
    <x v="0"/>
    <x v="1"/>
    <x v="1"/>
  </r>
  <r>
    <x v="462"/>
    <x v="2"/>
    <x v="4"/>
    <x v="2"/>
    <n v="45"/>
    <n v="100"/>
    <n v="4500"/>
    <x v="0"/>
    <x v="0"/>
    <x v="1"/>
  </r>
  <r>
    <x v="462"/>
    <x v="0"/>
    <x v="4"/>
    <x v="4"/>
    <n v="13"/>
    <n v="500"/>
    <n v="6500"/>
    <x v="0"/>
    <x v="1"/>
    <x v="3"/>
  </r>
  <r>
    <x v="462"/>
    <x v="0"/>
    <x v="0"/>
    <x v="0"/>
    <n v="23"/>
    <n v="400"/>
    <n v="9200"/>
    <x v="1"/>
    <x v="1"/>
    <x v="1"/>
  </r>
  <r>
    <x v="462"/>
    <x v="2"/>
    <x v="2"/>
    <x v="1"/>
    <n v="38"/>
    <n v="300"/>
    <n v="11400"/>
    <x v="0"/>
    <x v="1"/>
    <x v="1"/>
  </r>
  <r>
    <x v="462"/>
    <x v="2"/>
    <x v="4"/>
    <x v="4"/>
    <n v="24"/>
    <n v="500"/>
    <n v="12000"/>
    <x v="0"/>
    <x v="1"/>
    <x v="0"/>
  </r>
  <r>
    <x v="462"/>
    <x v="1"/>
    <x v="4"/>
    <x v="1"/>
    <n v="41"/>
    <n v="300"/>
    <n v="12300"/>
    <x v="0"/>
    <x v="1"/>
    <x v="3"/>
  </r>
  <r>
    <x v="462"/>
    <x v="2"/>
    <x v="1"/>
    <x v="0"/>
    <n v="31"/>
    <n v="400"/>
    <n v="12400"/>
    <x v="0"/>
    <x v="1"/>
    <x v="0"/>
  </r>
  <r>
    <x v="462"/>
    <x v="0"/>
    <x v="1"/>
    <x v="0"/>
    <n v="33"/>
    <n v="400"/>
    <n v="13200"/>
    <x v="0"/>
    <x v="1"/>
    <x v="3"/>
  </r>
  <r>
    <x v="462"/>
    <x v="2"/>
    <x v="2"/>
    <x v="0"/>
    <n v="41"/>
    <n v="400"/>
    <n v="16400"/>
    <x v="1"/>
    <x v="1"/>
    <x v="4"/>
  </r>
  <r>
    <x v="462"/>
    <x v="1"/>
    <x v="2"/>
    <x v="4"/>
    <n v="42"/>
    <n v="500"/>
    <n v="21000"/>
    <x v="0"/>
    <x v="1"/>
    <x v="1"/>
  </r>
  <r>
    <x v="463"/>
    <x v="2"/>
    <x v="4"/>
    <x v="1"/>
    <n v="1"/>
    <n v="300"/>
    <n v="300"/>
    <x v="0"/>
    <x v="1"/>
    <x v="0"/>
  </r>
  <r>
    <x v="463"/>
    <x v="0"/>
    <x v="2"/>
    <x v="1"/>
    <n v="1"/>
    <n v="300"/>
    <n v="300"/>
    <x v="0"/>
    <x v="1"/>
    <x v="2"/>
  </r>
  <r>
    <x v="463"/>
    <x v="2"/>
    <x v="2"/>
    <x v="2"/>
    <n v="48"/>
    <n v="100"/>
    <n v="4800"/>
    <x v="0"/>
    <x v="1"/>
    <x v="4"/>
  </r>
  <r>
    <x v="463"/>
    <x v="2"/>
    <x v="3"/>
    <x v="1"/>
    <n v="21"/>
    <n v="300"/>
    <n v="6300"/>
    <x v="0"/>
    <x v="1"/>
    <x v="0"/>
  </r>
  <r>
    <x v="463"/>
    <x v="2"/>
    <x v="1"/>
    <x v="3"/>
    <n v="32"/>
    <n v="200"/>
    <n v="6400"/>
    <x v="0"/>
    <x v="1"/>
    <x v="1"/>
  </r>
  <r>
    <x v="463"/>
    <x v="1"/>
    <x v="3"/>
    <x v="1"/>
    <n v="28"/>
    <n v="300"/>
    <n v="8400"/>
    <x v="0"/>
    <x v="0"/>
    <x v="3"/>
  </r>
  <r>
    <x v="463"/>
    <x v="1"/>
    <x v="2"/>
    <x v="0"/>
    <n v="24"/>
    <n v="400"/>
    <n v="9600"/>
    <x v="0"/>
    <x v="1"/>
    <x v="1"/>
  </r>
  <r>
    <x v="463"/>
    <x v="2"/>
    <x v="5"/>
    <x v="4"/>
    <n v="22"/>
    <n v="500"/>
    <n v="11000"/>
    <x v="0"/>
    <x v="0"/>
    <x v="3"/>
  </r>
  <r>
    <x v="463"/>
    <x v="2"/>
    <x v="3"/>
    <x v="4"/>
    <n v="29"/>
    <n v="500"/>
    <n v="14500"/>
    <x v="0"/>
    <x v="1"/>
    <x v="0"/>
  </r>
  <r>
    <x v="463"/>
    <x v="2"/>
    <x v="0"/>
    <x v="0"/>
    <n v="41"/>
    <n v="400"/>
    <n v="16400"/>
    <x v="0"/>
    <x v="1"/>
    <x v="1"/>
  </r>
  <r>
    <x v="463"/>
    <x v="2"/>
    <x v="2"/>
    <x v="0"/>
    <n v="44"/>
    <n v="400"/>
    <n v="17600"/>
    <x v="0"/>
    <x v="1"/>
    <x v="1"/>
  </r>
  <r>
    <x v="463"/>
    <x v="1"/>
    <x v="5"/>
    <x v="0"/>
    <n v="45"/>
    <n v="400"/>
    <n v="18000"/>
    <x v="0"/>
    <x v="1"/>
    <x v="0"/>
  </r>
  <r>
    <x v="463"/>
    <x v="2"/>
    <x v="1"/>
    <x v="4"/>
    <n v="48"/>
    <n v="500"/>
    <n v="24000"/>
    <x v="0"/>
    <x v="1"/>
    <x v="0"/>
  </r>
  <r>
    <x v="464"/>
    <x v="0"/>
    <x v="4"/>
    <x v="2"/>
    <n v="8"/>
    <n v="100"/>
    <n v="800"/>
    <x v="0"/>
    <x v="1"/>
    <x v="1"/>
  </r>
  <r>
    <x v="464"/>
    <x v="0"/>
    <x v="4"/>
    <x v="3"/>
    <n v="12"/>
    <n v="200"/>
    <n v="2400"/>
    <x v="1"/>
    <x v="1"/>
    <x v="1"/>
  </r>
  <r>
    <x v="464"/>
    <x v="0"/>
    <x v="4"/>
    <x v="4"/>
    <n v="9"/>
    <n v="500"/>
    <n v="4500"/>
    <x v="1"/>
    <x v="1"/>
    <x v="1"/>
  </r>
  <r>
    <x v="464"/>
    <x v="2"/>
    <x v="1"/>
    <x v="0"/>
    <n v="13"/>
    <n v="400"/>
    <n v="5200"/>
    <x v="0"/>
    <x v="1"/>
    <x v="3"/>
  </r>
  <r>
    <x v="464"/>
    <x v="2"/>
    <x v="4"/>
    <x v="3"/>
    <n v="33"/>
    <n v="200"/>
    <n v="6600"/>
    <x v="1"/>
    <x v="1"/>
    <x v="2"/>
  </r>
  <r>
    <x v="464"/>
    <x v="1"/>
    <x v="0"/>
    <x v="0"/>
    <n v="37"/>
    <n v="400"/>
    <n v="14800"/>
    <x v="0"/>
    <x v="1"/>
    <x v="3"/>
  </r>
  <r>
    <x v="464"/>
    <x v="0"/>
    <x v="4"/>
    <x v="0"/>
    <n v="40"/>
    <n v="400"/>
    <n v="16000"/>
    <x v="0"/>
    <x v="1"/>
    <x v="0"/>
  </r>
  <r>
    <x v="464"/>
    <x v="2"/>
    <x v="5"/>
    <x v="4"/>
    <n v="44"/>
    <n v="500"/>
    <n v="22000"/>
    <x v="1"/>
    <x v="1"/>
    <x v="0"/>
  </r>
  <r>
    <x v="464"/>
    <x v="0"/>
    <x v="4"/>
    <x v="4"/>
    <n v="46"/>
    <n v="500"/>
    <n v="23000"/>
    <x v="0"/>
    <x v="1"/>
    <x v="3"/>
  </r>
  <r>
    <x v="465"/>
    <x v="0"/>
    <x v="1"/>
    <x v="0"/>
    <n v="7"/>
    <n v="400"/>
    <n v="2800"/>
    <x v="0"/>
    <x v="1"/>
    <x v="4"/>
  </r>
  <r>
    <x v="465"/>
    <x v="2"/>
    <x v="4"/>
    <x v="1"/>
    <n v="11"/>
    <n v="300"/>
    <n v="3300"/>
    <x v="1"/>
    <x v="1"/>
    <x v="0"/>
  </r>
  <r>
    <x v="465"/>
    <x v="0"/>
    <x v="1"/>
    <x v="0"/>
    <n v="18"/>
    <n v="400"/>
    <n v="7200"/>
    <x v="0"/>
    <x v="1"/>
    <x v="0"/>
  </r>
  <r>
    <x v="465"/>
    <x v="0"/>
    <x v="1"/>
    <x v="0"/>
    <n v="19"/>
    <n v="400"/>
    <n v="7600"/>
    <x v="0"/>
    <x v="0"/>
    <x v="1"/>
  </r>
  <r>
    <x v="465"/>
    <x v="1"/>
    <x v="4"/>
    <x v="4"/>
    <n v="17"/>
    <n v="500"/>
    <n v="8500"/>
    <x v="0"/>
    <x v="1"/>
    <x v="1"/>
  </r>
  <r>
    <x v="465"/>
    <x v="0"/>
    <x v="4"/>
    <x v="0"/>
    <n v="34"/>
    <n v="400"/>
    <n v="13600"/>
    <x v="0"/>
    <x v="1"/>
    <x v="3"/>
  </r>
  <r>
    <x v="465"/>
    <x v="2"/>
    <x v="1"/>
    <x v="4"/>
    <n v="31"/>
    <n v="500"/>
    <n v="15500"/>
    <x v="0"/>
    <x v="1"/>
    <x v="0"/>
  </r>
  <r>
    <x v="465"/>
    <x v="0"/>
    <x v="3"/>
    <x v="4"/>
    <n v="31"/>
    <n v="500"/>
    <n v="15500"/>
    <x v="1"/>
    <x v="1"/>
    <x v="0"/>
  </r>
  <r>
    <x v="465"/>
    <x v="0"/>
    <x v="3"/>
    <x v="0"/>
    <n v="42"/>
    <n v="400"/>
    <n v="16800"/>
    <x v="0"/>
    <x v="1"/>
    <x v="3"/>
  </r>
  <r>
    <x v="465"/>
    <x v="2"/>
    <x v="1"/>
    <x v="0"/>
    <n v="47"/>
    <n v="400"/>
    <n v="18800"/>
    <x v="0"/>
    <x v="1"/>
    <x v="1"/>
  </r>
  <r>
    <x v="465"/>
    <x v="2"/>
    <x v="4"/>
    <x v="4"/>
    <n v="44"/>
    <n v="500"/>
    <n v="22000"/>
    <x v="0"/>
    <x v="1"/>
    <x v="0"/>
  </r>
  <r>
    <x v="466"/>
    <x v="1"/>
    <x v="1"/>
    <x v="1"/>
    <n v="5"/>
    <n v="300"/>
    <n v="1500"/>
    <x v="1"/>
    <x v="1"/>
    <x v="3"/>
  </r>
  <r>
    <x v="466"/>
    <x v="0"/>
    <x v="3"/>
    <x v="0"/>
    <n v="7"/>
    <n v="400"/>
    <n v="2800"/>
    <x v="1"/>
    <x v="1"/>
    <x v="1"/>
  </r>
  <r>
    <x v="466"/>
    <x v="2"/>
    <x v="5"/>
    <x v="0"/>
    <n v="11"/>
    <n v="400"/>
    <n v="4400"/>
    <x v="0"/>
    <x v="1"/>
    <x v="1"/>
  </r>
  <r>
    <x v="466"/>
    <x v="0"/>
    <x v="1"/>
    <x v="2"/>
    <n v="48"/>
    <n v="100"/>
    <n v="4800"/>
    <x v="0"/>
    <x v="1"/>
    <x v="3"/>
  </r>
  <r>
    <x v="466"/>
    <x v="1"/>
    <x v="3"/>
    <x v="1"/>
    <n v="17"/>
    <n v="300"/>
    <n v="5100"/>
    <x v="0"/>
    <x v="1"/>
    <x v="3"/>
  </r>
  <r>
    <x v="466"/>
    <x v="2"/>
    <x v="4"/>
    <x v="1"/>
    <n v="32"/>
    <n v="300"/>
    <n v="9600"/>
    <x v="0"/>
    <x v="1"/>
    <x v="3"/>
  </r>
  <r>
    <x v="466"/>
    <x v="0"/>
    <x v="2"/>
    <x v="0"/>
    <n v="29"/>
    <n v="400"/>
    <n v="11600"/>
    <x v="0"/>
    <x v="0"/>
    <x v="0"/>
  </r>
  <r>
    <x v="466"/>
    <x v="1"/>
    <x v="4"/>
    <x v="1"/>
    <n v="42"/>
    <n v="300"/>
    <n v="12600"/>
    <x v="1"/>
    <x v="0"/>
    <x v="1"/>
  </r>
  <r>
    <x v="466"/>
    <x v="2"/>
    <x v="4"/>
    <x v="1"/>
    <n v="45"/>
    <n v="300"/>
    <n v="13500"/>
    <x v="0"/>
    <x v="1"/>
    <x v="1"/>
  </r>
  <r>
    <x v="466"/>
    <x v="2"/>
    <x v="1"/>
    <x v="4"/>
    <n v="39"/>
    <n v="500"/>
    <n v="19500"/>
    <x v="0"/>
    <x v="1"/>
    <x v="1"/>
  </r>
  <r>
    <x v="466"/>
    <x v="2"/>
    <x v="1"/>
    <x v="4"/>
    <n v="40"/>
    <n v="500"/>
    <n v="20000"/>
    <x v="0"/>
    <x v="1"/>
    <x v="0"/>
  </r>
  <r>
    <x v="466"/>
    <x v="1"/>
    <x v="5"/>
    <x v="4"/>
    <n v="48"/>
    <n v="500"/>
    <n v="24000"/>
    <x v="0"/>
    <x v="1"/>
    <x v="1"/>
  </r>
  <r>
    <x v="466"/>
    <x v="2"/>
    <x v="3"/>
    <x v="4"/>
    <n v="49"/>
    <n v="500"/>
    <n v="24500"/>
    <x v="0"/>
    <x v="1"/>
    <x v="1"/>
  </r>
  <r>
    <x v="467"/>
    <x v="0"/>
    <x v="3"/>
    <x v="4"/>
    <n v="6"/>
    <n v="500"/>
    <n v="3000"/>
    <x v="0"/>
    <x v="1"/>
    <x v="0"/>
  </r>
  <r>
    <x v="467"/>
    <x v="2"/>
    <x v="3"/>
    <x v="2"/>
    <n v="44"/>
    <n v="100"/>
    <n v="4400"/>
    <x v="0"/>
    <x v="1"/>
    <x v="0"/>
  </r>
  <r>
    <x v="467"/>
    <x v="1"/>
    <x v="3"/>
    <x v="4"/>
    <n v="22"/>
    <n v="500"/>
    <n v="11000"/>
    <x v="1"/>
    <x v="1"/>
    <x v="0"/>
  </r>
  <r>
    <x v="467"/>
    <x v="1"/>
    <x v="3"/>
    <x v="1"/>
    <n v="40"/>
    <n v="300"/>
    <n v="12000"/>
    <x v="0"/>
    <x v="1"/>
    <x v="0"/>
  </r>
  <r>
    <x v="467"/>
    <x v="2"/>
    <x v="3"/>
    <x v="1"/>
    <n v="48"/>
    <n v="300"/>
    <n v="14400"/>
    <x v="1"/>
    <x v="0"/>
    <x v="1"/>
  </r>
  <r>
    <x v="467"/>
    <x v="2"/>
    <x v="2"/>
    <x v="0"/>
    <n v="43"/>
    <n v="400"/>
    <n v="17200"/>
    <x v="0"/>
    <x v="1"/>
    <x v="1"/>
  </r>
  <r>
    <x v="468"/>
    <x v="0"/>
    <x v="4"/>
    <x v="4"/>
    <n v="3"/>
    <n v="500"/>
    <n v="1500"/>
    <x v="0"/>
    <x v="1"/>
    <x v="3"/>
  </r>
  <r>
    <x v="468"/>
    <x v="0"/>
    <x v="1"/>
    <x v="2"/>
    <n v="16"/>
    <n v="100"/>
    <n v="1600"/>
    <x v="0"/>
    <x v="0"/>
    <x v="1"/>
  </r>
  <r>
    <x v="468"/>
    <x v="1"/>
    <x v="2"/>
    <x v="2"/>
    <n v="47"/>
    <n v="100"/>
    <n v="4700"/>
    <x v="0"/>
    <x v="0"/>
    <x v="1"/>
  </r>
  <r>
    <x v="468"/>
    <x v="2"/>
    <x v="4"/>
    <x v="4"/>
    <n v="11"/>
    <n v="500"/>
    <n v="5500"/>
    <x v="0"/>
    <x v="1"/>
    <x v="0"/>
  </r>
  <r>
    <x v="468"/>
    <x v="1"/>
    <x v="4"/>
    <x v="0"/>
    <n v="17"/>
    <n v="400"/>
    <n v="6800"/>
    <x v="1"/>
    <x v="1"/>
    <x v="4"/>
  </r>
  <r>
    <x v="468"/>
    <x v="0"/>
    <x v="3"/>
    <x v="0"/>
    <n v="18"/>
    <n v="400"/>
    <n v="7200"/>
    <x v="0"/>
    <x v="1"/>
    <x v="1"/>
  </r>
  <r>
    <x v="468"/>
    <x v="1"/>
    <x v="0"/>
    <x v="0"/>
    <n v="36"/>
    <n v="400"/>
    <n v="14400"/>
    <x v="1"/>
    <x v="1"/>
    <x v="0"/>
  </r>
  <r>
    <x v="468"/>
    <x v="2"/>
    <x v="2"/>
    <x v="4"/>
    <n v="31"/>
    <n v="500"/>
    <n v="15500"/>
    <x v="0"/>
    <x v="1"/>
    <x v="3"/>
  </r>
  <r>
    <x v="468"/>
    <x v="2"/>
    <x v="2"/>
    <x v="4"/>
    <n v="46"/>
    <n v="500"/>
    <n v="23000"/>
    <x v="0"/>
    <x v="1"/>
    <x v="1"/>
  </r>
  <r>
    <x v="468"/>
    <x v="2"/>
    <x v="4"/>
    <x v="4"/>
    <n v="47"/>
    <n v="500"/>
    <n v="23500"/>
    <x v="0"/>
    <x v="1"/>
    <x v="3"/>
  </r>
  <r>
    <x v="469"/>
    <x v="1"/>
    <x v="0"/>
    <x v="3"/>
    <n v="8"/>
    <n v="200"/>
    <n v="1600"/>
    <x v="0"/>
    <x v="1"/>
    <x v="1"/>
  </r>
  <r>
    <x v="469"/>
    <x v="1"/>
    <x v="1"/>
    <x v="0"/>
    <n v="7"/>
    <n v="400"/>
    <n v="2800"/>
    <x v="0"/>
    <x v="1"/>
    <x v="3"/>
  </r>
  <r>
    <x v="469"/>
    <x v="1"/>
    <x v="4"/>
    <x v="0"/>
    <n v="9"/>
    <n v="400"/>
    <n v="3600"/>
    <x v="0"/>
    <x v="0"/>
    <x v="0"/>
  </r>
  <r>
    <x v="469"/>
    <x v="0"/>
    <x v="0"/>
    <x v="1"/>
    <n v="18"/>
    <n v="300"/>
    <n v="5400"/>
    <x v="0"/>
    <x v="1"/>
    <x v="0"/>
  </r>
  <r>
    <x v="469"/>
    <x v="1"/>
    <x v="1"/>
    <x v="1"/>
    <n v="18"/>
    <n v="300"/>
    <n v="5400"/>
    <x v="0"/>
    <x v="1"/>
    <x v="3"/>
  </r>
  <r>
    <x v="469"/>
    <x v="2"/>
    <x v="2"/>
    <x v="0"/>
    <n v="15"/>
    <n v="400"/>
    <n v="6000"/>
    <x v="1"/>
    <x v="0"/>
    <x v="3"/>
  </r>
  <r>
    <x v="469"/>
    <x v="1"/>
    <x v="2"/>
    <x v="4"/>
    <n v="13"/>
    <n v="500"/>
    <n v="6500"/>
    <x v="0"/>
    <x v="1"/>
    <x v="0"/>
  </r>
  <r>
    <x v="469"/>
    <x v="1"/>
    <x v="4"/>
    <x v="0"/>
    <n v="19"/>
    <n v="400"/>
    <n v="7600"/>
    <x v="0"/>
    <x v="1"/>
    <x v="3"/>
  </r>
  <r>
    <x v="469"/>
    <x v="2"/>
    <x v="1"/>
    <x v="0"/>
    <n v="24"/>
    <n v="400"/>
    <n v="9600"/>
    <x v="0"/>
    <x v="1"/>
    <x v="0"/>
  </r>
  <r>
    <x v="469"/>
    <x v="0"/>
    <x v="3"/>
    <x v="0"/>
    <n v="26"/>
    <n v="400"/>
    <n v="10400"/>
    <x v="0"/>
    <x v="1"/>
    <x v="1"/>
  </r>
  <r>
    <x v="469"/>
    <x v="1"/>
    <x v="4"/>
    <x v="0"/>
    <n v="34"/>
    <n v="400"/>
    <n v="13600"/>
    <x v="0"/>
    <x v="1"/>
    <x v="0"/>
  </r>
  <r>
    <x v="469"/>
    <x v="2"/>
    <x v="4"/>
    <x v="0"/>
    <n v="36"/>
    <n v="400"/>
    <n v="14400"/>
    <x v="1"/>
    <x v="1"/>
    <x v="3"/>
  </r>
  <r>
    <x v="469"/>
    <x v="2"/>
    <x v="3"/>
    <x v="4"/>
    <n v="34"/>
    <n v="500"/>
    <n v="17000"/>
    <x v="1"/>
    <x v="1"/>
    <x v="3"/>
  </r>
  <r>
    <x v="469"/>
    <x v="0"/>
    <x v="4"/>
    <x v="4"/>
    <n v="35"/>
    <n v="500"/>
    <n v="17500"/>
    <x v="0"/>
    <x v="1"/>
    <x v="1"/>
  </r>
  <r>
    <x v="469"/>
    <x v="0"/>
    <x v="3"/>
    <x v="4"/>
    <n v="35"/>
    <n v="500"/>
    <n v="17500"/>
    <x v="0"/>
    <x v="1"/>
    <x v="1"/>
  </r>
  <r>
    <x v="469"/>
    <x v="2"/>
    <x v="1"/>
    <x v="0"/>
    <n v="46"/>
    <n v="400"/>
    <n v="18400"/>
    <x v="1"/>
    <x v="1"/>
    <x v="1"/>
  </r>
  <r>
    <x v="469"/>
    <x v="1"/>
    <x v="5"/>
    <x v="4"/>
    <n v="38"/>
    <n v="500"/>
    <n v="19000"/>
    <x v="0"/>
    <x v="1"/>
    <x v="2"/>
  </r>
  <r>
    <x v="469"/>
    <x v="2"/>
    <x v="1"/>
    <x v="4"/>
    <n v="49"/>
    <n v="500"/>
    <n v="24500"/>
    <x v="1"/>
    <x v="1"/>
    <x v="0"/>
  </r>
  <r>
    <x v="470"/>
    <x v="1"/>
    <x v="4"/>
    <x v="2"/>
    <n v="25"/>
    <n v="100"/>
    <n v="2500"/>
    <x v="0"/>
    <x v="1"/>
    <x v="0"/>
  </r>
  <r>
    <x v="470"/>
    <x v="2"/>
    <x v="4"/>
    <x v="4"/>
    <n v="10"/>
    <n v="500"/>
    <n v="5000"/>
    <x v="0"/>
    <x v="1"/>
    <x v="0"/>
  </r>
  <r>
    <x v="470"/>
    <x v="1"/>
    <x v="3"/>
    <x v="3"/>
    <n v="29"/>
    <n v="200"/>
    <n v="5800"/>
    <x v="0"/>
    <x v="0"/>
    <x v="0"/>
  </r>
  <r>
    <x v="470"/>
    <x v="1"/>
    <x v="3"/>
    <x v="3"/>
    <n v="38"/>
    <n v="200"/>
    <n v="7600"/>
    <x v="0"/>
    <x v="1"/>
    <x v="3"/>
  </r>
  <r>
    <x v="470"/>
    <x v="2"/>
    <x v="1"/>
    <x v="0"/>
    <n v="20"/>
    <n v="400"/>
    <n v="8000"/>
    <x v="0"/>
    <x v="1"/>
    <x v="0"/>
  </r>
  <r>
    <x v="470"/>
    <x v="1"/>
    <x v="3"/>
    <x v="0"/>
    <n v="22"/>
    <n v="400"/>
    <n v="8800"/>
    <x v="0"/>
    <x v="1"/>
    <x v="4"/>
  </r>
  <r>
    <x v="470"/>
    <x v="0"/>
    <x v="4"/>
    <x v="4"/>
    <n v="28"/>
    <n v="500"/>
    <n v="14000"/>
    <x v="0"/>
    <x v="1"/>
    <x v="2"/>
  </r>
  <r>
    <x v="470"/>
    <x v="1"/>
    <x v="2"/>
    <x v="0"/>
    <n v="37"/>
    <n v="400"/>
    <n v="14800"/>
    <x v="1"/>
    <x v="1"/>
    <x v="3"/>
  </r>
  <r>
    <x v="470"/>
    <x v="2"/>
    <x v="5"/>
    <x v="4"/>
    <n v="31"/>
    <n v="500"/>
    <n v="15500"/>
    <x v="0"/>
    <x v="1"/>
    <x v="1"/>
  </r>
  <r>
    <x v="470"/>
    <x v="1"/>
    <x v="3"/>
    <x v="4"/>
    <n v="35"/>
    <n v="500"/>
    <n v="17500"/>
    <x v="0"/>
    <x v="1"/>
    <x v="3"/>
  </r>
  <r>
    <x v="471"/>
    <x v="1"/>
    <x v="3"/>
    <x v="2"/>
    <n v="2"/>
    <n v="100"/>
    <n v="200"/>
    <x v="0"/>
    <x v="1"/>
    <x v="1"/>
  </r>
  <r>
    <x v="471"/>
    <x v="1"/>
    <x v="5"/>
    <x v="4"/>
    <n v="4"/>
    <n v="500"/>
    <n v="2000"/>
    <x v="0"/>
    <x v="1"/>
    <x v="4"/>
  </r>
  <r>
    <x v="471"/>
    <x v="0"/>
    <x v="4"/>
    <x v="0"/>
    <n v="7"/>
    <n v="400"/>
    <n v="2800"/>
    <x v="0"/>
    <x v="1"/>
    <x v="1"/>
  </r>
  <r>
    <x v="471"/>
    <x v="1"/>
    <x v="2"/>
    <x v="3"/>
    <n v="14"/>
    <n v="200"/>
    <n v="2800"/>
    <x v="0"/>
    <x v="1"/>
    <x v="1"/>
  </r>
  <r>
    <x v="471"/>
    <x v="2"/>
    <x v="4"/>
    <x v="3"/>
    <n v="18"/>
    <n v="200"/>
    <n v="3600"/>
    <x v="0"/>
    <x v="1"/>
    <x v="0"/>
  </r>
  <r>
    <x v="471"/>
    <x v="2"/>
    <x v="5"/>
    <x v="2"/>
    <n v="37"/>
    <n v="100"/>
    <n v="3700"/>
    <x v="0"/>
    <x v="1"/>
    <x v="1"/>
  </r>
  <r>
    <x v="471"/>
    <x v="1"/>
    <x v="1"/>
    <x v="1"/>
    <n v="19"/>
    <n v="300"/>
    <n v="5700"/>
    <x v="0"/>
    <x v="1"/>
    <x v="1"/>
  </r>
  <r>
    <x v="471"/>
    <x v="2"/>
    <x v="4"/>
    <x v="3"/>
    <n v="44"/>
    <n v="200"/>
    <n v="8800"/>
    <x v="0"/>
    <x v="0"/>
    <x v="3"/>
  </r>
  <r>
    <x v="471"/>
    <x v="1"/>
    <x v="3"/>
    <x v="3"/>
    <n v="48"/>
    <n v="200"/>
    <n v="9600"/>
    <x v="0"/>
    <x v="1"/>
    <x v="1"/>
  </r>
  <r>
    <x v="471"/>
    <x v="1"/>
    <x v="4"/>
    <x v="0"/>
    <n v="27"/>
    <n v="400"/>
    <n v="10800"/>
    <x v="0"/>
    <x v="1"/>
    <x v="1"/>
  </r>
  <r>
    <x v="471"/>
    <x v="2"/>
    <x v="1"/>
    <x v="1"/>
    <n v="38"/>
    <n v="300"/>
    <n v="11400"/>
    <x v="0"/>
    <x v="1"/>
    <x v="0"/>
  </r>
  <r>
    <x v="471"/>
    <x v="2"/>
    <x v="5"/>
    <x v="4"/>
    <n v="30"/>
    <n v="500"/>
    <n v="15000"/>
    <x v="0"/>
    <x v="1"/>
    <x v="2"/>
  </r>
  <r>
    <x v="471"/>
    <x v="0"/>
    <x v="4"/>
    <x v="0"/>
    <n v="45"/>
    <n v="400"/>
    <n v="18000"/>
    <x v="0"/>
    <x v="1"/>
    <x v="0"/>
  </r>
  <r>
    <x v="472"/>
    <x v="0"/>
    <x v="2"/>
    <x v="2"/>
    <n v="6"/>
    <n v="100"/>
    <n v="600"/>
    <x v="0"/>
    <x v="1"/>
    <x v="1"/>
  </r>
  <r>
    <x v="472"/>
    <x v="0"/>
    <x v="4"/>
    <x v="4"/>
    <n v="2"/>
    <n v="500"/>
    <n v="1000"/>
    <x v="0"/>
    <x v="1"/>
    <x v="1"/>
  </r>
  <r>
    <x v="472"/>
    <x v="1"/>
    <x v="3"/>
    <x v="2"/>
    <n v="14"/>
    <n v="100"/>
    <n v="1400"/>
    <x v="0"/>
    <x v="1"/>
    <x v="0"/>
  </r>
  <r>
    <x v="472"/>
    <x v="2"/>
    <x v="4"/>
    <x v="4"/>
    <n v="5"/>
    <n v="500"/>
    <n v="2500"/>
    <x v="0"/>
    <x v="1"/>
    <x v="1"/>
  </r>
  <r>
    <x v="472"/>
    <x v="0"/>
    <x v="3"/>
    <x v="0"/>
    <n v="7"/>
    <n v="400"/>
    <n v="2800"/>
    <x v="0"/>
    <x v="1"/>
    <x v="3"/>
  </r>
  <r>
    <x v="472"/>
    <x v="1"/>
    <x v="1"/>
    <x v="0"/>
    <n v="8"/>
    <n v="400"/>
    <n v="3200"/>
    <x v="0"/>
    <x v="1"/>
    <x v="0"/>
  </r>
  <r>
    <x v="472"/>
    <x v="1"/>
    <x v="3"/>
    <x v="4"/>
    <n v="16"/>
    <n v="500"/>
    <n v="8000"/>
    <x v="0"/>
    <x v="0"/>
    <x v="1"/>
  </r>
  <r>
    <x v="472"/>
    <x v="0"/>
    <x v="4"/>
    <x v="3"/>
    <n v="49"/>
    <n v="200"/>
    <n v="9800"/>
    <x v="0"/>
    <x v="1"/>
    <x v="0"/>
  </r>
  <r>
    <x v="472"/>
    <x v="2"/>
    <x v="3"/>
    <x v="0"/>
    <n v="32"/>
    <n v="400"/>
    <n v="12800"/>
    <x v="0"/>
    <x v="1"/>
    <x v="1"/>
  </r>
  <r>
    <x v="472"/>
    <x v="2"/>
    <x v="4"/>
    <x v="0"/>
    <n v="35"/>
    <n v="400"/>
    <n v="14000"/>
    <x v="0"/>
    <x v="0"/>
    <x v="4"/>
  </r>
  <r>
    <x v="472"/>
    <x v="1"/>
    <x v="4"/>
    <x v="4"/>
    <n v="28"/>
    <n v="500"/>
    <n v="14000"/>
    <x v="0"/>
    <x v="1"/>
    <x v="1"/>
  </r>
  <r>
    <x v="472"/>
    <x v="2"/>
    <x v="4"/>
    <x v="0"/>
    <n v="36"/>
    <n v="400"/>
    <n v="14400"/>
    <x v="0"/>
    <x v="1"/>
    <x v="3"/>
  </r>
  <r>
    <x v="472"/>
    <x v="2"/>
    <x v="4"/>
    <x v="0"/>
    <n v="41"/>
    <n v="400"/>
    <n v="16400"/>
    <x v="0"/>
    <x v="1"/>
    <x v="0"/>
  </r>
  <r>
    <x v="472"/>
    <x v="1"/>
    <x v="2"/>
    <x v="4"/>
    <n v="34"/>
    <n v="500"/>
    <n v="17000"/>
    <x v="1"/>
    <x v="1"/>
    <x v="1"/>
  </r>
  <r>
    <x v="472"/>
    <x v="0"/>
    <x v="2"/>
    <x v="0"/>
    <n v="46"/>
    <n v="400"/>
    <n v="18400"/>
    <x v="0"/>
    <x v="1"/>
    <x v="1"/>
  </r>
  <r>
    <x v="472"/>
    <x v="2"/>
    <x v="3"/>
    <x v="4"/>
    <n v="39"/>
    <n v="500"/>
    <n v="19500"/>
    <x v="0"/>
    <x v="1"/>
    <x v="1"/>
  </r>
  <r>
    <x v="472"/>
    <x v="2"/>
    <x v="1"/>
    <x v="4"/>
    <n v="45"/>
    <n v="500"/>
    <n v="22500"/>
    <x v="0"/>
    <x v="1"/>
    <x v="3"/>
  </r>
  <r>
    <x v="472"/>
    <x v="2"/>
    <x v="4"/>
    <x v="4"/>
    <n v="46"/>
    <n v="500"/>
    <n v="23000"/>
    <x v="0"/>
    <x v="0"/>
    <x v="0"/>
  </r>
  <r>
    <x v="473"/>
    <x v="2"/>
    <x v="4"/>
    <x v="0"/>
    <n v="2"/>
    <n v="400"/>
    <n v="800"/>
    <x v="1"/>
    <x v="1"/>
    <x v="1"/>
  </r>
  <r>
    <x v="473"/>
    <x v="2"/>
    <x v="4"/>
    <x v="1"/>
    <n v="8"/>
    <n v="300"/>
    <n v="2400"/>
    <x v="0"/>
    <x v="0"/>
    <x v="0"/>
  </r>
  <r>
    <x v="473"/>
    <x v="0"/>
    <x v="4"/>
    <x v="2"/>
    <n v="42"/>
    <n v="100"/>
    <n v="4200"/>
    <x v="0"/>
    <x v="1"/>
    <x v="1"/>
  </r>
  <r>
    <x v="473"/>
    <x v="1"/>
    <x v="3"/>
    <x v="4"/>
    <n v="11"/>
    <n v="500"/>
    <n v="5500"/>
    <x v="0"/>
    <x v="1"/>
    <x v="1"/>
  </r>
  <r>
    <x v="473"/>
    <x v="1"/>
    <x v="4"/>
    <x v="4"/>
    <n v="15"/>
    <n v="500"/>
    <n v="7500"/>
    <x v="0"/>
    <x v="1"/>
    <x v="0"/>
  </r>
  <r>
    <x v="473"/>
    <x v="1"/>
    <x v="3"/>
    <x v="4"/>
    <n v="19"/>
    <n v="500"/>
    <n v="9500"/>
    <x v="1"/>
    <x v="1"/>
    <x v="0"/>
  </r>
  <r>
    <x v="473"/>
    <x v="2"/>
    <x v="2"/>
    <x v="0"/>
    <n v="27"/>
    <n v="400"/>
    <n v="10800"/>
    <x v="0"/>
    <x v="1"/>
    <x v="0"/>
  </r>
  <r>
    <x v="473"/>
    <x v="2"/>
    <x v="1"/>
    <x v="0"/>
    <n v="35"/>
    <n v="400"/>
    <n v="14000"/>
    <x v="0"/>
    <x v="1"/>
    <x v="3"/>
  </r>
  <r>
    <x v="473"/>
    <x v="0"/>
    <x v="1"/>
    <x v="1"/>
    <n v="48"/>
    <n v="300"/>
    <n v="14400"/>
    <x v="0"/>
    <x v="0"/>
    <x v="3"/>
  </r>
  <r>
    <x v="473"/>
    <x v="1"/>
    <x v="3"/>
    <x v="4"/>
    <n v="48"/>
    <n v="500"/>
    <n v="24000"/>
    <x v="0"/>
    <x v="1"/>
    <x v="1"/>
  </r>
  <r>
    <x v="474"/>
    <x v="2"/>
    <x v="2"/>
    <x v="1"/>
    <n v="1"/>
    <n v="300"/>
    <n v="300"/>
    <x v="0"/>
    <x v="1"/>
    <x v="1"/>
  </r>
  <r>
    <x v="474"/>
    <x v="0"/>
    <x v="4"/>
    <x v="1"/>
    <n v="19"/>
    <n v="300"/>
    <n v="5700"/>
    <x v="0"/>
    <x v="1"/>
    <x v="3"/>
  </r>
  <r>
    <x v="474"/>
    <x v="0"/>
    <x v="3"/>
    <x v="0"/>
    <n v="16"/>
    <n v="400"/>
    <n v="6400"/>
    <x v="0"/>
    <x v="1"/>
    <x v="4"/>
  </r>
  <r>
    <x v="474"/>
    <x v="0"/>
    <x v="4"/>
    <x v="0"/>
    <n v="21"/>
    <n v="400"/>
    <n v="8400"/>
    <x v="0"/>
    <x v="1"/>
    <x v="0"/>
  </r>
  <r>
    <x v="474"/>
    <x v="2"/>
    <x v="3"/>
    <x v="4"/>
    <n v="25"/>
    <n v="500"/>
    <n v="12500"/>
    <x v="0"/>
    <x v="1"/>
    <x v="1"/>
  </r>
  <r>
    <x v="474"/>
    <x v="1"/>
    <x v="4"/>
    <x v="4"/>
    <n v="28"/>
    <n v="500"/>
    <n v="14000"/>
    <x v="1"/>
    <x v="1"/>
    <x v="0"/>
  </r>
  <r>
    <x v="474"/>
    <x v="1"/>
    <x v="1"/>
    <x v="0"/>
    <n v="47"/>
    <n v="400"/>
    <n v="18800"/>
    <x v="0"/>
    <x v="1"/>
    <x v="1"/>
  </r>
  <r>
    <x v="474"/>
    <x v="2"/>
    <x v="3"/>
    <x v="0"/>
    <n v="48"/>
    <n v="400"/>
    <n v="19200"/>
    <x v="0"/>
    <x v="0"/>
    <x v="3"/>
  </r>
  <r>
    <x v="475"/>
    <x v="1"/>
    <x v="1"/>
    <x v="3"/>
    <n v="2"/>
    <n v="200"/>
    <n v="400"/>
    <x v="1"/>
    <x v="1"/>
    <x v="1"/>
  </r>
  <r>
    <x v="475"/>
    <x v="2"/>
    <x v="4"/>
    <x v="3"/>
    <n v="2"/>
    <n v="200"/>
    <n v="400"/>
    <x v="0"/>
    <x v="1"/>
    <x v="1"/>
  </r>
  <r>
    <x v="475"/>
    <x v="0"/>
    <x v="2"/>
    <x v="2"/>
    <n v="19"/>
    <n v="100"/>
    <n v="1900"/>
    <x v="0"/>
    <x v="1"/>
    <x v="1"/>
  </r>
  <r>
    <x v="475"/>
    <x v="2"/>
    <x v="2"/>
    <x v="2"/>
    <n v="22"/>
    <n v="100"/>
    <n v="2200"/>
    <x v="0"/>
    <x v="1"/>
    <x v="0"/>
  </r>
  <r>
    <x v="475"/>
    <x v="1"/>
    <x v="4"/>
    <x v="2"/>
    <n v="37"/>
    <n v="100"/>
    <n v="3700"/>
    <x v="0"/>
    <x v="1"/>
    <x v="1"/>
  </r>
  <r>
    <x v="475"/>
    <x v="0"/>
    <x v="5"/>
    <x v="1"/>
    <n v="13"/>
    <n v="300"/>
    <n v="3900"/>
    <x v="0"/>
    <x v="1"/>
    <x v="1"/>
  </r>
  <r>
    <x v="475"/>
    <x v="1"/>
    <x v="4"/>
    <x v="2"/>
    <n v="47"/>
    <n v="100"/>
    <n v="4700"/>
    <x v="1"/>
    <x v="0"/>
    <x v="0"/>
  </r>
  <r>
    <x v="475"/>
    <x v="1"/>
    <x v="4"/>
    <x v="1"/>
    <n v="18"/>
    <n v="300"/>
    <n v="5400"/>
    <x v="0"/>
    <x v="1"/>
    <x v="3"/>
  </r>
  <r>
    <x v="475"/>
    <x v="0"/>
    <x v="4"/>
    <x v="0"/>
    <n v="21"/>
    <n v="400"/>
    <n v="8400"/>
    <x v="0"/>
    <x v="1"/>
    <x v="4"/>
  </r>
  <r>
    <x v="475"/>
    <x v="1"/>
    <x v="2"/>
    <x v="0"/>
    <n v="26"/>
    <n v="400"/>
    <n v="10400"/>
    <x v="0"/>
    <x v="1"/>
    <x v="1"/>
  </r>
  <r>
    <x v="475"/>
    <x v="1"/>
    <x v="4"/>
    <x v="0"/>
    <n v="29"/>
    <n v="400"/>
    <n v="11600"/>
    <x v="0"/>
    <x v="1"/>
    <x v="1"/>
  </r>
  <r>
    <x v="475"/>
    <x v="2"/>
    <x v="3"/>
    <x v="0"/>
    <n v="45"/>
    <n v="400"/>
    <n v="18000"/>
    <x v="0"/>
    <x v="1"/>
    <x v="1"/>
  </r>
  <r>
    <x v="475"/>
    <x v="1"/>
    <x v="0"/>
    <x v="0"/>
    <n v="46"/>
    <n v="400"/>
    <n v="18400"/>
    <x v="1"/>
    <x v="0"/>
    <x v="1"/>
  </r>
  <r>
    <x v="476"/>
    <x v="2"/>
    <x v="5"/>
    <x v="3"/>
    <n v="8"/>
    <n v="200"/>
    <n v="1600"/>
    <x v="0"/>
    <x v="1"/>
    <x v="3"/>
  </r>
  <r>
    <x v="476"/>
    <x v="2"/>
    <x v="3"/>
    <x v="4"/>
    <n v="4"/>
    <n v="500"/>
    <n v="2000"/>
    <x v="0"/>
    <x v="0"/>
    <x v="1"/>
  </r>
  <r>
    <x v="476"/>
    <x v="2"/>
    <x v="5"/>
    <x v="4"/>
    <n v="5"/>
    <n v="500"/>
    <n v="2500"/>
    <x v="0"/>
    <x v="1"/>
    <x v="0"/>
  </r>
  <r>
    <x v="476"/>
    <x v="0"/>
    <x v="3"/>
    <x v="0"/>
    <n v="23"/>
    <n v="400"/>
    <n v="9200"/>
    <x v="0"/>
    <x v="1"/>
    <x v="1"/>
  </r>
  <r>
    <x v="476"/>
    <x v="1"/>
    <x v="4"/>
    <x v="0"/>
    <n v="25"/>
    <n v="400"/>
    <n v="10000"/>
    <x v="0"/>
    <x v="1"/>
    <x v="1"/>
  </r>
  <r>
    <x v="476"/>
    <x v="1"/>
    <x v="4"/>
    <x v="1"/>
    <n v="43"/>
    <n v="300"/>
    <n v="12900"/>
    <x v="0"/>
    <x v="1"/>
    <x v="0"/>
  </r>
  <r>
    <x v="476"/>
    <x v="0"/>
    <x v="4"/>
    <x v="0"/>
    <n v="37"/>
    <n v="400"/>
    <n v="14800"/>
    <x v="0"/>
    <x v="1"/>
    <x v="1"/>
  </r>
  <r>
    <x v="476"/>
    <x v="1"/>
    <x v="1"/>
    <x v="4"/>
    <n v="35"/>
    <n v="500"/>
    <n v="17500"/>
    <x v="0"/>
    <x v="1"/>
    <x v="0"/>
  </r>
  <r>
    <x v="477"/>
    <x v="1"/>
    <x v="4"/>
    <x v="2"/>
    <n v="11"/>
    <n v="100"/>
    <n v="1100"/>
    <x v="0"/>
    <x v="0"/>
    <x v="1"/>
  </r>
  <r>
    <x v="477"/>
    <x v="0"/>
    <x v="2"/>
    <x v="0"/>
    <n v="6"/>
    <n v="400"/>
    <n v="2400"/>
    <x v="0"/>
    <x v="1"/>
    <x v="1"/>
  </r>
  <r>
    <x v="477"/>
    <x v="2"/>
    <x v="1"/>
    <x v="1"/>
    <n v="8"/>
    <n v="300"/>
    <n v="2400"/>
    <x v="0"/>
    <x v="1"/>
    <x v="1"/>
  </r>
  <r>
    <x v="477"/>
    <x v="0"/>
    <x v="1"/>
    <x v="2"/>
    <n v="27"/>
    <n v="100"/>
    <n v="2700"/>
    <x v="0"/>
    <x v="1"/>
    <x v="0"/>
  </r>
  <r>
    <x v="477"/>
    <x v="0"/>
    <x v="2"/>
    <x v="4"/>
    <n v="16"/>
    <n v="500"/>
    <n v="8000"/>
    <x v="0"/>
    <x v="1"/>
    <x v="1"/>
  </r>
  <r>
    <x v="477"/>
    <x v="0"/>
    <x v="3"/>
    <x v="1"/>
    <n v="29"/>
    <n v="300"/>
    <n v="8700"/>
    <x v="0"/>
    <x v="1"/>
    <x v="0"/>
  </r>
  <r>
    <x v="477"/>
    <x v="0"/>
    <x v="3"/>
    <x v="4"/>
    <n v="26"/>
    <n v="500"/>
    <n v="13000"/>
    <x v="1"/>
    <x v="0"/>
    <x v="1"/>
  </r>
  <r>
    <x v="477"/>
    <x v="2"/>
    <x v="4"/>
    <x v="4"/>
    <n v="35"/>
    <n v="500"/>
    <n v="17500"/>
    <x v="0"/>
    <x v="1"/>
    <x v="1"/>
  </r>
  <r>
    <x v="477"/>
    <x v="0"/>
    <x v="2"/>
    <x v="0"/>
    <n v="47"/>
    <n v="400"/>
    <n v="18800"/>
    <x v="0"/>
    <x v="1"/>
    <x v="1"/>
  </r>
  <r>
    <x v="477"/>
    <x v="1"/>
    <x v="1"/>
    <x v="4"/>
    <n v="39"/>
    <n v="500"/>
    <n v="19500"/>
    <x v="0"/>
    <x v="1"/>
    <x v="0"/>
  </r>
  <r>
    <x v="477"/>
    <x v="2"/>
    <x v="0"/>
    <x v="4"/>
    <n v="45"/>
    <n v="500"/>
    <n v="22500"/>
    <x v="0"/>
    <x v="1"/>
    <x v="4"/>
  </r>
  <r>
    <x v="477"/>
    <x v="2"/>
    <x v="4"/>
    <x v="4"/>
    <n v="48"/>
    <n v="500"/>
    <n v="24000"/>
    <x v="0"/>
    <x v="1"/>
    <x v="0"/>
  </r>
  <r>
    <x v="478"/>
    <x v="0"/>
    <x v="5"/>
    <x v="3"/>
    <n v="4"/>
    <n v="200"/>
    <n v="800"/>
    <x v="0"/>
    <x v="1"/>
    <x v="3"/>
  </r>
  <r>
    <x v="478"/>
    <x v="1"/>
    <x v="2"/>
    <x v="1"/>
    <n v="4"/>
    <n v="300"/>
    <n v="1200"/>
    <x v="0"/>
    <x v="1"/>
    <x v="0"/>
  </r>
  <r>
    <x v="478"/>
    <x v="0"/>
    <x v="3"/>
    <x v="0"/>
    <n v="3"/>
    <n v="400"/>
    <n v="1200"/>
    <x v="0"/>
    <x v="1"/>
    <x v="0"/>
  </r>
  <r>
    <x v="478"/>
    <x v="2"/>
    <x v="3"/>
    <x v="2"/>
    <n v="28"/>
    <n v="100"/>
    <n v="2800"/>
    <x v="0"/>
    <x v="1"/>
    <x v="1"/>
  </r>
  <r>
    <x v="478"/>
    <x v="0"/>
    <x v="2"/>
    <x v="3"/>
    <n v="18"/>
    <n v="200"/>
    <n v="3600"/>
    <x v="0"/>
    <x v="1"/>
    <x v="1"/>
  </r>
  <r>
    <x v="478"/>
    <x v="2"/>
    <x v="4"/>
    <x v="2"/>
    <n v="47"/>
    <n v="100"/>
    <n v="4700"/>
    <x v="1"/>
    <x v="1"/>
    <x v="1"/>
  </r>
  <r>
    <x v="478"/>
    <x v="0"/>
    <x v="3"/>
    <x v="4"/>
    <n v="11"/>
    <n v="500"/>
    <n v="5500"/>
    <x v="0"/>
    <x v="1"/>
    <x v="1"/>
  </r>
  <r>
    <x v="478"/>
    <x v="2"/>
    <x v="1"/>
    <x v="0"/>
    <n v="14"/>
    <n v="400"/>
    <n v="5600"/>
    <x v="0"/>
    <x v="1"/>
    <x v="0"/>
  </r>
  <r>
    <x v="478"/>
    <x v="1"/>
    <x v="1"/>
    <x v="1"/>
    <n v="24"/>
    <n v="300"/>
    <n v="7200"/>
    <x v="0"/>
    <x v="1"/>
    <x v="1"/>
  </r>
  <r>
    <x v="478"/>
    <x v="1"/>
    <x v="1"/>
    <x v="4"/>
    <n v="18"/>
    <n v="500"/>
    <n v="9000"/>
    <x v="0"/>
    <x v="1"/>
    <x v="3"/>
  </r>
  <r>
    <x v="478"/>
    <x v="0"/>
    <x v="4"/>
    <x v="1"/>
    <n v="40"/>
    <n v="300"/>
    <n v="12000"/>
    <x v="0"/>
    <x v="0"/>
    <x v="1"/>
  </r>
  <r>
    <x v="478"/>
    <x v="2"/>
    <x v="5"/>
    <x v="4"/>
    <n v="25"/>
    <n v="500"/>
    <n v="12500"/>
    <x v="0"/>
    <x v="1"/>
    <x v="4"/>
  </r>
  <r>
    <x v="478"/>
    <x v="2"/>
    <x v="3"/>
    <x v="4"/>
    <n v="34"/>
    <n v="500"/>
    <n v="17000"/>
    <x v="0"/>
    <x v="0"/>
    <x v="1"/>
  </r>
  <r>
    <x v="478"/>
    <x v="2"/>
    <x v="2"/>
    <x v="4"/>
    <n v="39"/>
    <n v="500"/>
    <n v="19500"/>
    <x v="0"/>
    <x v="1"/>
    <x v="1"/>
  </r>
  <r>
    <x v="479"/>
    <x v="0"/>
    <x v="2"/>
    <x v="2"/>
    <n v="2"/>
    <n v="100"/>
    <n v="200"/>
    <x v="0"/>
    <x v="1"/>
    <x v="0"/>
  </r>
  <r>
    <x v="479"/>
    <x v="0"/>
    <x v="4"/>
    <x v="2"/>
    <n v="9"/>
    <n v="100"/>
    <n v="900"/>
    <x v="0"/>
    <x v="0"/>
    <x v="3"/>
  </r>
  <r>
    <x v="479"/>
    <x v="2"/>
    <x v="3"/>
    <x v="3"/>
    <n v="6"/>
    <n v="200"/>
    <n v="1200"/>
    <x v="1"/>
    <x v="1"/>
    <x v="0"/>
  </r>
  <r>
    <x v="479"/>
    <x v="1"/>
    <x v="1"/>
    <x v="0"/>
    <n v="9"/>
    <n v="400"/>
    <n v="3600"/>
    <x v="0"/>
    <x v="1"/>
    <x v="3"/>
  </r>
  <r>
    <x v="479"/>
    <x v="0"/>
    <x v="2"/>
    <x v="0"/>
    <n v="14"/>
    <n v="400"/>
    <n v="5600"/>
    <x v="0"/>
    <x v="1"/>
    <x v="1"/>
  </r>
  <r>
    <x v="479"/>
    <x v="2"/>
    <x v="1"/>
    <x v="0"/>
    <n v="25"/>
    <n v="400"/>
    <n v="10000"/>
    <x v="0"/>
    <x v="1"/>
    <x v="3"/>
  </r>
  <r>
    <x v="479"/>
    <x v="2"/>
    <x v="1"/>
    <x v="0"/>
    <n v="37"/>
    <n v="400"/>
    <n v="14800"/>
    <x v="0"/>
    <x v="1"/>
    <x v="1"/>
  </r>
  <r>
    <x v="479"/>
    <x v="2"/>
    <x v="4"/>
    <x v="0"/>
    <n v="41"/>
    <n v="400"/>
    <n v="16400"/>
    <x v="0"/>
    <x v="1"/>
    <x v="3"/>
  </r>
  <r>
    <x v="479"/>
    <x v="2"/>
    <x v="1"/>
    <x v="4"/>
    <n v="37"/>
    <n v="500"/>
    <n v="18500"/>
    <x v="0"/>
    <x v="1"/>
    <x v="3"/>
  </r>
  <r>
    <x v="480"/>
    <x v="1"/>
    <x v="4"/>
    <x v="2"/>
    <n v="6"/>
    <n v="100"/>
    <n v="600"/>
    <x v="0"/>
    <x v="1"/>
    <x v="0"/>
  </r>
  <r>
    <x v="480"/>
    <x v="0"/>
    <x v="2"/>
    <x v="0"/>
    <n v="2"/>
    <n v="400"/>
    <n v="800"/>
    <x v="0"/>
    <x v="1"/>
    <x v="1"/>
  </r>
  <r>
    <x v="480"/>
    <x v="1"/>
    <x v="4"/>
    <x v="0"/>
    <n v="2"/>
    <n v="400"/>
    <n v="800"/>
    <x v="1"/>
    <x v="1"/>
    <x v="1"/>
  </r>
  <r>
    <x v="480"/>
    <x v="0"/>
    <x v="4"/>
    <x v="4"/>
    <n v="4"/>
    <n v="500"/>
    <n v="2000"/>
    <x v="0"/>
    <x v="1"/>
    <x v="1"/>
  </r>
  <r>
    <x v="480"/>
    <x v="2"/>
    <x v="4"/>
    <x v="2"/>
    <n v="21"/>
    <n v="100"/>
    <n v="2100"/>
    <x v="0"/>
    <x v="1"/>
    <x v="0"/>
  </r>
  <r>
    <x v="480"/>
    <x v="0"/>
    <x v="2"/>
    <x v="0"/>
    <n v="6"/>
    <n v="400"/>
    <n v="2400"/>
    <x v="0"/>
    <x v="1"/>
    <x v="1"/>
  </r>
  <r>
    <x v="480"/>
    <x v="0"/>
    <x v="2"/>
    <x v="3"/>
    <n v="24"/>
    <n v="200"/>
    <n v="4800"/>
    <x v="0"/>
    <x v="1"/>
    <x v="1"/>
  </r>
  <r>
    <x v="480"/>
    <x v="2"/>
    <x v="4"/>
    <x v="0"/>
    <n v="14"/>
    <n v="400"/>
    <n v="5600"/>
    <x v="0"/>
    <x v="1"/>
    <x v="0"/>
  </r>
  <r>
    <x v="480"/>
    <x v="1"/>
    <x v="1"/>
    <x v="4"/>
    <n v="26"/>
    <n v="500"/>
    <n v="13000"/>
    <x v="1"/>
    <x v="1"/>
    <x v="1"/>
  </r>
  <r>
    <x v="480"/>
    <x v="0"/>
    <x v="1"/>
    <x v="0"/>
    <n v="39"/>
    <n v="400"/>
    <n v="15600"/>
    <x v="0"/>
    <x v="1"/>
    <x v="0"/>
  </r>
  <r>
    <x v="480"/>
    <x v="0"/>
    <x v="4"/>
    <x v="4"/>
    <n v="36"/>
    <n v="500"/>
    <n v="18000"/>
    <x v="0"/>
    <x v="1"/>
    <x v="4"/>
  </r>
  <r>
    <x v="480"/>
    <x v="2"/>
    <x v="4"/>
    <x v="4"/>
    <n v="39"/>
    <n v="500"/>
    <n v="19500"/>
    <x v="0"/>
    <x v="1"/>
    <x v="1"/>
  </r>
  <r>
    <x v="480"/>
    <x v="1"/>
    <x v="5"/>
    <x v="0"/>
    <n v="49"/>
    <n v="400"/>
    <n v="19600"/>
    <x v="0"/>
    <x v="1"/>
    <x v="1"/>
  </r>
  <r>
    <x v="481"/>
    <x v="0"/>
    <x v="3"/>
    <x v="0"/>
    <n v="2"/>
    <n v="400"/>
    <n v="800"/>
    <x v="0"/>
    <x v="1"/>
    <x v="0"/>
  </r>
  <r>
    <x v="481"/>
    <x v="1"/>
    <x v="3"/>
    <x v="0"/>
    <n v="13"/>
    <n v="400"/>
    <n v="5200"/>
    <x v="0"/>
    <x v="1"/>
    <x v="2"/>
  </r>
  <r>
    <x v="481"/>
    <x v="1"/>
    <x v="4"/>
    <x v="4"/>
    <n v="12"/>
    <n v="500"/>
    <n v="6000"/>
    <x v="1"/>
    <x v="1"/>
    <x v="1"/>
  </r>
  <r>
    <x v="481"/>
    <x v="2"/>
    <x v="5"/>
    <x v="0"/>
    <n v="23"/>
    <n v="400"/>
    <n v="9200"/>
    <x v="0"/>
    <x v="1"/>
    <x v="1"/>
  </r>
  <r>
    <x v="481"/>
    <x v="1"/>
    <x v="1"/>
    <x v="0"/>
    <n v="23"/>
    <n v="400"/>
    <n v="9200"/>
    <x v="1"/>
    <x v="1"/>
    <x v="2"/>
  </r>
  <r>
    <x v="481"/>
    <x v="0"/>
    <x v="3"/>
    <x v="4"/>
    <n v="22"/>
    <n v="500"/>
    <n v="11000"/>
    <x v="0"/>
    <x v="1"/>
    <x v="0"/>
  </r>
  <r>
    <x v="481"/>
    <x v="2"/>
    <x v="2"/>
    <x v="0"/>
    <n v="30"/>
    <n v="400"/>
    <n v="12000"/>
    <x v="0"/>
    <x v="1"/>
    <x v="0"/>
  </r>
  <r>
    <x v="481"/>
    <x v="0"/>
    <x v="5"/>
    <x v="1"/>
    <n v="45"/>
    <n v="300"/>
    <n v="13500"/>
    <x v="0"/>
    <x v="1"/>
    <x v="1"/>
  </r>
  <r>
    <x v="481"/>
    <x v="0"/>
    <x v="3"/>
    <x v="4"/>
    <n v="43"/>
    <n v="500"/>
    <n v="21500"/>
    <x v="0"/>
    <x v="1"/>
    <x v="0"/>
  </r>
  <r>
    <x v="481"/>
    <x v="0"/>
    <x v="4"/>
    <x v="4"/>
    <n v="48"/>
    <n v="500"/>
    <n v="24000"/>
    <x v="0"/>
    <x v="1"/>
    <x v="1"/>
  </r>
  <r>
    <x v="482"/>
    <x v="1"/>
    <x v="1"/>
    <x v="4"/>
    <n v="3"/>
    <n v="500"/>
    <n v="1500"/>
    <x v="0"/>
    <x v="1"/>
    <x v="3"/>
  </r>
  <r>
    <x v="482"/>
    <x v="0"/>
    <x v="3"/>
    <x v="2"/>
    <n v="35"/>
    <n v="100"/>
    <n v="3500"/>
    <x v="0"/>
    <x v="1"/>
    <x v="0"/>
  </r>
  <r>
    <x v="482"/>
    <x v="2"/>
    <x v="4"/>
    <x v="0"/>
    <n v="13"/>
    <n v="400"/>
    <n v="5200"/>
    <x v="0"/>
    <x v="1"/>
    <x v="1"/>
  </r>
  <r>
    <x v="482"/>
    <x v="0"/>
    <x v="2"/>
    <x v="1"/>
    <n v="22"/>
    <n v="300"/>
    <n v="6600"/>
    <x v="0"/>
    <x v="1"/>
    <x v="3"/>
  </r>
  <r>
    <x v="482"/>
    <x v="0"/>
    <x v="4"/>
    <x v="4"/>
    <n v="21"/>
    <n v="500"/>
    <n v="10500"/>
    <x v="0"/>
    <x v="1"/>
    <x v="2"/>
  </r>
  <r>
    <x v="482"/>
    <x v="1"/>
    <x v="4"/>
    <x v="1"/>
    <n v="38"/>
    <n v="300"/>
    <n v="11400"/>
    <x v="0"/>
    <x v="1"/>
    <x v="0"/>
  </r>
  <r>
    <x v="482"/>
    <x v="0"/>
    <x v="2"/>
    <x v="0"/>
    <n v="30"/>
    <n v="400"/>
    <n v="12000"/>
    <x v="0"/>
    <x v="1"/>
    <x v="1"/>
  </r>
  <r>
    <x v="482"/>
    <x v="2"/>
    <x v="3"/>
    <x v="0"/>
    <n v="32"/>
    <n v="400"/>
    <n v="12800"/>
    <x v="0"/>
    <x v="1"/>
    <x v="1"/>
  </r>
  <r>
    <x v="482"/>
    <x v="0"/>
    <x v="4"/>
    <x v="4"/>
    <n v="29"/>
    <n v="500"/>
    <n v="14500"/>
    <x v="0"/>
    <x v="0"/>
    <x v="0"/>
  </r>
  <r>
    <x v="482"/>
    <x v="0"/>
    <x v="3"/>
    <x v="4"/>
    <n v="30"/>
    <n v="500"/>
    <n v="15000"/>
    <x v="0"/>
    <x v="1"/>
    <x v="1"/>
  </r>
  <r>
    <x v="482"/>
    <x v="0"/>
    <x v="4"/>
    <x v="4"/>
    <n v="36"/>
    <n v="500"/>
    <n v="18000"/>
    <x v="0"/>
    <x v="1"/>
    <x v="3"/>
  </r>
  <r>
    <x v="482"/>
    <x v="1"/>
    <x v="2"/>
    <x v="4"/>
    <n v="41"/>
    <n v="500"/>
    <n v="20500"/>
    <x v="0"/>
    <x v="1"/>
    <x v="1"/>
  </r>
  <r>
    <x v="483"/>
    <x v="0"/>
    <x v="2"/>
    <x v="2"/>
    <n v="17"/>
    <n v="100"/>
    <n v="1700"/>
    <x v="0"/>
    <x v="1"/>
    <x v="3"/>
  </r>
  <r>
    <x v="483"/>
    <x v="2"/>
    <x v="2"/>
    <x v="4"/>
    <n v="7"/>
    <n v="500"/>
    <n v="3500"/>
    <x v="0"/>
    <x v="1"/>
    <x v="1"/>
  </r>
  <r>
    <x v="483"/>
    <x v="0"/>
    <x v="3"/>
    <x v="3"/>
    <n v="24"/>
    <n v="200"/>
    <n v="4800"/>
    <x v="1"/>
    <x v="1"/>
    <x v="1"/>
  </r>
  <r>
    <x v="483"/>
    <x v="2"/>
    <x v="4"/>
    <x v="2"/>
    <n v="49"/>
    <n v="100"/>
    <n v="4900"/>
    <x v="0"/>
    <x v="1"/>
    <x v="1"/>
  </r>
  <r>
    <x v="483"/>
    <x v="1"/>
    <x v="4"/>
    <x v="1"/>
    <n v="20"/>
    <n v="300"/>
    <n v="6000"/>
    <x v="0"/>
    <x v="1"/>
    <x v="1"/>
  </r>
  <r>
    <x v="483"/>
    <x v="2"/>
    <x v="5"/>
    <x v="0"/>
    <n v="21"/>
    <n v="400"/>
    <n v="8400"/>
    <x v="0"/>
    <x v="1"/>
    <x v="1"/>
  </r>
  <r>
    <x v="483"/>
    <x v="2"/>
    <x v="1"/>
    <x v="0"/>
    <n v="24"/>
    <n v="400"/>
    <n v="9600"/>
    <x v="0"/>
    <x v="0"/>
    <x v="0"/>
  </r>
  <r>
    <x v="483"/>
    <x v="2"/>
    <x v="5"/>
    <x v="1"/>
    <n v="32"/>
    <n v="300"/>
    <n v="9600"/>
    <x v="1"/>
    <x v="1"/>
    <x v="0"/>
  </r>
  <r>
    <x v="483"/>
    <x v="2"/>
    <x v="3"/>
    <x v="1"/>
    <n v="39"/>
    <n v="300"/>
    <n v="11700"/>
    <x v="0"/>
    <x v="0"/>
    <x v="3"/>
  </r>
  <r>
    <x v="483"/>
    <x v="0"/>
    <x v="1"/>
    <x v="1"/>
    <n v="43"/>
    <n v="300"/>
    <n v="12900"/>
    <x v="0"/>
    <x v="1"/>
    <x v="3"/>
  </r>
  <r>
    <x v="483"/>
    <x v="2"/>
    <x v="1"/>
    <x v="0"/>
    <n v="36"/>
    <n v="400"/>
    <n v="14400"/>
    <x v="0"/>
    <x v="1"/>
    <x v="0"/>
  </r>
  <r>
    <x v="483"/>
    <x v="2"/>
    <x v="4"/>
    <x v="4"/>
    <n v="43"/>
    <n v="500"/>
    <n v="21500"/>
    <x v="0"/>
    <x v="1"/>
    <x v="1"/>
  </r>
  <r>
    <x v="484"/>
    <x v="2"/>
    <x v="1"/>
    <x v="4"/>
    <n v="14"/>
    <n v="500"/>
    <n v="7000"/>
    <x v="0"/>
    <x v="1"/>
    <x v="1"/>
  </r>
  <r>
    <x v="484"/>
    <x v="0"/>
    <x v="1"/>
    <x v="4"/>
    <n v="14"/>
    <n v="500"/>
    <n v="7000"/>
    <x v="0"/>
    <x v="1"/>
    <x v="1"/>
  </r>
  <r>
    <x v="484"/>
    <x v="1"/>
    <x v="4"/>
    <x v="4"/>
    <n v="24"/>
    <n v="500"/>
    <n v="12000"/>
    <x v="0"/>
    <x v="1"/>
    <x v="4"/>
  </r>
  <r>
    <x v="484"/>
    <x v="1"/>
    <x v="2"/>
    <x v="4"/>
    <n v="26"/>
    <n v="500"/>
    <n v="13000"/>
    <x v="0"/>
    <x v="1"/>
    <x v="0"/>
  </r>
  <r>
    <x v="484"/>
    <x v="0"/>
    <x v="2"/>
    <x v="0"/>
    <n v="36"/>
    <n v="400"/>
    <n v="14400"/>
    <x v="1"/>
    <x v="1"/>
    <x v="0"/>
  </r>
  <r>
    <x v="484"/>
    <x v="2"/>
    <x v="4"/>
    <x v="4"/>
    <n v="31"/>
    <n v="500"/>
    <n v="15500"/>
    <x v="1"/>
    <x v="1"/>
    <x v="1"/>
  </r>
  <r>
    <x v="485"/>
    <x v="1"/>
    <x v="4"/>
    <x v="4"/>
    <n v="5"/>
    <n v="500"/>
    <n v="2500"/>
    <x v="0"/>
    <x v="1"/>
    <x v="1"/>
  </r>
  <r>
    <x v="485"/>
    <x v="0"/>
    <x v="3"/>
    <x v="3"/>
    <n v="20"/>
    <n v="200"/>
    <n v="4000"/>
    <x v="0"/>
    <x v="0"/>
    <x v="2"/>
  </r>
  <r>
    <x v="485"/>
    <x v="2"/>
    <x v="4"/>
    <x v="1"/>
    <n v="19"/>
    <n v="300"/>
    <n v="5700"/>
    <x v="0"/>
    <x v="1"/>
    <x v="3"/>
  </r>
  <r>
    <x v="485"/>
    <x v="0"/>
    <x v="1"/>
    <x v="1"/>
    <n v="24"/>
    <n v="300"/>
    <n v="7200"/>
    <x v="1"/>
    <x v="1"/>
    <x v="0"/>
  </r>
  <r>
    <x v="485"/>
    <x v="1"/>
    <x v="1"/>
    <x v="1"/>
    <n v="26"/>
    <n v="300"/>
    <n v="7800"/>
    <x v="0"/>
    <x v="1"/>
    <x v="0"/>
  </r>
  <r>
    <x v="485"/>
    <x v="2"/>
    <x v="2"/>
    <x v="1"/>
    <n v="29"/>
    <n v="300"/>
    <n v="8700"/>
    <x v="1"/>
    <x v="0"/>
    <x v="1"/>
  </r>
  <r>
    <x v="485"/>
    <x v="2"/>
    <x v="3"/>
    <x v="1"/>
    <n v="31"/>
    <n v="300"/>
    <n v="9300"/>
    <x v="0"/>
    <x v="1"/>
    <x v="1"/>
  </r>
  <r>
    <x v="485"/>
    <x v="0"/>
    <x v="3"/>
    <x v="0"/>
    <n v="33"/>
    <n v="400"/>
    <n v="13200"/>
    <x v="0"/>
    <x v="1"/>
    <x v="0"/>
  </r>
  <r>
    <x v="485"/>
    <x v="1"/>
    <x v="3"/>
    <x v="4"/>
    <n v="27"/>
    <n v="500"/>
    <n v="13500"/>
    <x v="0"/>
    <x v="1"/>
    <x v="0"/>
  </r>
  <r>
    <x v="485"/>
    <x v="1"/>
    <x v="3"/>
    <x v="0"/>
    <n v="34"/>
    <n v="400"/>
    <n v="13600"/>
    <x v="0"/>
    <x v="1"/>
    <x v="1"/>
  </r>
  <r>
    <x v="485"/>
    <x v="1"/>
    <x v="4"/>
    <x v="4"/>
    <n v="29"/>
    <n v="500"/>
    <n v="14500"/>
    <x v="1"/>
    <x v="1"/>
    <x v="4"/>
  </r>
  <r>
    <x v="485"/>
    <x v="0"/>
    <x v="4"/>
    <x v="0"/>
    <n v="47"/>
    <n v="400"/>
    <n v="18800"/>
    <x v="0"/>
    <x v="1"/>
    <x v="4"/>
  </r>
  <r>
    <x v="485"/>
    <x v="2"/>
    <x v="3"/>
    <x v="0"/>
    <n v="48"/>
    <n v="400"/>
    <n v="19200"/>
    <x v="1"/>
    <x v="0"/>
    <x v="3"/>
  </r>
  <r>
    <x v="485"/>
    <x v="1"/>
    <x v="5"/>
    <x v="4"/>
    <n v="42"/>
    <n v="500"/>
    <n v="21000"/>
    <x v="0"/>
    <x v="1"/>
    <x v="1"/>
  </r>
  <r>
    <x v="486"/>
    <x v="1"/>
    <x v="1"/>
    <x v="1"/>
    <n v="1"/>
    <n v="300"/>
    <n v="300"/>
    <x v="0"/>
    <x v="1"/>
    <x v="1"/>
  </r>
  <r>
    <x v="486"/>
    <x v="2"/>
    <x v="1"/>
    <x v="3"/>
    <n v="2"/>
    <n v="200"/>
    <n v="400"/>
    <x v="0"/>
    <x v="1"/>
    <x v="0"/>
  </r>
  <r>
    <x v="486"/>
    <x v="2"/>
    <x v="1"/>
    <x v="0"/>
    <n v="2"/>
    <n v="400"/>
    <n v="800"/>
    <x v="1"/>
    <x v="1"/>
    <x v="1"/>
  </r>
  <r>
    <x v="486"/>
    <x v="0"/>
    <x v="4"/>
    <x v="1"/>
    <n v="4"/>
    <n v="300"/>
    <n v="1200"/>
    <x v="0"/>
    <x v="1"/>
    <x v="1"/>
  </r>
  <r>
    <x v="486"/>
    <x v="2"/>
    <x v="0"/>
    <x v="2"/>
    <n v="19"/>
    <n v="100"/>
    <n v="1900"/>
    <x v="1"/>
    <x v="1"/>
    <x v="1"/>
  </r>
  <r>
    <x v="486"/>
    <x v="2"/>
    <x v="2"/>
    <x v="1"/>
    <n v="7"/>
    <n v="300"/>
    <n v="2100"/>
    <x v="0"/>
    <x v="1"/>
    <x v="0"/>
  </r>
  <r>
    <x v="486"/>
    <x v="1"/>
    <x v="1"/>
    <x v="4"/>
    <n v="5"/>
    <n v="500"/>
    <n v="2500"/>
    <x v="0"/>
    <x v="1"/>
    <x v="0"/>
  </r>
  <r>
    <x v="486"/>
    <x v="2"/>
    <x v="3"/>
    <x v="1"/>
    <n v="15"/>
    <n v="300"/>
    <n v="4500"/>
    <x v="1"/>
    <x v="1"/>
    <x v="1"/>
  </r>
  <r>
    <x v="486"/>
    <x v="2"/>
    <x v="3"/>
    <x v="3"/>
    <n v="29"/>
    <n v="200"/>
    <n v="5800"/>
    <x v="0"/>
    <x v="1"/>
    <x v="1"/>
  </r>
  <r>
    <x v="486"/>
    <x v="0"/>
    <x v="1"/>
    <x v="3"/>
    <n v="33"/>
    <n v="200"/>
    <n v="6600"/>
    <x v="0"/>
    <x v="0"/>
    <x v="0"/>
  </r>
  <r>
    <x v="486"/>
    <x v="2"/>
    <x v="2"/>
    <x v="3"/>
    <n v="38"/>
    <n v="200"/>
    <n v="7600"/>
    <x v="0"/>
    <x v="1"/>
    <x v="1"/>
  </r>
  <r>
    <x v="486"/>
    <x v="1"/>
    <x v="3"/>
    <x v="0"/>
    <n v="20"/>
    <n v="400"/>
    <n v="8000"/>
    <x v="1"/>
    <x v="1"/>
    <x v="4"/>
  </r>
  <r>
    <x v="486"/>
    <x v="1"/>
    <x v="3"/>
    <x v="1"/>
    <n v="34"/>
    <n v="300"/>
    <n v="10200"/>
    <x v="0"/>
    <x v="1"/>
    <x v="2"/>
  </r>
  <r>
    <x v="486"/>
    <x v="0"/>
    <x v="2"/>
    <x v="0"/>
    <n v="28"/>
    <n v="400"/>
    <n v="11200"/>
    <x v="1"/>
    <x v="1"/>
    <x v="1"/>
  </r>
  <r>
    <x v="486"/>
    <x v="0"/>
    <x v="4"/>
    <x v="0"/>
    <n v="33"/>
    <n v="400"/>
    <n v="13200"/>
    <x v="0"/>
    <x v="1"/>
    <x v="1"/>
  </r>
  <r>
    <x v="486"/>
    <x v="2"/>
    <x v="4"/>
    <x v="0"/>
    <n v="38"/>
    <n v="400"/>
    <n v="15200"/>
    <x v="1"/>
    <x v="1"/>
    <x v="3"/>
  </r>
  <r>
    <x v="486"/>
    <x v="1"/>
    <x v="0"/>
    <x v="0"/>
    <n v="48"/>
    <n v="400"/>
    <n v="19200"/>
    <x v="0"/>
    <x v="1"/>
    <x v="4"/>
  </r>
  <r>
    <x v="487"/>
    <x v="1"/>
    <x v="4"/>
    <x v="4"/>
    <n v="1"/>
    <n v="500"/>
    <n v="500"/>
    <x v="0"/>
    <x v="0"/>
    <x v="0"/>
  </r>
  <r>
    <x v="487"/>
    <x v="0"/>
    <x v="3"/>
    <x v="3"/>
    <n v="9"/>
    <n v="200"/>
    <n v="1800"/>
    <x v="1"/>
    <x v="1"/>
    <x v="1"/>
  </r>
  <r>
    <x v="487"/>
    <x v="2"/>
    <x v="3"/>
    <x v="2"/>
    <n v="25"/>
    <n v="100"/>
    <n v="2500"/>
    <x v="0"/>
    <x v="1"/>
    <x v="0"/>
  </r>
  <r>
    <x v="487"/>
    <x v="0"/>
    <x v="1"/>
    <x v="2"/>
    <n v="37"/>
    <n v="100"/>
    <n v="3700"/>
    <x v="0"/>
    <x v="1"/>
    <x v="1"/>
  </r>
  <r>
    <x v="487"/>
    <x v="2"/>
    <x v="4"/>
    <x v="2"/>
    <n v="45"/>
    <n v="100"/>
    <n v="4500"/>
    <x v="0"/>
    <x v="1"/>
    <x v="1"/>
  </r>
  <r>
    <x v="487"/>
    <x v="2"/>
    <x v="2"/>
    <x v="4"/>
    <n v="17"/>
    <n v="500"/>
    <n v="8500"/>
    <x v="0"/>
    <x v="1"/>
    <x v="1"/>
  </r>
  <r>
    <x v="487"/>
    <x v="2"/>
    <x v="1"/>
    <x v="4"/>
    <n v="26"/>
    <n v="500"/>
    <n v="13000"/>
    <x v="1"/>
    <x v="1"/>
    <x v="3"/>
  </r>
  <r>
    <x v="487"/>
    <x v="1"/>
    <x v="2"/>
    <x v="1"/>
    <n v="45"/>
    <n v="300"/>
    <n v="13500"/>
    <x v="0"/>
    <x v="1"/>
    <x v="3"/>
  </r>
  <r>
    <x v="487"/>
    <x v="1"/>
    <x v="2"/>
    <x v="0"/>
    <n v="35"/>
    <n v="400"/>
    <n v="14000"/>
    <x v="1"/>
    <x v="1"/>
    <x v="4"/>
  </r>
  <r>
    <x v="487"/>
    <x v="1"/>
    <x v="2"/>
    <x v="0"/>
    <n v="45"/>
    <n v="400"/>
    <n v="18000"/>
    <x v="0"/>
    <x v="1"/>
    <x v="0"/>
  </r>
  <r>
    <x v="487"/>
    <x v="2"/>
    <x v="3"/>
    <x v="0"/>
    <n v="49"/>
    <n v="400"/>
    <n v="19600"/>
    <x v="0"/>
    <x v="1"/>
    <x v="0"/>
  </r>
  <r>
    <x v="488"/>
    <x v="0"/>
    <x v="4"/>
    <x v="0"/>
    <n v="2"/>
    <n v="400"/>
    <n v="800"/>
    <x v="0"/>
    <x v="1"/>
    <x v="3"/>
  </r>
  <r>
    <x v="488"/>
    <x v="1"/>
    <x v="0"/>
    <x v="4"/>
    <n v="6"/>
    <n v="500"/>
    <n v="3000"/>
    <x v="0"/>
    <x v="1"/>
    <x v="1"/>
  </r>
  <r>
    <x v="488"/>
    <x v="2"/>
    <x v="3"/>
    <x v="2"/>
    <n v="35"/>
    <n v="100"/>
    <n v="3500"/>
    <x v="0"/>
    <x v="1"/>
    <x v="0"/>
  </r>
  <r>
    <x v="488"/>
    <x v="1"/>
    <x v="3"/>
    <x v="1"/>
    <n v="15"/>
    <n v="300"/>
    <n v="4500"/>
    <x v="0"/>
    <x v="1"/>
    <x v="1"/>
  </r>
  <r>
    <x v="488"/>
    <x v="0"/>
    <x v="3"/>
    <x v="4"/>
    <n v="10"/>
    <n v="500"/>
    <n v="5000"/>
    <x v="1"/>
    <x v="1"/>
    <x v="1"/>
  </r>
  <r>
    <x v="488"/>
    <x v="1"/>
    <x v="2"/>
    <x v="1"/>
    <n v="18"/>
    <n v="300"/>
    <n v="5400"/>
    <x v="0"/>
    <x v="1"/>
    <x v="1"/>
  </r>
  <r>
    <x v="488"/>
    <x v="1"/>
    <x v="1"/>
    <x v="4"/>
    <n v="12"/>
    <n v="500"/>
    <n v="6000"/>
    <x v="1"/>
    <x v="1"/>
    <x v="2"/>
  </r>
  <r>
    <x v="488"/>
    <x v="2"/>
    <x v="4"/>
    <x v="4"/>
    <n v="13"/>
    <n v="500"/>
    <n v="6500"/>
    <x v="0"/>
    <x v="1"/>
    <x v="1"/>
  </r>
  <r>
    <x v="488"/>
    <x v="0"/>
    <x v="1"/>
    <x v="1"/>
    <n v="25"/>
    <n v="300"/>
    <n v="7500"/>
    <x v="1"/>
    <x v="1"/>
    <x v="3"/>
  </r>
  <r>
    <x v="488"/>
    <x v="1"/>
    <x v="1"/>
    <x v="3"/>
    <n v="38"/>
    <n v="200"/>
    <n v="7600"/>
    <x v="0"/>
    <x v="1"/>
    <x v="1"/>
  </r>
  <r>
    <x v="488"/>
    <x v="1"/>
    <x v="4"/>
    <x v="0"/>
    <n v="30"/>
    <n v="400"/>
    <n v="12000"/>
    <x v="0"/>
    <x v="1"/>
    <x v="1"/>
  </r>
  <r>
    <x v="488"/>
    <x v="0"/>
    <x v="2"/>
    <x v="1"/>
    <n v="41"/>
    <n v="300"/>
    <n v="12300"/>
    <x v="0"/>
    <x v="1"/>
    <x v="0"/>
  </r>
  <r>
    <x v="488"/>
    <x v="1"/>
    <x v="4"/>
    <x v="0"/>
    <n v="31"/>
    <n v="400"/>
    <n v="12400"/>
    <x v="0"/>
    <x v="1"/>
    <x v="0"/>
  </r>
  <r>
    <x v="488"/>
    <x v="1"/>
    <x v="0"/>
    <x v="4"/>
    <n v="28"/>
    <n v="500"/>
    <n v="14000"/>
    <x v="1"/>
    <x v="1"/>
    <x v="3"/>
  </r>
  <r>
    <x v="488"/>
    <x v="2"/>
    <x v="3"/>
    <x v="1"/>
    <n v="47"/>
    <n v="300"/>
    <n v="14100"/>
    <x v="0"/>
    <x v="1"/>
    <x v="0"/>
  </r>
  <r>
    <x v="488"/>
    <x v="2"/>
    <x v="3"/>
    <x v="0"/>
    <n v="37"/>
    <n v="400"/>
    <n v="14800"/>
    <x v="0"/>
    <x v="1"/>
    <x v="1"/>
  </r>
  <r>
    <x v="488"/>
    <x v="2"/>
    <x v="0"/>
    <x v="0"/>
    <n v="43"/>
    <n v="400"/>
    <n v="17200"/>
    <x v="0"/>
    <x v="1"/>
    <x v="1"/>
  </r>
  <r>
    <x v="488"/>
    <x v="0"/>
    <x v="4"/>
    <x v="4"/>
    <n v="43"/>
    <n v="500"/>
    <n v="21500"/>
    <x v="0"/>
    <x v="1"/>
    <x v="1"/>
  </r>
  <r>
    <x v="489"/>
    <x v="2"/>
    <x v="2"/>
    <x v="0"/>
    <n v="3"/>
    <n v="400"/>
    <n v="1200"/>
    <x v="0"/>
    <x v="1"/>
    <x v="0"/>
  </r>
  <r>
    <x v="489"/>
    <x v="0"/>
    <x v="3"/>
    <x v="4"/>
    <n v="3"/>
    <n v="500"/>
    <n v="1500"/>
    <x v="0"/>
    <x v="1"/>
    <x v="3"/>
  </r>
  <r>
    <x v="489"/>
    <x v="0"/>
    <x v="3"/>
    <x v="3"/>
    <n v="11"/>
    <n v="200"/>
    <n v="2200"/>
    <x v="0"/>
    <x v="1"/>
    <x v="0"/>
  </r>
  <r>
    <x v="489"/>
    <x v="0"/>
    <x v="1"/>
    <x v="0"/>
    <n v="6"/>
    <n v="400"/>
    <n v="2400"/>
    <x v="0"/>
    <x v="0"/>
    <x v="1"/>
  </r>
  <r>
    <x v="489"/>
    <x v="2"/>
    <x v="1"/>
    <x v="3"/>
    <n v="19"/>
    <n v="200"/>
    <n v="3800"/>
    <x v="0"/>
    <x v="1"/>
    <x v="3"/>
  </r>
  <r>
    <x v="489"/>
    <x v="2"/>
    <x v="2"/>
    <x v="4"/>
    <n v="10"/>
    <n v="500"/>
    <n v="5000"/>
    <x v="0"/>
    <x v="1"/>
    <x v="1"/>
  </r>
  <r>
    <x v="489"/>
    <x v="2"/>
    <x v="1"/>
    <x v="4"/>
    <n v="19"/>
    <n v="500"/>
    <n v="9500"/>
    <x v="0"/>
    <x v="1"/>
    <x v="1"/>
  </r>
  <r>
    <x v="489"/>
    <x v="2"/>
    <x v="2"/>
    <x v="4"/>
    <n v="30"/>
    <n v="500"/>
    <n v="15000"/>
    <x v="0"/>
    <x v="1"/>
    <x v="0"/>
  </r>
  <r>
    <x v="489"/>
    <x v="2"/>
    <x v="4"/>
    <x v="0"/>
    <n v="46"/>
    <n v="400"/>
    <n v="18400"/>
    <x v="0"/>
    <x v="1"/>
    <x v="3"/>
  </r>
  <r>
    <x v="489"/>
    <x v="2"/>
    <x v="5"/>
    <x v="4"/>
    <n v="44"/>
    <n v="500"/>
    <n v="22000"/>
    <x v="0"/>
    <x v="1"/>
    <x v="3"/>
  </r>
  <r>
    <x v="489"/>
    <x v="1"/>
    <x v="4"/>
    <x v="4"/>
    <n v="49"/>
    <n v="500"/>
    <n v="24500"/>
    <x v="0"/>
    <x v="1"/>
    <x v="1"/>
  </r>
  <r>
    <x v="490"/>
    <x v="0"/>
    <x v="3"/>
    <x v="3"/>
    <n v="3"/>
    <n v="200"/>
    <n v="600"/>
    <x v="0"/>
    <x v="1"/>
    <x v="3"/>
  </r>
  <r>
    <x v="490"/>
    <x v="2"/>
    <x v="4"/>
    <x v="2"/>
    <n v="10"/>
    <n v="100"/>
    <n v="1000"/>
    <x v="0"/>
    <x v="1"/>
    <x v="1"/>
  </r>
  <r>
    <x v="490"/>
    <x v="0"/>
    <x v="2"/>
    <x v="2"/>
    <n v="19"/>
    <n v="100"/>
    <n v="1900"/>
    <x v="0"/>
    <x v="1"/>
    <x v="1"/>
  </r>
  <r>
    <x v="490"/>
    <x v="2"/>
    <x v="3"/>
    <x v="2"/>
    <n v="19"/>
    <n v="100"/>
    <n v="1900"/>
    <x v="0"/>
    <x v="0"/>
    <x v="0"/>
  </r>
  <r>
    <x v="490"/>
    <x v="2"/>
    <x v="1"/>
    <x v="1"/>
    <n v="8"/>
    <n v="300"/>
    <n v="2400"/>
    <x v="0"/>
    <x v="1"/>
    <x v="1"/>
  </r>
  <r>
    <x v="490"/>
    <x v="0"/>
    <x v="3"/>
    <x v="0"/>
    <n v="13"/>
    <n v="400"/>
    <n v="5200"/>
    <x v="1"/>
    <x v="1"/>
    <x v="0"/>
  </r>
  <r>
    <x v="490"/>
    <x v="1"/>
    <x v="1"/>
    <x v="1"/>
    <n v="21"/>
    <n v="300"/>
    <n v="6300"/>
    <x v="0"/>
    <x v="1"/>
    <x v="1"/>
  </r>
  <r>
    <x v="490"/>
    <x v="1"/>
    <x v="0"/>
    <x v="1"/>
    <n v="25"/>
    <n v="300"/>
    <n v="7500"/>
    <x v="0"/>
    <x v="1"/>
    <x v="1"/>
  </r>
  <r>
    <x v="490"/>
    <x v="0"/>
    <x v="4"/>
    <x v="0"/>
    <n v="30"/>
    <n v="400"/>
    <n v="12000"/>
    <x v="0"/>
    <x v="1"/>
    <x v="0"/>
  </r>
  <r>
    <x v="490"/>
    <x v="1"/>
    <x v="0"/>
    <x v="1"/>
    <n v="43"/>
    <n v="300"/>
    <n v="12900"/>
    <x v="0"/>
    <x v="1"/>
    <x v="1"/>
  </r>
  <r>
    <x v="490"/>
    <x v="0"/>
    <x v="1"/>
    <x v="0"/>
    <n v="46"/>
    <n v="400"/>
    <n v="18400"/>
    <x v="0"/>
    <x v="1"/>
    <x v="1"/>
  </r>
  <r>
    <x v="490"/>
    <x v="1"/>
    <x v="4"/>
    <x v="4"/>
    <n v="39"/>
    <n v="500"/>
    <n v="19500"/>
    <x v="0"/>
    <x v="1"/>
    <x v="1"/>
  </r>
  <r>
    <x v="490"/>
    <x v="1"/>
    <x v="2"/>
    <x v="4"/>
    <n v="47"/>
    <n v="500"/>
    <n v="23500"/>
    <x v="0"/>
    <x v="1"/>
    <x v="3"/>
  </r>
  <r>
    <x v="491"/>
    <x v="2"/>
    <x v="3"/>
    <x v="1"/>
    <n v="4"/>
    <n v="300"/>
    <n v="1200"/>
    <x v="0"/>
    <x v="1"/>
    <x v="1"/>
  </r>
  <r>
    <x v="491"/>
    <x v="1"/>
    <x v="1"/>
    <x v="0"/>
    <n v="3"/>
    <n v="400"/>
    <n v="1200"/>
    <x v="0"/>
    <x v="1"/>
    <x v="3"/>
  </r>
  <r>
    <x v="491"/>
    <x v="2"/>
    <x v="0"/>
    <x v="2"/>
    <n v="18"/>
    <n v="100"/>
    <n v="1800"/>
    <x v="0"/>
    <x v="1"/>
    <x v="0"/>
  </r>
  <r>
    <x v="491"/>
    <x v="0"/>
    <x v="1"/>
    <x v="4"/>
    <n v="5"/>
    <n v="500"/>
    <n v="2500"/>
    <x v="0"/>
    <x v="0"/>
    <x v="0"/>
  </r>
  <r>
    <x v="491"/>
    <x v="2"/>
    <x v="3"/>
    <x v="4"/>
    <n v="14"/>
    <n v="500"/>
    <n v="7000"/>
    <x v="0"/>
    <x v="1"/>
    <x v="1"/>
  </r>
  <r>
    <x v="491"/>
    <x v="2"/>
    <x v="2"/>
    <x v="1"/>
    <n v="24"/>
    <n v="300"/>
    <n v="7200"/>
    <x v="0"/>
    <x v="1"/>
    <x v="1"/>
  </r>
  <r>
    <x v="491"/>
    <x v="0"/>
    <x v="1"/>
    <x v="4"/>
    <n v="18"/>
    <n v="500"/>
    <n v="9000"/>
    <x v="0"/>
    <x v="1"/>
    <x v="1"/>
  </r>
  <r>
    <x v="491"/>
    <x v="1"/>
    <x v="5"/>
    <x v="0"/>
    <n v="28"/>
    <n v="400"/>
    <n v="11200"/>
    <x v="1"/>
    <x v="1"/>
    <x v="1"/>
  </r>
  <r>
    <x v="491"/>
    <x v="0"/>
    <x v="1"/>
    <x v="1"/>
    <n v="39"/>
    <n v="300"/>
    <n v="11700"/>
    <x v="0"/>
    <x v="1"/>
    <x v="1"/>
  </r>
  <r>
    <x v="491"/>
    <x v="1"/>
    <x v="1"/>
    <x v="0"/>
    <n v="36"/>
    <n v="400"/>
    <n v="14400"/>
    <x v="1"/>
    <x v="1"/>
    <x v="4"/>
  </r>
  <r>
    <x v="491"/>
    <x v="0"/>
    <x v="3"/>
    <x v="0"/>
    <n v="44"/>
    <n v="400"/>
    <n v="17600"/>
    <x v="0"/>
    <x v="1"/>
    <x v="1"/>
  </r>
  <r>
    <x v="491"/>
    <x v="2"/>
    <x v="3"/>
    <x v="4"/>
    <n v="39"/>
    <n v="500"/>
    <n v="19500"/>
    <x v="0"/>
    <x v="1"/>
    <x v="4"/>
  </r>
  <r>
    <x v="491"/>
    <x v="2"/>
    <x v="3"/>
    <x v="0"/>
    <n v="49"/>
    <n v="400"/>
    <n v="19600"/>
    <x v="0"/>
    <x v="1"/>
    <x v="3"/>
  </r>
  <r>
    <x v="491"/>
    <x v="0"/>
    <x v="3"/>
    <x v="4"/>
    <n v="45"/>
    <n v="500"/>
    <n v="22500"/>
    <x v="0"/>
    <x v="1"/>
    <x v="4"/>
  </r>
  <r>
    <x v="492"/>
    <x v="2"/>
    <x v="4"/>
    <x v="0"/>
    <n v="1"/>
    <n v="400"/>
    <n v="400"/>
    <x v="0"/>
    <x v="1"/>
    <x v="1"/>
  </r>
  <r>
    <x v="492"/>
    <x v="2"/>
    <x v="4"/>
    <x v="4"/>
    <n v="5"/>
    <n v="500"/>
    <n v="2500"/>
    <x v="0"/>
    <x v="1"/>
    <x v="1"/>
  </r>
  <r>
    <x v="492"/>
    <x v="0"/>
    <x v="4"/>
    <x v="2"/>
    <n v="34"/>
    <n v="100"/>
    <n v="3400"/>
    <x v="0"/>
    <x v="1"/>
    <x v="0"/>
  </r>
  <r>
    <x v="492"/>
    <x v="2"/>
    <x v="4"/>
    <x v="4"/>
    <n v="8"/>
    <n v="500"/>
    <n v="4000"/>
    <x v="0"/>
    <x v="1"/>
    <x v="1"/>
  </r>
  <r>
    <x v="492"/>
    <x v="2"/>
    <x v="4"/>
    <x v="0"/>
    <n v="13"/>
    <n v="400"/>
    <n v="5200"/>
    <x v="0"/>
    <x v="1"/>
    <x v="0"/>
  </r>
  <r>
    <x v="492"/>
    <x v="2"/>
    <x v="3"/>
    <x v="1"/>
    <n v="20"/>
    <n v="300"/>
    <n v="6000"/>
    <x v="0"/>
    <x v="1"/>
    <x v="3"/>
  </r>
  <r>
    <x v="492"/>
    <x v="2"/>
    <x v="1"/>
    <x v="0"/>
    <n v="20"/>
    <n v="400"/>
    <n v="8000"/>
    <x v="0"/>
    <x v="1"/>
    <x v="1"/>
  </r>
  <r>
    <x v="492"/>
    <x v="0"/>
    <x v="3"/>
    <x v="4"/>
    <n v="17"/>
    <n v="500"/>
    <n v="8500"/>
    <x v="1"/>
    <x v="0"/>
    <x v="3"/>
  </r>
  <r>
    <x v="492"/>
    <x v="2"/>
    <x v="1"/>
    <x v="3"/>
    <n v="45"/>
    <n v="200"/>
    <n v="9000"/>
    <x v="0"/>
    <x v="1"/>
    <x v="3"/>
  </r>
  <r>
    <x v="492"/>
    <x v="2"/>
    <x v="4"/>
    <x v="4"/>
    <n v="22"/>
    <n v="500"/>
    <n v="11000"/>
    <x v="0"/>
    <x v="1"/>
    <x v="1"/>
  </r>
  <r>
    <x v="492"/>
    <x v="1"/>
    <x v="3"/>
    <x v="4"/>
    <n v="26"/>
    <n v="500"/>
    <n v="13000"/>
    <x v="0"/>
    <x v="1"/>
    <x v="4"/>
  </r>
  <r>
    <x v="493"/>
    <x v="0"/>
    <x v="1"/>
    <x v="4"/>
    <n v="1"/>
    <n v="500"/>
    <n v="500"/>
    <x v="0"/>
    <x v="1"/>
    <x v="0"/>
  </r>
  <r>
    <x v="493"/>
    <x v="2"/>
    <x v="2"/>
    <x v="1"/>
    <n v="4"/>
    <n v="300"/>
    <n v="1200"/>
    <x v="0"/>
    <x v="1"/>
    <x v="1"/>
  </r>
  <r>
    <x v="493"/>
    <x v="2"/>
    <x v="4"/>
    <x v="1"/>
    <n v="14"/>
    <n v="300"/>
    <n v="4200"/>
    <x v="0"/>
    <x v="0"/>
    <x v="1"/>
  </r>
  <r>
    <x v="493"/>
    <x v="0"/>
    <x v="4"/>
    <x v="4"/>
    <n v="10"/>
    <n v="500"/>
    <n v="5000"/>
    <x v="0"/>
    <x v="1"/>
    <x v="3"/>
  </r>
  <r>
    <x v="493"/>
    <x v="1"/>
    <x v="4"/>
    <x v="1"/>
    <n v="22"/>
    <n v="300"/>
    <n v="6600"/>
    <x v="0"/>
    <x v="0"/>
    <x v="3"/>
  </r>
  <r>
    <x v="493"/>
    <x v="2"/>
    <x v="1"/>
    <x v="3"/>
    <n v="39"/>
    <n v="200"/>
    <n v="7800"/>
    <x v="1"/>
    <x v="1"/>
    <x v="2"/>
  </r>
  <r>
    <x v="493"/>
    <x v="2"/>
    <x v="4"/>
    <x v="1"/>
    <n v="27"/>
    <n v="300"/>
    <n v="8100"/>
    <x v="0"/>
    <x v="1"/>
    <x v="0"/>
  </r>
  <r>
    <x v="493"/>
    <x v="1"/>
    <x v="0"/>
    <x v="1"/>
    <n v="27"/>
    <n v="300"/>
    <n v="8100"/>
    <x v="0"/>
    <x v="1"/>
    <x v="0"/>
  </r>
  <r>
    <x v="493"/>
    <x v="0"/>
    <x v="4"/>
    <x v="4"/>
    <n v="23"/>
    <n v="500"/>
    <n v="11500"/>
    <x v="0"/>
    <x v="1"/>
    <x v="1"/>
  </r>
  <r>
    <x v="493"/>
    <x v="0"/>
    <x v="3"/>
    <x v="1"/>
    <n v="41"/>
    <n v="300"/>
    <n v="12300"/>
    <x v="0"/>
    <x v="1"/>
    <x v="1"/>
  </r>
  <r>
    <x v="493"/>
    <x v="2"/>
    <x v="4"/>
    <x v="4"/>
    <n v="25"/>
    <n v="500"/>
    <n v="12500"/>
    <x v="0"/>
    <x v="1"/>
    <x v="0"/>
  </r>
  <r>
    <x v="493"/>
    <x v="2"/>
    <x v="4"/>
    <x v="4"/>
    <n v="44"/>
    <n v="500"/>
    <n v="22000"/>
    <x v="0"/>
    <x v="1"/>
    <x v="1"/>
  </r>
  <r>
    <x v="494"/>
    <x v="0"/>
    <x v="3"/>
    <x v="0"/>
    <n v="2"/>
    <n v="400"/>
    <n v="800"/>
    <x v="0"/>
    <x v="1"/>
    <x v="1"/>
  </r>
  <r>
    <x v="494"/>
    <x v="1"/>
    <x v="3"/>
    <x v="0"/>
    <n v="2"/>
    <n v="400"/>
    <n v="800"/>
    <x v="1"/>
    <x v="1"/>
    <x v="0"/>
  </r>
  <r>
    <x v="494"/>
    <x v="2"/>
    <x v="1"/>
    <x v="4"/>
    <n v="3"/>
    <n v="500"/>
    <n v="1500"/>
    <x v="0"/>
    <x v="1"/>
    <x v="0"/>
  </r>
  <r>
    <x v="494"/>
    <x v="0"/>
    <x v="3"/>
    <x v="0"/>
    <n v="4"/>
    <n v="400"/>
    <n v="1600"/>
    <x v="0"/>
    <x v="1"/>
    <x v="0"/>
  </r>
  <r>
    <x v="494"/>
    <x v="2"/>
    <x v="1"/>
    <x v="4"/>
    <n v="5"/>
    <n v="500"/>
    <n v="2500"/>
    <x v="0"/>
    <x v="1"/>
    <x v="2"/>
  </r>
  <r>
    <x v="494"/>
    <x v="2"/>
    <x v="2"/>
    <x v="2"/>
    <n v="35"/>
    <n v="100"/>
    <n v="3500"/>
    <x v="1"/>
    <x v="1"/>
    <x v="1"/>
  </r>
  <r>
    <x v="494"/>
    <x v="0"/>
    <x v="3"/>
    <x v="3"/>
    <n v="22"/>
    <n v="200"/>
    <n v="4400"/>
    <x v="0"/>
    <x v="1"/>
    <x v="1"/>
  </r>
  <r>
    <x v="494"/>
    <x v="2"/>
    <x v="0"/>
    <x v="0"/>
    <n v="12"/>
    <n v="400"/>
    <n v="4800"/>
    <x v="0"/>
    <x v="1"/>
    <x v="1"/>
  </r>
  <r>
    <x v="494"/>
    <x v="2"/>
    <x v="4"/>
    <x v="3"/>
    <n v="27"/>
    <n v="200"/>
    <n v="5400"/>
    <x v="0"/>
    <x v="1"/>
    <x v="0"/>
  </r>
  <r>
    <x v="494"/>
    <x v="0"/>
    <x v="4"/>
    <x v="3"/>
    <n v="35"/>
    <n v="200"/>
    <n v="7000"/>
    <x v="0"/>
    <x v="1"/>
    <x v="0"/>
  </r>
  <r>
    <x v="494"/>
    <x v="2"/>
    <x v="4"/>
    <x v="0"/>
    <n v="29"/>
    <n v="400"/>
    <n v="11600"/>
    <x v="1"/>
    <x v="1"/>
    <x v="2"/>
  </r>
  <r>
    <x v="494"/>
    <x v="2"/>
    <x v="2"/>
    <x v="1"/>
    <n v="49"/>
    <n v="300"/>
    <n v="14700"/>
    <x v="0"/>
    <x v="0"/>
    <x v="3"/>
  </r>
  <r>
    <x v="494"/>
    <x v="1"/>
    <x v="1"/>
    <x v="0"/>
    <n v="39"/>
    <n v="400"/>
    <n v="15600"/>
    <x v="1"/>
    <x v="1"/>
    <x v="0"/>
  </r>
  <r>
    <x v="494"/>
    <x v="1"/>
    <x v="2"/>
    <x v="0"/>
    <n v="49"/>
    <n v="400"/>
    <n v="19600"/>
    <x v="0"/>
    <x v="1"/>
    <x v="4"/>
  </r>
  <r>
    <x v="494"/>
    <x v="0"/>
    <x v="2"/>
    <x v="4"/>
    <n v="42"/>
    <n v="500"/>
    <n v="21000"/>
    <x v="0"/>
    <x v="0"/>
    <x v="3"/>
  </r>
  <r>
    <x v="495"/>
    <x v="2"/>
    <x v="5"/>
    <x v="2"/>
    <n v="1"/>
    <n v="100"/>
    <n v="100"/>
    <x v="0"/>
    <x v="1"/>
    <x v="3"/>
  </r>
  <r>
    <x v="495"/>
    <x v="0"/>
    <x v="0"/>
    <x v="4"/>
    <n v="4"/>
    <n v="500"/>
    <n v="2000"/>
    <x v="0"/>
    <x v="1"/>
    <x v="0"/>
  </r>
  <r>
    <x v="495"/>
    <x v="2"/>
    <x v="4"/>
    <x v="2"/>
    <n v="20"/>
    <n v="100"/>
    <n v="2000"/>
    <x v="0"/>
    <x v="1"/>
    <x v="0"/>
  </r>
  <r>
    <x v="495"/>
    <x v="1"/>
    <x v="3"/>
    <x v="1"/>
    <n v="19"/>
    <n v="300"/>
    <n v="5700"/>
    <x v="0"/>
    <x v="1"/>
    <x v="0"/>
  </r>
  <r>
    <x v="495"/>
    <x v="2"/>
    <x v="4"/>
    <x v="1"/>
    <n v="35"/>
    <n v="300"/>
    <n v="10500"/>
    <x v="0"/>
    <x v="1"/>
    <x v="0"/>
  </r>
  <r>
    <x v="495"/>
    <x v="2"/>
    <x v="4"/>
    <x v="4"/>
    <n v="21"/>
    <n v="500"/>
    <n v="10500"/>
    <x v="0"/>
    <x v="1"/>
    <x v="3"/>
  </r>
  <r>
    <x v="495"/>
    <x v="1"/>
    <x v="4"/>
    <x v="0"/>
    <n v="27"/>
    <n v="400"/>
    <n v="10800"/>
    <x v="0"/>
    <x v="1"/>
    <x v="0"/>
  </r>
  <r>
    <x v="495"/>
    <x v="0"/>
    <x v="5"/>
    <x v="0"/>
    <n v="28"/>
    <n v="400"/>
    <n v="11200"/>
    <x v="0"/>
    <x v="1"/>
    <x v="1"/>
  </r>
  <r>
    <x v="495"/>
    <x v="2"/>
    <x v="1"/>
    <x v="4"/>
    <n v="29"/>
    <n v="500"/>
    <n v="14500"/>
    <x v="1"/>
    <x v="0"/>
    <x v="3"/>
  </r>
  <r>
    <x v="495"/>
    <x v="0"/>
    <x v="0"/>
    <x v="0"/>
    <n v="46"/>
    <n v="400"/>
    <n v="18400"/>
    <x v="0"/>
    <x v="1"/>
    <x v="1"/>
  </r>
  <r>
    <x v="495"/>
    <x v="2"/>
    <x v="1"/>
    <x v="4"/>
    <n v="47"/>
    <n v="500"/>
    <n v="23500"/>
    <x v="0"/>
    <x v="1"/>
    <x v="0"/>
  </r>
  <r>
    <x v="496"/>
    <x v="2"/>
    <x v="1"/>
    <x v="4"/>
    <n v="5"/>
    <n v="500"/>
    <n v="2500"/>
    <x v="0"/>
    <x v="0"/>
    <x v="0"/>
  </r>
  <r>
    <x v="496"/>
    <x v="2"/>
    <x v="3"/>
    <x v="0"/>
    <n v="15"/>
    <n v="400"/>
    <n v="6000"/>
    <x v="0"/>
    <x v="1"/>
    <x v="2"/>
  </r>
  <r>
    <x v="496"/>
    <x v="0"/>
    <x v="1"/>
    <x v="1"/>
    <n v="23"/>
    <n v="300"/>
    <n v="6900"/>
    <x v="0"/>
    <x v="1"/>
    <x v="1"/>
  </r>
  <r>
    <x v="496"/>
    <x v="1"/>
    <x v="3"/>
    <x v="1"/>
    <n v="28"/>
    <n v="300"/>
    <n v="8400"/>
    <x v="0"/>
    <x v="1"/>
    <x v="1"/>
  </r>
  <r>
    <x v="496"/>
    <x v="2"/>
    <x v="2"/>
    <x v="0"/>
    <n v="26"/>
    <n v="400"/>
    <n v="10400"/>
    <x v="0"/>
    <x v="1"/>
    <x v="0"/>
  </r>
  <r>
    <x v="496"/>
    <x v="2"/>
    <x v="5"/>
    <x v="1"/>
    <n v="45"/>
    <n v="300"/>
    <n v="13500"/>
    <x v="0"/>
    <x v="1"/>
    <x v="1"/>
  </r>
  <r>
    <x v="496"/>
    <x v="0"/>
    <x v="1"/>
    <x v="4"/>
    <n v="41"/>
    <n v="500"/>
    <n v="20500"/>
    <x v="0"/>
    <x v="1"/>
    <x v="1"/>
  </r>
  <r>
    <x v="497"/>
    <x v="2"/>
    <x v="2"/>
    <x v="3"/>
    <n v="4"/>
    <n v="200"/>
    <n v="800"/>
    <x v="0"/>
    <x v="1"/>
    <x v="1"/>
  </r>
  <r>
    <x v="497"/>
    <x v="1"/>
    <x v="3"/>
    <x v="1"/>
    <n v="4"/>
    <n v="300"/>
    <n v="1200"/>
    <x v="0"/>
    <x v="1"/>
    <x v="0"/>
  </r>
  <r>
    <x v="497"/>
    <x v="0"/>
    <x v="3"/>
    <x v="0"/>
    <n v="8"/>
    <n v="400"/>
    <n v="3200"/>
    <x v="0"/>
    <x v="1"/>
    <x v="3"/>
  </r>
  <r>
    <x v="497"/>
    <x v="2"/>
    <x v="4"/>
    <x v="0"/>
    <n v="10"/>
    <n v="400"/>
    <n v="4000"/>
    <x v="0"/>
    <x v="1"/>
    <x v="0"/>
  </r>
  <r>
    <x v="497"/>
    <x v="0"/>
    <x v="4"/>
    <x v="0"/>
    <n v="14"/>
    <n v="400"/>
    <n v="5600"/>
    <x v="1"/>
    <x v="0"/>
    <x v="1"/>
  </r>
  <r>
    <x v="497"/>
    <x v="2"/>
    <x v="4"/>
    <x v="3"/>
    <n v="37"/>
    <n v="200"/>
    <n v="7400"/>
    <x v="0"/>
    <x v="1"/>
    <x v="1"/>
  </r>
  <r>
    <x v="497"/>
    <x v="0"/>
    <x v="2"/>
    <x v="0"/>
    <n v="25"/>
    <n v="400"/>
    <n v="10000"/>
    <x v="1"/>
    <x v="1"/>
    <x v="3"/>
  </r>
  <r>
    <x v="497"/>
    <x v="0"/>
    <x v="4"/>
    <x v="1"/>
    <n v="39"/>
    <n v="300"/>
    <n v="11700"/>
    <x v="0"/>
    <x v="1"/>
    <x v="4"/>
  </r>
  <r>
    <x v="497"/>
    <x v="2"/>
    <x v="3"/>
    <x v="4"/>
    <n v="29"/>
    <n v="500"/>
    <n v="14500"/>
    <x v="0"/>
    <x v="0"/>
    <x v="1"/>
  </r>
  <r>
    <x v="497"/>
    <x v="1"/>
    <x v="1"/>
    <x v="0"/>
    <n v="49"/>
    <n v="400"/>
    <n v="19600"/>
    <x v="0"/>
    <x v="1"/>
    <x v="1"/>
  </r>
  <r>
    <x v="497"/>
    <x v="2"/>
    <x v="3"/>
    <x v="4"/>
    <n v="46"/>
    <n v="500"/>
    <n v="23000"/>
    <x v="0"/>
    <x v="1"/>
    <x v="1"/>
  </r>
  <r>
    <x v="498"/>
    <x v="1"/>
    <x v="3"/>
    <x v="3"/>
    <n v="7"/>
    <n v="200"/>
    <n v="1400"/>
    <x v="0"/>
    <x v="1"/>
    <x v="0"/>
  </r>
  <r>
    <x v="498"/>
    <x v="2"/>
    <x v="4"/>
    <x v="2"/>
    <n v="32"/>
    <n v="100"/>
    <n v="3200"/>
    <x v="0"/>
    <x v="1"/>
    <x v="1"/>
  </r>
  <r>
    <x v="498"/>
    <x v="2"/>
    <x v="3"/>
    <x v="1"/>
    <n v="12"/>
    <n v="300"/>
    <n v="3600"/>
    <x v="0"/>
    <x v="1"/>
    <x v="2"/>
  </r>
  <r>
    <x v="498"/>
    <x v="2"/>
    <x v="2"/>
    <x v="0"/>
    <n v="23"/>
    <n v="400"/>
    <n v="9200"/>
    <x v="0"/>
    <x v="1"/>
    <x v="4"/>
  </r>
  <r>
    <x v="498"/>
    <x v="1"/>
    <x v="1"/>
    <x v="0"/>
    <n v="23"/>
    <n v="400"/>
    <n v="9200"/>
    <x v="0"/>
    <x v="1"/>
    <x v="3"/>
  </r>
  <r>
    <x v="498"/>
    <x v="2"/>
    <x v="0"/>
    <x v="4"/>
    <n v="19"/>
    <n v="500"/>
    <n v="9500"/>
    <x v="1"/>
    <x v="1"/>
    <x v="3"/>
  </r>
  <r>
    <x v="498"/>
    <x v="2"/>
    <x v="0"/>
    <x v="4"/>
    <n v="19"/>
    <n v="500"/>
    <n v="9500"/>
    <x v="0"/>
    <x v="1"/>
    <x v="3"/>
  </r>
  <r>
    <x v="499"/>
    <x v="1"/>
    <x v="1"/>
    <x v="4"/>
    <n v="1"/>
    <n v="500"/>
    <n v="500"/>
    <x v="0"/>
    <x v="1"/>
    <x v="0"/>
  </r>
  <r>
    <x v="499"/>
    <x v="2"/>
    <x v="2"/>
    <x v="0"/>
    <n v="4"/>
    <n v="400"/>
    <n v="1600"/>
    <x v="0"/>
    <x v="1"/>
    <x v="1"/>
  </r>
  <r>
    <x v="499"/>
    <x v="0"/>
    <x v="3"/>
    <x v="3"/>
    <n v="9"/>
    <n v="200"/>
    <n v="1800"/>
    <x v="0"/>
    <x v="0"/>
    <x v="1"/>
  </r>
  <r>
    <x v="499"/>
    <x v="0"/>
    <x v="3"/>
    <x v="2"/>
    <n v="18"/>
    <n v="100"/>
    <n v="1800"/>
    <x v="0"/>
    <x v="1"/>
    <x v="1"/>
  </r>
  <r>
    <x v="499"/>
    <x v="1"/>
    <x v="2"/>
    <x v="1"/>
    <n v="16"/>
    <n v="300"/>
    <n v="4800"/>
    <x v="0"/>
    <x v="1"/>
    <x v="2"/>
  </r>
  <r>
    <x v="499"/>
    <x v="1"/>
    <x v="4"/>
    <x v="4"/>
    <n v="10"/>
    <n v="500"/>
    <n v="5000"/>
    <x v="0"/>
    <x v="1"/>
    <x v="0"/>
  </r>
  <r>
    <x v="499"/>
    <x v="2"/>
    <x v="0"/>
    <x v="3"/>
    <n v="45"/>
    <n v="200"/>
    <n v="9000"/>
    <x v="0"/>
    <x v="1"/>
    <x v="1"/>
  </r>
  <r>
    <x v="499"/>
    <x v="1"/>
    <x v="3"/>
    <x v="0"/>
    <n v="29"/>
    <n v="400"/>
    <n v="11600"/>
    <x v="0"/>
    <x v="1"/>
    <x v="1"/>
  </r>
  <r>
    <x v="499"/>
    <x v="1"/>
    <x v="4"/>
    <x v="4"/>
    <n v="33"/>
    <n v="500"/>
    <n v="16500"/>
    <x v="0"/>
    <x v="1"/>
    <x v="0"/>
  </r>
  <r>
    <x v="499"/>
    <x v="2"/>
    <x v="3"/>
    <x v="4"/>
    <n v="48"/>
    <n v="500"/>
    <n v="24000"/>
    <x v="0"/>
    <x v="1"/>
    <x v="0"/>
  </r>
  <r>
    <x v="500"/>
    <x v="2"/>
    <x v="2"/>
    <x v="1"/>
    <n v="7"/>
    <n v="300"/>
    <n v="2100"/>
    <x v="0"/>
    <x v="1"/>
    <x v="0"/>
  </r>
  <r>
    <x v="500"/>
    <x v="2"/>
    <x v="1"/>
    <x v="2"/>
    <n v="29"/>
    <n v="100"/>
    <n v="2900"/>
    <x v="1"/>
    <x v="1"/>
    <x v="0"/>
  </r>
  <r>
    <x v="500"/>
    <x v="0"/>
    <x v="1"/>
    <x v="2"/>
    <n v="40"/>
    <n v="100"/>
    <n v="4000"/>
    <x v="0"/>
    <x v="1"/>
    <x v="3"/>
  </r>
  <r>
    <x v="500"/>
    <x v="2"/>
    <x v="5"/>
    <x v="3"/>
    <n v="22"/>
    <n v="200"/>
    <n v="4400"/>
    <x v="0"/>
    <x v="1"/>
    <x v="3"/>
  </r>
  <r>
    <x v="500"/>
    <x v="1"/>
    <x v="3"/>
    <x v="2"/>
    <n v="45"/>
    <n v="100"/>
    <n v="4500"/>
    <x v="0"/>
    <x v="1"/>
    <x v="0"/>
  </r>
  <r>
    <x v="500"/>
    <x v="0"/>
    <x v="3"/>
    <x v="3"/>
    <n v="47"/>
    <n v="200"/>
    <n v="9400"/>
    <x v="0"/>
    <x v="0"/>
    <x v="3"/>
  </r>
  <r>
    <x v="500"/>
    <x v="2"/>
    <x v="3"/>
    <x v="4"/>
    <n v="19"/>
    <n v="500"/>
    <n v="9500"/>
    <x v="0"/>
    <x v="1"/>
    <x v="0"/>
  </r>
  <r>
    <x v="500"/>
    <x v="0"/>
    <x v="3"/>
    <x v="1"/>
    <n v="32"/>
    <n v="300"/>
    <n v="9600"/>
    <x v="0"/>
    <x v="1"/>
    <x v="3"/>
  </r>
  <r>
    <x v="500"/>
    <x v="0"/>
    <x v="4"/>
    <x v="0"/>
    <n v="36"/>
    <n v="400"/>
    <n v="14400"/>
    <x v="0"/>
    <x v="1"/>
    <x v="0"/>
  </r>
  <r>
    <x v="500"/>
    <x v="1"/>
    <x v="4"/>
    <x v="4"/>
    <n v="32"/>
    <n v="500"/>
    <n v="16000"/>
    <x v="0"/>
    <x v="1"/>
    <x v="1"/>
  </r>
  <r>
    <x v="500"/>
    <x v="2"/>
    <x v="4"/>
    <x v="4"/>
    <n v="40"/>
    <n v="500"/>
    <n v="20000"/>
    <x v="0"/>
    <x v="1"/>
    <x v="1"/>
  </r>
  <r>
    <x v="500"/>
    <x v="0"/>
    <x v="3"/>
    <x v="4"/>
    <n v="42"/>
    <n v="500"/>
    <n v="21000"/>
    <x v="0"/>
    <x v="1"/>
    <x v="3"/>
  </r>
  <r>
    <x v="501"/>
    <x v="1"/>
    <x v="2"/>
    <x v="0"/>
    <n v="3"/>
    <n v="400"/>
    <n v="1200"/>
    <x v="0"/>
    <x v="1"/>
    <x v="3"/>
  </r>
  <r>
    <x v="501"/>
    <x v="1"/>
    <x v="5"/>
    <x v="0"/>
    <n v="4"/>
    <n v="400"/>
    <n v="1600"/>
    <x v="0"/>
    <x v="0"/>
    <x v="0"/>
  </r>
  <r>
    <x v="501"/>
    <x v="2"/>
    <x v="1"/>
    <x v="1"/>
    <n v="7"/>
    <n v="300"/>
    <n v="2100"/>
    <x v="0"/>
    <x v="1"/>
    <x v="3"/>
  </r>
  <r>
    <x v="501"/>
    <x v="2"/>
    <x v="3"/>
    <x v="3"/>
    <n v="13"/>
    <n v="200"/>
    <n v="2600"/>
    <x v="0"/>
    <x v="1"/>
    <x v="3"/>
  </r>
  <r>
    <x v="501"/>
    <x v="2"/>
    <x v="4"/>
    <x v="2"/>
    <n v="27"/>
    <n v="100"/>
    <n v="2700"/>
    <x v="0"/>
    <x v="1"/>
    <x v="0"/>
  </r>
  <r>
    <x v="501"/>
    <x v="0"/>
    <x v="1"/>
    <x v="0"/>
    <n v="7"/>
    <n v="400"/>
    <n v="2800"/>
    <x v="0"/>
    <x v="1"/>
    <x v="1"/>
  </r>
  <r>
    <x v="501"/>
    <x v="2"/>
    <x v="2"/>
    <x v="0"/>
    <n v="7"/>
    <n v="400"/>
    <n v="2800"/>
    <x v="0"/>
    <x v="1"/>
    <x v="1"/>
  </r>
  <r>
    <x v="501"/>
    <x v="1"/>
    <x v="2"/>
    <x v="0"/>
    <n v="9"/>
    <n v="400"/>
    <n v="3600"/>
    <x v="0"/>
    <x v="1"/>
    <x v="3"/>
  </r>
  <r>
    <x v="501"/>
    <x v="2"/>
    <x v="1"/>
    <x v="0"/>
    <n v="20"/>
    <n v="400"/>
    <n v="8000"/>
    <x v="1"/>
    <x v="0"/>
    <x v="1"/>
  </r>
  <r>
    <x v="501"/>
    <x v="1"/>
    <x v="2"/>
    <x v="0"/>
    <n v="23"/>
    <n v="400"/>
    <n v="9200"/>
    <x v="0"/>
    <x v="1"/>
    <x v="0"/>
  </r>
  <r>
    <x v="501"/>
    <x v="2"/>
    <x v="3"/>
    <x v="0"/>
    <n v="26"/>
    <n v="400"/>
    <n v="10400"/>
    <x v="0"/>
    <x v="1"/>
    <x v="0"/>
  </r>
  <r>
    <x v="501"/>
    <x v="2"/>
    <x v="3"/>
    <x v="4"/>
    <n v="23"/>
    <n v="500"/>
    <n v="11500"/>
    <x v="0"/>
    <x v="1"/>
    <x v="1"/>
  </r>
  <r>
    <x v="502"/>
    <x v="0"/>
    <x v="3"/>
    <x v="2"/>
    <n v="5"/>
    <n v="100"/>
    <n v="500"/>
    <x v="0"/>
    <x v="1"/>
    <x v="0"/>
  </r>
  <r>
    <x v="502"/>
    <x v="2"/>
    <x v="3"/>
    <x v="2"/>
    <n v="12"/>
    <n v="100"/>
    <n v="1200"/>
    <x v="0"/>
    <x v="1"/>
    <x v="1"/>
  </r>
  <r>
    <x v="502"/>
    <x v="2"/>
    <x v="4"/>
    <x v="2"/>
    <n v="39"/>
    <n v="100"/>
    <n v="3900"/>
    <x v="0"/>
    <x v="1"/>
    <x v="3"/>
  </r>
  <r>
    <x v="502"/>
    <x v="2"/>
    <x v="3"/>
    <x v="1"/>
    <n v="16"/>
    <n v="300"/>
    <n v="4800"/>
    <x v="0"/>
    <x v="1"/>
    <x v="4"/>
  </r>
  <r>
    <x v="502"/>
    <x v="0"/>
    <x v="4"/>
    <x v="3"/>
    <n v="28"/>
    <n v="200"/>
    <n v="5600"/>
    <x v="0"/>
    <x v="1"/>
    <x v="3"/>
  </r>
  <r>
    <x v="502"/>
    <x v="0"/>
    <x v="0"/>
    <x v="0"/>
    <n v="18"/>
    <n v="400"/>
    <n v="7200"/>
    <x v="0"/>
    <x v="1"/>
    <x v="1"/>
  </r>
  <r>
    <x v="502"/>
    <x v="2"/>
    <x v="3"/>
    <x v="0"/>
    <n v="41"/>
    <n v="400"/>
    <n v="16400"/>
    <x v="1"/>
    <x v="1"/>
    <x v="3"/>
  </r>
  <r>
    <x v="502"/>
    <x v="1"/>
    <x v="1"/>
    <x v="4"/>
    <n v="38"/>
    <n v="500"/>
    <n v="19000"/>
    <x v="1"/>
    <x v="1"/>
    <x v="0"/>
  </r>
  <r>
    <x v="503"/>
    <x v="2"/>
    <x v="1"/>
    <x v="2"/>
    <n v="2"/>
    <n v="100"/>
    <n v="200"/>
    <x v="0"/>
    <x v="1"/>
    <x v="1"/>
  </r>
  <r>
    <x v="503"/>
    <x v="1"/>
    <x v="3"/>
    <x v="2"/>
    <n v="10"/>
    <n v="100"/>
    <n v="1000"/>
    <x v="0"/>
    <x v="1"/>
    <x v="0"/>
  </r>
  <r>
    <x v="503"/>
    <x v="1"/>
    <x v="3"/>
    <x v="1"/>
    <n v="6"/>
    <n v="300"/>
    <n v="1800"/>
    <x v="0"/>
    <x v="1"/>
    <x v="3"/>
  </r>
  <r>
    <x v="503"/>
    <x v="0"/>
    <x v="3"/>
    <x v="4"/>
    <n v="4"/>
    <n v="500"/>
    <n v="2000"/>
    <x v="0"/>
    <x v="1"/>
    <x v="3"/>
  </r>
  <r>
    <x v="503"/>
    <x v="1"/>
    <x v="3"/>
    <x v="0"/>
    <n v="6"/>
    <n v="400"/>
    <n v="2400"/>
    <x v="0"/>
    <x v="1"/>
    <x v="3"/>
  </r>
  <r>
    <x v="503"/>
    <x v="2"/>
    <x v="4"/>
    <x v="0"/>
    <n v="9"/>
    <n v="400"/>
    <n v="3600"/>
    <x v="0"/>
    <x v="1"/>
    <x v="0"/>
  </r>
  <r>
    <x v="503"/>
    <x v="2"/>
    <x v="5"/>
    <x v="1"/>
    <n v="25"/>
    <n v="300"/>
    <n v="7500"/>
    <x v="0"/>
    <x v="1"/>
    <x v="1"/>
  </r>
  <r>
    <x v="503"/>
    <x v="0"/>
    <x v="4"/>
    <x v="1"/>
    <n v="35"/>
    <n v="300"/>
    <n v="10500"/>
    <x v="0"/>
    <x v="1"/>
    <x v="3"/>
  </r>
  <r>
    <x v="503"/>
    <x v="1"/>
    <x v="1"/>
    <x v="0"/>
    <n v="27"/>
    <n v="400"/>
    <n v="10800"/>
    <x v="1"/>
    <x v="1"/>
    <x v="1"/>
  </r>
  <r>
    <x v="503"/>
    <x v="0"/>
    <x v="4"/>
    <x v="0"/>
    <n v="36"/>
    <n v="400"/>
    <n v="14400"/>
    <x v="0"/>
    <x v="1"/>
    <x v="3"/>
  </r>
  <r>
    <x v="503"/>
    <x v="1"/>
    <x v="4"/>
    <x v="4"/>
    <n v="42"/>
    <n v="500"/>
    <n v="21000"/>
    <x v="0"/>
    <x v="1"/>
    <x v="0"/>
  </r>
  <r>
    <x v="503"/>
    <x v="2"/>
    <x v="4"/>
    <x v="4"/>
    <n v="43"/>
    <n v="500"/>
    <n v="21500"/>
    <x v="1"/>
    <x v="1"/>
    <x v="2"/>
  </r>
  <r>
    <x v="504"/>
    <x v="1"/>
    <x v="1"/>
    <x v="2"/>
    <n v="7"/>
    <n v="100"/>
    <n v="700"/>
    <x v="0"/>
    <x v="1"/>
    <x v="3"/>
  </r>
  <r>
    <x v="504"/>
    <x v="1"/>
    <x v="4"/>
    <x v="1"/>
    <n v="3"/>
    <n v="300"/>
    <n v="900"/>
    <x v="0"/>
    <x v="1"/>
    <x v="3"/>
  </r>
  <r>
    <x v="504"/>
    <x v="0"/>
    <x v="4"/>
    <x v="4"/>
    <n v="3"/>
    <n v="500"/>
    <n v="1500"/>
    <x v="0"/>
    <x v="1"/>
    <x v="1"/>
  </r>
  <r>
    <x v="504"/>
    <x v="1"/>
    <x v="1"/>
    <x v="0"/>
    <n v="5"/>
    <n v="400"/>
    <n v="2000"/>
    <x v="0"/>
    <x v="1"/>
    <x v="1"/>
  </r>
  <r>
    <x v="504"/>
    <x v="2"/>
    <x v="1"/>
    <x v="1"/>
    <n v="16"/>
    <n v="300"/>
    <n v="4800"/>
    <x v="0"/>
    <x v="1"/>
    <x v="1"/>
  </r>
  <r>
    <x v="504"/>
    <x v="0"/>
    <x v="4"/>
    <x v="1"/>
    <n v="21"/>
    <n v="300"/>
    <n v="6300"/>
    <x v="0"/>
    <x v="1"/>
    <x v="1"/>
  </r>
  <r>
    <x v="504"/>
    <x v="1"/>
    <x v="1"/>
    <x v="3"/>
    <n v="47"/>
    <n v="200"/>
    <n v="9400"/>
    <x v="0"/>
    <x v="1"/>
    <x v="0"/>
  </r>
  <r>
    <x v="504"/>
    <x v="0"/>
    <x v="4"/>
    <x v="1"/>
    <n v="42"/>
    <n v="300"/>
    <n v="12600"/>
    <x v="0"/>
    <x v="1"/>
    <x v="0"/>
  </r>
  <r>
    <x v="504"/>
    <x v="0"/>
    <x v="4"/>
    <x v="1"/>
    <n v="43"/>
    <n v="300"/>
    <n v="12900"/>
    <x v="0"/>
    <x v="1"/>
    <x v="1"/>
  </r>
  <r>
    <x v="504"/>
    <x v="1"/>
    <x v="3"/>
    <x v="4"/>
    <n v="36"/>
    <n v="500"/>
    <n v="18000"/>
    <x v="0"/>
    <x v="1"/>
    <x v="0"/>
  </r>
  <r>
    <x v="504"/>
    <x v="2"/>
    <x v="3"/>
    <x v="0"/>
    <n v="45"/>
    <n v="400"/>
    <n v="18000"/>
    <x v="0"/>
    <x v="1"/>
    <x v="1"/>
  </r>
  <r>
    <x v="505"/>
    <x v="0"/>
    <x v="3"/>
    <x v="1"/>
    <n v="1"/>
    <n v="300"/>
    <n v="300"/>
    <x v="0"/>
    <x v="1"/>
    <x v="0"/>
  </r>
  <r>
    <x v="505"/>
    <x v="1"/>
    <x v="2"/>
    <x v="1"/>
    <n v="4"/>
    <n v="300"/>
    <n v="1200"/>
    <x v="0"/>
    <x v="0"/>
    <x v="0"/>
  </r>
  <r>
    <x v="505"/>
    <x v="2"/>
    <x v="4"/>
    <x v="4"/>
    <n v="5"/>
    <n v="500"/>
    <n v="2500"/>
    <x v="1"/>
    <x v="1"/>
    <x v="3"/>
  </r>
  <r>
    <x v="505"/>
    <x v="2"/>
    <x v="2"/>
    <x v="2"/>
    <n v="42"/>
    <n v="100"/>
    <n v="4200"/>
    <x v="0"/>
    <x v="1"/>
    <x v="0"/>
  </r>
  <r>
    <x v="505"/>
    <x v="1"/>
    <x v="4"/>
    <x v="0"/>
    <n v="19"/>
    <n v="400"/>
    <n v="7600"/>
    <x v="1"/>
    <x v="1"/>
    <x v="0"/>
  </r>
  <r>
    <x v="505"/>
    <x v="2"/>
    <x v="4"/>
    <x v="1"/>
    <n v="32"/>
    <n v="300"/>
    <n v="9600"/>
    <x v="0"/>
    <x v="1"/>
    <x v="1"/>
  </r>
  <r>
    <x v="505"/>
    <x v="2"/>
    <x v="3"/>
    <x v="4"/>
    <n v="45"/>
    <n v="500"/>
    <n v="22500"/>
    <x v="1"/>
    <x v="1"/>
    <x v="0"/>
  </r>
  <r>
    <x v="506"/>
    <x v="2"/>
    <x v="1"/>
    <x v="1"/>
    <n v="1"/>
    <n v="300"/>
    <n v="300"/>
    <x v="0"/>
    <x v="0"/>
    <x v="1"/>
  </r>
  <r>
    <x v="506"/>
    <x v="0"/>
    <x v="3"/>
    <x v="2"/>
    <n v="4"/>
    <n v="100"/>
    <n v="400"/>
    <x v="0"/>
    <x v="1"/>
    <x v="3"/>
  </r>
  <r>
    <x v="506"/>
    <x v="1"/>
    <x v="5"/>
    <x v="1"/>
    <n v="2"/>
    <n v="300"/>
    <n v="600"/>
    <x v="1"/>
    <x v="1"/>
    <x v="1"/>
  </r>
  <r>
    <x v="506"/>
    <x v="1"/>
    <x v="1"/>
    <x v="0"/>
    <n v="18"/>
    <n v="400"/>
    <n v="7200"/>
    <x v="0"/>
    <x v="1"/>
    <x v="3"/>
  </r>
  <r>
    <x v="506"/>
    <x v="0"/>
    <x v="1"/>
    <x v="0"/>
    <n v="32"/>
    <n v="400"/>
    <n v="12800"/>
    <x v="0"/>
    <x v="1"/>
    <x v="0"/>
  </r>
  <r>
    <x v="506"/>
    <x v="1"/>
    <x v="1"/>
    <x v="0"/>
    <n v="48"/>
    <n v="400"/>
    <n v="19200"/>
    <x v="0"/>
    <x v="1"/>
    <x v="1"/>
  </r>
  <r>
    <x v="506"/>
    <x v="1"/>
    <x v="5"/>
    <x v="4"/>
    <n v="45"/>
    <n v="500"/>
    <n v="22500"/>
    <x v="1"/>
    <x v="1"/>
    <x v="0"/>
  </r>
  <r>
    <x v="507"/>
    <x v="0"/>
    <x v="1"/>
    <x v="3"/>
    <n v="16"/>
    <n v="200"/>
    <n v="3200"/>
    <x v="1"/>
    <x v="1"/>
    <x v="1"/>
  </r>
  <r>
    <x v="507"/>
    <x v="2"/>
    <x v="1"/>
    <x v="0"/>
    <n v="13"/>
    <n v="400"/>
    <n v="5200"/>
    <x v="0"/>
    <x v="1"/>
    <x v="0"/>
  </r>
  <r>
    <x v="507"/>
    <x v="2"/>
    <x v="4"/>
    <x v="3"/>
    <n v="27"/>
    <n v="200"/>
    <n v="5400"/>
    <x v="0"/>
    <x v="1"/>
    <x v="0"/>
  </r>
  <r>
    <x v="507"/>
    <x v="0"/>
    <x v="0"/>
    <x v="1"/>
    <n v="22"/>
    <n v="300"/>
    <n v="6600"/>
    <x v="0"/>
    <x v="1"/>
    <x v="3"/>
  </r>
  <r>
    <x v="507"/>
    <x v="2"/>
    <x v="3"/>
    <x v="3"/>
    <n v="43"/>
    <n v="200"/>
    <n v="8600"/>
    <x v="0"/>
    <x v="1"/>
    <x v="1"/>
  </r>
  <r>
    <x v="507"/>
    <x v="0"/>
    <x v="5"/>
    <x v="4"/>
    <n v="20"/>
    <n v="500"/>
    <n v="10000"/>
    <x v="0"/>
    <x v="1"/>
    <x v="0"/>
  </r>
  <r>
    <x v="507"/>
    <x v="1"/>
    <x v="2"/>
    <x v="4"/>
    <n v="21"/>
    <n v="500"/>
    <n v="10500"/>
    <x v="1"/>
    <x v="1"/>
    <x v="0"/>
  </r>
  <r>
    <x v="507"/>
    <x v="1"/>
    <x v="3"/>
    <x v="1"/>
    <n v="48"/>
    <n v="300"/>
    <n v="14400"/>
    <x v="1"/>
    <x v="1"/>
    <x v="1"/>
  </r>
  <r>
    <x v="507"/>
    <x v="0"/>
    <x v="5"/>
    <x v="4"/>
    <n v="32"/>
    <n v="500"/>
    <n v="16000"/>
    <x v="0"/>
    <x v="1"/>
    <x v="0"/>
  </r>
  <r>
    <x v="507"/>
    <x v="0"/>
    <x v="5"/>
    <x v="4"/>
    <n v="41"/>
    <n v="500"/>
    <n v="20500"/>
    <x v="0"/>
    <x v="1"/>
    <x v="3"/>
  </r>
  <r>
    <x v="508"/>
    <x v="1"/>
    <x v="3"/>
    <x v="0"/>
    <n v="12"/>
    <n v="400"/>
    <n v="4800"/>
    <x v="0"/>
    <x v="1"/>
    <x v="0"/>
  </r>
  <r>
    <x v="508"/>
    <x v="0"/>
    <x v="4"/>
    <x v="1"/>
    <n v="18"/>
    <n v="300"/>
    <n v="5400"/>
    <x v="0"/>
    <x v="1"/>
    <x v="3"/>
  </r>
  <r>
    <x v="508"/>
    <x v="0"/>
    <x v="3"/>
    <x v="4"/>
    <n v="14"/>
    <n v="500"/>
    <n v="7000"/>
    <x v="0"/>
    <x v="1"/>
    <x v="1"/>
  </r>
  <r>
    <x v="508"/>
    <x v="1"/>
    <x v="4"/>
    <x v="0"/>
    <n v="18"/>
    <n v="400"/>
    <n v="7200"/>
    <x v="0"/>
    <x v="1"/>
    <x v="1"/>
  </r>
  <r>
    <x v="508"/>
    <x v="1"/>
    <x v="1"/>
    <x v="1"/>
    <n v="30"/>
    <n v="300"/>
    <n v="9000"/>
    <x v="0"/>
    <x v="1"/>
    <x v="0"/>
  </r>
  <r>
    <x v="508"/>
    <x v="1"/>
    <x v="4"/>
    <x v="1"/>
    <n v="37"/>
    <n v="300"/>
    <n v="11100"/>
    <x v="0"/>
    <x v="1"/>
    <x v="1"/>
  </r>
  <r>
    <x v="508"/>
    <x v="1"/>
    <x v="5"/>
    <x v="0"/>
    <n v="33"/>
    <n v="400"/>
    <n v="13200"/>
    <x v="0"/>
    <x v="1"/>
    <x v="3"/>
  </r>
  <r>
    <x v="508"/>
    <x v="1"/>
    <x v="2"/>
    <x v="1"/>
    <n v="44"/>
    <n v="300"/>
    <n v="13200"/>
    <x v="0"/>
    <x v="1"/>
    <x v="0"/>
  </r>
  <r>
    <x v="508"/>
    <x v="2"/>
    <x v="4"/>
    <x v="0"/>
    <n v="34"/>
    <n v="400"/>
    <n v="13600"/>
    <x v="0"/>
    <x v="1"/>
    <x v="3"/>
  </r>
  <r>
    <x v="508"/>
    <x v="1"/>
    <x v="1"/>
    <x v="0"/>
    <n v="43"/>
    <n v="400"/>
    <n v="17200"/>
    <x v="0"/>
    <x v="1"/>
    <x v="1"/>
  </r>
  <r>
    <x v="508"/>
    <x v="1"/>
    <x v="4"/>
    <x v="4"/>
    <n v="39"/>
    <n v="500"/>
    <n v="19500"/>
    <x v="0"/>
    <x v="1"/>
    <x v="1"/>
  </r>
  <r>
    <x v="509"/>
    <x v="0"/>
    <x v="4"/>
    <x v="0"/>
    <n v="1"/>
    <n v="400"/>
    <n v="400"/>
    <x v="0"/>
    <x v="1"/>
    <x v="0"/>
  </r>
  <r>
    <x v="509"/>
    <x v="2"/>
    <x v="1"/>
    <x v="1"/>
    <n v="5"/>
    <n v="300"/>
    <n v="1500"/>
    <x v="0"/>
    <x v="1"/>
    <x v="1"/>
  </r>
  <r>
    <x v="509"/>
    <x v="2"/>
    <x v="5"/>
    <x v="1"/>
    <n v="13"/>
    <n v="300"/>
    <n v="3900"/>
    <x v="0"/>
    <x v="0"/>
    <x v="3"/>
  </r>
  <r>
    <x v="509"/>
    <x v="0"/>
    <x v="2"/>
    <x v="1"/>
    <n v="14"/>
    <n v="300"/>
    <n v="4200"/>
    <x v="0"/>
    <x v="1"/>
    <x v="0"/>
  </r>
  <r>
    <x v="509"/>
    <x v="0"/>
    <x v="1"/>
    <x v="0"/>
    <n v="11"/>
    <n v="400"/>
    <n v="4400"/>
    <x v="0"/>
    <x v="1"/>
    <x v="1"/>
  </r>
  <r>
    <x v="509"/>
    <x v="0"/>
    <x v="3"/>
    <x v="0"/>
    <n v="14"/>
    <n v="400"/>
    <n v="5600"/>
    <x v="0"/>
    <x v="0"/>
    <x v="1"/>
  </r>
  <r>
    <x v="509"/>
    <x v="2"/>
    <x v="1"/>
    <x v="1"/>
    <n v="36"/>
    <n v="300"/>
    <n v="10800"/>
    <x v="0"/>
    <x v="1"/>
    <x v="2"/>
  </r>
  <r>
    <x v="509"/>
    <x v="1"/>
    <x v="2"/>
    <x v="4"/>
    <n v="26"/>
    <n v="500"/>
    <n v="13000"/>
    <x v="0"/>
    <x v="0"/>
    <x v="1"/>
  </r>
  <r>
    <x v="509"/>
    <x v="2"/>
    <x v="3"/>
    <x v="4"/>
    <n v="26"/>
    <n v="500"/>
    <n v="13000"/>
    <x v="0"/>
    <x v="1"/>
    <x v="1"/>
  </r>
  <r>
    <x v="509"/>
    <x v="1"/>
    <x v="1"/>
    <x v="4"/>
    <n v="34"/>
    <n v="500"/>
    <n v="17000"/>
    <x v="0"/>
    <x v="1"/>
    <x v="3"/>
  </r>
  <r>
    <x v="509"/>
    <x v="2"/>
    <x v="2"/>
    <x v="0"/>
    <n v="43"/>
    <n v="400"/>
    <n v="17200"/>
    <x v="0"/>
    <x v="1"/>
    <x v="1"/>
  </r>
  <r>
    <x v="509"/>
    <x v="1"/>
    <x v="4"/>
    <x v="0"/>
    <n v="43"/>
    <n v="400"/>
    <n v="17200"/>
    <x v="0"/>
    <x v="1"/>
    <x v="4"/>
  </r>
  <r>
    <x v="509"/>
    <x v="0"/>
    <x v="0"/>
    <x v="0"/>
    <n v="44"/>
    <n v="400"/>
    <n v="17600"/>
    <x v="0"/>
    <x v="1"/>
    <x v="3"/>
  </r>
  <r>
    <x v="510"/>
    <x v="0"/>
    <x v="4"/>
    <x v="2"/>
    <n v="8"/>
    <n v="100"/>
    <n v="800"/>
    <x v="1"/>
    <x v="1"/>
    <x v="1"/>
  </r>
  <r>
    <x v="510"/>
    <x v="2"/>
    <x v="2"/>
    <x v="0"/>
    <n v="2"/>
    <n v="400"/>
    <n v="800"/>
    <x v="0"/>
    <x v="0"/>
    <x v="2"/>
  </r>
  <r>
    <x v="510"/>
    <x v="2"/>
    <x v="1"/>
    <x v="0"/>
    <n v="5"/>
    <n v="400"/>
    <n v="2000"/>
    <x v="0"/>
    <x v="1"/>
    <x v="0"/>
  </r>
  <r>
    <x v="510"/>
    <x v="0"/>
    <x v="4"/>
    <x v="0"/>
    <n v="7"/>
    <n v="400"/>
    <n v="2800"/>
    <x v="0"/>
    <x v="1"/>
    <x v="3"/>
  </r>
  <r>
    <x v="510"/>
    <x v="1"/>
    <x v="5"/>
    <x v="3"/>
    <n v="19"/>
    <n v="200"/>
    <n v="3800"/>
    <x v="0"/>
    <x v="1"/>
    <x v="0"/>
  </r>
  <r>
    <x v="510"/>
    <x v="2"/>
    <x v="3"/>
    <x v="0"/>
    <n v="12"/>
    <n v="400"/>
    <n v="4800"/>
    <x v="0"/>
    <x v="1"/>
    <x v="3"/>
  </r>
  <r>
    <x v="510"/>
    <x v="2"/>
    <x v="3"/>
    <x v="0"/>
    <n v="16"/>
    <n v="400"/>
    <n v="6400"/>
    <x v="0"/>
    <x v="1"/>
    <x v="3"/>
  </r>
  <r>
    <x v="510"/>
    <x v="2"/>
    <x v="5"/>
    <x v="0"/>
    <n v="32"/>
    <n v="400"/>
    <n v="12800"/>
    <x v="0"/>
    <x v="1"/>
    <x v="3"/>
  </r>
  <r>
    <x v="510"/>
    <x v="2"/>
    <x v="3"/>
    <x v="0"/>
    <n v="36"/>
    <n v="400"/>
    <n v="14400"/>
    <x v="0"/>
    <x v="1"/>
    <x v="1"/>
  </r>
  <r>
    <x v="511"/>
    <x v="2"/>
    <x v="1"/>
    <x v="1"/>
    <n v="1"/>
    <n v="300"/>
    <n v="300"/>
    <x v="0"/>
    <x v="1"/>
    <x v="1"/>
  </r>
  <r>
    <x v="511"/>
    <x v="2"/>
    <x v="2"/>
    <x v="4"/>
    <n v="3"/>
    <n v="500"/>
    <n v="1500"/>
    <x v="0"/>
    <x v="1"/>
    <x v="1"/>
  </r>
  <r>
    <x v="511"/>
    <x v="2"/>
    <x v="3"/>
    <x v="2"/>
    <n v="16"/>
    <n v="100"/>
    <n v="1600"/>
    <x v="0"/>
    <x v="0"/>
    <x v="3"/>
  </r>
  <r>
    <x v="511"/>
    <x v="2"/>
    <x v="4"/>
    <x v="2"/>
    <n v="25"/>
    <n v="100"/>
    <n v="2500"/>
    <x v="1"/>
    <x v="1"/>
    <x v="1"/>
  </r>
  <r>
    <x v="511"/>
    <x v="1"/>
    <x v="4"/>
    <x v="4"/>
    <n v="5"/>
    <n v="500"/>
    <n v="2500"/>
    <x v="0"/>
    <x v="0"/>
    <x v="0"/>
  </r>
  <r>
    <x v="511"/>
    <x v="2"/>
    <x v="2"/>
    <x v="1"/>
    <n v="12"/>
    <n v="300"/>
    <n v="3600"/>
    <x v="0"/>
    <x v="1"/>
    <x v="3"/>
  </r>
  <r>
    <x v="511"/>
    <x v="0"/>
    <x v="3"/>
    <x v="3"/>
    <n v="19"/>
    <n v="200"/>
    <n v="3800"/>
    <x v="0"/>
    <x v="1"/>
    <x v="3"/>
  </r>
  <r>
    <x v="511"/>
    <x v="1"/>
    <x v="4"/>
    <x v="0"/>
    <n v="11"/>
    <n v="400"/>
    <n v="4400"/>
    <x v="0"/>
    <x v="1"/>
    <x v="3"/>
  </r>
  <r>
    <x v="511"/>
    <x v="1"/>
    <x v="4"/>
    <x v="4"/>
    <n v="10"/>
    <n v="500"/>
    <n v="5000"/>
    <x v="0"/>
    <x v="1"/>
    <x v="3"/>
  </r>
  <r>
    <x v="511"/>
    <x v="0"/>
    <x v="5"/>
    <x v="4"/>
    <n v="11"/>
    <n v="500"/>
    <n v="5500"/>
    <x v="1"/>
    <x v="1"/>
    <x v="3"/>
  </r>
  <r>
    <x v="511"/>
    <x v="0"/>
    <x v="2"/>
    <x v="3"/>
    <n v="34"/>
    <n v="200"/>
    <n v="6800"/>
    <x v="0"/>
    <x v="1"/>
    <x v="0"/>
  </r>
  <r>
    <x v="511"/>
    <x v="0"/>
    <x v="0"/>
    <x v="0"/>
    <n v="21"/>
    <n v="400"/>
    <n v="8400"/>
    <x v="1"/>
    <x v="1"/>
    <x v="3"/>
  </r>
  <r>
    <x v="511"/>
    <x v="0"/>
    <x v="4"/>
    <x v="1"/>
    <n v="31"/>
    <n v="300"/>
    <n v="9300"/>
    <x v="0"/>
    <x v="1"/>
    <x v="0"/>
  </r>
  <r>
    <x v="511"/>
    <x v="0"/>
    <x v="4"/>
    <x v="0"/>
    <n v="29"/>
    <n v="400"/>
    <n v="11600"/>
    <x v="0"/>
    <x v="1"/>
    <x v="4"/>
  </r>
  <r>
    <x v="511"/>
    <x v="1"/>
    <x v="1"/>
    <x v="4"/>
    <n v="24"/>
    <n v="500"/>
    <n v="12000"/>
    <x v="0"/>
    <x v="1"/>
    <x v="4"/>
  </r>
  <r>
    <x v="511"/>
    <x v="2"/>
    <x v="3"/>
    <x v="0"/>
    <n v="35"/>
    <n v="400"/>
    <n v="14000"/>
    <x v="0"/>
    <x v="1"/>
    <x v="3"/>
  </r>
  <r>
    <x v="511"/>
    <x v="2"/>
    <x v="0"/>
    <x v="0"/>
    <n v="42"/>
    <n v="400"/>
    <n v="16800"/>
    <x v="1"/>
    <x v="1"/>
    <x v="0"/>
  </r>
  <r>
    <x v="511"/>
    <x v="1"/>
    <x v="5"/>
    <x v="0"/>
    <n v="47"/>
    <n v="400"/>
    <n v="18800"/>
    <x v="1"/>
    <x v="1"/>
    <x v="0"/>
  </r>
  <r>
    <x v="512"/>
    <x v="0"/>
    <x v="4"/>
    <x v="2"/>
    <n v="3"/>
    <n v="100"/>
    <n v="300"/>
    <x v="0"/>
    <x v="1"/>
    <x v="1"/>
  </r>
  <r>
    <x v="512"/>
    <x v="2"/>
    <x v="4"/>
    <x v="0"/>
    <n v="1"/>
    <n v="400"/>
    <n v="400"/>
    <x v="1"/>
    <x v="1"/>
    <x v="0"/>
  </r>
  <r>
    <x v="512"/>
    <x v="1"/>
    <x v="4"/>
    <x v="4"/>
    <n v="2"/>
    <n v="500"/>
    <n v="1000"/>
    <x v="0"/>
    <x v="1"/>
    <x v="3"/>
  </r>
  <r>
    <x v="512"/>
    <x v="2"/>
    <x v="2"/>
    <x v="4"/>
    <n v="5"/>
    <n v="500"/>
    <n v="2500"/>
    <x v="0"/>
    <x v="1"/>
    <x v="0"/>
  </r>
  <r>
    <x v="512"/>
    <x v="2"/>
    <x v="4"/>
    <x v="1"/>
    <n v="12"/>
    <n v="300"/>
    <n v="3600"/>
    <x v="0"/>
    <x v="1"/>
    <x v="3"/>
  </r>
  <r>
    <x v="512"/>
    <x v="1"/>
    <x v="2"/>
    <x v="2"/>
    <n v="40"/>
    <n v="100"/>
    <n v="4000"/>
    <x v="0"/>
    <x v="1"/>
    <x v="1"/>
  </r>
  <r>
    <x v="512"/>
    <x v="1"/>
    <x v="1"/>
    <x v="3"/>
    <n v="38"/>
    <n v="200"/>
    <n v="7600"/>
    <x v="1"/>
    <x v="1"/>
    <x v="4"/>
  </r>
  <r>
    <x v="512"/>
    <x v="2"/>
    <x v="0"/>
    <x v="0"/>
    <n v="23"/>
    <n v="400"/>
    <n v="9200"/>
    <x v="1"/>
    <x v="1"/>
    <x v="0"/>
  </r>
  <r>
    <x v="512"/>
    <x v="2"/>
    <x v="0"/>
    <x v="1"/>
    <n v="35"/>
    <n v="300"/>
    <n v="10500"/>
    <x v="0"/>
    <x v="1"/>
    <x v="4"/>
  </r>
  <r>
    <x v="512"/>
    <x v="0"/>
    <x v="5"/>
    <x v="0"/>
    <n v="29"/>
    <n v="400"/>
    <n v="11600"/>
    <x v="0"/>
    <x v="1"/>
    <x v="3"/>
  </r>
  <r>
    <x v="513"/>
    <x v="1"/>
    <x v="1"/>
    <x v="4"/>
    <n v="1"/>
    <n v="500"/>
    <n v="500"/>
    <x v="0"/>
    <x v="0"/>
    <x v="0"/>
  </r>
  <r>
    <x v="513"/>
    <x v="1"/>
    <x v="4"/>
    <x v="0"/>
    <n v="8"/>
    <n v="400"/>
    <n v="3200"/>
    <x v="0"/>
    <x v="1"/>
    <x v="3"/>
  </r>
  <r>
    <x v="513"/>
    <x v="2"/>
    <x v="1"/>
    <x v="2"/>
    <n v="32"/>
    <n v="100"/>
    <n v="3200"/>
    <x v="0"/>
    <x v="1"/>
    <x v="3"/>
  </r>
  <r>
    <x v="513"/>
    <x v="0"/>
    <x v="4"/>
    <x v="0"/>
    <n v="9"/>
    <n v="400"/>
    <n v="3600"/>
    <x v="0"/>
    <x v="1"/>
    <x v="0"/>
  </r>
  <r>
    <x v="513"/>
    <x v="1"/>
    <x v="4"/>
    <x v="4"/>
    <n v="8"/>
    <n v="500"/>
    <n v="4000"/>
    <x v="0"/>
    <x v="0"/>
    <x v="1"/>
  </r>
  <r>
    <x v="513"/>
    <x v="2"/>
    <x v="1"/>
    <x v="4"/>
    <n v="12"/>
    <n v="500"/>
    <n v="6000"/>
    <x v="0"/>
    <x v="1"/>
    <x v="1"/>
  </r>
  <r>
    <x v="513"/>
    <x v="1"/>
    <x v="1"/>
    <x v="0"/>
    <n v="17"/>
    <n v="400"/>
    <n v="6800"/>
    <x v="0"/>
    <x v="1"/>
    <x v="0"/>
  </r>
  <r>
    <x v="513"/>
    <x v="2"/>
    <x v="1"/>
    <x v="4"/>
    <n v="21"/>
    <n v="500"/>
    <n v="10500"/>
    <x v="0"/>
    <x v="1"/>
    <x v="1"/>
  </r>
  <r>
    <x v="513"/>
    <x v="2"/>
    <x v="4"/>
    <x v="0"/>
    <n v="28"/>
    <n v="400"/>
    <n v="11200"/>
    <x v="0"/>
    <x v="1"/>
    <x v="0"/>
  </r>
  <r>
    <x v="513"/>
    <x v="2"/>
    <x v="4"/>
    <x v="4"/>
    <n v="25"/>
    <n v="500"/>
    <n v="12500"/>
    <x v="1"/>
    <x v="1"/>
    <x v="1"/>
  </r>
  <r>
    <x v="513"/>
    <x v="1"/>
    <x v="2"/>
    <x v="1"/>
    <n v="42"/>
    <n v="300"/>
    <n v="12600"/>
    <x v="0"/>
    <x v="1"/>
    <x v="2"/>
  </r>
  <r>
    <x v="513"/>
    <x v="0"/>
    <x v="2"/>
    <x v="1"/>
    <n v="49"/>
    <n v="300"/>
    <n v="14700"/>
    <x v="0"/>
    <x v="1"/>
    <x v="3"/>
  </r>
  <r>
    <x v="513"/>
    <x v="2"/>
    <x v="4"/>
    <x v="0"/>
    <n v="37"/>
    <n v="400"/>
    <n v="14800"/>
    <x v="0"/>
    <x v="1"/>
    <x v="1"/>
  </r>
  <r>
    <x v="513"/>
    <x v="0"/>
    <x v="0"/>
    <x v="4"/>
    <n v="35"/>
    <n v="500"/>
    <n v="17500"/>
    <x v="0"/>
    <x v="1"/>
    <x v="1"/>
  </r>
  <r>
    <x v="513"/>
    <x v="0"/>
    <x v="3"/>
    <x v="4"/>
    <n v="35"/>
    <n v="500"/>
    <n v="17500"/>
    <x v="0"/>
    <x v="1"/>
    <x v="1"/>
  </r>
  <r>
    <x v="513"/>
    <x v="1"/>
    <x v="1"/>
    <x v="4"/>
    <n v="39"/>
    <n v="500"/>
    <n v="19500"/>
    <x v="0"/>
    <x v="1"/>
    <x v="1"/>
  </r>
  <r>
    <x v="513"/>
    <x v="2"/>
    <x v="4"/>
    <x v="4"/>
    <n v="44"/>
    <n v="500"/>
    <n v="22000"/>
    <x v="0"/>
    <x v="1"/>
    <x v="1"/>
  </r>
  <r>
    <x v="513"/>
    <x v="0"/>
    <x v="4"/>
    <x v="4"/>
    <n v="48"/>
    <n v="500"/>
    <n v="24000"/>
    <x v="0"/>
    <x v="1"/>
    <x v="0"/>
  </r>
  <r>
    <x v="514"/>
    <x v="2"/>
    <x v="0"/>
    <x v="4"/>
    <n v="1"/>
    <n v="500"/>
    <n v="500"/>
    <x v="0"/>
    <x v="0"/>
    <x v="3"/>
  </r>
  <r>
    <x v="514"/>
    <x v="1"/>
    <x v="3"/>
    <x v="2"/>
    <n v="5"/>
    <n v="100"/>
    <n v="500"/>
    <x v="0"/>
    <x v="0"/>
    <x v="0"/>
  </r>
  <r>
    <x v="514"/>
    <x v="1"/>
    <x v="3"/>
    <x v="0"/>
    <n v="2"/>
    <n v="400"/>
    <n v="800"/>
    <x v="0"/>
    <x v="1"/>
    <x v="0"/>
  </r>
  <r>
    <x v="514"/>
    <x v="2"/>
    <x v="2"/>
    <x v="3"/>
    <n v="10"/>
    <n v="200"/>
    <n v="2000"/>
    <x v="0"/>
    <x v="0"/>
    <x v="1"/>
  </r>
  <r>
    <x v="514"/>
    <x v="1"/>
    <x v="2"/>
    <x v="0"/>
    <n v="7"/>
    <n v="400"/>
    <n v="2800"/>
    <x v="0"/>
    <x v="1"/>
    <x v="2"/>
  </r>
  <r>
    <x v="514"/>
    <x v="2"/>
    <x v="3"/>
    <x v="4"/>
    <n v="15"/>
    <n v="500"/>
    <n v="7500"/>
    <x v="0"/>
    <x v="1"/>
    <x v="0"/>
  </r>
  <r>
    <x v="514"/>
    <x v="0"/>
    <x v="2"/>
    <x v="0"/>
    <n v="20"/>
    <n v="400"/>
    <n v="8000"/>
    <x v="0"/>
    <x v="1"/>
    <x v="0"/>
  </r>
  <r>
    <x v="514"/>
    <x v="2"/>
    <x v="4"/>
    <x v="4"/>
    <n v="25"/>
    <n v="500"/>
    <n v="12500"/>
    <x v="0"/>
    <x v="0"/>
    <x v="4"/>
  </r>
  <r>
    <x v="514"/>
    <x v="2"/>
    <x v="5"/>
    <x v="4"/>
    <n v="28"/>
    <n v="500"/>
    <n v="14000"/>
    <x v="1"/>
    <x v="1"/>
    <x v="4"/>
  </r>
  <r>
    <x v="515"/>
    <x v="0"/>
    <x v="2"/>
    <x v="4"/>
    <n v="1"/>
    <n v="500"/>
    <n v="500"/>
    <x v="0"/>
    <x v="1"/>
    <x v="3"/>
  </r>
  <r>
    <x v="515"/>
    <x v="2"/>
    <x v="2"/>
    <x v="2"/>
    <n v="17"/>
    <n v="100"/>
    <n v="1700"/>
    <x v="1"/>
    <x v="1"/>
    <x v="4"/>
  </r>
  <r>
    <x v="515"/>
    <x v="2"/>
    <x v="1"/>
    <x v="2"/>
    <n v="42"/>
    <n v="100"/>
    <n v="4200"/>
    <x v="0"/>
    <x v="1"/>
    <x v="3"/>
  </r>
  <r>
    <x v="515"/>
    <x v="1"/>
    <x v="1"/>
    <x v="4"/>
    <n v="9"/>
    <n v="500"/>
    <n v="4500"/>
    <x v="0"/>
    <x v="1"/>
    <x v="3"/>
  </r>
  <r>
    <x v="515"/>
    <x v="1"/>
    <x v="4"/>
    <x v="3"/>
    <n v="29"/>
    <n v="200"/>
    <n v="5800"/>
    <x v="0"/>
    <x v="0"/>
    <x v="1"/>
  </r>
  <r>
    <x v="515"/>
    <x v="2"/>
    <x v="4"/>
    <x v="3"/>
    <n v="34"/>
    <n v="200"/>
    <n v="6800"/>
    <x v="0"/>
    <x v="1"/>
    <x v="0"/>
  </r>
  <r>
    <x v="515"/>
    <x v="1"/>
    <x v="4"/>
    <x v="0"/>
    <n v="20"/>
    <n v="400"/>
    <n v="8000"/>
    <x v="0"/>
    <x v="1"/>
    <x v="1"/>
  </r>
  <r>
    <x v="515"/>
    <x v="0"/>
    <x v="4"/>
    <x v="1"/>
    <n v="30"/>
    <n v="300"/>
    <n v="9000"/>
    <x v="0"/>
    <x v="1"/>
    <x v="3"/>
  </r>
  <r>
    <x v="515"/>
    <x v="2"/>
    <x v="0"/>
    <x v="1"/>
    <n v="30"/>
    <n v="300"/>
    <n v="9000"/>
    <x v="0"/>
    <x v="1"/>
    <x v="1"/>
  </r>
  <r>
    <x v="515"/>
    <x v="0"/>
    <x v="2"/>
    <x v="1"/>
    <n v="39"/>
    <n v="300"/>
    <n v="11700"/>
    <x v="0"/>
    <x v="1"/>
    <x v="3"/>
  </r>
  <r>
    <x v="515"/>
    <x v="2"/>
    <x v="1"/>
    <x v="4"/>
    <n v="29"/>
    <n v="500"/>
    <n v="14500"/>
    <x v="0"/>
    <x v="1"/>
    <x v="3"/>
  </r>
  <r>
    <x v="515"/>
    <x v="0"/>
    <x v="5"/>
    <x v="4"/>
    <n v="46"/>
    <n v="500"/>
    <n v="23000"/>
    <x v="0"/>
    <x v="1"/>
    <x v="3"/>
  </r>
  <r>
    <x v="515"/>
    <x v="2"/>
    <x v="1"/>
    <x v="4"/>
    <n v="49"/>
    <n v="500"/>
    <n v="24500"/>
    <x v="0"/>
    <x v="0"/>
    <x v="0"/>
  </r>
  <r>
    <x v="516"/>
    <x v="2"/>
    <x v="4"/>
    <x v="3"/>
    <n v="3"/>
    <n v="200"/>
    <n v="600"/>
    <x v="0"/>
    <x v="1"/>
    <x v="1"/>
  </r>
  <r>
    <x v="516"/>
    <x v="1"/>
    <x v="2"/>
    <x v="0"/>
    <n v="2"/>
    <n v="400"/>
    <n v="800"/>
    <x v="0"/>
    <x v="1"/>
    <x v="4"/>
  </r>
  <r>
    <x v="516"/>
    <x v="2"/>
    <x v="4"/>
    <x v="1"/>
    <n v="4"/>
    <n v="300"/>
    <n v="1200"/>
    <x v="0"/>
    <x v="1"/>
    <x v="3"/>
  </r>
  <r>
    <x v="516"/>
    <x v="0"/>
    <x v="4"/>
    <x v="1"/>
    <n v="23"/>
    <n v="300"/>
    <n v="6900"/>
    <x v="0"/>
    <x v="1"/>
    <x v="3"/>
  </r>
  <r>
    <x v="516"/>
    <x v="2"/>
    <x v="2"/>
    <x v="3"/>
    <n v="35"/>
    <n v="200"/>
    <n v="7000"/>
    <x v="0"/>
    <x v="1"/>
    <x v="1"/>
  </r>
  <r>
    <x v="516"/>
    <x v="0"/>
    <x v="4"/>
    <x v="4"/>
    <n v="33"/>
    <n v="500"/>
    <n v="16500"/>
    <x v="0"/>
    <x v="1"/>
    <x v="2"/>
  </r>
  <r>
    <x v="516"/>
    <x v="0"/>
    <x v="1"/>
    <x v="0"/>
    <n v="49"/>
    <n v="400"/>
    <n v="19600"/>
    <x v="0"/>
    <x v="1"/>
    <x v="1"/>
  </r>
  <r>
    <x v="516"/>
    <x v="0"/>
    <x v="4"/>
    <x v="4"/>
    <n v="47"/>
    <n v="500"/>
    <n v="23500"/>
    <x v="0"/>
    <x v="1"/>
    <x v="3"/>
  </r>
  <r>
    <x v="517"/>
    <x v="0"/>
    <x v="5"/>
    <x v="0"/>
    <n v="4"/>
    <n v="400"/>
    <n v="1600"/>
    <x v="0"/>
    <x v="0"/>
    <x v="3"/>
  </r>
  <r>
    <x v="517"/>
    <x v="1"/>
    <x v="5"/>
    <x v="0"/>
    <n v="10"/>
    <n v="400"/>
    <n v="4000"/>
    <x v="0"/>
    <x v="1"/>
    <x v="0"/>
  </r>
  <r>
    <x v="517"/>
    <x v="2"/>
    <x v="5"/>
    <x v="0"/>
    <n v="14"/>
    <n v="400"/>
    <n v="5600"/>
    <x v="0"/>
    <x v="1"/>
    <x v="0"/>
  </r>
  <r>
    <x v="517"/>
    <x v="1"/>
    <x v="4"/>
    <x v="0"/>
    <n v="19"/>
    <n v="400"/>
    <n v="7600"/>
    <x v="0"/>
    <x v="1"/>
    <x v="1"/>
  </r>
  <r>
    <x v="517"/>
    <x v="0"/>
    <x v="4"/>
    <x v="4"/>
    <n v="16"/>
    <n v="500"/>
    <n v="8000"/>
    <x v="0"/>
    <x v="1"/>
    <x v="1"/>
  </r>
  <r>
    <x v="517"/>
    <x v="0"/>
    <x v="3"/>
    <x v="1"/>
    <n v="35"/>
    <n v="300"/>
    <n v="10500"/>
    <x v="0"/>
    <x v="1"/>
    <x v="1"/>
  </r>
  <r>
    <x v="517"/>
    <x v="1"/>
    <x v="2"/>
    <x v="0"/>
    <n v="34"/>
    <n v="400"/>
    <n v="13600"/>
    <x v="0"/>
    <x v="1"/>
    <x v="2"/>
  </r>
  <r>
    <x v="517"/>
    <x v="0"/>
    <x v="4"/>
    <x v="0"/>
    <n v="37"/>
    <n v="400"/>
    <n v="14800"/>
    <x v="0"/>
    <x v="1"/>
    <x v="1"/>
  </r>
  <r>
    <x v="517"/>
    <x v="1"/>
    <x v="2"/>
    <x v="4"/>
    <n v="43"/>
    <n v="500"/>
    <n v="21500"/>
    <x v="1"/>
    <x v="1"/>
    <x v="1"/>
  </r>
  <r>
    <x v="518"/>
    <x v="0"/>
    <x v="5"/>
    <x v="1"/>
    <n v="1"/>
    <n v="300"/>
    <n v="300"/>
    <x v="0"/>
    <x v="1"/>
    <x v="3"/>
  </r>
  <r>
    <x v="518"/>
    <x v="1"/>
    <x v="0"/>
    <x v="2"/>
    <n v="33"/>
    <n v="100"/>
    <n v="3300"/>
    <x v="0"/>
    <x v="1"/>
    <x v="3"/>
  </r>
  <r>
    <x v="518"/>
    <x v="2"/>
    <x v="2"/>
    <x v="4"/>
    <n v="9"/>
    <n v="500"/>
    <n v="4500"/>
    <x v="1"/>
    <x v="1"/>
    <x v="1"/>
  </r>
  <r>
    <x v="518"/>
    <x v="0"/>
    <x v="3"/>
    <x v="4"/>
    <n v="21"/>
    <n v="500"/>
    <n v="10500"/>
    <x v="0"/>
    <x v="1"/>
    <x v="0"/>
  </r>
  <r>
    <x v="518"/>
    <x v="1"/>
    <x v="1"/>
    <x v="0"/>
    <n v="27"/>
    <n v="400"/>
    <n v="10800"/>
    <x v="0"/>
    <x v="1"/>
    <x v="3"/>
  </r>
  <r>
    <x v="518"/>
    <x v="2"/>
    <x v="4"/>
    <x v="1"/>
    <n v="46"/>
    <n v="300"/>
    <n v="13800"/>
    <x v="0"/>
    <x v="1"/>
    <x v="0"/>
  </r>
  <r>
    <x v="518"/>
    <x v="2"/>
    <x v="4"/>
    <x v="0"/>
    <n v="40"/>
    <n v="400"/>
    <n v="16000"/>
    <x v="0"/>
    <x v="1"/>
    <x v="4"/>
  </r>
  <r>
    <x v="518"/>
    <x v="2"/>
    <x v="0"/>
    <x v="4"/>
    <n v="34"/>
    <n v="500"/>
    <n v="17000"/>
    <x v="1"/>
    <x v="0"/>
    <x v="1"/>
  </r>
  <r>
    <x v="518"/>
    <x v="0"/>
    <x v="1"/>
    <x v="0"/>
    <n v="44"/>
    <n v="400"/>
    <n v="17600"/>
    <x v="0"/>
    <x v="1"/>
    <x v="0"/>
  </r>
  <r>
    <x v="519"/>
    <x v="2"/>
    <x v="3"/>
    <x v="0"/>
    <n v="3"/>
    <n v="400"/>
    <n v="1200"/>
    <x v="1"/>
    <x v="1"/>
    <x v="1"/>
  </r>
  <r>
    <x v="519"/>
    <x v="0"/>
    <x v="4"/>
    <x v="4"/>
    <n v="4"/>
    <n v="500"/>
    <n v="2000"/>
    <x v="1"/>
    <x v="1"/>
    <x v="1"/>
  </r>
  <r>
    <x v="519"/>
    <x v="2"/>
    <x v="2"/>
    <x v="1"/>
    <n v="8"/>
    <n v="300"/>
    <n v="2400"/>
    <x v="1"/>
    <x v="1"/>
    <x v="1"/>
  </r>
  <r>
    <x v="519"/>
    <x v="0"/>
    <x v="4"/>
    <x v="3"/>
    <n v="17"/>
    <n v="200"/>
    <n v="3400"/>
    <x v="0"/>
    <x v="1"/>
    <x v="1"/>
  </r>
  <r>
    <x v="519"/>
    <x v="0"/>
    <x v="4"/>
    <x v="3"/>
    <n v="19"/>
    <n v="200"/>
    <n v="3800"/>
    <x v="0"/>
    <x v="1"/>
    <x v="1"/>
  </r>
  <r>
    <x v="519"/>
    <x v="2"/>
    <x v="4"/>
    <x v="0"/>
    <n v="10"/>
    <n v="400"/>
    <n v="4000"/>
    <x v="0"/>
    <x v="1"/>
    <x v="1"/>
  </r>
  <r>
    <x v="519"/>
    <x v="2"/>
    <x v="4"/>
    <x v="4"/>
    <n v="8"/>
    <n v="500"/>
    <n v="4000"/>
    <x v="0"/>
    <x v="1"/>
    <x v="1"/>
  </r>
  <r>
    <x v="519"/>
    <x v="2"/>
    <x v="3"/>
    <x v="4"/>
    <n v="16"/>
    <n v="500"/>
    <n v="8000"/>
    <x v="0"/>
    <x v="1"/>
    <x v="3"/>
  </r>
  <r>
    <x v="519"/>
    <x v="2"/>
    <x v="5"/>
    <x v="0"/>
    <n v="26"/>
    <n v="400"/>
    <n v="10400"/>
    <x v="0"/>
    <x v="1"/>
    <x v="0"/>
  </r>
  <r>
    <x v="519"/>
    <x v="1"/>
    <x v="2"/>
    <x v="0"/>
    <n v="31"/>
    <n v="400"/>
    <n v="12400"/>
    <x v="0"/>
    <x v="1"/>
    <x v="1"/>
  </r>
  <r>
    <x v="519"/>
    <x v="1"/>
    <x v="1"/>
    <x v="1"/>
    <n v="46"/>
    <n v="300"/>
    <n v="13800"/>
    <x v="0"/>
    <x v="1"/>
    <x v="0"/>
  </r>
  <r>
    <x v="519"/>
    <x v="2"/>
    <x v="1"/>
    <x v="0"/>
    <n v="43"/>
    <n v="400"/>
    <n v="17200"/>
    <x v="0"/>
    <x v="1"/>
    <x v="3"/>
  </r>
  <r>
    <x v="519"/>
    <x v="0"/>
    <x v="1"/>
    <x v="4"/>
    <n v="40"/>
    <n v="500"/>
    <n v="20000"/>
    <x v="0"/>
    <x v="1"/>
    <x v="0"/>
  </r>
  <r>
    <x v="519"/>
    <x v="2"/>
    <x v="3"/>
    <x v="4"/>
    <n v="47"/>
    <n v="500"/>
    <n v="23500"/>
    <x v="0"/>
    <x v="1"/>
    <x v="1"/>
  </r>
  <r>
    <x v="520"/>
    <x v="0"/>
    <x v="3"/>
    <x v="3"/>
    <n v="3"/>
    <n v="200"/>
    <n v="600"/>
    <x v="0"/>
    <x v="1"/>
    <x v="1"/>
  </r>
  <r>
    <x v="520"/>
    <x v="2"/>
    <x v="4"/>
    <x v="1"/>
    <n v="23"/>
    <n v="300"/>
    <n v="6900"/>
    <x v="0"/>
    <x v="1"/>
    <x v="1"/>
  </r>
  <r>
    <x v="520"/>
    <x v="2"/>
    <x v="0"/>
    <x v="1"/>
    <n v="40"/>
    <n v="300"/>
    <n v="12000"/>
    <x v="0"/>
    <x v="1"/>
    <x v="3"/>
  </r>
  <r>
    <x v="520"/>
    <x v="2"/>
    <x v="4"/>
    <x v="4"/>
    <n v="29"/>
    <n v="500"/>
    <n v="14500"/>
    <x v="0"/>
    <x v="1"/>
    <x v="1"/>
  </r>
  <r>
    <x v="520"/>
    <x v="0"/>
    <x v="5"/>
    <x v="0"/>
    <n v="37"/>
    <n v="400"/>
    <n v="14800"/>
    <x v="0"/>
    <x v="1"/>
    <x v="2"/>
  </r>
  <r>
    <x v="520"/>
    <x v="0"/>
    <x v="3"/>
    <x v="0"/>
    <n v="42"/>
    <n v="400"/>
    <n v="16800"/>
    <x v="0"/>
    <x v="0"/>
    <x v="1"/>
  </r>
  <r>
    <x v="520"/>
    <x v="0"/>
    <x v="5"/>
    <x v="0"/>
    <n v="45"/>
    <n v="400"/>
    <n v="18000"/>
    <x v="1"/>
    <x v="1"/>
    <x v="0"/>
  </r>
  <r>
    <x v="521"/>
    <x v="0"/>
    <x v="4"/>
    <x v="0"/>
    <n v="2"/>
    <n v="400"/>
    <n v="800"/>
    <x v="1"/>
    <x v="1"/>
    <x v="1"/>
  </r>
  <r>
    <x v="521"/>
    <x v="1"/>
    <x v="2"/>
    <x v="2"/>
    <n v="23"/>
    <n v="100"/>
    <n v="2300"/>
    <x v="0"/>
    <x v="1"/>
    <x v="1"/>
  </r>
  <r>
    <x v="521"/>
    <x v="1"/>
    <x v="3"/>
    <x v="4"/>
    <n v="6"/>
    <n v="500"/>
    <n v="3000"/>
    <x v="0"/>
    <x v="1"/>
    <x v="2"/>
  </r>
  <r>
    <x v="521"/>
    <x v="0"/>
    <x v="1"/>
    <x v="3"/>
    <n v="17"/>
    <n v="200"/>
    <n v="3400"/>
    <x v="0"/>
    <x v="1"/>
    <x v="3"/>
  </r>
  <r>
    <x v="521"/>
    <x v="0"/>
    <x v="4"/>
    <x v="1"/>
    <n v="20"/>
    <n v="300"/>
    <n v="6000"/>
    <x v="0"/>
    <x v="1"/>
    <x v="1"/>
  </r>
  <r>
    <x v="521"/>
    <x v="0"/>
    <x v="5"/>
    <x v="1"/>
    <n v="38"/>
    <n v="300"/>
    <n v="11400"/>
    <x v="0"/>
    <x v="1"/>
    <x v="1"/>
  </r>
  <r>
    <x v="521"/>
    <x v="1"/>
    <x v="3"/>
    <x v="0"/>
    <n v="37"/>
    <n v="400"/>
    <n v="14800"/>
    <x v="0"/>
    <x v="1"/>
    <x v="1"/>
  </r>
  <r>
    <x v="521"/>
    <x v="1"/>
    <x v="4"/>
    <x v="4"/>
    <n v="30"/>
    <n v="500"/>
    <n v="15000"/>
    <x v="0"/>
    <x v="1"/>
    <x v="0"/>
  </r>
  <r>
    <x v="521"/>
    <x v="1"/>
    <x v="4"/>
    <x v="0"/>
    <n v="42"/>
    <n v="400"/>
    <n v="16800"/>
    <x v="0"/>
    <x v="1"/>
    <x v="3"/>
  </r>
  <r>
    <x v="521"/>
    <x v="0"/>
    <x v="1"/>
    <x v="4"/>
    <n v="43"/>
    <n v="500"/>
    <n v="21500"/>
    <x v="0"/>
    <x v="1"/>
    <x v="3"/>
  </r>
  <r>
    <x v="522"/>
    <x v="0"/>
    <x v="4"/>
    <x v="2"/>
    <n v="5"/>
    <n v="100"/>
    <n v="500"/>
    <x v="0"/>
    <x v="1"/>
    <x v="1"/>
  </r>
  <r>
    <x v="522"/>
    <x v="1"/>
    <x v="4"/>
    <x v="2"/>
    <n v="9"/>
    <n v="100"/>
    <n v="900"/>
    <x v="0"/>
    <x v="1"/>
    <x v="4"/>
  </r>
  <r>
    <x v="522"/>
    <x v="2"/>
    <x v="3"/>
    <x v="2"/>
    <n v="20"/>
    <n v="100"/>
    <n v="2000"/>
    <x v="0"/>
    <x v="1"/>
    <x v="2"/>
  </r>
  <r>
    <x v="522"/>
    <x v="0"/>
    <x v="1"/>
    <x v="2"/>
    <n v="26"/>
    <n v="100"/>
    <n v="2600"/>
    <x v="0"/>
    <x v="1"/>
    <x v="3"/>
  </r>
  <r>
    <x v="522"/>
    <x v="2"/>
    <x v="5"/>
    <x v="1"/>
    <n v="17"/>
    <n v="300"/>
    <n v="5100"/>
    <x v="0"/>
    <x v="1"/>
    <x v="3"/>
  </r>
  <r>
    <x v="522"/>
    <x v="2"/>
    <x v="4"/>
    <x v="4"/>
    <n v="20"/>
    <n v="500"/>
    <n v="10000"/>
    <x v="0"/>
    <x v="1"/>
    <x v="0"/>
  </r>
  <r>
    <x v="522"/>
    <x v="1"/>
    <x v="3"/>
    <x v="1"/>
    <n v="35"/>
    <n v="300"/>
    <n v="10500"/>
    <x v="1"/>
    <x v="1"/>
    <x v="0"/>
  </r>
  <r>
    <x v="522"/>
    <x v="0"/>
    <x v="2"/>
    <x v="4"/>
    <n v="27"/>
    <n v="500"/>
    <n v="13500"/>
    <x v="0"/>
    <x v="1"/>
    <x v="0"/>
  </r>
  <r>
    <x v="522"/>
    <x v="2"/>
    <x v="4"/>
    <x v="0"/>
    <n v="41"/>
    <n v="400"/>
    <n v="16400"/>
    <x v="0"/>
    <x v="1"/>
    <x v="3"/>
  </r>
  <r>
    <x v="523"/>
    <x v="0"/>
    <x v="2"/>
    <x v="2"/>
    <n v="15"/>
    <n v="100"/>
    <n v="1500"/>
    <x v="0"/>
    <x v="1"/>
    <x v="1"/>
  </r>
  <r>
    <x v="523"/>
    <x v="2"/>
    <x v="4"/>
    <x v="0"/>
    <n v="7"/>
    <n v="400"/>
    <n v="2800"/>
    <x v="0"/>
    <x v="1"/>
    <x v="0"/>
  </r>
  <r>
    <x v="523"/>
    <x v="0"/>
    <x v="4"/>
    <x v="3"/>
    <n v="18"/>
    <n v="200"/>
    <n v="3600"/>
    <x v="0"/>
    <x v="0"/>
    <x v="0"/>
  </r>
  <r>
    <x v="523"/>
    <x v="2"/>
    <x v="2"/>
    <x v="1"/>
    <n v="21"/>
    <n v="300"/>
    <n v="6300"/>
    <x v="1"/>
    <x v="1"/>
    <x v="3"/>
  </r>
  <r>
    <x v="523"/>
    <x v="2"/>
    <x v="0"/>
    <x v="1"/>
    <n v="21"/>
    <n v="300"/>
    <n v="6300"/>
    <x v="0"/>
    <x v="1"/>
    <x v="0"/>
  </r>
  <r>
    <x v="523"/>
    <x v="2"/>
    <x v="2"/>
    <x v="1"/>
    <n v="23"/>
    <n v="300"/>
    <n v="6900"/>
    <x v="0"/>
    <x v="1"/>
    <x v="1"/>
  </r>
  <r>
    <x v="523"/>
    <x v="1"/>
    <x v="4"/>
    <x v="0"/>
    <n v="18"/>
    <n v="400"/>
    <n v="7200"/>
    <x v="0"/>
    <x v="1"/>
    <x v="3"/>
  </r>
  <r>
    <x v="523"/>
    <x v="1"/>
    <x v="0"/>
    <x v="0"/>
    <n v="20"/>
    <n v="400"/>
    <n v="8000"/>
    <x v="0"/>
    <x v="0"/>
    <x v="0"/>
  </r>
  <r>
    <x v="523"/>
    <x v="0"/>
    <x v="4"/>
    <x v="0"/>
    <n v="22"/>
    <n v="400"/>
    <n v="8800"/>
    <x v="0"/>
    <x v="1"/>
    <x v="1"/>
  </r>
  <r>
    <x v="523"/>
    <x v="0"/>
    <x v="2"/>
    <x v="0"/>
    <n v="26"/>
    <n v="400"/>
    <n v="10400"/>
    <x v="0"/>
    <x v="1"/>
    <x v="1"/>
  </r>
  <r>
    <x v="523"/>
    <x v="2"/>
    <x v="3"/>
    <x v="0"/>
    <n v="31"/>
    <n v="400"/>
    <n v="12400"/>
    <x v="1"/>
    <x v="1"/>
    <x v="3"/>
  </r>
  <r>
    <x v="523"/>
    <x v="0"/>
    <x v="4"/>
    <x v="1"/>
    <n v="43"/>
    <n v="300"/>
    <n v="12900"/>
    <x v="0"/>
    <x v="1"/>
    <x v="1"/>
  </r>
  <r>
    <x v="523"/>
    <x v="1"/>
    <x v="4"/>
    <x v="4"/>
    <n v="26"/>
    <n v="500"/>
    <n v="13000"/>
    <x v="0"/>
    <x v="1"/>
    <x v="1"/>
  </r>
  <r>
    <x v="523"/>
    <x v="0"/>
    <x v="1"/>
    <x v="1"/>
    <n v="49"/>
    <n v="300"/>
    <n v="14700"/>
    <x v="0"/>
    <x v="1"/>
    <x v="1"/>
  </r>
  <r>
    <x v="523"/>
    <x v="1"/>
    <x v="5"/>
    <x v="4"/>
    <n v="30"/>
    <n v="500"/>
    <n v="15000"/>
    <x v="0"/>
    <x v="1"/>
    <x v="3"/>
  </r>
  <r>
    <x v="523"/>
    <x v="2"/>
    <x v="4"/>
    <x v="0"/>
    <n v="39"/>
    <n v="400"/>
    <n v="15600"/>
    <x v="0"/>
    <x v="1"/>
    <x v="3"/>
  </r>
  <r>
    <x v="523"/>
    <x v="2"/>
    <x v="5"/>
    <x v="0"/>
    <n v="45"/>
    <n v="400"/>
    <n v="18000"/>
    <x v="0"/>
    <x v="0"/>
    <x v="0"/>
  </r>
  <r>
    <x v="524"/>
    <x v="1"/>
    <x v="2"/>
    <x v="2"/>
    <n v="1"/>
    <n v="100"/>
    <n v="100"/>
    <x v="0"/>
    <x v="1"/>
    <x v="0"/>
  </r>
  <r>
    <x v="524"/>
    <x v="2"/>
    <x v="1"/>
    <x v="0"/>
    <n v="1"/>
    <n v="400"/>
    <n v="400"/>
    <x v="1"/>
    <x v="1"/>
    <x v="0"/>
  </r>
  <r>
    <x v="524"/>
    <x v="2"/>
    <x v="4"/>
    <x v="2"/>
    <n v="9"/>
    <n v="100"/>
    <n v="900"/>
    <x v="0"/>
    <x v="1"/>
    <x v="1"/>
  </r>
  <r>
    <x v="524"/>
    <x v="1"/>
    <x v="0"/>
    <x v="2"/>
    <n v="12"/>
    <n v="100"/>
    <n v="1200"/>
    <x v="0"/>
    <x v="1"/>
    <x v="1"/>
  </r>
  <r>
    <x v="524"/>
    <x v="1"/>
    <x v="4"/>
    <x v="2"/>
    <n v="30"/>
    <n v="100"/>
    <n v="3000"/>
    <x v="0"/>
    <x v="1"/>
    <x v="1"/>
  </r>
  <r>
    <x v="524"/>
    <x v="2"/>
    <x v="4"/>
    <x v="1"/>
    <n v="11"/>
    <n v="300"/>
    <n v="3300"/>
    <x v="0"/>
    <x v="1"/>
    <x v="1"/>
  </r>
  <r>
    <x v="524"/>
    <x v="2"/>
    <x v="4"/>
    <x v="0"/>
    <n v="13"/>
    <n v="400"/>
    <n v="5200"/>
    <x v="0"/>
    <x v="0"/>
    <x v="4"/>
  </r>
  <r>
    <x v="524"/>
    <x v="2"/>
    <x v="3"/>
    <x v="3"/>
    <n v="37"/>
    <n v="200"/>
    <n v="7400"/>
    <x v="0"/>
    <x v="1"/>
    <x v="1"/>
  </r>
  <r>
    <x v="524"/>
    <x v="0"/>
    <x v="3"/>
    <x v="0"/>
    <n v="28"/>
    <n v="400"/>
    <n v="11200"/>
    <x v="0"/>
    <x v="1"/>
    <x v="3"/>
  </r>
  <r>
    <x v="524"/>
    <x v="2"/>
    <x v="4"/>
    <x v="0"/>
    <n v="30"/>
    <n v="400"/>
    <n v="12000"/>
    <x v="0"/>
    <x v="1"/>
    <x v="1"/>
  </r>
  <r>
    <x v="524"/>
    <x v="0"/>
    <x v="4"/>
    <x v="4"/>
    <n v="31"/>
    <n v="500"/>
    <n v="15500"/>
    <x v="0"/>
    <x v="1"/>
    <x v="1"/>
  </r>
  <r>
    <x v="524"/>
    <x v="2"/>
    <x v="4"/>
    <x v="0"/>
    <n v="44"/>
    <n v="400"/>
    <n v="17600"/>
    <x v="0"/>
    <x v="1"/>
    <x v="4"/>
  </r>
  <r>
    <x v="525"/>
    <x v="0"/>
    <x v="1"/>
    <x v="4"/>
    <n v="1"/>
    <n v="500"/>
    <n v="500"/>
    <x v="0"/>
    <x v="1"/>
    <x v="1"/>
  </r>
  <r>
    <x v="525"/>
    <x v="2"/>
    <x v="4"/>
    <x v="3"/>
    <n v="6"/>
    <n v="200"/>
    <n v="1200"/>
    <x v="0"/>
    <x v="1"/>
    <x v="1"/>
  </r>
  <r>
    <x v="525"/>
    <x v="0"/>
    <x v="0"/>
    <x v="2"/>
    <n v="12"/>
    <n v="100"/>
    <n v="1200"/>
    <x v="0"/>
    <x v="1"/>
    <x v="1"/>
  </r>
  <r>
    <x v="525"/>
    <x v="1"/>
    <x v="3"/>
    <x v="3"/>
    <n v="6"/>
    <n v="200"/>
    <n v="1200"/>
    <x v="0"/>
    <x v="0"/>
    <x v="1"/>
  </r>
  <r>
    <x v="525"/>
    <x v="1"/>
    <x v="0"/>
    <x v="1"/>
    <n v="14"/>
    <n v="300"/>
    <n v="4200"/>
    <x v="0"/>
    <x v="1"/>
    <x v="1"/>
  </r>
  <r>
    <x v="525"/>
    <x v="0"/>
    <x v="4"/>
    <x v="3"/>
    <n v="21"/>
    <n v="200"/>
    <n v="4200"/>
    <x v="0"/>
    <x v="1"/>
    <x v="0"/>
  </r>
  <r>
    <x v="525"/>
    <x v="2"/>
    <x v="2"/>
    <x v="4"/>
    <n v="10"/>
    <n v="500"/>
    <n v="5000"/>
    <x v="0"/>
    <x v="1"/>
    <x v="3"/>
  </r>
  <r>
    <x v="525"/>
    <x v="1"/>
    <x v="1"/>
    <x v="1"/>
    <n v="38"/>
    <n v="300"/>
    <n v="11400"/>
    <x v="0"/>
    <x v="1"/>
    <x v="3"/>
  </r>
  <r>
    <x v="525"/>
    <x v="1"/>
    <x v="5"/>
    <x v="0"/>
    <n v="30"/>
    <n v="400"/>
    <n v="12000"/>
    <x v="1"/>
    <x v="1"/>
    <x v="3"/>
  </r>
  <r>
    <x v="525"/>
    <x v="1"/>
    <x v="5"/>
    <x v="4"/>
    <n v="49"/>
    <n v="500"/>
    <n v="24500"/>
    <x v="0"/>
    <x v="1"/>
    <x v="1"/>
  </r>
  <r>
    <x v="526"/>
    <x v="1"/>
    <x v="4"/>
    <x v="2"/>
    <n v="2"/>
    <n v="100"/>
    <n v="200"/>
    <x v="0"/>
    <x v="1"/>
    <x v="3"/>
  </r>
  <r>
    <x v="526"/>
    <x v="2"/>
    <x v="0"/>
    <x v="4"/>
    <n v="5"/>
    <n v="500"/>
    <n v="2500"/>
    <x v="0"/>
    <x v="1"/>
    <x v="1"/>
  </r>
  <r>
    <x v="526"/>
    <x v="2"/>
    <x v="4"/>
    <x v="3"/>
    <n v="16"/>
    <n v="200"/>
    <n v="3200"/>
    <x v="0"/>
    <x v="1"/>
    <x v="3"/>
  </r>
  <r>
    <x v="526"/>
    <x v="2"/>
    <x v="4"/>
    <x v="2"/>
    <n v="45"/>
    <n v="100"/>
    <n v="4500"/>
    <x v="0"/>
    <x v="1"/>
    <x v="2"/>
  </r>
  <r>
    <x v="526"/>
    <x v="1"/>
    <x v="4"/>
    <x v="4"/>
    <n v="15"/>
    <n v="500"/>
    <n v="7500"/>
    <x v="0"/>
    <x v="1"/>
    <x v="1"/>
  </r>
  <r>
    <x v="526"/>
    <x v="0"/>
    <x v="2"/>
    <x v="3"/>
    <n v="38"/>
    <n v="200"/>
    <n v="7600"/>
    <x v="0"/>
    <x v="1"/>
    <x v="1"/>
  </r>
  <r>
    <x v="526"/>
    <x v="0"/>
    <x v="2"/>
    <x v="1"/>
    <n v="29"/>
    <n v="300"/>
    <n v="8700"/>
    <x v="0"/>
    <x v="1"/>
    <x v="3"/>
  </r>
  <r>
    <x v="526"/>
    <x v="0"/>
    <x v="1"/>
    <x v="4"/>
    <n v="21"/>
    <n v="500"/>
    <n v="10500"/>
    <x v="0"/>
    <x v="1"/>
    <x v="3"/>
  </r>
  <r>
    <x v="526"/>
    <x v="0"/>
    <x v="4"/>
    <x v="1"/>
    <n v="36"/>
    <n v="300"/>
    <n v="10800"/>
    <x v="0"/>
    <x v="1"/>
    <x v="0"/>
  </r>
  <r>
    <x v="526"/>
    <x v="1"/>
    <x v="0"/>
    <x v="0"/>
    <n v="28"/>
    <n v="400"/>
    <n v="11200"/>
    <x v="0"/>
    <x v="1"/>
    <x v="1"/>
  </r>
  <r>
    <x v="526"/>
    <x v="0"/>
    <x v="4"/>
    <x v="4"/>
    <n v="24"/>
    <n v="500"/>
    <n v="12000"/>
    <x v="0"/>
    <x v="1"/>
    <x v="0"/>
  </r>
  <r>
    <x v="526"/>
    <x v="1"/>
    <x v="4"/>
    <x v="4"/>
    <n v="26"/>
    <n v="500"/>
    <n v="13000"/>
    <x v="0"/>
    <x v="0"/>
    <x v="0"/>
  </r>
  <r>
    <x v="526"/>
    <x v="2"/>
    <x v="4"/>
    <x v="4"/>
    <n v="29"/>
    <n v="500"/>
    <n v="14500"/>
    <x v="0"/>
    <x v="1"/>
    <x v="3"/>
  </r>
  <r>
    <x v="526"/>
    <x v="0"/>
    <x v="3"/>
    <x v="0"/>
    <n v="38"/>
    <n v="400"/>
    <n v="15200"/>
    <x v="0"/>
    <x v="1"/>
    <x v="1"/>
  </r>
  <r>
    <x v="527"/>
    <x v="2"/>
    <x v="5"/>
    <x v="2"/>
    <n v="15"/>
    <n v="100"/>
    <n v="1500"/>
    <x v="0"/>
    <x v="1"/>
    <x v="1"/>
  </r>
  <r>
    <x v="527"/>
    <x v="0"/>
    <x v="2"/>
    <x v="2"/>
    <n v="20"/>
    <n v="100"/>
    <n v="2000"/>
    <x v="0"/>
    <x v="1"/>
    <x v="4"/>
  </r>
  <r>
    <x v="527"/>
    <x v="2"/>
    <x v="2"/>
    <x v="3"/>
    <n v="27"/>
    <n v="200"/>
    <n v="5400"/>
    <x v="1"/>
    <x v="1"/>
    <x v="2"/>
  </r>
  <r>
    <x v="527"/>
    <x v="0"/>
    <x v="1"/>
    <x v="3"/>
    <n v="28"/>
    <n v="200"/>
    <n v="5600"/>
    <x v="0"/>
    <x v="1"/>
    <x v="3"/>
  </r>
  <r>
    <x v="527"/>
    <x v="2"/>
    <x v="3"/>
    <x v="4"/>
    <n v="13"/>
    <n v="500"/>
    <n v="6500"/>
    <x v="0"/>
    <x v="1"/>
    <x v="1"/>
  </r>
  <r>
    <x v="527"/>
    <x v="2"/>
    <x v="0"/>
    <x v="0"/>
    <n v="20"/>
    <n v="400"/>
    <n v="8000"/>
    <x v="1"/>
    <x v="1"/>
    <x v="1"/>
  </r>
  <r>
    <x v="527"/>
    <x v="2"/>
    <x v="1"/>
    <x v="3"/>
    <n v="48"/>
    <n v="200"/>
    <n v="9600"/>
    <x v="0"/>
    <x v="1"/>
    <x v="3"/>
  </r>
  <r>
    <x v="527"/>
    <x v="1"/>
    <x v="0"/>
    <x v="0"/>
    <n v="24"/>
    <n v="400"/>
    <n v="9600"/>
    <x v="0"/>
    <x v="1"/>
    <x v="0"/>
  </r>
  <r>
    <x v="528"/>
    <x v="2"/>
    <x v="4"/>
    <x v="4"/>
    <n v="1"/>
    <n v="500"/>
    <n v="500"/>
    <x v="0"/>
    <x v="1"/>
    <x v="1"/>
  </r>
  <r>
    <x v="528"/>
    <x v="2"/>
    <x v="5"/>
    <x v="0"/>
    <n v="6"/>
    <n v="400"/>
    <n v="2400"/>
    <x v="0"/>
    <x v="1"/>
    <x v="4"/>
  </r>
  <r>
    <x v="528"/>
    <x v="1"/>
    <x v="4"/>
    <x v="2"/>
    <n v="28"/>
    <n v="100"/>
    <n v="2800"/>
    <x v="0"/>
    <x v="1"/>
    <x v="1"/>
  </r>
  <r>
    <x v="528"/>
    <x v="1"/>
    <x v="4"/>
    <x v="3"/>
    <n v="21"/>
    <n v="200"/>
    <n v="4200"/>
    <x v="0"/>
    <x v="1"/>
    <x v="1"/>
  </r>
  <r>
    <x v="528"/>
    <x v="2"/>
    <x v="4"/>
    <x v="3"/>
    <n v="27"/>
    <n v="200"/>
    <n v="5400"/>
    <x v="1"/>
    <x v="1"/>
    <x v="1"/>
  </r>
  <r>
    <x v="528"/>
    <x v="1"/>
    <x v="3"/>
    <x v="0"/>
    <n v="19"/>
    <n v="400"/>
    <n v="7600"/>
    <x v="0"/>
    <x v="1"/>
    <x v="3"/>
  </r>
  <r>
    <x v="528"/>
    <x v="2"/>
    <x v="1"/>
    <x v="1"/>
    <n v="29"/>
    <n v="300"/>
    <n v="8700"/>
    <x v="1"/>
    <x v="1"/>
    <x v="0"/>
  </r>
  <r>
    <x v="528"/>
    <x v="2"/>
    <x v="4"/>
    <x v="4"/>
    <n v="24"/>
    <n v="500"/>
    <n v="12000"/>
    <x v="0"/>
    <x v="1"/>
    <x v="1"/>
  </r>
  <r>
    <x v="528"/>
    <x v="0"/>
    <x v="4"/>
    <x v="4"/>
    <n v="25"/>
    <n v="500"/>
    <n v="12500"/>
    <x v="0"/>
    <x v="0"/>
    <x v="0"/>
  </r>
  <r>
    <x v="528"/>
    <x v="2"/>
    <x v="1"/>
    <x v="1"/>
    <n v="42"/>
    <n v="300"/>
    <n v="12600"/>
    <x v="1"/>
    <x v="1"/>
    <x v="3"/>
  </r>
  <r>
    <x v="529"/>
    <x v="2"/>
    <x v="1"/>
    <x v="2"/>
    <n v="14"/>
    <n v="100"/>
    <n v="1400"/>
    <x v="0"/>
    <x v="1"/>
    <x v="1"/>
  </r>
  <r>
    <x v="529"/>
    <x v="0"/>
    <x v="4"/>
    <x v="0"/>
    <n v="6"/>
    <n v="400"/>
    <n v="2400"/>
    <x v="0"/>
    <x v="1"/>
    <x v="0"/>
  </r>
  <r>
    <x v="529"/>
    <x v="1"/>
    <x v="2"/>
    <x v="0"/>
    <n v="8"/>
    <n v="400"/>
    <n v="3200"/>
    <x v="0"/>
    <x v="1"/>
    <x v="0"/>
  </r>
  <r>
    <x v="529"/>
    <x v="0"/>
    <x v="4"/>
    <x v="4"/>
    <n v="7"/>
    <n v="500"/>
    <n v="3500"/>
    <x v="0"/>
    <x v="1"/>
    <x v="0"/>
  </r>
  <r>
    <x v="529"/>
    <x v="0"/>
    <x v="1"/>
    <x v="0"/>
    <n v="9"/>
    <n v="400"/>
    <n v="3600"/>
    <x v="1"/>
    <x v="1"/>
    <x v="1"/>
  </r>
  <r>
    <x v="529"/>
    <x v="2"/>
    <x v="4"/>
    <x v="3"/>
    <n v="32"/>
    <n v="200"/>
    <n v="6400"/>
    <x v="0"/>
    <x v="0"/>
    <x v="1"/>
  </r>
  <r>
    <x v="529"/>
    <x v="0"/>
    <x v="4"/>
    <x v="3"/>
    <n v="35"/>
    <n v="200"/>
    <n v="7000"/>
    <x v="0"/>
    <x v="1"/>
    <x v="1"/>
  </r>
  <r>
    <x v="529"/>
    <x v="0"/>
    <x v="1"/>
    <x v="4"/>
    <n v="25"/>
    <n v="500"/>
    <n v="12500"/>
    <x v="0"/>
    <x v="1"/>
    <x v="2"/>
  </r>
  <r>
    <x v="529"/>
    <x v="2"/>
    <x v="1"/>
    <x v="4"/>
    <n v="38"/>
    <n v="500"/>
    <n v="19000"/>
    <x v="0"/>
    <x v="1"/>
    <x v="0"/>
  </r>
  <r>
    <x v="529"/>
    <x v="1"/>
    <x v="4"/>
    <x v="4"/>
    <n v="40"/>
    <n v="500"/>
    <n v="20000"/>
    <x v="1"/>
    <x v="1"/>
    <x v="1"/>
  </r>
  <r>
    <x v="530"/>
    <x v="2"/>
    <x v="5"/>
    <x v="0"/>
    <n v="1"/>
    <n v="400"/>
    <n v="400"/>
    <x v="0"/>
    <x v="1"/>
    <x v="3"/>
  </r>
  <r>
    <x v="530"/>
    <x v="1"/>
    <x v="0"/>
    <x v="4"/>
    <n v="4"/>
    <n v="500"/>
    <n v="2000"/>
    <x v="0"/>
    <x v="1"/>
    <x v="3"/>
  </r>
  <r>
    <x v="530"/>
    <x v="0"/>
    <x v="4"/>
    <x v="0"/>
    <n v="12"/>
    <n v="400"/>
    <n v="4800"/>
    <x v="0"/>
    <x v="1"/>
    <x v="4"/>
  </r>
  <r>
    <x v="530"/>
    <x v="2"/>
    <x v="3"/>
    <x v="4"/>
    <n v="17"/>
    <n v="500"/>
    <n v="8500"/>
    <x v="0"/>
    <x v="1"/>
    <x v="3"/>
  </r>
  <r>
    <x v="530"/>
    <x v="0"/>
    <x v="4"/>
    <x v="4"/>
    <n v="20"/>
    <n v="500"/>
    <n v="10000"/>
    <x v="0"/>
    <x v="0"/>
    <x v="0"/>
  </r>
  <r>
    <x v="530"/>
    <x v="2"/>
    <x v="0"/>
    <x v="4"/>
    <n v="22"/>
    <n v="500"/>
    <n v="11000"/>
    <x v="0"/>
    <x v="1"/>
    <x v="0"/>
  </r>
  <r>
    <x v="530"/>
    <x v="1"/>
    <x v="1"/>
    <x v="0"/>
    <n v="33"/>
    <n v="400"/>
    <n v="13200"/>
    <x v="0"/>
    <x v="1"/>
    <x v="1"/>
  </r>
  <r>
    <x v="530"/>
    <x v="0"/>
    <x v="1"/>
    <x v="4"/>
    <n v="34"/>
    <n v="500"/>
    <n v="17000"/>
    <x v="0"/>
    <x v="1"/>
    <x v="0"/>
  </r>
  <r>
    <x v="531"/>
    <x v="2"/>
    <x v="1"/>
    <x v="4"/>
    <n v="1"/>
    <n v="500"/>
    <n v="500"/>
    <x v="0"/>
    <x v="1"/>
    <x v="0"/>
  </r>
  <r>
    <x v="531"/>
    <x v="1"/>
    <x v="1"/>
    <x v="2"/>
    <n v="14"/>
    <n v="100"/>
    <n v="1400"/>
    <x v="0"/>
    <x v="1"/>
    <x v="1"/>
  </r>
  <r>
    <x v="531"/>
    <x v="0"/>
    <x v="2"/>
    <x v="0"/>
    <n v="5"/>
    <n v="400"/>
    <n v="2000"/>
    <x v="0"/>
    <x v="1"/>
    <x v="4"/>
  </r>
  <r>
    <x v="531"/>
    <x v="2"/>
    <x v="4"/>
    <x v="0"/>
    <n v="15"/>
    <n v="400"/>
    <n v="6000"/>
    <x v="0"/>
    <x v="1"/>
    <x v="0"/>
  </r>
  <r>
    <x v="531"/>
    <x v="2"/>
    <x v="2"/>
    <x v="3"/>
    <n v="38"/>
    <n v="200"/>
    <n v="7600"/>
    <x v="1"/>
    <x v="0"/>
    <x v="0"/>
  </r>
  <r>
    <x v="531"/>
    <x v="0"/>
    <x v="4"/>
    <x v="1"/>
    <n v="30"/>
    <n v="300"/>
    <n v="9000"/>
    <x v="0"/>
    <x v="1"/>
    <x v="1"/>
  </r>
  <r>
    <x v="531"/>
    <x v="2"/>
    <x v="5"/>
    <x v="0"/>
    <n v="33"/>
    <n v="400"/>
    <n v="13200"/>
    <x v="0"/>
    <x v="1"/>
    <x v="1"/>
  </r>
  <r>
    <x v="531"/>
    <x v="2"/>
    <x v="4"/>
    <x v="0"/>
    <n v="36"/>
    <n v="400"/>
    <n v="14400"/>
    <x v="0"/>
    <x v="1"/>
    <x v="1"/>
  </r>
  <r>
    <x v="531"/>
    <x v="1"/>
    <x v="3"/>
    <x v="1"/>
    <n v="49"/>
    <n v="300"/>
    <n v="14700"/>
    <x v="0"/>
    <x v="0"/>
    <x v="0"/>
  </r>
  <r>
    <x v="531"/>
    <x v="1"/>
    <x v="3"/>
    <x v="4"/>
    <n v="38"/>
    <n v="500"/>
    <n v="19000"/>
    <x v="0"/>
    <x v="1"/>
    <x v="3"/>
  </r>
  <r>
    <x v="531"/>
    <x v="2"/>
    <x v="5"/>
    <x v="4"/>
    <n v="48"/>
    <n v="500"/>
    <n v="24000"/>
    <x v="0"/>
    <x v="1"/>
    <x v="1"/>
  </r>
  <r>
    <x v="531"/>
    <x v="2"/>
    <x v="4"/>
    <x v="4"/>
    <n v="48"/>
    <n v="500"/>
    <n v="24000"/>
    <x v="0"/>
    <x v="1"/>
    <x v="1"/>
  </r>
  <r>
    <x v="532"/>
    <x v="1"/>
    <x v="1"/>
    <x v="3"/>
    <n v="7"/>
    <n v="200"/>
    <n v="1400"/>
    <x v="0"/>
    <x v="1"/>
    <x v="4"/>
  </r>
  <r>
    <x v="532"/>
    <x v="2"/>
    <x v="1"/>
    <x v="1"/>
    <n v="7"/>
    <n v="300"/>
    <n v="2100"/>
    <x v="0"/>
    <x v="1"/>
    <x v="0"/>
  </r>
  <r>
    <x v="532"/>
    <x v="0"/>
    <x v="0"/>
    <x v="1"/>
    <n v="31"/>
    <n v="300"/>
    <n v="9300"/>
    <x v="0"/>
    <x v="1"/>
    <x v="0"/>
  </r>
  <r>
    <x v="532"/>
    <x v="0"/>
    <x v="4"/>
    <x v="4"/>
    <n v="21"/>
    <n v="500"/>
    <n v="10500"/>
    <x v="0"/>
    <x v="1"/>
    <x v="1"/>
  </r>
  <r>
    <x v="532"/>
    <x v="1"/>
    <x v="1"/>
    <x v="1"/>
    <n v="37"/>
    <n v="300"/>
    <n v="11100"/>
    <x v="0"/>
    <x v="1"/>
    <x v="3"/>
  </r>
  <r>
    <x v="532"/>
    <x v="2"/>
    <x v="4"/>
    <x v="4"/>
    <n v="33"/>
    <n v="500"/>
    <n v="16500"/>
    <x v="0"/>
    <x v="1"/>
    <x v="1"/>
  </r>
  <r>
    <x v="532"/>
    <x v="2"/>
    <x v="1"/>
    <x v="0"/>
    <n v="47"/>
    <n v="400"/>
    <n v="18800"/>
    <x v="0"/>
    <x v="1"/>
    <x v="3"/>
  </r>
  <r>
    <x v="533"/>
    <x v="2"/>
    <x v="2"/>
    <x v="2"/>
    <n v="6"/>
    <n v="100"/>
    <n v="600"/>
    <x v="0"/>
    <x v="1"/>
    <x v="3"/>
  </r>
  <r>
    <x v="533"/>
    <x v="0"/>
    <x v="4"/>
    <x v="2"/>
    <n v="17"/>
    <n v="100"/>
    <n v="1700"/>
    <x v="0"/>
    <x v="1"/>
    <x v="3"/>
  </r>
  <r>
    <x v="533"/>
    <x v="2"/>
    <x v="1"/>
    <x v="1"/>
    <n v="10"/>
    <n v="300"/>
    <n v="3000"/>
    <x v="1"/>
    <x v="1"/>
    <x v="0"/>
  </r>
  <r>
    <x v="533"/>
    <x v="2"/>
    <x v="0"/>
    <x v="4"/>
    <n v="8"/>
    <n v="500"/>
    <n v="4000"/>
    <x v="0"/>
    <x v="1"/>
    <x v="1"/>
  </r>
  <r>
    <x v="533"/>
    <x v="1"/>
    <x v="2"/>
    <x v="1"/>
    <n v="20"/>
    <n v="300"/>
    <n v="6000"/>
    <x v="0"/>
    <x v="1"/>
    <x v="0"/>
  </r>
  <r>
    <x v="533"/>
    <x v="0"/>
    <x v="2"/>
    <x v="0"/>
    <n v="15"/>
    <n v="400"/>
    <n v="6000"/>
    <x v="0"/>
    <x v="1"/>
    <x v="1"/>
  </r>
  <r>
    <x v="533"/>
    <x v="0"/>
    <x v="1"/>
    <x v="4"/>
    <n v="24"/>
    <n v="500"/>
    <n v="12000"/>
    <x v="0"/>
    <x v="1"/>
    <x v="0"/>
  </r>
  <r>
    <x v="533"/>
    <x v="2"/>
    <x v="4"/>
    <x v="0"/>
    <n v="31"/>
    <n v="400"/>
    <n v="12400"/>
    <x v="0"/>
    <x v="1"/>
    <x v="3"/>
  </r>
  <r>
    <x v="533"/>
    <x v="1"/>
    <x v="4"/>
    <x v="4"/>
    <n v="28"/>
    <n v="500"/>
    <n v="14000"/>
    <x v="1"/>
    <x v="1"/>
    <x v="0"/>
  </r>
  <r>
    <x v="533"/>
    <x v="2"/>
    <x v="4"/>
    <x v="4"/>
    <n v="31"/>
    <n v="500"/>
    <n v="15500"/>
    <x v="0"/>
    <x v="1"/>
    <x v="0"/>
  </r>
  <r>
    <x v="533"/>
    <x v="2"/>
    <x v="4"/>
    <x v="4"/>
    <n v="49"/>
    <n v="500"/>
    <n v="24500"/>
    <x v="0"/>
    <x v="1"/>
    <x v="1"/>
  </r>
  <r>
    <x v="534"/>
    <x v="2"/>
    <x v="4"/>
    <x v="2"/>
    <n v="6"/>
    <n v="100"/>
    <n v="600"/>
    <x v="1"/>
    <x v="1"/>
    <x v="0"/>
  </r>
  <r>
    <x v="534"/>
    <x v="0"/>
    <x v="0"/>
    <x v="4"/>
    <n v="2"/>
    <n v="500"/>
    <n v="1000"/>
    <x v="0"/>
    <x v="1"/>
    <x v="2"/>
  </r>
  <r>
    <x v="534"/>
    <x v="0"/>
    <x v="4"/>
    <x v="1"/>
    <n v="24"/>
    <n v="300"/>
    <n v="7200"/>
    <x v="0"/>
    <x v="1"/>
    <x v="3"/>
  </r>
  <r>
    <x v="534"/>
    <x v="0"/>
    <x v="5"/>
    <x v="0"/>
    <n v="18"/>
    <n v="400"/>
    <n v="7200"/>
    <x v="0"/>
    <x v="1"/>
    <x v="1"/>
  </r>
  <r>
    <x v="534"/>
    <x v="1"/>
    <x v="5"/>
    <x v="0"/>
    <n v="22"/>
    <n v="400"/>
    <n v="8800"/>
    <x v="0"/>
    <x v="1"/>
    <x v="0"/>
  </r>
  <r>
    <x v="534"/>
    <x v="2"/>
    <x v="2"/>
    <x v="1"/>
    <n v="33"/>
    <n v="300"/>
    <n v="9900"/>
    <x v="0"/>
    <x v="1"/>
    <x v="3"/>
  </r>
  <r>
    <x v="534"/>
    <x v="0"/>
    <x v="1"/>
    <x v="0"/>
    <n v="27"/>
    <n v="400"/>
    <n v="10800"/>
    <x v="0"/>
    <x v="1"/>
    <x v="2"/>
  </r>
  <r>
    <x v="534"/>
    <x v="1"/>
    <x v="4"/>
    <x v="4"/>
    <n v="30"/>
    <n v="500"/>
    <n v="15000"/>
    <x v="0"/>
    <x v="1"/>
    <x v="2"/>
  </r>
  <r>
    <x v="535"/>
    <x v="0"/>
    <x v="2"/>
    <x v="0"/>
    <n v="2"/>
    <n v="400"/>
    <n v="800"/>
    <x v="0"/>
    <x v="1"/>
    <x v="1"/>
  </r>
  <r>
    <x v="535"/>
    <x v="0"/>
    <x v="5"/>
    <x v="2"/>
    <n v="11"/>
    <n v="100"/>
    <n v="1100"/>
    <x v="0"/>
    <x v="1"/>
    <x v="1"/>
  </r>
  <r>
    <x v="535"/>
    <x v="0"/>
    <x v="1"/>
    <x v="1"/>
    <n v="10"/>
    <n v="300"/>
    <n v="3000"/>
    <x v="0"/>
    <x v="1"/>
    <x v="0"/>
  </r>
  <r>
    <x v="535"/>
    <x v="2"/>
    <x v="4"/>
    <x v="3"/>
    <n v="42"/>
    <n v="200"/>
    <n v="8400"/>
    <x v="0"/>
    <x v="1"/>
    <x v="0"/>
  </r>
  <r>
    <x v="535"/>
    <x v="0"/>
    <x v="4"/>
    <x v="3"/>
    <n v="47"/>
    <n v="200"/>
    <n v="9400"/>
    <x v="0"/>
    <x v="0"/>
    <x v="1"/>
  </r>
  <r>
    <x v="535"/>
    <x v="2"/>
    <x v="3"/>
    <x v="0"/>
    <n v="25"/>
    <n v="400"/>
    <n v="10000"/>
    <x v="0"/>
    <x v="1"/>
    <x v="1"/>
  </r>
  <r>
    <x v="535"/>
    <x v="1"/>
    <x v="4"/>
    <x v="0"/>
    <n v="49"/>
    <n v="400"/>
    <n v="19600"/>
    <x v="0"/>
    <x v="0"/>
    <x v="0"/>
  </r>
  <r>
    <x v="536"/>
    <x v="2"/>
    <x v="4"/>
    <x v="3"/>
    <n v="7"/>
    <n v="200"/>
    <n v="1400"/>
    <x v="1"/>
    <x v="1"/>
    <x v="1"/>
  </r>
  <r>
    <x v="536"/>
    <x v="2"/>
    <x v="2"/>
    <x v="3"/>
    <n v="7"/>
    <n v="200"/>
    <n v="1400"/>
    <x v="0"/>
    <x v="1"/>
    <x v="3"/>
  </r>
  <r>
    <x v="536"/>
    <x v="0"/>
    <x v="3"/>
    <x v="4"/>
    <n v="3"/>
    <n v="500"/>
    <n v="1500"/>
    <x v="1"/>
    <x v="1"/>
    <x v="3"/>
  </r>
  <r>
    <x v="536"/>
    <x v="2"/>
    <x v="4"/>
    <x v="2"/>
    <n v="24"/>
    <n v="100"/>
    <n v="2400"/>
    <x v="0"/>
    <x v="1"/>
    <x v="1"/>
  </r>
  <r>
    <x v="536"/>
    <x v="1"/>
    <x v="4"/>
    <x v="4"/>
    <n v="5"/>
    <n v="500"/>
    <n v="2500"/>
    <x v="0"/>
    <x v="1"/>
    <x v="1"/>
  </r>
  <r>
    <x v="536"/>
    <x v="2"/>
    <x v="1"/>
    <x v="4"/>
    <n v="7"/>
    <n v="500"/>
    <n v="3500"/>
    <x v="1"/>
    <x v="1"/>
    <x v="0"/>
  </r>
  <r>
    <x v="536"/>
    <x v="1"/>
    <x v="3"/>
    <x v="0"/>
    <n v="25"/>
    <n v="400"/>
    <n v="10000"/>
    <x v="0"/>
    <x v="1"/>
    <x v="0"/>
  </r>
  <r>
    <x v="536"/>
    <x v="1"/>
    <x v="2"/>
    <x v="1"/>
    <n v="44"/>
    <n v="300"/>
    <n v="13200"/>
    <x v="0"/>
    <x v="1"/>
    <x v="1"/>
  </r>
  <r>
    <x v="536"/>
    <x v="2"/>
    <x v="0"/>
    <x v="0"/>
    <n v="43"/>
    <n v="400"/>
    <n v="17200"/>
    <x v="0"/>
    <x v="1"/>
    <x v="3"/>
  </r>
  <r>
    <x v="537"/>
    <x v="2"/>
    <x v="4"/>
    <x v="2"/>
    <n v="6"/>
    <n v="100"/>
    <n v="600"/>
    <x v="0"/>
    <x v="1"/>
    <x v="1"/>
  </r>
  <r>
    <x v="537"/>
    <x v="0"/>
    <x v="4"/>
    <x v="4"/>
    <n v="2"/>
    <n v="500"/>
    <n v="1000"/>
    <x v="1"/>
    <x v="1"/>
    <x v="0"/>
  </r>
  <r>
    <x v="537"/>
    <x v="1"/>
    <x v="1"/>
    <x v="3"/>
    <n v="17"/>
    <n v="200"/>
    <n v="3400"/>
    <x v="0"/>
    <x v="1"/>
    <x v="0"/>
  </r>
  <r>
    <x v="537"/>
    <x v="0"/>
    <x v="1"/>
    <x v="1"/>
    <n v="35"/>
    <n v="300"/>
    <n v="10500"/>
    <x v="0"/>
    <x v="1"/>
    <x v="1"/>
  </r>
  <r>
    <x v="537"/>
    <x v="2"/>
    <x v="1"/>
    <x v="0"/>
    <n v="46"/>
    <n v="400"/>
    <n v="18400"/>
    <x v="0"/>
    <x v="1"/>
    <x v="1"/>
  </r>
  <r>
    <x v="538"/>
    <x v="2"/>
    <x v="4"/>
    <x v="2"/>
    <n v="3"/>
    <n v="100"/>
    <n v="300"/>
    <x v="1"/>
    <x v="1"/>
    <x v="2"/>
  </r>
  <r>
    <x v="538"/>
    <x v="1"/>
    <x v="4"/>
    <x v="3"/>
    <n v="2"/>
    <n v="200"/>
    <n v="400"/>
    <x v="0"/>
    <x v="0"/>
    <x v="1"/>
  </r>
  <r>
    <x v="538"/>
    <x v="1"/>
    <x v="1"/>
    <x v="2"/>
    <n v="36"/>
    <n v="100"/>
    <n v="3600"/>
    <x v="0"/>
    <x v="1"/>
    <x v="0"/>
  </r>
  <r>
    <x v="538"/>
    <x v="1"/>
    <x v="1"/>
    <x v="4"/>
    <n v="9"/>
    <n v="500"/>
    <n v="4500"/>
    <x v="0"/>
    <x v="1"/>
    <x v="1"/>
  </r>
  <r>
    <x v="538"/>
    <x v="0"/>
    <x v="4"/>
    <x v="3"/>
    <n v="35"/>
    <n v="200"/>
    <n v="7000"/>
    <x v="0"/>
    <x v="1"/>
    <x v="1"/>
  </r>
  <r>
    <x v="538"/>
    <x v="2"/>
    <x v="3"/>
    <x v="1"/>
    <n v="35"/>
    <n v="300"/>
    <n v="10500"/>
    <x v="1"/>
    <x v="1"/>
    <x v="0"/>
  </r>
  <r>
    <x v="538"/>
    <x v="1"/>
    <x v="3"/>
    <x v="0"/>
    <n v="27"/>
    <n v="400"/>
    <n v="10800"/>
    <x v="0"/>
    <x v="1"/>
    <x v="3"/>
  </r>
  <r>
    <x v="538"/>
    <x v="1"/>
    <x v="4"/>
    <x v="1"/>
    <n v="41"/>
    <n v="300"/>
    <n v="12300"/>
    <x v="0"/>
    <x v="1"/>
    <x v="0"/>
  </r>
  <r>
    <x v="538"/>
    <x v="0"/>
    <x v="1"/>
    <x v="0"/>
    <n v="32"/>
    <n v="400"/>
    <n v="12800"/>
    <x v="0"/>
    <x v="0"/>
    <x v="3"/>
  </r>
  <r>
    <x v="538"/>
    <x v="2"/>
    <x v="3"/>
    <x v="0"/>
    <n v="39"/>
    <n v="400"/>
    <n v="15600"/>
    <x v="0"/>
    <x v="1"/>
    <x v="0"/>
  </r>
  <r>
    <x v="538"/>
    <x v="0"/>
    <x v="3"/>
    <x v="4"/>
    <n v="47"/>
    <n v="500"/>
    <n v="23500"/>
    <x v="0"/>
    <x v="1"/>
    <x v="1"/>
  </r>
  <r>
    <x v="539"/>
    <x v="1"/>
    <x v="5"/>
    <x v="3"/>
    <n v="12"/>
    <n v="200"/>
    <n v="2400"/>
    <x v="0"/>
    <x v="1"/>
    <x v="0"/>
  </r>
  <r>
    <x v="539"/>
    <x v="2"/>
    <x v="1"/>
    <x v="4"/>
    <n v="5"/>
    <n v="500"/>
    <n v="2500"/>
    <x v="1"/>
    <x v="1"/>
    <x v="1"/>
  </r>
  <r>
    <x v="539"/>
    <x v="2"/>
    <x v="1"/>
    <x v="1"/>
    <n v="9"/>
    <n v="300"/>
    <n v="2700"/>
    <x v="0"/>
    <x v="1"/>
    <x v="0"/>
  </r>
  <r>
    <x v="539"/>
    <x v="1"/>
    <x v="2"/>
    <x v="3"/>
    <n v="14"/>
    <n v="200"/>
    <n v="2800"/>
    <x v="1"/>
    <x v="1"/>
    <x v="3"/>
  </r>
  <r>
    <x v="539"/>
    <x v="2"/>
    <x v="0"/>
    <x v="3"/>
    <n v="14"/>
    <n v="200"/>
    <n v="2800"/>
    <x v="1"/>
    <x v="1"/>
    <x v="1"/>
  </r>
  <r>
    <x v="539"/>
    <x v="2"/>
    <x v="1"/>
    <x v="2"/>
    <n v="33"/>
    <n v="100"/>
    <n v="3300"/>
    <x v="0"/>
    <x v="1"/>
    <x v="1"/>
  </r>
  <r>
    <x v="539"/>
    <x v="0"/>
    <x v="1"/>
    <x v="2"/>
    <n v="36"/>
    <n v="100"/>
    <n v="3600"/>
    <x v="0"/>
    <x v="1"/>
    <x v="0"/>
  </r>
  <r>
    <x v="539"/>
    <x v="0"/>
    <x v="4"/>
    <x v="3"/>
    <n v="22"/>
    <n v="200"/>
    <n v="4400"/>
    <x v="0"/>
    <x v="1"/>
    <x v="1"/>
  </r>
  <r>
    <x v="539"/>
    <x v="0"/>
    <x v="3"/>
    <x v="3"/>
    <n v="23"/>
    <n v="200"/>
    <n v="4600"/>
    <x v="1"/>
    <x v="1"/>
    <x v="3"/>
  </r>
  <r>
    <x v="539"/>
    <x v="2"/>
    <x v="3"/>
    <x v="0"/>
    <n v="29"/>
    <n v="400"/>
    <n v="11600"/>
    <x v="0"/>
    <x v="1"/>
    <x v="1"/>
  </r>
  <r>
    <x v="539"/>
    <x v="1"/>
    <x v="4"/>
    <x v="4"/>
    <n v="26"/>
    <n v="500"/>
    <n v="13000"/>
    <x v="0"/>
    <x v="1"/>
    <x v="3"/>
  </r>
  <r>
    <x v="539"/>
    <x v="2"/>
    <x v="5"/>
    <x v="0"/>
    <n v="41"/>
    <n v="400"/>
    <n v="16400"/>
    <x v="0"/>
    <x v="1"/>
    <x v="1"/>
  </r>
  <r>
    <x v="540"/>
    <x v="0"/>
    <x v="1"/>
    <x v="4"/>
    <n v="2"/>
    <n v="500"/>
    <n v="1000"/>
    <x v="0"/>
    <x v="1"/>
    <x v="3"/>
  </r>
  <r>
    <x v="540"/>
    <x v="1"/>
    <x v="5"/>
    <x v="2"/>
    <n v="23"/>
    <n v="100"/>
    <n v="2300"/>
    <x v="1"/>
    <x v="1"/>
    <x v="0"/>
  </r>
  <r>
    <x v="540"/>
    <x v="2"/>
    <x v="1"/>
    <x v="3"/>
    <n v="19"/>
    <n v="200"/>
    <n v="3800"/>
    <x v="1"/>
    <x v="1"/>
    <x v="0"/>
  </r>
  <r>
    <x v="540"/>
    <x v="0"/>
    <x v="2"/>
    <x v="0"/>
    <n v="15"/>
    <n v="400"/>
    <n v="6000"/>
    <x v="0"/>
    <x v="1"/>
    <x v="1"/>
  </r>
  <r>
    <x v="540"/>
    <x v="2"/>
    <x v="3"/>
    <x v="4"/>
    <n v="16"/>
    <n v="500"/>
    <n v="8000"/>
    <x v="0"/>
    <x v="1"/>
    <x v="1"/>
  </r>
  <r>
    <x v="540"/>
    <x v="2"/>
    <x v="2"/>
    <x v="1"/>
    <n v="30"/>
    <n v="300"/>
    <n v="9000"/>
    <x v="0"/>
    <x v="0"/>
    <x v="0"/>
  </r>
  <r>
    <x v="540"/>
    <x v="1"/>
    <x v="2"/>
    <x v="3"/>
    <n v="48"/>
    <n v="200"/>
    <n v="9600"/>
    <x v="0"/>
    <x v="1"/>
    <x v="1"/>
  </r>
  <r>
    <x v="540"/>
    <x v="0"/>
    <x v="2"/>
    <x v="4"/>
    <n v="24"/>
    <n v="500"/>
    <n v="12000"/>
    <x v="0"/>
    <x v="1"/>
    <x v="2"/>
  </r>
  <r>
    <x v="540"/>
    <x v="2"/>
    <x v="4"/>
    <x v="4"/>
    <n v="31"/>
    <n v="500"/>
    <n v="15500"/>
    <x v="0"/>
    <x v="1"/>
    <x v="1"/>
  </r>
  <r>
    <x v="540"/>
    <x v="1"/>
    <x v="4"/>
    <x v="0"/>
    <n v="46"/>
    <n v="400"/>
    <n v="18400"/>
    <x v="0"/>
    <x v="1"/>
    <x v="3"/>
  </r>
  <r>
    <x v="540"/>
    <x v="0"/>
    <x v="1"/>
    <x v="4"/>
    <n v="39"/>
    <n v="500"/>
    <n v="19500"/>
    <x v="0"/>
    <x v="0"/>
    <x v="0"/>
  </r>
  <r>
    <x v="541"/>
    <x v="1"/>
    <x v="0"/>
    <x v="2"/>
    <n v="32"/>
    <n v="100"/>
    <n v="3200"/>
    <x v="0"/>
    <x v="1"/>
    <x v="1"/>
  </r>
  <r>
    <x v="541"/>
    <x v="2"/>
    <x v="1"/>
    <x v="3"/>
    <n v="21"/>
    <n v="200"/>
    <n v="4200"/>
    <x v="1"/>
    <x v="0"/>
    <x v="1"/>
  </r>
  <r>
    <x v="541"/>
    <x v="1"/>
    <x v="5"/>
    <x v="3"/>
    <n v="42"/>
    <n v="200"/>
    <n v="8400"/>
    <x v="0"/>
    <x v="0"/>
    <x v="2"/>
  </r>
  <r>
    <x v="541"/>
    <x v="2"/>
    <x v="3"/>
    <x v="0"/>
    <n v="23"/>
    <n v="400"/>
    <n v="9200"/>
    <x v="0"/>
    <x v="1"/>
    <x v="1"/>
  </r>
  <r>
    <x v="541"/>
    <x v="2"/>
    <x v="4"/>
    <x v="1"/>
    <n v="31"/>
    <n v="300"/>
    <n v="9300"/>
    <x v="0"/>
    <x v="1"/>
    <x v="0"/>
  </r>
  <r>
    <x v="541"/>
    <x v="0"/>
    <x v="4"/>
    <x v="0"/>
    <n v="24"/>
    <n v="400"/>
    <n v="9600"/>
    <x v="0"/>
    <x v="1"/>
    <x v="0"/>
  </r>
  <r>
    <x v="541"/>
    <x v="2"/>
    <x v="4"/>
    <x v="0"/>
    <n v="30"/>
    <n v="400"/>
    <n v="12000"/>
    <x v="1"/>
    <x v="0"/>
    <x v="1"/>
  </r>
  <r>
    <x v="541"/>
    <x v="0"/>
    <x v="1"/>
    <x v="0"/>
    <n v="30"/>
    <n v="400"/>
    <n v="12000"/>
    <x v="0"/>
    <x v="1"/>
    <x v="1"/>
  </r>
  <r>
    <x v="541"/>
    <x v="2"/>
    <x v="4"/>
    <x v="1"/>
    <n v="42"/>
    <n v="300"/>
    <n v="12600"/>
    <x v="0"/>
    <x v="1"/>
    <x v="3"/>
  </r>
  <r>
    <x v="541"/>
    <x v="0"/>
    <x v="4"/>
    <x v="0"/>
    <n v="36"/>
    <n v="400"/>
    <n v="14400"/>
    <x v="0"/>
    <x v="0"/>
    <x v="1"/>
  </r>
  <r>
    <x v="541"/>
    <x v="2"/>
    <x v="5"/>
    <x v="4"/>
    <n v="38"/>
    <n v="500"/>
    <n v="19000"/>
    <x v="0"/>
    <x v="0"/>
    <x v="3"/>
  </r>
  <r>
    <x v="541"/>
    <x v="0"/>
    <x v="4"/>
    <x v="4"/>
    <n v="40"/>
    <n v="500"/>
    <n v="20000"/>
    <x v="0"/>
    <x v="1"/>
    <x v="1"/>
  </r>
  <r>
    <x v="541"/>
    <x v="2"/>
    <x v="1"/>
    <x v="4"/>
    <n v="41"/>
    <n v="500"/>
    <n v="20500"/>
    <x v="0"/>
    <x v="1"/>
    <x v="1"/>
  </r>
  <r>
    <x v="541"/>
    <x v="1"/>
    <x v="5"/>
    <x v="4"/>
    <n v="47"/>
    <n v="500"/>
    <n v="23500"/>
    <x v="0"/>
    <x v="1"/>
    <x v="1"/>
  </r>
  <r>
    <x v="542"/>
    <x v="0"/>
    <x v="2"/>
    <x v="1"/>
    <n v="2"/>
    <n v="300"/>
    <n v="600"/>
    <x v="0"/>
    <x v="1"/>
    <x v="0"/>
  </r>
  <r>
    <x v="542"/>
    <x v="1"/>
    <x v="5"/>
    <x v="3"/>
    <n v="23"/>
    <n v="200"/>
    <n v="4600"/>
    <x v="0"/>
    <x v="1"/>
    <x v="3"/>
  </r>
  <r>
    <x v="542"/>
    <x v="2"/>
    <x v="1"/>
    <x v="4"/>
    <n v="14"/>
    <n v="500"/>
    <n v="7000"/>
    <x v="0"/>
    <x v="1"/>
    <x v="1"/>
  </r>
  <r>
    <x v="542"/>
    <x v="1"/>
    <x v="5"/>
    <x v="4"/>
    <n v="20"/>
    <n v="500"/>
    <n v="10000"/>
    <x v="0"/>
    <x v="0"/>
    <x v="1"/>
  </r>
  <r>
    <x v="542"/>
    <x v="0"/>
    <x v="5"/>
    <x v="4"/>
    <n v="25"/>
    <n v="500"/>
    <n v="12500"/>
    <x v="0"/>
    <x v="1"/>
    <x v="1"/>
  </r>
  <r>
    <x v="542"/>
    <x v="2"/>
    <x v="5"/>
    <x v="0"/>
    <n v="32"/>
    <n v="400"/>
    <n v="12800"/>
    <x v="0"/>
    <x v="1"/>
    <x v="1"/>
  </r>
  <r>
    <x v="542"/>
    <x v="1"/>
    <x v="1"/>
    <x v="4"/>
    <n v="29"/>
    <n v="500"/>
    <n v="14500"/>
    <x v="0"/>
    <x v="1"/>
    <x v="0"/>
  </r>
  <r>
    <x v="542"/>
    <x v="0"/>
    <x v="4"/>
    <x v="4"/>
    <n v="37"/>
    <n v="500"/>
    <n v="18500"/>
    <x v="0"/>
    <x v="1"/>
    <x v="4"/>
  </r>
  <r>
    <x v="542"/>
    <x v="1"/>
    <x v="4"/>
    <x v="0"/>
    <n v="49"/>
    <n v="400"/>
    <n v="19600"/>
    <x v="0"/>
    <x v="0"/>
    <x v="0"/>
  </r>
  <r>
    <x v="542"/>
    <x v="0"/>
    <x v="3"/>
    <x v="4"/>
    <n v="47"/>
    <n v="500"/>
    <n v="23500"/>
    <x v="0"/>
    <x v="1"/>
    <x v="1"/>
  </r>
  <r>
    <x v="543"/>
    <x v="1"/>
    <x v="3"/>
    <x v="3"/>
    <n v="8"/>
    <n v="200"/>
    <n v="1600"/>
    <x v="0"/>
    <x v="1"/>
    <x v="2"/>
  </r>
  <r>
    <x v="543"/>
    <x v="2"/>
    <x v="3"/>
    <x v="0"/>
    <n v="4"/>
    <n v="400"/>
    <n v="1600"/>
    <x v="0"/>
    <x v="0"/>
    <x v="0"/>
  </r>
  <r>
    <x v="543"/>
    <x v="0"/>
    <x v="1"/>
    <x v="2"/>
    <n v="26"/>
    <n v="100"/>
    <n v="2600"/>
    <x v="0"/>
    <x v="1"/>
    <x v="3"/>
  </r>
  <r>
    <x v="543"/>
    <x v="1"/>
    <x v="1"/>
    <x v="4"/>
    <n v="7"/>
    <n v="500"/>
    <n v="3500"/>
    <x v="0"/>
    <x v="1"/>
    <x v="4"/>
  </r>
  <r>
    <x v="543"/>
    <x v="1"/>
    <x v="4"/>
    <x v="0"/>
    <n v="16"/>
    <n v="400"/>
    <n v="6400"/>
    <x v="0"/>
    <x v="1"/>
    <x v="1"/>
  </r>
  <r>
    <x v="543"/>
    <x v="0"/>
    <x v="2"/>
    <x v="4"/>
    <n v="20"/>
    <n v="500"/>
    <n v="10000"/>
    <x v="0"/>
    <x v="1"/>
    <x v="0"/>
  </r>
  <r>
    <x v="543"/>
    <x v="0"/>
    <x v="4"/>
    <x v="1"/>
    <n v="43"/>
    <n v="300"/>
    <n v="12900"/>
    <x v="1"/>
    <x v="0"/>
    <x v="0"/>
  </r>
  <r>
    <x v="543"/>
    <x v="0"/>
    <x v="1"/>
    <x v="0"/>
    <n v="46"/>
    <n v="400"/>
    <n v="18400"/>
    <x v="0"/>
    <x v="1"/>
    <x v="0"/>
  </r>
  <r>
    <x v="543"/>
    <x v="2"/>
    <x v="4"/>
    <x v="0"/>
    <n v="47"/>
    <n v="400"/>
    <n v="18800"/>
    <x v="1"/>
    <x v="1"/>
    <x v="1"/>
  </r>
  <r>
    <x v="544"/>
    <x v="1"/>
    <x v="2"/>
    <x v="1"/>
    <n v="4"/>
    <n v="300"/>
    <n v="1200"/>
    <x v="0"/>
    <x v="1"/>
    <x v="2"/>
  </r>
  <r>
    <x v="544"/>
    <x v="0"/>
    <x v="5"/>
    <x v="2"/>
    <n v="35"/>
    <n v="100"/>
    <n v="3500"/>
    <x v="0"/>
    <x v="1"/>
    <x v="1"/>
  </r>
  <r>
    <x v="544"/>
    <x v="2"/>
    <x v="1"/>
    <x v="1"/>
    <n v="15"/>
    <n v="300"/>
    <n v="4500"/>
    <x v="0"/>
    <x v="1"/>
    <x v="3"/>
  </r>
  <r>
    <x v="544"/>
    <x v="0"/>
    <x v="4"/>
    <x v="2"/>
    <n v="45"/>
    <n v="100"/>
    <n v="4500"/>
    <x v="0"/>
    <x v="1"/>
    <x v="3"/>
  </r>
  <r>
    <x v="544"/>
    <x v="2"/>
    <x v="2"/>
    <x v="4"/>
    <n v="11"/>
    <n v="500"/>
    <n v="5500"/>
    <x v="0"/>
    <x v="1"/>
    <x v="1"/>
  </r>
  <r>
    <x v="544"/>
    <x v="0"/>
    <x v="1"/>
    <x v="4"/>
    <n v="23"/>
    <n v="500"/>
    <n v="11500"/>
    <x v="0"/>
    <x v="1"/>
    <x v="0"/>
  </r>
  <r>
    <x v="544"/>
    <x v="1"/>
    <x v="3"/>
    <x v="0"/>
    <n v="30"/>
    <n v="400"/>
    <n v="12000"/>
    <x v="0"/>
    <x v="1"/>
    <x v="4"/>
  </r>
  <r>
    <x v="544"/>
    <x v="0"/>
    <x v="0"/>
    <x v="0"/>
    <n v="33"/>
    <n v="400"/>
    <n v="13200"/>
    <x v="1"/>
    <x v="1"/>
    <x v="3"/>
  </r>
  <r>
    <x v="544"/>
    <x v="2"/>
    <x v="4"/>
    <x v="0"/>
    <n v="46"/>
    <n v="400"/>
    <n v="18400"/>
    <x v="0"/>
    <x v="1"/>
    <x v="0"/>
  </r>
  <r>
    <x v="545"/>
    <x v="1"/>
    <x v="4"/>
    <x v="0"/>
    <n v="1"/>
    <n v="400"/>
    <n v="400"/>
    <x v="0"/>
    <x v="1"/>
    <x v="0"/>
  </r>
  <r>
    <x v="545"/>
    <x v="2"/>
    <x v="0"/>
    <x v="1"/>
    <n v="13"/>
    <n v="300"/>
    <n v="3900"/>
    <x v="0"/>
    <x v="1"/>
    <x v="0"/>
  </r>
  <r>
    <x v="545"/>
    <x v="2"/>
    <x v="1"/>
    <x v="0"/>
    <n v="16"/>
    <n v="400"/>
    <n v="6400"/>
    <x v="1"/>
    <x v="1"/>
    <x v="1"/>
  </r>
  <r>
    <x v="545"/>
    <x v="0"/>
    <x v="4"/>
    <x v="0"/>
    <n v="24"/>
    <n v="400"/>
    <n v="9600"/>
    <x v="0"/>
    <x v="1"/>
    <x v="0"/>
  </r>
  <r>
    <x v="545"/>
    <x v="1"/>
    <x v="1"/>
    <x v="1"/>
    <n v="46"/>
    <n v="300"/>
    <n v="13800"/>
    <x v="1"/>
    <x v="0"/>
    <x v="0"/>
  </r>
  <r>
    <x v="545"/>
    <x v="2"/>
    <x v="0"/>
    <x v="4"/>
    <n v="41"/>
    <n v="500"/>
    <n v="20500"/>
    <x v="1"/>
    <x v="1"/>
    <x v="0"/>
  </r>
  <r>
    <x v="545"/>
    <x v="1"/>
    <x v="4"/>
    <x v="4"/>
    <n v="46"/>
    <n v="500"/>
    <n v="23000"/>
    <x v="0"/>
    <x v="0"/>
    <x v="0"/>
  </r>
  <r>
    <x v="546"/>
    <x v="2"/>
    <x v="5"/>
    <x v="0"/>
    <n v="1"/>
    <n v="400"/>
    <n v="400"/>
    <x v="0"/>
    <x v="1"/>
    <x v="0"/>
  </r>
  <r>
    <x v="546"/>
    <x v="1"/>
    <x v="4"/>
    <x v="0"/>
    <n v="2"/>
    <n v="400"/>
    <n v="800"/>
    <x v="0"/>
    <x v="1"/>
    <x v="0"/>
  </r>
  <r>
    <x v="546"/>
    <x v="1"/>
    <x v="4"/>
    <x v="0"/>
    <n v="7"/>
    <n v="400"/>
    <n v="2800"/>
    <x v="0"/>
    <x v="0"/>
    <x v="1"/>
  </r>
  <r>
    <x v="546"/>
    <x v="1"/>
    <x v="5"/>
    <x v="3"/>
    <n v="28"/>
    <n v="200"/>
    <n v="5600"/>
    <x v="0"/>
    <x v="1"/>
    <x v="1"/>
  </r>
  <r>
    <x v="546"/>
    <x v="1"/>
    <x v="4"/>
    <x v="0"/>
    <n v="14"/>
    <n v="400"/>
    <n v="5600"/>
    <x v="0"/>
    <x v="1"/>
    <x v="0"/>
  </r>
  <r>
    <x v="546"/>
    <x v="1"/>
    <x v="4"/>
    <x v="1"/>
    <n v="20"/>
    <n v="300"/>
    <n v="6000"/>
    <x v="0"/>
    <x v="1"/>
    <x v="3"/>
  </r>
  <r>
    <x v="546"/>
    <x v="2"/>
    <x v="2"/>
    <x v="1"/>
    <n v="26"/>
    <n v="300"/>
    <n v="7800"/>
    <x v="0"/>
    <x v="1"/>
    <x v="1"/>
  </r>
  <r>
    <x v="546"/>
    <x v="1"/>
    <x v="3"/>
    <x v="0"/>
    <n v="20"/>
    <n v="400"/>
    <n v="8000"/>
    <x v="0"/>
    <x v="1"/>
    <x v="3"/>
  </r>
  <r>
    <x v="546"/>
    <x v="1"/>
    <x v="4"/>
    <x v="3"/>
    <n v="45"/>
    <n v="200"/>
    <n v="9000"/>
    <x v="0"/>
    <x v="1"/>
    <x v="1"/>
  </r>
  <r>
    <x v="546"/>
    <x v="0"/>
    <x v="1"/>
    <x v="3"/>
    <n v="49"/>
    <n v="200"/>
    <n v="9800"/>
    <x v="0"/>
    <x v="1"/>
    <x v="1"/>
  </r>
  <r>
    <x v="546"/>
    <x v="1"/>
    <x v="3"/>
    <x v="3"/>
    <n v="49"/>
    <n v="200"/>
    <n v="9800"/>
    <x v="0"/>
    <x v="0"/>
    <x v="3"/>
  </r>
  <r>
    <x v="546"/>
    <x v="2"/>
    <x v="1"/>
    <x v="4"/>
    <n v="20"/>
    <n v="500"/>
    <n v="10000"/>
    <x v="0"/>
    <x v="1"/>
    <x v="1"/>
  </r>
  <r>
    <x v="546"/>
    <x v="1"/>
    <x v="4"/>
    <x v="1"/>
    <n v="41"/>
    <n v="300"/>
    <n v="12300"/>
    <x v="0"/>
    <x v="1"/>
    <x v="0"/>
  </r>
  <r>
    <x v="546"/>
    <x v="2"/>
    <x v="4"/>
    <x v="4"/>
    <n v="49"/>
    <n v="500"/>
    <n v="24500"/>
    <x v="0"/>
    <x v="0"/>
    <x v="3"/>
  </r>
  <r>
    <x v="547"/>
    <x v="2"/>
    <x v="3"/>
    <x v="2"/>
    <n v="8"/>
    <n v="100"/>
    <n v="800"/>
    <x v="1"/>
    <x v="1"/>
    <x v="0"/>
  </r>
  <r>
    <x v="547"/>
    <x v="0"/>
    <x v="1"/>
    <x v="3"/>
    <n v="13"/>
    <n v="200"/>
    <n v="2600"/>
    <x v="0"/>
    <x v="1"/>
    <x v="1"/>
  </r>
  <r>
    <x v="547"/>
    <x v="2"/>
    <x v="4"/>
    <x v="3"/>
    <n v="14"/>
    <n v="200"/>
    <n v="2800"/>
    <x v="0"/>
    <x v="1"/>
    <x v="1"/>
  </r>
  <r>
    <x v="547"/>
    <x v="2"/>
    <x v="4"/>
    <x v="2"/>
    <n v="36"/>
    <n v="100"/>
    <n v="3600"/>
    <x v="0"/>
    <x v="1"/>
    <x v="1"/>
  </r>
  <r>
    <x v="547"/>
    <x v="0"/>
    <x v="1"/>
    <x v="0"/>
    <n v="10"/>
    <n v="400"/>
    <n v="4000"/>
    <x v="0"/>
    <x v="1"/>
    <x v="0"/>
  </r>
  <r>
    <x v="547"/>
    <x v="1"/>
    <x v="5"/>
    <x v="2"/>
    <n v="42"/>
    <n v="100"/>
    <n v="4200"/>
    <x v="0"/>
    <x v="1"/>
    <x v="1"/>
  </r>
  <r>
    <x v="547"/>
    <x v="2"/>
    <x v="1"/>
    <x v="4"/>
    <n v="15"/>
    <n v="500"/>
    <n v="7500"/>
    <x v="0"/>
    <x v="1"/>
    <x v="4"/>
  </r>
  <r>
    <x v="547"/>
    <x v="2"/>
    <x v="1"/>
    <x v="4"/>
    <n v="15"/>
    <n v="500"/>
    <n v="7500"/>
    <x v="0"/>
    <x v="1"/>
    <x v="1"/>
  </r>
  <r>
    <x v="547"/>
    <x v="2"/>
    <x v="4"/>
    <x v="0"/>
    <n v="20"/>
    <n v="400"/>
    <n v="8000"/>
    <x v="0"/>
    <x v="1"/>
    <x v="3"/>
  </r>
  <r>
    <x v="547"/>
    <x v="1"/>
    <x v="4"/>
    <x v="1"/>
    <n v="42"/>
    <n v="300"/>
    <n v="12600"/>
    <x v="0"/>
    <x v="1"/>
    <x v="4"/>
  </r>
  <r>
    <x v="547"/>
    <x v="2"/>
    <x v="4"/>
    <x v="0"/>
    <n v="32"/>
    <n v="400"/>
    <n v="12800"/>
    <x v="0"/>
    <x v="1"/>
    <x v="1"/>
  </r>
  <r>
    <x v="547"/>
    <x v="2"/>
    <x v="4"/>
    <x v="0"/>
    <n v="49"/>
    <n v="400"/>
    <n v="19600"/>
    <x v="0"/>
    <x v="1"/>
    <x v="3"/>
  </r>
  <r>
    <x v="547"/>
    <x v="2"/>
    <x v="4"/>
    <x v="4"/>
    <n v="40"/>
    <n v="500"/>
    <n v="20000"/>
    <x v="0"/>
    <x v="1"/>
    <x v="1"/>
  </r>
  <r>
    <x v="548"/>
    <x v="1"/>
    <x v="1"/>
    <x v="1"/>
    <n v="1"/>
    <n v="300"/>
    <n v="300"/>
    <x v="0"/>
    <x v="1"/>
    <x v="0"/>
  </r>
  <r>
    <x v="548"/>
    <x v="1"/>
    <x v="3"/>
    <x v="4"/>
    <n v="3"/>
    <n v="500"/>
    <n v="1500"/>
    <x v="0"/>
    <x v="1"/>
    <x v="3"/>
  </r>
  <r>
    <x v="548"/>
    <x v="0"/>
    <x v="4"/>
    <x v="0"/>
    <n v="7"/>
    <n v="400"/>
    <n v="2800"/>
    <x v="1"/>
    <x v="1"/>
    <x v="1"/>
  </r>
  <r>
    <x v="548"/>
    <x v="1"/>
    <x v="1"/>
    <x v="0"/>
    <n v="7"/>
    <n v="400"/>
    <n v="2800"/>
    <x v="1"/>
    <x v="0"/>
    <x v="0"/>
  </r>
  <r>
    <x v="548"/>
    <x v="1"/>
    <x v="4"/>
    <x v="1"/>
    <n v="45"/>
    <n v="300"/>
    <n v="13500"/>
    <x v="0"/>
    <x v="1"/>
    <x v="0"/>
  </r>
  <r>
    <x v="548"/>
    <x v="0"/>
    <x v="4"/>
    <x v="0"/>
    <n v="40"/>
    <n v="400"/>
    <n v="16000"/>
    <x v="0"/>
    <x v="0"/>
    <x v="0"/>
  </r>
  <r>
    <x v="549"/>
    <x v="2"/>
    <x v="1"/>
    <x v="1"/>
    <n v="4"/>
    <n v="300"/>
    <n v="1200"/>
    <x v="0"/>
    <x v="1"/>
    <x v="3"/>
  </r>
  <r>
    <x v="549"/>
    <x v="2"/>
    <x v="3"/>
    <x v="2"/>
    <n v="18"/>
    <n v="100"/>
    <n v="1800"/>
    <x v="0"/>
    <x v="1"/>
    <x v="3"/>
  </r>
  <r>
    <x v="549"/>
    <x v="1"/>
    <x v="1"/>
    <x v="3"/>
    <n v="16"/>
    <n v="200"/>
    <n v="3200"/>
    <x v="0"/>
    <x v="1"/>
    <x v="0"/>
  </r>
  <r>
    <x v="549"/>
    <x v="0"/>
    <x v="4"/>
    <x v="1"/>
    <n v="12"/>
    <n v="300"/>
    <n v="3600"/>
    <x v="0"/>
    <x v="1"/>
    <x v="4"/>
  </r>
  <r>
    <x v="549"/>
    <x v="2"/>
    <x v="1"/>
    <x v="0"/>
    <n v="20"/>
    <n v="400"/>
    <n v="8000"/>
    <x v="0"/>
    <x v="1"/>
    <x v="3"/>
  </r>
  <r>
    <x v="549"/>
    <x v="2"/>
    <x v="4"/>
    <x v="3"/>
    <n v="42"/>
    <n v="200"/>
    <n v="8400"/>
    <x v="0"/>
    <x v="1"/>
    <x v="1"/>
  </r>
  <r>
    <x v="549"/>
    <x v="1"/>
    <x v="0"/>
    <x v="1"/>
    <n v="34"/>
    <n v="300"/>
    <n v="10200"/>
    <x v="1"/>
    <x v="1"/>
    <x v="0"/>
  </r>
  <r>
    <x v="549"/>
    <x v="2"/>
    <x v="1"/>
    <x v="1"/>
    <n v="39"/>
    <n v="300"/>
    <n v="11700"/>
    <x v="0"/>
    <x v="1"/>
    <x v="0"/>
  </r>
  <r>
    <x v="549"/>
    <x v="0"/>
    <x v="2"/>
    <x v="0"/>
    <n v="32"/>
    <n v="400"/>
    <n v="12800"/>
    <x v="0"/>
    <x v="1"/>
    <x v="0"/>
  </r>
  <r>
    <x v="549"/>
    <x v="0"/>
    <x v="5"/>
    <x v="1"/>
    <n v="43"/>
    <n v="300"/>
    <n v="12900"/>
    <x v="0"/>
    <x v="1"/>
    <x v="1"/>
  </r>
  <r>
    <x v="549"/>
    <x v="0"/>
    <x v="1"/>
    <x v="4"/>
    <n v="34"/>
    <n v="500"/>
    <n v="17000"/>
    <x v="0"/>
    <x v="1"/>
    <x v="2"/>
  </r>
  <r>
    <x v="550"/>
    <x v="1"/>
    <x v="4"/>
    <x v="1"/>
    <n v="2"/>
    <n v="300"/>
    <n v="600"/>
    <x v="1"/>
    <x v="1"/>
    <x v="0"/>
  </r>
  <r>
    <x v="550"/>
    <x v="1"/>
    <x v="3"/>
    <x v="1"/>
    <n v="7"/>
    <n v="300"/>
    <n v="2100"/>
    <x v="0"/>
    <x v="1"/>
    <x v="1"/>
  </r>
  <r>
    <x v="550"/>
    <x v="1"/>
    <x v="2"/>
    <x v="0"/>
    <n v="7"/>
    <n v="400"/>
    <n v="2800"/>
    <x v="0"/>
    <x v="1"/>
    <x v="3"/>
  </r>
  <r>
    <x v="550"/>
    <x v="1"/>
    <x v="4"/>
    <x v="3"/>
    <n v="19"/>
    <n v="200"/>
    <n v="3800"/>
    <x v="0"/>
    <x v="1"/>
    <x v="3"/>
  </r>
  <r>
    <x v="550"/>
    <x v="2"/>
    <x v="4"/>
    <x v="3"/>
    <n v="43"/>
    <n v="200"/>
    <n v="8600"/>
    <x v="0"/>
    <x v="1"/>
    <x v="1"/>
  </r>
  <r>
    <x v="550"/>
    <x v="2"/>
    <x v="4"/>
    <x v="4"/>
    <n v="21"/>
    <n v="500"/>
    <n v="10500"/>
    <x v="0"/>
    <x v="1"/>
    <x v="2"/>
  </r>
  <r>
    <x v="550"/>
    <x v="1"/>
    <x v="2"/>
    <x v="1"/>
    <n v="36"/>
    <n v="300"/>
    <n v="10800"/>
    <x v="0"/>
    <x v="0"/>
    <x v="3"/>
  </r>
  <r>
    <x v="550"/>
    <x v="0"/>
    <x v="3"/>
    <x v="4"/>
    <n v="26"/>
    <n v="500"/>
    <n v="13000"/>
    <x v="0"/>
    <x v="1"/>
    <x v="1"/>
  </r>
  <r>
    <x v="550"/>
    <x v="1"/>
    <x v="4"/>
    <x v="4"/>
    <n v="30"/>
    <n v="500"/>
    <n v="15000"/>
    <x v="0"/>
    <x v="1"/>
    <x v="1"/>
  </r>
  <r>
    <x v="550"/>
    <x v="0"/>
    <x v="4"/>
    <x v="4"/>
    <n v="31"/>
    <n v="500"/>
    <n v="15500"/>
    <x v="0"/>
    <x v="1"/>
    <x v="0"/>
  </r>
  <r>
    <x v="550"/>
    <x v="2"/>
    <x v="3"/>
    <x v="4"/>
    <n v="33"/>
    <n v="500"/>
    <n v="16500"/>
    <x v="1"/>
    <x v="1"/>
    <x v="1"/>
  </r>
  <r>
    <x v="550"/>
    <x v="2"/>
    <x v="4"/>
    <x v="0"/>
    <n v="44"/>
    <n v="400"/>
    <n v="17600"/>
    <x v="0"/>
    <x v="1"/>
    <x v="0"/>
  </r>
  <r>
    <x v="550"/>
    <x v="1"/>
    <x v="2"/>
    <x v="0"/>
    <n v="46"/>
    <n v="400"/>
    <n v="18400"/>
    <x v="1"/>
    <x v="1"/>
    <x v="3"/>
  </r>
  <r>
    <x v="550"/>
    <x v="1"/>
    <x v="1"/>
    <x v="4"/>
    <n v="43"/>
    <n v="500"/>
    <n v="21500"/>
    <x v="1"/>
    <x v="0"/>
    <x v="3"/>
  </r>
  <r>
    <x v="550"/>
    <x v="1"/>
    <x v="3"/>
    <x v="4"/>
    <n v="48"/>
    <n v="500"/>
    <n v="24000"/>
    <x v="0"/>
    <x v="0"/>
    <x v="1"/>
  </r>
  <r>
    <x v="551"/>
    <x v="1"/>
    <x v="2"/>
    <x v="3"/>
    <n v="7"/>
    <n v="200"/>
    <n v="1400"/>
    <x v="0"/>
    <x v="0"/>
    <x v="4"/>
  </r>
  <r>
    <x v="551"/>
    <x v="1"/>
    <x v="3"/>
    <x v="1"/>
    <n v="5"/>
    <n v="300"/>
    <n v="1500"/>
    <x v="0"/>
    <x v="1"/>
    <x v="0"/>
  </r>
  <r>
    <x v="551"/>
    <x v="0"/>
    <x v="4"/>
    <x v="2"/>
    <n v="20"/>
    <n v="100"/>
    <n v="2000"/>
    <x v="0"/>
    <x v="1"/>
    <x v="1"/>
  </r>
  <r>
    <x v="551"/>
    <x v="1"/>
    <x v="4"/>
    <x v="2"/>
    <n v="23"/>
    <n v="100"/>
    <n v="2300"/>
    <x v="1"/>
    <x v="1"/>
    <x v="0"/>
  </r>
  <r>
    <x v="551"/>
    <x v="0"/>
    <x v="5"/>
    <x v="3"/>
    <n v="19"/>
    <n v="200"/>
    <n v="3800"/>
    <x v="0"/>
    <x v="1"/>
    <x v="0"/>
  </r>
  <r>
    <x v="551"/>
    <x v="0"/>
    <x v="0"/>
    <x v="4"/>
    <n v="8"/>
    <n v="500"/>
    <n v="4000"/>
    <x v="0"/>
    <x v="1"/>
    <x v="1"/>
  </r>
  <r>
    <x v="551"/>
    <x v="2"/>
    <x v="3"/>
    <x v="0"/>
    <n v="10"/>
    <n v="400"/>
    <n v="4000"/>
    <x v="0"/>
    <x v="1"/>
    <x v="1"/>
  </r>
  <r>
    <x v="551"/>
    <x v="2"/>
    <x v="4"/>
    <x v="0"/>
    <n v="15"/>
    <n v="400"/>
    <n v="6000"/>
    <x v="0"/>
    <x v="1"/>
    <x v="0"/>
  </r>
  <r>
    <x v="551"/>
    <x v="1"/>
    <x v="4"/>
    <x v="3"/>
    <n v="32"/>
    <n v="200"/>
    <n v="6400"/>
    <x v="0"/>
    <x v="0"/>
    <x v="1"/>
  </r>
  <r>
    <x v="551"/>
    <x v="1"/>
    <x v="4"/>
    <x v="1"/>
    <n v="22"/>
    <n v="300"/>
    <n v="6600"/>
    <x v="0"/>
    <x v="1"/>
    <x v="0"/>
  </r>
  <r>
    <x v="551"/>
    <x v="1"/>
    <x v="4"/>
    <x v="0"/>
    <n v="17"/>
    <n v="400"/>
    <n v="6800"/>
    <x v="0"/>
    <x v="1"/>
    <x v="1"/>
  </r>
  <r>
    <x v="551"/>
    <x v="1"/>
    <x v="5"/>
    <x v="1"/>
    <n v="27"/>
    <n v="300"/>
    <n v="8100"/>
    <x v="0"/>
    <x v="1"/>
    <x v="1"/>
  </r>
  <r>
    <x v="551"/>
    <x v="2"/>
    <x v="3"/>
    <x v="0"/>
    <n v="21"/>
    <n v="400"/>
    <n v="8400"/>
    <x v="0"/>
    <x v="1"/>
    <x v="0"/>
  </r>
  <r>
    <x v="551"/>
    <x v="2"/>
    <x v="3"/>
    <x v="4"/>
    <n v="18"/>
    <n v="500"/>
    <n v="9000"/>
    <x v="0"/>
    <x v="1"/>
    <x v="1"/>
  </r>
  <r>
    <x v="551"/>
    <x v="1"/>
    <x v="4"/>
    <x v="0"/>
    <n v="28"/>
    <n v="400"/>
    <n v="11200"/>
    <x v="0"/>
    <x v="1"/>
    <x v="1"/>
  </r>
  <r>
    <x v="551"/>
    <x v="1"/>
    <x v="5"/>
    <x v="1"/>
    <n v="41"/>
    <n v="300"/>
    <n v="12300"/>
    <x v="0"/>
    <x v="1"/>
    <x v="1"/>
  </r>
  <r>
    <x v="551"/>
    <x v="0"/>
    <x v="3"/>
    <x v="0"/>
    <n v="32"/>
    <n v="400"/>
    <n v="12800"/>
    <x v="0"/>
    <x v="1"/>
    <x v="4"/>
  </r>
  <r>
    <x v="551"/>
    <x v="2"/>
    <x v="2"/>
    <x v="0"/>
    <n v="32"/>
    <n v="400"/>
    <n v="12800"/>
    <x v="0"/>
    <x v="0"/>
    <x v="1"/>
  </r>
  <r>
    <x v="551"/>
    <x v="2"/>
    <x v="1"/>
    <x v="4"/>
    <n v="44"/>
    <n v="500"/>
    <n v="22000"/>
    <x v="0"/>
    <x v="0"/>
    <x v="1"/>
  </r>
  <r>
    <x v="552"/>
    <x v="0"/>
    <x v="3"/>
    <x v="1"/>
    <n v="1"/>
    <n v="300"/>
    <n v="300"/>
    <x v="0"/>
    <x v="1"/>
    <x v="1"/>
  </r>
  <r>
    <x v="552"/>
    <x v="2"/>
    <x v="4"/>
    <x v="1"/>
    <n v="13"/>
    <n v="300"/>
    <n v="3900"/>
    <x v="0"/>
    <x v="1"/>
    <x v="0"/>
  </r>
  <r>
    <x v="552"/>
    <x v="2"/>
    <x v="2"/>
    <x v="2"/>
    <n v="40"/>
    <n v="100"/>
    <n v="4000"/>
    <x v="0"/>
    <x v="1"/>
    <x v="1"/>
  </r>
  <r>
    <x v="552"/>
    <x v="0"/>
    <x v="4"/>
    <x v="3"/>
    <n v="21"/>
    <n v="200"/>
    <n v="4200"/>
    <x v="0"/>
    <x v="1"/>
    <x v="0"/>
  </r>
  <r>
    <x v="552"/>
    <x v="0"/>
    <x v="4"/>
    <x v="4"/>
    <n v="14"/>
    <n v="500"/>
    <n v="7000"/>
    <x v="0"/>
    <x v="1"/>
    <x v="1"/>
  </r>
  <r>
    <x v="552"/>
    <x v="0"/>
    <x v="3"/>
    <x v="3"/>
    <n v="37"/>
    <n v="200"/>
    <n v="7400"/>
    <x v="0"/>
    <x v="0"/>
    <x v="1"/>
  </r>
  <r>
    <x v="552"/>
    <x v="2"/>
    <x v="2"/>
    <x v="1"/>
    <n v="30"/>
    <n v="300"/>
    <n v="9000"/>
    <x v="0"/>
    <x v="1"/>
    <x v="0"/>
  </r>
  <r>
    <x v="552"/>
    <x v="2"/>
    <x v="3"/>
    <x v="4"/>
    <n v="19"/>
    <n v="500"/>
    <n v="9500"/>
    <x v="0"/>
    <x v="1"/>
    <x v="1"/>
  </r>
  <r>
    <x v="552"/>
    <x v="2"/>
    <x v="0"/>
    <x v="0"/>
    <n v="24"/>
    <n v="400"/>
    <n v="9600"/>
    <x v="0"/>
    <x v="1"/>
    <x v="1"/>
  </r>
  <r>
    <x v="552"/>
    <x v="2"/>
    <x v="3"/>
    <x v="0"/>
    <n v="32"/>
    <n v="400"/>
    <n v="12800"/>
    <x v="0"/>
    <x v="1"/>
    <x v="0"/>
  </r>
  <r>
    <x v="553"/>
    <x v="2"/>
    <x v="1"/>
    <x v="1"/>
    <n v="8"/>
    <n v="300"/>
    <n v="2400"/>
    <x v="0"/>
    <x v="1"/>
    <x v="1"/>
  </r>
  <r>
    <x v="553"/>
    <x v="2"/>
    <x v="5"/>
    <x v="4"/>
    <n v="5"/>
    <n v="500"/>
    <n v="2500"/>
    <x v="0"/>
    <x v="1"/>
    <x v="4"/>
  </r>
  <r>
    <x v="553"/>
    <x v="1"/>
    <x v="3"/>
    <x v="4"/>
    <n v="8"/>
    <n v="500"/>
    <n v="4000"/>
    <x v="0"/>
    <x v="1"/>
    <x v="0"/>
  </r>
  <r>
    <x v="553"/>
    <x v="2"/>
    <x v="1"/>
    <x v="2"/>
    <n v="43"/>
    <n v="100"/>
    <n v="4300"/>
    <x v="0"/>
    <x v="1"/>
    <x v="0"/>
  </r>
  <r>
    <x v="553"/>
    <x v="0"/>
    <x v="2"/>
    <x v="0"/>
    <n v="13"/>
    <n v="400"/>
    <n v="5200"/>
    <x v="0"/>
    <x v="1"/>
    <x v="3"/>
  </r>
  <r>
    <x v="553"/>
    <x v="0"/>
    <x v="4"/>
    <x v="0"/>
    <n v="14"/>
    <n v="400"/>
    <n v="5600"/>
    <x v="0"/>
    <x v="1"/>
    <x v="0"/>
  </r>
  <r>
    <x v="553"/>
    <x v="0"/>
    <x v="4"/>
    <x v="3"/>
    <n v="36"/>
    <n v="200"/>
    <n v="7200"/>
    <x v="0"/>
    <x v="1"/>
    <x v="4"/>
  </r>
  <r>
    <x v="553"/>
    <x v="1"/>
    <x v="1"/>
    <x v="4"/>
    <n v="16"/>
    <n v="500"/>
    <n v="8000"/>
    <x v="0"/>
    <x v="1"/>
    <x v="2"/>
  </r>
  <r>
    <x v="553"/>
    <x v="1"/>
    <x v="4"/>
    <x v="1"/>
    <n v="40"/>
    <n v="300"/>
    <n v="12000"/>
    <x v="0"/>
    <x v="1"/>
    <x v="3"/>
  </r>
  <r>
    <x v="553"/>
    <x v="0"/>
    <x v="4"/>
    <x v="4"/>
    <n v="31"/>
    <n v="500"/>
    <n v="15500"/>
    <x v="0"/>
    <x v="1"/>
    <x v="1"/>
  </r>
  <r>
    <x v="553"/>
    <x v="0"/>
    <x v="1"/>
    <x v="0"/>
    <n v="41"/>
    <n v="400"/>
    <n v="16400"/>
    <x v="0"/>
    <x v="1"/>
    <x v="0"/>
  </r>
  <r>
    <x v="554"/>
    <x v="2"/>
    <x v="2"/>
    <x v="2"/>
    <n v="7"/>
    <n v="100"/>
    <n v="700"/>
    <x v="0"/>
    <x v="1"/>
    <x v="1"/>
  </r>
  <r>
    <x v="554"/>
    <x v="0"/>
    <x v="1"/>
    <x v="4"/>
    <n v="3"/>
    <n v="500"/>
    <n v="1500"/>
    <x v="0"/>
    <x v="1"/>
    <x v="0"/>
  </r>
  <r>
    <x v="554"/>
    <x v="2"/>
    <x v="2"/>
    <x v="3"/>
    <n v="22"/>
    <n v="200"/>
    <n v="4400"/>
    <x v="0"/>
    <x v="1"/>
    <x v="0"/>
  </r>
  <r>
    <x v="554"/>
    <x v="2"/>
    <x v="4"/>
    <x v="4"/>
    <n v="9"/>
    <n v="500"/>
    <n v="4500"/>
    <x v="0"/>
    <x v="1"/>
    <x v="1"/>
  </r>
  <r>
    <x v="554"/>
    <x v="0"/>
    <x v="2"/>
    <x v="3"/>
    <n v="23"/>
    <n v="200"/>
    <n v="4600"/>
    <x v="0"/>
    <x v="1"/>
    <x v="1"/>
  </r>
  <r>
    <x v="554"/>
    <x v="0"/>
    <x v="4"/>
    <x v="4"/>
    <n v="12"/>
    <n v="500"/>
    <n v="6000"/>
    <x v="1"/>
    <x v="1"/>
    <x v="0"/>
  </r>
  <r>
    <x v="554"/>
    <x v="0"/>
    <x v="3"/>
    <x v="1"/>
    <n v="33"/>
    <n v="300"/>
    <n v="9900"/>
    <x v="0"/>
    <x v="1"/>
    <x v="0"/>
  </r>
  <r>
    <x v="554"/>
    <x v="2"/>
    <x v="4"/>
    <x v="4"/>
    <n v="22"/>
    <n v="500"/>
    <n v="11000"/>
    <x v="0"/>
    <x v="1"/>
    <x v="3"/>
  </r>
  <r>
    <x v="554"/>
    <x v="2"/>
    <x v="2"/>
    <x v="1"/>
    <n v="40"/>
    <n v="300"/>
    <n v="12000"/>
    <x v="0"/>
    <x v="1"/>
    <x v="0"/>
  </r>
  <r>
    <x v="554"/>
    <x v="2"/>
    <x v="3"/>
    <x v="0"/>
    <n v="43"/>
    <n v="400"/>
    <n v="17200"/>
    <x v="0"/>
    <x v="1"/>
    <x v="0"/>
  </r>
  <r>
    <x v="554"/>
    <x v="2"/>
    <x v="1"/>
    <x v="4"/>
    <n v="47"/>
    <n v="500"/>
    <n v="23500"/>
    <x v="0"/>
    <x v="1"/>
    <x v="3"/>
  </r>
  <r>
    <x v="554"/>
    <x v="2"/>
    <x v="1"/>
    <x v="4"/>
    <n v="48"/>
    <n v="500"/>
    <n v="24000"/>
    <x v="0"/>
    <x v="1"/>
    <x v="1"/>
  </r>
  <r>
    <x v="554"/>
    <x v="2"/>
    <x v="1"/>
    <x v="4"/>
    <n v="48"/>
    <n v="500"/>
    <n v="24000"/>
    <x v="0"/>
    <x v="1"/>
    <x v="4"/>
  </r>
  <r>
    <x v="555"/>
    <x v="0"/>
    <x v="5"/>
    <x v="3"/>
    <n v="1"/>
    <n v="200"/>
    <n v="200"/>
    <x v="0"/>
    <x v="1"/>
    <x v="1"/>
  </r>
  <r>
    <x v="555"/>
    <x v="0"/>
    <x v="4"/>
    <x v="0"/>
    <n v="1"/>
    <n v="400"/>
    <n v="400"/>
    <x v="0"/>
    <x v="0"/>
    <x v="1"/>
  </r>
  <r>
    <x v="555"/>
    <x v="1"/>
    <x v="3"/>
    <x v="0"/>
    <n v="4"/>
    <n v="400"/>
    <n v="1600"/>
    <x v="0"/>
    <x v="0"/>
    <x v="3"/>
  </r>
  <r>
    <x v="555"/>
    <x v="2"/>
    <x v="3"/>
    <x v="4"/>
    <n v="5"/>
    <n v="500"/>
    <n v="2500"/>
    <x v="0"/>
    <x v="1"/>
    <x v="3"/>
  </r>
  <r>
    <x v="555"/>
    <x v="2"/>
    <x v="1"/>
    <x v="1"/>
    <n v="9"/>
    <n v="300"/>
    <n v="2700"/>
    <x v="0"/>
    <x v="1"/>
    <x v="3"/>
  </r>
  <r>
    <x v="555"/>
    <x v="1"/>
    <x v="1"/>
    <x v="1"/>
    <n v="22"/>
    <n v="300"/>
    <n v="6600"/>
    <x v="0"/>
    <x v="1"/>
    <x v="0"/>
  </r>
  <r>
    <x v="555"/>
    <x v="2"/>
    <x v="3"/>
    <x v="4"/>
    <n v="16"/>
    <n v="500"/>
    <n v="8000"/>
    <x v="0"/>
    <x v="1"/>
    <x v="1"/>
  </r>
  <r>
    <x v="555"/>
    <x v="1"/>
    <x v="2"/>
    <x v="1"/>
    <n v="32"/>
    <n v="300"/>
    <n v="9600"/>
    <x v="1"/>
    <x v="1"/>
    <x v="0"/>
  </r>
  <r>
    <x v="555"/>
    <x v="2"/>
    <x v="4"/>
    <x v="0"/>
    <n v="26"/>
    <n v="400"/>
    <n v="10400"/>
    <x v="0"/>
    <x v="1"/>
    <x v="0"/>
  </r>
  <r>
    <x v="555"/>
    <x v="0"/>
    <x v="3"/>
    <x v="0"/>
    <n v="45"/>
    <n v="400"/>
    <n v="18000"/>
    <x v="1"/>
    <x v="1"/>
    <x v="1"/>
  </r>
  <r>
    <x v="555"/>
    <x v="0"/>
    <x v="4"/>
    <x v="4"/>
    <n v="36"/>
    <n v="500"/>
    <n v="18000"/>
    <x v="0"/>
    <x v="1"/>
    <x v="1"/>
  </r>
  <r>
    <x v="556"/>
    <x v="0"/>
    <x v="4"/>
    <x v="2"/>
    <n v="3"/>
    <n v="100"/>
    <n v="300"/>
    <x v="0"/>
    <x v="1"/>
    <x v="1"/>
  </r>
  <r>
    <x v="556"/>
    <x v="0"/>
    <x v="4"/>
    <x v="3"/>
    <n v="5"/>
    <n v="200"/>
    <n v="1000"/>
    <x v="0"/>
    <x v="1"/>
    <x v="0"/>
  </r>
  <r>
    <x v="556"/>
    <x v="0"/>
    <x v="1"/>
    <x v="1"/>
    <n v="4"/>
    <n v="300"/>
    <n v="1200"/>
    <x v="0"/>
    <x v="1"/>
    <x v="1"/>
  </r>
  <r>
    <x v="556"/>
    <x v="1"/>
    <x v="3"/>
    <x v="2"/>
    <n v="23"/>
    <n v="100"/>
    <n v="2300"/>
    <x v="0"/>
    <x v="1"/>
    <x v="3"/>
  </r>
  <r>
    <x v="556"/>
    <x v="0"/>
    <x v="4"/>
    <x v="3"/>
    <n v="21"/>
    <n v="200"/>
    <n v="4200"/>
    <x v="0"/>
    <x v="1"/>
    <x v="1"/>
  </r>
  <r>
    <x v="556"/>
    <x v="2"/>
    <x v="2"/>
    <x v="0"/>
    <n v="18"/>
    <n v="400"/>
    <n v="7200"/>
    <x v="0"/>
    <x v="1"/>
    <x v="2"/>
  </r>
  <r>
    <x v="556"/>
    <x v="1"/>
    <x v="0"/>
    <x v="0"/>
    <n v="29"/>
    <n v="400"/>
    <n v="11600"/>
    <x v="0"/>
    <x v="1"/>
    <x v="1"/>
  </r>
  <r>
    <x v="556"/>
    <x v="2"/>
    <x v="1"/>
    <x v="0"/>
    <n v="29"/>
    <n v="400"/>
    <n v="11600"/>
    <x v="1"/>
    <x v="0"/>
    <x v="1"/>
  </r>
  <r>
    <x v="556"/>
    <x v="1"/>
    <x v="4"/>
    <x v="4"/>
    <n v="47"/>
    <n v="500"/>
    <n v="23500"/>
    <x v="0"/>
    <x v="0"/>
    <x v="3"/>
  </r>
  <r>
    <x v="557"/>
    <x v="2"/>
    <x v="1"/>
    <x v="0"/>
    <n v="1"/>
    <n v="400"/>
    <n v="400"/>
    <x v="0"/>
    <x v="1"/>
    <x v="0"/>
  </r>
  <r>
    <x v="557"/>
    <x v="2"/>
    <x v="5"/>
    <x v="0"/>
    <n v="10"/>
    <n v="400"/>
    <n v="4000"/>
    <x v="0"/>
    <x v="1"/>
    <x v="3"/>
  </r>
  <r>
    <x v="557"/>
    <x v="2"/>
    <x v="4"/>
    <x v="1"/>
    <n v="14"/>
    <n v="300"/>
    <n v="4200"/>
    <x v="1"/>
    <x v="0"/>
    <x v="1"/>
  </r>
  <r>
    <x v="557"/>
    <x v="1"/>
    <x v="1"/>
    <x v="3"/>
    <n v="31"/>
    <n v="200"/>
    <n v="6200"/>
    <x v="1"/>
    <x v="1"/>
    <x v="1"/>
  </r>
  <r>
    <x v="557"/>
    <x v="0"/>
    <x v="4"/>
    <x v="1"/>
    <n v="21"/>
    <n v="300"/>
    <n v="6300"/>
    <x v="1"/>
    <x v="0"/>
    <x v="0"/>
  </r>
  <r>
    <x v="557"/>
    <x v="2"/>
    <x v="4"/>
    <x v="1"/>
    <n v="30"/>
    <n v="300"/>
    <n v="9000"/>
    <x v="0"/>
    <x v="0"/>
    <x v="3"/>
  </r>
  <r>
    <x v="557"/>
    <x v="2"/>
    <x v="2"/>
    <x v="3"/>
    <n v="47"/>
    <n v="200"/>
    <n v="9400"/>
    <x v="1"/>
    <x v="1"/>
    <x v="4"/>
  </r>
  <r>
    <x v="557"/>
    <x v="2"/>
    <x v="1"/>
    <x v="1"/>
    <n v="33"/>
    <n v="300"/>
    <n v="9900"/>
    <x v="0"/>
    <x v="1"/>
    <x v="1"/>
  </r>
  <r>
    <x v="557"/>
    <x v="2"/>
    <x v="1"/>
    <x v="4"/>
    <n v="26"/>
    <n v="500"/>
    <n v="13000"/>
    <x v="1"/>
    <x v="1"/>
    <x v="3"/>
  </r>
  <r>
    <x v="557"/>
    <x v="2"/>
    <x v="3"/>
    <x v="4"/>
    <n v="27"/>
    <n v="500"/>
    <n v="13500"/>
    <x v="0"/>
    <x v="1"/>
    <x v="0"/>
  </r>
  <r>
    <x v="557"/>
    <x v="2"/>
    <x v="1"/>
    <x v="0"/>
    <n v="34"/>
    <n v="400"/>
    <n v="13600"/>
    <x v="0"/>
    <x v="0"/>
    <x v="0"/>
  </r>
  <r>
    <x v="557"/>
    <x v="1"/>
    <x v="4"/>
    <x v="4"/>
    <n v="46"/>
    <n v="500"/>
    <n v="23000"/>
    <x v="1"/>
    <x v="1"/>
    <x v="1"/>
  </r>
  <r>
    <x v="558"/>
    <x v="2"/>
    <x v="1"/>
    <x v="2"/>
    <n v="5"/>
    <n v="100"/>
    <n v="500"/>
    <x v="1"/>
    <x v="1"/>
    <x v="1"/>
  </r>
  <r>
    <x v="558"/>
    <x v="0"/>
    <x v="1"/>
    <x v="4"/>
    <n v="8"/>
    <n v="500"/>
    <n v="4000"/>
    <x v="0"/>
    <x v="1"/>
    <x v="2"/>
  </r>
  <r>
    <x v="558"/>
    <x v="0"/>
    <x v="1"/>
    <x v="4"/>
    <n v="15"/>
    <n v="500"/>
    <n v="7500"/>
    <x v="0"/>
    <x v="1"/>
    <x v="4"/>
  </r>
  <r>
    <x v="558"/>
    <x v="0"/>
    <x v="5"/>
    <x v="1"/>
    <n v="25"/>
    <n v="300"/>
    <n v="7500"/>
    <x v="0"/>
    <x v="1"/>
    <x v="3"/>
  </r>
  <r>
    <x v="559"/>
    <x v="0"/>
    <x v="3"/>
    <x v="3"/>
    <n v="13"/>
    <n v="200"/>
    <n v="2600"/>
    <x v="0"/>
    <x v="1"/>
    <x v="1"/>
  </r>
  <r>
    <x v="559"/>
    <x v="1"/>
    <x v="5"/>
    <x v="0"/>
    <n v="7"/>
    <n v="400"/>
    <n v="2800"/>
    <x v="0"/>
    <x v="0"/>
    <x v="3"/>
  </r>
  <r>
    <x v="559"/>
    <x v="1"/>
    <x v="1"/>
    <x v="2"/>
    <n v="32"/>
    <n v="100"/>
    <n v="3200"/>
    <x v="0"/>
    <x v="1"/>
    <x v="1"/>
  </r>
  <r>
    <x v="559"/>
    <x v="0"/>
    <x v="3"/>
    <x v="2"/>
    <n v="39"/>
    <n v="100"/>
    <n v="3900"/>
    <x v="0"/>
    <x v="1"/>
    <x v="3"/>
  </r>
  <r>
    <x v="559"/>
    <x v="2"/>
    <x v="2"/>
    <x v="2"/>
    <n v="49"/>
    <n v="100"/>
    <n v="4900"/>
    <x v="0"/>
    <x v="1"/>
    <x v="0"/>
  </r>
  <r>
    <x v="559"/>
    <x v="1"/>
    <x v="4"/>
    <x v="4"/>
    <n v="10"/>
    <n v="500"/>
    <n v="5000"/>
    <x v="0"/>
    <x v="1"/>
    <x v="1"/>
  </r>
  <r>
    <x v="559"/>
    <x v="2"/>
    <x v="1"/>
    <x v="1"/>
    <n v="27"/>
    <n v="300"/>
    <n v="8100"/>
    <x v="1"/>
    <x v="1"/>
    <x v="0"/>
  </r>
  <r>
    <x v="559"/>
    <x v="0"/>
    <x v="0"/>
    <x v="0"/>
    <n v="21"/>
    <n v="400"/>
    <n v="8400"/>
    <x v="0"/>
    <x v="1"/>
    <x v="1"/>
  </r>
  <r>
    <x v="559"/>
    <x v="0"/>
    <x v="4"/>
    <x v="1"/>
    <n v="35"/>
    <n v="300"/>
    <n v="10500"/>
    <x v="1"/>
    <x v="1"/>
    <x v="3"/>
  </r>
  <r>
    <x v="559"/>
    <x v="1"/>
    <x v="2"/>
    <x v="4"/>
    <n v="33"/>
    <n v="500"/>
    <n v="16500"/>
    <x v="0"/>
    <x v="1"/>
    <x v="1"/>
  </r>
  <r>
    <x v="559"/>
    <x v="0"/>
    <x v="4"/>
    <x v="4"/>
    <n v="35"/>
    <n v="500"/>
    <n v="17500"/>
    <x v="0"/>
    <x v="1"/>
    <x v="3"/>
  </r>
  <r>
    <x v="559"/>
    <x v="2"/>
    <x v="5"/>
    <x v="4"/>
    <n v="43"/>
    <n v="500"/>
    <n v="21500"/>
    <x v="0"/>
    <x v="1"/>
    <x v="1"/>
  </r>
  <r>
    <x v="560"/>
    <x v="1"/>
    <x v="3"/>
    <x v="1"/>
    <n v="7"/>
    <n v="300"/>
    <n v="2100"/>
    <x v="0"/>
    <x v="1"/>
    <x v="1"/>
  </r>
  <r>
    <x v="560"/>
    <x v="2"/>
    <x v="4"/>
    <x v="3"/>
    <n v="13"/>
    <n v="200"/>
    <n v="2600"/>
    <x v="0"/>
    <x v="1"/>
    <x v="1"/>
  </r>
  <r>
    <x v="560"/>
    <x v="2"/>
    <x v="2"/>
    <x v="4"/>
    <n v="6"/>
    <n v="500"/>
    <n v="3000"/>
    <x v="0"/>
    <x v="1"/>
    <x v="3"/>
  </r>
  <r>
    <x v="560"/>
    <x v="1"/>
    <x v="1"/>
    <x v="2"/>
    <n v="35"/>
    <n v="100"/>
    <n v="3500"/>
    <x v="1"/>
    <x v="0"/>
    <x v="1"/>
  </r>
  <r>
    <x v="560"/>
    <x v="2"/>
    <x v="3"/>
    <x v="4"/>
    <n v="9"/>
    <n v="500"/>
    <n v="4500"/>
    <x v="0"/>
    <x v="1"/>
    <x v="1"/>
  </r>
  <r>
    <x v="560"/>
    <x v="1"/>
    <x v="4"/>
    <x v="0"/>
    <n v="13"/>
    <n v="400"/>
    <n v="5200"/>
    <x v="0"/>
    <x v="1"/>
    <x v="4"/>
  </r>
  <r>
    <x v="560"/>
    <x v="1"/>
    <x v="5"/>
    <x v="4"/>
    <n v="15"/>
    <n v="500"/>
    <n v="7500"/>
    <x v="0"/>
    <x v="1"/>
    <x v="4"/>
  </r>
  <r>
    <x v="560"/>
    <x v="2"/>
    <x v="3"/>
    <x v="0"/>
    <n v="21"/>
    <n v="400"/>
    <n v="8400"/>
    <x v="0"/>
    <x v="1"/>
    <x v="1"/>
  </r>
  <r>
    <x v="560"/>
    <x v="0"/>
    <x v="5"/>
    <x v="0"/>
    <n v="22"/>
    <n v="400"/>
    <n v="8800"/>
    <x v="0"/>
    <x v="1"/>
    <x v="1"/>
  </r>
  <r>
    <x v="560"/>
    <x v="2"/>
    <x v="1"/>
    <x v="4"/>
    <n v="19"/>
    <n v="500"/>
    <n v="9500"/>
    <x v="0"/>
    <x v="1"/>
    <x v="1"/>
  </r>
  <r>
    <x v="560"/>
    <x v="1"/>
    <x v="1"/>
    <x v="0"/>
    <n v="25"/>
    <n v="400"/>
    <n v="10000"/>
    <x v="0"/>
    <x v="1"/>
    <x v="3"/>
  </r>
  <r>
    <x v="560"/>
    <x v="2"/>
    <x v="1"/>
    <x v="0"/>
    <n v="45"/>
    <n v="400"/>
    <n v="18000"/>
    <x v="0"/>
    <x v="1"/>
    <x v="3"/>
  </r>
  <r>
    <x v="561"/>
    <x v="2"/>
    <x v="1"/>
    <x v="0"/>
    <n v="5"/>
    <n v="400"/>
    <n v="2000"/>
    <x v="1"/>
    <x v="1"/>
    <x v="1"/>
  </r>
  <r>
    <x v="561"/>
    <x v="0"/>
    <x v="0"/>
    <x v="4"/>
    <n v="6"/>
    <n v="500"/>
    <n v="3000"/>
    <x v="0"/>
    <x v="0"/>
    <x v="1"/>
  </r>
  <r>
    <x v="561"/>
    <x v="1"/>
    <x v="2"/>
    <x v="3"/>
    <n v="27"/>
    <n v="200"/>
    <n v="5400"/>
    <x v="0"/>
    <x v="1"/>
    <x v="4"/>
  </r>
  <r>
    <x v="561"/>
    <x v="0"/>
    <x v="0"/>
    <x v="0"/>
    <n v="15"/>
    <n v="400"/>
    <n v="6000"/>
    <x v="0"/>
    <x v="1"/>
    <x v="0"/>
  </r>
  <r>
    <x v="561"/>
    <x v="2"/>
    <x v="3"/>
    <x v="0"/>
    <n v="15"/>
    <n v="400"/>
    <n v="6000"/>
    <x v="0"/>
    <x v="1"/>
    <x v="4"/>
  </r>
  <r>
    <x v="561"/>
    <x v="0"/>
    <x v="1"/>
    <x v="3"/>
    <n v="32"/>
    <n v="200"/>
    <n v="6400"/>
    <x v="1"/>
    <x v="1"/>
    <x v="1"/>
  </r>
  <r>
    <x v="561"/>
    <x v="2"/>
    <x v="4"/>
    <x v="1"/>
    <n v="30"/>
    <n v="300"/>
    <n v="9000"/>
    <x v="1"/>
    <x v="1"/>
    <x v="3"/>
  </r>
  <r>
    <x v="561"/>
    <x v="1"/>
    <x v="1"/>
    <x v="1"/>
    <n v="38"/>
    <n v="300"/>
    <n v="11400"/>
    <x v="0"/>
    <x v="1"/>
    <x v="0"/>
  </r>
  <r>
    <x v="561"/>
    <x v="0"/>
    <x v="3"/>
    <x v="4"/>
    <n v="30"/>
    <n v="500"/>
    <n v="15000"/>
    <x v="0"/>
    <x v="1"/>
    <x v="3"/>
  </r>
  <r>
    <x v="561"/>
    <x v="0"/>
    <x v="3"/>
    <x v="0"/>
    <n v="38"/>
    <n v="400"/>
    <n v="15200"/>
    <x v="0"/>
    <x v="1"/>
    <x v="1"/>
  </r>
  <r>
    <x v="561"/>
    <x v="1"/>
    <x v="5"/>
    <x v="0"/>
    <n v="47"/>
    <n v="400"/>
    <n v="18800"/>
    <x v="0"/>
    <x v="1"/>
    <x v="1"/>
  </r>
  <r>
    <x v="561"/>
    <x v="2"/>
    <x v="1"/>
    <x v="0"/>
    <n v="48"/>
    <n v="400"/>
    <n v="19200"/>
    <x v="0"/>
    <x v="1"/>
    <x v="0"/>
  </r>
  <r>
    <x v="561"/>
    <x v="2"/>
    <x v="5"/>
    <x v="4"/>
    <n v="43"/>
    <n v="500"/>
    <n v="21500"/>
    <x v="0"/>
    <x v="1"/>
    <x v="3"/>
  </r>
  <r>
    <x v="561"/>
    <x v="0"/>
    <x v="0"/>
    <x v="4"/>
    <n v="47"/>
    <n v="500"/>
    <n v="23500"/>
    <x v="0"/>
    <x v="1"/>
    <x v="2"/>
  </r>
  <r>
    <x v="562"/>
    <x v="1"/>
    <x v="0"/>
    <x v="1"/>
    <n v="17"/>
    <n v="300"/>
    <n v="5100"/>
    <x v="0"/>
    <x v="1"/>
    <x v="1"/>
  </r>
  <r>
    <x v="562"/>
    <x v="2"/>
    <x v="5"/>
    <x v="4"/>
    <n v="13"/>
    <n v="500"/>
    <n v="6500"/>
    <x v="0"/>
    <x v="1"/>
    <x v="1"/>
  </r>
  <r>
    <x v="562"/>
    <x v="0"/>
    <x v="4"/>
    <x v="4"/>
    <n v="16"/>
    <n v="500"/>
    <n v="8000"/>
    <x v="0"/>
    <x v="0"/>
    <x v="0"/>
  </r>
  <r>
    <x v="562"/>
    <x v="1"/>
    <x v="5"/>
    <x v="0"/>
    <n v="23"/>
    <n v="400"/>
    <n v="9200"/>
    <x v="0"/>
    <x v="1"/>
    <x v="1"/>
  </r>
  <r>
    <x v="562"/>
    <x v="2"/>
    <x v="1"/>
    <x v="1"/>
    <n v="36"/>
    <n v="300"/>
    <n v="10800"/>
    <x v="0"/>
    <x v="1"/>
    <x v="3"/>
  </r>
  <r>
    <x v="562"/>
    <x v="0"/>
    <x v="4"/>
    <x v="0"/>
    <n v="39"/>
    <n v="400"/>
    <n v="15600"/>
    <x v="1"/>
    <x v="0"/>
    <x v="1"/>
  </r>
  <r>
    <x v="562"/>
    <x v="2"/>
    <x v="1"/>
    <x v="0"/>
    <n v="41"/>
    <n v="400"/>
    <n v="16400"/>
    <x v="0"/>
    <x v="1"/>
    <x v="0"/>
  </r>
  <r>
    <x v="562"/>
    <x v="0"/>
    <x v="1"/>
    <x v="0"/>
    <n v="43"/>
    <n v="400"/>
    <n v="17200"/>
    <x v="0"/>
    <x v="1"/>
    <x v="0"/>
  </r>
  <r>
    <x v="562"/>
    <x v="2"/>
    <x v="4"/>
    <x v="4"/>
    <n v="42"/>
    <n v="500"/>
    <n v="21000"/>
    <x v="0"/>
    <x v="1"/>
    <x v="1"/>
  </r>
  <r>
    <x v="563"/>
    <x v="2"/>
    <x v="3"/>
    <x v="1"/>
    <n v="1"/>
    <n v="300"/>
    <n v="300"/>
    <x v="0"/>
    <x v="1"/>
    <x v="1"/>
  </r>
  <r>
    <x v="563"/>
    <x v="2"/>
    <x v="1"/>
    <x v="1"/>
    <n v="8"/>
    <n v="300"/>
    <n v="2400"/>
    <x v="1"/>
    <x v="1"/>
    <x v="2"/>
  </r>
  <r>
    <x v="563"/>
    <x v="2"/>
    <x v="3"/>
    <x v="0"/>
    <n v="7"/>
    <n v="400"/>
    <n v="2800"/>
    <x v="1"/>
    <x v="1"/>
    <x v="0"/>
  </r>
  <r>
    <x v="563"/>
    <x v="0"/>
    <x v="4"/>
    <x v="2"/>
    <n v="34"/>
    <n v="100"/>
    <n v="3400"/>
    <x v="0"/>
    <x v="1"/>
    <x v="4"/>
  </r>
  <r>
    <x v="563"/>
    <x v="1"/>
    <x v="3"/>
    <x v="2"/>
    <n v="47"/>
    <n v="100"/>
    <n v="4700"/>
    <x v="0"/>
    <x v="0"/>
    <x v="0"/>
  </r>
  <r>
    <x v="563"/>
    <x v="2"/>
    <x v="4"/>
    <x v="1"/>
    <n v="17"/>
    <n v="300"/>
    <n v="5100"/>
    <x v="0"/>
    <x v="1"/>
    <x v="0"/>
  </r>
  <r>
    <x v="563"/>
    <x v="0"/>
    <x v="4"/>
    <x v="4"/>
    <n v="16"/>
    <n v="500"/>
    <n v="8000"/>
    <x v="0"/>
    <x v="1"/>
    <x v="0"/>
  </r>
  <r>
    <x v="563"/>
    <x v="2"/>
    <x v="3"/>
    <x v="4"/>
    <n v="28"/>
    <n v="500"/>
    <n v="14000"/>
    <x v="0"/>
    <x v="1"/>
    <x v="3"/>
  </r>
  <r>
    <x v="563"/>
    <x v="0"/>
    <x v="1"/>
    <x v="0"/>
    <n v="38"/>
    <n v="400"/>
    <n v="15200"/>
    <x v="0"/>
    <x v="1"/>
    <x v="3"/>
  </r>
  <r>
    <x v="563"/>
    <x v="1"/>
    <x v="2"/>
    <x v="4"/>
    <n v="32"/>
    <n v="500"/>
    <n v="16000"/>
    <x v="0"/>
    <x v="1"/>
    <x v="0"/>
  </r>
  <r>
    <x v="563"/>
    <x v="2"/>
    <x v="3"/>
    <x v="0"/>
    <n v="40"/>
    <n v="400"/>
    <n v="16000"/>
    <x v="0"/>
    <x v="1"/>
    <x v="1"/>
  </r>
  <r>
    <x v="563"/>
    <x v="1"/>
    <x v="4"/>
    <x v="0"/>
    <n v="48"/>
    <n v="400"/>
    <n v="19200"/>
    <x v="1"/>
    <x v="1"/>
    <x v="1"/>
  </r>
  <r>
    <x v="563"/>
    <x v="1"/>
    <x v="2"/>
    <x v="4"/>
    <n v="43"/>
    <n v="500"/>
    <n v="21500"/>
    <x v="0"/>
    <x v="1"/>
    <x v="4"/>
  </r>
  <r>
    <x v="564"/>
    <x v="0"/>
    <x v="2"/>
    <x v="2"/>
    <n v="2"/>
    <n v="100"/>
    <n v="200"/>
    <x v="0"/>
    <x v="1"/>
    <x v="1"/>
  </r>
  <r>
    <x v="564"/>
    <x v="1"/>
    <x v="5"/>
    <x v="0"/>
    <n v="3"/>
    <n v="400"/>
    <n v="1200"/>
    <x v="0"/>
    <x v="1"/>
    <x v="1"/>
  </r>
  <r>
    <x v="564"/>
    <x v="0"/>
    <x v="3"/>
    <x v="0"/>
    <n v="6"/>
    <n v="400"/>
    <n v="2400"/>
    <x v="0"/>
    <x v="1"/>
    <x v="3"/>
  </r>
  <r>
    <x v="564"/>
    <x v="2"/>
    <x v="3"/>
    <x v="1"/>
    <n v="8"/>
    <n v="300"/>
    <n v="2400"/>
    <x v="0"/>
    <x v="1"/>
    <x v="1"/>
  </r>
  <r>
    <x v="564"/>
    <x v="0"/>
    <x v="1"/>
    <x v="0"/>
    <n v="19"/>
    <n v="400"/>
    <n v="7600"/>
    <x v="0"/>
    <x v="0"/>
    <x v="1"/>
  </r>
  <r>
    <x v="564"/>
    <x v="2"/>
    <x v="3"/>
    <x v="0"/>
    <n v="26"/>
    <n v="400"/>
    <n v="10400"/>
    <x v="0"/>
    <x v="1"/>
    <x v="0"/>
  </r>
  <r>
    <x v="564"/>
    <x v="2"/>
    <x v="2"/>
    <x v="0"/>
    <n v="32"/>
    <n v="400"/>
    <n v="12800"/>
    <x v="0"/>
    <x v="1"/>
    <x v="0"/>
  </r>
  <r>
    <x v="564"/>
    <x v="1"/>
    <x v="3"/>
    <x v="0"/>
    <n v="33"/>
    <n v="400"/>
    <n v="13200"/>
    <x v="0"/>
    <x v="1"/>
    <x v="1"/>
  </r>
  <r>
    <x v="564"/>
    <x v="0"/>
    <x v="4"/>
    <x v="0"/>
    <n v="47"/>
    <n v="400"/>
    <n v="18800"/>
    <x v="0"/>
    <x v="1"/>
    <x v="2"/>
  </r>
  <r>
    <x v="565"/>
    <x v="0"/>
    <x v="4"/>
    <x v="0"/>
    <n v="2"/>
    <n v="400"/>
    <n v="800"/>
    <x v="0"/>
    <x v="1"/>
    <x v="1"/>
  </r>
  <r>
    <x v="565"/>
    <x v="0"/>
    <x v="1"/>
    <x v="0"/>
    <n v="13"/>
    <n v="400"/>
    <n v="5200"/>
    <x v="0"/>
    <x v="1"/>
    <x v="1"/>
  </r>
  <r>
    <x v="565"/>
    <x v="0"/>
    <x v="4"/>
    <x v="1"/>
    <n v="18"/>
    <n v="300"/>
    <n v="5400"/>
    <x v="0"/>
    <x v="0"/>
    <x v="3"/>
  </r>
  <r>
    <x v="565"/>
    <x v="2"/>
    <x v="3"/>
    <x v="3"/>
    <n v="29"/>
    <n v="200"/>
    <n v="5800"/>
    <x v="0"/>
    <x v="1"/>
    <x v="3"/>
  </r>
  <r>
    <x v="565"/>
    <x v="2"/>
    <x v="1"/>
    <x v="0"/>
    <n v="21"/>
    <n v="400"/>
    <n v="8400"/>
    <x v="1"/>
    <x v="1"/>
    <x v="1"/>
  </r>
  <r>
    <x v="565"/>
    <x v="0"/>
    <x v="3"/>
    <x v="1"/>
    <n v="30"/>
    <n v="300"/>
    <n v="9000"/>
    <x v="1"/>
    <x v="1"/>
    <x v="1"/>
  </r>
  <r>
    <x v="565"/>
    <x v="1"/>
    <x v="3"/>
    <x v="1"/>
    <n v="43"/>
    <n v="300"/>
    <n v="12900"/>
    <x v="0"/>
    <x v="1"/>
    <x v="1"/>
  </r>
  <r>
    <x v="565"/>
    <x v="2"/>
    <x v="3"/>
    <x v="1"/>
    <n v="44"/>
    <n v="300"/>
    <n v="13200"/>
    <x v="0"/>
    <x v="1"/>
    <x v="0"/>
  </r>
  <r>
    <x v="565"/>
    <x v="2"/>
    <x v="4"/>
    <x v="0"/>
    <n v="44"/>
    <n v="400"/>
    <n v="17600"/>
    <x v="0"/>
    <x v="1"/>
    <x v="0"/>
  </r>
  <r>
    <x v="566"/>
    <x v="0"/>
    <x v="3"/>
    <x v="3"/>
    <n v="8"/>
    <n v="200"/>
    <n v="1600"/>
    <x v="0"/>
    <x v="0"/>
    <x v="0"/>
  </r>
  <r>
    <x v="566"/>
    <x v="1"/>
    <x v="1"/>
    <x v="1"/>
    <n v="6"/>
    <n v="300"/>
    <n v="1800"/>
    <x v="0"/>
    <x v="1"/>
    <x v="0"/>
  </r>
  <r>
    <x v="566"/>
    <x v="1"/>
    <x v="4"/>
    <x v="4"/>
    <n v="5"/>
    <n v="500"/>
    <n v="2500"/>
    <x v="0"/>
    <x v="1"/>
    <x v="1"/>
  </r>
  <r>
    <x v="566"/>
    <x v="2"/>
    <x v="5"/>
    <x v="4"/>
    <n v="12"/>
    <n v="500"/>
    <n v="6000"/>
    <x v="0"/>
    <x v="0"/>
    <x v="0"/>
  </r>
  <r>
    <x v="566"/>
    <x v="2"/>
    <x v="5"/>
    <x v="4"/>
    <n v="15"/>
    <n v="500"/>
    <n v="7500"/>
    <x v="0"/>
    <x v="1"/>
    <x v="3"/>
  </r>
  <r>
    <x v="566"/>
    <x v="2"/>
    <x v="5"/>
    <x v="0"/>
    <n v="19"/>
    <n v="400"/>
    <n v="7600"/>
    <x v="0"/>
    <x v="1"/>
    <x v="3"/>
  </r>
  <r>
    <x v="566"/>
    <x v="0"/>
    <x v="5"/>
    <x v="1"/>
    <n v="27"/>
    <n v="300"/>
    <n v="8100"/>
    <x v="0"/>
    <x v="0"/>
    <x v="0"/>
  </r>
  <r>
    <x v="566"/>
    <x v="1"/>
    <x v="1"/>
    <x v="4"/>
    <n v="17"/>
    <n v="500"/>
    <n v="8500"/>
    <x v="0"/>
    <x v="1"/>
    <x v="4"/>
  </r>
  <r>
    <x v="566"/>
    <x v="2"/>
    <x v="1"/>
    <x v="0"/>
    <n v="23"/>
    <n v="400"/>
    <n v="9200"/>
    <x v="0"/>
    <x v="1"/>
    <x v="4"/>
  </r>
  <r>
    <x v="566"/>
    <x v="1"/>
    <x v="3"/>
    <x v="0"/>
    <n v="29"/>
    <n v="400"/>
    <n v="11600"/>
    <x v="0"/>
    <x v="1"/>
    <x v="3"/>
  </r>
  <r>
    <x v="566"/>
    <x v="1"/>
    <x v="3"/>
    <x v="1"/>
    <n v="41"/>
    <n v="300"/>
    <n v="12300"/>
    <x v="0"/>
    <x v="1"/>
    <x v="3"/>
  </r>
  <r>
    <x v="566"/>
    <x v="0"/>
    <x v="5"/>
    <x v="0"/>
    <n v="36"/>
    <n v="400"/>
    <n v="14400"/>
    <x v="0"/>
    <x v="1"/>
    <x v="1"/>
  </r>
  <r>
    <x v="566"/>
    <x v="0"/>
    <x v="4"/>
    <x v="0"/>
    <n v="39"/>
    <n v="400"/>
    <n v="15600"/>
    <x v="0"/>
    <x v="1"/>
    <x v="1"/>
  </r>
  <r>
    <x v="566"/>
    <x v="1"/>
    <x v="3"/>
    <x v="4"/>
    <n v="37"/>
    <n v="500"/>
    <n v="18500"/>
    <x v="0"/>
    <x v="1"/>
    <x v="1"/>
  </r>
  <r>
    <x v="566"/>
    <x v="2"/>
    <x v="3"/>
    <x v="4"/>
    <n v="46"/>
    <n v="500"/>
    <n v="23000"/>
    <x v="0"/>
    <x v="1"/>
    <x v="1"/>
  </r>
  <r>
    <x v="566"/>
    <x v="0"/>
    <x v="1"/>
    <x v="4"/>
    <n v="48"/>
    <n v="500"/>
    <n v="24000"/>
    <x v="0"/>
    <x v="1"/>
    <x v="3"/>
  </r>
  <r>
    <x v="567"/>
    <x v="1"/>
    <x v="4"/>
    <x v="3"/>
    <n v="1"/>
    <n v="200"/>
    <n v="200"/>
    <x v="0"/>
    <x v="1"/>
    <x v="0"/>
  </r>
  <r>
    <x v="567"/>
    <x v="1"/>
    <x v="4"/>
    <x v="3"/>
    <n v="5"/>
    <n v="200"/>
    <n v="1000"/>
    <x v="1"/>
    <x v="1"/>
    <x v="4"/>
  </r>
  <r>
    <x v="567"/>
    <x v="1"/>
    <x v="3"/>
    <x v="2"/>
    <n v="15"/>
    <n v="100"/>
    <n v="1500"/>
    <x v="0"/>
    <x v="1"/>
    <x v="2"/>
  </r>
  <r>
    <x v="567"/>
    <x v="2"/>
    <x v="4"/>
    <x v="2"/>
    <n v="17"/>
    <n v="100"/>
    <n v="1700"/>
    <x v="1"/>
    <x v="1"/>
    <x v="1"/>
  </r>
  <r>
    <x v="567"/>
    <x v="2"/>
    <x v="4"/>
    <x v="4"/>
    <n v="9"/>
    <n v="500"/>
    <n v="4500"/>
    <x v="1"/>
    <x v="1"/>
    <x v="3"/>
  </r>
  <r>
    <x v="567"/>
    <x v="1"/>
    <x v="4"/>
    <x v="4"/>
    <n v="17"/>
    <n v="500"/>
    <n v="8500"/>
    <x v="0"/>
    <x v="1"/>
    <x v="1"/>
  </r>
  <r>
    <x v="567"/>
    <x v="2"/>
    <x v="3"/>
    <x v="4"/>
    <n v="19"/>
    <n v="500"/>
    <n v="9500"/>
    <x v="0"/>
    <x v="1"/>
    <x v="3"/>
  </r>
  <r>
    <x v="567"/>
    <x v="2"/>
    <x v="2"/>
    <x v="4"/>
    <n v="20"/>
    <n v="500"/>
    <n v="10000"/>
    <x v="0"/>
    <x v="1"/>
    <x v="1"/>
  </r>
  <r>
    <x v="567"/>
    <x v="0"/>
    <x v="0"/>
    <x v="4"/>
    <n v="21"/>
    <n v="500"/>
    <n v="10500"/>
    <x v="1"/>
    <x v="1"/>
    <x v="1"/>
  </r>
  <r>
    <x v="567"/>
    <x v="2"/>
    <x v="1"/>
    <x v="1"/>
    <n v="37"/>
    <n v="300"/>
    <n v="11100"/>
    <x v="0"/>
    <x v="0"/>
    <x v="1"/>
  </r>
  <r>
    <x v="567"/>
    <x v="2"/>
    <x v="1"/>
    <x v="0"/>
    <n v="40"/>
    <n v="400"/>
    <n v="16000"/>
    <x v="0"/>
    <x v="0"/>
    <x v="4"/>
  </r>
  <r>
    <x v="567"/>
    <x v="2"/>
    <x v="2"/>
    <x v="4"/>
    <n v="46"/>
    <n v="500"/>
    <n v="23000"/>
    <x v="1"/>
    <x v="1"/>
    <x v="0"/>
  </r>
  <r>
    <x v="568"/>
    <x v="1"/>
    <x v="5"/>
    <x v="1"/>
    <n v="2"/>
    <n v="300"/>
    <n v="600"/>
    <x v="1"/>
    <x v="1"/>
    <x v="3"/>
  </r>
  <r>
    <x v="568"/>
    <x v="1"/>
    <x v="4"/>
    <x v="0"/>
    <n v="5"/>
    <n v="400"/>
    <n v="2000"/>
    <x v="0"/>
    <x v="0"/>
    <x v="1"/>
  </r>
  <r>
    <x v="568"/>
    <x v="2"/>
    <x v="4"/>
    <x v="0"/>
    <n v="8"/>
    <n v="400"/>
    <n v="3200"/>
    <x v="0"/>
    <x v="1"/>
    <x v="4"/>
  </r>
  <r>
    <x v="568"/>
    <x v="0"/>
    <x v="3"/>
    <x v="0"/>
    <n v="13"/>
    <n v="400"/>
    <n v="5200"/>
    <x v="0"/>
    <x v="1"/>
    <x v="0"/>
  </r>
  <r>
    <x v="568"/>
    <x v="2"/>
    <x v="3"/>
    <x v="1"/>
    <n v="34"/>
    <n v="300"/>
    <n v="10200"/>
    <x v="0"/>
    <x v="1"/>
    <x v="1"/>
  </r>
  <r>
    <x v="568"/>
    <x v="0"/>
    <x v="4"/>
    <x v="0"/>
    <n v="27"/>
    <n v="400"/>
    <n v="10800"/>
    <x v="0"/>
    <x v="0"/>
    <x v="1"/>
  </r>
  <r>
    <x v="568"/>
    <x v="1"/>
    <x v="2"/>
    <x v="0"/>
    <n v="30"/>
    <n v="400"/>
    <n v="12000"/>
    <x v="0"/>
    <x v="1"/>
    <x v="3"/>
  </r>
  <r>
    <x v="568"/>
    <x v="0"/>
    <x v="3"/>
    <x v="4"/>
    <n v="43"/>
    <n v="500"/>
    <n v="21500"/>
    <x v="1"/>
    <x v="1"/>
    <x v="0"/>
  </r>
  <r>
    <x v="569"/>
    <x v="2"/>
    <x v="1"/>
    <x v="0"/>
    <n v="1"/>
    <n v="400"/>
    <n v="400"/>
    <x v="0"/>
    <x v="1"/>
    <x v="1"/>
  </r>
  <r>
    <x v="569"/>
    <x v="0"/>
    <x v="3"/>
    <x v="1"/>
    <n v="2"/>
    <n v="300"/>
    <n v="600"/>
    <x v="1"/>
    <x v="1"/>
    <x v="0"/>
  </r>
  <r>
    <x v="569"/>
    <x v="0"/>
    <x v="4"/>
    <x v="4"/>
    <n v="3"/>
    <n v="500"/>
    <n v="1500"/>
    <x v="0"/>
    <x v="1"/>
    <x v="3"/>
  </r>
  <r>
    <x v="569"/>
    <x v="2"/>
    <x v="3"/>
    <x v="2"/>
    <n v="33"/>
    <n v="100"/>
    <n v="3300"/>
    <x v="1"/>
    <x v="1"/>
    <x v="0"/>
  </r>
  <r>
    <x v="569"/>
    <x v="2"/>
    <x v="1"/>
    <x v="2"/>
    <n v="39"/>
    <n v="100"/>
    <n v="3900"/>
    <x v="0"/>
    <x v="1"/>
    <x v="1"/>
  </r>
  <r>
    <x v="569"/>
    <x v="0"/>
    <x v="2"/>
    <x v="4"/>
    <n v="9"/>
    <n v="500"/>
    <n v="4500"/>
    <x v="0"/>
    <x v="1"/>
    <x v="1"/>
  </r>
  <r>
    <x v="569"/>
    <x v="0"/>
    <x v="4"/>
    <x v="1"/>
    <n v="20"/>
    <n v="300"/>
    <n v="6000"/>
    <x v="0"/>
    <x v="1"/>
    <x v="1"/>
  </r>
  <r>
    <x v="569"/>
    <x v="2"/>
    <x v="1"/>
    <x v="1"/>
    <n v="26"/>
    <n v="300"/>
    <n v="7800"/>
    <x v="0"/>
    <x v="1"/>
    <x v="1"/>
  </r>
  <r>
    <x v="569"/>
    <x v="1"/>
    <x v="4"/>
    <x v="1"/>
    <n v="30"/>
    <n v="300"/>
    <n v="9000"/>
    <x v="0"/>
    <x v="1"/>
    <x v="1"/>
  </r>
  <r>
    <x v="569"/>
    <x v="1"/>
    <x v="5"/>
    <x v="1"/>
    <n v="33"/>
    <n v="300"/>
    <n v="9900"/>
    <x v="0"/>
    <x v="1"/>
    <x v="3"/>
  </r>
  <r>
    <x v="569"/>
    <x v="0"/>
    <x v="3"/>
    <x v="0"/>
    <n v="28"/>
    <n v="400"/>
    <n v="11200"/>
    <x v="1"/>
    <x v="1"/>
    <x v="0"/>
  </r>
  <r>
    <x v="569"/>
    <x v="0"/>
    <x v="1"/>
    <x v="0"/>
    <n v="30"/>
    <n v="400"/>
    <n v="12000"/>
    <x v="0"/>
    <x v="1"/>
    <x v="4"/>
  </r>
  <r>
    <x v="569"/>
    <x v="2"/>
    <x v="5"/>
    <x v="0"/>
    <n v="32"/>
    <n v="400"/>
    <n v="12800"/>
    <x v="1"/>
    <x v="1"/>
    <x v="0"/>
  </r>
  <r>
    <x v="569"/>
    <x v="2"/>
    <x v="2"/>
    <x v="0"/>
    <n v="38"/>
    <n v="400"/>
    <n v="15200"/>
    <x v="0"/>
    <x v="1"/>
    <x v="0"/>
  </r>
  <r>
    <x v="569"/>
    <x v="2"/>
    <x v="5"/>
    <x v="0"/>
    <n v="46"/>
    <n v="400"/>
    <n v="18400"/>
    <x v="0"/>
    <x v="1"/>
    <x v="3"/>
  </r>
  <r>
    <x v="570"/>
    <x v="1"/>
    <x v="2"/>
    <x v="2"/>
    <n v="6"/>
    <n v="100"/>
    <n v="600"/>
    <x v="0"/>
    <x v="1"/>
    <x v="3"/>
  </r>
  <r>
    <x v="570"/>
    <x v="0"/>
    <x v="5"/>
    <x v="2"/>
    <n v="6"/>
    <n v="100"/>
    <n v="600"/>
    <x v="1"/>
    <x v="1"/>
    <x v="2"/>
  </r>
  <r>
    <x v="570"/>
    <x v="0"/>
    <x v="2"/>
    <x v="2"/>
    <n v="17"/>
    <n v="100"/>
    <n v="1700"/>
    <x v="0"/>
    <x v="1"/>
    <x v="1"/>
  </r>
  <r>
    <x v="570"/>
    <x v="2"/>
    <x v="4"/>
    <x v="0"/>
    <n v="7"/>
    <n v="400"/>
    <n v="2800"/>
    <x v="0"/>
    <x v="1"/>
    <x v="1"/>
  </r>
  <r>
    <x v="570"/>
    <x v="2"/>
    <x v="2"/>
    <x v="1"/>
    <n v="10"/>
    <n v="300"/>
    <n v="3000"/>
    <x v="0"/>
    <x v="1"/>
    <x v="1"/>
  </r>
  <r>
    <x v="570"/>
    <x v="2"/>
    <x v="1"/>
    <x v="1"/>
    <n v="13"/>
    <n v="300"/>
    <n v="3900"/>
    <x v="0"/>
    <x v="1"/>
    <x v="1"/>
  </r>
  <r>
    <x v="570"/>
    <x v="1"/>
    <x v="3"/>
    <x v="3"/>
    <n v="31"/>
    <n v="200"/>
    <n v="6200"/>
    <x v="1"/>
    <x v="1"/>
    <x v="1"/>
  </r>
  <r>
    <x v="570"/>
    <x v="2"/>
    <x v="3"/>
    <x v="0"/>
    <n v="23"/>
    <n v="400"/>
    <n v="9200"/>
    <x v="0"/>
    <x v="1"/>
    <x v="0"/>
  </r>
  <r>
    <x v="570"/>
    <x v="2"/>
    <x v="3"/>
    <x v="4"/>
    <n v="19"/>
    <n v="500"/>
    <n v="9500"/>
    <x v="0"/>
    <x v="0"/>
    <x v="0"/>
  </r>
  <r>
    <x v="570"/>
    <x v="1"/>
    <x v="3"/>
    <x v="0"/>
    <n v="29"/>
    <n v="400"/>
    <n v="11600"/>
    <x v="0"/>
    <x v="1"/>
    <x v="1"/>
  </r>
  <r>
    <x v="570"/>
    <x v="1"/>
    <x v="3"/>
    <x v="0"/>
    <n v="39"/>
    <n v="400"/>
    <n v="15600"/>
    <x v="0"/>
    <x v="1"/>
    <x v="3"/>
  </r>
  <r>
    <x v="571"/>
    <x v="2"/>
    <x v="5"/>
    <x v="0"/>
    <n v="3"/>
    <n v="400"/>
    <n v="1200"/>
    <x v="0"/>
    <x v="1"/>
    <x v="0"/>
  </r>
  <r>
    <x v="571"/>
    <x v="2"/>
    <x v="5"/>
    <x v="1"/>
    <n v="4"/>
    <n v="300"/>
    <n v="1200"/>
    <x v="0"/>
    <x v="1"/>
    <x v="0"/>
  </r>
  <r>
    <x v="571"/>
    <x v="1"/>
    <x v="1"/>
    <x v="2"/>
    <n v="12"/>
    <n v="100"/>
    <n v="1200"/>
    <x v="1"/>
    <x v="1"/>
    <x v="1"/>
  </r>
  <r>
    <x v="571"/>
    <x v="1"/>
    <x v="2"/>
    <x v="4"/>
    <n v="3"/>
    <n v="500"/>
    <n v="1500"/>
    <x v="0"/>
    <x v="1"/>
    <x v="1"/>
  </r>
  <r>
    <x v="571"/>
    <x v="1"/>
    <x v="4"/>
    <x v="1"/>
    <n v="7"/>
    <n v="300"/>
    <n v="2100"/>
    <x v="1"/>
    <x v="1"/>
    <x v="4"/>
  </r>
  <r>
    <x v="571"/>
    <x v="2"/>
    <x v="0"/>
    <x v="3"/>
    <n v="27"/>
    <n v="200"/>
    <n v="5400"/>
    <x v="0"/>
    <x v="1"/>
    <x v="0"/>
  </r>
  <r>
    <x v="571"/>
    <x v="0"/>
    <x v="3"/>
    <x v="0"/>
    <n v="15"/>
    <n v="400"/>
    <n v="6000"/>
    <x v="0"/>
    <x v="1"/>
    <x v="1"/>
  </r>
  <r>
    <x v="571"/>
    <x v="0"/>
    <x v="3"/>
    <x v="1"/>
    <n v="23"/>
    <n v="300"/>
    <n v="6900"/>
    <x v="0"/>
    <x v="1"/>
    <x v="0"/>
  </r>
  <r>
    <x v="571"/>
    <x v="2"/>
    <x v="3"/>
    <x v="4"/>
    <n v="15"/>
    <n v="500"/>
    <n v="7500"/>
    <x v="0"/>
    <x v="1"/>
    <x v="1"/>
  </r>
  <r>
    <x v="571"/>
    <x v="0"/>
    <x v="3"/>
    <x v="3"/>
    <n v="45"/>
    <n v="200"/>
    <n v="9000"/>
    <x v="0"/>
    <x v="1"/>
    <x v="1"/>
  </r>
  <r>
    <x v="571"/>
    <x v="0"/>
    <x v="3"/>
    <x v="4"/>
    <n v="19"/>
    <n v="500"/>
    <n v="9500"/>
    <x v="1"/>
    <x v="0"/>
    <x v="0"/>
  </r>
  <r>
    <x v="571"/>
    <x v="1"/>
    <x v="1"/>
    <x v="0"/>
    <n v="24"/>
    <n v="400"/>
    <n v="9600"/>
    <x v="0"/>
    <x v="1"/>
    <x v="0"/>
  </r>
  <r>
    <x v="571"/>
    <x v="1"/>
    <x v="1"/>
    <x v="4"/>
    <n v="30"/>
    <n v="500"/>
    <n v="15000"/>
    <x v="0"/>
    <x v="1"/>
    <x v="1"/>
  </r>
  <r>
    <x v="571"/>
    <x v="2"/>
    <x v="2"/>
    <x v="0"/>
    <n v="44"/>
    <n v="400"/>
    <n v="17600"/>
    <x v="0"/>
    <x v="1"/>
    <x v="0"/>
  </r>
  <r>
    <x v="571"/>
    <x v="0"/>
    <x v="5"/>
    <x v="0"/>
    <n v="48"/>
    <n v="400"/>
    <n v="19200"/>
    <x v="0"/>
    <x v="1"/>
    <x v="3"/>
  </r>
  <r>
    <x v="572"/>
    <x v="1"/>
    <x v="4"/>
    <x v="1"/>
    <n v="2"/>
    <n v="300"/>
    <n v="600"/>
    <x v="0"/>
    <x v="1"/>
    <x v="1"/>
  </r>
  <r>
    <x v="572"/>
    <x v="2"/>
    <x v="3"/>
    <x v="3"/>
    <n v="5"/>
    <n v="200"/>
    <n v="1000"/>
    <x v="0"/>
    <x v="1"/>
    <x v="1"/>
  </r>
  <r>
    <x v="572"/>
    <x v="2"/>
    <x v="4"/>
    <x v="2"/>
    <n v="14"/>
    <n v="100"/>
    <n v="1400"/>
    <x v="1"/>
    <x v="0"/>
    <x v="1"/>
  </r>
  <r>
    <x v="572"/>
    <x v="1"/>
    <x v="4"/>
    <x v="1"/>
    <n v="9"/>
    <n v="300"/>
    <n v="2700"/>
    <x v="0"/>
    <x v="1"/>
    <x v="4"/>
  </r>
  <r>
    <x v="572"/>
    <x v="1"/>
    <x v="4"/>
    <x v="2"/>
    <n v="31"/>
    <n v="100"/>
    <n v="3100"/>
    <x v="1"/>
    <x v="0"/>
    <x v="3"/>
  </r>
  <r>
    <x v="572"/>
    <x v="2"/>
    <x v="2"/>
    <x v="1"/>
    <n v="12"/>
    <n v="300"/>
    <n v="3600"/>
    <x v="0"/>
    <x v="1"/>
    <x v="1"/>
  </r>
  <r>
    <x v="572"/>
    <x v="2"/>
    <x v="3"/>
    <x v="0"/>
    <n v="11"/>
    <n v="400"/>
    <n v="4400"/>
    <x v="0"/>
    <x v="1"/>
    <x v="2"/>
  </r>
  <r>
    <x v="572"/>
    <x v="2"/>
    <x v="1"/>
    <x v="3"/>
    <n v="30"/>
    <n v="200"/>
    <n v="6000"/>
    <x v="0"/>
    <x v="1"/>
    <x v="0"/>
  </r>
  <r>
    <x v="572"/>
    <x v="2"/>
    <x v="4"/>
    <x v="4"/>
    <n v="13"/>
    <n v="500"/>
    <n v="6500"/>
    <x v="0"/>
    <x v="1"/>
    <x v="3"/>
  </r>
  <r>
    <x v="572"/>
    <x v="0"/>
    <x v="2"/>
    <x v="1"/>
    <n v="30"/>
    <n v="300"/>
    <n v="9000"/>
    <x v="0"/>
    <x v="0"/>
    <x v="1"/>
  </r>
  <r>
    <x v="572"/>
    <x v="0"/>
    <x v="5"/>
    <x v="1"/>
    <n v="31"/>
    <n v="300"/>
    <n v="9300"/>
    <x v="0"/>
    <x v="1"/>
    <x v="2"/>
  </r>
  <r>
    <x v="572"/>
    <x v="1"/>
    <x v="4"/>
    <x v="3"/>
    <n v="47"/>
    <n v="200"/>
    <n v="9400"/>
    <x v="1"/>
    <x v="1"/>
    <x v="1"/>
  </r>
  <r>
    <x v="572"/>
    <x v="1"/>
    <x v="4"/>
    <x v="4"/>
    <n v="22"/>
    <n v="500"/>
    <n v="11000"/>
    <x v="0"/>
    <x v="1"/>
    <x v="1"/>
  </r>
  <r>
    <x v="572"/>
    <x v="1"/>
    <x v="3"/>
    <x v="1"/>
    <n v="48"/>
    <n v="300"/>
    <n v="14400"/>
    <x v="0"/>
    <x v="0"/>
    <x v="1"/>
  </r>
  <r>
    <x v="572"/>
    <x v="2"/>
    <x v="5"/>
    <x v="4"/>
    <n v="35"/>
    <n v="500"/>
    <n v="17500"/>
    <x v="0"/>
    <x v="1"/>
    <x v="0"/>
  </r>
  <r>
    <x v="572"/>
    <x v="0"/>
    <x v="4"/>
    <x v="4"/>
    <n v="49"/>
    <n v="500"/>
    <n v="24500"/>
    <x v="0"/>
    <x v="1"/>
    <x v="3"/>
  </r>
  <r>
    <x v="573"/>
    <x v="1"/>
    <x v="3"/>
    <x v="0"/>
    <n v="2"/>
    <n v="400"/>
    <n v="800"/>
    <x v="0"/>
    <x v="1"/>
    <x v="0"/>
  </r>
  <r>
    <x v="573"/>
    <x v="0"/>
    <x v="3"/>
    <x v="0"/>
    <n v="3"/>
    <n v="400"/>
    <n v="1200"/>
    <x v="0"/>
    <x v="0"/>
    <x v="3"/>
  </r>
  <r>
    <x v="573"/>
    <x v="2"/>
    <x v="3"/>
    <x v="4"/>
    <n v="7"/>
    <n v="500"/>
    <n v="3500"/>
    <x v="0"/>
    <x v="1"/>
    <x v="1"/>
  </r>
  <r>
    <x v="573"/>
    <x v="0"/>
    <x v="1"/>
    <x v="0"/>
    <n v="18"/>
    <n v="400"/>
    <n v="7200"/>
    <x v="0"/>
    <x v="1"/>
    <x v="0"/>
  </r>
  <r>
    <x v="573"/>
    <x v="1"/>
    <x v="1"/>
    <x v="1"/>
    <n v="27"/>
    <n v="300"/>
    <n v="8100"/>
    <x v="0"/>
    <x v="0"/>
    <x v="3"/>
  </r>
  <r>
    <x v="573"/>
    <x v="2"/>
    <x v="1"/>
    <x v="4"/>
    <n v="21"/>
    <n v="500"/>
    <n v="10500"/>
    <x v="0"/>
    <x v="1"/>
    <x v="1"/>
  </r>
  <r>
    <x v="573"/>
    <x v="0"/>
    <x v="4"/>
    <x v="4"/>
    <n v="22"/>
    <n v="500"/>
    <n v="11000"/>
    <x v="0"/>
    <x v="0"/>
    <x v="3"/>
  </r>
  <r>
    <x v="573"/>
    <x v="0"/>
    <x v="4"/>
    <x v="0"/>
    <n v="28"/>
    <n v="400"/>
    <n v="11200"/>
    <x v="0"/>
    <x v="1"/>
    <x v="1"/>
  </r>
  <r>
    <x v="573"/>
    <x v="1"/>
    <x v="5"/>
    <x v="1"/>
    <n v="43"/>
    <n v="300"/>
    <n v="12900"/>
    <x v="0"/>
    <x v="1"/>
    <x v="1"/>
  </r>
  <r>
    <x v="573"/>
    <x v="1"/>
    <x v="3"/>
    <x v="4"/>
    <n v="28"/>
    <n v="500"/>
    <n v="14000"/>
    <x v="0"/>
    <x v="1"/>
    <x v="1"/>
  </r>
  <r>
    <x v="573"/>
    <x v="1"/>
    <x v="2"/>
    <x v="4"/>
    <n v="30"/>
    <n v="500"/>
    <n v="15000"/>
    <x v="0"/>
    <x v="1"/>
    <x v="3"/>
  </r>
  <r>
    <x v="573"/>
    <x v="2"/>
    <x v="1"/>
    <x v="4"/>
    <n v="32"/>
    <n v="500"/>
    <n v="16000"/>
    <x v="0"/>
    <x v="1"/>
    <x v="0"/>
  </r>
  <r>
    <x v="573"/>
    <x v="2"/>
    <x v="3"/>
    <x v="4"/>
    <n v="47"/>
    <n v="500"/>
    <n v="23500"/>
    <x v="0"/>
    <x v="1"/>
    <x v="0"/>
  </r>
  <r>
    <x v="574"/>
    <x v="2"/>
    <x v="1"/>
    <x v="3"/>
    <n v="7"/>
    <n v="200"/>
    <n v="1400"/>
    <x v="0"/>
    <x v="1"/>
    <x v="4"/>
  </r>
  <r>
    <x v="574"/>
    <x v="0"/>
    <x v="5"/>
    <x v="1"/>
    <n v="6"/>
    <n v="300"/>
    <n v="1800"/>
    <x v="0"/>
    <x v="1"/>
    <x v="1"/>
  </r>
  <r>
    <x v="574"/>
    <x v="1"/>
    <x v="3"/>
    <x v="3"/>
    <n v="25"/>
    <n v="200"/>
    <n v="5000"/>
    <x v="0"/>
    <x v="1"/>
    <x v="1"/>
  </r>
  <r>
    <x v="574"/>
    <x v="1"/>
    <x v="2"/>
    <x v="3"/>
    <n v="40"/>
    <n v="200"/>
    <n v="8000"/>
    <x v="1"/>
    <x v="1"/>
    <x v="1"/>
  </r>
  <r>
    <x v="574"/>
    <x v="0"/>
    <x v="3"/>
    <x v="4"/>
    <n v="17"/>
    <n v="500"/>
    <n v="8500"/>
    <x v="0"/>
    <x v="1"/>
    <x v="1"/>
  </r>
  <r>
    <x v="574"/>
    <x v="2"/>
    <x v="2"/>
    <x v="1"/>
    <n v="37"/>
    <n v="300"/>
    <n v="11100"/>
    <x v="0"/>
    <x v="1"/>
    <x v="0"/>
  </r>
  <r>
    <x v="574"/>
    <x v="0"/>
    <x v="5"/>
    <x v="4"/>
    <n v="26"/>
    <n v="500"/>
    <n v="13000"/>
    <x v="0"/>
    <x v="1"/>
    <x v="4"/>
  </r>
  <r>
    <x v="574"/>
    <x v="2"/>
    <x v="2"/>
    <x v="1"/>
    <n v="44"/>
    <n v="300"/>
    <n v="13200"/>
    <x v="0"/>
    <x v="1"/>
    <x v="2"/>
  </r>
  <r>
    <x v="574"/>
    <x v="2"/>
    <x v="4"/>
    <x v="4"/>
    <n v="29"/>
    <n v="500"/>
    <n v="14500"/>
    <x v="0"/>
    <x v="1"/>
    <x v="1"/>
  </r>
  <r>
    <x v="574"/>
    <x v="0"/>
    <x v="0"/>
    <x v="0"/>
    <n v="37"/>
    <n v="400"/>
    <n v="14800"/>
    <x v="0"/>
    <x v="1"/>
    <x v="0"/>
  </r>
  <r>
    <x v="574"/>
    <x v="2"/>
    <x v="1"/>
    <x v="0"/>
    <n v="40"/>
    <n v="400"/>
    <n v="16000"/>
    <x v="0"/>
    <x v="1"/>
    <x v="0"/>
  </r>
  <r>
    <x v="574"/>
    <x v="1"/>
    <x v="5"/>
    <x v="4"/>
    <n v="45"/>
    <n v="500"/>
    <n v="22500"/>
    <x v="1"/>
    <x v="1"/>
    <x v="2"/>
  </r>
  <r>
    <x v="575"/>
    <x v="0"/>
    <x v="5"/>
    <x v="2"/>
    <n v="12"/>
    <n v="100"/>
    <n v="1200"/>
    <x v="0"/>
    <x v="0"/>
    <x v="3"/>
  </r>
  <r>
    <x v="575"/>
    <x v="2"/>
    <x v="4"/>
    <x v="1"/>
    <n v="5"/>
    <n v="300"/>
    <n v="1500"/>
    <x v="0"/>
    <x v="1"/>
    <x v="0"/>
  </r>
  <r>
    <x v="575"/>
    <x v="1"/>
    <x v="4"/>
    <x v="2"/>
    <n v="37"/>
    <n v="100"/>
    <n v="3700"/>
    <x v="1"/>
    <x v="1"/>
    <x v="0"/>
  </r>
  <r>
    <x v="575"/>
    <x v="2"/>
    <x v="4"/>
    <x v="2"/>
    <n v="43"/>
    <n v="100"/>
    <n v="4300"/>
    <x v="0"/>
    <x v="1"/>
    <x v="1"/>
  </r>
  <r>
    <x v="575"/>
    <x v="0"/>
    <x v="3"/>
    <x v="0"/>
    <n v="15"/>
    <n v="400"/>
    <n v="6000"/>
    <x v="0"/>
    <x v="1"/>
    <x v="1"/>
  </r>
  <r>
    <x v="575"/>
    <x v="1"/>
    <x v="2"/>
    <x v="3"/>
    <n v="31"/>
    <n v="200"/>
    <n v="6200"/>
    <x v="0"/>
    <x v="1"/>
    <x v="0"/>
  </r>
  <r>
    <x v="575"/>
    <x v="1"/>
    <x v="4"/>
    <x v="4"/>
    <n v="14"/>
    <n v="500"/>
    <n v="7000"/>
    <x v="0"/>
    <x v="0"/>
    <x v="0"/>
  </r>
  <r>
    <x v="575"/>
    <x v="2"/>
    <x v="4"/>
    <x v="1"/>
    <n v="30"/>
    <n v="300"/>
    <n v="9000"/>
    <x v="0"/>
    <x v="1"/>
    <x v="1"/>
  </r>
  <r>
    <x v="575"/>
    <x v="0"/>
    <x v="4"/>
    <x v="3"/>
    <n v="49"/>
    <n v="200"/>
    <n v="9800"/>
    <x v="0"/>
    <x v="1"/>
    <x v="1"/>
  </r>
  <r>
    <x v="575"/>
    <x v="1"/>
    <x v="1"/>
    <x v="1"/>
    <n v="33"/>
    <n v="300"/>
    <n v="9900"/>
    <x v="0"/>
    <x v="1"/>
    <x v="0"/>
  </r>
  <r>
    <x v="575"/>
    <x v="0"/>
    <x v="2"/>
    <x v="0"/>
    <n v="27"/>
    <n v="400"/>
    <n v="10800"/>
    <x v="0"/>
    <x v="1"/>
    <x v="1"/>
  </r>
  <r>
    <x v="575"/>
    <x v="1"/>
    <x v="4"/>
    <x v="1"/>
    <n v="48"/>
    <n v="300"/>
    <n v="14400"/>
    <x v="0"/>
    <x v="1"/>
    <x v="2"/>
  </r>
  <r>
    <x v="575"/>
    <x v="1"/>
    <x v="5"/>
    <x v="0"/>
    <n v="48"/>
    <n v="400"/>
    <n v="19200"/>
    <x v="0"/>
    <x v="0"/>
    <x v="1"/>
  </r>
  <r>
    <x v="575"/>
    <x v="1"/>
    <x v="4"/>
    <x v="4"/>
    <n v="48"/>
    <n v="500"/>
    <n v="24000"/>
    <x v="0"/>
    <x v="1"/>
    <x v="0"/>
  </r>
  <r>
    <x v="576"/>
    <x v="2"/>
    <x v="3"/>
    <x v="0"/>
    <n v="4"/>
    <n v="400"/>
    <n v="1600"/>
    <x v="0"/>
    <x v="1"/>
    <x v="3"/>
  </r>
  <r>
    <x v="576"/>
    <x v="0"/>
    <x v="5"/>
    <x v="2"/>
    <n v="16"/>
    <n v="100"/>
    <n v="1600"/>
    <x v="1"/>
    <x v="1"/>
    <x v="0"/>
  </r>
  <r>
    <x v="576"/>
    <x v="0"/>
    <x v="1"/>
    <x v="2"/>
    <n v="21"/>
    <n v="100"/>
    <n v="2100"/>
    <x v="0"/>
    <x v="0"/>
    <x v="0"/>
  </r>
  <r>
    <x v="576"/>
    <x v="0"/>
    <x v="4"/>
    <x v="4"/>
    <n v="6"/>
    <n v="500"/>
    <n v="3000"/>
    <x v="0"/>
    <x v="0"/>
    <x v="3"/>
  </r>
  <r>
    <x v="576"/>
    <x v="2"/>
    <x v="3"/>
    <x v="3"/>
    <n v="17"/>
    <n v="200"/>
    <n v="3400"/>
    <x v="0"/>
    <x v="1"/>
    <x v="1"/>
  </r>
  <r>
    <x v="576"/>
    <x v="1"/>
    <x v="2"/>
    <x v="4"/>
    <n v="8"/>
    <n v="500"/>
    <n v="4000"/>
    <x v="0"/>
    <x v="1"/>
    <x v="1"/>
  </r>
  <r>
    <x v="576"/>
    <x v="2"/>
    <x v="4"/>
    <x v="2"/>
    <n v="45"/>
    <n v="100"/>
    <n v="4500"/>
    <x v="0"/>
    <x v="1"/>
    <x v="0"/>
  </r>
  <r>
    <x v="576"/>
    <x v="1"/>
    <x v="3"/>
    <x v="2"/>
    <n v="47"/>
    <n v="100"/>
    <n v="4700"/>
    <x v="1"/>
    <x v="1"/>
    <x v="1"/>
  </r>
  <r>
    <x v="576"/>
    <x v="1"/>
    <x v="2"/>
    <x v="0"/>
    <n v="12"/>
    <n v="400"/>
    <n v="4800"/>
    <x v="0"/>
    <x v="1"/>
    <x v="0"/>
  </r>
  <r>
    <x v="576"/>
    <x v="0"/>
    <x v="4"/>
    <x v="1"/>
    <n v="18"/>
    <n v="300"/>
    <n v="5400"/>
    <x v="0"/>
    <x v="1"/>
    <x v="1"/>
  </r>
  <r>
    <x v="576"/>
    <x v="0"/>
    <x v="4"/>
    <x v="4"/>
    <n v="13"/>
    <n v="500"/>
    <n v="6500"/>
    <x v="0"/>
    <x v="1"/>
    <x v="0"/>
  </r>
  <r>
    <x v="576"/>
    <x v="1"/>
    <x v="2"/>
    <x v="1"/>
    <n v="27"/>
    <n v="300"/>
    <n v="8100"/>
    <x v="0"/>
    <x v="1"/>
    <x v="1"/>
  </r>
  <r>
    <x v="576"/>
    <x v="2"/>
    <x v="0"/>
    <x v="3"/>
    <n v="48"/>
    <n v="200"/>
    <n v="9600"/>
    <x v="0"/>
    <x v="1"/>
    <x v="0"/>
  </r>
  <r>
    <x v="576"/>
    <x v="2"/>
    <x v="3"/>
    <x v="0"/>
    <n v="25"/>
    <n v="400"/>
    <n v="10000"/>
    <x v="0"/>
    <x v="1"/>
    <x v="1"/>
  </r>
  <r>
    <x v="576"/>
    <x v="2"/>
    <x v="3"/>
    <x v="1"/>
    <n v="39"/>
    <n v="300"/>
    <n v="11700"/>
    <x v="0"/>
    <x v="1"/>
    <x v="2"/>
  </r>
  <r>
    <x v="576"/>
    <x v="0"/>
    <x v="4"/>
    <x v="4"/>
    <n v="45"/>
    <n v="500"/>
    <n v="22500"/>
    <x v="0"/>
    <x v="1"/>
    <x v="0"/>
  </r>
  <r>
    <x v="577"/>
    <x v="2"/>
    <x v="5"/>
    <x v="0"/>
    <n v="7"/>
    <n v="400"/>
    <n v="2800"/>
    <x v="0"/>
    <x v="1"/>
    <x v="3"/>
  </r>
  <r>
    <x v="577"/>
    <x v="0"/>
    <x v="5"/>
    <x v="2"/>
    <n v="40"/>
    <n v="100"/>
    <n v="4000"/>
    <x v="0"/>
    <x v="0"/>
    <x v="0"/>
  </r>
  <r>
    <x v="577"/>
    <x v="2"/>
    <x v="0"/>
    <x v="3"/>
    <n v="22"/>
    <n v="200"/>
    <n v="4400"/>
    <x v="0"/>
    <x v="1"/>
    <x v="0"/>
  </r>
  <r>
    <x v="577"/>
    <x v="2"/>
    <x v="1"/>
    <x v="1"/>
    <n v="15"/>
    <n v="300"/>
    <n v="4500"/>
    <x v="1"/>
    <x v="1"/>
    <x v="1"/>
  </r>
  <r>
    <x v="577"/>
    <x v="0"/>
    <x v="4"/>
    <x v="4"/>
    <n v="15"/>
    <n v="500"/>
    <n v="7500"/>
    <x v="0"/>
    <x v="1"/>
    <x v="1"/>
  </r>
  <r>
    <x v="577"/>
    <x v="1"/>
    <x v="1"/>
    <x v="4"/>
    <n v="16"/>
    <n v="500"/>
    <n v="8000"/>
    <x v="0"/>
    <x v="1"/>
    <x v="0"/>
  </r>
  <r>
    <x v="577"/>
    <x v="1"/>
    <x v="4"/>
    <x v="0"/>
    <n v="21"/>
    <n v="400"/>
    <n v="8400"/>
    <x v="0"/>
    <x v="1"/>
    <x v="1"/>
  </r>
  <r>
    <x v="577"/>
    <x v="2"/>
    <x v="5"/>
    <x v="0"/>
    <n v="35"/>
    <n v="400"/>
    <n v="14000"/>
    <x v="0"/>
    <x v="1"/>
    <x v="0"/>
  </r>
  <r>
    <x v="577"/>
    <x v="0"/>
    <x v="1"/>
    <x v="0"/>
    <n v="36"/>
    <n v="400"/>
    <n v="14400"/>
    <x v="0"/>
    <x v="1"/>
    <x v="3"/>
  </r>
  <r>
    <x v="577"/>
    <x v="2"/>
    <x v="5"/>
    <x v="4"/>
    <n v="36"/>
    <n v="500"/>
    <n v="18000"/>
    <x v="0"/>
    <x v="1"/>
    <x v="1"/>
  </r>
  <r>
    <x v="577"/>
    <x v="0"/>
    <x v="3"/>
    <x v="4"/>
    <n v="38"/>
    <n v="500"/>
    <n v="19000"/>
    <x v="0"/>
    <x v="1"/>
    <x v="1"/>
  </r>
  <r>
    <x v="577"/>
    <x v="1"/>
    <x v="5"/>
    <x v="4"/>
    <n v="45"/>
    <n v="500"/>
    <n v="22500"/>
    <x v="0"/>
    <x v="1"/>
    <x v="1"/>
  </r>
  <r>
    <x v="578"/>
    <x v="0"/>
    <x v="2"/>
    <x v="0"/>
    <n v="1"/>
    <n v="400"/>
    <n v="400"/>
    <x v="0"/>
    <x v="1"/>
    <x v="1"/>
  </r>
  <r>
    <x v="578"/>
    <x v="2"/>
    <x v="3"/>
    <x v="1"/>
    <n v="3"/>
    <n v="300"/>
    <n v="900"/>
    <x v="0"/>
    <x v="1"/>
    <x v="1"/>
  </r>
  <r>
    <x v="578"/>
    <x v="0"/>
    <x v="4"/>
    <x v="2"/>
    <n v="28"/>
    <n v="100"/>
    <n v="2800"/>
    <x v="0"/>
    <x v="0"/>
    <x v="1"/>
  </r>
  <r>
    <x v="578"/>
    <x v="2"/>
    <x v="3"/>
    <x v="2"/>
    <n v="30"/>
    <n v="100"/>
    <n v="3000"/>
    <x v="0"/>
    <x v="1"/>
    <x v="3"/>
  </r>
  <r>
    <x v="578"/>
    <x v="2"/>
    <x v="1"/>
    <x v="4"/>
    <n v="15"/>
    <n v="500"/>
    <n v="7500"/>
    <x v="0"/>
    <x v="1"/>
    <x v="0"/>
  </r>
  <r>
    <x v="578"/>
    <x v="0"/>
    <x v="2"/>
    <x v="1"/>
    <n v="27"/>
    <n v="300"/>
    <n v="8100"/>
    <x v="0"/>
    <x v="1"/>
    <x v="3"/>
  </r>
  <r>
    <x v="578"/>
    <x v="2"/>
    <x v="3"/>
    <x v="4"/>
    <n v="17"/>
    <n v="500"/>
    <n v="8500"/>
    <x v="0"/>
    <x v="1"/>
    <x v="0"/>
  </r>
  <r>
    <x v="578"/>
    <x v="0"/>
    <x v="5"/>
    <x v="0"/>
    <n v="35"/>
    <n v="400"/>
    <n v="14000"/>
    <x v="1"/>
    <x v="1"/>
    <x v="0"/>
  </r>
  <r>
    <x v="578"/>
    <x v="1"/>
    <x v="0"/>
    <x v="4"/>
    <n v="30"/>
    <n v="500"/>
    <n v="15000"/>
    <x v="0"/>
    <x v="1"/>
    <x v="1"/>
  </r>
  <r>
    <x v="578"/>
    <x v="1"/>
    <x v="5"/>
    <x v="4"/>
    <n v="31"/>
    <n v="500"/>
    <n v="15500"/>
    <x v="0"/>
    <x v="1"/>
    <x v="0"/>
  </r>
  <r>
    <x v="578"/>
    <x v="1"/>
    <x v="3"/>
    <x v="0"/>
    <n v="39"/>
    <n v="400"/>
    <n v="15600"/>
    <x v="0"/>
    <x v="1"/>
    <x v="0"/>
  </r>
  <r>
    <x v="578"/>
    <x v="0"/>
    <x v="4"/>
    <x v="4"/>
    <n v="37"/>
    <n v="500"/>
    <n v="18500"/>
    <x v="0"/>
    <x v="1"/>
    <x v="3"/>
  </r>
  <r>
    <x v="578"/>
    <x v="1"/>
    <x v="4"/>
    <x v="4"/>
    <n v="45"/>
    <n v="500"/>
    <n v="22500"/>
    <x v="0"/>
    <x v="1"/>
    <x v="0"/>
  </r>
  <r>
    <x v="579"/>
    <x v="0"/>
    <x v="4"/>
    <x v="1"/>
    <n v="2"/>
    <n v="300"/>
    <n v="600"/>
    <x v="0"/>
    <x v="1"/>
    <x v="4"/>
  </r>
  <r>
    <x v="579"/>
    <x v="0"/>
    <x v="1"/>
    <x v="4"/>
    <n v="8"/>
    <n v="500"/>
    <n v="4000"/>
    <x v="0"/>
    <x v="1"/>
    <x v="0"/>
  </r>
  <r>
    <x v="579"/>
    <x v="2"/>
    <x v="1"/>
    <x v="0"/>
    <n v="11"/>
    <n v="400"/>
    <n v="4400"/>
    <x v="0"/>
    <x v="1"/>
    <x v="0"/>
  </r>
  <r>
    <x v="579"/>
    <x v="0"/>
    <x v="4"/>
    <x v="1"/>
    <n v="20"/>
    <n v="300"/>
    <n v="6000"/>
    <x v="0"/>
    <x v="1"/>
    <x v="0"/>
  </r>
  <r>
    <x v="579"/>
    <x v="1"/>
    <x v="5"/>
    <x v="0"/>
    <n v="28"/>
    <n v="400"/>
    <n v="11200"/>
    <x v="0"/>
    <x v="1"/>
    <x v="0"/>
  </r>
  <r>
    <x v="579"/>
    <x v="2"/>
    <x v="3"/>
    <x v="0"/>
    <n v="30"/>
    <n v="400"/>
    <n v="12000"/>
    <x v="0"/>
    <x v="1"/>
    <x v="0"/>
  </r>
  <r>
    <x v="579"/>
    <x v="0"/>
    <x v="3"/>
    <x v="4"/>
    <n v="30"/>
    <n v="500"/>
    <n v="15000"/>
    <x v="0"/>
    <x v="1"/>
    <x v="3"/>
  </r>
  <r>
    <x v="580"/>
    <x v="2"/>
    <x v="5"/>
    <x v="0"/>
    <n v="4"/>
    <n v="400"/>
    <n v="1600"/>
    <x v="1"/>
    <x v="0"/>
    <x v="0"/>
  </r>
  <r>
    <x v="580"/>
    <x v="2"/>
    <x v="3"/>
    <x v="2"/>
    <n v="18"/>
    <n v="100"/>
    <n v="1800"/>
    <x v="0"/>
    <x v="1"/>
    <x v="2"/>
  </r>
  <r>
    <x v="580"/>
    <x v="0"/>
    <x v="3"/>
    <x v="4"/>
    <n v="4"/>
    <n v="500"/>
    <n v="2000"/>
    <x v="0"/>
    <x v="1"/>
    <x v="0"/>
  </r>
  <r>
    <x v="580"/>
    <x v="2"/>
    <x v="5"/>
    <x v="0"/>
    <n v="9"/>
    <n v="400"/>
    <n v="3600"/>
    <x v="1"/>
    <x v="1"/>
    <x v="0"/>
  </r>
  <r>
    <x v="580"/>
    <x v="1"/>
    <x v="1"/>
    <x v="0"/>
    <n v="11"/>
    <n v="400"/>
    <n v="4400"/>
    <x v="0"/>
    <x v="0"/>
    <x v="0"/>
  </r>
  <r>
    <x v="580"/>
    <x v="2"/>
    <x v="4"/>
    <x v="1"/>
    <n v="21"/>
    <n v="300"/>
    <n v="6300"/>
    <x v="0"/>
    <x v="1"/>
    <x v="4"/>
  </r>
  <r>
    <x v="580"/>
    <x v="2"/>
    <x v="1"/>
    <x v="0"/>
    <n v="34"/>
    <n v="400"/>
    <n v="13600"/>
    <x v="0"/>
    <x v="1"/>
    <x v="3"/>
  </r>
  <r>
    <x v="580"/>
    <x v="0"/>
    <x v="1"/>
    <x v="0"/>
    <n v="39"/>
    <n v="400"/>
    <n v="15600"/>
    <x v="0"/>
    <x v="1"/>
    <x v="0"/>
  </r>
  <r>
    <x v="580"/>
    <x v="0"/>
    <x v="3"/>
    <x v="0"/>
    <n v="39"/>
    <n v="400"/>
    <n v="15600"/>
    <x v="0"/>
    <x v="1"/>
    <x v="1"/>
  </r>
  <r>
    <x v="580"/>
    <x v="1"/>
    <x v="4"/>
    <x v="0"/>
    <n v="42"/>
    <n v="400"/>
    <n v="16800"/>
    <x v="0"/>
    <x v="1"/>
    <x v="1"/>
  </r>
  <r>
    <x v="581"/>
    <x v="2"/>
    <x v="1"/>
    <x v="4"/>
    <n v="1"/>
    <n v="500"/>
    <n v="500"/>
    <x v="0"/>
    <x v="1"/>
    <x v="0"/>
  </r>
  <r>
    <x v="581"/>
    <x v="2"/>
    <x v="1"/>
    <x v="4"/>
    <n v="9"/>
    <n v="500"/>
    <n v="4500"/>
    <x v="0"/>
    <x v="1"/>
    <x v="0"/>
  </r>
  <r>
    <x v="581"/>
    <x v="0"/>
    <x v="4"/>
    <x v="0"/>
    <n v="15"/>
    <n v="400"/>
    <n v="6000"/>
    <x v="0"/>
    <x v="1"/>
    <x v="1"/>
  </r>
  <r>
    <x v="581"/>
    <x v="1"/>
    <x v="5"/>
    <x v="0"/>
    <n v="20"/>
    <n v="400"/>
    <n v="8000"/>
    <x v="0"/>
    <x v="1"/>
    <x v="1"/>
  </r>
  <r>
    <x v="581"/>
    <x v="1"/>
    <x v="3"/>
    <x v="0"/>
    <n v="27"/>
    <n v="400"/>
    <n v="10800"/>
    <x v="1"/>
    <x v="1"/>
    <x v="1"/>
  </r>
  <r>
    <x v="581"/>
    <x v="1"/>
    <x v="4"/>
    <x v="0"/>
    <n v="28"/>
    <n v="400"/>
    <n v="11200"/>
    <x v="0"/>
    <x v="1"/>
    <x v="3"/>
  </r>
  <r>
    <x v="581"/>
    <x v="1"/>
    <x v="1"/>
    <x v="0"/>
    <n v="31"/>
    <n v="400"/>
    <n v="12400"/>
    <x v="0"/>
    <x v="0"/>
    <x v="0"/>
  </r>
  <r>
    <x v="581"/>
    <x v="2"/>
    <x v="1"/>
    <x v="0"/>
    <n v="38"/>
    <n v="400"/>
    <n v="15200"/>
    <x v="0"/>
    <x v="1"/>
    <x v="1"/>
  </r>
  <r>
    <x v="582"/>
    <x v="0"/>
    <x v="4"/>
    <x v="4"/>
    <n v="2"/>
    <n v="500"/>
    <n v="1000"/>
    <x v="0"/>
    <x v="1"/>
    <x v="1"/>
  </r>
  <r>
    <x v="582"/>
    <x v="1"/>
    <x v="2"/>
    <x v="3"/>
    <n v="5"/>
    <n v="200"/>
    <n v="1000"/>
    <x v="0"/>
    <x v="1"/>
    <x v="1"/>
  </r>
  <r>
    <x v="582"/>
    <x v="2"/>
    <x v="1"/>
    <x v="2"/>
    <n v="37"/>
    <n v="100"/>
    <n v="3700"/>
    <x v="0"/>
    <x v="1"/>
    <x v="4"/>
  </r>
  <r>
    <x v="582"/>
    <x v="2"/>
    <x v="3"/>
    <x v="4"/>
    <n v="33"/>
    <n v="500"/>
    <n v="16500"/>
    <x v="0"/>
    <x v="1"/>
    <x v="2"/>
  </r>
  <r>
    <x v="582"/>
    <x v="1"/>
    <x v="2"/>
    <x v="0"/>
    <n v="46"/>
    <n v="400"/>
    <n v="18400"/>
    <x v="0"/>
    <x v="1"/>
    <x v="3"/>
  </r>
  <r>
    <x v="582"/>
    <x v="0"/>
    <x v="4"/>
    <x v="0"/>
    <n v="47"/>
    <n v="400"/>
    <n v="18800"/>
    <x v="1"/>
    <x v="1"/>
    <x v="1"/>
  </r>
  <r>
    <x v="582"/>
    <x v="0"/>
    <x v="2"/>
    <x v="4"/>
    <n v="42"/>
    <n v="500"/>
    <n v="21000"/>
    <x v="0"/>
    <x v="1"/>
    <x v="1"/>
  </r>
  <r>
    <x v="583"/>
    <x v="1"/>
    <x v="3"/>
    <x v="2"/>
    <n v="18"/>
    <n v="100"/>
    <n v="1800"/>
    <x v="0"/>
    <x v="1"/>
    <x v="3"/>
  </r>
  <r>
    <x v="583"/>
    <x v="1"/>
    <x v="4"/>
    <x v="3"/>
    <n v="18"/>
    <n v="200"/>
    <n v="3600"/>
    <x v="1"/>
    <x v="1"/>
    <x v="1"/>
  </r>
  <r>
    <x v="583"/>
    <x v="1"/>
    <x v="4"/>
    <x v="1"/>
    <n v="13"/>
    <n v="300"/>
    <n v="3900"/>
    <x v="0"/>
    <x v="1"/>
    <x v="1"/>
  </r>
  <r>
    <x v="583"/>
    <x v="0"/>
    <x v="1"/>
    <x v="2"/>
    <n v="40"/>
    <n v="100"/>
    <n v="4000"/>
    <x v="1"/>
    <x v="1"/>
    <x v="0"/>
  </r>
  <r>
    <x v="583"/>
    <x v="2"/>
    <x v="0"/>
    <x v="2"/>
    <n v="46"/>
    <n v="100"/>
    <n v="4600"/>
    <x v="0"/>
    <x v="1"/>
    <x v="1"/>
  </r>
  <r>
    <x v="583"/>
    <x v="0"/>
    <x v="2"/>
    <x v="0"/>
    <n v="12"/>
    <n v="400"/>
    <n v="4800"/>
    <x v="0"/>
    <x v="1"/>
    <x v="1"/>
  </r>
  <r>
    <x v="583"/>
    <x v="0"/>
    <x v="4"/>
    <x v="1"/>
    <n v="19"/>
    <n v="300"/>
    <n v="5700"/>
    <x v="0"/>
    <x v="1"/>
    <x v="3"/>
  </r>
  <r>
    <x v="583"/>
    <x v="1"/>
    <x v="4"/>
    <x v="0"/>
    <n v="19"/>
    <n v="400"/>
    <n v="7600"/>
    <x v="0"/>
    <x v="1"/>
    <x v="4"/>
  </r>
  <r>
    <x v="583"/>
    <x v="2"/>
    <x v="4"/>
    <x v="0"/>
    <n v="26"/>
    <n v="400"/>
    <n v="10400"/>
    <x v="0"/>
    <x v="1"/>
    <x v="1"/>
  </r>
  <r>
    <x v="583"/>
    <x v="1"/>
    <x v="1"/>
    <x v="4"/>
    <n v="22"/>
    <n v="500"/>
    <n v="11000"/>
    <x v="0"/>
    <x v="1"/>
    <x v="3"/>
  </r>
  <r>
    <x v="584"/>
    <x v="1"/>
    <x v="4"/>
    <x v="0"/>
    <n v="8"/>
    <n v="400"/>
    <n v="3200"/>
    <x v="0"/>
    <x v="1"/>
    <x v="1"/>
  </r>
  <r>
    <x v="584"/>
    <x v="1"/>
    <x v="3"/>
    <x v="4"/>
    <n v="10"/>
    <n v="500"/>
    <n v="5000"/>
    <x v="0"/>
    <x v="1"/>
    <x v="1"/>
  </r>
  <r>
    <x v="584"/>
    <x v="2"/>
    <x v="3"/>
    <x v="1"/>
    <n v="21"/>
    <n v="300"/>
    <n v="6300"/>
    <x v="0"/>
    <x v="1"/>
    <x v="2"/>
  </r>
  <r>
    <x v="584"/>
    <x v="1"/>
    <x v="5"/>
    <x v="3"/>
    <n v="41"/>
    <n v="200"/>
    <n v="8200"/>
    <x v="0"/>
    <x v="1"/>
    <x v="1"/>
  </r>
  <r>
    <x v="584"/>
    <x v="0"/>
    <x v="5"/>
    <x v="3"/>
    <n v="44"/>
    <n v="200"/>
    <n v="8800"/>
    <x v="1"/>
    <x v="1"/>
    <x v="0"/>
  </r>
  <r>
    <x v="584"/>
    <x v="2"/>
    <x v="4"/>
    <x v="4"/>
    <n v="23"/>
    <n v="500"/>
    <n v="11500"/>
    <x v="0"/>
    <x v="1"/>
    <x v="3"/>
  </r>
  <r>
    <x v="584"/>
    <x v="2"/>
    <x v="4"/>
    <x v="4"/>
    <n v="32"/>
    <n v="500"/>
    <n v="16000"/>
    <x v="0"/>
    <x v="1"/>
    <x v="0"/>
  </r>
  <r>
    <x v="584"/>
    <x v="0"/>
    <x v="4"/>
    <x v="0"/>
    <n v="45"/>
    <n v="400"/>
    <n v="18000"/>
    <x v="1"/>
    <x v="1"/>
    <x v="1"/>
  </r>
  <r>
    <x v="585"/>
    <x v="0"/>
    <x v="4"/>
    <x v="1"/>
    <n v="6"/>
    <n v="300"/>
    <n v="1800"/>
    <x v="0"/>
    <x v="1"/>
    <x v="0"/>
  </r>
  <r>
    <x v="585"/>
    <x v="0"/>
    <x v="2"/>
    <x v="3"/>
    <n v="14"/>
    <n v="200"/>
    <n v="2800"/>
    <x v="0"/>
    <x v="1"/>
    <x v="3"/>
  </r>
  <r>
    <x v="585"/>
    <x v="0"/>
    <x v="2"/>
    <x v="1"/>
    <n v="23"/>
    <n v="300"/>
    <n v="6900"/>
    <x v="1"/>
    <x v="1"/>
    <x v="3"/>
  </r>
  <r>
    <x v="585"/>
    <x v="2"/>
    <x v="4"/>
    <x v="0"/>
    <n v="25"/>
    <n v="400"/>
    <n v="10000"/>
    <x v="0"/>
    <x v="0"/>
    <x v="1"/>
  </r>
  <r>
    <x v="585"/>
    <x v="2"/>
    <x v="4"/>
    <x v="1"/>
    <n v="36"/>
    <n v="300"/>
    <n v="10800"/>
    <x v="0"/>
    <x v="1"/>
    <x v="3"/>
  </r>
  <r>
    <x v="585"/>
    <x v="2"/>
    <x v="4"/>
    <x v="0"/>
    <n v="36"/>
    <n v="400"/>
    <n v="14400"/>
    <x v="0"/>
    <x v="1"/>
    <x v="0"/>
  </r>
  <r>
    <x v="585"/>
    <x v="0"/>
    <x v="3"/>
    <x v="4"/>
    <n v="33"/>
    <n v="500"/>
    <n v="16500"/>
    <x v="1"/>
    <x v="1"/>
    <x v="0"/>
  </r>
  <r>
    <x v="585"/>
    <x v="1"/>
    <x v="3"/>
    <x v="0"/>
    <n v="48"/>
    <n v="400"/>
    <n v="19200"/>
    <x v="0"/>
    <x v="1"/>
    <x v="3"/>
  </r>
  <r>
    <x v="586"/>
    <x v="1"/>
    <x v="4"/>
    <x v="1"/>
    <n v="5"/>
    <n v="300"/>
    <n v="1500"/>
    <x v="0"/>
    <x v="1"/>
    <x v="1"/>
  </r>
  <r>
    <x v="586"/>
    <x v="2"/>
    <x v="2"/>
    <x v="0"/>
    <n v="7"/>
    <n v="400"/>
    <n v="2800"/>
    <x v="0"/>
    <x v="1"/>
    <x v="4"/>
  </r>
  <r>
    <x v="586"/>
    <x v="1"/>
    <x v="1"/>
    <x v="0"/>
    <n v="10"/>
    <n v="400"/>
    <n v="4000"/>
    <x v="0"/>
    <x v="1"/>
    <x v="3"/>
  </r>
  <r>
    <x v="586"/>
    <x v="0"/>
    <x v="5"/>
    <x v="0"/>
    <n v="11"/>
    <n v="400"/>
    <n v="4400"/>
    <x v="0"/>
    <x v="1"/>
    <x v="3"/>
  </r>
  <r>
    <x v="586"/>
    <x v="2"/>
    <x v="4"/>
    <x v="3"/>
    <n v="23"/>
    <n v="200"/>
    <n v="4600"/>
    <x v="0"/>
    <x v="1"/>
    <x v="1"/>
  </r>
  <r>
    <x v="586"/>
    <x v="2"/>
    <x v="1"/>
    <x v="3"/>
    <n v="41"/>
    <n v="200"/>
    <n v="8200"/>
    <x v="0"/>
    <x v="1"/>
    <x v="1"/>
  </r>
  <r>
    <x v="586"/>
    <x v="0"/>
    <x v="2"/>
    <x v="0"/>
    <n v="22"/>
    <n v="400"/>
    <n v="8800"/>
    <x v="0"/>
    <x v="1"/>
    <x v="0"/>
  </r>
  <r>
    <x v="586"/>
    <x v="2"/>
    <x v="3"/>
    <x v="1"/>
    <n v="37"/>
    <n v="300"/>
    <n v="11100"/>
    <x v="0"/>
    <x v="1"/>
    <x v="3"/>
  </r>
  <r>
    <x v="586"/>
    <x v="0"/>
    <x v="1"/>
    <x v="0"/>
    <n v="32"/>
    <n v="400"/>
    <n v="12800"/>
    <x v="0"/>
    <x v="1"/>
    <x v="1"/>
  </r>
  <r>
    <x v="586"/>
    <x v="0"/>
    <x v="4"/>
    <x v="0"/>
    <n v="33"/>
    <n v="400"/>
    <n v="13200"/>
    <x v="1"/>
    <x v="1"/>
    <x v="0"/>
  </r>
  <r>
    <x v="586"/>
    <x v="2"/>
    <x v="1"/>
    <x v="0"/>
    <n v="36"/>
    <n v="400"/>
    <n v="14400"/>
    <x v="0"/>
    <x v="1"/>
    <x v="1"/>
  </r>
  <r>
    <x v="586"/>
    <x v="2"/>
    <x v="1"/>
    <x v="4"/>
    <n v="31"/>
    <n v="500"/>
    <n v="15500"/>
    <x v="0"/>
    <x v="1"/>
    <x v="0"/>
  </r>
  <r>
    <x v="586"/>
    <x v="1"/>
    <x v="1"/>
    <x v="4"/>
    <n v="40"/>
    <n v="500"/>
    <n v="20000"/>
    <x v="1"/>
    <x v="1"/>
    <x v="0"/>
  </r>
  <r>
    <x v="586"/>
    <x v="1"/>
    <x v="4"/>
    <x v="4"/>
    <n v="45"/>
    <n v="500"/>
    <n v="22500"/>
    <x v="1"/>
    <x v="1"/>
    <x v="2"/>
  </r>
  <r>
    <x v="587"/>
    <x v="0"/>
    <x v="3"/>
    <x v="2"/>
    <n v="6"/>
    <n v="100"/>
    <n v="600"/>
    <x v="0"/>
    <x v="1"/>
    <x v="1"/>
  </r>
  <r>
    <x v="587"/>
    <x v="0"/>
    <x v="0"/>
    <x v="4"/>
    <n v="5"/>
    <n v="500"/>
    <n v="2500"/>
    <x v="0"/>
    <x v="1"/>
    <x v="1"/>
  </r>
  <r>
    <x v="587"/>
    <x v="2"/>
    <x v="3"/>
    <x v="2"/>
    <n v="48"/>
    <n v="100"/>
    <n v="4800"/>
    <x v="0"/>
    <x v="1"/>
    <x v="0"/>
  </r>
  <r>
    <x v="587"/>
    <x v="0"/>
    <x v="4"/>
    <x v="1"/>
    <n v="17"/>
    <n v="300"/>
    <n v="5100"/>
    <x v="0"/>
    <x v="1"/>
    <x v="1"/>
  </r>
  <r>
    <x v="587"/>
    <x v="1"/>
    <x v="4"/>
    <x v="0"/>
    <n v="14"/>
    <n v="400"/>
    <n v="5600"/>
    <x v="0"/>
    <x v="0"/>
    <x v="1"/>
  </r>
  <r>
    <x v="587"/>
    <x v="1"/>
    <x v="4"/>
    <x v="4"/>
    <n v="16"/>
    <n v="500"/>
    <n v="8000"/>
    <x v="1"/>
    <x v="1"/>
    <x v="1"/>
  </r>
  <r>
    <x v="587"/>
    <x v="0"/>
    <x v="4"/>
    <x v="3"/>
    <n v="48"/>
    <n v="200"/>
    <n v="9600"/>
    <x v="0"/>
    <x v="1"/>
    <x v="3"/>
  </r>
  <r>
    <x v="587"/>
    <x v="2"/>
    <x v="1"/>
    <x v="4"/>
    <n v="31"/>
    <n v="500"/>
    <n v="15500"/>
    <x v="0"/>
    <x v="1"/>
    <x v="3"/>
  </r>
  <r>
    <x v="587"/>
    <x v="0"/>
    <x v="1"/>
    <x v="4"/>
    <n v="39"/>
    <n v="500"/>
    <n v="19500"/>
    <x v="0"/>
    <x v="0"/>
    <x v="1"/>
  </r>
  <r>
    <x v="588"/>
    <x v="0"/>
    <x v="3"/>
    <x v="2"/>
    <n v="4"/>
    <n v="100"/>
    <n v="400"/>
    <x v="0"/>
    <x v="1"/>
    <x v="3"/>
  </r>
  <r>
    <x v="588"/>
    <x v="2"/>
    <x v="1"/>
    <x v="2"/>
    <n v="9"/>
    <n v="100"/>
    <n v="900"/>
    <x v="0"/>
    <x v="1"/>
    <x v="0"/>
  </r>
  <r>
    <x v="588"/>
    <x v="2"/>
    <x v="3"/>
    <x v="0"/>
    <n v="4"/>
    <n v="400"/>
    <n v="1600"/>
    <x v="1"/>
    <x v="1"/>
    <x v="1"/>
  </r>
  <r>
    <x v="588"/>
    <x v="1"/>
    <x v="3"/>
    <x v="2"/>
    <n v="21"/>
    <n v="100"/>
    <n v="2100"/>
    <x v="0"/>
    <x v="1"/>
    <x v="3"/>
  </r>
  <r>
    <x v="588"/>
    <x v="0"/>
    <x v="5"/>
    <x v="2"/>
    <n v="41"/>
    <n v="100"/>
    <n v="4100"/>
    <x v="0"/>
    <x v="1"/>
    <x v="3"/>
  </r>
  <r>
    <x v="588"/>
    <x v="0"/>
    <x v="3"/>
    <x v="0"/>
    <n v="11"/>
    <n v="400"/>
    <n v="4400"/>
    <x v="0"/>
    <x v="1"/>
    <x v="1"/>
  </r>
  <r>
    <x v="588"/>
    <x v="1"/>
    <x v="3"/>
    <x v="3"/>
    <n v="41"/>
    <n v="200"/>
    <n v="8200"/>
    <x v="0"/>
    <x v="0"/>
    <x v="1"/>
  </r>
  <r>
    <x v="588"/>
    <x v="0"/>
    <x v="2"/>
    <x v="1"/>
    <n v="30"/>
    <n v="300"/>
    <n v="9000"/>
    <x v="0"/>
    <x v="1"/>
    <x v="2"/>
  </r>
  <r>
    <x v="588"/>
    <x v="2"/>
    <x v="4"/>
    <x v="4"/>
    <n v="20"/>
    <n v="500"/>
    <n v="10000"/>
    <x v="0"/>
    <x v="1"/>
    <x v="1"/>
  </r>
  <r>
    <x v="588"/>
    <x v="0"/>
    <x v="1"/>
    <x v="4"/>
    <n v="25"/>
    <n v="500"/>
    <n v="12500"/>
    <x v="0"/>
    <x v="1"/>
    <x v="1"/>
  </r>
  <r>
    <x v="588"/>
    <x v="1"/>
    <x v="1"/>
    <x v="1"/>
    <n v="46"/>
    <n v="300"/>
    <n v="13800"/>
    <x v="1"/>
    <x v="1"/>
    <x v="1"/>
  </r>
  <r>
    <x v="588"/>
    <x v="0"/>
    <x v="4"/>
    <x v="0"/>
    <n v="39"/>
    <n v="400"/>
    <n v="15600"/>
    <x v="0"/>
    <x v="1"/>
    <x v="1"/>
  </r>
  <r>
    <x v="588"/>
    <x v="2"/>
    <x v="1"/>
    <x v="0"/>
    <n v="45"/>
    <n v="400"/>
    <n v="18000"/>
    <x v="0"/>
    <x v="1"/>
    <x v="1"/>
  </r>
  <r>
    <x v="588"/>
    <x v="1"/>
    <x v="1"/>
    <x v="4"/>
    <n v="49"/>
    <n v="500"/>
    <n v="24500"/>
    <x v="0"/>
    <x v="0"/>
    <x v="2"/>
  </r>
  <r>
    <x v="589"/>
    <x v="2"/>
    <x v="3"/>
    <x v="3"/>
    <n v="12"/>
    <n v="200"/>
    <n v="2400"/>
    <x v="0"/>
    <x v="1"/>
    <x v="0"/>
  </r>
  <r>
    <x v="589"/>
    <x v="2"/>
    <x v="5"/>
    <x v="1"/>
    <n v="18"/>
    <n v="300"/>
    <n v="5400"/>
    <x v="0"/>
    <x v="1"/>
    <x v="0"/>
  </r>
  <r>
    <x v="589"/>
    <x v="2"/>
    <x v="1"/>
    <x v="3"/>
    <n v="28"/>
    <n v="200"/>
    <n v="5600"/>
    <x v="0"/>
    <x v="1"/>
    <x v="1"/>
  </r>
  <r>
    <x v="589"/>
    <x v="0"/>
    <x v="3"/>
    <x v="1"/>
    <n v="33"/>
    <n v="300"/>
    <n v="9900"/>
    <x v="0"/>
    <x v="1"/>
    <x v="0"/>
  </r>
  <r>
    <x v="589"/>
    <x v="2"/>
    <x v="1"/>
    <x v="0"/>
    <n v="41"/>
    <n v="400"/>
    <n v="16400"/>
    <x v="0"/>
    <x v="1"/>
    <x v="4"/>
  </r>
  <r>
    <x v="590"/>
    <x v="1"/>
    <x v="3"/>
    <x v="4"/>
    <n v="9"/>
    <n v="500"/>
    <n v="4500"/>
    <x v="0"/>
    <x v="1"/>
    <x v="0"/>
  </r>
  <r>
    <x v="590"/>
    <x v="0"/>
    <x v="4"/>
    <x v="1"/>
    <n v="21"/>
    <n v="300"/>
    <n v="6300"/>
    <x v="0"/>
    <x v="1"/>
    <x v="4"/>
  </r>
  <r>
    <x v="590"/>
    <x v="0"/>
    <x v="3"/>
    <x v="1"/>
    <n v="33"/>
    <n v="300"/>
    <n v="9900"/>
    <x v="0"/>
    <x v="0"/>
    <x v="0"/>
  </r>
  <r>
    <x v="590"/>
    <x v="2"/>
    <x v="2"/>
    <x v="1"/>
    <n v="42"/>
    <n v="300"/>
    <n v="12600"/>
    <x v="0"/>
    <x v="0"/>
    <x v="1"/>
  </r>
  <r>
    <x v="590"/>
    <x v="2"/>
    <x v="3"/>
    <x v="4"/>
    <n v="27"/>
    <n v="500"/>
    <n v="13500"/>
    <x v="0"/>
    <x v="1"/>
    <x v="1"/>
  </r>
  <r>
    <x v="590"/>
    <x v="0"/>
    <x v="5"/>
    <x v="4"/>
    <n v="39"/>
    <n v="500"/>
    <n v="19500"/>
    <x v="0"/>
    <x v="1"/>
    <x v="1"/>
  </r>
  <r>
    <x v="590"/>
    <x v="0"/>
    <x v="3"/>
    <x v="4"/>
    <n v="43"/>
    <n v="500"/>
    <n v="21500"/>
    <x v="0"/>
    <x v="1"/>
    <x v="4"/>
  </r>
  <r>
    <x v="590"/>
    <x v="2"/>
    <x v="5"/>
    <x v="4"/>
    <n v="49"/>
    <n v="500"/>
    <n v="24500"/>
    <x v="1"/>
    <x v="0"/>
    <x v="1"/>
  </r>
  <r>
    <x v="591"/>
    <x v="0"/>
    <x v="3"/>
    <x v="2"/>
    <n v="2"/>
    <n v="100"/>
    <n v="200"/>
    <x v="0"/>
    <x v="0"/>
    <x v="2"/>
  </r>
  <r>
    <x v="591"/>
    <x v="1"/>
    <x v="4"/>
    <x v="0"/>
    <n v="1"/>
    <n v="400"/>
    <n v="400"/>
    <x v="0"/>
    <x v="0"/>
    <x v="1"/>
  </r>
  <r>
    <x v="591"/>
    <x v="2"/>
    <x v="2"/>
    <x v="2"/>
    <n v="16"/>
    <n v="100"/>
    <n v="1600"/>
    <x v="0"/>
    <x v="1"/>
    <x v="1"/>
  </r>
  <r>
    <x v="591"/>
    <x v="2"/>
    <x v="3"/>
    <x v="0"/>
    <n v="5"/>
    <n v="400"/>
    <n v="2000"/>
    <x v="0"/>
    <x v="1"/>
    <x v="2"/>
  </r>
  <r>
    <x v="591"/>
    <x v="2"/>
    <x v="5"/>
    <x v="0"/>
    <n v="12"/>
    <n v="400"/>
    <n v="4800"/>
    <x v="0"/>
    <x v="1"/>
    <x v="0"/>
  </r>
  <r>
    <x v="591"/>
    <x v="2"/>
    <x v="1"/>
    <x v="0"/>
    <n v="13"/>
    <n v="400"/>
    <n v="5200"/>
    <x v="0"/>
    <x v="1"/>
    <x v="1"/>
  </r>
  <r>
    <x v="591"/>
    <x v="0"/>
    <x v="3"/>
    <x v="1"/>
    <n v="23"/>
    <n v="300"/>
    <n v="6900"/>
    <x v="0"/>
    <x v="1"/>
    <x v="0"/>
  </r>
  <r>
    <x v="591"/>
    <x v="2"/>
    <x v="2"/>
    <x v="4"/>
    <n v="16"/>
    <n v="500"/>
    <n v="8000"/>
    <x v="1"/>
    <x v="1"/>
    <x v="3"/>
  </r>
  <r>
    <x v="591"/>
    <x v="1"/>
    <x v="1"/>
    <x v="1"/>
    <n v="27"/>
    <n v="300"/>
    <n v="8100"/>
    <x v="0"/>
    <x v="0"/>
    <x v="3"/>
  </r>
  <r>
    <x v="591"/>
    <x v="2"/>
    <x v="4"/>
    <x v="4"/>
    <n v="17"/>
    <n v="500"/>
    <n v="8500"/>
    <x v="0"/>
    <x v="1"/>
    <x v="0"/>
  </r>
  <r>
    <x v="591"/>
    <x v="2"/>
    <x v="4"/>
    <x v="3"/>
    <n v="47"/>
    <n v="200"/>
    <n v="9400"/>
    <x v="0"/>
    <x v="1"/>
    <x v="1"/>
  </r>
  <r>
    <x v="591"/>
    <x v="0"/>
    <x v="1"/>
    <x v="0"/>
    <n v="25"/>
    <n v="400"/>
    <n v="10000"/>
    <x v="0"/>
    <x v="0"/>
    <x v="2"/>
  </r>
  <r>
    <x v="591"/>
    <x v="0"/>
    <x v="5"/>
    <x v="0"/>
    <n v="30"/>
    <n v="400"/>
    <n v="12000"/>
    <x v="0"/>
    <x v="1"/>
    <x v="0"/>
  </r>
  <r>
    <x v="591"/>
    <x v="2"/>
    <x v="5"/>
    <x v="1"/>
    <n v="42"/>
    <n v="300"/>
    <n v="12600"/>
    <x v="0"/>
    <x v="1"/>
    <x v="3"/>
  </r>
  <r>
    <x v="591"/>
    <x v="2"/>
    <x v="1"/>
    <x v="4"/>
    <n v="26"/>
    <n v="500"/>
    <n v="13000"/>
    <x v="0"/>
    <x v="1"/>
    <x v="4"/>
  </r>
  <r>
    <x v="591"/>
    <x v="2"/>
    <x v="1"/>
    <x v="4"/>
    <n v="26"/>
    <n v="500"/>
    <n v="13000"/>
    <x v="0"/>
    <x v="1"/>
    <x v="1"/>
  </r>
  <r>
    <x v="591"/>
    <x v="2"/>
    <x v="4"/>
    <x v="4"/>
    <n v="27"/>
    <n v="500"/>
    <n v="13500"/>
    <x v="0"/>
    <x v="1"/>
    <x v="0"/>
  </r>
  <r>
    <x v="591"/>
    <x v="2"/>
    <x v="1"/>
    <x v="0"/>
    <n v="36"/>
    <n v="400"/>
    <n v="14400"/>
    <x v="0"/>
    <x v="1"/>
    <x v="1"/>
  </r>
  <r>
    <x v="591"/>
    <x v="2"/>
    <x v="1"/>
    <x v="0"/>
    <n v="38"/>
    <n v="400"/>
    <n v="15200"/>
    <x v="0"/>
    <x v="1"/>
    <x v="0"/>
  </r>
  <r>
    <x v="591"/>
    <x v="0"/>
    <x v="1"/>
    <x v="0"/>
    <n v="45"/>
    <n v="400"/>
    <n v="18000"/>
    <x v="1"/>
    <x v="1"/>
    <x v="1"/>
  </r>
  <r>
    <x v="591"/>
    <x v="2"/>
    <x v="4"/>
    <x v="4"/>
    <n v="39"/>
    <n v="500"/>
    <n v="19500"/>
    <x v="1"/>
    <x v="1"/>
    <x v="2"/>
  </r>
  <r>
    <x v="592"/>
    <x v="2"/>
    <x v="4"/>
    <x v="1"/>
    <n v="1"/>
    <n v="300"/>
    <n v="300"/>
    <x v="0"/>
    <x v="1"/>
    <x v="1"/>
  </r>
  <r>
    <x v="592"/>
    <x v="0"/>
    <x v="5"/>
    <x v="2"/>
    <n v="9"/>
    <n v="100"/>
    <n v="900"/>
    <x v="0"/>
    <x v="1"/>
    <x v="1"/>
  </r>
  <r>
    <x v="592"/>
    <x v="0"/>
    <x v="3"/>
    <x v="0"/>
    <n v="6"/>
    <n v="400"/>
    <n v="2400"/>
    <x v="0"/>
    <x v="1"/>
    <x v="1"/>
  </r>
  <r>
    <x v="592"/>
    <x v="1"/>
    <x v="4"/>
    <x v="3"/>
    <n v="49"/>
    <n v="200"/>
    <n v="9800"/>
    <x v="0"/>
    <x v="1"/>
    <x v="1"/>
  </r>
  <r>
    <x v="592"/>
    <x v="2"/>
    <x v="5"/>
    <x v="0"/>
    <n v="29"/>
    <n v="400"/>
    <n v="11600"/>
    <x v="0"/>
    <x v="1"/>
    <x v="0"/>
  </r>
  <r>
    <x v="592"/>
    <x v="2"/>
    <x v="3"/>
    <x v="1"/>
    <n v="40"/>
    <n v="300"/>
    <n v="12000"/>
    <x v="0"/>
    <x v="1"/>
    <x v="1"/>
  </r>
  <r>
    <x v="592"/>
    <x v="0"/>
    <x v="5"/>
    <x v="4"/>
    <n v="30"/>
    <n v="500"/>
    <n v="15000"/>
    <x v="0"/>
    <x v="1"/>
    <x v="1"/>
  </r>
  <r>
    <x v="592"/>
    <x v="0"/>
    <x v="2"/>
    <x v="4"/>
    <n v="32"/>
    <n v="500"/>
    <n v="16000"/>
    <x v="1"/>
    <x v="1"/>
    <x v="0"/>
  </r>
  <r>
    <x v="592"/>
    <x v="1"/>
    <x v="3"/>
    <x v="0"/>
    <n v="43"/>
    <n v="400"/>
    <n v="17200"/>
    <x v="1"/>
    <x v="1"/>
    <x v="1"/>
  </r>
  <r>
    <x v="592"/>
    <x v="2"/>
    <x v="4"/>
    <x v="4"/>
    <n v="38"/>
    <n v="500"/>
    <n v="19000"/>
    <x v="0"/>
    <x v="1"/>
    <x v="1"/>
  </r>
  <r>
    <x v="593"/>
    <x v="0"/>
    <x v="3"/>
    <x v="0"/>
    <n v="3"/>
    <n v="400"/>
    <n v="1200"/>
    <x v="0"/>
    <x v="1"/>
    <x v="0"/>
  </r>
  <r>
    <x v="593"/>
    <x v="0"/>
    <x v="4"/>
    <x v="1"/>
    <n v="5"/>
    <n v="300"/>
    <n v="1500"/>
    <x v="1"/>
    <x v="1"/>
    <x v="0"/>
  </r>
  <r>
    <x v="593"/>
    <x v="0"/>
    <x v="1"/>
    <x v="4"/>
    <n v="7"/>
    <n v="500"/>
    <n v="3500"/>
    <x v="0"/>
    <x v="1"/>
    <x v="1"/>
  </r>
  <r>
    <x v="593"/>
    <x v="2"/>
    <x v="5"/>
    <x v="0"/>
    <n v="11"/>
    <n v="400"/>
    <n v="4400"/>
    <x v="0"/>
    <x v="1"/>
    <x v="1"/>
  </r>
  <r>
    <x v="593"/>
    <x v="2"/>
    <x v="5"/>
    <x v="3"/>
    <n v="41"/>
    <n v="200"/>
    <n v="8200"/>
    <x v="0"/>
    <x v="1"/>
    <x v="2"/>
  </r>
  <r>
    <x v="593"/>
    <x v="2"/>
    <x v="3"/>
    <x v="3"/>
    <n v="41"/>
    <n v="200"/>
    <n v="8200"/>
    <x v="1"/>
    <x v="1"/>
    <x v="1"/>
  </r>
  <r>
    <x v="593"/>
    <x v="2"/>
    <x v="4"/>
    <x v="4"/>
    <n v="24"/>
    <n v="500"/>
    <n v="12000"/>
    <x v="0"/>
    <x v="0"/>
    <x v="0"/>
  </r>
  <r>
    <x v="593"/>
    <x v="2"/>
    <x v="2"/>
    <x v="0"/>
    <n v="30"/>
    <n v="400"/>
    <n v="12000"/>
    <x v="0"/>
    <x v="1"/>
    <x v="0"/>
  </r>
  <r>
    <x v="593"/>
    <x v="2"/>
    <x v="5"/>
    <x v="4"/>
    <n v="31"/>
    <n v="500"/>
    <n v="15500"/>
    <x v="0"/>
    <x v="1"/>
    <x v="0"/>
  </r>
  <r>
    <x v="593"/>
    <x v="1"/>
    <x v="1"/>
    <x v="4"/>
    <n v="37"/>
    <n v="500"/>
    <n v="18500"/>
    <x v="0"/>
    <x v="1"/>
    <x v="1"/>
  </r>
  <r>
    <x v="593"/>
    <x v="2"/>
    <x v="4"/>
    <x v="4"/>
    <n v="37"/>
    <n v="500"/>
    <n v="18500"/>
    <x v="1"/>
    <x v="1"/>
    <x v="0"/>
  </r>
  <r>
    <x v="594"/>
    <x v="1"/>
    <x v="5"/>
    <x v="4"/>
    <n v="1"/>
    <n v="500"/>
    <n v="500"/>
    <x v="0"/>
    <x v="1"/>
    <x v="0"/>
  </r>
  <r>
    <x v="594"/>
    <x v="2"/>
    <x v="5"/>
    <x v="3"/>
    <n v="3"/>
    <n v="200"/>
    <n v="600"/>
    <x v="0"/>
    <x v="0"/>
    <x v="3"/>
  </r>
  <r>
    <x v="594"/>
    <x v="0"/>
    <x v="1"/>
    <x v="2"/>
    <n v="23"/>
    <n v="100"/>
    <n v="2300"/>
    <x v="0"/>
    <x v="1"/>
    <x v="0"/>
  </r>
  <r>
    <x v="594"/>
    <x v="2"/>
    <x v="4"/>
    <x v="1"/>
    <n v="12"/>
    <n v="300"/>
    <n v="3600"/>
    <x v="0"/>
    <x v="0"/>
    <x v="4"/>
  </r>
  <r>
    <x v="594"/>
    <x v="2"/>
    <x v="4"/>
    <x v="1"/>
    <n v="13"/>
    <n v="300"/>
    <n v="3900"/>
    <x v="0"/>
    <x v="1"/>
    <x v="4"/>
  </r>
  <r>
    <x v="594"/>
    <x v="2"/>
    <x v="4"/>
    <x v="1"/>
    <n v="15"/>
    <n v="300"/>
    <n v="4500"/>
    <x v="0"/>
    <x v="1"/>
    <x v="4"/>
  </r>
  <r>
    <x v="594"/>
    <x v="0"/>
    <x v="3"/>
    <x v="0"/>
    <n v="12"/>
    <n v="400"/>
    <n v="4800"/>
    <x v="0"/>
    <x v="1"/>
    <x v="3"/>
  </r>
  <r>
    <x v="594"/>
    <x v="2"/>
    <x v="4"/>
    <x v="3"/>
    <n v="49"/>
    <n v="200"/>
    <n v="9800"/>
    <x v="1"/>
    <x v="1"/>
    <x v="0"/>
  </r>
  <r>
    <x v="594"/>
    <x v="0"/>
    <x v="1"/>
    <x v="3"/>
    <n v="49"/>
    <n v="200"/>
    <n v="9800"/>
    <x v="0"/>
    <x v="1"/>
    <x v="3"/>
  </r>
  <r>
    <x v="594"/>
    <x v="0"/>
    <x v="3"/>
    <x v="1"/>
    <n v="34"/>
    <n v="300"/>
    <n v="10200"/>
    <x v="1"/>
    <x v="1"/>
    <x v="3"/>
  </r>
  <r>
    <x v="594"/>
    <x v="1"/>
    <x v="2"/>
    <x v="0"/>
    <n v="26"/>
    <n v="400"/>
    <n v="10400"/>
    <x v="0"/>
    <x v="0"/>
    <x v="1"/>
  </r>
  <r>
    <x v="594"/>
    <x v="1"/>
    <x v="4"/>
    <x v="1"/>
    <n v="37"/>
    <n v="300"/>
    <n v="11100"/>
    <x v="0"/>
    <x v="1"/>
    <x v="3"/>
  </r>
  <r>
    <x v="594"/>
    <x v="2"/>
    <x v="3"/>
    <x v="0"/>
    <n v="32"/>
    <n v="400"/>
    <n v="12800"/>
    <x v="0"/>
    <x v="1"/>
    <x v="0"/>
  </r>
  <r>
    <x v="594"/>
    <x v="2"/>
    <x v="5"/>
    <x v="0"/>
    <n v="34"/>
    <n v="400"/>
    <n v="13600"/>
    <x v="0"/>
    <x v="1"/>
    <x v="0"/>
  </r>
  <r>
    <x v="594"/>
    <x v="2"/>
    <x v="3"/>
    <x v="0"/>
    <n v="36"/>
    <n v="400"/>
    <n v="14400"/>
    <x v="0"/>
    <x v="1"/>
    <x v="3"/>
  </r>
  <r>
    <x v="595"/>
    <x v="0"/>
    <x v="5"/>
    <x v="1"/>
    <n v="3"/>
    <n v="300"/>
    <n v="900"/>
    <x v="0"/>
    <x v="1"/>
    <x v="4"/>
  </r>
  <r>
    <x v="595"/>
    <x v="1"/>
    <x v="3"/>
    <x v="2"/>
    <n v="26"/>
    <n v="100"/>
    <n v="2600"/>
    <x v="0"/>
    <x v="1"/>
    <x v="1"/>
  </r>
  <r>
    <x v="595"/>
    <x v="2"/>
    <x v="4"/>
    <x v="3"/>
    <n v="16"/>
    <n v="200"/>
    <n v="3200"/>
    <x v="0"/>
    <x v="1"/>
    <x v="1"/>
  </r>
  <r>
    <x v="595"/>
    <x v="0"/>
    <x v="5"/>
    <x v="2"/>
    <n v="34"/>
    <n v="100"/>
    <n v="3400"/>
    <x v="0"/>
    <x v="0"/>
    <x v="3"/>
  </r>
  <r>
    <x v="595"/>
    <x v="0"/>
    <x v="3"/>
    <x v="1"/>
    <n v="12"/>
    <n v="300"/>
    <n v="3600"/>
    <x v="0"/>
    <x v="0"/>
    <x v="3"/>
  </r>
  <r>
    <x v="595"/>
    <x v="0"/>
    <x v="2"/>
    <x v="2"/>
    <n v="39"/>
    <n v="100"/>
    <n v="3900"/>
    <x v="0"/>
    <x v="1"/>
    <x v="0"/>
  </r>
  <r>
    <x v="595"/>
    <x v="2"/>
    <x v="3"/>
    <x v="4"/>
    <n v="10"/>
    <n v="500"/>
    <n v="5000"/>
    <x v="0"/>
    <x v="1"/>
    <x v="0"/>
  </r>
  <r>
    <x v="595"/>
    <x v="0"/>
    <x v="2"/>
    <x v="0"/>
    <n v="13"/>
    <n v="400"/>
    <n v="5200"/>
    <x v="0"/>
    <x v="1"/>
    <x v="0"/>
  </r>
  <r>
    <x v="595"/>
    <x v="1"/>
    <x v="2"/>
    <x v="0"/>
    <n v="16"/>
    <n v="400"/>
    <n v="6400"/>
    <x v="0"/>
    <x v="1"/>
    <x v="1"/>
  </r>
  <r>
    <x v="595"/>
    <x v="2"/>
    <x v="4"/>
    <x v="0"/>
    <n v="30"/>
    <n v="400"/>
    <n v="12000"/>
    <x v="0"/>
    <x v="1"/>
    <x v="0"/>
  </r>
  <r>
    <x v="595"/>
    <x v="2"/>
    <x v="5"/>
    <x v="0"/>
    <n v="37"/>
    <n v="400"/>
    <n v="14800"/>
    <x v="0"/>
    <x v="1"/>
    <x v="1"/>
  </r>
  <r>
    <x v="595"/>
    <x v="1"/>
    <x v="4"/>
    <x v="4"/>
    <n v="42"/>
    <n v="500"/>
    <n v="21000"/>
    <x v="0"/>
    <x v="1"/>
    <x v="3"/>
  </r>
  <r>
    <x v="596"/>
    <x v="0"/>
    <x v="3"/>
    <x v="4"/>
    <n v="1"/>
    <n v="500"/>
    <n v="500"/>
    <x v="0"/>
    <x v="1"/>
    <x v="3"/>
  </r>
  <r>
    <x v="596"/>
    <x v="0"/>
    <x v="2"/>
    <x v="4"/>
    <n v="2"/>
    <n v="500"/>
    <n v="1000"/>
    <x v="0"/>
    <x v="1"/>
    <x v="0"/>
  </r>
  <r>
    <x v="596"/>
    <x v="1"/>
    <x v="2"/>
    <x v="0"/>
    <n v="4"/>
    <n v="400"/>
    <n v="1600"/>
    <x v="0"/>
    <x v="1"/>
    <x v="3"/>
  </r>
  <r>
    <x v="596"/>
    <x v="2"/>
    <x v="2"/>
    <x v="4"/>
    <n v="4"/>
    <n v="500"/>
    <n v="2000"/>
    <x v="0"/>
    <x v="1"/>
    <x v="3"/>
  </r>
  <r>
    <x v="596"/>
    <x v="2"/>
    <x v="4"/>
    <x v="1"/>
    <n v="8"/>
    <n v="300"/>
    <n v="2400"/>
    <x v="0"/>
    <x v="1"/>
    <x v="1"/>
  </r>
  <r>
    <x v="596"/>
    <x v="0"/>
    <x v="4"/>
    <x v="4"/>
    <n v="6"/>
    <n v="500"/>
    <n v="3000"/>
    <x v="0"/>
    <x v="1"/>
    <x v="0"/>
  </r>
  <r>
    <x v="596"/>
    <x v="1"/>
    <x v="1"/>
    <x v="0"/>
    <n v="8"/>
    <n v="400"/>
    <n v="3200"/>
    <x v="1"/>
    <x v="0"/>
    <x v="0"/>
  </r>
  <r>
    <x v="596"/>
    <x v="0"/>
    <x v="4"/>
    <x v="4"/>
    <n v="19"/>
    <n v="500"/>
    <n v="9500"/>
    <x v="0"/>
    <x v="1"/>
    <x v="1"/>
  </r>
  <r>
    <x v="596"/>
    <x v="2"/>
    <x v="3"/>
    <x v="4"/>
    <n v="26"/>
    <n v="500"/>
    <n v="13000"/>
    <x v="0"/>
    <x v="1"/>
    <x v="0"/>
  </r>
  <r>
    <x v="596"/>
    <x v="0"/>
    <x v="5"/>
    <x v="0"/>
    <n v="34"/>
    <n v="400"/>
    <n v="13600"/>
    <x v="1"/>
    <x v="1"/>
    <x v="1"/>
  </r>
  <r>
    <x v="596"/>
    <x v="1"/>
    <x v="1"/>
    <x v="4"/>
    <n v="33"/>
    <n v="500"/>
    <n v="16500"/>
    <x v="0"/>
    <x v="1"/>
    <x v="0"/>
  </r>
  <r>
    <x v="596"/>
    <x v="0"/>
    <x v="5"/>
    <x v="4"/>
    <n v="34"/>
    <n v="500"/>
    <n v="17000"/>
    <x v="0"/>
    <x v="1"/>
    <x v="0"/>
  </r>
  <r>
    <x v="596"/>
    <x v="1"/>
    <x v="5"/>
    <x v="4"/>
    <n v="38"/>
    <n v="500"/>
    <n v="19000"/>
    <x v="0"/>
    <x v="1"/>
    <x v="0"/>
  </r>
  <r>
    <x v="596"/>
    <x v="0"/>
    <x v="1"/>
    <x v="4"/>
    <n v="45"/>
    <n v="500"/>
    <n v="22500"/>
    <x v="0"/>
    <x v="0"/>
    <x v="0"/>
  </r>
  <r>
    <x v="597"/>
    <x v="2"/>
    <x v="4"/>
    <x v="3"/>
    <n v="4"/>
    <n v="200"/>
    <n v="800"/>
    <x v="0"/>
    <x v="1"/>
    <x v="1"/>
  </r>
  <r>
    <x v="597"/>
    <x v="1"/>
    <x v="4"/>
    <x v="0"/>
    <n v="3"/>
    <n v="400"/>
    <n v="1200"/>
    <x v="0"/>
    <x v="1"/>
    <x v="1"/>
  </r>
  <r>
    <x v="597"/>
    <x v="2"/>
    <x v="4"/>
    <x v="2"/>
    <n v="17"/>
    <n v="100"/>
    <n v="1700"/>
    <x v="1"/>
    <x v="1"/>
    <x v="1"/>
  </r>
  <r>
    <x v="597"/>
    <x v="2"/>
    <x v="0"/>
    <x v="2"/>
    <n v="26"/>
    <n v="100"/>
    <n v="2600"/>
    <x v="0"/>
    <x v="1"/>
    <x v="1"/>
  </r>
  <r>
    <x v="597"/>
    <x v="2"/>
    <x v="2"/>
    <x v="4"/>
    <n v="10"/>
    <n v="500"/>
    <n v="5000"/>
    <x v="0"/>
    <x v="1"/>
    <x v="0"/>
  </r>
  <r>
    <x v="597"/>
    <x v="2"/>
    <x v="2"/>
    <x v="3"/>
    <n v="30"/>
    <n v="200"/>
    <n v="6000"/>
    <x v="0"/>
    <x v="1"/>
    <x v="0"/>
  </r>
  <r>
    <x v="597"/>
    <x v="2"/>
    <x v="4"/>
    <x v="1"/>
    <n v="23"/>
    <n v="300"/>
    <n v="6900"/>
    <x v="0"/>
    <x v="1"/>
    <x v="2"/>
  </r>
  <r>
    <x v="597"/>
    <x v="1"/>
    <x v="4"/>
    <x v="1"/>
    <n v="30"/>
    <n v="300"/>
    <n v="9000"/>
    <x v="0"/>
    <x v="1"/>
    <x v="3"/>
  </r>
  <r>
    <x v="597"/>
    <x v="2"/>
    <x v="0"/>
    <x v="4"/>
    <n v="18"/>
    <n v="500"/>
    <n v="9000"/>
    <x v="1"/>
    <x v="1"/>
    <x v="0"/>
  </r>
  <r>
    <x v="597"/>
    <x v="2"/>
    <x v="3"/>
    <x v="1"/>
    <n v="33"/>
    <n v="300"/>
    <n v="9900"/>
    <x v="0"/>
    <x v="0"/>
    <x v="0"/>
  </r>
  <r>
    <x v="597"/>
    <x v="1"/>
    <x v="1"/>
    <x v="1"/>
    <n v="41"/>
    <n v="300"/>
    <n v="12300"/>
    <x v="0"/>
    <x v="1"/>
    <x v="3"/>
  </r>
  <r>
    <x v="597"/>
    <x v="2"/>
    <x v="4"/>
    <x v="4"/>
    <n v="31"/>
    <n v="500"/>
    <n v="15500"/>
    <x v="0"/>
    <x v="1"/>
    <x v="1"/>
  </r>
  <r>
    <x v="597"/>
    <x v="0"/>
    <x v="4"/>
    <x v="4"/>
    <n v="35"/>
    <n v="500"/>
    <n v="17500"/>
    <x v="1"/>
    <x v="0"/>
    <x v="1"/>
  </r>
  <r>
    <x v="598"/>
    <x v="2"/>
    <x v="1"/>
    <x v="1"/>
    <n v="1"/>
    <n v="300"/>
    <n v="300"/>
    <x v="0"/>
    <x v="1"/>
    <x v="1"/>
  </r>
  <r>
    <x v="598"/>
    <x v="1"/>
    <x v="1"/>
    <x v="3"/>
    <n v="2"/>
    <n v="200"/>
    <n v="400"/>
    <x v="0"/>
    <x v="1"/>
    <x v="0"/>
  </r>
  <r>
    <x v="598"/>
    <x v="1"/>
    <x v="3"/>
    <x v="3"/>
    <n v="25"/>
    <n v="200"/>
    <n v="5000"/>
    <x v="0"/>
    <x v="1"/>
    <x v="1"/>
  </r>
  <r>
    <x v="598"/>
    <x v="2"/>
    <x v="2"/>
    <x v="4"/>
    <n v="11"/>
    <n v="500"/>
    <n v="5500"/>
    <x v="0"/>
    <x v="1"/>
    <x v="3"/>
  </r>
  <r>
    <x v="598"/>
    <x v="2"/>
    <x v="1"/>
    <x v="0"/>
    <n v="15"/>
    <n v="400"/>
    <n v="6000"/>
    <x v="1"/>
    <x v="1"/>
    <x v="0"/>
  </r>
  <r>
    <x v="598"/>
    <x v="2"/>
    <x v="4"/>
    <x v="3"/>
    <n v="43"/>
    <n v="200"/>
    <n v="8600"/>
    <x v="1"/>
    <x v="1"/>
    <x v="2"/>
  </r>
  <r>
    <x v="598"/>
    <x v="0"/>
    <x v="4"/>
    <x v="0"/>
    <n v="27"/>
    <n v="400"/>
    <n v="10800"/>
    <x v="0"/>
    <x v="1"/>
    <x v="0"/>
  </r>
  <r>
    <x v="598"/>
    <x v="1"/>
    <x v="5"/>
    <x v="4"/>
    <n v="29"/>
    <n v="500"/>
    <n v="14500"/>
    <x v="1"/>
    <x v="1"/>
    <x v="3"/>
  </r>
  <r>
    <x v="598"/>
    <x v="2"/>
    <x v="3"/>
    <x v="4"/>
    <n v="46"/>
    <n v="500"/>
    <n v="23000"/>
    <x v="0"/>
    <x v="1"/>
    <x v="0"/>
  </r>
  <r>
    <x v="599"/>
    <x v="2"/>
    <x v="0"/>
    <x v="4"/>
    <n v="2"/>
    <n v="500"/>
    <n v="1000"/>
    <x v="0"/>
    <x v="1"/>
    <x v="3"/>
  </r>
  <r>
    <x v="599"/>
    <x v="1"/>
    <x v="3"/>
    <x v="1"/>
    <n v="5"/>
    <n v="300"/>
    <n v="1500"/>
    <x v="0"/>
    <x v="1"/>
    <x v="1"/>
  </r>
  <r>
    <x v="599"/>
    <x v="2"/>
    <x v="3"/>
    <x v="2"/>
    <n v="33"/>
    <n v="100"/>
    <n v="3300"/>
    <x v="0"/>
    <x v="1"/>
    <x v="0"/>
  </r>
  <r>
    <x v="599"/>
    <x v="0"/>
    <x v="1"/>
    <x v="1"/>
    <n v="15"/>
    <n v="300"/>
    <n v="4500"/>
    <x v="1"/>
    <x v="1"/>
    <x v="3"/>
  </r>
  <r>
    <x v="599"/>
    <x v="2"/>
    <x v="2"/>
    <x v="2"/>
    <n v="47"/>
    <n v="100"/>
    <n v="4700"/>
    <x v="0"/>
    <x v="1"/>
    <x v="0"/>
  </r>
  <r>
    <x v="599"/>
    <x v="2"/>
    <x v="4"/>
    <x v="4"/>
    <n v="12"/>
    <n v="500"/>
    <n v="6000"/>
    <x v="1"/>
    <x v="1"/>
    <x v="3"/>
  </r>
  <r>
    <x v="599"/>
    <x v="2"/>
    <x v="4"/>
    <x v="1"/>
    <n v="27"/>
    <n v="300"/>
    <n v="8100"/>
    <x v="0"/>
    <x v="1"/>
    <x v="1"/>
  </r>
  <r>
    <x v="599"/>
    <x v="2"/>
    <x v="4"/>
    <x v="4"/>
    <n v="18"/>
    <n v="500"/>
    <n v="9000"/>
    <x v="1"/>
    <x v="1"/>
    <x v="2"/>
  </r>
  <r>
    <x v="599"/>
    <x v="1"/>
    <x v="4"/>
    <x v="4"/>
    <n v="20"/>
    <n v="500"/>
    <n v="10000"/>
    <x v="0"/>
    <x v="1"/>
    <x v="1"/>
  </r>
  <r>
    <x v="599"/>
    <x v="0"/>
    <x v="0"/>
    <x v="1"/>
    <n v="40"/>
    <n v="300"/>
    <n v="12000"/>
    <x v="0"/>
    <x v="1"/>
    <x v="0"/>
  </r>
  <r>
    <x v="599"/>
    <x v="1"/>
    <x v="1"/>
    <x v="0"/>
    <n v="32"/>
    <n v="400"/>
    <n v="12800"/>
    <x v="0"/>
    <x v="1"/>
    <x v="0"/>
  </r>
  <r>
    <x v="599"/>
    <x v="2"/>
    <x v="1"/>
    <x v="1"/>
    <n v="47"/>
    <n v="300"/>
    <n v="14100"/>
    <x v="0"/>
    <x v="1"/>
    <x v="1"/>
  </r>
  <r>
    <x v="599"/>
    <x v="0"/>
    <x v="2"/>
    <x v="4"/>
    <n v="38"/>
    <n v="500"/>
    <n v="19000"/>
    <x v="0"/>
    <x v="1"/>
    <x v="4"/>
  </r>
  <r>
    <x v="599"/>
    <x v="2"/>
    <x v="4"/>
    <x v="4"/>
    <n v="43"/>
    <n v="500"/>
    <n v="21500"/>
    <x v="0"/>
    <x v="1"/>
    <x v="0"/>
  </r>
  <r>
    <x v="600"/>
    <x v="0"/>
    <x v="3"/>
    <x v="3"/>
    <n v="3"/>
    <n v="200"/>
    <n v="600"/>
    <x v="0"/>
    <x v="1"/>
    <x v="1"/>
  </r>
  <r>
    <x v="600"/>
    <x v="0"/>
    <x v="2"/>
    <x v="1"/>
    <n v="6"/>
    <n v="300"/>
    <n v="1800"/>
    <x v="0"/>
    <x v="1"/>
    <x v="3"/>
  </r>
  <r>
    <x v="600"/>
    <x v="1"/>
    <x v="0"/>
    <x v="3"/>
    <n v="14"/>
    <n v="200"/>
    <n v="2800"/>
    <x v="0"/>
    <x v="1"/>
    <x v="3"/>
  </r>
  <r>
    <x v="600"/>
    <x v="0"/>
    <x v="4"/>
    <x v="4"/>
    <n v="9"/>
    <n v="500"/>
    <n v="4500"/>
    <x v="0"/>
    <x v="1"/>
    <x v="3"/>
  </r>
  <r>
    <x v="600"/>
    <x v="1"/>
    <x v="5"/>
    <x v="4"/>
    <n v="20"/>
    <n v="500"/>
    <n v="10000"/>
    <x v="1"/>
    <x v="1"/>
    <x v="4"/>
  </r>
  <r>
    <x v="600"/>
    <x v="2"/>
    <x v="4"/>
    <x v="1"/>
    <n v="37"/>
    <n v="300"/>
    <n v="11100"/>
    <x v="1"/>
    <x v="1"/>
    <x v="3"/>
  </r>
  <r>
    <x v="600"/>
    <x v="1"/>
    <x v="1"/>
    <x v="0"/>
    <n v="46"/>
    <n v="400"/>
    <n v="18400"/>
    <x v="0"/>
    <x v="1"/>
    <x v="1"/>
  </r>
  <r>
    <x v="600"/>
    <x v="2"/>
    <x v="0"/>
    <x v="4"/>
    <n v="43"/>
    <n v="500"/>
    <n v="21500"/>
    <x v="0"/>
    <x v="1"/>
    <x v="3"/>
  </r>
  <r>
    <x v="600"/>
    <x v="0"/>
    <x v="1"/>
    <x v="4"/>
    <n v="49"/>
    <n v="500"/>
    <n v="24500"/>
    <x v="0"/>
    <x v="1"/>
    <x v="1"/>
  </r>
  <r>
    <x v="601"/>
    <x v="2"/>
    <x v="4"/>
    <x v="4"/>
    <n v="1"/>
    <n v="500"/>
    <n v="500"/>
    <x v="0"/>
    <x v="1"/>
    <x v="1"/>
  </r>
  <r>
    <x v="601"/>
    <x v="0"/>
    <x v="3"/>
    <x v="3"/>
    <n v="4"/>
    <n v="200"/>
    <n v="800"/>
    <x v="0"/>
    <x v="1"/>
    <x v="1"/>
  </r>
  <r>
    <x v="601"/>
    <x v="0"/>
    <x v="1"/>
    <x v="2"/>
    <n v="40"/>
    <n v="100"/>
    <n v="4000"/>
    <x v="0"/>
    <x v="1"/>
    <x v="1"/>
  </r>
  <r>
    <x v="601"/>
    <x v="2"/>
    <x v="1"/>
    <x v="4"/>
    <n v="12"/>
    <n v="500"/>
    <n v="6000"/>
    <x v="0"/>
    <x v="1"/>
    <x v="1"/>
  </r>
  <r>
    <x v="601"/>
    <x v="0"/>
    <x v="1"/>
    <x v="4"/>
    <n v="23"/>
    <n v="500"/>
    <n v="11500"/>
    <x v="0"/>
    <x v="0"/>
    <x v="1"/>
  </r>
  <r>
    <x v="601"/>
    <x v="2"/>
    <x v="0"/>
    <x v="0"/>
    <n v="30"/>
    <n v="400"/>
    <n v="12000"/>
    <x v="0"/>
    <x v="1"/>
    <x v="0"/>
  </r>
  <r>
    <x v="601"/>
    <x v="0"/>
    <x v="4"/>
    <x v="0"/>
    <n v="32"/>
    <n v="400"/>
    <n v="12800"/>
    <x v="0"/>
    <x v="1"/>
    <x v="0"/>
  </r>
  <r>
    <x v="601"/>
    <x v="1"/>
    <x v="3"/>
    <x v="0"/>
    <n v="32"/>
    <n v="400"/>
    <n v="12800"/>
    <x v="0"/>
    <x v="1"/>
    <x v="3"/>
  </r>
  <r>
    <x v="601"/>
    <x v="1"/>
    <x v="4"/>
    <x v="4"/>
    <n v="28"/>
    <n v="500"/>
    <n v="14000"/>
    <x v="0"/>
    <x v="1"/>
    <x v="3"/>
  </r>
  <r>
    <x v="601"/>
    <x v="0"/>
    <x v="3"/>
    <x v="4"/>
    <n v="32"/>
    <n v="500"/>
    <n v="16000"/>
    <x v="1"/>
    <x v="1"/>
    <x v="0"/>
  </r>
  <r>
    <x v="601"/>
    <x v="2"/>
    <x v="1"/>
    <x v="4"/>
    <n v="45"/>
    <n v="500"/>
    <n v="22500"/>
    <x v="1"/>
    <x v="1"/>
    <x v="0"/>
  </r>
  <r>
    <x v="602"/>
    <x v="1"/>
    <x v="3"/>
    <x v="4"/>
    <n v="3"/>
    <n v="500"/>
    <n v="1500"/>
    <x v="0"/>
    <x v="1"/>
    <x v="1"/>
  </r>
  <r>
    <x v="602"/>
    <x v="1"/>
    <x v="5"/>
    <x v="2"/>
    <n v="37"/>
    <n v="100"/>
    <n v="3700"/>
    <x v="0"/>
    <x v="0"/>
    <x v="2"/>
  </r>
  <r>
    <x v="602"/>
    <x v="2"/>
    <x v="3"/>
    <x v="2"/>
    <n v="41"/>
    <n v="100"/>
    <n v="4100"/>
    <x v="0"/>
    <x v="1"/>
    <x v="0"/>
  </r>
  <r>
    <x v="602"/>
    <x v="2"/>
    <x v="4"/>
    <x v="2"/>
    <n v="46"/>
    <n v="100"/>
    <n v="4600"/>
    <x v="0"/>
    <x v="1"/>
    <x v="3"/>
  </r>
  <r>
    <x v="602"/>
    <x v="0"/>
    <x v="1"/>
    <x v="0"/>
    <n v="12"/>
    <n v="400"/>
    <n v="4800"/>
    <x v="0"/>
    <x v="1"/>
    <x v="3"/>
  </r>
  <r>
    <x v="602"/>
    <x v="1"/>
    <x v="4"/>
    <x v="4"/>
    <n v="10"/>
    <n v="500"/>
    <n v="5000"/>
    <x v="0"/>
    <x v="1"/>
    <x v="3"/>
  </r>
  <r>
    <x v="602"/>
    <x v="1"/>
    <x v="4"/>
    <x v="3"/>
    <n v="25"/>
    <n v="200"/>
    <n v="5000"/>
    <x v="0"/>
    <x v="1"/>
    <x v="1"/>
  </r>
  <r>
    <x v="602"/>
    <x v="1"/>
    <x v="2"/>
    <x v="4"/>
    <n v="11"/>
    <n v="500"/>
    <n v="5500"/>
    <x v="0"/>
    <x v="1"/>
    <x v="0"/>
  </r>
  <r>
    <x v="602"/>
    <x v="1"/>
    <x v="2"/>
    <x v="0"/>
    <n v="16"/>
    <n v="400"/>
    <n v="6400"/>
    <x v="0"/>
    <x v="1"/>
    <x v="0"/>
  </r>
  <r>
    <x v="602"/>
    <x v="1"/>
    <x v="5"/>
    <x v="4"/>
    <n v="13"/>
    <n v="500"/>
    <n v="6500"/>
    <x v="0"/>
    <x v="1"/>
    <x v="2"/>
  </r>
  <r>
    <x v="602"/>
    <x v="2"/>
    <x v="4"/>
    <x v="4"/>
    <n v="15"/>
    <n v="500"/>
    <n v="7500"/>
    <x v="1"/>
    <x v="1"/>
    <x v="0"/>
  </r>
  <r>
    <x v="602"/>
    <x v="0"/>
    <x v="1"/>
    <x v="0"/>
    <n v="19"/>
    <n v="400"/>
    <n v="7600"/>
    <x v="0"/>
    <x v="0"/>
    <x v="3"/>
  </r>
  <r>
    <x v="602"/>
    <x v="0"/>
    <x v="3"/>
    <x v="4"/>
    <n v="16"/>
    <n v="500"/>
    <n v="8000"/>
    <x v="0"/>
    <x v="1"/>
    <x v="0"/>
  </r>
  <r>
    <x v="602"/>
    <x v="2"/>
    <x v="3"/>
    <x v="1"/>
    <n v="27"/>
    <n v="300"/>
    <n v="8100"/>
    <x v="0"/>
    <x v="0"/>
    <x v="1"/>
  </r>
  <r>
    <x v="602"/>
    <x v="2"/>
    <x v="4"/>
    <x v="4"/>
    <n v="17"/>
    <n v="500"/>
    <n v="8500"/>
    <x v="0"/>
    <x v="1"/>
    <x v="1"/>
  </r>
  <r>
    <x v="602"/>
    <x v="0"/>
    <x v="3"/>
    <x v="0"/>
    <n v="30"/>
    <n v="400"/>
    <n v="12000"/>
    <x v="1"/>
    <x v="1"/>
    <x v="2"/>
  </r>
  <r>
    <x v="602"/>
    <x v="2"/>
    <x v="0"/>
    <x v="0"/>
    <n v="31"/>
    <n v="400"/>
    <n v="12400"/>
    <x v="0"/>
    <x v="1"/>
    <x v="2"/>
  </r>
  <r>
    <x v="602"/>
    <x v="0"/>
    <x v="4"/>
    <x v="0"/>
    <n v="32"/>
    <n v="400"/>
    <n v="12800"/>
    <x v="0"/>
    <x v="1"/>
    <x v="0"/>
  </r>
  <r>
    <x v="602"/>
    <x v="0"/>
    <x v="4"/>
    <x v="0"/>
    <n v="36"/>
    <n v="400"/>
    <n v="14400"/>
    <x v="0"/>
    <x v="0"/>
    <x v="1"/>
  </r>
  <r>
    <x v="603"/>
    <x v="0"/>
    <x v="5"/>
    <x v="4"/>
    <n v="1"/>
    <n v="500"/>
    <n v="500"/>
    <x v="1"/>
    <x v="1"/>
    <x v="0"/>
  </r>
  <r>
    <x v="603"/>
    <x v="1"/>
    <x v="3"/>
    <x v="2"/>
    <n v="8"/>
    <n v="100"/>
    <n v="800"/>
    <x v="0"/>
    <x v="1"/>
    <x v="1"/>
  </r>
  <r>
    <x v="603"/>
    <x v="2"/>
    <x v="4"/>
    <x v="3"/>
    <n v="5"/>
    <n v="200"/>
    <n v="1000"/>
    <x v="1"/>
    <x v="1"/>
    <x v="1"/>
  </r>
  <r>
    <x v="603"/>
    <x v="0"/>
    <x v="1"/>
    <x v="0"/>
    <n v="3"/>
    <n v="400"/>
    <n v="1200"/>
    <x v="0"/>
    <x v="1"/>
    <x v="0"/>
  </r>
  <r>
    <x v="603"/>
    <x v="2"/>
    <x v="4"/>
    <x v="4"/>
    <n v="5"/>
    <n v="500"/>
    <n v="2500"/>
    <x v="1"/>
    <x v="1"/>
    <x v="1"/>
  </r>
  <r>
    <x v="603"/>
    <x v="0"/>
    <x v="5"/>
    <x v="1"/>
    <n v="15"/>
    <n v="300"/>
    <n v="4500"/>
    <x v="0"/>
    <x v="1"/>
    <x v="1"/>
  </r>
  <r>
    <x v="603"/>
    <x v="0"/>
    <x v="2"/>
    <x v="1"/>
    <n v="15"/>
    <n v="300"/>
    <n v="4500"/>
    <x v="0"/>
    <x v="1"/>
    <x v="1"/>
  </r>
  <r>
    <x v="603"/>
    <x v="0"/>
    <x v="5"/>
    <x v="4"/>
    <n v="21"/>
    <n v="500"/>
    <n v="10500"/>
    <x v="0"/>
    <x v="1"/>
    <x v="1"/>
  </r>
  <r>
    <x v="603"/>
    <x v="1"/>
    <x v="5"/>
    <x v="4"/>
    <n v="23"/>
    <n v="500"/>
    <n v="11500"/>
    <x v="0"/>
    <x v="1"/>
    <x v="1"/>
  </r>
  <r>
    <x v="603"/>
    <x v="1"/>
    <x v="5"/>
    <x v="4"/>
    <n v="26"/>
    <n v="500"/>
    <n v="13000"/>
    <x v="0"/>
    <x v="1"/>
    <x v="0"/>
  </r>
  <r>
    <x v="603"/>
    <x v="1"/>
    <x v="1"/>
    <x v="0"/>
    <n v="36"/>
    <n v="400"/>
    <n v="14400"/>
    <x v="0"/>
    <x v="1"/>
    <x v="3"/>
  </r>
  <r>
    <x v="603"/>
    <x v="1"/>
    <x v="3"/>
    <x v="4"/>
    <n v="33"/>
    <n v="500"/>
    <n v="16500"/>
    <x v="0"/>
    <x v="1"/>
    <x v="0"/>
  </r>
  <r>
    <x v="604"/>
    <x v="2"/>
    <x v="2"/>
    <x v="2"/>
    <n v="15"/>
    <n v="100"/>
    <n v="1500"/>
    <x v="1"/>
    <x v="1"/>
    <x v="1"/>
  </r>
  <r>
    <x v="604"/>
    <x v="1"/>
    <x v="4"/>
    <x v="0"/>
    <n v="7"/>
    <n v="400"/>
    <n v="2800"/>
    <x v="0"/>
    <x v="0"/>
    <x v="1"/>
  </r>
  <r>
    <x v="604"/>
    <x v="2"/>
    <x v="1"/>
    <x v="3"/>
    <n v="17"/>
    <n v="200"/>
    <n v="3400"/>
    <x v="0"/>
    <x v="0"/>
    <x v="0"/>
  </r>
  <r>
    <x v="604"/>
    <x v="2"/>
    <x v="3"/>
    <x v="2"/>
    <n v="42"/>
    <n v="100"/>
    <n v="4200"/>
    <x v="0"/>
    <x v="1"/>
    <x v="1"/>
  </r>
  <r>
    <x v="604"/>
    <x v="2"/>
    <x v="4"/>
    <x v="4"/>
    <n v="13"/>
    <n v="500"/>
    <n v="6500"/>
    <x v="0"/>
    <x v="1"/>
    <x v="1"/>
  </r>
  <r>
    <x v="604"/>
    <x v="2"/>
    <x v="1"/>
    <x v="0"/>
    <n v="17"/>
    <n v="400"/>
    <n v="6800"/>
    <x v="0"/>
    <x v="1"/>
    <x v="1"/>
  </r>
  <r>
    <x v="604"/>
    <x v="0"/>
    <x v="4"/>
    <x v="4"/>
    <n v="15"/>
    <n v="500"/>
    <n v="7500"/>
    <x v="1"/>
    <x v="1"/>
    <x v="3"/>
  </r>
  <r>
    <x v="604"/>
    <x v="2"/>
    <x v="4"/>
    <x v="4"/>
    <n v="24"/>
    <n v="500"/>
    <n v="12000"/>
    <x v="0"/>
    <x v="1"/>
    <x v="2"/>
  </r>
  <r>
    <x v="604"/>
    <x v="2"/>
    <x v="4"/>
    <x v="4"/>
    <n v="29"/>
    <n v="500"/>
    <n v="14500"/>
    <x v="0"/>
    <x v="1"/>
    <x v="0"/>
  </r>
  <r>
    <x v="604"/>
    <x v="0"/>
    <x v="3"/>
    <x v="1"/>
    <n v="49"/>
    <n v="300"/>
    <n v="14700"/>
    <x v="0"/>
    <x v="1"/>
    <x v="3"/>
  </r>
  <r>
    <x v="604"/>
    <x v="1"/>
    <x v="1"/>
    <x v="4"/>
    <n v="32"/>
    <n v="500"/>
    <n v="16000"/>
    <x v="1"/>
    <x v="1"/>
    <x v="0"/>
  </r>
  <r>
    <x v="604"/>
    <x v="2"/>
    <x v="4"/>
    <x v="0"/>
    <n v="43"/>
    <n v="400"/>
    <n v="17200"/>
    <x v="0"/>
    <x v="1"/>
    <x v="1"/>
  </r>
  <r>
    <x v="604"/>
    <x v="2"/>
    <x v="3"/>
    <x v="0"/>
    <n v="44"/>
    <n v="400"/>
    <n v="17600"/>
    <x v="0"/>
    <x v="1"/>
    <x v="1"/>
  </r>
  <r>
    <x v="605"/>
    <x v="2"/>
    <x v="1"/>
    <x v="0"/>
    <n v="2"/>
    <n v="400"/>
    <n v="800"/>
    <x v="0"/>
    <x v="1"/>
    <x v="1"/>
  </r>
  <r>
    <x v="605"/>
    <x v="0"/>
    <x v="4"/>
    <x v="3"/>
    <n v="9"/>
    <n v="200"/>
    <n v="1800"/>
    <x v="0"/>
    <x v="1"/>
    <x v="0"/>
  </r>
  <r>
    <x v="605"/>
    <x v="2"/>
    <x v="2"/>
    <x v="3"/>
    <n v="16"/>
    <n v="200"/>
    <n v="3200"/>
    <x v="0"/>
    <x v="1"/>
    <x v="1"/>
  </r>
  <r>
    <x v="605"/>
    <x v="2"/>
    <x v="4"/>
    <x v="2"/>
    <n v="33"/>
    <n v="100"/>
    <n v="3300"/>
    <x v="0"/>
    <x v="1"/>
    <x v="0"/>
  </r>
  <r>
    <x v="605"/>
    <x v="0"/>
    <x v="2"/>
    <x v="0"/>
    <n v="10"/>
    <n v="400"/>
    <n v="4000"/>
    <x v="0"/>
    <x v="1"/>
    <x v="0"/>
  </r>
  <r>
    <x v="605"/>
    <x v="1"/>
    <x v="3"/>
    <x v="4"/>
    <n v="11"/>
    <n v="500"/>
    <n v="5500"/>
    <x v="0"/>
    <x v="0"/>
    <x v="1"/>
  </r>
  <r>
    <x v="605"/>
    <x v="2"/>
    <x v="3"/>
    <x v="4"/>
    <n v="19"/>
    <n v="500"/>
    <n v="9500"/>
    <x v="0"/>
    <x v="0"/>
    <x v="1"/>
  </r>
  <r>
    <x v="605"/>
    <x v="0"/>
    <x v="4"/>
    <x v="1"/>
    <n v="33"/>
    <n v="300"/>
    <n v="9900"/>
    <x v="1"/>
    <x v="1"/>
    <x v="0"/>
  </r>
  <r>
    <x v="605"/>
    <x v="2"/>
    <x v="2"/>
    <x v="1"/>
    <n v="34"/>
    <n v="300"/>
    <n v="10200"/>
    <x v="0"/>
    <x v="1"/>
    <x v="3"/>
  </r>
  <r>
    <x v="605"/>
    <x v="2"/>
    <x v="0"/>
    <x v="4"/>
    <n v="22"/>
    <n v="500"/>
    <n v="11000"/>
    <x v="0"/>
    <x v="1"/>
    <x v="0"/>
  </r>
  <r>
    <x v="606"/>
    <x v="0"/>
    <x v="3"/>
    <x v="0"/>
    <n v="25"/>
    <n v="400"/>
    <n v="10000"/>
    <x v="1"/>
    <x v="1"/>
    <x v="1"/>
  </r>
  <r>
    <x v="606"/>
    <x v="1"/>
    <x v="3"/>
    <x v="4"/>
    <n v="22"/>
    <n v="500"/>
    <n v="11000"/>
    <x v="0"/>
    <x v="1"/>
    <x v="1"/>
  </r>
  <r>
    <x v="607"/>
    <x v="2"/>
    <x v="4"/>
    <x v="1"/>
    <n v="2"/>
    <n v="300"/>
    <n v="600"/>
    <x v="0"/>
    <x v="1"/>
    <x v="1"/>
  </r>
  <r>
    <x v="607"/>
    <x v="1"/>
    <x v="4"/>
    <x v="2"/>
    <n v="24"/>
    <n v="100"/>
    <n v="2400"/>
    <x v="0"/>
    <x v="1"/>
    <x v="1"/>
  </r>
  <r>
    <x v="607"/>
    <x v="2"/>
    <x v="4"/>
    <x v="2"/>
    <n v="42"/>
    <n v="100"/>
    <n v="4200"/>
    <x v="0"/>
    <x v="1"/>
    <x v="0"/>
  </r>
  <r>
    <x v="607"/>
    <x v="2"/>
    <x v="3"/>
    <x v="1"/>
    <n v="15"/>
    <n v="300"/>
    <n v="4500"/>
    <x v="0"/>
    <x v="1"/>
    <x v="0"/>
  </r>
  <r>
    <x v="607"/>
    <x v="1"/>
    <x v="4"/>
    <x v="3"/>
    <n v="28"/>
    <n v="200"/>
    <n v="5600"/>
    <x v="0"/>
    <x v="1"/>
    <x v="3"/>
  </r>
  <r>
    <x v="607"/>
    <x v="1"/>
    <x v="4"/>
    <x v="3"/>
    <n v="44"/>
    <n v="200"/>
    <n v="8800"/>
    <x v="0"/>
    <x v="0"/>
    <x v="4"/>
  </r>
  <r>
    <x v="607"/>
    <x v="0"/>
    <x v="3"/>
    <x v="0"/>
    <n v="31"/>
    <n v="400"/>
    <n v="12400"/>
    <x v="0"/>
    <x v="1"/>
    <x v="1"/>
  </r>
  <r>
    <x v="607"/>
    <x v="1"/>
    <x v="4"/>
    <x v="0"/>
    <n v="37"/>
    <n v="400"/>
    <n v="14800"/>
    <x v="0"/>
    <x v="1"/>
    <x v="3"/>
  </r>
  <r>
    <x v="607"/>
    <x v="0"/>
    <x v="2"/>
    <x v="0"/>
    <n v="37"/>
    <n v="400"/>
    <n v="14800"/>
    <x v="0"/>
    <x v="1"/>
    <x v="3"/>
  </r>
  <r>
    <x v="607"/>
    <x v="2"/>
    <x v="1"/>
    <x v="0"/>
    <n v="39"/>
    <n v="400"/>
    <n v="15600"/>
    <x v="0"/>
    <x v="1"/>
    <x v="2"/>
  </r>
  <r>
    <x v="607"/>
    <x v="0"/>
    <x v="4"/>
    <x v="4"/>
    <n v="37"/>
    <n v="500"/>
    <n v="18500"/>
    <x v="0"/>
    <x v="1"/>
    <x v="0"/>
  </r>
  <r>
    <x v="607"/>
    <x v="0"/>
    <x v="1"/>
    <x v="4"/>
    <n v="39"/>
    <n v="500"/>
    <n v="19500"/>
    <x v="0"/>
    <x v="1"/>
    <x v="1"/>
  </r>
  <r>
    <x v="607"/>
    <x v="0"/>
    <x v="2"/>
    <x v="4"/>
    <n v="42"/>
    <n v="500"/>
    <n v="21000"/>
    <x v="0"/>
    <x v="1"/>
    <x v="3"/>
  </r>
  <r>
    <x v="607"/>
    <x v="2"/>
    <x v="2"/>
    <x v="4"/>
    <n v="45"/>
    <n v="500"/>
    <n v="22500"/>
    <x v="0"/>
    <x v="1"/>
    <x v="4"/>
  </r>
  <r>
    <x v="608"/>
    <x v="2"/>
    <x v="4"/>
    <x v="2"/>
    <n v="19"/>
    <n v="100"/>
    <n v="1900"/>
    <x v="0"/>
    <x v="1"/>
    <x v="3"/>
  </r>
  <r>
    <x v="608"/>
    <x v="1"/>
    <x v="4"/>
    <x v="0"/>
    <n v="5"/>
    <n v="400"/>
    <n v="2000"/>
    <x v="0"/>
    <x v="1"/>
    <x v="1"/>
  </r>
  <r>
    <x v="608"/>
    <x v="0"/>
    <x v="0"/>
    <x v="3"/>
    <n v="46"/>
    <n v="200"/>
    <n v="9200"/>
    <x v="0"/>
    <x v="1"/>
    <x v="1"/>
  </r>
  <r>
    <x v="608"/>
    <x v="0"/>
    <x v="3"/>
    <x v="1"/>
    <n v="31"/>
    <n v="300"/>
    <n v="9300"/>
    <x v="0"/>
    <x v="1"/>
    <x v="0"/>
  </r>
  <r>
    <x v="608"/>
    <x v="1"/>
    <x v="3"/>
    <x v="1"/>
    <n v="34"/>
    <n v="300"/>
    <n v="10200"/>
    <x v="0"/>
    <x v="1"/>
    <x v="0"/>
  </r>
  <r>
    <x v="608"/>
    <x v="1"/>
    <x v="0"/>
    <x v="1"/>
    <n v="44"/>
    <n v="300"/>
    <n v="13200"/>
    <x v="0"/>
    <x v="1"/>
    <x v="1"/>
  </r>
  <r>
    <x v="608"/>
    <x v="2"/>
    <x v="2"/>
    <x v="0"/>
    <n v="37"/>
    <n v="400"/>
    <n v="14800"/>
    <x v="0"/>
    <x v="1"/>
    <x v="4"/>
  </r>
  <r>
    <x v="609"/>
    <x v="0"/>
    <x v="0"/>
    <x v="0"/>
    <n v="1"/>
    <n v="400"/>
    <n v="400"/>
    <x v="0"/>
    <x v="1"/>
    <x v="0"/>
  </r>
  <r>
    <x v="609"/>
    <x v="2"/>
    <x v="3"/>
    <x v="4"/>
    <n v="1"/>
    <n v="500"/>
    <n v="500"/>
    <x v="0"/>
    <x v="1"/>
    <x v="0"/>
  </r>
  <r>
    <x v="609"/>
    <x v="2"/>
    <x v="0"/>
    <x v="2"/>
    <n v="7"/>
    <n v="100"/>
    <n v="700"/>
    <x v="1"/>
    <x v="0"/>
    <x v="1"/>
  </r>
  <r>
    <x v="609"/>
    <x v="0"/>
    <x v="1"/>
    <x v="0"/>
    <n v="8"/>
    <n v="400"/>
    <n v="3200"/>
    <x v="0"/>
    <x v="0"/>
    <x v="0"/>
  </r>
  <r>
    <x v="609"/>
    <x v="1"/>
    <x v="2"/>
    <x v="0"/>
    <n v="23"/>
    <n v="400"/>
    <n v="9200"/>
    <x v="0"/>
    <x v="1"/>
    <x v="1"/>
  </r>
  <r>
    <x v="609"/>
    <x v="2"/>
    <x v="2"/>
    <x v="1"/>
    <n v="31"/>
    <n v="300"/>
    <n v="9300"/>
    <x v="0"/>
    <x v="1"/>
    <x v="0"/>
  </r>
  <r>
    <x v="609"/>
    <x v="1"/>
    <x v="2"/>
    <x v="1"/>
    <n v="45"/>
    <n v="300"/>
    <n v="13500"/>
    <x v="0"/>
    <x v="1"/>
    <x v="1"/>
  </r>
  <r>
    <x v="609"/>
    <x v="0"/>
    <x v="2"/>
    <x v="0"/>
    <n v="37"/>
    <n v="400"/>
    <n v="14800"/>
    <x v="0"/>
    <x v="1"/>
    <x v="0"/>
  </r>
  <r>
    <x v="609"/>
    <x v="0"/>
    <x v="1"/>
    <x v="4"/>
    <n v="34"/>
    <n v="500"/>
    <n v="17000"/>
    <x v="0"/>
    <x v="1"/>
    <x v="3"/>
  </r>
  <r>
    <x v="610"/>
    <x v="0"/>
    <x v="4"/>
    <x v="2"/>
    <n v="14"/>
    <n v="100"/>
    <n v="1400"/>
    <x v="0"/>
    <x v="1"/>
    <x v="0"/>
  </r>
  <r>
    <x v="610"/>
    <x v="1"/>
    <x v="5"/>
    <x v="0"/>
    <n v="6"/>
    <n v="400"/>
    <n v="2400"/>
    <x v="0"/>
    <x v="0"/>
    <x v="4"/>
  </r>
  <r>
    <x v="610"/>
    <x v="2"/>
    <x v="4"/>
    <x v="0"/>
    <n v="20"/>
    <n v="400"/>
    <n v="8000"/>
    <x v="1"/>
    <x v="1"/>
    <x v="1"/>
  </r>
  <r>
    <x v="610"/>
    <x v="1"/>
    <x v="2"/>
    <x v="4"/>
    <n v="39"/>
    <n v="500"/>
    <n v="19500"/>
    <x v="0"/>
    <x v="1"/>
    <x v="1"/>
  </r>
  <r>
    <x v="610"/>
    <x v="2"/>
    <x v="4"/>
    <x v="4"/>
    <n v="39"/>
    <n v="500"/>
    <n v="19500"/>
    <x v="0"/>
    <x v="1"/>
    <x v="3"/>
  </r>
  <r>
    <x v="611"/>
    <x v="2"/>
    <x v="3"/>
    <x v="1"/>
    <n v="11"/>
    <n v="300"/>
    <n v="3300"/>
    <x v="0"/>
    <x v="1"/>
    <x v="3"/>
  </r>
  <r>
    <x v="611"/>
    <x v="1"/>
    <x v="3"/>
    <x v="2"/>
    <n v="42"/>
    <n v="100"/>
    <n v="4200"/>
    <x v="0"/>
    <x v="0"/>
    <x v="0"/>
  </r>
  <r>
    <x v="611"/>
    <x v="1"/>
    <x v="4"/>
    <x v="3"/>
    <n v="30"/>
    <n v="200"/>
    <n v="6000"/>
    <x v="0"/>
    <x v="1"/>
    <x v="0"/>
  </r>
  <r>
    <x v="611"/>
    <x v="0"/>
    <x v="1"/>
    <x v="0"/>
    <n v="21"/>
    <n v="400"/>
    <n v="8400"/>
    <x v="0"/>
    <x v="1"/>
    <x v="0"/>
  </r>
  <r>
    <x v="611"/>
    <x v="0"/>
    <x v="3"/>
    <x v="1"/>
    <n v="37"/>
    <n v="300"/>
    <n v="11100"/>
    <x v="0"/>
    <x v="0"/>
    <x v="1"/>
  </r>
  <r>
    <x v="611"/>
    <x v="1"/>
    <x v="1"/>
    <x v="1"/>
    <n v="41"/>
    <n v="300"/>
    <n v="12300"/>
    <x v="0"/>
    <x v="1"/>
    <x v="0"/>
  </r>
  <r>
    <x v="611"/>
    <x v="1"/>
    <x v="3"/>
    <x v="4"/>
    <n v="28"/>
    <n v="500"/>
    <n v="14000"/>
    <x v="0"/>
    <x v="1"/>
    <x v="0"/>
  </r>
  <r>
    <x v="611"/>
    <x v="2"/>
    <x v="2"/>
    <x v="0"/>
    <n v="39"/>
    <n v="400"/>
    <n v="15600"/>
    <x v="0"/>
    <x v="1"/>
    <x v="0"/>
  </r>
  <r>
    <x v="611"/>
    <x v="2"/>
    <x v="1"/>
    <x v="4"/>
    <n v="40"/>
    <n v="500"/>
    <n v="20000"/>
    <x v="0"/>
    <x v="1"/>
    <x v="3"/>
  </r>
  <r>
    <x v="611"/>
    <x v="1"/>
    <x v="3"/>
    <x v="4"/>
    <n v="49"/>
    <n v="500"/>
    <n v="24500"/>
    <x v="1"/>
    <x v="1"/>
    <x v="3"/>
  </r>
  <r>
    <x v="612"/>
    <x v="2"/>
    <x v="3"/>
    <x v="1"/>
    <n v="1"/>
    <n v="300"/>
    <n v="300"/>
    <x v="0"/>
    <x v="1"/>
    <x v="0"/>
  </r>
  <r>
    <x v="612"/>
    <x v="0"/>
    <x v="4"/>
    <x v="2"/>
    <n v="3"/>
    <n v="100"/>
    <n v="300"/>
    <x v="1"/>
    <x v="1"/>
    <x v="0"/>
  </r>
  <r>
    <x v="612"/>
    <x v="2"/>
    <x v="5"/>
    <x v="0"/>
    <n v="1"/>
    <n v="400"/>
    <n v="400"/>
    <x v="0"/>
    <x v="1"/>
    <x v="0"/>
  </r>
  <r>
    <x v="612"/>
    <x v="2"/>
    <x v="1"/>
    <x v="1"/>
    <n v="8"/>
    <n v="300"/>
    <n v="2400"/>
    <x v="0"/>
    <x v="1"/>
    <x v="3"/>
  </r>
  <r>
    <x v="612"/>
    <x v="2"/>
    <x v="4"/>
    <x v="0"/>
    <n v="9"/>
    <n v="400"/>
    <n v="3600"/>
    <x v="0"/>
    <x v="1"/>
    <x v="1"/>
  </r>
  <r>
    <x v="612"/>
    <x v="2"/>
    <x v="1"/>
    <x v="2"/>
    <n v="37"/>
    <n v="100"/>
    <n v="3700"/>
    <x v="0"/>
    <x v="1"/>
    <x v="1"/>
  </r>
  <r>
    <x v="612"/>
    <x v="2"/>
    <x v="4"/>
    <x v="2"/>
    <n v="42"/>
    <n v="100"/>
    <n v="4200"/>
    <x v="0"/>
    <x v="1"/>
    <x v="4"/>
  </r>
  <r>
    <x v="612"/>
    <x v="2"/>
    <x v="5"/>
    <x v="4"/>
    <n v="10"/>
    <n v="500"/>
    <n v="5000"/>
    <x v="0"/>
    <x v="1"/>
    <x v="4"/>
  </r>
  <r>
    <x v="612"/>
    <x v="2"/>
    <x v="4"/>
    <x v="0"/>
    <n v="14"/>
    <n v="400"/>
    <n v="5600"/>
    <x v="0"/>
    <x v="1"/>
    <x v="1"/>
  </r>
  <r>
    <x v="612"/>
    <x v="1"/>
    <x v="4"/>
    <x v="4"/>
    <n v="21"/>
    <n v="500"/>
    <n v="10500"/>
    <x v="1"/>
    <x v="1"/>
    <x v="1"/>
  </r>
  <r>
    <x v="612"/>
    <x v="0"/>
    <x v="1"/>
    <x v="4"/>
    <n v="21"/>
    <n v="500"/>
    <n v="10500"/>
    <x v="0"/>
    <x v="1"/>
    <x v="3"/>
  </r>
  <r>
    <x v="612"/>
    <x v="1"/>
    <x v="3"/>
    <x v="0"/>
    <n v="27"/>
    <n v="400"/>
    <n v="10800"/>
    <x v="0"/>
    <x v="1"/>
    <x v="1"/>
  </r>
  <r>
    <x v="612"/>
    <x v="1"/>
    <x v="1"/>
    <x v="4"/>
    <n v="22"/>
    <n v="500"/>
    <n v="11000"/>
    <x v="0"/>
    <x v="1"/>
    <x v="0"/>
  </r>
  <r>
    <x v="612"/>
    <x v="1"/>
    <x v="3"/>
    <x v="1"/>
    <n v="49"/>
    <n v="300"/>
    <n v="14700"/>
    <x v="0"/>
    <x v="1"/>
    <x v="0"/>
  </r>
  <r>
    <x v="612"/>
    <x v="0"/>
    <x v="0"/>
    <x v="4"/>
    <n v="39"/>
    <n v="500"/>
    <n v="19500"/>
    <x v="0"/>
    <x v="1"/>
    <x v="1"/>
  </r>
  <r>
    <x v="612"/>
    <x v="1"/>
    <x v="4"/>
    <x v="4"/>
    <n v="47"/>
    <n v="500"/>
    <n v="23500"/>
    <x v="0"/>
    <x v="1"/>
    <x v="3"/>
  </r>
  <r>
    <x v="613"/>
    <x v="2"/>
    <x v="4"/>
    <x v="2"/>
    <n v="49"/>
    <n v="100"/>
    <n v="4900"/>
    <x v="0"/>
    <x v="1"/>
    <x v="4"/>
  </r>
  <r>
    <x v="613"/>
    <x v="1"/>
    <x v="1"/>
    <x v="4"/>
    <n v="14"/>
    <n v="500"/>
    <n v="7000"/>
    <x v="0"/>
    <x v="1"/>
    <x v="1"/>
  </r>
  <r>
    <x v="613"/>
    <x v="0"/>
    <x v="4"/>
    <x v="1"/>
    <n v="26"/>
    <n v="300"/>
    <n v="7800"/>
    <x v="1"/>
    <x v="1"/>
    <x v="3"/>
  </r>
  <r>
    <x v="613"/>
    <x v="0"/>
    <x v="4"/>
    <x v="4"/>
    <n v="36"/>
    <n v="500"/>
    <n v="18000"/>
    <x v="0"/>
    <x v="1"/>
    <x v="3"/>
  </r>
  <r>
    <x v="613"/>
    <x v="0"/>
    <x v="3"/>
    <x v="0"/>
    <n v="47"/>
    <n v="400"/>
    <n v="18800"/>
    <x v="1"/>
    <x v="1"/>
    <x v="0"/>
  </r>
  <r>
    <x v="613"/>
    <x v="2"/>
    <x v="4"/>
    <x v="4"/>
    <n v="39"/>
    <n v="500"/>
    <n v="19500"/>
    <x v="0"/>
    <x v="1"/>
    <x v="0"/>
  </r>
  <r>
    <x v="613"/>
    <x v="2"/>
    <x v="2"/>
    <x v="4"/>
    <n v="41"/>
    <n v="500"/>
    <n v="20500"/>
    <x v="0"/>
    <x v="1"/>
    <x v="0"/>
  </r>
  <r>
    <x v="614"/>
    <x v="0"/>
    <x v="4"/>
    <x v="2"/>
    <n v="1"/>
    <n v="100"/>
    <n v="100"/>
    <x v="0"/>
    <x v="1"/>
    <x v="0"/>
  </r>
  <r>
    <x v="614"/>
    <x v="1"/>
    <x v="4"/>
    <x v="4"/>
    <n v="4"/>
    <n v="500"/>
    <n v="2000"/>
    <x v="0"/>
    <x v="1"/>
    <x v="3"/>
  </r>
  <r>
    <x v="614"/>
    <x v="2"/>
    <x v="1"/>
    <x v="2"/>
    <n v="31"/>
    <n v="100"/>
    <n v="3100"/>
    <x v="0"/>
    <x v="1"/>
    <x v="1"/>
  </r>
  <r>
    <x v="614"/>
    <x v="1"/>
    <x v="1"/>
    <x v="0"/>
    <n v="15"/>
    <n v="400"/>
    <n v="6000"/>
    <x v="0"/>
    <x v="1"/>
    <x v="2"/>
  </r>
  <r>
    <x v="614"/>
    <x v="2"/>
    <x v="0"/>
    <x v="0"/>
    <n v="19"/>
    <n v="400"/>
    <n v="7600"/>
    <x v="0"/>
    <x v="1"/>
    <x v="3"/>
  </r>
  <r>
    <x v="614"/>
    <x v="2"/>
    <x v="3"/>
    <x v="4"/>
    <n v="17"/>
    <n v="500"/>
    <n v="8500"/>
    <x v="0"/>
    <x v="1"/>
    <x v="3"/>
  </r>
  <r>
    <x v="614"/>
    <x v="1"/>
    <x v="3"/>
    <x v="1"/>
    <n v="29"/>
    <n v="300"/>
    <n v="8700"/>
    <x v="0"/>
    <x v="1"/>
    <x v="0"/>
  </r>
  <r>
    <x v="614"/>
    <x v="2"/>
    <x v="2"/>
    <x v="1"/>
    <n v="30"/>
    <n v="300"/>
    <n v="9000"/>
    <x v="0"/>
    <x v="1"/>
    <x v="0"/>
  </r>
  <r>
    <x v="614"/>
    <x v="2"/>
    <x v="4"/>
    <x v="0"/>
    <n v="23"/>
    <n v="400"/>
    <n v="9200"/>
    <x v="0"/>
    <x v="1"/>
    <x v="1"/>
  </r>
  <r>
    <x v="614"/>
    <x v="2"/>
    <x v="5"/>
    <x v="3"/>
    <n v="47"/>
    <n v="200"/>
    <n v="9400"/>
    <x v="0"/>
    <x v="1"/>
    <x v="1"/>
  </r>
  <r>
    <x v="614"/>
    <x v="0"/>
    <x v="4"/>
    <x v="1"/>
    <n v="34"/>
    <n v="300"/>
    <n v="10200"/>
    <x v="0"/>
    <x v="1"/>
    <x v="0"/>
  </r>
  <r>
    <x v="614"/>
    <x v="2"/>
    <x v="4"/>
    <x v="0"/>
    <n v="31"/>
    <n v="400"/>
    <n v="12400"/>
    <x v="1"/>
    <x v="1"/>
    <x v="4"/>
  </r>
  <r>
    <x v="614"/>
    <x v="1"/>
    <x v="4"/>
    <x v="4"/>
    <n v="26"/>
    <n v="500"/>
    <n v="13000"/>
    <x v="0"/>
    <x v="1"/>
    <x v="0"/>
  </r>
  <r>
    <x v="614"/>
    <x v="0"/>
    <x v="2"/>
    <x v="4"/>
    <n v="26"/>
    <n v="500"/>
    <n v="13000"/>
    <x v="1"/>
    <x v="1"/>
    <x v="0"/>
  </r>
  <r>
    <x v="614"/>
    <x v="0"/>
    <x v="1"/>
    <x v="4"/>
    <n v="31"/>
    <n v="500"/>
    <n v="15500"/>
    <x v="0"/>
    <x v="1"/>
    <x v="0"/>
  </r>
  <r>
    <x v="614"/>
    <x v="2"/>
    <x v="4"/>
    <x v="0"/>
    <n v="49"/>
    <n v="400"/>
    <n v="19600"/>
    <x v="0"/>
    <x v="1"/>
    <x v="1"/>
  </r>
  <r>
    <x v="615"/>
    <x v="0"/>
    <x v="4"/>
    <x v="3"/>
    <n v="4"/>
    <n v="200"/>
    <n v="800"/>
    <x v="0"/>
    <x v="1"/>
    <x v="0"/>
  </r>
  <r>
    <x v="615"/>
    <x v="2"/>
    <x v="2"/>
    <x v="4"/>
    <n v="3"/>
    <n v="500"/>
    <n v="1500"/>
    <x v="0"/>
    <x v="1"/>
    <x v="0"/>
  </r>
  <r>
    <x v="615"/>
    <x v="0"/>
    <x v="1"/>
    <x v="2"/>
    <n v="29"/>
    <n v="100"/>
    <n v="2900"/>
    <x v="0"/>
    <x v="1"/>
    <x v="4"/>
  </r>
  <r>
    <x v="615"/>
    <x v="1"/>
    <x v="4"/>
    <x v="1"/>
    <n v="15"/>
    <n v="300"/>
    <n v="4500"/>
    <x v="0"/>
    <x v="1"/>
    <x v="1"/>
  </r>
  <r>
    <x v="615"/>
    <x v="0"/>
    <x v="1"/>
    <x v="2"/>
    <n v="47"/>
    <n v="100"/>
    <n v="4700"/>
    <x v="0"/>
    <x v="1"/>
    <x v="1"/>
  </r>
  <r>
    <x v="615"/>
    <x v="2"/>
    <x v="1"/>
    <x v="0"/>
    <n v="15"/>
    <n v="400"/>
    <n v="6000"/>
    <x v="0"/>
    <x v="1"/>
    <x v="3"/>
  </r>
  <r>
    <x v="615"/>
    <x v="2"/>
    <x v="4"/>
    <x v="1"/>
    <n v="23"/>
    <n v="300"/>
    <n v="6900"/>
    <x v="0"/>
    <x v="1"/>
    <x v="0"/>
  </r>
  <r>
    <x v="615"/>
    <x v="2"/>
    <x v="4"/>
    <x v="1"/>
    <n v="27"/>
    <n v="300"/>
    <n v="8100"/>
    <x v="0"/>
    <x v="1"/>
    <x v="3"/>
  </r>
  <r>
    <x v="615"/>
    <x v="2"/>
    <x v="5"/>
    <x v="0"/>
    <n v="22"/>
    <n v="400"/>
    <n v="8800"/>
    <x v="0"/>
    <x v="1"/>
    <x v="4"/>
  </r>
  <r>
    <x v="615"/>
    <x v="0"/>
    <x v="5"/>
    <x v="0"/>
    <n v="36"/>
    <n v="400"/>
    <n v="14400"/>
    <x v="0"/>
    <x v="1"/>
    <x v="1"/>
  </r>
  <r>
    <x v="615"/>
    <x v="2"/>
    <x v="3"/>
    <x v="4"/>
    <n v="35"/>
    <n v="500"/>
    <n v="17500"/>
    <x v="0"/>
    <x v="1"/>
    <x v="3"/>
  </r>
  <r>
    <x v="615"/>
    <x v="0"/>
    <x v="3"/>
    <x v="4"/>
    <n v="46"/>
    <n v="500"/>
    <n v="23000"/>
    <x v="1"/>
    <x v="1"/>
    <x v="1"/>
  </r>
  <r>
    <x v="616"/>
    <x v="1"/>
    <x v="3"/>
    <x v="2"/>
    <n v="5"/>
    <n v="100"/>
    <n v="500"/>
    <x v="0"/>
    <x v="1"/>
    <x v="0"/>
  </r>
  <r>
    <x v="616"/>
    <x v="1"/>
    <x v="1"/>
    <x v="2"/>
    <n v="38"/>
    <n v="100"/>
    <n v="3800"/>
    <x v="0"/>
    <x v="1"/>
    <x v="1"/>
  </r>
  <r>
    <x v="616"/>
    <x v="0"/>
    <x v="5"/>
    <x v="2"/>
    <n v="46"/>
    <n v="100"/>
    <n v="4600"/>
    <x v="1"/>
    <x v="1"/>
    <x v="3"/>
  </r>
  <r>
    <x v="616"/>
    <x v="0"/>
    <x v="1"/>
    <x v="4"/>
    <n v="11"/>
    <n v="500"/>
    <n v="5500"/>
    <x v="0"/>
    <x v="1"/>
    <x v="3"/>
  </r>
  <r>
    <x v="616"/>
    <x v="2"/>
    <x v="4"/>
    <x v="0"/>
    <n v="18"/>
    <n v="400"/>
    <n v="7200"/>
    <x v="0"/>
    <x v="1"/>
    <x v="0"/>
  </r>
  <r>
    <x v="616"/>
    <x v="2"/>
    <x v="2"/>
    <x v="0"/>
    <n v="32"/>
    <n v="400"/>
    <n v="12800"/>
    <x v="1"/>
    <x v="1"/>
    <x v="0"/>
  </r>
  <r>
    <x v="616"/>
    <x v="0"/>
    <x v="1"/>
    <x v="4"/>
    <n v="32"/>
    <n v="500"/>
    <n v="16000"/>
    <x v="0"/>
    <x v="1"/>
    <x v="1"/>
  </r>
  <r>
    <x v="616"/>
    <x v="2"/>
    <x v="3"/>
    <x v="0"/>
    <n v="40"/>
    <n v="400"/>
    <n v="16000"/>
    <x v="0"/>
    <x v="1"/>
    <x v="1"/>
  </r>
  <r>
    <x v="616"/>
    <x v="0"/>
    <x v="3"/>
    <x v="0"/>
    <n v="43"/>
    <n v="400"/>
    <n v="17200"/>
    <x v="0"/>
    <x v="1"/>
    <x v="0"/>
  </r>
  <r>
    <x v="617"/>
    <x v="1"/>
    <x v="3"/>
    <x v="0"/>
    <n v="1"/>
    <n v="400"/>
    <n v="400"/>
    <x v="0"/>
    <x v="1"/>
    <x v="0"/>
  </r>
  <r>
    <x v="617"/>
    <x v="2"/>
    <x v="1"/>
    <x v="4"/>
    <n v="9"/>
    <n v="500"/>
    <n v="4500"/>
    <x v="1"/>
    <x v="1"/>
    <x v="0"/>
  </r>
  <r>
    <x v="617"/>
    <x v="1"/>
    <x v="4"/>
    <x v="0"/>
    <n v="12"/>
    <n v="400"/>
    <n v="4800"/>
    <x v="0"/>
    <x v="1"/>
    <x v="3"/>
  </r>
  <r>
    <x v="617"/>
    <x v="1"/>
    <x v="3"/>
    <x v="1"/>
    <n v="21"/>
    <n v="300"/>
    <n v="6300"/>
    <x v="0"/>
    <x v="1"/>
    <x v="3"/>
  </r>
  <r>
    <x v="617"/>
    <x v="0"/>
    <x v="2"/>
    <x v="0"/>
    <n v="16"/>
    <n v="400"/>
    <n v="6400"/>
    <x v="0"/>
    <x v="1"/>
    <x v="3"/>
  </r>
  <r>
    <x v="617"/>
    <x v="2"/>
    <x v="2"/>
    <x v="4"/>
    <n v="15"/>
    <n v="500"/>
    <n v="7500"/>
    <x v="1"/>
    <x v="1"/>
    <x v="0"/>
  </r>
  <r>
    <x v="617"/>
    <x v="1"/>
    <x v="1"/>
    <x v="4"/>
    <n v="18"/>
    <n v="500"/>
    <n v="9000"/>
    <x v="0"/>
    <x v="1"/>
    <x v="1"/>
  </r>
  <r>
    <x v="617"/>
    <x v="2"/>
    <x v="4"/>
    <x v="4"/>
    <n v="18"/>
    <n v="500"/>
    <n v="9000"/>
    <x v="1"/>
    <x v="1"/>
    <x v="3"/>
  </r>
  <r>
    <x v="617"/>
    <x v="1"/>
    <x v="5"/>
    <x v="4"/>
    <n v="18"/>
    <n v="500"/>
    <n v="9000"/>
    <x v="0"/>
    <x v="1"/>
    <x v="0"/>
  </r>
  <r>
    <x v="617"/>
    <x v="0"/>
    <x v="4"/>
    <x v="3"/>
    <n v="48"/>
    <n v="200"/>
    <n v="9600"/>
    <x v="0"/>
    <x v="1"/>
    <x v="0"/>
  </r>
  <r>
    <x v="617"/>
    <x v="1"/>
    <x v="3"/>
    <x v="4"/>
    <n v="20"/>
    <n v="500"/>
    <n v="10000"/>
    <x v="0"/>
    <x v="1"/>
    <x v="3"/>
  </r>
  <r>
    <x v="617"/>
    <x v="1"/>
    <x v="3"/>
    <x v="4"/>
    <n v="20"/>
    <n v="500"/>
    <n v="10000"/>
    <x v="0"/>
    <x v="1"/>
    <x v="2"/>
  </r>
  <r>
    <x v="617"/>
    <x v="2"/>
    <x v="1"/>
    <x v="0"/>
    <n v="27"/>
    <n v="400"/>
    <n v="10800"/>
    <x v="0"/>
    <x v="0"/>
    <x v="3"/>
  </r>
  <r>
    <x v="617"/>
    <x v="1"/>
    <x v="4"/>
    <x v="1"/>
    <n v="41"/>
    <n v="300"/>
    <n v="12300"/>
    <x v="0"/>
    <x v="1"/>
    <x v="1"/>
  </r>
  <r>
    <x v="617"/>
    <x v="2"/>
    <x v="4"/>
    <x v="4"/>
    <n v="25"/>
    <n v="500"/>
    <n v="12500"/>
    <x v="1"/>
    <x v="1"/>
    <x v="1"/>
  </r>
  <r>
    <x v="617"/>
    <x v="2"/>
    <x v="1"/>
    <x v="1"/>
    <n v="43"/>
    <n v="300"/>
    <n v="12900"/>
    <x v="0"/>
    <x v="1"/>
    <x v="1"/>
  </r>
  <r>
    <x v="617"/>
    <x v="2"/>
    <x v="4"/>
    <x v="4"/>
    <n v="34"/>
    <n v="500"/>
    <n v="17000"/>
    <x v="0"/>
    <x v="1"/>
    <x v="0"/>
  </r>
  <r>
    <x v="618"/>
    <x v="1"/>
    <x v="5"/>
    <x v="0"/>
    <n v="7"/>
    <n v="400"/>
    <n v="2800"/>
    <x v="1"/>
    <x v="0"/>
    <x v="3"/>
  </r>
  <r>
    <x v="618"/>
    <x v="0"/>
    <x v="1"/>
    <x v="3"/>
    <n v="19"/>
    <n v="200"/>
    <n v="3800"/>
    <x v="0"/>
    <x v="1"/>
    <x v="3"/>
  </r>
  <r>
    <x v="618"/>
    <x v="1"/>
    <x v="3"/>
    <x v="1"/>
    <n v="14"/>
    <n v="300"/>
    <n v="4200"/>
    <x v="0"/>
    <x v="1"/>
    <x v="0"/>
  </r>
  <r>
    <x v="618"/>
    <x v="0"/>
    <x v="3"/>
    <x v="1"/>
    <n v="15"/>
    <n v="300"/>
    <n v="4500"/>
    <x v="0"/>
    <x v="1"/>
    <x v="0"/>
  </r>
  <r>
    <x v="618"/>
    <x v="2"/>
    <x v="5"/>
    <x v="0"/>
    <n v="17"/>
    <n v="400"/>
    <n v="6800"/>
    <x v="0"/>
    <x v="1"/>
    <x v="4"/>
  </r>
  <r>
    <x v="618"/>
    <x v="2"/>
    <x v="4"/>
    <x v="1"/>
    <n v="23"/>
    <n v="300"/>
    <n v="6900"/>
    <x v="0"/>
    <x v="1"/>
    <x v="1"/>
  </r>
  <r>
    <x v="618"/>
    <x v="2"/>
    <x v="4"/>
    <x v="1"/>
    <n v="26"/>
    <n v="300"/>
    <n v="7800"/>
    <x v="0"/>
    <x v="1"/>
    <x v="1"/>
  </r>
  <r>
    <x v="618"/>
    <x v="1"/>
    <x v="5"/>
    <x v="0"/>
    <n v="30"/>
    <n v="400"/>
    <n v="12000"/>
    <x v="1"/>
    <x v="1"/>
    <x v="1"/>
  </r>
  <r>
    <x v="618"/>
    <x v="2"/>
    <x v="4"/>
    <x v="0"/>
    <n v="31"/>
    <n v="400"/>
    <n v="12400"/>
    <x v="0"/>
    <x v="1"/>
    <x v="3"/>
  </r>
  <r>
    <x v="619"/>
    <x v="1"/>
    <x v="1"/>
    <x v="3"/>
    <n v="8"/>
    <n v="200"/>
    <n v="1600"/>
    <x v="0"/>
    <x v="1"/>
    <x v="0"/>
  </r>
  <r>
    <x v="619"/>
    <x v="2"/>
    <x v="4"/>
    <x v="4"/>
    <n v="7"/>
    <n v="500"/>
    <n v="3500"/>
    <x v="0"/>
    <x v="1"/>
    <x v="1"/>
  </r>
  <r>
    <x v="619"/>
    <x v="2"/>
    <x v="4"/>
    <x v="1"/>
    <n v="15"/>
    <n v="300"/>
    <n v="4500"/>
    <x v="1"/>
    <x v="1"/>
    <x v="3"/>
  </r>
  <r>
    <x v="619"/>
    <x v="0"/>
    <x v="4"/>
    <x v="0"/>
    <n v="15"/>
    <n v="400"/>
    <n v="6000"/>
    <x v="0"/>
    <x v="1"/>
    <x v="3"/>
  </r>
  <r>
    <x v="619"/>
    <x v="1"/>
    <x v="3"/>
    <x v="1"/>
    <n v="25"/>
    <n v="300"/>
    <n v="7500"/>
    <x v="1"/>
    <x v="1"/>
    <x v="1"/>
  </r>
  <r>
    <x v="619"/>
    <x v="1"/>
    <x v="3"/>
    <x v="0"/>
    <n v="32"/>
    <n v="400"/>
    <n v="12800"/>
    <x v="0"/>
    <x v="1"/>
    <x v="1"/>
  </r>
  <r>
    <x v="619"/>
    <x v="2"/>
    <x v="4"/>
    <x v="1"/>
    <n v="45"/>
    <n v="300"/>
    <n v="13500"/>
    <x v="0"/>
    <x v="1"/>
    <x v="1"/>
  </r>
  <r>
    <x v="619"/>
    <x v="2"/>
    <x v="3"/>
    <x v="0"/>
    <n v="37"/>
    <n v="400"/>
    <n v="14800"/>
    <x v="0"/>
    <x v="1"/>
    <x v="3"/>
  </r>
  <r>
    <x v="619"/>
    <x v="2"/>
    <x v="4"/>
    <x v="4"/>
    <n v="39"/>
    <n v="500"/>
    <n v="19500"/>
    <x v="0"/>
    <x v="1"/>
    <x v="0"/>
  </r>
  <r>
    <x v="619"/>
    <x v="1"/>
    <x v="3"/>
    <x v="4"/>
    <n v="46"/>
    <n v="500"/>
    <n v="23000"/>
    <x v="0"/>
    <x v="1"/>
    <x v="1"/>
  </r>
  <r>
    <x v="620"/>
    <x v="0"/>
    <x v="4"/>
    <x v="3"/>
    <n v="2"/>
    <n v="200"/>
    <n v="400"/>
    <x v="0"/>
    <x v="1"/>
    <x v="0"/>
  </r>
  <r>
    <x v="620"/>
    <x v="2"/>
    <x v="1"/>
    <x v="2"/>
    <n v="15"/>
    <n v="100"/>
    <n v="1500"/>
    <x v="0"/>
    <x v="0"/>
    <x v="0"/>
  </r>
  <r>
    <x v="620"/>
    <x v="2"/>
    <x v="1"/>
    <x v="0"/>
    <n v="5"/>
    <n v="400"/>
    <n v="2000"/>
    <x v="0"/>
    <x v="1"/>
    <x v="0"/>
  </r>
  <r>
    <x v="620"/>
    <x v="1"/>
    <x v="4"/>
    <x v="2"/>
    <n v="25"/>
    <n v="100"/>
    <n v="2500"/>
    <x v="0"/>
    <x v="1"/>
    <x v="3"/>
  </r>
  <r>
    <x v="620"/>
    <x v="2"/>
    <x v="4"/>
    <x v="1"/>
    <n v="13"/>
    <n v="300"/>
    <n v="3900"/>
    <x v="0"/>
    <x v="1"/>
    <x v="0"/>
  </r>
  <r>
    <x v="620"/>
    <x v="0"/>
    <x v="1"/>
    <x v="4"/>
    <n v="12"/>
    <n v="500"/>
    <n v="6000"/>
    <x v="0"/>
    <x v="1"/>
    <x v="0"/>
  </r>
  <r>
    <x v="620"/>
    <x v="2"/>
    <x v="2"/>
    <x v="1"/>
    <n v="29"/>
    <n v="300"/>
    <n v="8700"/>
    <x v="0"/>
    <x v="1"/>
    <x v="1"/>
  </r>
  <r>
    <x v="620"/>
    <x v="1"/>
    <x v="4"/>
    <x v="0"/>
    <n v="34"/>
    <n v="400"/>
    <n v="13600"/>
    <x v="0"/>
    <x v="1"/>
    <x v="3"/>
  </r>
  <r>
    <x v="620"/>
    <x v="2"/>
    <x v="4"/>
    <x v="4"/>
    <n v="33"/>
    <n v="500"/>
    <n v="16500"/>
    <x v="1"/>
    <x v="1"/>
    <x v="0"/>
  </r>
  <r>
    <x v="620"/>
    <x v="1"/>
    <x v="1"/>
    <x v="0"/>
    <n v="48"/>
    <n v="400"/>
    <n v="19200"/>
    <x v="0"/>
    <x v="0"/>
    <x v="0"/>
  </r>
  <r>
    <x v="621"/>
    <x v="1"/>
    <x v="1"/>
    <x v="1"/>
    <n v="2"/>
    <n v="300"/>
    <n v="600"/>
    <x v="0"/>
    <x v="0"/>
    <x v="2"/>
  </r>
  <r>
    <x v="621"/>
    <x v="2"/>
    <x v="4"/>
    <x v="1"/>
    <n v="2"/>
    <n v="300"/>
    <n v="600"/>
    <x v="0"/>
    <x v="1"/>
    <x v="3"/>
  </r>
  <r>
    <x v="621"/>
    <x v="1"/>
    <x v="2"/>
    <x v="2"/>
    <n v="19"/>
    <n v="100"/>
    <n v="1900"/>
    <x v="0"/>
    <x v="1"/>
    <x v="0"/>
  </r>
  <r>
    <x v="621"/>
    <x v="1"/>
    <x v="4"/>
    <x v="2"/>
    <n v="27"/>
    <n v="100"/>
    <n v="2700"/>
    <x v="0"/>
    <x v="1"/>
    <x v="1"/>
  </r>
  <r>
    <x v="621"/>
    <x v="2"/>
    <x v="2"/>
    <x v="2"/>
    <n v="28"/>
    <n v="100"/>
    <n v="2800"/>
    <x v="0"/>
    <x v="1"/>
    <x v="1"/>
  </r>
  <r>
    <x v="621"/>
    <x v="2"/>
    <x v="1"/>
    <x v="1"/>
    <n v="10"/>
    <n v="300"/>
    <n v="3000"/>
    <x v="0"/>
    <x v="1"/>
    <x v="1"/>
  </r>
  <r>
    <x v="621"/>
    <x v="2"/>
    <x v="1"/>
    <x v="0"/>
    <n v="8"/>
    <n v="400"/>
    <n v="3200"/>
    <x v="0"/>
    <x v="1"/>
    <x v="3"/>
  </r>
  <r>
    <x v="621"/>
    <x v="1"/>
    <x v="4"/>
    <x v="1"/>
    <n v="12"/>
    <n v="300"/>
    <n v="3600"/>
    <x v="1"/>
    <x v="1"/>
    <x v="4"/>
  </r>
  <r>
    <x v="621"/>
    <x v="1"/>
    <x v="3"/>
    <x v="0"/>
    <n v="11"/>
    <n v="400"/>
    <n v="4400"/>
    <x v="0"/>
    <x v="0"/>
    <x v="1"/>
  </r>
  <r>
    <x v="621"/>
    <x v="0"/>
    <x v="1"/>
    <x v="0"/>
    <n v="25"/>
    <n v="400"/>
    <n v="10000"/>
    <x v="0"/>
    <x v="1"/>
    <x v="0"/>
  </r>
  <r>
    <x v="621"/>
    <x v="2"/>
    <x v="4"/>
    <x v="4"/>
    <n v="23"/>
    <n v="500"/>
    <n v="11500"/>
    <x v="0"/>
    <x v="1"/>
    <x v="3"/>
  </r>
  <r>
    <x v="621"/>
    <x v="1"/>
    <x v="3"/>
    <x v="4"/>
    <n v="24"/>
    <n v="500"/>
    <n v="12000"/>
    <x v="0"/>
    <x v="1"/>
    <x v="1"/>
  </r>
  <r>
    <x v="621"/>
    <x v="2"/>
    <x v="4"/>
    <x v="1"/>
    <n v="43"/>
    <n v="300"/>
    <n v="12900"/>
    <x v="0"/>
    <x v="1"/>
    <x v="1"/>
  </r>
  <r>
    <x v="621"/>
    <x v="2"/>
    <x v="2"/>
    <x v="0"/>
    <n v="42"/>
    <n v="400"/>
    <n v="16800"/>
    <x v="0"/>
    <x v="1"/>
    <x v="3"/>
  </r>
  <r>
    <x v="621"/>
    <x v="1"/>
    <x v="1"/>
    <x v="0"/>
    <n v="42"/>
    <n v="400"/>
    <n v="16800"/>
    <x v="0"/>
    <x v="1"/>
    <x v="3"/>
  </r>
  <r>
    <x v="621"/>
    <x v="0"/>
    <x v="4"/>
    <x v="0"/>
    <n v="48"/>
    <n v="400"/>
    <n v="19200"/>
    <x v="0"/>
    <x v="1"/>
    <x v="0"/>
  </r>
  <r>
    <x v="621"/>
    <x v="2"/>
    <x v="2"/>
    <x v="4"/>
    <n v="40"/>
    <n v="500"/>
    <n v="20000"/>
    <x v="0"/>
    <x v="1"/>
    <x v="1"/>
  </r>
  <r>
    <x v="621"/>
    <x v="0"/>
    <x v="4"/>
    <x v="4"/>
    <n v="44"/>
    <n v="500"/>
    <n v="22000"/>
    <x v="0"/>
    <x v="1"/>
    <x v="1"/>
  </r>
  <r>
    <x v="622"/>
    <x v="2"/>
    <x v="1"/>
    <x v="2"/>
    <n v="7"/>
    <n v="100"/>
    <n v="700"/>
    <x v="0"/>
    <x v="0"/>
    <x v="1"/>
  </r>
  <r>
    <x v="622"/>
    <x v="2"/>
    <x v="3"/>
    <x v="0"/>
    <n v="5"/>
    <n v="400"/>
    <n v="2000"/>
    <x v="0"/>
    <x v="1"/>
    <x v="3"/>
  </r>
  <r>
    <x v="622"/>
    <x v="1"/>
    <x v="5"/>
    <x v="0"/>
    <n v="10"/>
    <n v="400"/>
    <n v="4000"/>
    <x v="0"/>
    <x v="1"/>
    <x v="0"/>
  </r>
  <r>
    <x v="622"/>
    <x v="1"/>
    <x v="4"/>
    <x v="2"/>
    <n v="46"/>
    <n v="100"/>
    <n v="4600"/>
    <x v="1"/>
    <x v="1"/>
    <x v="0"/>
  </r>
  <r>
    <x v="622"/>
    <x v="1"/>
    <x v="4"/>
    <x v="1"/>
    <n v="32"/>
    <n v="300"/>
    <n v="9600"/>
    <x v="0"/>
    <x v="1"/>
    <x v="1"/>
  </r>
  <r>
    <x v="622"/>
    <x v="0"/>
    <x v="4"/>
    <x v="4"/>
    <n v="25"/>
    <n v="500"/>
    <n v="12500"/>
    <x v="0"/>
    <x v="1"/>
    <x v="0"/>
  </r>
  <r>
    <x v="622"/>
    <x v="0"/>
    <x v="5"/>
    <x v="1"/>
    <n v="44"/>
    <n v="300"/>
    <n v="13200"/>
    <x v="0"/>
    <x v="1"/>
    <x v="1"/>
  </r>
  <r>
    <x v="622"/>
    <x v="1"/>
    <x v="2"/>
    <x v="0"/>
    <n v="33"/>
    <n v="400"/>
    <n v="13200"/>
    <x v="0"/>
    <x v="0"/>
    <x v="0"/>
  </r>
  <r>
    <x v="622"/>
    <x v="0"/>
    <x v="1"/>
    <x v="0"/>
    <n v="36"/>
    <n v="400"/>
    <n v="14400"/>
    <x v="1"/>
    <x v="1"/>
    <x v="1"/>
  </r>
  <r>
    <x v="622"/>
    <x v="0"/>
    <x v="3"/>
    <x v="0"/>
    <n v="40"/>
    <n v="400"/>
    <n v="16000"/>
    <x v="0"/>
    <x v="1"/>
    <x v="1"/>
  </r>
  <r>
    <x v="623"/>
    <x v="0"/>
    <x v="1"/>
    <x v="4"/>
    <n v="1"/>
    <n v="500"/>
    <n v="500"/>
    <x v="0"/>
    <x v="1"/>
    <x v="3"/>
  </r>
  <r>
    <x v="623"/>
    <x v="2"/>
    <x v="1"/>
    <x v="4"/>
    <n v="2"/>
    <n v="500"/>
    <n v="1000"/>
    <x v="0"/>
    <x v="1"/>
    <x v="1"/>
  </r>
  <r>
    <x v="623"/>
    <x v="0"/>
    <x v="5"/>
    <x v="4"/>
    <n v="6"/>
    <n v="500"/>
    <n v="3000"/>
    <x v="0"/>
    <x v="1"/>
    <x v="2"/>
  </r>
  <r>
    <x v="623"/>
    <x v="2"/>
    <x v="0"/>
    <x v="0"/>
    <n v="8"/>
    <n v="400"/>
    <n v="3200"/>
    <x v="0"/>
    <x v="1"/>
    <x v="3"/>
  </r>
  <r>
    <x v="623"/>
    <x v="0"/>
    <x v="4"/>
    <x v="1"/>
    <n v="27"/>
    <n v="300"/>
    <n v="8100"/>
    <x v="0"/>
    <x v="1"/>
    <x v="3"/>
  </r>
  <r>
    <x v="623"/>
    <x v="1"/>
    <x v="4"/>
    <x v="4"/>
    <n v="17"/>
    <n v="500"/>
    <n v="8500"/>
    <x v="0"/>
    <x v="0"/>
    <x v="4"/>
  </r>
  <r>
    <x v="623"/>
    <x v="2"/>
    <x v="5"/>
    <x v="0"/>
    <n v="22"/>
    <n v="400"/>
    <n v="8800"/>
    <x v="1"/>
    <x v="1"/>
    <x v="1"/>
  </r>
  <r>
    <x v="623"/>
    <x v="2"/>
    <x v="4"/>
    <x v="4"/>
    <n v="21"/>
    <n v="500"/>
    <n v="10500"/>
    <x v="1"/>
    <x v="0"/>
    <x v="1"/>
  </r>
  <r>
    <x v="623"/>
    <x v="1"/>
    <x v="5"/>
    <x v="1"/>
    <n v="36"/>
    <n v="300"/>
    <n v="10800"/>
    <x v="0"/>
    <x v="1"/>
    <x v="3"/>
  </r>
  <r>
    <x v="623"/>
    <x v="1"/>
    <x v="1"/>
    <x v="0"/>
    <n v="29"/>
    <n v="400"/>
    <n v="11600"/>
    <x v="0"/>
    <x v="1"/>
    <x v="3"/>
  </r>
  <r>
    <x v="623"/>
    <x v="1"/>
    <x v="4"/>
    <x v="0"/>
    <n v="31"/>
    <n v="400"/>
    <n v="12400"/>
    <x v="0"/>
    <x v="1"/>
    <x v="0"/>
  </r>
  <r>
    <x v="623"/>
    <x v="2"/>
    <x v="5"/>
    <x v="4"/>
    <n v="27"/>
    <n v="500"/>
    <n v="13500"/>
    <x v="1"/>
    <x v="1"/>
    <x v="0"/>
  </r>
  <r>
    <x v="623"/>
    <x v="2"/>
    <x v="4"/>
    <x v="0"/>
    <n v="34"/>
    <n v="400"/>
    <n v="13600"/>
    <x v="0"/>
    <x v="1"/>
    <x v="2"/>
  </r>
  <r>
    <x v="623"/>
    <x v="0"/>
    <x v="4"/>
    <x v="4"/>
    <n v="36"/>
    <n v="500"/>
    <n v="18000"/>
    <x v="0"/>
    <x v="1"/>
    <x v="0"/>
  </r>
  <r>
    <x v="623"/>
    <x v="1"/>
    <x v="2"/>
    <x v="0"/>
    <n v="46"/>
    <n v="400"/>
    <n v="18400"/>
    <x v="0"/>
    <x v="0"/>
    <x v="0"/>
  </r>
  <r>
    <x v="624"/>
    <x v="1"/>
    <x v="1"/>
    <x v="1"/>
    <n v="11"/>
    <n v="300"/>
    <n v="3300"/>
    <x v="0"/>
    <x v="1"/>
    <x v="1"/>
  </r>
  <r>
    <x v="624"/>
    <x v="1"/>
    <x v="5"/>
    <x v="4"/>
    <n v="7"/>
    <n v="500"/>
    <n v="3500"/>
    <x v="0"/>
    <x v="1"/>
    <x v="0"/>
  </r>
  <r>
    <x v="624"/>
    <x v="2"/>
    <x v="2"/>
    <x v="0"/>
    <n v="11"/>
    <n v="400"/>
    <n v="4400"/>
    <x v="0"/>
    <x v="1"/>
    <x v="4"/>
  </r>
  <r>
    <x v="624"/>
    <x v="2"/>
    <x v="2"/>
    <x v="2"/>
    <n v="46"/>
    <n v="100"/>
    <n v="4600"/>
    <x v="0"/>
    <x v="1"/>
    <x v="1"/>
  </r>
  <r>
    <x v="624"/>
    <x v="2"/>
    <x v="4"/>
    <x v="4"/>
    <n v="11"/>
    <n v="500"/>
    <n v="5500"/>
    <x v="0"/>
    <x v="1"/>
    <x v="1"/>
  </r>
  <r>
    <x v="624"/>
    <x v="0"/>
    <x v="5"/>
    <x v="0"/>
    <n v="17"/>
    <n v="400"/>
    <n v="6800"/>
    <x v="0"/>
    <x v="1"/>
    <x v="0"/>
  </r>
  <r>
    <x v="624"/>
    <x v="0"/>
    <x v="2"/>
    <x v="0"/>
    <n v="17"/>
    <n v="400"/>
    <n v="6800"/>
    <x v="0"/>
    <x v="1"/>
    <x v="3"/>
  </r>
  <r>
    <x v="624"/>
    <x v="2"/>
    <x v="1"/>
    <x v="0"/>
    <n v="19"/>
    <n v="400"/>
    <n v="7600"/>
    <x v="0"/>
    <x v="1"/>
    <x v="1"/>
  </r>
  <r>
    <x v="624"/>
    <x v="1"/>
    <x v="0"/>
    <x v="3"/>
    <n v="40"/>
    <n v="200"/>
    <n v="8000"/>
    <x v="0"/>
    <x v="1"/>
    <x v="3"/>
  </r>
  <r>
    <x v="624"/>
    <x v="2"/>
    <x v="4"/>
    <x v="4"/>
    <n v="24"/>
    <n v="500"/>
    <n v="12000"/>
    <x v="0"/>
    <x v="1"/>
    <x v="1"/>
  </r>
  <r>
    <x v="624"/>
    <x v="1"/>
    <x v="1"/>
    <x v="4"/>
    <n v="24"/>
    <n v="500"/>
    <n v="12000"/>
    <x v="0"/>
    <x v="1"/>
    <x v="0"/>
  </r>
  <r>
    <x v="624"/>
    <x v="0"/>
    <x v="2"/>
    <x v="4"/>
    <n v="29"/>
    <n v="500"/>
    <n v="14500"/>
    <x v="0"/>
    <x v="1"/>
    <x v="2"/>
  </r>
  <r>
    <x v="625"/>
    <x v="2"/>
    <x v="3"/>
    <x v="2"/>
    <n v="42"/>
    <n v="100"/>
    <n v="4200"/>
    <x v="0"/>
    <x v="1"/>
    <x v="0"/>
  </r>
  <r>
    <x v="625"/>
    <x v="2"/>
    <x v="4"/>
    <x v="1"/>
    <n v="19"/>
    <n v="300"/>
    <n v="5700"/>
    <x v="0"/>
    <x v="1"/>
    <x v="3"/>
  </r>
  <r>
    <x v="625"/>
    <x v="0"/>
    <x v="4"/>
    <x v="1"/>
    <n v="23"/>
    <n v="300"/>
    <n v="6900"/>
    <x v="0"/>
    <x v="1"/>
    <x v="0"/>
  </r>
  <r>
    <x v="625"/>
    <x v="1"/>
    <x v="2"/>
    <x v="0"/>
    <n v="29"/>
    <n v="400"/>
    <n v="11600"/>
    <x v="0"/>
    <x v="1"/>
    <x v="0"/>
  </r>
  <r>
    <x v="625"/>
    <x v="2"/>
    <x v="4"/>
    <x v="0"/>
    <n v="40"/>
    <n v="400"/>
    <n v="16000"/>
    <x v="0"/>
    <x v="0"/>
    <x v="1"/>
  </r>
  <r>
    <x v="625"/>
    <x v="0"/>
    <x v="3"/>
    <x v="4"/>
    <n v="44"/>
    <n v="500"/>
    <n v="22000"/>
    <x v="0"/>
    <x v="1"/>
    <x v="1"/>
  </r>
  <r>
    <x v="626"/>
    <x v="0"/>
    <x v="2"/>
    <x v="2"/>
    <n v="24"/>
    <n v="100"/>
    <n v="2400"/>
    <x v="0"/>
    <x v="1"/>
    <x v="1"/>
  </r>
  <r>
    <x v="626"/>
    <x v="2"/>
    <x v="4"/>
    <x v="0"/>
    <n v="11"/>
    <n v="400"/>
    <n v="4400"/>
    <x v="0"/>
    <x v="1"/>
    <x v="0"/>
  </r>
  <r>
    <x v="626"/>
    <x v="1"/>
    <x v="0"/>
    <x v="4"/>
    <n v="10"/>
    <n v="500"/>
    <n v="5000"/>
    <x v="0"/>
    <x v="1"/>
    <x v="1"/>
  </r>
  <r>
    <x v="626"/>
    <x v="0"/>
    <x v="4"/>
    <x v="3"/>
    <n v="31"/>
    <n v="200"/>
    <n v="6200"/>
    <x v="0"/>
    <x v="1"/>
    <x v="1"/>
  </r>
  <r>
    <x v="626"/>
    <x v="2"/>
    <x v="1"/>
    <x v="1"/>
    <n v="21"/>
    <n v="300"/>
    <n v="6300"/>
    <x v="0"/>
    <x v="1"/>
    <x v="1"/>
  </r>
  <r>
    <x v="626"/>
    <x v="2"/>
    <x v="1"/>
    <x v="3"/>
    <n v="34"/>
    <n v="200"/>
    <n v="6800"/>
    <x v="1"/>
    <x v="1"/>
    <x v="0"/>
  </r>
  <r>
    <x v="626"/>
    <x v="2"/>
    <x v="4"/>
    <x v="4"/>
    <n v="14"/>
    <n v="500"/>
    <n v="7000"/>
    <x v="0"/>
    <x v="1"/>
    <x v="0"/>
  </r>
  <r>
    <x v="626"/>
    <x v="1"/>
    <x v="2"/>
    <x v="1"/>
    <n v="29"/>
    <n v="300"/>
    <n v="8700"/>
    <x v="1"/>
    <x v="0"/>
    <x v="1"/>
  </r>
  <r>
    <x v="626"/>
    <x v="2"/>
    <x v="4"/>
    <x v="0"/>
    <n v="26"/>
    <n v="400"/>
    <n v="10400"/>
    <x v="1"/>
    <x v="1"/>
    <x v="1"/>
  </r>
  <r>
    <x v="626"/>
    <x v="2"/>
    <x v="2"/>
    <x v="0"/>
    <n v="37"/>
    <n v="400"/>
    <n v="14800"/>
    <x v="0"/>
    <x v="1"/>
    <x v="3"/>
  </r>
  <r>
    <x v="626"/>
    <x v="2"/>
    <x v="5"/>
    <x v="4"/>
    <n v="46"/>
    <n v="500"/>
    <n v="23000"/>
    <x v="0"/>
    <x v="1"/>
    <x v="1"/>
  </r>
  <r>
    <x v="627"/>
    <x v="2"/>
    <x v="3"/>
    <x v="2"/>
    <n v="2"/>
    <n v="100"/>
    <n v="200"/>
    <x v="0"/>
    <x v="1"/>
    <x v="1"/>
  </r>
  <r>
    <x v="627"/>
    <x v="1"/>
    <x v="4"/>
    <x v="2"/>
    <n v="14"/>
    <n v="100"/>
    <n v="1400"/>
    <x v="0"/>
    <x v="1"/>
    <x v="1"/>
  </r>
  <r>
    <x v="627"/>
    <x v="0"/>
    <x v="1"/>
    <x v="2"/>
    <n v="15"/>
    <n v="100"/>
    <n v="1500"/>
    <x v="0"/>
    <x v="1"/>
    <x v="0"/>
  </r>
  <r>
    <x v="627"/>
    <x v="1"/>
    <x v="1"/>
    <x v="2"/>
    <n v="22"/>
    <n v="100"/>
    <n v="2200"/>
    <x v="0"/>
    <x v="1"/>
    <x v="2"/>
  </r>
  <r>
    <x v="627"/>
    <x v="0"/>
    <x v="4"/>
    <x v="1"/>
    <n v="10"/>
    <n v="300"/>
    <n v="3000"/>
    <x v="1"/>
    <x v="1"/>
    <x v="0"/>
  </r>
  <r>
    <x v="627"/>
    <x v="0"/>
    <x v="4"/>
    <x v="0"/>
    <n v="14"/>
    <n v="400"/>
    <n v="5600"/>
    <x v="0"/>
    <x v="0"/>
    <x v="1"/>
  </r>
  <r>
    <x v="627"/>
    <x v="1"/>
    <x v="1"/>
    <x v="0"/>
    <n v="17"/>
    <n v="400"/>
    <n v="6800"/>
    <x v="0"/>
    <x v="1"/>
    <x v="0"/>
  </r>
  <r>
    <x v="627"/>
    <x v="2"/>
    <x v="1"/>
    <x v="1"/>
    <n v="23"/>
    <n v="300"/>
    <n v="6900"/>
    <x v="0"/>
    <x v="1"/>
    <x v="2"/>
  </r>
  <r>
    <x v="627"/>
    <x v="2"/>
    <x v="5"/>
    <x v="1"/>
    <n v="25"/>
    <n v="300"/>
    <n v="7500"/>
    <x v="0"/>
    <x v="0"/>
    <x v="1"/>
  </r>
  <r>
    <x v="627"/>
    <x v="0"/>
    <x v="4"/>
    <x v="0"/>
    <n v="29"/>
    <n v="400"/>
    <n v="11600"/>
    <x v="0"/>
    <x v="1"/>
    <x v="1"/>
  </r>
  <r>
    <x v="627"/>
    <x v="0"/>
    <x v="3"/>
    <x v="4"/>
    <n v="29"/>
    <n v="500"/>
    <n v="14500"/>
    <x v="0"/>
    <x v="1"/>
    <x v="0"/>
  </r>
  <r>
    <x v="627"/>
    <x v="2"/>
    <x v="3"/>
    <x v="0"/>
    <n v="42"/>
    <n v="400"/>
    <n v="16800"/>
    <x v="0"/>
    <x v="0"/>
    <x v="0"/>
  </r>
  <r>
    <x v="627"/>
    <x v="1"/>
    <x v="2"/>
    <x v="4"/>
    <n v="34"/>
    <n v="500"/>
    <n v="17000"/>
    <x v="0"/>
    <x v="1"/>
    <x v="1"/>
  </r>
  <r>
    <x v="627"/>
    <x v="0"/>
    <x v="3"/>
    <x v="4"/>
    <n v="36"/>
    <n v="500"/>
    <n v="18000"/>
    <x v="0"/>
    <x v="1"/>
    <x v="0"/>
  </r>
  <r>
    <x v="627"/>
    <x v="2"/>
    <x v="3"/>
    <x v="0"/>
    <n v="46"/>
    <n v="400"/>
    <n v="18400"/>
    <x v="0"/>
    <x v="1"/>
    <x v="0"/>
  </r>
  <r>
    <x v="628"/>
    <x v="0"/>
    <x v="4"/>
    <x v="0"/>
    <n v="1"/>
    <n v="400"/>
    <n v="400"/>
    <x v="1"/>
    <x v="1"/>
    <x v="0"/>
  </r>
  <r>
    <x v="628"/>
    <x v="1"/>
    <x v="2"/>
    <x v="2"/>
    <n v="7"/>
    <n v="100"/>
    <n v="700"/>
    <x v="0"/>
    <x v="1"/>
    <x v="0"/>
  </r>
  <r>
    <x v="628"/>
    <x v="2"/>
    <x v="1"/>
    <x v="4"/>
    <n v="2"/>
    <n v="500"/>
    <n v="1000"/>
    <x v="0"/>
    <x v="1"/>
    <x v="2"/>
  </r>
  <r>
    <x v="628"/>
    <x v="2"/>
    <x v="5"/>
    <x v="2"/>
    <n v="19"/>
    <n v="100"/>
    <n v="1900"/>
    <x v="0"/>
    <x v="1"/>
    <x v="1"/>
  </r>
  <r>
    <x v="628"/>
    <x v="1"/>
    <x v="4"/>
    <x v="3"/>
    <n v="13"/>
    <n v="200"/>
    <n v="2600"/>
    <x v="0"/>
    <x v="1"/>
    <x v="3"/>
  </r>
  <r>
    <x v="628"/>
    <x v="1"/>
    <x v="2"/>
    <x v="2"/>
    <n v="37"/>
    <n v="100"/>
    <n v="3700"/>
    <x v="0"/>
    <x v="1"/>
    <x v="3"/>
  </r>
  <r>
    <x v="628"/>
    <x v="1"/>
    <x v="5"/>
    <x v="1"/>
    <n v="15"/>
    <n v="300"/>
    <n v="4500"/>
    <x v="0"/>
    <x v="1"/>
    <x v="4"/>
  </r>
  <r>
    <x v="628"/>
    <x v="2"/>
    <x v="2"/>
    <x v="0"/>
    <n v="12"/>
    <n v="400"/>
    <n v="4800"/>
    <x v="1"/>
    <x v="1"/>
    <x v="3"/>
  </r>
  <r>
    <x v="628"/>
    <x v="2"/>
    <x v="3"/>
    <x v="0"/>
    <n v="14"/>
    <n v="400"/>
    <n v="5600"/>
    <x v="0"/>
    <x v="1"/>
    <x v="1"/>
  </r>
  <r>
    <x v="628"/>
    <x v="1"/>
    <x v="5"/>
    <x v="1"/>
    <n v="25"/>
    <n v="300"/>
    <n v="7500"/>
    <x v="0"/>
    <x v="1"/>
    <x v="1"/>
  </r>
  <r>
    <x v="628"/>
    <x v="2"/>
    <x v="1"/>
    <x v="4"/>
    <n v="18"/>
    <n v="500"/>
    <n v="9000"/>
    <x v="0"/>
    <x v="1"/>
    <x v="3"/>
  </r>
  <r>
    <x v="628"/>
    <x v="1"/>
    <x v="4"/>
    <x v="4"/>
    <n v="20"/>
    <n v="500"/>
    <n v="10000"/>
    <x v="0"/>
    <x v="1"/>
    <x v="0"/>
  </r>
  <r>
    <x v="628"/>
    <x v="2"/>
    <x v="4"/>
    <x v="1"/>
    <n v="34"/>
    <n v="300"/>
    <n v="10200"/>
    <x v="0"/>
    <x v="1"/>
    <x v="1"/>
  </r>
  <r>
    <x v="628"/>
    <x v="0"/>
    <x v="4"/>
    <x v="0"/>
    <n v="26"/>
    <n v="400"/>
    <n v="10400"/>
    <x v="0"/>
    <x v="1"/>
    <x v="1"/>
  </r>
  <r>
    <x v="628"/>
    <x v="0"/>
    <x v="2"/>
    <x v="0"/>
    <n v="30"/>
    <n v="400"/>
    <n v="12000"/>
    <x v="0"/>
    <x v="1"/>
    <x v="0"/>
  </r>
  <r>
    <x v="628"/>
    <x v="2"/>
    <x v="4"/>
    <x v="0"/>
    <n v="42"/>
    <n v="400"/>
    <n v="16800"/>
    <x v="0"/>
    <x v="0"/>
    <x v="1"/>
  </r>
  <r>
    <x v="628"/>
    <x v="0"/>
    <x v="1"/>
    <x v="0"/>
    <n v="46"/>
    <n v="400"/>
    <n v="18400"/>
    <x v="0"/>
    <x v="1"/>
    <x v="2"/>
  </r>
  <r>
    <x v="629"/>
    <x v="2"/>
    <x v="5"/>
    <x v="2"/>
    <n v="4"/>
    <n v="100"/>
    <n v="400"/>
    <x v="0"/>
    <x v="1"/>
    <x v="4"/>
  </r>
  <r>
    <x v="629"/>
    <x v="1"/>
    <x v="1"/>
    <x v="3"/>
    <n v="7"/>
    <n v="200"/>
    <n v="1400"/>
    <x v="0"/>
    <x v="0"/>
    <x v="3"/>
  </r>
  <r>
    <x v="629"/>
    <x v="1"/>
    <x v="3"/>
    <x v="1"/>
    <n v="11"/>
    <n v="300"/>
    <n v="3300"/>
    <x v="0"/>
    <x v="1"/>
    <x v="2"/>
  </r>
  <r>
    <x v="629"/>
    <x v="0"/>
    <x v="5"/>
    <x v="0"/>
    <n v="19"/>
    <n v="400"/>
    <n v="7600"/>
    <x v="0"/>
    <x v="1"/>
    <x v="1"/>
  </r>
  <r>
    <x v="629"/>
    <x v="2"/>
    <x v="1"/>
    <x v="4"/>
    <n v="24"/>
    <n v="500"/>
    <n v="12000"/>
    <x v="0"/>
    <x v="1"/>
    <x v="0"/>
  </r>
  <r>
    <x v="629"/>
    <x v="2"/>
    <x v="3"/>
    <x v="0"/>
    <n v="33"/>
    <n v="400"/>
    <n v="13200"/>
    <x v="1"/>
    <x v="1"/>
    <x v="3"/>
  </r>
  <r>
    <x v="629"/>
    <x v="0"/>
    <x v="5"/>
    <x v="1"/>
    <n v="45"/>
    <n v="300"/>
    <n v="13500"/>
    <x v="1"/>
    <x v="1"/>
    <x v="0"/>
  </r>
  <r>
    <x v="630"/>
    <x v="1"/>
    <x v="1"/>
    <x v="0"/>
    <n v="2"/>
    <n v="400"/>
    <n v="800"/>
    <x v="0"/>
    <x v="1"/>
    <x v="3"/>
  </r>
  <r>
    <x v="630"/>
    <x v="1"/>
    <x v="4"/>
    <x v="3"/>
    <n v="18"/>
    <n v="200"/>
    <n v="3600"/>
    <x v="1"/>
    <x v="1"/>
    <x v="0"/>
  </r>
  <r>
    <x v="630"/>
    <x v="1"/>
    <x v="1"/>
    <x v="1"/>
    <n v="13"/>
    <n v="300"/>
    <n v="3900"/>
    <x v="0"/>
    <x v="1"/>
    <x v="2"/>
  </r>
  <r>
    <x v="630"/>
    <x v="2"/>
    <x v="3"/>
    <x v="4"/>
    <n v="9"/>
    <n v="500"/>
    <n v="4500"/>
    <x v="0"/>
    <x v="1"/>
    <x v="3"/>
  </r>
  <r>
    <x v="630"/>
    <x v="0"/>
    <x v="2"/>
    <x v="2"/>
    <n v="46"/>
    <n v="100"/>
    <n v="4600"/>
    <x v="0"/>
    <x v="1"/>
    <x v="1"/>
  </r>
  <r>
    <x v="630"/>
    <x v="0"/>
    <x v="0"/>
    <x v="2"/>
    <n v="49"/>
    <n v="100"/>
    <n v="4900"/>
    <x v="0"/>
    <x v="1"/>
    <x v="0"/>
  </r>
  <r>
    <x v="630"/>
    <x v="2"/>
    <x v="2"/>
    <x v="1"/>
    <n v="18"/>
    <n v="300"/>
    <n v="5400"/>
    <x v="0"/>
    <x v="1"/>
    <x v="3"/>
  </r>
  <r>
    <x v="630"/>
    <x v="0"/>
    <x v="3"/>
    <x v="3"/>
    <n v="30"/>
    <n v="200"/>
    <n v="6000"/>
    <x v="1"/>
    <x v="1"/>
    <x v="2"/>
  </r>
  <r>
    <x v="630"/>
    <x v="1"/>
    <x v="4"/>
    <x v="1"/>
    <n v="25"/>
    <n v="300"/>
    <n v="7500"/>
    <x v="0"/>
    <x v="1"/>
    <x v="3"/>
  </r>
  <r>
    <x v="630"/>
    <x v="0"/>
    <x v="2"/>
    <x v="4"/>
    <n v="15"/>
    <n v="500"/>
    <n v="7500"/>
    <x v="0"/>
    <x v="1"/>
    <x v="0"/>
  </r>
  <r>
    <x v="630"/>
    <x v="0"/>
    <x v="5"/>
    <x v="1"/>
    <n v="27"/>
    <n v="300"/>
    <n v="8100"/>
    <x v="1"/>
    <x v="1"/>
    <x v="1"/>
  </r>
  <r>
    <x v="630"/>
    <x v="0"/>
    <x v="5"/>
    <x v="1"/>
    <n v="35"/>
    <n v="300"/>
    <n v="10500"/>
    <x v="0"/>
    <x v="1"/>
    <x v="3"/>
  </r>
  <r>
    <x v="630"/>
    <x v="2"/>
    <x v="3"/>
    <x v="4"/>
    <n v="23"/>
    <n v="500"/>
    <n v="11500"/>
    <x v="0"/>
    <x v="0"/>
    <x v="1"/>
  </r>
  <r>
    <x v="630"/>
    <x v="0"/>
    <x v="4"/>
    <x v="0"/>
    <n v="32"/>
    <n v="400"/>
    <n v="12800"/>
    <x v="0"/>
    <x v="1"/>
    <x v="0"/>
  </r>
  <r>
    <x v="630"/>
    <x v="0"/>
    <x v="0"/>
    <x v="4"/>
    <n v="26"/>
    <n v="500"/>
    <n v="13000"/>
    <x v="0"/>
    <x v="1"/>
    <x v="3"/>
  </r>
  <r>
    <x v="630"/>
    <x v="1"/>
    <x v="4"/>
    <x v="0"/>
    <n v="36"/>
    <n v="400"/>
    <n v="14400"/>
    <x v="0"/>
    <x v="1"/>
    <x v="1"/>
  </r>
  <r>
    <x v="630"/>
    <x v="0"/>
    <x v="4"/>
    <x v="4"/>
    <n v="32"/>
    <n v="500"/>
    <n v="16000"/>
    <x v="1"/>
    <x v="1"/>
    <x v="3"/>
  </r>
  <r>
    <x v="630"/>
    <x v="2"/>
    <x v="0"/>
    <x v="4"/>
    <n v="41"/>
    <n v="500"/>
    <n v="20500"/>
    <x v="0"/>
    <x v="1"/>
    <x v="1"/>
  </r>
  <r>
    <x v="631"/>
    <x v="2"/>
    <x v="1"/>
    <x v="4"/>
    <n v="2"/>
    <n v="500"/>
    <n v="1000"/>
    <x v="0"/>
    <x v="1"/>
    <x v="0"/>
  </r>
  <r>
    <x v="631"/>
    <x v="1"/>
    <x v="2"/>
    <x v="3"/>
    <n v="5"/>
    <n v="200"/>
    <n v="1000"/>
    <x v="1"/>
    <x v="1"/>
    <x v="0"/>
  </r>
  <r>
    <x v="631"/>
    <x v="0"/>
    <x v="4"/>
    <x v="2"/>
    <n v="11"/>
    <n v="100"/>
    <n v="1100"/>
    <x v="0"/>
    <x v="1"/>
    <x v="1"/>
  </r>
  <r>
    <x v="631"/>
    <x v="2"/>
    <x v="1"/>
    <x v="4"/>
    <n v="3"/>
    <n v="500"/>
    <n v="1500"/>
    <x v="1"/>
    <x v="1"/>
    <x v="0"/>
  </r>
  <r>
    <x v="631"/>
    <x v="2"/>
    <x v="4"/>
    <x v="0"/>
    <n v="7"/>
    <n v="400"/>
    <n v="2800"/>
    <x v="0"/>
    <x v="1"/>
    <x v="2"/>
  </r>
  <r>
    <x v="631"/>
    <x v="1"/>
    <x v="3"/>
    <x v="4"/>
    <n v="11"/>
    <n v="500"/>
    <n v="5500"/>
    <x v="0"/>
    <x v="1"/>
    <x v="1"/>
  </r>
  <r>
    <x v="631"/>
    <x v="0"/>
    <x v="4"/>
    <x v="1"/>
    <n v="30"/>
    <n v="300"/>
    <n v="9000"/>
    <x v="1"/>
    <x v="0"/>
    <x v="0"/>
  </r>
  <r>
    <x v="631"/>
    <x v="2"/>
    <x v="4"/>
    <x v="1"/>
    <n v="30"/>
    <n v="300"/>
    <n v="9000"/>
    <x v="0"/>
    <x v="1"/>
    <x v="1"/>
  </r>
  <r>
    <x v="631"/>
    <x v="1"/>
    <x v="2"/>
    <x v="1"/>
    <n v="39"/>
    <n v="300"/>
    <n v="11700"/>
    <x v="0"/>
    <x v="1"/>
    <x v="0"/>
  </r>
  <r>
    <x v="631"/>
    <x v="0"/>
    <x v="1"/>
    <x v="1"/>
    <n v="43"/>
    <n v="300"/>
    <n v="12900"/>
    <x v="0"/>
    <x v="1"/>
    <x v="1"/>
  </r>
  <r>
    <x v="631"/>
    <x v="1"/>
    <x v="1"/>
    <x v="4"/>
    <n v="32"/>
    <n v="500"/>
    <n v="16000"/>
    <x v="0"/>
    <x v="1"/>
    <x v="0"/>
  </r>
  <r>
    <x v="631"/>
    <x v="0"/>
    <x v="3"/>
    <x v="4"/>
    <n v="34"/>
    <n v="500"/>
    <n v="17000"/>
    <x v="1"/>
    <x v="0"/>
    <x v="1"/>
  </r>
  <r>
    <x v="632"/>
    <x v="0"/>
    <x v="1"/>
    <x v="4"/>
    <n v="1"/>
    <n v="500"/>
    <n v="500"/>
    <x v="0"/>
    <x v="1"/>
    <x v="1"/>
  </r>
  <r>
    <x v="632"/>
    <x v="2"/>
    <x v="1"/>
    <x v="4"/>
    <n v="4"/>
    <n v="500"/>
    <n v="2000"/>
    <x v="0"/>
    <x v="1"/>
    <x v="3"/>
  </r>
  <r>
    <x v="632"/>
    <x v="1"/>
    <x v="2"/>
    <x v="3"/>
    <n v="18"/>
    <n v="200"/>
    <n v="3600"/>
    <x v="0"/>
    <x v="1"/>
    <x v="0"/>
  </r>
  <r>
    <x v="632"/>
    <x v="0"/>
    <x v="4"/>
    <x v="1"/>
    <n v="27"/>
    <n v="300"/>
    <n v="8100"/>
    <x v="0"/>
    <x v="1"/>
    <x v="0"/>
  </r>
  <r>
    <x v="632"/>
    <x v="0"/>
    <x v="1"/>
    <x v="3"/>
    <n v="42"/>
    <n v="200"/>
    <n v="8400"/>
    <x v="0"/>
    <x v="1"/>
    <x v="3"/>
  </r>
  <r>
    <x v="632"/>
    <x v="1"/>
    <x v="3"/>
    <x v="4"/>
    <n v="18"/>
    <n v="500"/>
    <n v="9000"/>
    <x v="0"/>
    <x v="1"/>
    <x v="3"/>
  </r>
  <r>
    <x v="632"/>
    <x v="2"/>
    <x v="4"/>
    <x v="0"/>
    <n v="42"/>
    <n v="400"/>
    <n v="16800"/>
    <x v="0"/>
    <x v="1"/>
    <x v="3"/>
  </r>
  <r>
    <x v="632"/>
    <x v="2"/>
    <x v="1"/>
    <x v="0"/>
    <n v="46"/>
    <n v="400"/>
    <n v="18400"/>
    <x v="0"/>
    <x v="1"/>
    <x v="1"/>
  </r>
  <r>
    <x v="632"/>
    <x v="2"/>
    <x v="3"/>
    <x v="4"/>
    <n v="49"/>
    <n v="500"/>
    <n v="24500"/>
    <x v="0"/>
    <x v="0"/>
    <x v="3"/>
  </r>
  <r>
    <x v="633"/>
    <x v="0"/>
    <x v="0"/>
    <x v="0"/>
    <n v="2"/>
    <n v="400"/>
    <n v="800"/>
    <x v="0"/>
    <x v="1"/>
    <x v="0"/>
  </r>
  <r>
    <x v="633"/>
    <x v="2"/>
    <x v="4"/>
    <x v="3"/>
    <n v="7"/>
    <n v="200"/>
    <n v="1400"/>
    <x v="1"/>
    <x v="1"/>
    <x v="3"/>
  </r>
  <r>
    <x v="633"/>
    <x v="1"/>
    <x v="3"/>
    <x v="3"/>
    <n v="8"/>
    <n v="200"/>
    <n v="1600"/>
    <x v="0"/>
    <x v="1"/>
    <x v="3"/>
  </r>
  <r>
    <x v="633"/>
    <x v="1"/>
    <x v="0"/>
    <x v="4"/>
    <n v="4"/>
    <n v="500"/>
    <n v="2000"/>
    <x v="0"/>
    <x v="1"/>
    <x v="1"/>
  </r>
  <r>
    <x v="633"/>
    <x v="1"/>
    <x v="1"/>
    <x v="2"/>
    <n v="40"/>
    <n v="100"/>
    <n v="4000"/>
    <x v="0"/>
    <x v="1"/>
    <x v="1"/>
  </r>
  <r>
    <x v="633"/>
    <x v="1"/>
    <x v="2"/>
    <x v="2"/>
    <n v="47"/>
    <n v="100"/>
    <n v="4700"/>
    <x v="1"/>
    <x v="1"/>
    <x v="1"/>
  </r>
  <r>
    <x v="633"/>
    <x v="1"/>
    <x v="4"/>
    <x v="4"/>
    <n v="10"/>
    <n v="500"/>
    <n v="5000"/>
    <x v="0"/>
    <x v="1"/>
    <x v="1"/>
  </r>
  <r>
    <x v="633"/>
    <x v="1"/>
    <x v="5"/>
    <x v="3"/>
    <n v="48"/>
    <n v="200"/>
    <n v="9600"/>
    <x v="0"/>
    <x v="1"/>
    <x v="1"/>
  </r>
  <r>
    <x v="633"/>
    <x v="0"/>
    <x v="1"/>
    <x v="1"/>
    <n v="38"/>
    <n v="300"/>
    <n v="11400"/>
    <x v="0"/>
    <x v="1"/>
    <x v="4"/>
  </r>
  <r>
    <x v="633"/>
    <x v="1"/>
    <x v="3"/>
    <x v="1"/>
    <n v="41"/>
    <n v="300"/>
    <n v="12300"/>
    <x v="1"/>
    <x v="1"/>
    <x v="0"/>
  </r>
  <r>
    <x v="634"/>
    <x v="2"/>
    <x v="2"/>
    <x v="4"/>
    <n v="6"/>
    <n v="500"/>
    <n v="3000"/>
    <x v="0"/>
    <x v="1"/>
    <x v="3"/>
  </r>
  <r>
    <x v="634"/>
    <x v="0"/>
    <x v="1"/>
    <x v="4"/>
    <n v="6"/>
    <n v="500"/>
    <n v="3000"/>
    <x v="0"/>
    <x v="1"/>
    <x v="0"/>
  </r>
  <r>
    <x v="634"/>
    <x v="0"/>
    <x v="3"/>
    <x v="2"/>
    <n v="35"/>
    <n v="100"/>
    <n v="3500"/>
    <x v="0"/>
    <x v="1"/>
    <x v="0"/>
  </r>
  <r>
    <x v="634"/>
    <x v="2"/>
    <x v="4"/>
    <x v="4"/>
    <n v="15"/>
    <n v="500"/>
    <n v="7500"/>
    <x v="1"/>
    <x v="0"/>
    <x v="3"/>
  </r>
  <r>
    <x v="634"/>
    <x v="2"/>
    <x v="5"/>
    <x v="0"/>
    <n v="29"/>
    <n v="400"/>
    <n v="11600"/>
    <x v="0"/>
    <x v="1"/>
    <x v="1"/>
  </r>
  <r>
    <x v="634"/>
    <x v="2"/>
    <x v="3"/>
    <x v="4"/>
    <n v="32"/>
    <n v="500"/>
    <n v="16000"/>
    <x v="0"/>
    <x v="1"/>
    <x v="1"/>
  </r>
  <r>
    <x v="634"/>
    <x v="2"/>
    <x v="3"/>
    <x v="4"/>
    <n v="36"/>
    <n v="500"/>
    <n v="18000"/>
    <x v="0"/>
    <x v="1"/>
    <x v="1"/>
  </r>
  <r>
    <x v="634"/>
    <x v="0"/>
    <x v="5"/>
    <x v="4"/>
    <n v="47"/>
    <n v="500"/>
    <n v="23500"/>
    <x v="1"/>
    <x v="1"/>
    <x v="1"/>
  </r>
  <r>
    <x v="635"/>
    <x v="0"/>
    <x v="2"/>
    <x v="4"/>
    <n v="7"/>
    <n v="500"/>
    <n v="3500"/>
    <x v="0"/>
    <x v="1"/>
    <x v="0"/>
  </r>
  <r>
    <x v="635"/>
    <x v="2"/>
    <x v="3"/>
    <x v="4"/>
    <n v="7"/>
    <n v="500"/>
    <n v="3500"/>
    <x v="1"/>
    <x v="1"/>
    <x v="1"/>
  </r>
  <r>
    <x v="635"/>
    <x v="0"/>
    <x v="3"/>
    <x v="2"/>
    <n v="38"/>
    <n v="100"/>
    <n v="3800"/>
    <x v="1"/>
    <x v="1"/>
    <x v="1"/>
  </r>
  <r>
    <x v="635"/>
    <x v="0"/>
    <x v="3"/>
    <x v="1"/>
    <n v="17"/>
    <n v="300"/>
    <n v="5100"/>
    <x v="0"/>
    <x v="0"/>
    <x v="1"/>
  </r>
  <r>
    <x v="635"/>
    <x v="0"/>
    <x v="1"/>
    <x v="1"/>
    <n v="20"/>
    <n v="300"/>
    <n v="6000"/>
    <x v="0"/>
    <x v="1"/>
    <x v="0"/>
  </r>
  <r>
    <x v="635"/>
    <x v="1"/>
    <x v="2"/>
    <x v="0"/>
    <n v="20"/>
    <n v="400"/>
    <n v="8000"/>
    <x v="1"/>
    <x v="0"/>
    <x v="1"/>
  </r>
  <r>
    <x v="635"/>
    <x v="2"/>
    <x v="4"/>
    <x v="0"/>
    <n v="25"/>
    <n v="400"/>
    <n v="10000"/>
    <x v="0"/>
    <x v="1"/>
    <x v="3"/>
  </r>
  <r>
    <x v="635"/>
    <x v="1"/>
    <x v="3"/>
    <x v="4"/>
    <n v="20"/>
    <n v="500"/>
    <n v="10000"/>
    <x v="0"/>
    <x v="0"/>
    <x v="2"/>
  </r>
  <r>
    <x v="635"/>
    <x v="1"/>
    <x v="1"/>
    <x v="1"/>
    <n v="36"/>
    <n v="300"/>
    <n v="10800"/>
    <x v="0"/>
    <x v="1"/>
    <x v="1"/>
  </r>
  <r>
    <x v="635"/>
    <x v="0"/>
    <x v="4"/>
    <x v="1"/>
    <n v="41"/>
    <n v="300"/>
    <n v="12300"/>
    <x v="0"/>
    <x v="1"/>
    <x v="3"/>
  </r>
  <r>
    <x v="635"/>
    <x v="1"/>
    <x v="4"/>
    <x v="4"/>
    <n v="49"/>
    <n v="500"/>
    <n v="24500"/>
    <x v="0"/>
    <x v="1"/>
    <x v="1"/>
  </r>
  <r>
    <x v="636"/>
    <x v="2"/>
    <x v="1"/>
    <x v="0"/>
    <n v="2"/>
    <n v="400"/>
    <n v="800"/>
    <x v="0"/>
    <x v="1"/>
    <x v="0"/>
  </r>
  <r>
    <x v="636"/>
    <x v="2"/>
    <x v="5"/>
    <x v="2"/>
    <n v="17"/>
    <n v="100"/>
    <n v="1700"/>
    <x v="0"/>
    <x v="1"/>
    <x v="1"/>
  </r>
  <r>
    <x v="636"/>
    <x v="2"/>
    <x v="5"/>
    <x v="0"/>
    <n v="9"/>
    <n v="400"/>
    <n v="3600"/>
    <x v="1"/>
    <x v="1"/>
    <x v="1"/>
  </r>
  <r>
    <x v="636"/>
    <x v="2"/>
    <x v="1"/>
    <x v="1"/>
    <n v="17"/>
    <n v="300"/>
    <n v="5100"/>
    <x v="0"/>
    <x v="1"/>
    <x v="1"/>
  </r>
  <r>
    <x v="636"/>
    <x v="2"/>
    <x v="2"/>
    <x v="1"/>
    <n v="19"/>
    <n v="300"/>
    <n v="5700"/>
    <x v="0"/>
    <x v="1"/>
    <x v="1"/>
  </r>
  <r>
    <x v="636"/>
    <x v="1"/>
    <x v="4"/>
    <x v="4"/>
    <n v="15"/>
    <n v="500"/>
    <n v="7500"/>
    <x v="0"/>
    <x v="1"/>
    <x v="3"/>
  </r>
  <r>
    <x v="636"/>
    <x v="0"/>
    <x v="3"/>
    <x v="3"/>
    <n v="46"/>
    <n v="200"/>
    <n v="9200"/>
    <x v="0"/>
    <x v="1"/>
    <x v="1"/>
  </r>
  <r>
    <x v="636"/>
    <x v="2"/>
    <x v="1"/>
    <x v="0"/>
    <n v="25"/>
    <n v="400"/>
    <n v="10000"/>
    <x v="0"/>
    <x v="1"/>
    <x v="4"/>
  </r>
  <r>
    <x v="636"/>
    <x v="1"/>
    <x v="5"/>
    <x v="1"/>
    <n v="34"/>
    <n v="300"/>
    <n v="10200"/>
    <x v="0"/>
    <x v="1"/>
    <x v="1"/>
  </r>
  <r>
    <x v="636"/>
    <x v="0"/>
    <x v="4"/>
    <x v="0"/>
    <n v="30"/>
    <n v="400"/>
    <n v="12000"/>
    <x v="0"/>
    <x v="1"/>
    <x v="0"/>
  </r>
  <r>
    <x v="636"/>
    <x v="2"/>
    <x v="4"/>
    <x v="0"/>
    <n v="36"/>
    <n v="400"/>
    <n v="14400"/>
    <x v="0"/>
    <x v="1"/>
    <x v="3"/>
  </r>
  <r>
    <x v="636"/>
    <x v="2"/>
    <x v="1"/>
    <x v="0"/>
    <n v="38"/>
    <n v="400"/>
    <n v="15200"/>
    <x v="1"/>
    <x v="1"/>
    <x v="3"/>
  </r>
  <r>
    <x v="636"/>
    <x v="1"/>
    <x v="4"/>
    <x v="0"/>
    <n v="39"/>
    <n v="400"/>
    <n v="15600"/>
    <x v="0"/>
    <x v="1"/>
    <x v="1"/>
  </r>
  <r>
    <x v="636"/>
    <x v="1"/>
    <x v="3"/>
    <x v="4"/>
    <n v="40"/>
    <n v="500"/>
    <n v="20000"/>
    <x v="0"/>
    <x v="1"/>
    <x v="1"/>
  </r>
  <r>
    <x v="637"/>
    <x v="2"/>
    <x v="2"/>
    <x v="2"/>
    <n v="9"/>
    <n v="100"/>
    <n v="900"/>
    <x v="1"/>
    <x v="1"/>
    <x v="1"/>
  </r>
  <r>
    <x v="637"/>
    <x v="2"/>
    <x v="4"/>
    <x v="0"/>
    <n v="6"/>
    <n v="400"/>
    <n v="2400"/>
    <x v="0"/>
    <x v="1"/>
    <x v="3"/>
  </r>
  <r>
    <x v="637"/>
    <x v="2"/>
    <x v="3"/>
    <x v="0"/>
    <n v="8"/>
    <n v="400"/>
    <n v="3200"/>
    <x v="0"/>
    <x v="1"/>
    <x v="0"/>
  </r>
  <r>
    <x v="637"/>
    <x v="1"/>
    <x v="5"/>
    <x v="2"/>
    <n v="39"/>
    <n v="100"/>
    <n v="3900"/>
    <x v="0"/>
    <x v="1"/>
    <x v="2"/>
  </r>
  <r>
    <x v="637"/>
    <x v="1"/>
    <x v="3"/>
    <x v="1"/>
    <n v="14"/>
    <n v="300"/>
    <n v="4200"/>
    <x v="1"/>
    <x v="1"/>
    <x v="3"/>
  </r>
  <r>
    <x v="637"/>
    <x v="2"/>
    <x v="2"/>
    <x v="2"/>
    <n v="42"/>
    <n v="100"/>
    <n v="4200"/>
    <x v="0"/>
    <x v="1"/>
    <x v="0"/>
  </r>
  <r>
    <x v="637"/>
    <x v="0"/>
    <x v="1"/>
    <x v="0"/>
    <n v="12"/>
    <n v="400"/>
    <n v="4800"/>
    <x v="1"/>
    <x v="0"/>
    <x v="1"/>
  </r>
  <r>
    <x v="637"/>
    <x v="1"/>
    <x v="4"/>
    <x v="1"/>
    <n v="31"/>
    <n v="300"/>
    <n v="9300"/>
    <x v="0"/>
    <x v="1"/>
    <x v="3"/>
  </r>
  <r>
    <x v="637"/>
    <x v="2"/>
    <x v="2"/>
    <x v="1"/>
    <n v="33"/>
    <n v="300"/>
    <n v="9900"/>
    <x v="0"/>
    <x v="1"/>
    <x v="3"/>
  </r>
  <r>
    <x v="637"/>
    <x v="0"/>
    <x v="4"/>
    <x v="4"/>
    <n v="29"/>
    <n v="500"/>
    <n v="14500"/>
    <x v="0"/>
    <x v="1"/>
    <x v="0"/>
  </r>
  <r>
    <x v="637"/>
    <x v="2"/>
    <x v="2"/>
    <x v="0"/>
    <n v="38"/>
    <n v="400"/>
    <n v="15200"/>
    <x v="0"/>
    <x v="1"/>
    <x v="0"/>
  </r>
  <r>
    <x v="637"/>
    <x v="0"/>
    <x v="3"/>
    <x v="0"/>
    <n v="49"/>
    <n v="400"/>
    <n v="19600"/>
    <x v="0"/>
    <x v="1"/>
    <x v="0"/>
  </r>
  <r>
    <x v="637"/>
    <x v="2"/>
    <x v="4"/>
    <x v="4"/>
    <n v="47"/>
    <n v="500"/>
    <n v="23500"/>
    <x v="0"/>
    <x v="1"/>
    <x v="1"/>
  </r>
  <r>
    <x v="638"/>
    <x v="0"/>
    <x v="1"/>
    <x v="3"/>
    <n v="4"/>
    <n v="200"/>
    <n v="800"/>
    <x v="0"/>
    <x v="1"/>
    <x v="1"/>
  </r>
  <r>
    <x v="638"/>
    <x v="2"/>
    <x v="1"/>
    <x v="1"/>
    <n v="8"/>
    <n v="300"/>
    <n v="2400"/>
    <x v="0"/>
    <x v="0"/>
    <x v="1"/>
  </r>
  <r>
    <x v="638"/>
    <x v="1"/>
    <x v="4"/>
    <x v="1"/>
    <n v="9"/>
    <n v="300"/>
    <n v="2700"/>
    <x v="0"/>
    <x v="1"/>
    <x v="3"/>
  </r>
  <r>
    <x v="638"/>
    <x v="2"/>
    <x v="3"/>
    <x v="3"/>
    <n v="16"/>
    <n v="200"/>
    <n v="3200"/>
    <x v="0"/>
    <x v="0"/>
    <x v="1"/>
  </r>
  <r>
    <x v="638"/>
    <x v="0"/>
    <x v="5"/>
    <x v="2"/>
    <n v="46"/>
    <n v="100"/>
    <n v="4600"/>
    <x v="0"/>
    <x v="1"/>
    <x v="0"/>
  </r>
  <r>
    <x v="638"/>
    <x v="2"/>
    <x v="3"/>
    <x v="0"/>
    <n v="14"/>
    <n v="400"/>
    <n v="5600"/>
    <x v="0"/>
    <x v="1"/>
    <x v="1"/>
  </r>
  <r>
    <x v="638"/>
    <x v="1"/>
    <x v="2"/>
    <x v="3"/>
    <n v="40"/>
    <n v="200"/>
    <n v="8000"/>
    <x v="0"/>
    <x v="1"/>
    <x v="1"/>
  </r>
  <r>
    <x v="638"/>
    <x v="1"/>
    <x v="1"/>
    <x v="4"/>
    <n v="18"/>
    <n v="500"/>
    <n v="9000"/>
    <x v="1"/>
    <x v="0"/>
    <x v="0"/>
  </r>
  <r>
    <x v="638"/>
    <x v="0"/>
    <x v="2"/>
    <x v="4"/>
    <n v="22"/>
    <n v="500"/>
    <n v="11000"/>
    <x v="0"/>
    <x v="1"/>
    <x v="3"/>
  </r>
  <r>
    <x v="638"/>
    <x v="2"/>
    <x v="4"/>
    <x v="0"/>
    <n v="35"/>
    <n v="400"/>
    <n v="14000"/>
    <x v="0"/>
    <x v="0"/>
    <x v="3"/>
  </r>
  <r>
    <x v="638"/>
    <x v="2"/>
    <x v="5"/>
    <x v="4"/>
    <n v="33"/>
    <n v="500"/>
    <n v="16500"/>
    <x v="0"/>
    <x v="1"/>
    <x v="1"/>
  </r>
  <r>
    <x v="638"/>
    <x v="1"/>
    <x v="4"/>
    <x v="0"/>
    <n v="42"/>
    <n v="400"/>
    <n v="16800"/>
    <x v="0"/>
    <x v="1"/>
    <x v="3"/>
  </r>
  <r>
    <x v="638"/>
    <x v="1"/>
    <x v="2"/>
    <x v="4"/>
    <n v="38"/>
    <n v="500"/>
    <n v="19000"/>
    <x v="0"/>
    <x v="1"/>
    <x v="3"/>
  </r>
  <r>
    <x v="639"/>
    <x v="2"/>
    <x v="4"/>
    <x v="3"/>
    <n v="13"/>
    <n v="200"/>
    <n v="2600"/>
    <x v="0"/>
    <x v="1"/>
    <x v="0"/>
  </r>
  <r>
    <x v="639"/>
    <x v="0"/>
    <x v="2"/>
    <x v="3"/>
    <n v="23"/>
    <n v="200"/>
    <n v="4600"/>
    <x v="0"/>
    <x v="1"/>
    <x v="4"/>
  </r>
  <r>
    <x v="639"/>
    <x v="0"/>
    <x v="3"/>
    <x v="3"/>
    <n v="25"/>
    <n v="200"/>
    <n v="5000"/>
    <x v="0"/>
    <x v="0"/>
    <x v="3"/>
  </r>
  <r>
    <x v="639"/>
    <x v="1"/>
    <x v="4"/>
    <x v="0"/>
    <n v="15"/>
    <n v="400"/>
    <n v="6000"/>
    <x v="1"/>
    <x v="1"/>
    <x v="3"/>
  </r>
  <r>
    <x v="639"/>
    <x v="1"/>
    <x v="3"/>
    <x v="4"/>
    <n v="20"/>
    <n v="500"/>
    <n v="10000"/>
    <x v="0"/>
    <x v="1"/>
    <x v="3"/>
  </r>
  <r>
    <x v="639"/>
    <x v="2"/>
    <x v="2"/>
    <x v="4"/>
    <n v="23"/>
    <n v="500"/>
    <n v="11500"/>
    <x v="0"/>
    <x v="1"/>
    <x v="2"/>
  </r>
  <r>
    <x v="639"/>
    <x v="1"/>
    <x v="5"/>
    <x v="0"/>
    <n v="31"/>
    <n v="400"/>
    <n v="12400"/>
    <x v="0"/>
    <x v="1"/>
    <x v="1"/>
  </r>
  <r>
    <x v="639"/>
    <x v="0"/>
    <x v="3"/>
    <x v="4"/>
    <n v="27"/>
    <n v="500"/>
    <n v="13500"/>
    <x v="0"/>
    <x v="1"/>
    <x v="1"/>
  </r>
  <r>
    <x v="639"/>
    <x v="1"/>
    <x v="4"/>
    <x v="0"/>
    <n v="44"/>
    <n v="400"/>
    <n v="17600"/>
    <x v="0"/>
    <x v="1"/>
    <x v="0"/>
  </r>
  <r>
    <x v="639"/>
    <x v="2"/>
    <x v="3"/>
    <x v="0"/>
    <n v="45"/>
    <n v="400"/>
    <n v="18000"/>
    <x v="0"/>
    <x v="1"/>
    <x v="1"/>
  </r>
  <r>
    <x v="639"/>
    <x v="1"/>
    <x v="3"/>
    <x v="0"/>
    <n v="48"/>
    <n v="400"/>
    <n v="19200"/>
    <x v="0"/>
    <x v="1"/>
    <x v="0"/>
  </r>
  <r>
    <x v="639"/>
    <x v="2"/>
    <x v="4"/>
    <x v="4"/>
    <n v="49"/>
    <n v="500"/>
    <n v="24500"/>
    <x v="0"/>
    <x v="1"/>
    <x v="1"/>
  </r>
  <r>
    <x v="640"/>
    <x v="2"/>
    <x v="1"/>
    <x v="2"/>
    <n v="2"/>
    <n v="100"/>
    <n v="200"/>
    <x v="0"/>
    <x v="1"/>
    <x v="4"/>
  </r>
  <r>
    <x v="640"/>
    <x v="2"/>
    <x v="4"/>
    <x v="3"/>
    <n v="8"/>
    <n v="200"/>
    <n v="1600"/>
    <x v="0"/>
    <x v="1"/>
    <x v="3"/>
  </r>
  <r>
    <x v="640"/>
    <x v="1"/>
    <x v="4"/>
    <x v="0"/>
    <n v="7"/>
    <n v="400"/>
    <n v="2800"/>
    <x v="0"/>
    <x v="0"/>
    <x v="0"/>
  </r>
  <r>
    <x v="640"/>
    <x v="2"/>
    <x v="4"/>
    <x v="3"/>
    <n v="24"/>
    <n v="200"/>
    <n v="4800"/>
    <x v="0"/>
    <x v="0"/>
    <x v="4"/>
  </r>
  <r>
    <x v="640"/>
    <x v="2"/>
    <x v="3"/>
    <x v="3"/>
    <n v="35"/>
    <n v="200"/>
    <n v="7000"/>
    <x v="0"/>
    <x v="0"/>
    <x v="0"/>
  </r>
  <r>
    <x v="640"/>
    <x v="1"/>
    <x v="1"/>
    <x v="3"/>
    <n v="40"/>
    <n v="200"/>
    <n v="8000"/>
    <x v="0"/>
    <x v="1"/>
    <x v="2"/>
  </r>
  <r>
    <x v="640"/>
    <x v="0"/>
    <x v="4"/>
    <x v="1"/>
    <n v="34"/>
    <n v="300"/>
    <n v="10200"/>
    <x v="0"/>
    <x v="1"/>
    <x v="1"/>
  </r>
  <r>
    <x v="640"/>
    <x v="0"/>
    <x v="4"/>
    <x v="4"/>
    <n v="36"/>
    <n v="500"/>
    <n v="18000"/>
    <x v="0"/>
    <x v="1"/>
    <x v="1"/>
  </r>
  <r>
    <x v="640"/>
    <x v="0"/>
    <x v="3"/>
    <x v="0"/>
    <n v="47"/>
    <n v="400"/>
    <n v="18800"/>
    <x v="0"/>
    <x v="1"/>
    <x v="2"/>
  </r>
  <r>
    <x v="641"/>
    <x v="0"/>
    <x v="2"/>
    <x v="3"/>
    <n v="7"/>
    <n v="200"/>
    <n v="1400"/>
    <x v="0"/>
    <x v="1"/>
    <x v="0"/>
  </r>
  <r>
    <x v="641"/>
    <x v="2"/>
    <x v="3"/>
    <x v="3"/>
    <n v="13"/>
    <n v="200"/>
    <n v="2600"/>
    <x v="0"/>
    <x v="1"/>
    <x v="0"/>
  </r>
  <r>
    <x v="641"/>
    <x v="1"/>
    <x v="4"/>
    <x v="4"/>
    <n v="14"/>
    <n v="500"/>
    <n v="7000"/>
    <x v="1"/>
    <x v="0"/>
    <x v="1"/>
  </r>
  <r>
    <x v="641"/>
    <x v="0"/>
    <x v="0"/>
    <x v="4"/>
    <n v="16"/>
    <n v="500"/>
    <n v="8000"/>
    <x v="1"/>
    <x v="1"/>
    <x v="3"/>
  </r>
  <r>
    <x v="641"/>
    <x v="2"/>
    <x v="3"/>
    <x v="3"/>
    <n v="47"/>
    <n v="200"/>
    <n v="9400"/>
    <x v="0"/>
    <x v="1"/>
    <x v="1"/>
  </r>
  <r>
    <x v="641"/>
    <x v="1"/>
    <x v="4"/>
    <x v="4"/>
    <n v="19"/>
    <n v="500"/>
    <n v="9500"/>
    <x v="0"/>
    <x v="1"/>
    <x v="1"/>
  </r>
  <r>
    <x v="641"/>
    <x v="2"/>
    <x v="4"/>
    <x v="4"/>
    <n v="20"/>
    <n v="500"/>
    <n v="10000"/>
    <x v="0"/>
    <x v="1"/>
    <x v="1"/>
  </r>
  <r>
    <x v="641"/>
    <x v="1"/>
    <x v="0"/>
    <x v="1"/>
    <n v="36"/>
    <n v="300"/>
    <n v="10800"/>
    <x v="0"/>
    <x v="1"/>
    <x v="0"/>
  </r>
  <r>
    <x v="641"/>
    <x v="1"/>
    <x v="4"/>
    <x v="1"/>
    <n v="39"/>
    <n v="300"/>
    <n v="11700"/>
    <x v="1"/>
    <x v="1"/>
    <x v="1"/>
  </r>
  <r>
    <x v="641"/>
    <x v="1"/>
    <x v="3"/>
    <x v="0"/>
    <n v="45"/>
    <n v="400"/>
    <n v="18000"/>
    <x v="0"/>
    <x v="1"/>
    <x v="4"/>
  </r>
  <r>
    <x v="641"/>
    <x v="1"/>
    <x v="4"/>
    <x v="4"/>
    <n v="40"/>
    <n v="500"/>
    <n v="20000"/>
    <x v="0"/>
    <x v="1"/>
    <x v="0"/>
  </r>
  <r>
    <x v="642"/>
    <x v="1"/>
    <x v="4"/>
    <x v="2"/>
    <n v="1"/>
    <n v="100"/>
    <n v="100"/>
    <x v="1"/>
    <x v="1"/>
    <x v="1"/>
  </r>
  <r>
    <x v="642"/>
    <x v="2"/>
    <x v="3"/>
    <x v="2"/>
    <n v="7"/>
    <n v="100"/>
    <n v="700"/>
    <x v="0"/>
    <x v="1"/>
    <x v="4"/>
  </r>
  <r>
    <x v="642"/>
    <x v="1"/>
    <x v="3"/>
    <x v="2"/>
    <n v="8"/>
    <n v="100"/>
    <n v="800"/>
    <x v="1"/>
    <x v="1"/>
    <x v="0"/>
  </r>
  <r>
    <x v="642"/>
    <x v="2"/>
    <x v="3"/>
    <x v="4"/>
    <n v="3"/>
    <n v="500"/>
    <n v="1500"/>
    <x v="0"/>
    <x v="1"/>
    <x v="1"/>
  </r>
  <r>
    <x v="642"/>
    <x v="1"/>
    <x v="3"/>
    <x v="1"/>
    <n v="12"/>
    <n v="300"/>
    <n v="3600"/>
    <x v="1"/>
    <x v="1"/>
    <x v="3"/>
  </r>
  <r>
    <x v="642"/>
    <x v="2"/>
    <x v="5"/>
    <x v="3"/>
    <n v="40"/>
    <n v="200"/>
    <n v="8000"/>
    <x v="0"/>
    <x v="1"/>
    <x v="0"/>
  </r>
  <r>
    <x v="642"/>
    <x v="2"/>
    <x v="5"/>
    <x v="1"/>
    <n v="30"/>
    <n v="300"/>
    <n v="9000"/>
    <x v="0"/>
    <x v="1"/>
    <x v="0"/>
  </r>
  <r>
    <x v="642"/>
    <x v="1"/>
    <x v="0"/>
    <x v="4"/>
    <n v="20"/>
    <n v="500"/>
    <n v="10000"/>
    <x v="1"/>
    <x v="1"/>
    <x v="1"/>
  </r>
  <r>
    <x v="642"/>
    <x v="1"/>
    <x v="1"/>
    <x v="4"/>
    <n v="21"/>
    <n v="500"/>
    <n v="10500"/>
    <x v="0"/>
    <x v="1"/>
    <x v="0"/>
  </r>
  <r>
    <x v="642"/>
    <x v="0"/>
    <x v="5"/>
    <x v="4"/>
    <n v="25"/>
    <n v="500"/>
    <n v="12500"/>
    <x v="0"/>
    <x v="1"/>
    <x v="1"/>
  </r>
  <r>
    <x v="642"/>
    <x v="1"/>
    <x v="3"/>
    <x v="1"/>
    <n v="42"/>
    <n v="300"/>
    <n v="12600"/>
    <x v="0"/>
    <x v="1"/>
    <x v="1"/>
  </r>
  <r>
    <x v="642"/>
    <x v="2"/>
    <x v="2"/>
    <x v="1"/>
    <n v="48"/>
    <n v="300"/>
    <n v="14400"/>
    <x v="0"/>
    <x v="1"/>
    <x v="0"/>
  </r>
  <r>
    <x v="642"/>
    <x v="1"/>
    <x v="4"/>
    <x v="4"/>
    <n v="46"/>
    <n v="500"/>
    <n v="23000"/>
    <x v="1"/>
    <x v="1"/>
    <x v="1"/>
  </r>
  <r>
    <x v="643"/>
    <x v="0"/>
    <x v="3"/>
    <x v="2"/>
    <n v="35"/>
    <n v="100"/>
    <n v="3500"/>
    <x v="0"/>
    <x v="1"/>
    <x v="0"/>
  </r>
  <r>
    <x v="643"/>
    <x v="2"/>
    <x v="4"/>
    <x v="0"/>
    <n v="16"/>
    <n v="400"/>
    <n v="6400"/>
    <x v="0"/>
    <x v="1"/>
    <x v="0"/>
  </r>
  <r>
    <x v="643"/>
    <x v="1"/>
    <x v="3"/>
    <x v="0"/>
    <n v="20"/>
    <n v="400"/>
    <n v="8000"/>
    <x v="0"/>
    <x v="1"/>
    <x v="1"/>
  </r>
  <r>
    <x v="643"/>
    <x v="0"/>
    <x v="2"/>
    <x v="0"/>
    <n v="21"/>
    <n v="400"/>
    <n v="8400"/>
    <x v="0"/>
    <x v="1"/>
    <x v="1"/>
  </r>
  <r>
    <x v="643"/>
    <x v="2"/>
    <x v="1"/>
    <x v="4"/>
    <n v="22"/>
    <n v="500"/>
    <n v="11000"/>
    <x v="0"/>
    <x v="1"/>
    <x v="0"/>
  </r>
  <r>
    <x v="643"/>
    <x v="0"/>
    <x v="3"/>
    <x v="4"/>
    <n v="23"/>
    <n v="500"/>
    <n v="11500"/>
    <x v="0"/>
    <x v="1"/>
    <x v="3"/>
  </r>
  <r>
    <x v="643"/>
    <x v="1"/>
    <x v="4"/>
    <x v="0"/>
    <n v="29"/>
    <n v="400"/>
    <n v="11600"/>
    <x v="0"/>
    <x v="1"/>
    <x v="0"/>
  </r>
  <r>
    <x v="643"/>
    <x v="2"/>
    <x v="1"/>
    <x v="0"/>
    <n v="46"/>
    <n v="400"/>
    <n v="18400"/>
    <x v="0"/>
    <x v="1"/>
    <x v="1"/>
  </r>
  <r>
    <x v="643"/>
    <x v="0"/>
    <x v="3"/>
    <x v="4"/>
    <n v="44"/>
    <n v="500"/>
    <n v="22000"/>
    <x v="0"/>
    <x v="1"/>
    <x v="0"/>
  </r>
  <r>
    <x v="643"/>
    <x v="1"/>
    <x v="4"/>
    <x v="4"/>
    <n v="47"/>
    <n v="500"/>
    <n v="23500"/>
    <x v="1"/>
    <x v="1"/>
    <x v="1"/>
  </r>
  <r>
    <x v="643"/>
    <x v="0"/>
    <x v="2"/>
    <x v="4"/>
    <n v="49"/>
    <n v="500"/>
    <n v="24500"/>
    <x v="0"/>
    <x v="1"/>
    <x v="1"/>
  </r>
  <r>
    <x v="644"/>
    <x v="0"/>
    <x v="0"/>
    <x v="2"/>
    <n v="7"/>
    <n v="100"/>
    <n v="700"/>
    <x v="0"/>
    <x v="1"/>
    <x v="3"/>
  </r>
  <r>
    <x v="644"/>
    <x v="2"/>
    <x v="4"/>
    <x v="0"/>
    <n v="3"/>
    <n v="400"/>
    <n v="1200"/>
    <x v="0"/>
    <x v="1"/>
    <x v="2"/>
  </r>
  <r>
    <x v="644"/>
    <x v="2"/>
    <x v="1"/>
    <x v="4"/>
    <n v="3"/>
    <n v="500"/>
    <n v="1500"/>
    <x v="0"/>
    <x v="1"/>
    <x v="3"/>
  </r>
  <r>
    <x v="644"/>
    <x v="1"/>
    <x v="5"/>
    <x v="0"/>
    <n v="6"/>
    <n v="400"/>
    <n v="2400"/>
    <x v="0"/>
    <x v="0"/>
    <x v="4"/>
  </r>
  <r>
    <x v="644"/>
    <x v="2"/>
    <x v="4"/>
    <x v="3"/>
    <n v="21"/>
    <n v="200"/>
    <n v="4200"/>
    <x v="0"/>
    <x v="1"/>
    <x v="3"/>
  </r>
  <r>
    <x v="644"/>
    <x v="2"/>
    <x v="3"/>
    <x v="4"/>
    <n v="15"/>
    <n v="500"/>
    <n v="7500"/>
    <x v="0"/>
    <x v="1"/>
    <x v="4"/>
  </r>
  <r>
    <x v="644"/>
    <x v="0"/>
    <x v="4"/>
    <x v="0"/>
    <n v="19"/>
    <n v="400"/>
    <n v="7600"/>
    <x v="0"/>
    <x v="1"/>
    <x v="1"/>
  </r>
  <r>
    <x v="644"/>
    <x v="2"/>
    <x v="4"/>
    <x v="1"/>
    <n v="29"/>
    <n v="300"/>
    <n v="8700"/>
    <x v="1"/>
    <x v="1"/>
    <x v="0"/>
  </r>
  <r>
    <x v="644"/>
    <x v="2"/>
    <x v="2"/>
    <x v="4"/>
    <n v="20"/>
    <n v="500"/>
    <n v="10000"/>
    <x v="1"/>
    <x v="1"/>
    <x v="1"/>
  </r>
  <r>
    <x v="644"/>
    <x v="1"/>
    <x v="3"/>
    <x v="0"/>
    <n v="33"/>
    <n v="400"/>
    <n v="13200"/>
    <x v="0"/>
    <x v="1"/>
    <x v="4"/>
  </r>
  <r>
    <x v="644"/>
    <x v="1"/>
    <x v="5"/>
    <x v="4"/>
    <n v="34"/>
    <n v="500"/>
    <n v="17000"/>
    <x v="0"/>
    <x v="1"/>
    <x v="0"/>
  </r>
  <r>
    <x v="645"/>
    <x v="0"/>
    <x v="2"/>
    <x v="0"/>
    <n v="3"/>
    <n v="400"/>
    <n v="1200"/>
    <x v="1"/>
    <x v="1"/>
    <x v="1"/>
  </r>
  <r>
    <x v="645"/>
    <x v="2"/>
    <x v="2"/>
    <x v="0"/>
    <n v="3"/>
    <n v="400"/>
    <n v="1200"/>
    <x v="0"/>
    <x v="1"/>
    <x v="0"/>
  </r>
  <r>
    <x v="645"/>
    <x v="2"/>
    <x v="1"/>
    <x v="0"/>
    <n v="17"/>
    <n v="400"/>
    <n v="6800"/>
    <x v="0"/>
    <x v="0"/>
    <x v="3"/>
  </r>
  <r>
    <x v="645"/>
    <x v="2"/>
    <x v="0"/>
    <x v="0"/>
    <n v="19"/>
    <n v="400"/>
    <n v="7600"/>
    <x v="0"/>
    <x v="1"/>
    <x v="1"/>
  </r>
  <r>
    <x v="645"/>
    <x v="1"/>
    <x v="4"/>
    <x v="0"/>
    <n v="21"/>
    <n v="400"/>
    <n v="8400"/>
    <x v="0"/>
    <x v="1"/>
    <x v="1"/>
  </r>
  <r>
    <x v="645"/>
    <x v="1"/>
    <x v="3"/>
    <x v="3"/>
    <n v="45"/>
    <n v="200"/>
    <n v="9000"/>
    <x v="1"/>
    <x v="1"/>
    <x v="0"/>
  </r>
  <r>
    <x v="645"/>
    <x v="0"/>
    <x v="1"/>
    <x v="4"/>
    <n v="18"/>
    <n v="500"/>
    <n v="9000"/>
    <x v="0"/>
    <x v="1"/>
    <x v="0"/>
  </r>
  <r>
    <x v="645"/>
    <x v="0"/>
    <x v="4"/>
    <x v="4"/>
    <n v="19"/>
    <n v="500"/>
    <n v="9500"/>
    <x v="0"/>
    <x v="1"/>
    <x v="0"/>
  </r>
  <r>
    <x v="645"/>
    <x v="2"/>
    <x v="3"/>
    <x v="0"/>
    <n v="26"/>
    <n v="400"/>
    <n v="10400"/>
    <x v="0"/>
    <x v="0"/>
    <x v="3"/>
  </r>
  <r>
    <x v="645"/>
    <x v="1"/>
    <x v="0"/>
    <x v="4"/>
    <n v="30"/>
    <n v="500"/>
    <n v="15000"/>
    <x v="0"/>
    <x v="1"/>
    <x v="3"/>
  </r>
  <r>
    <x v="645"/>
    <x v="2"/>
    <x v="4"/>
    <x v="0"/>
    <n v="48"/>
    <n v="400"/>
    <n v="19200"/>
    <x v="0"/>
    <x v="1"/>
    <x v="2"/>
  </r>
  <r>
    <x v="645"/>
    <x v="0"/>
    <x v="1"/>
    <x v="4"/>
    <n v="49"/>
    <n v="500"/>
    <n v="24500"/>
    <x v="0"/>
    <x v="1"/>
    <x v="0"/>
  </r>
  <r>
    <x v="646"/>
    <x v="2"/>
    <x v="4"/>
    <x v="4"/>
    <n v="1"/>
    <n v="500"/>
    <n v="500"/>
    <x v="0"/>
    <x v="0"/>
    <x v="3"/>
  </r>
  <r>
    <x v="646"/>
    <x v="0"/>
    <x v="1"/>
    <x v="4"/>
    <n v="4"/>
    <n v="500"/>
    <n v="2000"/>
    <x v="1"/>
    <x v="1"/>
    <x v="0"/>
  </r>
  <r>
    <x v="646"/>
    <x v="0"/>
    <x v="4"/>
    <x v="0"/>
    <n v="25"/>
    <n v="400"/>
    <n v="10000"/>
    <x v="0"/>
    <x v="1"/>
    <x v="0"/>
  </r>
  <r>
    <x v="646"/>
    <x v="2"/>
    <x v="1"/>
    <x v="0"/>
    <n v="35"/>
    <n v="400"/>
    <n v="14000"/>
    <x v="1"/>
    <x v="1"/>
    <x v="1"/>
  </r>
  <r>
    <x v="646"/>
    <x v="2"/>
    <x v="4"/>
    <x v="4"/>
    <n v="36"/>
    <n v="500"/>
    <n v="18000"/>
    <x v="0"/>
    <x v="1"/>
    <x v="3"/>
  </r>
  <r>
    <x v="646"/>
    <x v="2"/>
    <x v="4"/>
    <x v="4"/>
    <n v="38"/>
    <n v="500"/>
    <n v="19000"/>
    <x v="0"/>
    <x v="1"/>
    <x v="1"/>
  </r>
  <r>
    <x v="646"/>
    <x v="2"/>
    <x v="0"/>
    <x v="0"/>
    <n v="49"/>
    <n v="400"/>
    <n v="19600"/>
    <x v="0"/>
    <x v="1"/>
    <x v="0"/>
  </r>
  <r>
    <x v="647"/>
    <x v="1"/>
    <x v="3"/>
    <x v="0"/>
    <n v="1"/>
    <n v="400"/>
    <n v="400"/>
    <x v="0"/>
    <x v="1"/>
    <x v="2"/>
  </r>
  <r>
    <x v="647"/>
    <x v="2"/>
    <x v="3"/>
    <x v="4"/>
    <n v="3"/>
    <n v="500"/>
    <n v="1500"/>
    <x v="0"/>
    <x v="1"/>
    <x v="0"/>
  </r>
  <r>
    <x v="647"/>
    <x v="2"/>
    <x v="1"/>
    <x v="3"/>
    <n v="16"/>
    <n v="200"/>
    <n v="3200"/>
    <x v="0"/>
    <x v="1"/>
    <x v="1"/>
  </r>
  <r>
    <x v="647"/>
    <x v="2"/>
    <x v="3"/>
    <x v="1"/>
    <n v="19"/>
    <n v="300"/>
    <n v="5700"/>
    <x v="0"/>
    <x v="1"/>
    <x v="0"/>
  </r>
  <r>
    <x v="647"/>
    <x v="0"/>
    <x v="1"/>
    <x v="4"/>
    <n v="16"/>
    <n v="500"/>
    <n v="8000"/>
    <x v="0"/>
    <x v="1"/>
    <x v="0"/>
  </r>
  <r>
    <x v="647"/>
    <x v="0"/>
    <x v="4"/>
    <x v="3"/>
    <n v="40"/>
    <n v="200"/>
    <n v="8000"/>
    <x v="1"/>
    <x v="1"/>
    <x v="1"/>
  </r>
  <r>
    <x v="647"/>
    <x v="2"/>
    <x v="4"/>
    <x v="4"/>
    <n v="20"/>
    <n v="500"/>
    <n v="10000"/>
    <x v="0"/>
    <x v="1"/>
    <x v="3"/>
  </r>
  <r>
    <x v="647"/>
    <x v="1"/>
    <x v="5"/>
    <x v="4"/>
    <n v="24"/>
    <n v="500"/>
    <n v="12000"/>
    <x v="0"/>
    <x v="1"/>
    <x v="1"/>
  </r>
  <r>
    <x v="647"/>
    <x v="0"/>
    <x v="2"/>
    <x v="1"/>
    <n v="48"/>
    <n v="300"/>
    <n v="14400"/>
    <x v="0"/>
    <x v="1"/>
    <x v="1"/>
  </r>
  <r>
    <x v="647"/>
    <x v="2"/>
    <x v="2"/>
    <x v="4"/>
    <n v="31"/>
    <n v="500"/>
    <n v="15500"/>
    <x v="0"/>
    <x v="1"/>
    <x v="1"/>
  </r>
  <r>
    <x v="647"/>
    <x v="1"/>
    <x v="2"/>
    <x v="4"/>
    <n v="33"/>
    <n v="500"/>
    <n v="16500"/>
    <x v="0"/>
    <x v="1"/>
    <x v="1"/>
  </r>
  <r>
    <x v="647"/>
    <x v="0"/>
    <x v="3"/>
    <x v="0"/>
    <n v="44"/>
    <n v="400"/>
    <n v="17600"/>
    <x v="0"/>
    <x v="1"/>
    <x v="4"/>
  </r>
  <r>
    <x v="647"/>
    <x v="2"/>
    <x v="1"/>
    <x v="4"/>
    <n v="43"/>
    <n v="500"/>
    <n v="21500"/>
    <x v="0"/>
    <x v="1"/>
    <x v="1"/>
  </r>
  <r>
    <x v="647"/>
    <x v="1"/>
    <x v="2"/>
    <x v="4"/>
    <n v="47"/>
    <n v="500"/>
    <n v="23500"/>
    <x v="0"/>
    <x v="1"/>
    <x v="4"/>
  </r>
  <r>
    <x v="648"/>
    <x v="2"/>
    <x v="4"/>
    <x v="0"/>
    <n v="7"/>
    <n v="400"/>
    <n v="2800"/>
    <x v="0"/>
    <x v="1"/>
    <x v="1"/>
  </r>
  <r>
    <x v="648"/>
    <x v="1"/>
    <x v="4"/>
    <x v="0"/>
    <n v="7"/>
    <n v="400"/>
    <n v="2800"/>
    <x v="0"/>
    <x v="1"/>
    <x v="0"/>
  </r>
  <r>
    <x v="648"/>
    <x v="2"/>
    <x v="1"/>
    <x v="0"/>
    <n v="8"/>
    <n v="400"/>
    <n v="3200"/>
    <x v="0"/>
    <x v="1"/>
    <x v="0"/>
  </r>
  <r>
    <x v="648"/>
    <x v="2"/>
    <x v="1"/>
    <x v="4"/>
    <n v="14"/>
    <n v="500"/>
    <n v="7000"/>
    <x v="0"/>
    <x v="1"/>
    <x v="3"/>
  </r>
  <r>
    <x v="648"/>
    <x v="2"/>
    <x v="4"/>
    <x v="1"/>
    <n v="35"/>
    <n v="300"/>
    <n v="10500"/>
    <x v="1"/>
    <x v="1"/>
    <x v="1"/>
  </r>
  <r>
    <x v="648"/>
    <x v="0"/>
    <x v="1"/>
    <x v="0"/>
    <n v="35"/>
    <n v="400"/>
    <n v="14000"/>
    <x v="0"/>
    <x v="1"/>
    <x v="0"/>
  </r>
  <r>
    <x v="648"/>
    <x v="0"/>
    <x v="1"/>
    <x v="1"/>
    <n v="48"/>
    <n v="300"/>
    <n v="14400"/>
    <x v="0"/>
    <x v="1"/>
    <x v="1"/>
  </r>
  <r>
    <x v="648"/>
    <x v="2"/>
    <x v="2"/>
    <x v="4"/>
    <n v="49"/>
    <n v="500"/>
    <n v="24500"/>
    <x v="0"/>
    <x v="1"/>
    <x v="3"/>
  </r>
  <r>
    <x v="649"/>
    <x v="1"/>
    <x v="4"/>
    <x v="2"/>
    <n v="9"/>
    <n v="100"/>
    <n v="900"/>
    <x v="1"/>
    <x v="1"/>
    <x v="1"/>
  </r>
  <r>
    <x v="649"/>
    <x v="2"/>
    <x v="2"/>
    <x v="4"/>
    <n v="2"/>
    <n v="500"/>
    <n v="1000"/>
    <x v="0"/>
    <x v="1"/>
    <x v="1"/>
  </r>
  <r>
    <x v="649"/>
    <x v="0"/>
    <x v="4"/>
    <x v="0"/>
    <n v="5"/>
    <n v="400"/>
    <n v="2000"/>
    <x v="0"/>
    <x v="1"/>
    <x v="1"/>
  </r>
  <r>
    <x v="649"/>
    <x v="2"/>
    <x v="3"/>
    <x v="0"/>
    <n v="10"/>
    <n v="400"/>
    <n v="4000"/>
    <x v="1"/>
    <x v="1"/>
    <x v="0"/>
  </r>
  <r>
    <x v="649"/>
    <x v="2"/>
    <x v="4"/>
    <x v="4"/>
    <n v="12"/>
    <n v="500"/>
    <n v="6000"/>
    <x v="0"/>
    <x v="0"/>
    <x v="4"/>
  </r>
  <r>
    <x v="649"/>
    <x v="1"/>
    <x v="2"/>
    <x v="4"/>
    <n v="15"/>
    <n v="500"/>
    <n v="7500"/>
    <x v="0"/>
    <x v="1"/>
    <x v="0"/>
  </r>
  <r>
    <x v="649"/>
    <x v="1"/>
    <x v="4"/>
    <x v="4"/>
    <n v="18"/>
    <n v="500"/>
    <n v="9000"/>
    <x v="0"/>
    <x v="1"/>
    <x v="1"/>
  </r>
  <r>
    <x v="649"/>
    <x v="1"/>
    <x v="2"/>
    <x v="1"/>
    <n v="39"/>
    <n v="300"/>
    <n v="11700"/>
    <x v="1"/>
    <x v="0"/>
    <x v="0"/>
  </r>
  <r>
    <x v="649"/>
    <x v="0"/>
    <x v="1"/>
    <x v="0"/>
    <n v="31"/>
    <n v="400"/>
    <n v="12400"/>
    <x v="0"/>
    <x v="1"/>
    <x v="1"/>
  </r>
  <r>
    <x v="649"/>
    <x v="0"/>
    <x v="3"/>
    <x v="4"/>
    <n v="29"/>
    <n v="500"/>
    <n v="14500"/>
    <x v="1"/>
    <x v="1"/>
    <x v="1"/>
  </r>
  <r>
    <x v="649"/>
    <x v="2"/>
    <x v="1"/>
    <x v="4"/>
    <n v="32"/>
    <n v="500"/>
    <n v="16000"/>
    <x v="1"/>
    <x v="1"/>
    <x v="1"/>
  </r>
  <r>
    <x v="650"/>
    <x v="2"/>
    <x v="1"/>
    <x v="2"/>
    <n v="9"/>
    <n v="100"/>
    <n v="900"/>
    <x v="0"/>
    <x v="1"/>
    <x v="1"/>
  </r>
  <r>
    <x v="650"/>
    <x v="2"/>
    <x v="2"/>
    <x v="1"/>
    <n v="16"/>
    <n v="300"/>
    <n v="4800"/>
    <x v="0"/>
    <x v="1"/>
    <x v="0"/>
  </r>
  <r>
    <x v="650"/>
    <x v="1"/>
    <x v="1"/>
    <x v="2"/>
    <n v="48"/>
    <n v="100"/>
    <n v="4800"/>
    <x v="1"/>
    <x v="1"/>
    <x v="1"/>
  </r>
  <r>
    <x v="650"/>
    <x v="0"/>
    <x v="4"/>
    <x v="1"/>
    <n v="24"/>
    <n v="300"/>
    <n v="7200"/>
    <x v="0"/>
    <x v="1"/>
    <x v="4"/>
  </r>
  <r>
    <x v="650"/>
    <x v="0"/>
    <x v="4"/>
    <x v="4"/>
    <n v="23"/>
    <n v="500"/>
    <n v="11500"/>
    <x v="0"/>
    <x v="1"/>
    <x v="3"/>
  </r>
  <r>
    <x v="650"/>
    <x v="1"/>
    <x v="3"/>
    <x v="1"/>
    <n v="39"/>
    <n v="300"/>
    <n v="11700"/>
    <x v="0"/>
    <x v="1"/>
    <x v="4"/>
  </r>
  <r>
    <x v="650"/>
    <x v="1"/>
    <x v="4"/>
    <x v="0"/>
    <n v="35"/>
    <n v="400"/>
    <n v="14000"/>
    <x v="0"/>
    <x v="1"/>
    <x v="0"/>
  </r>
  <r>
    <x v="650"/>
    <x v="1"/>
    <x v="2"/>
    <x v="0"/>
    <n v="35"/>
    <n v="400"/>
    <n v="14000"/>
    <x v="0"/>
    <x v="1"/>
    <x v="1"/>
  </r>
  <r>
    <x v="650"/>
    <x v="2"/>
    <x v="2"/>
    <x v="0"/>
    <n v="48"/>
    <n v="400"/>
    <n v="19200"/>
    <x v="0"/>
    <x v="1"/>
    <x v="3"/>
  </r>
  <r>
    <x v="651"/>
    <x v="2"/>
    <x v="1"/>
    <x v="0"/>
    <n v="4"/>
    <n v="400"/>
    <n v="1600"/>
    <x v="0"/>
    <x v="1"/>
    <x v="4"/>
  </r>
  <r>
    <x v="651"/>
    <x v="1"/>
    <x v="0"/>
    <x v="3"/>
    <n v="39"/>
    <n v="200"/>
    <n v="7800"/>
    <x v="1"/>
    <x v="1"/>
    <x v="1"/>
  </r>
  <r>
    <x v="651"/>
    <x v="2"/>
    <x v="3"/>
    <x v="4"/>
    <n v="18"/>
    <n v="500"/>
    <n v="9000"/>
    <x v="0"/>
    <x v="1"/>
    <x v="0"/>
  </r>
  <r>
    <x v="651"/>
    <x v="0"/>
    <x v="1"/>
    <x v="1"/>
    <n v="31"/>
    <n v="300"/>
    <n v="9300"/>
    <x v="1"/>
    <x v="1"/>
    <x v="1"/>
  </r>
  <r>
    <x v="651"/>
    <x v="2"/>
    <x v="1"/>
    <x v="4"/>
    <n v="21"/>
    <n v="500"/>
    <n v="10500"/>
    <x v="1"/>
    <x v="1"/>
    <x v="0"/>
  </r>
  <r>
    <x v="651"/>
    <x v="2"/>
    <x v="3"/>
    <x v="0"/>
    <n v="32"/>
    <n v="400"/>
    <n v="12800"/>
    <x v="0"/>
    <x v="1"/>
    <x v="1"/>
  </r>
  <r>
    <x v="651"/>
    <x v="2"/>
    <x v="4"/>
    <x v="1"/>
    <n v="46"/>
    <n v="300"/>
    <n v="13800"/>
    <x v="0"/>
    <x v="1"/>
    <x v="1"/>
  </r>
  <r>
    <x v="652"/>
    <x v="2"/>
    <x v="0"/>
    <x v="4"/>
    <n v="3"/>
    <n v="500"/>
    <n v="1500"/>
    <x v="1"/>
    <x v="1"/>
    <x v="0"/>
  </r>
  <r>
    <x v="652"/>
    <x v="2"/>
    <x v="1"/>
    <x v="0"/>
    <n v="17"/>
    <n v="400"/>
    <n v="6800"/>
    <x v="1"/>
    <x v="1"/>
    <x v="1"/>
  </r>
  <r>
    <x v="652"/>
    <x v="0"/>
    <x v="3"/>
    <x v="0"/>
    <n v="21"/>
    <n v="400"/>
    <n v="8400"/>
    <x v="0"/>
    <x v="1"/>
    <x v="3"/>
  </r>
  <r>
    <x v="652"/>
    <x v="1"/>
    <x v="3"/>
    <x v="1"/>
    <n v="31"/>
    <n v="300"/>
    <n v="9300"/>
    <x v="1"/>
    <x v="1"/>
    <x v="0"/>
  </r>
  <r>
    <x v="652"/>
    <x v="0"/>
    <x v="4"/>
    <x v="4"/>
    <n v="19"/>
    <n v="500"/>
    <n v="9500"/>
    <x v="0"/>
    <x v="1"/>
    <x v="1"/>
  </r>
  <r>
    <x v="652"/>
    <x v="2"/>
    <x v="4"/>
    <x v="0"/>
    <n v="27"/>
    <n v="400"/>
    <n v="10800"/>
    <x v="1"/>
    <x v="1"/>
    <x v="4"/>
  </r>
  <r>
    <x v="652"/>
    <x v="0"/>
    <x v="4"/>
    <x v="0"/>
    <n v="39"/>
    <n v="400"/>
    <n v="15600"/>
    <x v="0"/>
    <x v="1"/>
    <x v="1"/>
  </r>
  <r>
    <x v="653"/>
    <x v="2"/>
    <x v="4"/>
    <x v="2"/>
    <n v="17"/>
    <n v="100"/>
    <n v="1700"/>
    <x v="0"/>
    <x v="0"/>
    <x v="0"/>
  </r>
  <r>
    <x v="653"/>
    <x v="1"/>
    <x v="4"/>
    <x v="0"/>
    <n v="13"/>
    <n v="400"/>
    <n v="5200"/>
    <x v="0"/>
    <x v="1"/>
    <x v="3"/>
  </r>
  <r>
    <x v="653"/>
    <x v="1"/>
    <x v="1"/>
    <x v="3"/>
    <n v="33"/>
    <n v="200"/>
    <n v="6600"/>
    <x v="0"/>
    <x v="1"/>
    <x v="0"/>
  </r>
  <r>
    <x v="653"/>
    <x v="2"/>
    <x v="2"/>
    <x v="4"/>
    <n v="16"/>
    <n v="500"/>
    <n v="8000"/>
    <x v="0"/>
    <x v="1"/>
    <x v="0"/>
  </r>
  <r>
    <x v="653"/>
    <x v="2"/>
    <x v="1"/>
    <x v="1"/>
    <n v="30"/>
    <n v="300"/>
    <n v="9000"/>
    <x v="0"/>
    <x v="1"/>
    <x v="3"/>
  </r>
  <r>
    <x v="653"/>
    <x v="0"/>
    <x v="0"/>
    <x v="1"/>
    <n v="36"/>
    <n v="300"/>
    <n v="10800"/>
    <x v="0"/>
    <x v="1"/>
    <x v="1"/>
  </r>
  <r>
    <x v="653"/>
    <x v="0"/>
    <x v="4"/>
    <x v="0"/>
    <n v="38"/>
    <n v="400"/>
    <n v="15200"/>
    <x v="0"/>
    <x v="0"/>
    <x v="1"/>
  </r>
  <r>
    <x v="653"/>
    <x v="1"/>
    <x v="1"/>
    <x v="4"/>
    <n v="32"/>
    <n v="500"/>
    <n v="16000"/>
    <x v="0"/>
    <x v="1"/>
    <x v="0"/>
  </r>
  <r>
    <x v="653"/>
    <x v="1"/>
    <x v="3"/>
    <x v="0"/>
    <n v="47"/>
    <n v="400"/>
    <n v="18800"/>
    <x v="0"/>
    <x v="1"/>
    <x v="3"/>
  </r>
  <r>
    <x v="653"/>
    <x v="0"/>
    <x v="1"/>
    <x v="4"/>
    <n v="41"/>
    <n v="500"/>
    <n v="20500"/>
    <x v="0"/>
    <x v="1"/>
    <x v="1"/>
  </r>
  <r>
    <x v="654"/>
    <x v="2"/>
    <x v="3"/>
    <x v="2"/>
    <n v="13"/>
    <n v="100"/>
    <n v="1300"/>
    <x v="0"/>
    <x v="1"/>
    <x v="1"/>
  </r>
  <r>
    <x v="654"/>
    <x v="1"/>
    <x v="5"/>
    <x v="2"/>
    <n v="21"/>
    <n v="100"/>
    <n v="2100"/>
    <x v="0"/>
    <x v="1"/>
    <x v="0"/>
  </r>
  <r>
    <x v="654"/>
    <x v="0"/>
    <x v="5"/>
    <x v="2"/>
    <n v="29"/>
    <n v="100"/>
    <n v="2900"/>
    <x v="0"/>
    <x v="1"/>
    <x v="0"/>
  </r>
  <r>
    <x v="654"/>
    <x v="0"/>
    <x v="4"/>
    <x v="4"/>
    <n v="6"/>
    <n v="500"/>
    <n v="3000"/>
    <x v="0"/>
    <x v="1"/>
    <x v="0"/>
  </r>
  <r>
    <x v="654"/>
    <x v="1"/>
    <x v="3"/>
    <x v="0"/>
    <n v="13"/>
    <n v="400"/>
    <n v="5200"/>
    <x v="0"/>
    <x v="1"/>
    <x v="0"/>
  </r>
  <r>
    <x v="654"/>
    <x v="2"/>
    <x v="3"/>
    <x v="3"/>
    <n v="27"/>
    <n v="200"/>
    <n v="5400"/>
    <x v="0"/>
    <x v="1"/>
    <x v="1"/>
  </r>
  <r>
    <x v="654"/>
    <x v="0"/>
    <x v="2"/>
    <x v="0"/>
    <n v="29"/>
    <n v="400"/>
    <n v="11600"/>
    <x v="0"/>
    <x v="1"/>
    <x v="3"/>
  </r>
  <r>
    <x v="655"/>
    <x v="0"/>
    <x v="2"/>
    <x v="0"/>
    <n v="1"/>
    <n v="400"/>
    <n v="400"/>
    <x v="0"/>
    <x v="1"/>
    <x v="4"/>
  </r>
  <r>
    <x v="655"/>
    <x v="2"/>
    <x v="4"/>
    <x v="1"/>
    <n v="19"/>
    <n v="300"/>
    <n v="5700"/>
    <x v="0"/>
    <x v="0"/>
    <x v="3"/>
  </r>
  <r>
    <x v="655"/>
    <x v="0"/>
    <x v="4"/>
    <x v="0"/>
    <n v="15"/>
    <n v="400"/>
    <n v="6000"/>
    <x v="0"/>
    <x v="1"/>
    <x v="3"/>
  </r>
  <r>
    <x v="655"/>
    <x v="1"/>
    <x v="1"/>
    <x v="1"/>
    <n v="23"/>
    <n v="300"/>
    <n v="6900"/>
    <x v="0"/>
    <x v="1"/>
    <x v="0"/>
  </r>
  <r>
    <x v="655"/>
    <x v="2"/>
    <x v="2"/>
    <x v="4"/>
    <n v="18"/>
    <n v="500"/>
    <n v="9000"/>
    <x v="1"/>
    <x v="1"/>
    <x v="0"/>
  </r>
  <r>
    <x v="655"/>
    <x v="2"/>
    <x v="3"/>
    <x v="1"/>
    <n v="42"/>
    <n v="300"/>
    <n v="12600"/>
    <x v="0"/>
    <x v="1"/>
    <x v="1"/>
  </r>
  <r>
    <x v="655"/>
    <x v="1"/>
    <x v="3"/>
    <x v="1"/>
    <n v="43"/>
    <n v="300"/>
    <n v="12900"/>
    <x v="0"/>
    <x v="1"/>
    <x v="3"/>
  </r>
  <r>
    <x v="655"/>
    <x v="2"/>
    <x v="3"/>
    <x v="4"/>
    <n v="43"/>
    <n v="500"/>
    <n v="21500"/>
    <x v="0"/>
    <x v="1"/>
    <x v="2"/>
  </r>
  <r>
    <x v="656"/>
    <x v="2"/>
    <x v="4"/>
    <x v="2"/>
    <n v="41"/>
    <n v="100"/>
    <n v="4100"/>
    <x v="0"/>
    <x v="1"/>
    <x v="3"/>
  </r>
  <r>
    <x v="656"/>
    <x v="2"/>
    <x v="5"/>
    <x v="4"/>
    <n v="11"/>
    <n v="500"/>
    <n v="5500"/>
    <x v="0"/>
    <x v="1"/>
    <x v="3"/>
  </r>
  <r>
    <x v="656"/>
    <x v="0"/>
    <x v="5"/>
    <x v="3"/>
    <n v="40"/>
    <n v="200"/>
    <n v="8000"/>
    <x v="0"/>
    <x v="0"/>
    <x v="1"/>
  </r>
  <r>
    <x v="656"/>
    <x v="1"/>
    <x v="4"/>
    <x v="1"/>
    <n v="30"/>
    <n v="300"/>
    <n v="9000"/>
    <x v="0"/>
    <x v="1"/>
    <x v="1"/>
  </r>
  <r>
    <x v="656"/>
    <x v="1"/>
    <x v="2"/>
    <x v="4"/>
    <n v="19"/>
    <n v="500"/>
    <n v="9500"/>
    <x v="0"/>
    <x v="1"/>
    <x v="3"/>
  </r>
  <r>
    <x v="656"/>
    <x v="1"/>
    <x v="1"/>
    <x v="0"/>
    <n v="26"/>
    <n v="400"/>
    <n v="10400"/>
    <x v="0"/>
    <x v="1"/>
    <x v="1"/>
  </r>
  <r>
    <x v="656"/>
    <x v="1"/>
    <x v="3"/>
    <x v="4"/>
    <n v="25"/>
    <n v="500"/>
    <n v="12500"/>
    <x v="0"/>
    <x v="1"/>
    <x v="1"/>
  </r>
  <r>
    <x v="656"/>
    <x v="1"/>
    <x v="4"/>
    <x v="4"/>
    <n v="26"/>
    <n v="500"/>
    <n v="13000"/>
    <x v="0"/>
    <x v="1"/>
    <x v="0"/>
  </r>
  <r>
    <x v="656"/>
    <x v="0"/>
    <x v="2"/>
    <x v="0"/>
    <n v="36"/>
    <n v="400"/>
    <n v="14400"/>
    <x v="0"/>
    <x v="1"/>
    <x v="2"/>
  </r>
  <r>
    <x v="656"/>
    <x v="0"/>
    <x v="3"/>
    <x v="0"/>
    <n v="42"/>
    <n v="400"/>
    <n v="16800"/>
    <x v="1"/>
    <x v="1"/>
    <x v="1"/>
  </r>
  <r>
    <x v="657"/>
    <x v="1"/>
    <x v="0"/>
    <x v="4"/>
    <n v="1"/>
    <n v="500"/>
    <n v="500"/>
    <x v="1"/>
    <x v="1"/>
    <x v="0"/>
  </r>
  <r>
    <x v="657"/>
    <x v="0"/>
    <x v="5"/>
    <x v="4"/>
    <n v="1"/>
    <n v="500"/>
    <n v="500"/>
    <x v="0"/>
    <x v="1"/>
    <x v="1"/>
  </r>
  <r>
    <x v="657"/>
    <x v="1"/>
    <x v="3"/>
    <x v="2"/>
    <n v="29"/>
    <n v="100"/>
    <n v="2900"/>
    <x v="0"/>
    <x v="1"/>
    <x v="1"/>
  </r>
  <r>
    <x v="657"/>
    <x v="0"/>
    <x v="3"/>
    <x v="3"/>
    <n v="21"/>
    <n v="200"/>
    <n v="4200"/>
    <x v="1"/>
    <x v="1"/>
    <x v="3"/>
  </r>
  <r>
    <x v="657"/>
    <x v="2"/>
    <x v="2"/>
    <x v="1"/>
    <n v="30"/>
    <n v="300"/>
    <n v="9000"/>
    <x v="0"/>
    <x v="1"/>
    <x v="3"/>
  </r>
  <r>
    <x v="657"/>
    <x v="1"/>
    <x v="0"/>
    <x v="4"/>
    <n v="18"/>
    <n v="500"/>
    <n v="9000"/>
    <x v="0"/>
    <x v="1"/>
    <x v="3"/>
  </r>
  <r>
    <x v="657"/>
    <x v="2"/>
    <x v="2"/>
    <x v="4"/>
    <n v="25"/>
    <n v="500"/>
    <n v="12500"/>
    <x v="0"/>
    <x v="1"/>
    <x v="3"/>
  </r>
  <r>
    <x v="657"/>
    <x v="1"/>
    <x v="2"/>
    <x v="0"/>
    <n v="49"/>
    <n v="400"/>
    <n v="19600"/>
    <x v="0"/>
    <x v="1"/>
    <x v="1"/>
  </r>
  <r>
    <x v="657"/>
    <x v="1"/>
    <x v="4"/>
    <x v="4"/>
    <n v="43"/>
    <n v="500"/>
    <n v="21500"/>
    <x v="0"/>
    <x v="1"/>
    <x v="1"/>
  </r>
  <r>
    <x v="657"/>
    <x v="0"/>
    <x v="0"/>
    <x v="4"/>
    <n v="43"/>
    <n v="500"/>
    <n v="21500"/>
    <x v="1"/>
    <x v="1"/>
    <x v="1"/>
  </r>
  <r>
    <x v="658"/>
    <x v="1"/>
    <x v="2"/>
    <x v="0"/>
    <n v="1"/>
    <n v="400"/>
    <n v="400"/>
    <x v="0"/>
    <x v="1"/>
    <x v="1"/>
  </r>
  <r>
    <x v="658"/>
    <x v="1"/>
    <x v="4"/>
    <x v="2"/>
    <n v="5"/>
    <n v="100"/>
    <n v="500"/>
    <x v="1"/>
    <x v="1"/>
    <x v="1"/>
  </r>
  <r>
    <x v="658"/>
    <x v="0"/>
    <x v="1"/>
    <x v="0"/>
    <n v="3"/>
    <n v="400"/>
    <n v="1200"/>
    <x v="0"/>
    <x v="1"/>
    <x v="3"/>
  </r>
  <r>
    <x v="658"/>
    <x v="2"/>
    <x v="3"/>
    <x v="1"/>
    <n v="4"/>
    <n v="300"/>
    <n v="1200"/>
    <x v="0"/>
    <x v="1"/>
    <x v="0"/>
  </r>
  <r>
    <x v="658"/>
    <x v="2"/>
    <x v="4"/>
    <x v="1"/>
    <n v="13"/>
    <n v="300"/>
    <n v="3900"/>
    <x v="0"/>
    <x v="1"/>
    <x v="0"/>
  </r>
  <r>
    <x v="658"/>
    <x v="1"/>
    <x v="3"/>
    <x v="4"/>
    <n v="9"/>
    <n v="500"/>
    <n v="4500"/>
    <x v="0"/>
    <x v="1"/>
    <x v="0"/>
  </r>
  <r>
    <x v="658"/>
    <x v="2"/>
    <x v="1"/>
    <x v="1"/>
    <n v="17"/>
    <n v="300"/>
    <n v="5100"/>
    <x v="0"/>
    <x v="1"/>
    <x v="1"/>
  </r>
  <r>
    <x v="658"/>
    <x v="2"/>
    <x v="3"/>
    <x v="0"/>
    <n v="26"/>
    <n v="400"/>
    <n v="10400"/>
    <x v="0"/>
    <x v="1"/>
    <x v="3"/>
  </r>
  <r>
    <x v="658"/>
    <x v="1"/>
    <x v="3"/>
    <x v="0"/>
    <n v="33"/>
    <n v="400"/>
    <n v="13200"/>
    <x v="0"/>
    <x v="1"/>
    <x v="1"/>
  </r>
  <r>
    <x v="658"/>
    <x v="2"/>
    <x v="3"/>
    <x v="0"/>
    <n v="34"/>
    <n v="400"/>
    <n v="13600"/>
    <x v="0"/>
    <x v="1"/>
    <x v="0"/>
  </r>
  <r>
    <x v="658"/>
    <x v="2"/>
    <x v="2"/>
    <x v="4"/>
    <n v="29"/>
    <n v="500"/>
    <n v="14500"/>
    <x v="0"/>
    <x v="1"/>
    <x v="0"/>
  </r>
  <r>
    <x v="658"/>
    <x v="2"/>
    <x v="3"/>
    <x v="1"/>
    <n v="49"/>
    <n v="300"/>
    <n v="14700"/>
    <x v="0"/>
    <x v="1"/>
    <x v="1"/>
  </r>
  <r>
    <x v="659"/>
    <x v="2"/>
    <x v="4"/>
    <x v="3"/>
    <n v="19"/>
    <n v="200"/>
    <n v="3800"/>
    <x v="0"/>
    <x v="1"/>
    <x v="3"/>
  </r>
  <r>
    <x v="659"/>
    <x v="2"/>
    <x v="4"/>
    <x v="4"/>
    <n v="8"/>
    <n v="500"/>
    <n v="4000"/>
    <x v="1"/>
    <x v="1"/>
    <x v="1"/>
  </r>
  <r>
    <x v="659"/>
    <x v="2"/>
    <x v="1"/>
    <x v="2"/>
    <n v="49"/>
    <n v="100"/>
    <n v="4900"/>
    <x v="0"/>
    <x v="1"/>
    <x v="1"/>
  </r>
  <r>
    <x v="659"/>
    <x v="2"/>
    <x v="4"/>
    <x v="3"/>
    <n v="27"/>
    <n v="200"/>
    <n v="5400"/>
    <x v="0"/>
    <x v="1"/>
    <x v="1"/>
  </r>
  <r>
    <x v="659"/>
    <x v="0"/>
    <x v="1"/>
    <x v="3"/>
    <n v="28"/>
    <n v="200"/>
    <n v="5600"/>
    <x v="0"/>
    <x v="1"/>
    <x v="1"/>
  </r>
  <r>
    <x v="659"/>
    <x v="0"/>
    <x v="1"/>
    <x v="0"/>
    <n v="16"/>
    <n v="400"/>
    <n v="6400"/>
    <x v="0"/>
    <x v="1"/>
    <x v="0"/>
  </r>
  <r>
    <x v="659"/>
    <x v="2"/>
    <x v="5"/>
    <x v="4"/>
    <n v="18"/>
    <n v="500"/>
    <n v="9000"/>
    <x v="0"/>
    <x v="1"/>
    <x v="0"/>
  </r>
  <r>
    <x v="659"/>
    <x v="2"/>
    <x v="1"/>
    <x v="1"/>
    <n v="36"/>
    <n v="300"/>
    <n v="10800"/>
    <x v="0"/>
    <x v="1"/>
    <x v="2"/>
  </r>
  <r>
    <x v="659"/>
    <x v="2"/>
    <x v="2"/>
    <x v="1"/>
    <n v="38"/>
    <n v="300"/>
    <n v="11400"/>
    <x v="0"/>
    <x v="1"/>
    <x v="0"/>
  </r>
  <r>
    <x v="659"/>
    <x v="2"/>
    <x v="1"/>
    <x v="0"/>
    <n v="38"/>
    <n v="400"/>
    <n v="15200"/>
    <x v="0"/>
    <x v="1"/>
    <x v="1"/>
  </r>
  <r>
    <x v="660"/>
    <x v="2"/>
    <x v="0"/>
    <x v="1"/>
    <n v="8"/>
    <n v="300"/>
    <n v="2400"/>
    <x v="0"/>
    <x v="1"/>
    <x v="1"/>
  </r>
  <r>
    <x v="660"/>
    <x v="2"/>
    <x v="1"/>
    <x v="0"/>
    <n v="6"/>
    <n v="400"/>
    <n v="2400"/>
    <x v="0"/>
    <x v="1"/>
    <x v="1"/>
  </r>
  <r>
    <x v="660"/>
    <x v="0"/>
    <x v="0"/>
    <x v="0"/>
    <n v="9"/>
    <n v="400"/>
    <n v="3600"/>
    <x v="1"/>
    <x v="1"/>
    <x v="0"/>
  </r>
  <r>
    <x v="660"/>
    <x v="1"/>
    <x v="4"/>
    <x v="4"/>
    <n v="17"/>
    <n v="500"/>
    <n v="8500"/>
    <x v="0"/>
    <x v="1"/>
    <x v="1"/>
  </r>
  <r>
    <x v="660"/>
    <x v="2"/>
    <x v="4"/>
    <x v="0"/>
    <n v="24"/>
    <n v="400"/>
    <n v="9600"/>
    <x v="0"/>
    <x v="1"/>
    <x v="1"/>
  </r>
  <r>
    <x v="660"/>
    <x v="1"/>
    <x v="4"/>
    <x v="1"/>
    <n v="39"/>
    <n v="300"/>
    <n v="11700"/>
    <x v="0"/>
    <x v="1"/>
    <x v="3"/>
  </r>
  <r>
    <x v="661"/>
    <x v="2"/>
    <x v="3"/>
    <x v="1"/>
    <n v="13"/>
    <n v="300"/>
    <n v="3900"/>
    <x v="0"/>
    <x v="1"/>
    <x v="1"/>
  </r>
  <r>
    <x v="661"/>
    <x v="1"/>
    <x v="3"/>
    <x v="4"/>
    <n v="10"/>
    <n v="500"/>
    <n v="5000"/>
    <x v="0"/>
    <x v="1"/>
    <x v="1"/>
  </r>
  <r>
    <x v="661"/>
    <x v="2"/>
    <x v="3"/>
    <x v="3"/>
    <n v="36"/>
    <n v="200"/>
    <n v="7200"/>
    <x v="0"/>
    <x v="1"/>
    <x v="0"/>
  </r>
  <r>
    <x v="661"/>
    <x v="2"/>
    <x v="4"/>
    <x v="0"/>
    <n v="21"/>
    <n v="400"/>
    <n v="8400"/>
    <x v="0"/>
    <x v="1"/>
    <x v="3"/>
  </r>
  <r>
    <x v="661"/>
    <x v="0"/>
    <x v="1"/>
    <x v="1"/>
    <n v="39"/>
    <n v="300"/>
    <n v="11700"/>
    <x v="0"/>
    <x v="1"/>
    <x v="0"/>
  </r>
  <r>
    <x v="661"/>
    <x v="0"/>
    <x v="2"/>
    <x v="0"/>
    <n v="44"/>
    <n v="400"/>
    <n v="17600"/>
    <x v="0"/>
    <x v="1"/>
    <x v="4"/>
  </r>
  <r>
    <x v="662"/>
    <x v="2"/>
    <x v="1"/>
    <x v="3"/>
    <n v="11"/>
    <n v="200"/>
    <n v="2200"/>
    <x v="0"/>
    <x v="1"/>
    <x v="1"/>
  </r>
  <r>
    <x v="662"/>
    <x v="2"/>
    <x v="4"/>
    <x v="1"/>
    <n v="8"/>
    <n v="300"/>
    <n v="2400"/>
    <x v="1"/>
    <x v="1"/>
    <x v="0"/>
  </r>
  <r>
    <x v="662"/>
    <x v="2"/>
    <x v="4"/>
    <x v="2"/>
    <n v="28"/>
    <n v="100"/>
    <n v="2800"/>
    <x v="0"/>
    <x v="1"/>
    <x v="1"/>
  </r>
  <r>
    <x v="662"/>
    <x v="0"/>
    <x v="1"/>
    <x v="1"/>
    <n v="13"/>
    <n v="300"/>
    <n v="3900"/>
    <x v="1"/>
    <x v="1"/>
    <x v="1"/>
  </r>
  <r>
    <x v="662"/>
    <x v="1"/>
    <x v="1"/>
    <x v="1"/>
    <n v="24"/>
    <n v="300"/>
    <n v="7200"/>
    <x v="0"/>
    <x v="1"/>
    <x v="3"/>
  </r>
  <r>
    <x v="662"/>
    <x v="2"/>
    <x v="2"/>
    <x v="3"/>
    <n v="40"/>
    <n v="200"/>
    <n v="8000"/>
    <x v="0"/>
    <x v="1"/>
    <x v="4"/>
  </r>
  <r>
    <x v="662"/>
    <x v="0"/>
    <x v="3"/>
    <x v="0"/>
    <n v="26"/>
    <n v="400"/>
    <n v="10400"/>
    <x v="0"/>
    <x v="1"/>
    <x v="3"/>
  </r>
  <r>
    <x v="662"/>
    <x v="2"/>
    <x v="4"/>
    <x v="0"/>
    <n v="38"/>
    <n v="400"/>
    <n v="15200"/>
    <x v="0"/>
    <x v="1"/>
    <x v="0"/>
  </r>
  <r>
    <x v="662"/>
    <x v="2"/>
    <x v="3"/>
    <x v="4"/>
    <n v="49"/>
    <n v="500"/>
    <n v="24500"/>
    <x v="0"/>
    <x v="1"/>
    <x v="3"/>
  </r>
  <r>
    <x v="663"/>
    <x v="0"/>
    <x v="3"/>
    <x v="2"/>
    <n v="1"/>
    <n v="100"/>
    <n v="100"/>
    <x v="0"/>
    <x v="1"/>
    <x v="0"/>
  </r>
  <r>
    <x v="663"/>
    <x v="1"/>
    <x v="1"/>
    <x v="0"/>
    <n v="6"/>
    <n v="400"/>
    <n v="2400"/>
    <x v="0"/>
    <x v="1"/>
    <x v="1"/>
  </r>
  <r>
    <x v="663"/>
    <x v="2"/>
    <x v="3"/>
    <x v="0"/>
    <n v="7"/>
    <n v="400"/>
    <n v="2800"/>
    <x v="0"/>
    <x v="1"/>
    <x v="4"/>
  </r>
  <r>
    <x v="663"/>
    <x v="0"/>
    <x v="3"/>
    <x v="1"/>
    <n v="17"/>
    <n v="300"/>
    <n v="5100"/>
    <x v="0"/>
    <x v="1"/>
    <x v="3"/>
  </r>
  <r>
    <x v="663"/>
    <x v="0"/>
    <x v="3"/>
    <x v="1"/>
    <n v="24"/>
    <n v="300"/>
    <n v="7200"/>
    <x v="0"/>
    <x v="1"/>
    <x v="3"/>
  </r>
  <r>
    <x v="663"/>
    <x v="1"/>
    <x v="1"/>
    <x v="3"/>
    <n v="37"/>
    <n v="200"/>
    <n v="7400"/>
    <x v="0"/>
    <x v="1"/>
    <x v="0"/>
  </r>
  <r>
    <x v="663"/>
    <x v="2"/>
    <x v="2"/>
    <x v="1"/>
    <n v="37"/>
    <n v="300"/>
    <n v="11100"/>
    <x v="0"/>
    <x v="1"/>
    <x v="1"/>
  </r>
  <r>
    <x v="663"/>
    <x v="1"/>
    <x v="3"/>
    <x v="0"/>
    <n v="43"/>
    <n v="400"/>
    <n v="17200"/>
    <x v="0"/>
    <x v="1"/>
    <x v="4"/>
  </r>
  <r>
    <x v="663"/>
    <x v="1"/>
    <x v="4"/>
    <x v="0"/>
    <n v="47"/>
    <n v="400"/>
    <n v="18800"/>
    <x v="0"/>
    <x v="0"/>
    <x v="3"/>
  </r>
  <r>
    <x v="664"/>
    <x v="1"/>
    <x v="3"/>
    <x v="0"/>
    <n v="1"/>
    <n v="400"/>
    <n v="400"/>
    <x v="0"/>
    <x v="1"/>
    <x v="1"/>
  </r>
  <r>
    <x v="664"/>
    <x v="1"/>
    <x v="1"/>
    <x v="1"/>
    <n v="10"/>
    <n v="300"/>
    <n v="3000"/>
    <x v="0"/>
    <x v="1"/>
    <x v="1"/>
  </r>
  <r>
    <x v="664"/>
    <x v="0"/>
    <x v="1"/>
    <x v="3"/>
    <n v="23"/>
    <n v="200"/>
    <n v="4600"/>
    <x v="0"/>
    <x v="1"/>
    <x v="4"/>
  </r>
  <r>
    <x v="664"/>
    <x v="2"/>
    <x v="1"/>
    <x v="1"/>
    <n v="21"/>
    <n v="300"/>
    <n v="6300"/>
    <x v="1"/>
    <x v="1"/>
    <x v="0"/>
  </r>
  <r>
    <x v="664"/>
    <x v="1"/>
    <x v="3"/>
    <x v="0"/>
    <n v="16"/>
    <n v="400"/>
    <n v="6400"/>
    <x v="1"/>
    <x v="1"/>
    <x v="1"/>
  </r>
  <r>
    <x v="664"/>
    <x v="1"/>
    <x v="1"/>
    <x v="0"/>
    <n v="20"/>
    <n v="400"/>
    <n v="8000"/>
    <x v="0"/>
    <x v="0"/>
    <x v="4"/>
  </r>
  <r>
    <x v="664"/>
    <x v="1"/>
    <x v="2"/>
    <x v="0"/>
    <n v="22"/>
    <n v="400"/>
    <n v="8800"/>
    <x v="0"/>
    <x v="1"/>
    <x v="0"/>
  </r>
  <r>
    <x v="665"/>
    <x v="1"/>
    <x v="2"/>
    <x v="0"/>
    <n v="3"/>
    <n v="400"/>
    <n v="1200"/>
    <x v="0"/>
    <x v="0"/>
    <x v="4"/>
  </r>
  <r>
    <x v="665"/>
    <x v="1"/>
    <x v="1"/>
    <x v="1"/>
    <n v="7"/>
    <n v="300"/>
    <n v="2100"/>
    <x v="1"/>
    <x v="1"/>
    <x v="1"/>
  </r>
  <r>
    <x v="665"/>
    <x v="2"/>
    <x v="2"/>
    <x v="0"/>
    <n v="6"/>
    <n v="400"/>
    <n v="2400"/>
    <x v="0"/>
    <x v="1"/>
    <x v="1"/>
  </r>
  <r>
    <x v="665"/>
    <x v="0"/>
    <x v="3"/>
    <x v="1"/>
    <n v="10"/>
    <n v="300"/>
    <n v="3000"/>
    <x v="0"/>
    <x v="1"/>
    <x v="4"/>
  </r>
  <r>
    <x v="665"/>
    <x v="0"/>
    <x v="4"/>
    <x v="1"/>
    <n v="11"/>
    <n v="300"/>
    <n v="3300"/>
    <x v="0"/>
    <x v="0"/>
    <x v="0"/>
  </r>
  <r>
    <x v="665"/>
    <x v="1"/>
    <x v="2"/>
    <x v="2"/>
    <n v="35"/>
    <n v="100"/>
    <n v="3500"/>
    <x v="0"/>
    <x v="1"/>
    <x v="0"/>
  </r>
  <r>
    <x v="665"/>
    <x v="1"/>
    <x v="5"/>
    <x v="0"/>
    <n v="20"/>
    <n v="400"/>
    <n v="8000"/>
    <x v="0"/>
    <x v="0"/>
    <x v="1"/>
  </r>
  <r>
    <x v="665"/>
    <x v="2"/>
    <x v="0"/>
    <x v="0"/>
    <n v="23"/>
    <n v="400"/>
    <n v="9200"/>
    <x v="0"/>
    <x v="1"/>
    <x v="4"/>
  </r>
  <r>
    <x v="666"/>
    <x v="1"/>
    <x v="2"/>
    <x v="3"/>
    <n v="12"/>
    <n v="200"/>
    <n v="2400"/>
    <x v="0"/>
    <x v="1"/>
    <x v="0"/>
  </r>
  <r>
    <x v="666"/>
    <x v="2"/>
    <x v="3"/>
    <x v="4"/>
    <n v="5"/>
    <n v="500"/>
    <n v="2500"/>
    <x v="0"/>
    <x v="1"/>
    <x v="1"/>
  </r>
  <r>
    <x v="666"/>
    <x v="2"/>
    <x v="3"/>
    <x v="0"/>
    <n v="7"/>
    <n v="400"/>
    <n v="2800"/>
    <x v="0"/>
    <x v="1"/>
    <x v="0"/>
  </r>
  <r>
    <x v="666"/>
    <x v="1"/>
    <x v="1"/>
    <x v="1"/>
    <n v="10"/>
    <n v="300"/>
    <n v="3000"/>
    <x v="0"/>
    <x v="1"/>
    <x v="0"/>
  </r>
  <r>
    <x v="666"/>
    <x v="2"/>
    <x v="4"/>
    <x v="2"/>
    <n v="31"/>
    <n v="100"/>
    <n v="3100"/>
    <x v="0"/>
    <x v="1"/>
    <x v="1"/>
  </r>
  <r>
    <x v="666"/>
    <x v="1"/>
    <x v="2"/>
    <x v="0"/>
    <n v="9"/>
    <n v="400"/>
    <n v="3600"/>
    <x v="0"/>
    <x v="1"/>
    <x v="4"/>
  </r>
  <r>
    <x v="666"/>
    <x v="1"/>
    <x v="1"/>
    <x v="0"/>
    <n v="15"/>
    <n v="400"/>
    <n v="6000"/>
    <x v="1"/>
    <x v="1"/>
    <x v="0"/>
  </r>
  <r>
    <x v="666"/>
    <x v="1"/>
    <x v="5"/>
    <x v="0"/>
    <n v="23"/>
    <n v="400"/>
    <n v="9200"/>
    <x v="0"/>
    <x v="1"/>
    <x v="0"/>
  </r>
  <r>
    <x v="666"/>
    <x v="2"/>
    <x v="5"/>
    <x v="1"/>
    <n v="31"/>
    <n v="300"/>
    <n v="9300"/>
    <x v="0"/>
    <x v="1"/>
    <x v="3"/>
  </r>
  <r>
    <x v="666"/>
    <x v="2"/>
    <x v="4"/>
    <x v="0"/>
    <n v="32"/>
    <n v="400"/>
    <n v="12800"/>
    <x v="1"/>
    <x v="1"/>
    <x v="2"/>
  </r>
  <r>
    <x v="666"/>
    <x v="2"/>
    <x v="4"/>
    <x v="4"/>
    <n v="26"/>
    <n v="500"/>
    <n v="13000"/>
    <x v="1"/>
    <x v="1"/>
    <x v="0"/>
  </r>
  <r>
    <x v="666"/>
    <x v="1"/>
    <x v="3"/>
    <x v="0"/>
    <n v="46"/>
    <n v="400"/>
    <n v="18400"/>
    <x v="0"/>
    <x v="1"/>
    <x v="1"/>
  </r>
  <r>
    <x v="667"/>
    <x v="2"/>
    <x v="5"/>
    <x v="2"/>
    <n v="17"/>
    <n v="100"/>
    <n v="1700"/>
    <x v="0"/>
    <x v="1"/>
    <x v="3"/>
  </r>
  <r>
    <x v="667"/>
    <x v="2"/>
    <x v="0"/>
    <x v="2"/>
    <n v="20"/>
    <n v="100"/>
    <n v="2000"/>
    <x v="0"/>
    <x v="1"/>
    <x v="1"/>
  </r>
  <r>
    <x v="667"/>
    <x v="1"/>
    <x v="1"/>
    <x v="4"/>
    <n v="5"/>
    <n v="500"/>
    <n v="2500"/>
    <x v="0"/>
    <x v="1"/>
    <x v="1"/>
  </r>
  <r>
    <x v="667"/>
    <x v="2"/>
    <x v="1"/>
    <x v="0"/>
    <n v="15"/>
    <n v="400"/>
    <n v="6000"/>
    <x v="0"/>
    <x v="0"/>
    <x v="0"/>
  </r>
  <r>
    <x v="667"/>
    <x v="1"/>
    <x v="1"/>
    <x v="1"/>
    <n v="22"/>
    <n v="300"/>
    <n v="6600"/>
    <x v="0"/>
    <x v="1"/>
    <x v="1"/>
  </r>
  <r>
    <x v="667"/>
    <x v="2"/>
    <x v="3"/>
    <x v="3"/>
    <n v="37"/>
    <n v="200"/>
    <n v="7400"/>
    <x v="0"/>
    <x v="1"/>
    <x v="1"/>
  </r>
  <r>
    <x v="667"/>
    <x v="2"/>
    <x v="1"/>
    <x v="0"/>
    <n v="35"/>
    <n v="400"/>
    <n v="14000"/>
    <x v="0"/>
    <x v="1"/>
    <x v="2"/>
  </r>
  <r>
    <x v="667"/>
    <x v="2"/>
    <x v="4"/>
    <x v="4"/>
    <n v="32"/>
    <n v="500"/>
    <n v="16000"/>
    <x v="0"/>
    <x v="1"/>
    <x v="0"/>
  </r>
  <r>
    <x v="667"/>
    <x v="2"/>
    <x v="0"/>
    <x v="4"/>
    <n v="34"/>
    <n v="500"/>
    <n v="17000"/>
    <x v="1"/>
    <x v="1"/>
    <x v="1"/>
  </r>
  <r>
    <x v="667"/>
    <x v="0"/>
    <x v="1"/>
    <x v="4"/>
    <n v="46"/>
    <n v="500"/>
    <n v="23000"/>
    <x v="0"/>
    <x v="1"/>
    <x v="1"/>
  </r>
  <r>
    <x v="668"/>
    <x v="2"/>
    <x v="5"/>
    <x v="0"/>
    <n v="2"/>
    <n v="400"/>
    <n v="800"/>
    <x v="0"/>
    <x v="1"/>
    <x v="0"/>
  </r>
  <r>
    <x v="668"/>
    <x v="0"/>
    <x v="2"/>
    <x v="3"/>
    <n v="8"/>
    <n v="200"/>
    <n v="1600"/>
    <x v="0"/>
    <x v="1"/>
    <x v="0"/>
  </r>
  <r>
    <x v="668"/>
    <x v="2"/>
    <x v="1"/>
    <x v="0"/>
    <n v="6"/>
    <n v="400"/>
    <n v="2400"/>
    <x v="1"/>
    <x v="1"/>
    <x v="1"/>
  </r>
  <r>
    <x v="668"/>
    <x v="1"/>
    <x v="1"/>
    <x v="2"/>
    <n v="36"/>
    <n v="100"/>
    <n v="3600"/>
    <x v="0"/>
    <x v="1"/>
    <x v="0"/>
  </r>
  <r>
    <x v="668"/>
    <x v="2"/>
    <x v="0"/>
    <x v="0"/>
    <n v="9"/>
    <n v="400"/>
    <n v="3600"/>
    <x v="0"/>
    <x v="1"/>
    <x v="3"/>
  </r>
  <r>
    <x v="668"/>
    <x v="2"/>
    <x v="3"/>
    <x v="3"/>
    <n v="20"/>
    <n v="200"/>
    <n v="4000"/>
    <x v="0"/>
    <x v="1"/>
    <x v="0"/>
  </r>
  <r>
    <x v="668"/>
    <x v="0"/>
    <x v="1"/>
    <x v="1"/>
    <n v="23"/>
    <n v="300"/>
    <n v="6900"/>
    <x v="0"/>
    <x v="1"/>
    <x v="1"/>
  </r>
  <r>
    <x v="668"/>
    <x v="2"/>
    <x v="4"/>
    <x v="1"/>
    <n v="24"/>
    <n v="300"/>
    <n v="7200"/>
    <x v="0"/>
    <x v="1"/>
    <x v="0"/>
  </r>
  <r>
    <x v="668"/>
    <x v="2"/>
    <x v="4"/>
    <x v="3"/>
    <n v="48"/>
    <n v="200"/>
    <n v="9600"/>
    <x v="0"/>
    <x v="1"/>
    <x v="1"/>
  </r>
  <r>
    <x v="668"/>
    <x v="2"/>
    <x v="3"/>
    <x v="1"/>
    <n v="37"/>
    <n v="300"/>
    <n v="11100"/>
    <x v="0"/>
    <x v="1"/>
    <x v="1"/>
  </r>
  <r>
    <x v="668"/>
    <x v="2"/>
    <x v="2"/>
    <x v="0"/>
    <n v="33"/>
    <n v="400"/>
    <n v="13200"/>
    <x v="0"/>
    <x v="1"/>
    <x v="1"/>
  </r>
  <r>
    <x v="668"/>
    <x v="2"/>
    <x v="4"/>
    <x v="1"/>
    <n v="46"/>
    <n v="300"/>
    <n v="13800"/>
    <x v="1"/>
    <x v="1"/>
    <x v="1"/>
  </r>
  <r>
    <x v="668"/>
    <x v="0"/>
    <x v="1"/>
    <x v="1"/>
    <n v="46"/>
    <n v="300"/>
    <n v="13800"/>
    <x v="0"/>
    <x v="0"/>
    <x v="1"/>
  </r>
  <r>
    <x v="668"/>
    <x v="0"/>
    <x v="2"/>
    <x v="1"/>
    <n v="48"/>
    <n v="300"/>
    <n v="14400"/>
    <x v="0"/>
    <x v="1"/>
    <x v="4"/>
  </r>
  <r>
    <x v="668"/>
    <x v="2"/>
    <x v="2"/>
    <x v="4"/>
    <n v="29"/>
    <n v="500"/>
    <n v="14500"/>
    <x v="0"/>
    <x v="1"/>
    <x v="0"/>
  </r>
  <r>
    <x v="669"/>
    <x v="2"/>
    <x v="1"/>
    <x v="0"/>
    <n v="2"/>
    <n v="400"/>
    <n v="800"/>
    <x v="0"/>
    <x v="1"/>
    <x v="1"/>
  </r>
  <r>
    <x v="669"/>
    <x v="2"/>
    <x v="1"/>
    <x v="0"/>
    <n v="8"/>
    <n v="400"/>
    <n v="3200"/>
    <x v="0"/>
    <x v="1"/>
    <x v="0"/>
  </r>
  <r>
    <x v="669"/>
    <x v="1"/>
    <x v="0"/>
    <x v="4"/>
    <n v="9"/>
    <n v="500"/>
    <n v="4500"/>
    <x v="0"/>
    <x v="1"/>
    <x v="3"/>
  </r>
  <r>
    <x v="669"/>
    <x v="1"/>
    <x v="4"/>
    <x v="0"/>
    <n v="19"/>
    <n v="400"/>
    <n v="7600"/>
    <x v="0"/>
    <x v="1"/>
    <x v="2"/>
  </r>
  <r>
    <x v="669"/>
    <x v="2"/>
    <x v="5"/>
    <x v="3"/>
    <n v="48"/>
    <n v="200"/>
    <n v="9600"/>
    <x v="0"/>
    <x v="1"/>
    <x v="0"/>
  </r>
  <r>
    <x v="669"/>
    <x v="1"/>
    <x v="2"/>
    <x v="4"/>
    <n v="23"/>
    <n v="500"/>
    <n v="11500"/>
    <x v="1"/>
    <x v="1"/>
    <x v="3"/>
  </r>
  <r>
    <x v="669"/>
    <x v="0"/>
    <x v="3"/>
    <x v="1"/>
    <n v="49"/>
    <n v="300"/>
    <n v="14700"/>
    <x v="0"/>
    <x v="1"/>
    <x v="3"/>
  </r>
  <r>
    <x v="669"/>
    <x v="0"/>
    <x v="4"/>
    <x v="0"/>
    <n v="37"/>
    <n v="400"/>
    <n v="14800"/>
    <x v="0"/>
    <x v="1"/>
    <x v="1"/>
  </r>
  <r>
    <x v="669"/>
    <x v="0"/>
    <x v="1"/>
    <x v="0"/>
    <n v="41"/>
    <n v="400"/>
    <n v="16400"/>
    <x v="0"/>
    <x v="1"/>
    <x v="4"/>
  </r>
  <r>
    <x v="670"/>
    <x v="0"/>
    <x v="3"/>
    <x v="3"/>
    <n v="3"/>
    <n v="200"/>
    <n v="600"/>
    <x v="0"/>
    <x v="1"/>
    <x v="0"/>
  </r>
  <r>
    <x v="670"/>
    <x v="0"/>
    <x v="2"/>
    <x v="2"/>
    <n v="19"/>
    <n v="100"/>
    <n v="1900"/>
    <x v="0"/>
    <x v="1"/>
    <x v="0"/>
  </r>
  <r>
    <x v="670"/>
    <x v="2"/>
    <x v="4"/>
    <x v="1"/>
    <n v="10"/>
    <n v="300"/>
    <n v="3000"/>
    <x v="0"/>
    <x v="1"/>
    <x v="0"/>
  </r>
  <r>
    <x v="670"/>
    <x v="1"/>
    <x v="3"/>
    <x v="2"/>
    <n v="31"/>
    <n v="100"/>
    <n v="3100"/>
    <x v="1"/>
    <x v="1"/>
    <x v="1"/>
  </r>
  <r>
    <x v="670"/>
    <x v="1"/>
    <x v="0"/>
    <x v="4"/>
    <n v="7"/>
    <n v="500"/>
    <n v="3500"/>
    <x v="1"/>
    <x v="1"/>
    <x v="1"/>
  </r>
  <r>
    <x v="670"/>
    <x v="1"/>
    <x v="2"/>
    <x v="4"/>
    <n v="7"/>
    <n v="500"/>
    <n v="3500"/>
    <x v="1"/>
    <x v="1"/>
    <x v="0"/>
  </r>
  <r>
    <x v="670"/>
    <x v="0"/>
    <x v="1"/>
    <x v="2"/>
    <n v="38"/>
    <n v="100"/>
    <n v="3800"/>
    <x v="1"/>
    <x v="1"/>
    <x v="1"/>
  </r>
  <r>
    <x v="670"/>
    <x v="2"/>
    <x v="4"/>
    <x v="4"/>
    <n v="8"/>
    <n v="500"/>
    <n v="4000"/>
    <x v="0"/>
    <x v="1"/>
    <x v="0"/>
  </r>
  <r>
    <x v="670"/>
    <x v="1"/>
    <x v="3"/>
    <x v="0"/>
    <n v="11"/>
    <n v="400"/>
    <n v="4400"/>
    <x v="1"/>
    <x v="1"/>
    <x v="4"/>
  </r>
  <r>
    <x v="670"/>
    <x v="2"/>
    <x v="1"/>
    <x v="3"/>
    <n v="22"/>
    <n v="200"/>
    <n v="4400"/>
    <x v="1"/>
    <x v="1"/>
    <x v="0"/>
  </r>
  <r>
    <x v="670"/>
    <x v="0"/>
    <x v="4"/>
    <x v="0"/>
    <n v="13"/>
    <n v="400"/>
    <n v="5200"/>
    <x v="1"/>
    <x v="1"/>
    <x v="4"/>
  </r>
  <r>
    <x v="670"/>
    <x v="0"/>
    <x v="3"/>
    <x v="1"/>
    <n v="19"/>
    <n v="300"/>
    <n v="5700"/>
    <x v="0"/>
    <x v="1"/>
    <x v="1"/>
  </r>
  <r>
    <x v="670"/>
    <x v="2"/>
    <x v="4"/>
    <x v="1"/>
    <n v="19"/>
    <n v="300"/>
    <n v="5700"/>
    <x v="0"/>
    <x v="1"/>
    <x v="4"/>
  </r>
  <r>
    <x v="670"/>
    <x v="1"/>
    <x v="4"/>
    <x v="1"/>
    <n v="27"/>
    <n v="300"/>
    <n v="8100"/>
    <x v="0"/>
    <x v="1"/>
    <x v="1"/>
  </r>
  <r>
    <x v="670"/>
    <x v="1"/>
    <x v="2"/>
    <x v="4"/>
    <n v="27"/>
    <n v="500"/>
    <n v="13500"/>
    <x v="0"/>
    <x v="1"/>
    <x v="1"/>
  </r>
  <r>
    <x v="671"/>
    <x v="2"/>
    <x v="5"/>
    <x v="2"/>
    <n v="7"/>
    <n v="100"/>
    <n v="700"/>
    <x v="0"/>
    <x v="1"/>
    <x v="0"/>
  </r>
  <r>
    <x v="671"/>
    <x v="1"/>
    <x v="2"/>
    <x v="1"/>
    <n v="5"/>
    <n v="300"/>
    <n v="1500"/>
    <x v="0"/>
    <x v="1"/>
    <x v="1"/>
  </r>
  <r>
    <x v="671"/>
    <x v="0"/>
    <x v="1"/>
    <x v="4"/>
    <n v="4"/>
    <n v="500"/>
    <n v="2000"/>
    <x v="0"/>
    <x v="1"/>
    <x v="4"/>
  </r>
  <r>
    <x v="671"/>
    <x v="0"/>
    <x v="1"/>
    <x v="2"/>
    <n v="33"/>
    <n v="100"/>
    <n v="3300"/>
    <x v="1"/>
    <x v="1"/>
    <x v="3"/>
  </r>
  <r>
    <x v="671"/>
    <x v="2"/>
    <x v="2"/>
    <x v="2"/>
    <n v="45"/>
    <n v="100"/>
    <n v="4500"/>
    <x v="0"/>
    <x v="1"/>
    <x v="3"/>
  </r>
  <r>
    <x v="671"/>
    <x v="1"/>
    <x v="2"/>
    <x v="2"/>
    <n v="47"/>
    <n v="100"/>
    <n v="4700"/>
    <x v="0"/>
    <x v="1"/>
    <x v="1"/>
  </r>
  <r>
    <x v="671"/>
    <x v="1"/>
    <x v="5"/>
    <x v="3"/>
    <n v="24"/>
    <n v="200"/>
    <n v="4800"/>
    <x v="0"/>
    <x v="1"/>
    <x v="0"/>
  </r>
  <r>
    <x v="671"/>
    <x v="1"/>
    <x v="2"/>
    <x v="0"/>
    <n v="16"/>
    <n v="400"/>
    <n v="6400"/>
    <x v="1"/>
    <x v="1"/>
    <x v="0"/>
  </r>
  <r>
    <x v="671"/>
    <x v="2"/>
    <x v="2"/>
    <x v="3"/>
    <n v="34"/>
    <n v="200"/>
    <n v="6800"/>
    <x v="0"/>
    <x v="0"/>
    <x v="0"/>
  </r>
  <r>
    <x v="671"/>
    <x v="0"/>
    <x v="3"/>
    <x v="4"/>
    <n v="19"/>
    <n v="500"/>
    <n v="9500"/>
    <x v="1"/>
    <x v="1"/>
    <x v="1"/>
  </r>
  <r>
    <x v="671"/>
    <x v="2"/>
    <x v="4"/>
    <x v="1"/>
    <n v="37"/>
    <n v="300"/>
    <n v="11100"/>
    <x v="0"/>
    <x v="0"/>
    <x v="4"/>
  </r>
  <r>
    <x v="671"/>
    <x v="1"/>
    <x v="1"/>
    <x v="1"/>
    <n v="40"/>
    <n v="300"/>
    <n v="12000"/>
    <x v="0"/>
    <x v="1"/>
    <x v="0"/>
  </r>
  <r>
    <x v="671"/>
    <x v="2"/>
    <x v="3"/>
    <x v="4"/>
    <n v="25"/>
    <n v="500"/>
    <n v="12500"/>
    <x v="0"/>
    <x v="1"/>
    <x v="1"/>
  </r>
  <r>
    <x v="671"/>
    <x v="1"/>
    <x v="4"/>
    <x v="1"/>
    <n v="44"/>
    <n v="300"/>
    <n v="13200"/>
    <x v="0"/>
    <x v="1"/>
    <x v="0"/>
  </r>
  <r>
    <x v="671"/>
    <x v="2"/>
    <x v="4"/>
    <x v="1"/>
    <n v="44"/>
    <n v="300"/>
    <n v="13200"/>
    <x v="0"/>
    <x v="0"/>
    <x v="0"/>
  </r>
  <r>
    <x v="671"/>
    <x v="2"/>
    <x v="4"/>
    <x v="0"/>
    <n v="34"/>
    <n v="400"/>
    <n v="13600"/>
    <x v="0"/>
    <x v="1"/>
    <x v="4"/>
  </r>
  <r>
    <x v="671"/>
    <x v="1"/>
    <x v="3"/>
    <x v="0"/>
    <n v="40"/>
    <n v="400"/>
    <n v="16000"/>
    <x v="1"/>
    <x v="1"/>
    <x v="1"/>
  </r>
  <r>
    <x v="671"/>
    <x v="1"/>
    <x v="1"/>
    <x v="4"/>
    <n v="36"/>
    <n v="500"/>
    <n v="18000"/>
    <x v="0"/>
    <x v="1"/>
    <x v="0"/>
  </r>
  <r>
    <x v="671"/>
    <x v="0"/>
    <x v="3"/>
    <x v="0"/>
    <n v="46"/>
    <n v="400"/>
    <n v="18400"/>
    <x v="0"/>
    <x v="1"/>
    <x v="0"/>
  </r>
  <r>
    <x v="672"/>
    <x v="2"/>
    <x v="4"/>
    <x v="3"/>
    <n v="18"/>
    <n v="200"/>
    <n v="3600"/>
    <x v="0"/>
    <x v="1"/>
    <x v="3"/>
  </r>
  <r>
    <x v="672"/>
    <x v="0"/>
    <x v="3"/>
    <x v="4"/>
    <n v="19"/>
    <n v="500"/>
    <n v="9500"/>
    <x v="0"/>
    <x v="1"/>
    <x v="4"/>
  </r>
  <r>
    <x v="672"/>
    <x v="1"/>
    <x v="1"/>
    <x v="4"/>
    <n v="22"/>
    <n v="500"/>
    <n v="11000"/>
    <x v="0"/>
    <x v="1"/>
    <x v="3"/>
  </r>
  <r>
    <x v="672"/>
    <x v="0"/>
    <x v="1"/>
    <x v="4"/>
    <n v="24"/>
    <n v="500"/>
    <n v="12000"/>
    <x v="1"/>
    <x v="1"/>
    <x v="0"/>
  </r>
  <r>
    <x v="672"/>
    <x v="2"/>
    <x v="4"/>
    <x v="4"/>
    <n v="29"/>
    <n v="500"/>
    <n v="14500"/>
    <x v="1"/>
    <x v="1"/>
    <x v="1"/>
  </r>
  <r>
    <x v="672"/>
    <x v="1"/>
    <x v="1"/>
    <x v="4"/>
    <n v="47"/>
    <n v="500"/>
    <n v="23500"/>
    <x v="1"/>
    <x v="1"/>
    <x v="1"/>
  </r>
  <r>
    <x v="673"/>
    <x v="2"/>
    <x v="1"/>
    <x v="2"/>
    <n v="15"/>
    <n v="100"/>
    <n v="1500"/>
    <x v="0"/>
    <x v="1"/>
    <x v="0"/>
  </r>
  <r>
    <x v="673"/>
    <x v="1"/>
    <x v="1"/>
    <x v="1"/>
    <n v="16"/>
    <n v="300"/>
    <n v="4800"/>
    <x v="0"/>
    <x v="1"/>
    <x v="1"/>
  </r>
  <r>
    <x v="673"/>
    <x v="2"/>
    <x v="1"/>
    <x v="2"/>
    <n v="49"/>
    <n v="100"/>
    <n v="4900"/>
    <x v="0"/>
    <x v="1"/>
    <x v="1"/>
  </r>
  <r>
    <x v="673"/>
    <x v="0"/>
    <x v="1"/>
    <x v="0"/>
    <n v="13"/>
    <n v="400"/>
    <n v="5200"/>
    <x v="0"/>
    <x v="1"/>
    <x v="4"/>
  </r>
  <r>
    <x v="673"/>
    <x v="2"/>
    <x v="3"/>
    <x v="1"/>
    <n v="29"/>
    <n v="300"/>
    <n v="8700"/>
    <x v="0"/>
    <x v="1"/>
    <x v="1"/>
  </r>
  <r>
    <x v="673"/>
    <x v="2"/>
    <x v="5"/>
    <x v="0"/>
    <n v="27"/>
    <n v="400"/>
    <n v="10800"/>
    <x v="0"/>
    <x v="1"/>
    <x v="1"/>
  </r>
  <r>
    <x v="673"/>
    <x v="2"/>
    <x v="1"/>
    <x v="4"/>
    <n v="22"/>
    <n v="500"/>
    <n v="11000"/>
    <x v="0"/>
    <x v="1"/>
    <x v="1"/>
  </r>
  <r>
    <x v="673"/>
    <x v="0"/>
    <x v="1"/>
    <x v="4"/>
    <n v="24"/>
    <n v="500"/>
    <n v="12000"/>
    <x v="1"/>
    <x v="1"/>
    <x v="1"/>
  </r>
  <r>
    <x v="673"/>
    <x v="1"/>
    <x v="2"/>
    <x v="0"/>
    <n v="46"/>
    <n v="400"/>
    <n v="18400"/>
    <x v="1"/>
    <x v="1"/>
    <x v="0"/>
  </r>
  <r>
    <x v="673"/>
    <x v="1"/>
    <x v="1"/>
    <x v="4"/>
    <n v="39"/>
    <n v="500"/>
    <n v="19500"/>
    <x v="0"/>
    <x v="1"/>
    <x v="1"/>
  </r>
  <r>
    <x v="673"/>
    <x v="0"/>
    <x v="1"/>
    <x v="4"/>
    <n v="43"/>
    <n v="500"/>
    <n v="21500"/>
    <x v="0"/>
    <x v="1"/>
    <x v="0"/>
  </r>
  <r>
    <x v="674"/>
    <x v="2"/>
    <x v="4"/>
    <x v="2"/>
    <n v="27"/>
    <n v="100"/>
    <n v="2700"/>
    <x v="0"/>
    <x v="1"/>
    <x v="1"/>
  </r>
  <r>
    <x v="674"/>
    <x v="2"/>
    <x v="1"/>
    <x v="1"/>
    <n v="10"/>
    <n v="300"/>
    <n v="3000"/>
    <x v="0"/>
    <x v="1"/>
    <x v="1"/>
  </r>
  <r>
    <x v="674"/>
    <x v="2"/>
    <x v="3"/>
    <x v="4"/>
    <n v="7"/>
    <n v="500"/>
    <n v="3500"/>
    <x v="0"/>
    <x v="1"/>
    <x v="4"/>
  </r>
  <r>
    <x v="674"/>
    <x v="2"/>
    <x v="3"/>
    <x v="2"/>
    <n v="46"/>
    <n v="100"/>
    <n v="4600"/>
    <x v="0"/>
    <x v="1"/>
    <x v="4"/>
  </r>
  <r>
    <x v="674"/>
    <x v="1"/>
    <x v="5"/>
    <x v="4"/>
    <n v="10"/>
    <n v="500"/>
    <n v="5000"/>
    <x v="0"/>
    <x v="1"/>
    <x v="1"/>
  </r>
  <r>
    <x v="674"/>
    <x v="0"/>
    <x v="3"/>
    <x v="1"/>
    <n v="25"/>
    <n v="300"/>
    <n v="7500"/>
    <x v="0"/>
    <x v="1"/>
    <x v="1"/>
  </r>
  <r>
    <x v="674"/>
    <x v="0"/>
    <x v="4"/>
    <x v="4"/>
    <n v="15"/>
    <n v="500"/>
    <n v="7500"/>
    <x v="0"/>
    <x v="1"/>
    <x v="1"/>
  </r>
  <r>
    <x v="674"/>
    <x v="0"/>
    <x v="4"/>
    <x v="4"/>
    <n v="23"/>
    <n v="500"/>
    <n v="11500"/>
    <x v="0"/>
    <x v="1"/>
    <x v="1"/>
  </r>
  <r>
    <x v="674"/>
    <x v="2"/>
    <x v="3"/>
    <x v="4"/>
    <n v="23"/>
    <n v="500"/>
    <n v="11500"/>
    <x v="0"/>
    <x v="1"/>
    <x v="2"/>
  </r>
  <r>
    <x v="674"/>
    <x v="2"/>
    <x v="4"/>
    <x v="0"/>
    <n v="31"/>
    <n v="400"/>
    <n v="12400"/>
    <x v="0"/>
    <x v="0"/>
    <x v="1"/>
  </r>
  <r>
    <x v="674"/>
    <x v="2"/>
    <x v="4"/>
    <x v="1"/>
    <n v="44"/>
    <n v="300"/>
    <n v="13200"/>
    <x v="1"/>
    <x v="1"/>
    <x v="3"/>
  </r>
  <r>
    <x v="674"/>
    <x v="1"/>
    <x v="2"/>
    <x v="4"/>
    <n v="48"/>
    <n v="500"/>
    <n v="24000"/>
    <x v="0"/>
    <x v="1"/>
    <x v="1"/>
  </r>
  <r>
    <x v="675"/>
    <x v="0"/>
    <x v="1"/>
    <x v="1"/>
    <n v="2"/>
    <n v="300"/>
    <n v="600"/>
    <x v="0"/>
    <x v="0"/>
    <x v="2"/>
  </r>
  <r>
    <x v="675"/>
    <x v="1"/>
    <x v="2"/>
    <x v="1"/>
    <n v="3"/>
    <n v="300"/>
    <n v="900"/>
    <x v="0"/>
    <x v="1"/>
    <x v="2"/>
  </r>
  <r>
    <x v="675"/>
    <x v="1"/>
    <x v="0"/>
    <x v="4"/>
    <n v="2"/>
    <n v="500"/>
    <n v="1000"/>
    <x v="1"/>
    <x v="1"/>
    <x v="1"/>
  </r>
  <r>
    <x v="675"/>
    <x v="1"/>
    <x v="1"/>
    <x v="3"/>
    <n v="5"/>
    <n v="200"/>
    <n v="1000"/>
    <x v="0"/>
    <x v="1"/>
    <x v="1"/>
  </r>
  <r>
    <x v="675"/>
    <x v="2"/>
    <x v="4"/>
    <x v="2"/>
    <n v="26"/>
    <n v="100"/>
    <n v="2600"/>
    <x v="0"/>
    <x v="1"/>
    <x v="1"/>
  </r>
  <r>
    <x v="675"/>
    <x v="2"/>
    <x v="1"/>
    <x v="2"/>
    <n v="29"/>
    <n v="100"/>
    <n v="2900"/>
    <x v="0"/>
    <x v="1"/>
    <x v="4"/>
  </r>
  <r>
    <x v="675"/>
    <x v="0"/>
    <x v="5"/>
    <x v="4"/>
    <n v="7"/>
    <n v="500"/>
    <n v="3500"/>
    <x v="1"/>
    <x v="1"/>
    <x v="1"/>
  </r>
  <r>
    <x v="675"/>
    <x v="2"/>
    <x v="1"/>
    <x v="0"/>
    <n v="9"/>
    <n v="400"/>
    <n v="3600"/>
    <x v="0"/>
    <x v="1"/>
    <x v="1"/>
  </r>
  <r>
    <x v="675"/>
    <x v="0"/>
    <x v="1"/>
    <x v="3"/>
    <n v="20"/>
    <n v="200"/>
    <n v="4000"/>
    <x v="0"/>
    <x v="1"/>
    <x v="1"/>
  </r>
  <r>
    <x v="675"/>
    <x v="2"/>
    <x v="0"/>
    <x v="4"/>
    <n v="8"/>
    <n v="500"/>
    <n v="4000"/>
    <x v="0"/>
    <x v="1"/>
    <x v="0"/>
  </r>
  <r>
    <x v="675"/>
    <x v="1"/>
    <x v="1"/>
    <x v="3"/>
    <n v="21"/>
    <n v="200"/>
    <n v="4200"/>
    <x v="0"/>
    <x v="1"/>
    <x v="1"/>
  </r>
  <r>
    <x v="675"/>
    <x v="1"/>
    <x v="1"/>
    <x v="2"/>
    <n v="46"/>
    <n v="100"/>
    <n v="4600"/>
    <x v="1"/>
    <x v="1"/>
    <x v="3"/>
  </r>
  <r>
    <x v="675"/>
    <x v="2"/>
    <x v="1"/>
    <x v="1"/>
    <n v="19"/>
    <n v="300"/>
    <n v="5700"/>
    <x v="0"/>
    <x v="1"/>
    <x v="0"/>
  </r>
  <r>
    <x v="675"/>
    <x v="2"/>
    <x v="3"/>
    <x v="4"/>
    <n v="17"/>
    <n v="500"/>
    <n v="8500"/>
    <x v="0"/>
    <x v="1"/>
    <x v="0"/>
  </r>
  <r>
    <x v="675"/>
    <x v="2"/>
    <x v="0"/>
    <x v="0"/>
    <n v="27"/>
    <n v="400"/>
    <n v="10800"/>
    <x v="0"/>
    <x v="1"/>
    <x v="3"/>
  </r>
  <r>
    <x v="675"/>
    <x v="1"/>
    <x v="4"/>
    <x v="0"/>
    <n v="31"/>
    <n v="400"/>
    <n v="12400"/>
    <x v="0"/>
    <x v="1"/>
    <x v="3"/>
  </r>
  <r>
    <x v="675"/>
    <x v="2"/>
    <x v="4"/>
    <x v="4"/>
    <n v="40"/>
    <n v="500"/>
    <n v="20000"/>
    <x v="1"/>
    <x v="0"/>
    <x v="0"/>
  </r>
  <r>
    <x v="675"/>
    <x v="2"/>
    <x v="3"/>
    <x v="4"/>
    <n v="44"/>
    <n v="500"/>
    <n v="22000"/>
    <x v="0"/>
    <x v="1"/>
    <x v="1"/>
  </r>
  <r>
    <x v="676"/>
    <x v="2"/>
    <x v="4"/>
    <x v="2"/>
    <n v="10"/>
    <n v="100"/>
    <n v="1000"/>
    <x v="0"/>
    <x v="0"/>
    <x v="1"/>
  </r>
  <r>
    <x v="676"/>
    <x v="1"/>
    <x v="2"/>
    <x v="0"/>
    <n v="4"/>
    <n v="400"/>
    <n v="1600"/>
    <x v="1"/>
    <x v="1"/>
    <x v="3"/>
  </r>
  <r>
    <x v="676"/>
    <x v="1"/>
    <x v="1"/>
    <x v="0"/>
    <n v="10"/>
    <n v="400"/>
    <n v="4000"/>
    <x v="0"/>
    <x v="1"/>
    <x v="1"/>
  </r>
  <r>
    <x v="676"/>
    <x v="0"/>
    <x v="1"/>
    <x v="1"/>
    <n v="16"/>
    <n v="300"/>
    <n v="4800"/>
    <x v="0"/>
    <x v="1"/>
    <x v="0"/>
  </r>
  <r>
    <x v="676"/>
    <x v="0"/>
    <x v="4"/>
    <x v="4"/>
    <n v="10"/>
    <n v="500"/>
    <n v="5000"/>
    <x v="0"/>
    <x v="1"/>
    <x v="1"/>
  </r>
  <r>
    <x v="676"/>
    <x v="1"/>
    <x v="4"/>
    <x v="4"/>
    <n v="16"/>
    <n v="500"/>
    <n v="8000"/>
    <x v="0"/>
    <x v="1"/>
    <x v="2"/>
  </r>
  <r>
    <x v="676"/>
    <x v="2"/>
    <x v="5"/>
    <x v="4"/>
    <n v="20"/>
    <n v="500"/>
    <n v="10000"/>
    <x v="0"/>
    <x v="0"/>
    <x v="0"/>
  </r>
  <r>
    <x v="676"/>
    <x v="0"/>
    <x v="5"/>
    <x v="1"/>
    <n v="38"/>
    <n v="300"/>
    <n v="11400"/>
    <x v="0"/>
    <x v="1"/>
    <x v="3"/>
  </r>
  <r>
    <x v="676"/>
    <x v="1"/>
    <x v="5"/>
    <x v="0"/>
    <n v="43"/>
    <n v="400"/>
    <n v="17200"/>
    <x v="1"/>
    <x v="1"/>
    <x v="4"/>
  </r>
  <r>
    <x v="676"/>
    <x v="1"/>
    <x v="4"/>
    <x v="0"/>
    <n v="45"/>
    <n v="400"/>
    <n v="18000"/>
    <x v="0"/>
    <x v="0"/>
    <x v="0"/>
  </r>
  <r>
    <x v="676"/>
    <x v="2"/>
    <x v="2"/>
    <x v="4"/>
    <n v="39"/>
    <n v="500"/>
    <n v="19500"/>
    <x v="0"/>
    <x v="1"/>
    <x v="0"/>
  </r>
  <r>
    <x v="676"/>
    <x v="0"/>
    <x v="3"/>
    <x v="4"/>
    <n v="45"/>
    <n v="500"/>
    <n v="22500"/>
    <x v="0"/>
    <x v="1"/>
    <x v="1"/>
  </r>
  <r>
    <x v="677"/>
    <x v="2"/>
    <x v="3"/>
    <x v="3"/>
    <n v="3"/>
    <n v="200"/>
    <n v="600"/>
    <x v="1"/>
    <x v="1"/>
    <x v="3"/>
  </r>
  <r>
    <x v="677"/>
    <x v="0"/>
    <x v="4"/>
    <x v="1"/>
    <n v="14"/>
    <n v="300"/>
    <n v="4200"/>
    <x v="0"/>
    <x v="1"/>
    <x v="1"/>
  </r>
  <r>
    <x v="677"/>
    <x v="1"/>
    <x v="4"/>
    <x v="0"/>
    <n v="14"/>
    <n v="400"/>
    <n v="5600"/>
    <x v="1"/>
    <x v="0"/>
    <x v="3"/>
  </r>
  <r>
    <x v="677"/>
    <x v="2"/>
    <x v="3"/>
    <x v="4"/>
    <n v="12"/>
    <n v="500"/>
    <n v="6000"/>
    <x v="0"/>
    <x v="1"/>
    <x v="2"/>
  </r>
  <r>
    <x v="677"/>
    <x v="1"/>
    <x v="3"/>
    <x v="4"/>
    <n v="13"/>
    <n v="500"/>
    <n v="6500"/>
    <x v="0"/>
    <x v="0"/>
    <x v="1"/>
  </r>
  <r>
    <x v="677"/>
    <x v="0"/>
    <x v="3"/>
    <x v="4"/>
    <n v="13"/>
    <n v="500"/>
    <n v="6500"/>
    <x v="0"/>
    <x v="1"/>
    <x v="1"/>
  </r>
  <r>
    <x v="677"/>
    <x v="2"/>
    <x v="3"/>
    <x v="4"/>
    <n v="14"/>
    <n v="500"/>
    <n v="7000"/>
    <x v="0"/>
    <x v="1"/>
    <x v="2"/>
  </r>
  <r>
    <x v="677"/>
    <x v="0"/>
    <x v="4"/>
    <x v="4"/>
    <n v="15"/>
    <n v="500"/>
    <n v="7500"/>
    <x v="0"/>
    <x v="1"/>
    <x v="0"/>
  </r>
  <r>
    <x v="677"/>
    <x v="0"/>
    <x v="1"/>
    <x v="3"/>
    <n v="41"/>
    <n v="200"/>
    <n v="8200"/>
    <x v="0"/>
    <x v="1"/>
    <x v="1"/>
  </r>
  <r>
    <x v="677"/>
    <x v="0"/>
    <x v="1"/>
    <x v="0"/>
    <n v="24"/>
    <n v="400"/>
    <n v="9600"/>
    <x v="0"/>
    <x v="1"/>
    <x v="0"/>
  </r>
  <r>
    <x v="677"/>
    <x v="2"/>
    <x v="4"/>
    <x v="4"/>
    <n v="20"/>
    <n v="500"/>
    <n v="10000"/>
    <x v="1"/>
    <x v="1"/>
    <x v="1"/>
  </r>
  <r>
    <x v="677"/>
    <x v="2"/>
    <x v="3"/>
    <x v="1"/>
    <n v="45"/>
    <n v="300"/>
    <n v="13500"/>
    <x v="0"/>
    <x v="1"/>
    <x v="1"/>
  </r>
  <r>
    <x v="677"/>
    <x v="1"/>
    <x v="0"/>
    <x v="1"/>
    <n v="48"/>
    <n v="300"/>
    <n v="14400"/>
    <x v="0"/>
    <x v="1"/>
    <x v="0"/>
  </r>
  <r>
    <x v="677"/>
    <x v="2"/>
    <x v="4"/>
    <x v="4"/>
    <n v="31"/>
    <n v="500"/>
    <n v="15500"/>
    <x v="0"/>
    <x v="1"/>
    <x v="1"/>
  </r>
  <r>
    <x v="677"/>
    <x v="0"/>
    <x v="5"/>
    <x v="4"/>
    <n v="33"/>
    <n v="500"/>
    <n v="16500"/>
    <x v="0"/>
    <x v="1"/>
    <x v="0"/>
  </r>
  <r>
    <x v="678"/>
    <x v="2"/>
    <x v="1"/>
    <x v="0"/>
    <n v="1"/>
    <n v="400"/>
    <n v="400"/>
    <x v="0"/>
    <x v="1"/>
    <x v="3"/>
  </r>
  <r>
    <x v="678"/>
    <x v="1"/>
    <x v="2"/>
    <x v="2"/>
    <n v="22"/>
    <n v="100"/>
    <n v="2200"/>
    <x v="0"/>
    <x v="1"/>
    <x v="3"/>
  </r>
  <r>
    <x v="678"/>
    <x v="1"/>
    <x v="5"/>
    <x v="0"/>
    <n v="6"/>
    <n v="400"/>
    <n v="2400"/>
    <x v="0"/>
    <x v="1"/>
    <x v="1"/>
  </r>
  <r>
    <x v="678"/>
    <x v="2"/>
    <x v="2"/>
    <x v="0"/>
    <n v="6"/>
    <n v="400"/>
    <n v="2400"/>
    <x v="1"/>
    <x v="1"/>
    <x v="2"/>
  </r>
  <r>
    <x v="678"/>
    <x v="1"/>
    <x v="4"/>
    <x v="2"/>
    <n v="27"/>
    <n v="100"/>
    <n v="2700"/>
    <x v="0"/>
    <x v="1"/>
    <x v="2"/>
  </r>
  <r>
    <x v="678"/>
    <x v="2"/>
    <x v="1"/>
    <x v="0"/>
    <n v="9"/>
    <n v="400"/>
    <n v="3600"/>
    <x v="0"/>
    <x v="1"/>
    <x v="3"/>
  </r>
  <r>
    <x v="678"/>
    <x v="2"/>
    <x v="5"/>
    <x v="3"/>
    <n v="26"/>
    <n v="200"/>
    <n v="5200"/>
    <x v="0"/>
    <x v="1"/>
    <x v="4"/>
  </r>
  <r>
    <x v="678"/>
    <x v="1"/>
    <x v="3"/>
    <x v="0"/>
    <n v="14"/>
    <n v="400"/>
    <n v="5600"/>
    <x v="0"/>
    <x v="1"/>
    <x v="1"/>
  </r>
  <r>
    <x v="678"/>
    <x v="1"/>
    <x v="3"/>
    <x v="1"/>
    <n v="19"/>
    <n v="300"/>
    <n v="5700"/>
    <x v="0"/>
    <x v="1"/>
    <x v="0"/>
  </r>
  <r>
    <x v="678"/>
    <x v="2"/>
    <x v="4"/>
    <x v="1"/>
    <n v="19"/>
    <n v="300"/>
    <n v="5700"/>
    <x v="0"/>
    <x v="1"/>
    <x v="1"/>
  </r>
  <r>
    <x v="678"/>
    <x v="2"/>
    <x v="4"/>
    <x v="0"/>
    <n v="16"/>
    <n v="400"/>
    <n v="6400"/>
    <x v="0"/>
    <x v="1"/>
    <x v="4"/>
  </r>
  <r>
    <x v="678"/>
    <x v="0"/>
    <x v="4"/>
    <x v="1"/>
    <n v="39"/>
    <n v="300"/>
    <n v="11700"/>
    <x v="0"/>
    <x v="1"/>
    <x v="0"/>
  </r>
  <r>
    <x v="678"/>
    <x v="0"/>
    <x v="4"/>
    <x v="4"/>
    <n v="31"/>
    <n v="500"/>
    <n v="15500"/>
    <x v="0"/>
    <x v="1"/>
    <x v="1"/>
  </r>
  <r>
    <x v="678"/>
    <x v="2"/>
    <x v="1"/>
    <x v="4"/>
    <n v="48"/>
    <n v="500"/>
    <n v="24000"/>
    <x v="0"/>
    <x v="0"/>
    <x v="3"/>
  </r>
  <r>
    <x v="679"/>
    <x v="0"/>
    <x v="3"/>
    <x v="1"/>
    <n v="6"/>
    <n v="300"/>
    <n v="1800"/>
    <x v="0"/>
    <x v="1"/>
    <x v="1"/>
  </r>
  <r>
    <x v="679"/>
    <x v="1"/>
    <x v="5"/>
    <x v="2"/>
    <n v="19"/>
    <n v="100"/>
    <n v="1900"/>
    <x v="0"/>
    <x v="1"/>
    <x v="1"/>
  </r>
  <r>
    <x v="679"/>
    <x v="0"/>
    <x v="5"/>
    <x v="3"/>
    <n v="14"/>
    <n v="200"/>
    <n v="2800"/>
    <x v="1"/>
    <x v="0"/>
    <x v="0"/>
  </r>
  <r>
    <x v="679"/>
    <x v="1"/>
    <x v="5"/>
    <x v="0"/>
    <n v="15"/>
    <n v="400"/>
    <n v="6000"/>
    <x v="0"/>
    <x v="1"/>
    <x v="0"/>
  </r>
  <r>
    <x v="679"/>
    <x v="1"/>
    <x v="2"/>
    <x v="4"/>
    <n v="14"/>
    <n v="500"/>
    <n v="7000"/>
    <x v="0"/>
    <x v="1"/>
    <x v="0"/>
  </r>
  <r>
    <x v="679"/>
    <x v="1"/>
    <x v="3"/>
    <x v="0"/>
    <n v="19"/>
    <n v="400"/>
    <n v="7600"/>
    <x v="1"/>
    <x v="1"/>
    <x v="1"/>
  </r>
  <r>
    <x v="679"/>
    <x v="0"/>
    <x v="1"/>
    <x v="1"/>
    <n v="35"/>
    <n v="300"/>
    <n v="10500"/>
    <x v="0"/>
    <x v="1"/>
    <x v="1"/>
  </r>
  <r>
    <x v="679"/>
    <x v="1"/>
    <x v="4"/>
    <x v="1"/>
    <n v="47"/>
    <n v="300"/>
    <n v="14100"/>
    <x v="0"/>
    <x v="1"/>
    <x v="0"/>
  </r>
  <r>
    <x v="679"/>
    <x v="1"/>
    <x v="4"/>
    <x v="0"/>
    <n v="39"/>
    <n v="400"/>
    <n v="15600"/>
    <x v="0"/>
    <x v="1"/>
    <x v="3"/>
  </r>
  <r>
    <x v="680"/>
    <x v="1"/>
    <x v="0"/>
    <x v="1"/>
    <n v="3"/>
    <n v="300"/>
    <n v="900"/>
    <x v="1"/>
    <x v="1"/>
    <x v="0"/>
  </r>
  <r>
    <x v="680"/>
    <x v="1"/>
    <x v="4"/>
    <x v="0"/>
    <n v="5"/>
    <n v="400"/>
    <n v="2000"/>
    <x v="0"/>
    <x v="1"/>
    <x v="3"/>
  </r>
  <r>
    <x v="680"/>
    <x v="2"/>
    <x v="4"/>
    <x v="2"/>
    <n v="38"/>
    <n v="100"/>
    <n v="3800"/>
    <x v="0"/>
    <x v="1"/>
    <x v="3"/>
  </r>
  <r>
    <x v="680"/>
    <x v="1"/>
    <x v="4"/>
    <x v="4"/>
    <n v="14"/>
    <n v="500"/>
    <n v="7000"/>
    <x v="0"/>
    <x v="1"/>
    <x v="1"/>
  </r>
  <r>
    <x v="680"/>
    <x v="2"/>
    <x v="1"/>
    <x v="4"/>
    <n v="19"/>
    <n v="500"/>
    <n v="9500"/>
    <x v="1"/>
    <x v="1"/>
    <x v="3"/>
  </r>
  <r>
    <x v="680"/>
    <x v="1"/>
    <x v="2"/>
    <x v="1"/>
    <n v="33"/>
    <n v="300"/>
    <n v="9900"/>
    <x v="0"/>
    <x v="1"/>
    <x v="3"/>
  </r>
  <r>
    <x v="680"/>
    <x v="0"/>
    <x v="1"/>
    <x v="4"/>
    <n v="20"/>
    <n v="500"/>
    <n v="10000"/>
    <x v="0"/>
    <x v="1"/>
    <x v="3"/>
  </r>
  <r>
    <x v="680"/>
    <x v="2"/>
    <x v="4"/>
    <x v="4"/>
    <n v="26"/>
    <n v="500"/>
    <n v="13000"/>
    <x v="0"/>
    <x v="1"/>
    <x v="0"/>
  </r>
  <r>
    <x v="680"/>
    <x v="0"/>
    <x v="5"/>
    <x v="0"/>
    <n v="42"/>
    <n v="400"/>
    <n v="16800"/>
    <x v="1"/>
    <x v="1"/>
    <x v="1"/>
  </r>
  <r>
    <x v="680"/>
    <x v="0"/>
    <x v="4"/>
    <x v="4"/>
    <n v="35"/>
    <n v="500"/>
    <n v="17500"/>
    <x v="0"/>
    <x v="0"/>
    <x v="1"/>
  </r>
  <r>
    <x v="680"/>
    <x v="0"/>
    <x v="2"/>
    <x v="0"/>
    <n v="44"/>
    <n v="400"/>
    <n v="17600"/>
    <x v="1"/>
    <x v="1"/>
    <x v="0"/>
  </r>
  <r>
    <x v="681"/>
    <x v="0"/>
    <x v="4"/>
    <x v="4"/>
    <n v="2"/>
    <n v="500"/>
    <n v="1000"/>
    <x v="0"/>
    <x v="1"/>
    <x v="1"/>
  </r>
  <r>
    <x v="681"/>
    <x v="1"/>
    <x v="0"/>
    <x v="4"/>
    <n v="3"/>
    <n v="500"/>
    <n v="1500"/>
    <x v="0"/>
    <x v="1"/>
    <x v="3"/>
  </r>
  <r>
    <x v="681"/>
    <x v="0"/>
    <x v="4"/>
    <x v="3"/>
    <n v="15"/>
    <n v="200"/>
    <n v="3000"/>
    <x v="1"/>
    <x v="1"/>
    <x v="0"/>
  </r>
  <r>
    <x v="681"/>
    <x v="0"/>
    <x v="0"/>
    <x v="0"/>
    <n v="8"/>
    <n v="400"/>
    <n v="3200"/>
    <x v="0"/>
    <x v="1"/>
    <x v="2"/>
  </r>
  <r>
    <x v="681"/>
    <x v="2"/>
    <x v="3"/>
    <x v="3"/>
    <n v="24"/>
    <n v="200"/>
    <n v="4800"/>
    <x v="0"/>
    <x v="1"/>
    <x v="2"/>
  </r>
  <r>
    <x v="681"/>
    <x v="2"/>
    <x v="1"/>
    <x v="0"/>
    <n v="12"/>
    <n v="400"/>
    <n v="4800"/>
    <x v="0"/>
    <x v="1"/>
    <x v="1"/>
  </r>
  <r>
    <x v="681"/>
    <x v="1"/>
    <x v="4"/>
    <x v="0"/>
    <n v="14"/>
    <n v="400"/>
    <n v="5600"/>
    <x v="0"/>
    <x v="1"/>
    <x v="0"/>
  </r>
  <r>
    <x v="681"/>
    <x v="1"/>
    <x v="5"/>
    <x v="3"/>
    <n v="28"/>
    <n v="200"/>
    <n v="5600"/>
    <x v="0"/>
    <x v="1"/>
    <x v="0"/>
  </r>
  <r>
    <x v="681"/>
    <x v="1"/>
    <x v="1"/>
    <x v="4"/>
    <n v="19"/>
    <n v="500"/>
    <n v="9500"/>
    <x v="1"/>
    <x v="1"/>
    <x v="1"/>
  </r>
  <r>
    <x v="681"/>
    <x v="0"/>
    <x v="1"/>
    <x v="4"/>
    <n v="22"/>
    <n v="500"/>
    <n v="11000"/>
    <x v="0"/>
    <x v="1"/>
    <x v="3"/>
  </r>
  <r>
    <x v="681"/>
    <x v="0"/>
    <x v="4"/>
    <x v="4"/>
    <n v="22"/>
    <n v="500"/>
    <n v="11000"/>
    <x v="0"/>
    <x v="1"/>
    <x v="0"/>
  </r>
  <r>
    <x v="681"/>
    <x v="2"/>
    <x v="4"/>
    <x v="1"/>
    <n v="48"/>
    <n v="300"/>
    <n v="14400"/>
    <x v="0"/>
    <x v="1"/>
    <x v="4"/>
  </r>
  <r>
    <x v="681"/>
    <x v="1"/>
    <x v="2"/>
    <x v="0"/>
    <n v="41"/>
    <n v="400"/>
    <n v="16400"/>
    <x v="0"/>
    <x v="1"/>
    <x v="1"/>
  </r>
  <r>
    <x v="681"/>
    <x v="2"/>
    <x v="1"/>
    <x v="4"/>
    <n v="44"/>
    <n v="500"/>
    <n v="22000"/>
    <x v="0"/>
    <x v="1"/>
    <x v="1"/>
  </r>
  <r>
    <x v="681"/>
    <x v="2"/>
    <x v="1"/>
    <x v="4"/>
    <n v="49"/>
    <n v="500"/>
    <n v="24500"/>
    <x v="0"/>
    <x v="1"/>
    <x v="1"/>
  </r>
  <r>
    <x v="682"/>
    <x v="2"/>
    <x v="5"/>
    <x v="4"/>
    <n v="6"/>
    <n v="500"/>
    <n v="3000"/>
    <x v="0"/>
    <x v="1"/>
    <x v="1"/>
  </r>
  <r>
    <x v="682"/>
    <x v="2"/>
    <x v="1"/>
    <x v="1"/>
    <n v="16"/>
    <n v="300"/>
    <n v="4800"/>
    <x v="1"/>
    <x v="1"/>
    <x v="1"/>
  </r>
  <r>
    <x v="682"/>
    <x v="0"/>
    <x v="4"/>
    <x v="0"/>
    <n v="12"/>
    <n v="400"/>
    <n v="4800"/>
    <x v="0"/>
    <x v="1"/>
    <x v="4"/>
  </r>
  <r>
    <x v="682"/>
    <x v="1"/>
    <x v="4"/>
    <x v="1"/>
    <n v="18"/>
    <n v="300"/>
    <n v="5400"/>
    <x v="0"/>
    <x v="1"/>
    <x v="0"/>
  </r>
  <r>
    <x v="682"/>
    <x v="2"/>
    <x v="2"/>
    <x v="4"/>
    <n v="22"/>
    <n v="500"/>
    <n v="11000"/>
    <x v="0"/>
    <x v="1"/>
    <x v="3"/>
  </r>
  <r>
    <x v="682"/>
    <x v="2"/>
    <x v="4"/>
    <x v="1"/>
    <n v="39"/>
    <n v="300"/>
    <n v="11700"/>
    <x v="0"/>
    <x v="1"/>
    <x v="3"/>
  </r>
  <r>
    <x v="682"/>
    <x v="1"/>
    <x v="1"/>
    <x v="4"/>
    <n v="25"/>
    <n v="500"/>
    <n v="12500"/>
    <x v="0"/>
    <x v="1"/>
    <x v="3"/>
  </r>
  <r>
    <x v="682"/>
    <x v="1"/>
    <x v="1"/>
    <x v="0"/>
    <n v="32"/>
    <n v="400"/>
    <n v="12800"/>
    <x v="0"/>
    <x v="1"/>
    <x v="1"/>
  </r>
  <r>
    <x v="682"/>
    <x v="2"/>
    <x v="5"/>
    <x v="0"/>
    <n v="34"/>
    <n v="400"/>
    <n v="13600"/>
    <x v="0"/>
    <x v="1"/>
    <x v="1"/>
  </r>
  <r>
    <x v="682"/>
    <x v="2"/>
    <x v="1"/>
    <x v="0"/>
    <n v="37"/>
    <n v="400"/>
    <n v="14800"/>
    <x v="0"/>
    <x v="0"/>
    <x v="1"/>
  </r>
  <r>
    <x v="683"/>
    <x v="2"/>
    <x v="0"/>
    <x v="3"/>
    <n v="2"/>
    <n v="200"/>
    <n v="400"/>
    <x v="0"/>
    <x v="1"/>
    <x v="0"/>
  </r>
  <r>
    <x v="683"/>
    <x v="1"/>
    <x v="3"/>
    <x v="1"/>
    <n v="8"/>
    <n v="300"/>
    <n v="2400"/>
    <x v="1"/>
    <x v="1"/>
    <x v="0"/>
  </r>
  <r>
    <x v="683"/>
    <x v="2"/>
    <x v="5"/>
    <x v="0"/>
    <n v="7"/>
    <n v="400"/>
    <n v="2800"/>
    <x v="0"/>
    <x v="1"/>
    <x v="1"/>
  </r>
  <r>
    <x v="683"/>
    <x v="2"/>
    <x v="1"/>
    <x v="4"/>
    <n v="6"/>
    <n v="500"/>
    <n v="3000"/>
    <x v="0"/>
    <x v="1"/>
    <x v="1"/>
  </r>
  <r>
    <x v="683"/>
    <x v="1"/>
    <x v="1"/>
    <x v="0"/>
    <n v="8"/>
    <n v="400"/>
    <n v="3200"/>
    <x v="0"/>
    <x v="1"/>
    <x v="0"/>
  </r>
  <r>
    <x v="683"/>
    <x v="0"/>
    <x v="3"/>
    <x v="1"/>
    <n v="20"/>
    <n v="300"/>
    <n v="6000"/>
    <x v="0"/>
    <x v="0"/>
    <x v="1"/>
  </r>
  <r>
    <x v="683"/>
    <x v="0"/>
    <x v="1"/>
    <x v="1"/>
    <n v="22"/>
    <n v="300"/>
    <n v="6600"/>
    <x v="0"/>
    <x v="1"/>
    <x v="1"/>
  </r>
  <r>
    <x v="683"/>
    <x v="2"/>
    <x v="3"/>
    <x v="0"/>
    <n v="33"/>
    <n v="400"/>
    <n v="13200"/>
    <x v="0"/>
    <x v="1"/>
    <x v="3"/>
  </r>
  <r>
    <x v="683"/>
    <x v="2"/>
    <x v="2"/>
    <x v="1"/>
    <n v="47"/>
    <n v="300"/>
    <n v="14100"/>
    <x v="0"/>
    <x v="1"/>
    <x v="0"/>
  </r>
  <r>
    <x v="683"/>
    <x v="1"/>
    <x v="4"/>
    <x v="0"/>
    <n v="38"/>
    <n v="400"/>
    <n v="15200"/>
    <x v="0"/>
    <x v="1"/>
    <x v="3"/>
  </r>
  <r>
    <x v="683"/>
    <x v="2"/>
    <x v="1"/>
    <x v="0"/>
    <n v="39"/>
    <n v="400"/>
    <n v="15600"/>
    <x v="0"/>
    <x v="1"/>
    <x v="2"/>
  </r>
  <r>
    <x v="684"/>
    <x v="2"/>
    <x v="2"/>
    <x v="2"/>
    <n v="4"/>
    <n v="100"/>
    <n v="400"/>
    <x v="0"/>
    <x v="1"/>
    <x v="4"/>
  </r>
  <r>
    <x v="684"/>
    <x v="0"/>
    <x v="4"/>
    <x v="0"/>
    <n v="1"/>
    <n v="400"/>
    <n v="400"/>
    <x v="0"/>
    <x v="1"/>
    <x v="0"/>
  </r>
  <r>
    <x v="684"/>
    <x v="2"/>
    <x v="1"/>
    <x v="3"/>
    <n v="19"/>
    <n v="200"/>
    <n v="3800"/>
    <x v="0"/>
    <x v="1"/>
    <x v="4"/>
  </r>
  <r>
    <x v="684"/>
    <x v="2"/>
    <x v="4"/>
    <x v="4"/>
    <n v="9"/>
    <n v="500"/>
    <n v="4500"/>
    <x v="1"/>
    <x v="1"/>
    <x v="1"/>
  </r>
  <r>
    <x v="684"/>
    <x v="2"/>
    <x v="2"/>
    <x v="4"/>
    <n v="10"/>
    <n v="500"/>
    <n v="5000"/>
    <x v="0"/>
    <x v="1"/>
    <x v="3"/>
  </r>
  <r>
    <x v="684"/>
    <x v="2"/>
    <x v="4"/>
    <x v="4"/>
    <n v="26"/>
    <n v="500"/>
    <n v="13000"/>
    <x v="0"/>
    <x v="1"/>
    <x v="0"/>
  </r>
  <r>
    <x v="684"/>
    <x v="0"/>
    <x v="1"/>
    <x v="4"/>
    <n v="26"/>
    <n v="500"/>
    <n v="13000"/>
    <x v="1"/>
    <x v="0"/>
    <x v="0"/>
  </r>
  <r>
    <x v="684"/>
    <x v="2"/>
    <x v="3"/>
    <x v="0"/>
    <n v="37"/>
    <n v="400"/>
    <n v="14800"/>
    <x v="0"/>
    <x v="1"/>
    <x v="0"/>
  </r>
  <r>
    <x v="684"/>
    <x v="2"/>
    <x v="3"/>
    <x v="4"/>
    <n v="31"/>
    <n v="500"/>
    <n v="15500"/>
    <x v="0"/>
    <x v="1"/>
    <x v="1"/>
  </r>
  <r>
    <x v="684"/>
    <x v="0"/>
    <x v="4"/>
    <x v="4"/>
    <n v="33"/>
    <n v="500"/>
    <n v="16500"/>
    <x v="0"/>
    <x v="1"/>
    <x v="1"/>
  </r>
  <r>
    <x v="684"/>
    <x v="0"/>
    <x v="4"/>
    <x v="4"/>
    <n v="37"/>
    <n v="500"/>
    <n v="18500"/>
    <x v="1"/>
    <x v="1"/>
    <x v="3"/>
  </r>
  <r>
    <x v="685"/>
    <x v="2"/>
    <x v="3"/>
    <x v="3"/>
    <n v="12"/>
    <n v="200"/>
    <n v="2400"/>
    <x v="1"/>
    <x v="1"/>
    <x v="1"/>
  </r>
  <r>
    <x v="685"/>
    <x v="2"/>
    <x v="4"/>
    <x v="4"/>
    <n v="6"/>
    <n v="500"/>
    <n v="3000"/>
    <x v="0"/>
    <x v="1"/>
    <x v="1"/>
  </r>
  <r>
    <x v="685"/>
    <x v="2"/>
    <x v="5"/>
    <x v="3"/>
    <n v="28"/>
    <n v="200"/>
    <n v="5600"/>
    <x v="0"/>
    <x v="1"/>
    <x v="1"/>
  </r>
  <r>
    <x v="685"/>
    <x v="2"/>
    <x v="1"/>
    <x v="4"/>
    <n v="23"/>
    <n v="500"/>
    <n v="11500"/>
    <x v="0"/>
    <x v="1"/>
    <x v="3"/>
  </r>
  <r>
    <x v="685"/>
    <x v="1"/>
    <x v="4"/>
    <x v="1"/>
    <n v="40"/>
    <n v="300"/>
    <n v="12000"/>
    <x v="0"/>
    <x v="0"/>
    <x v="1"/>
  </r>
  <r>
    <x v="685"/>
    <x v="0"/>
    <x v="2"/>
    <x v="4"/>
    <n v="37"/>
    <n v="500"/>
    <n v="18500"/>
    <x v="0"/>
    <x v="0"/>
    <x v="1"/>
  </r>
  <r>
    <x v="685"/>
    <x v="1"/>
    <x v="5"/>
    <x v="4"/>
    <n v="44"/>
    <n v="500"/>
    <n v="22000"/>
    <x v="0"/>
    <x v="1"/>
    <x v="1"/>
  </r>
  <r>
    <x v="686"/>
    <x v="0"/>
    <x v="3"/>
    <x v="2"/>
    <n v="2"/>
    <n v="100"/>
    <n v="200"/>
    <x v="0"/>
    <x v="1"/>
    <x v="1"/>
  </r>
  <r>
    <x v="686"/>
    <x v="0"/>
    <x v="3"/>
    <x v="3"/>
    <n v="8"/>
    <n v="200"/>
    <n v="1600"/>
    <x v="1"/>
    <x v="1"/>
    <x v="0"/>
  </r>
  <r>
    <x v="686"/>
    <x v="2"/>
    <x v="4"/>
    <x v="3"/>
    <n v="33"/>
    <n v="200"/>
    <n v="6600"/>
    <x v="0"/>
    <x v="1"/>
    <x v="3"/>
  </r>
  <r>
    <x v="686"/>
    <x v="1"/>
    <x v="3"/>
    <x v="0"/>
    <n v="36"/>
    <n v="400"/>
    <n v="14400"/>
    <x v="0"/>
    <x v="1"/>
    <x v="1"/>
  </r>
  <r>
    <x v="686"/>
    <x v="1"/>
    <x v="1"/>
    <x v="4"/>
    <n v="36"/>
    <n v="500"/>
    <n v="18000"/>
    <x v="0"/>
    <x v="1"/>
    <x v="1"/>
  </r>
  <r>
    <x v="686"/>
    <x v="1"/>
    <x v="2"/>
    <x v="4"/>
    <n v="43"/>
    <n v="500"/>
    <n v="21500"/>
    <x v="0"/>
    <x v="1"/>
    <x v="1"/>
  </r>
  <r>
    <x v="686"/>
    <x v="0"/>
    <x v="2"/>
    <x v="4"/>
    <n v="48"/>
    <n v="500"/>
    <n v="24000"/>
    <x v="1"/>
    <x v="1"/>
    <x v="2"/>
  </r>
  <r>
    <x v="687"/>
    <x v="0"/>
    <x v="4"/>
    <x v="0"/>
    <n v="1"/>
    <n v="400"/>
    <n v="400"/>
    <x v="1"/>
    <x v="1"/>
    <x v="0"/>
  </r>
  <r>
    <x v="687"/>
    <x v="0"/>
    <x v="2"/>
    <x v="0"/>
    <n v="3"/>
    <n v="400"/>
    <n v="1200"/>
    <x v="1"/>
    <x v="1"/>
    <x v="1"/>
  </r>
  <r>
    <x v="687"/>
    <x v="1"/>
    <x v="4"/>
    <x v="1"/>
    <n v="11"/>
    <n v="300"/>
    <n v="3300"/>
    <x v="0"/>
    <x v="1"/>
    <x v="3"/>
  </r>
  <r>
    <x v="687"/>
    <x v="0"/>
    <x v="1"/>
    <x v="4"/>
    <n v="30"/>
    <n v="500"/>
    <n v="15000"/>
    <x v="1"/>
    <x v="1"/>
    <x v="1"/>
  </r>
  <r>
    <x v="687"/>
    <x v="2"/>
    <x v="4"/>
    <x v="0"/>
    <n v="39"/>
    <n v="400"/>
    <n v="15600"/>
    <x v="0"/>
    <x v="1"/>
    <x v="0"/>
  </r>
  <r>
    <x v="687"/>
    <x v="2"/>
    <x v="4"/>
    <x v="0"/>
    <n v="43"/>
    <n v="400"/>
    <n v="17200"/>
    <x v="0"/>
    <x v="1"/>
    <x v="1"/>
  </r>
  <r>
    <x v="687"/>
    <x v="0"/>
    <x v="1"/>
    <x v="0"/>
    <n v="43"/>
    <n v="400"/>
    <n v="17200"/>
    <x v="0"/>
    <x v="1"/>
    <x v="3"/>
  </r>
  <r>
    <x v="688"/>
    <x v="2"/>
    <x v="4"/>
    <x v="1"/>
    <n v="3"/>
    <n v="300"/>
    <n v="900"/>
    <x v="0"/>
    <x v="0"/>
    <x v="3"/>
  </r>
  <r>
    <x v="688"/>
    <x v="0"/>
    <x v="2"/>
    <x v="4"/>
    <n v="6"/>
    <n v="500"/>
    <n v="3000"/>
    <x v="0"/>
    <x v="1"/>
    <x v="3"/>
  </r>
  <r>
    <x v="688"/>
    <x v="1"/>
    <x v="2"/>
    <x v="4"/>
    <n v="9"/>
    <n v="500"/>
    <n v="4500"/>
    <x v="0"/>
    <x v="1"/>
    <x v="0"/>
  </r>
  <r>
    <x v="688"/>
    <x v="0"/>
    <x v="2"/>
    <x v="3"/>
    <n v="45"/>
    <n v="200"/>
    <n v="9000"/>
    <x v="0"/>
    <x v="1"/>
    <x v="0"/>
  </r>
  <r>
    <x v="688"/>
    <x v="2"/>
    <x v="2"/>
    <x v="1"/>
    <n v="45"/>
    <n v="300"/>
    <n v="13500"/>
    <x v="0"/>
    <x v="1"/>
    <x v="3"/>
  </r>
  <r>
    <x v="688"/>
    <x v="0"/>
    <x v="3"/>
    <x v="4"/>
    <n v="28"/>
    <n v="500"/>
    <n v="14000"/>
    <x v="0"/>
    <x v="1"/>
    <x v="1"/>
  </r>
  <r>
    <x v="688"/>
    <x v="1"/>
    <x v="5"/>
    <x v="4"/>
    <n v="36"/>
    <n v="500"/>
    <n v="18000"/>
    <x v="1"/>
    <x v="1"/>
    <x v="1"/>
  </r>
  <r>
    <x v="688"/>
    <x v="2"/>
    <x v="2"/>
    <x v="0"/>
    <n v="46"/>
    <n v="400"/>
    <n v="18400"/>
    <x v="0"/>
    <x v="1"/>
    <x v="0"/>
  </r>
  <r>
    <x v="688"/>
    <x v="2"/>
    <x v="1"/>
    <x v="4"/>
    <n v="39"/>
    <n v="500"/>
    <n v="19500"/>
    <x v="0"/>
    <x v="1"/>
    <x v="1"/>
  </r>
  <r>
    <x v="689"/>
    <x v="2"/>
    <x v="4"/>
    <x v="3"/>
    <n v="9"/>
    <n v="200"/>
    <n v="1800"/>
    <x v="0"/>
    <x v="0"/>
    <x v="2"/>
  </r>
  <r>
    <x v="689"/>
    <x v="2"/>
    <x v="2"/>
    <x v="2"/>
    <n v="22"/>
    <n v="100"/>
    <n v="2200"/>
    <x v="0"/>
    <x v="0"/>
    <x v="0"/>
  </r>
  <r>
    <x v="689"/>
    <x v="2"/>
    <x v="2"/>
    <x v="4"/>
    <n v="5"/>
    <n v="500"/>
    <n v="2500"/>
    <x v="0"/>
    <x v="1"/>
    <x v="1"/>
  </r>
  <r>
    <x v="689"/>
    <x v="2"/>
    <x v="4"/>
    <x v="4"/>
    <n v="5"/>
    <n v="500"/>
    <n v="2500"/>
    <x v="0"/>
    <x v="1"/>
    <x v="1"/>
  </r>
  <r>
    <x v="689"/>
    <x v="2"/>
    <x v="1"/>
    <x v="4"/>
    <n v="7"/>
    <n v="500"/>
    <n v="3500"/>
    <x v="0"/>
    <x v="1"/>
    <x v="1"/>
  </r>
  <r>
    <x v="689"/>
    <x v="1"/>
    <x v="4"/>
    <x v="0"/>
    <n v="12"/>
    <n v="400"/>
    <n v="4800"/>
    <x v="0"/>
    <x v="1"/>
    <x v="1"/>
  </r>
  <r>
    <x v="689"/>
    <x v="0"/>
    <x v="0"/>
    <x v="3"/>
    <n v="30"/>
    <n v="200"/>
    <n v="6000"/>
    <x v="0"/>
    <x v="1"/>
    <x v="4"/>
  </r>
  <r>
    <x v="689"/>
    <x v="0"/>
    <x v="2"/>
    <x v="3"/>
    <n v="35"/>
    <n v="200"/>
    <n v="7000"/>
    <x v="0"/>
    <x v="1"/>
    <x v="0"/>
  </r>
  <r>
    <x v="689"/>
    <x v="1"/>
    <x v="1"/>
    <x v="3"/>
    <n v="49"/>
    <n v="200"/>
    <n v="9800"/>
    <x v="0"/>
    <x v="1"/>
    <x v="1"/>
  </r>
  <r>
    <x v="689"/>
    <x v="2"/>
    <x v="1"/>
    <x v="1"/>
    <n v="33"/>
    <n v="300"/>
    <n v="9900"/>
    <x v="0"/>
    <x v="1"/>
    <x v="1"/>
  </r>
  <r>
    <x v="689"/>
    <x v="0"/>
    <x v="0"/>
    <x v="4"/>
    <n v="29"/>
    <n v="500"/>
    <n v="14500"/>
    <x v="0"/>
    <x v="1"/>
    <x v="0"/>
  </r>
  <r>
    <x v="689"/>
    <x v="1"/>
    <x v="2"/>
    <x v="1"/>
    <n v="49"/>
    <n v="300"/>
    <n v="14700"/>
    <x v="0"/>
    <x v="1"/>
    <x v="3"/>
  </r>
  <r>
    <x v="689"/>
    <x v="2"/>
    <x v="4"/>
    <x v="4"/>
    <n v="48"/>
    <n v="500"/>
    <n v="24000"/>
    <x v="0"/>
    <x v="1"/>
    <x v="0"/>
  </r>
  <r>
    <x v="689"/>
    <x v="2"/>
    <x v="4"/>
    <x v="4"/>
    <n v="49"/>
    <n v="500"/>
    <n v="24500"/>
    <x v="0"/>
    <x v="1"/>
    <x v="1"/>
  </r>
  <r>
    <x v="690"/>
    <x v="2"/>
    <x v="2"/>
    <x v="2"/>
    <n v="7"/>
    <n v="100"/>
    <n v="700"/>
    <x v="0"/>
    <x v="1"/>
    <x v="0"/>
  </r>
  <r>
    <x v="690"/>
    <x v="2"/>
    <x v="4"/>
    <x v="3"/>
    <n v="10"/>
    <n v="200"/>
    <n v="2000"/>
    <x v="0"/>
    <x v="1"/>
    <x v="1"/>
  </r>
  <r>
    <x v="690"/>
    <x v="1"/>
    <x v="4"/>
    <x v="2"/>
    <n v="24"/>
    <n v="100"/>
    <n v="2400"/>
    <x v="0"/>
    <x v="1"/>
    <x v="1"/>
  </r>
  <r>
    <x v="690"/>
    <x v="1"/>
    <x v="1"/>
    <x v="3"/>
    <n v="12"/>
    <n v="200"/>
    <n v="2400"/>
    <x v="0"/>
    <x v="1"/>
    <x v="3"/>
  </r>
  <r>
    <x v="690"/>
    <x v="0"/>
    <x v="5"/>
    <x v="2"/>
    <n v="39"/>
    <n v="100"/>
    <n v="3900"/>
    <x v="0"/>
    <x v="1"/>
    <x v="0"/>
  </r>
  <r>
    <x v="690"/>
    <x v="2"/>
    <x v="2"/>
    <x v="4"/>
    <n v="13"/>
    <n v="500"/>
    <n v="6500"/>
    <x v="1"/>
    <x v="1"/>
    <x v="0"/>
  </r>
  <r>
    <x v="690"/>
    <x v="2"/>
    <x v="2"/>
    <x v="0"/>
    <n v="30"/>
    <n v="400"/>
    <n v="12000"/>
    <x v="0"/>
    <x v="1"/>
    <x v="0"/>
  </r>
  <r>
    <x v="690"/>
    <x v="1"/>
    <x v="4"/>
    <x v="4"/>
    <n v="34"/>
    <n v="500"/>
    <n v="17000"/>
    <x v="0"/>
    <x v="1"/>
    <x v="4"/>
  </r>
  <r>
    <x v="690"/>
    <x v="2"/>
    <x v="5"/>
    <x v="0"/>
    <n v="44"/>
    <n v="400"/>
    <n v="17600"/>
    <x v="0"/>
    <x v="0"/>
    <x v="0"/>
  </r>
  <r>
    <x v="691"/>
    <x v="2"/>
    <x v="4"/>
    <x v="1"/>
    <n v="9"/>
    <n v="300"/>
    <n v="2700"/>
    <x v="1"/>
    <x v="1"/>
    <x v="3"/>
  </r>
  <r>
    <x v="691"/>
    <x v="1"/>
    <x v="1"/>
    <x v="0"/>
    <n v="9"/>
    <n v="400"/>
    <n v="3600"/>
    <x v="0"/>
    <x v="1"/>
    <x v="4"/>
  </r>
  <r>
    <x v="691"/>
    <x v="0"/>
    <x v="5"/>
    <x v="0"/>
    <n v="10"/>
    <n v="400"/>
    <n v="4000"/>
    <x v="0"/>
    <x v="1"/>
    <x v="0"/>
  </r>
  <r>
    <x v="691"/>
    <x v="0"/>
    <x v="1"/>
    <x v="1"/>
    <n v="22"/>
    <n v="300"/>
    <n v="6600"/>
    <x v="0"/>
    <x v="0"/>
    <x v="0"/>
  </r>
  <r>
    <x v="691"/>
    <x v="1"/>
    <x v="3"/>
    <x v="0"/>
    <n v="21"/>
    <n v="400"/>
    <n v="8400"/>
    <x v="0"/>
    <x v="0"/>
    <x v="1"/>
  </r>
  <r>
    <x v="691"/>
    <x v="1"/>
    <x v="3"/>
    <x v="4"/>
    <n v="22"/>
    <n v="500"/>
    <n v="11000"/>
    <x v="1"/>
    <x v="1"/>
    <x v="1"/>
  </r>
  <r>
    <x v="692"/>
    <x v="2"/>
    <x v="4"/>
    <x v="0"/>
    <n v="7"/>
    <n v="400"/>
    <n v="2800"/>
    <x v="0"/>
    <x v="1"/>
    <x v="0"/>
  </r>
  <r>
    <x v="692"/>
    <x v="2"/>
    <x v="1"/>
    <x v="0"/>
    <n v="9"/>
    <n v="400"/>
    <n v="3600"/>
    <x v="0"/>
    <x v="1"/>
    <x v="0"/>
  </r>
  <r>
    <x v="692"/>
    <x v="1"/>
    <x v="5"/>
    <x v="2"/>
    <n v="37"/>
    <n v="100"/>
    <n v="3700"/>
    <x v="0"/>
    <x v="0"/>
    <x v="1"/>
  </r>
  <r>
    <x v="692"/>
    <x v="0"/>
    <x v="1"/>
    <x v="3"/>
    <n v="19"/>
    <n v="200"/>
    <n v="3800"/>
    <x v="0"/>
    <x v="1"/>
    <x v="3"/>
  </r>
  <r>
    <x v="692"/>
    <x v="2"/>
    <x v="4"/>
    <x v="4"/>
    <n v="13"/>
    <n v="500"/>
    <n v="6500"/>
    <x v="0"/>
    <x v="1"/>
    <x v="1"/>
  </r>
  <r>
    <x v="692"/>
    <x v="2"/>
    <x v="5"/>
    <x v="4"/>
    <n v="13"/>
    <n v="500"/>
    <n v="6500"/>
    <x v="0"/>
    <x v="1"/>
    <x v="3"/>
  </r>
  <r>
    <x v="692"/>
    <x v="1"/>
    <x v="3"/>
    <x v="4"/>
    <n v="16"/>
    <n v="500"/>
    <n v="8000"/>
    <x v="1"/>
    <x v="0"/>
    <x v="0"/>
  </r>
  <r>
    <x v="692"/>
    <x v="0"/>
    <x v="3"/>
    <x v="1"/>
    <n v="29"/>
    <n v="300"/>
    <n v="8700"/>
    <x v="0"/>
    <x v="1"/>
    <x v="0"/>
  </r>
  <r>
    <x v="692"/>
    <x v="2"/>
    <x v="3"/>
    <x v="0"/>
    <n v="22"/>
    <n v="400"/>
    <n v="8800"/>
    <x v="0"/>
    <x v="1"/>
    <x v="1"/>
  </r>
  <r>
    <x v="692"/>
    <x v="2"/>
    <x v="3"/>
    <x v="4"/>
    <n v="18"/>
    <n v="500"/>
    <n v="9000"/>
    <x v="0"/>
    <x v="1"/>
    <x v="3"/>
  </r>
  <r>
    <x v="692"/>
    <x v="1"/>
    <x v="4"/>
    <x v="0"/>
    <n v="25"/>
    <n v="400"/>
    <n v="10000"/>
    <x v="0"/>
    <x v="1"/>
    <x v="1"/>
  </r>
  <r>
    <x v="692"/>
    <x v="2"/>
    <x v="5"/>
    <x v="4"/>
    <n v="22"/>
    <n v="500"/>
    <n v="11000"/>
    <x v="0"/>
    <x v="1"/>
    <x v="0"/>
  </r>
  <r>
    <x v="692"/>
    <x v="1"/>
    <x v="2"/>
    <x v="1"/>
    <n v="43"/>
    <n v="300"/>
    <n v="12900"/>
    <x v="0"/>
    <x v="1"/>
    <x v="1"/>
  </r>
  <r>
    <x v="692"/>
    <x v="2"/>
    <x v="1"/>
    <x v="1"/>
    <n v="45"/>
    <n v="300"/>
    <n v="13500"/>
    <x v="0"/>
    <x v="1"/>
    <x v="1"/>
  </r>
  <r>
    <x v="692"/>
    <x v="0"/>
    <x v="1"/>
    <x v="4"/>
    <n v="36"/>
    <n v="500"/>
    <n v="18000"/>
    <x v="0"/>
    <x v="1"/>
    <x v="4"/>
  </r>
  <r>
    <x v="693"/>
    <x v="2"/>
    <x v="1"/>
    <x v="0"/>
    <n v="4"/>
    <n v="400"/>
    <n v="1600"/>
    <x v="0"/>
    <x v="1"/>
    <x v="0"/>
  </r>
  <r>
    <x v="693"/>
    <x v="2"/>
    <x v="3"/>
    <x v="2"/>
    <n v="46"/>
    <n v="100"/>
    <n v="4600"/>
    <x v="0"/>
    <x v="1"/>
    <x v="0"/>
  </r>
  <r>
    <x v="693"/>
    <x v="2"/>
    <x v="4"/>
    <x v="3"/>
    <n v="35"/>
    <n v="200"/>
    <n v="7000"/>
    <x v="0"/>
    <x v="1"/>
    <x v="1"/>
  </r>
  <r>
    <x v="693"/>
    <x v="2"/>
    <x v="2"/>
    <x v="3"/>
    <n v="39"/>
    <n v="200"/>
    <n v="7800"/>
    <x v="1"/>
    <x v="1"/>
    <x v="0"/>
  </r>
  <r>
    <x v="693"/>
    <x v="1"/>
    <x v="1"/>
    <x v="3"/>
    <n v="39"/>
    <n v="200"/>
    <n v="7800"/>
    <x v="1"/>
    <x v="1"/>
    <x v="3"/>
  </r>
  <r>
    <x v="693"/>
    <x v="2"/>
    <x v="4"/>
    <x v="1"/>
    <n v="35"/>
    <n v="300"/>
    <n v="10500"/>
    <x v="0"/>
    <x v="1"/>
    <x v="3"/>
  </r>
  <r>
    <x v="693"/>
    <x v="0"/>
    <x v="3"/>
    <x v="0"/>
    <n v="37"/>
    <n v="400"/>
    <n v="14800"/>
    <x v="0"/>
    <x v="0"/>
    <x v="1"/>
  </r>
  <r>
    <x v="693"/>
    <x v="1"/>
    <x v="4"/>
    <x v="4"/>
    <n v="31"/>
    <n v="500"/>
    <n v="15500"/>
    <x v="1"/>
    <x v="1"/>
    <x v="3"/>
  </r>
  <r>
    <x v="693"/>
    <x v="1"/>
    <x v="4"/>
    <x v="0"/>
    <n v="45"/>
    <n v="400"/>
    <n v="18000"/>
    <x v="0"/>
    <x v="1"/>
    <x v="3"/>
  </r>
  <r>
    <x v="693"/>
    <x v="2"/>
    <x v="1"/>
    <x v="0"/>
    <n v="46"/>
    <n v="400"/>
    <n v="18400"/>
    <x v="0"/>
    <x v="1"/>
    <x v="0"/>
  </r>
  <r>
    <x v="693"/>
    <x v="1"/>
    <x v="1"/>
    <x v="0"/>
    <n v="49"/>
    <n v="400"/>
    <n v="19600"/>
    <x v="0"/>
    <x v="1"/>
    <x v="1"/>
  </r>
  <r>
    <x v="694"/>
    <x v="0"/>
    <x v="2"/>
    <x v="0"/>
    <n v="4"/>
    <n v="400"/>
    <n v="1600"/>
    <x v="0"/>
    <x v="1"/>
    <x v="4"/>
  </r>
  <r>
    <x v="694"/>
    <x v="1"/>
    <x v="3"/>
    <x v="3"/>
    <n v="20"/>
    <n v="200"/>
    <n v="4000"/>
    <x v="0"/>
    <x v="1"/>
    <x v="1"/>
  </r>
  <r>
    <x v="694"/>
    <x v="1"/>
    <x v="1"/>
    <x v="0"/>
    <n v="21"/>
    <n v="400"/>
    <n v="8400"/>
    <x v="0"/>
    <x v="1"/>
    <x v="1"/>
  </r>
  <r>
    <x v="694"/>
    <x v="0"/>
    <x v="5"/>
    <x v="0"/>
    <n v="23"/>
    <n v="400"/>
    <n v="9200"/>
    <x v="0"/>
    <x v="1"/>
    <x v="0"/>
  </r>
  <r>
    <x v="694"/>
    <x v="2"/>
    <x v="4"/>
    <x v="0"/>
    <n v="25"/>
    <n v="400"/>
    <n v="10000"/>
    <x v="1"/>
    <x v="1"/>
    <x v="1"/>
  </r>
  <r>
    <x v="694"/>
    <x v="0"/>
    <x v="3"/>
    <x v="4"/>
    <n v="23"/>
    <n v="500"/>
    <n v="11500"/>
    <x v="0"/>
    <x v="1"/>
    <x v="1"/>
  </r>
  <r>
    <x v="694"/>
    <x v="1"/>
    <x v="4"/>
    <x v="0"/>
    <n v="29"/>
    <n v="400"/>
    <n v="11600"/>
    <x v="0"/>
    <x v="1"/>
    <x v="1"/>
  </r>
  <r>
    <x v="694"/>
    <x v="1"/>
    <x v="0"/>
    <x v="0"/>
    <n v="29"/>
    <n v="400"/>
    <n v="11600"/>
    <x v="0"/>
    <x v="1"/>
    <x v="0"/>
  </r>
  <r>
    <x v="694"/>
    <x v="2"/>
    <x v="2"/>
    <x v="0"/>
    <n v="40"/>
    <n v="400"/>
    <n v="16000"/>
    <x v="0"/>
    <x v="1"/>
    <x v="1"/>
  </r>
  <r>
    <x v="694"/>
    <x v="2"/>
    <x v="4"/>
    <x v="0"/>
    <n v="41"/>
    <n v="400"/>
    <n v="16400"/>
    <x v="0"/>
    <x v="1"/>
    <x v="0"/>
  </r>
  <r>
    <x v="694"/>
    <x v="2"/>
    <x v="5"/>
    <x v="4"/>
    <n v="43"/>
    <n v="500"/>
    <n v="21500"/>
    <x v="0"/>
    <x v="1"/>
    <x v="1"/>
  </r>
  <r>
    <x v="695"/>
    <x v="2"/>
    <x v="0"/>
    <x v="2"/>
    <n v="1"/>
    <n v="100"/>
    <n v="100"/>
    <x v="0"/>
    <x v="1"/>
    <x v="1"/>
  </r>
  <r>
    <x v="695"/>
    <x v="0"/>
    <x v="4"/>
    <x v="4"/>
    <n v="2"/>
    <n v="500"/>
    <n v="1000"/>
    <x v="0"/>
    <x v="0"/>
    <x v="4"/>
  </r>
  <r>
    <x v="695"/>
    <x v="1"/>
    <x v="4"/>
    <x v="4"/>
    <n v="6"/>
    <n v="500"/>
    <n v="3000"/>
    <x v="0"/>
    <x v="1"/>
    <x v="1"/>
  </r>
  <r>
    <x v="695"/>
    <x v="2"/>
    <x v="4"/>
    <x v="4"/>
    <n v="9"/>
    <n v="500"/>
    <n v="4500"/>
    <x v="1"/>
    <x v="1"/>
    <x v="0"/>
  </r>
  <r>
    <x v="695"/>
    <x v="2"/>
    <x v="3"/>
    <x v="3"/>
    <n v="32"/>
    <n v="200"/>
    <n v="6400"/>
    <x v="0"/>
    <x v="1"/>
    <x v="1"/>
  </r>
  <r>
    <x v="695"/>
    <x v="1"/>
    <x v="5"/>
    <x v="1"/>
    <n v="23"/>
    <n v="300"/>
    <n v="6900"/>
    <x v="0"/>
    <x v="1"/>
    <x v="2"/>
  </r>
  <r>
    <x v="695"/>
    <x v="1"/>
    <x v="4"/>
    <x v="3"/>
    <n v="37"/>
    <n v="200"/>
    <n v="7400"/>
    <x v="0"/>
    <x v="1"/>
    <x v="4"/>
  </r>
  <r>
    <x v="695"/>
    <x v="1"/>
    <x v="4"/>
    <x v="4"/>
    <n v="24"/>
    <n v="500"/>
    <n v="12000"/>
    <x v="1"/>
    <x v="1"/>
    <x v="1"/>
  </r>
  <r>
    <x v="695"/>
    <x v="2"/>
    <x v="2"/>
    <x v="1"/>
    <n v="43"/>
    <n v="300"/>
    <n v="12900"/>
    <x v="0"/>
    <x v="1"/>
    <x v="0"/>
  </r>
  <r>
    <x v="695"/>
    <x v="2"/>
    <x v="2"/>
    <x v="0"/>
    <n v="33"/>
    <n v="400"/>
    <n v="13200"/>
    <x v="0"/>
    <x v="1"/>
    <x v="1"/>
  </r>
  <r>
    <x v="695"/>
    <x v="1"/>
    <x v="3"/>
    <x v="0"/>
    <n v="35"/>
    <n v="400"/>
    <n v="14000"/>
    <x v="0"/>
    <x v="1"/>
    <x v="0"/>
  </r>
  <r>
    <x v="695"/>
    <x v="2"/>
    <x v="5"/>
    <x v="1"/>
    <n v="48"/>
    <n v="300"/>
    <n v="14400"/>
    <x v="0"/>
    <x v="1"/>
    <x v="0"/>
  </r>
  <r>
    <x v="695"/>
    <x v="1"/>
    <x v="3"/>
    <x v="4"/>
    <n v="32"/>
    <n v="500"/>
    <n v="16000"/>
    <x v="0"/>
    <x v="1"/>
    <x v="4"/>
  </r>
  <r>
    <x v="695"/>
    <x v="2"/>
    <x v="5"/>
    <x v="0"/>
    <n v="42"/>
    <n v="400"/>
    <n v="16800"/>
    <x v="0"/>
    <x v="1"/>
    <x v="3"/>
  </r>
  <r>
    <x v="695"/>
    <x v="0"/>
    <x v="4"/>
    <x v="4"/>
    <n v="35"/>
    <n v="500"/>
    <n v="17500"/>
    <x v="0"/>
    <x v="0"/>
    <x v="3"/>
  </r>
  <r>
    <x v="696"/>
    <x v="1"/>
    <x v="4"/>
    <x v="1"/>
    <n v="6"/>
    <n v="300"/>
    <n v="1800"/>
    <x v="0"/>
    <x v="1"/>
    <x v="3"/>
  </r>
  <r>
    <x v="696"/>
    <x v="0"/>
    <x v="0"/>
    <x v="0"/>
    <n v="5"/>
    <n v="400"/>
    <n v="2000"/>
    <x v="0"/>
    <x v="1"/>
    <x v="1"/>
  </r>
  <r>
    <x v="696"/>
    <x v="2"/>
    <x v="3"/>
    <x v="0"/>
    <n v="9"/>
    <n v="400"/>
    <n v="3600"/>
    <x v="0"/>
    <x v="1"/>
    <x v="0"/>
  </r>
  <r>
    <x v="696"/>
    <x v="1"/>
    <x v="1"/>
    <x v="1"/>
    <n v="21"/>
    <n v="300"/>
    <n v="6300"/>
    <x v="1"/>
    <x v="1"/>
    <x v="1"/>
  </r>
  <r>
    <x v="696"/>
    <x v="0"/>
    <x v="1"/>
    <x v="4"/>
    <n v="14"/>
    <n v="500"/>
    <n v="7000"/>
    <x v="0"/>
    <x v="1"/>
    <x v="3"/>
  </r>
  <r>
    <x v="696"/>
    <x v="2"/>
    <x v="3"/>
    <x v="4"/>
    <n v="15"/>
    <n v="500"/>
    <n v="7500"/>
    <x v="0"/>
    <x v="1"/>
    <x v="1"/>
  </r>
  <r>
    <x v="696"/>
    <x v="1"/>
    <x v="5"/>
    <x v="0"/>
    <n v="19"/>
    <n v="400"/>
    <n v="7600"/>
    <x v="0"/>
    <x v="1"/>
    <x v="2"/>
  </r>
  <r>
    <x v="696"/>
    <x v="2"/>
    <x v="1"/>
    <x v="3"/>
    <n v="44"/>
    <n v="200"/>
    <n v="8800"/>
    <x v="0"/>
    <x v="1"/>
    <x v="1"/>
  </r>
  <r>
    <x v="696"/>
    <x v="0"/>
    <x v="1"/>
    <x v="4"/>
    <n v="18"/>
    <n v="500"/>
    <n v="9000"/>
    <x v="0"/>
    <x v="1"/>
    <x v="1"/>
  </r>
  <r>
    <x v="696"/>
    <x v="1"/>
    <x v="2"/>
    <x v="1"/>
    <n v="35"/>
    <n v="300"/>
    <n v="10500"/>
    <x v="0"/>
    <x v="0"/>
    <x v="3"/>
  </r>
  <r>
    <x v="696"/>
    <x v="1"/>
    <x v="3"/>
    <x v="1"/>
    <n v="43"/>
    <n v="300"/>
    <n v="12900"/>
    <x v="0"/>
    <x v="1"/>
    <x v="2"/>
  </r>
  <r>
    <x v="696"/>
    <x v="2"/>
    <x v="4"/>
    <x v="1"/>
    <n v="46"/>
    <n v="300"/>
    <n v="13800"/>
    <x v="0"/>
    <x v="1"/>
    <x v="0"/>
  </r>
  <r>
    <x v="696"/>
    <x v="2"/>
    <x v="4"/>
    <x v="0"/>
    <n v="43"/>
    <n v="400"/>
    <n v="17200"/>
    <x v="0"/>
    <x v="1"/>
    <x v="0"/>
  </r>
  <r>
    <x v="696"/>
    <x v="0"/>
    <x v="4"/>
    <x v="0"/>
    <n v="49"/>
    <n v="400"/>
    <n v="19600"/>
    <x v="0"/>
    <x v="1"/>
    <x v="3"/>
  </r>
  <r>
    <x v="696"/>
    <x v="2"/>
    <x v="3"/>
    <x v="4"/>
    <n v="45"/>
    <n v="500"/>
    <n v="22500"/>
    <x v="1"/>
    <x v="1"/>
    <x v="1"/>
  </r>
  <r>
    <x v="697"/>
    <x v="1"/>
    <x v="3"/>
    <x v="1"/>
    <n v="5"/>
    <n v="300"/>
    <n v="1500"/>
    <x v="0"/>
    <x v="1"/>
    <x v="1"/>
  </r>
  <r>
    <x v="697"/>
    <x v="2"/>
    <x v="2"/>
    <x v="4"/>
    <n v="6"/>
    <n v="500"/>
    <n v="3000"/>
    <x v="0"/>
    <x v="1"/>
    <x v="0"/>
  </r>
  <r>
    <x v="697"/>
    <x v="0"/>
    <x v="1"/>
    <x v="1"/>
    <n v="36"/>
    <n v="300"/>
    <n v="10800"/>
    <x v="0"/>
    <x v="1"/>
    <x v="3"/>
  </r>
  <r>
    <x v="697"/>
    <x v="2"/>
    <x v="4"/>
    <x v="0"/>
    <n v="27"/>
    <n v="400"/>
    <n v="10800"/>
    <x v="0"/>
    <x v="1"/>
    <x v="4"/>
  </r>
  <r>
    <x v="697"/>
    <x v="1"/>
    <x v="2"/>
    <x v="4"/>
    <n v="32"/>
    <n v="500"/>
    <n v="16000"/>
    <x v="0"/>
    <x v="1"/>
    <x v="1"/>
  </r>
  <r>
    <x v="698"/>
    <x v="2"/>
    <x v="0"/>
    <x v="3"/>
    <n v="8"/>
    <n v="200"/>
    <n v="1600"/>
    <x v="0"/>
    <x v="1"/>
    <x v="2"/>
  </r>
  <r>
    <x v="698"/>
    <x v="1"/>
    <x v="1"/>
    <x v="3"/>
    <n v="15"/>
    <n v="200"/>
    <n v="3000"/>
    <x v="0"/>
    <x v="1"/>
    <x v="1"/>
  </r>
  <r>
    <x v="698"/>
    <x v="2"/>
    <x v="2"/>
    <x v="3"/>
    <n v="20"/>
    <n v="200"/>
    <n v="4000"/>
    <x v="0"/>
    <x v="1"/>
    <x v="1"/>
  </r>
  <r>
    <x v="698"/>
    <x v="1"/>
    <x v="2"/>
    <x v="1"/>
    <n v="18"/>
    <n v="300"/>
    <n v="5400"/>
    <x v="0"/>
    <x v="1"/>
    <x v="1"/>
  </r>
  <r>
    <x v="698"/>
    <x v="2"/>
    <x v="3"/>
    <x v="0"/>
    <n v="14"/>
    <n v="400"/>
    <n v="5600"/>
    <x v="0"/>
    <x v="0"/>
    <x v="0"/>
  </r>
  <r>
    <x v="698"/>
    <x v="0"/>
    <x v="5"/>
    <x v="4"/>
    <n v="12"/>
    <n v="500"/>
    <n v="6000"/>
    <x v="0"/>
    <x v="1"/>
    <x v="1"/>
  </r>
  <r>
    <x v="698"/>
    <x v="2"/>
    <x v="4"/>
    <x v="3"/>
    <n v="49"/>
    <n v="200"/>
    <n v="9800"/>
    <x v="0"/>
    <x v="1"/>
    <x v="0"/>
  </r>
  <r>
    <x v="698"/>
    <x v="0"/>
    <x v="5"/>
    <x v="4"/>
    <n v="20"/>
    <n v="500"/>
    <n v="10000"/>
    <x v="0"/>
    <x v="1"/>
    <x v="1"/>
  </r>
  <r>
    <x v="698"/>
    <x v="0"/>
    <x v="4"/>
    <x v="0"/>
    <n v="26"/>
    <n v="400"/>
    <n v="10400"/>
    <x v="0"/>
    <x v="0"/>
    <x v="1"/>
  </r>
  <r>
    <x v="698"/>
    <x v="2"/>
    <x v="4"/>
    <x v="4"/>
    <n v="22"/>
    <n v="500"/>
    <n v="11000"/>
    <x v="1"/>
    <x v="1"/>
    <x v="2"/>
  </r>
  <r>
    <x v="698"/>
    <x v="2"/>
    <x v="3"/>
    <x v="1"/>
    <n v="44"/>
    <n v="300"/>
    <n v="13200"/>
    <x v="0"/>
    <x v="1"/>
    <x v="1"/>
  </r>
  <r>
    <x v="698"/>
    <x v="2"/>
    <x v="3"/>
    <x v="4"/>
    <n v="31"/>
    <n v="500"/>
    <n v="15500"/>
    <x v="1"/>
    <x v="1"/>
    <x v="3"/>
  </r>
  <r>
    <x v="698"/>
    <x v="2"/>
    <x v="4"/>
    <x v="0"/>
    <n v="44"/>
    <n v="400"/>
    <n v="17600"/>
    <x v="0"/>
    <x v="1"/>
    <x v="1"/>
  </r>
  <r>
    <x v="698"/>
    <x v="1"/>
    <x v="3"/>
    <x v="4"/>
    <n v="39"/>
    <n v="500"/>
    <n v="19500"/>
    <x v="0"/>
    <x v="1"/>
    <x v="1"/>
  </r>
  <r>
    <x v="698"/>
    <x v="1"/>
    <x v="4"/>
    <x v="4"/>
    <n v="45"/>
    <n v="500"/>
    <n v="22500"/>
    <x v="0"/>
    <x v="1"/>
    <x v="4"/>
  </r>
  <r>
    <x v="699"/>
    <x v="2"/>
    <x v="3"/>
    <x v="2"/>
    <n v="5"/>
    <n v="100"/>
    <n v="500"/>
    <x v="0"/>
    <x v="1"/>
    <x v="1"/>
  </r>
  <r>
    <x v="699"/>
    <x v="0"/>
    <x v="1"/>
    <x v="2"/>
    <n v="15"/>
    <n v="100"/>
    <n v="1500"/>
    <x v="0"/>
    <x v="1"/>
    <x v="1"/>
  </r>
  <r>
    <x v="699"/>
    <x v="2"/>
    <x v="4"/>
    <x v="1"/>
    <n v="13"/>
    <n v="300"/>
    <n v="3900"/>
    <x v="0"/>
    <x v="1"/>
    <x v="1"/>
  </r>
  <r>
    <x v="699"/>
    <x v="2"/>
    <x v="3"/>
    <x v="0"/>
    <n v="12"/>
    <n v="400"/>
    <n v="4800"/>
    <x v="0"/>
    <x v="0"/>
    <x v="1"/>
  </r>
  <r>
    <x v="699"/>
    <x v="1"/>
    <x v="5"/>
    <x v="4"/>
    <n v="16"/>
    <n v="500"/>
    <n v="8000"/>
    <x v="0"/>
    <x v="1"/>
    <x v="4"/>
  </r>
  <r>
    <x v="699"/>
    <x v="0"/>
    <x v="3"/>
    <x v="3"/>
    <n v="42"/>
    <n v="200"/>
    <n v="8400"/>
    <x v="0"/>
    <x v="1"/>
    <x v="1"/>
  </r>
  <r>
    <x v="699"/>
    <x v="2"/>
    <x v="1"/>
    <x v="0"/>
    <n v="26"/>
    <n v="400"/>
    <n v="10400"/>
    <x v="1"/>
    <x v="1"/>
    <x v="0"/>
  </r>
  <r>
    <x v="699"/>
    <x v="2"/>
    <x v="2"/>
    <x v="0"/>
    <n v="26"/>
    <n v="400"/>
    <n v="10400"/>
    <x v="1"/>
    <x v="1"/>
    <x v="0"/>
  </r>
  <r>
    <x v="699"/>
    <x v="0"/>
    <x v="1"/>
    <x v="0"/>
    <n v="27"/>
    <n v="400"/>
    <n v="10800"/>
    <x v="0"/>
    <x v="1"/>
    <x v="1"/>
  </r>
  <r>
    <x v="699"/>
    <x v="0"/>
    <x v="4"/>
    <x v="4"/>
    <n v="23"/>
    <n v="500"/>
    <n v="11500"/>
    <x v="0"/>
    <x v="0"/>
    <x v="0"/>
  </r>
  <r>
    <x v="699"/>
    <x v="1"/>
    <x v="4"/>
    <x v="1"/>
    <n v="46"/>
    <n v="300"/>
    <n v="13800"/>
    <x v="0"/>
    <x v="1"/>
    <x v="1"/>
  </r>
  <r>
    <x v="699"/>
    <x v="2"/>
    <x v="4"/>
    <x v="4"/>
    <n v="29"/>
    <n v="500"/>
    <n v="14500"/>
    <x v="1"/>
    <x v="1"/>
    <x v="1"/>
  </r>
  <r>
    <x v="699"/>
    <x v="1"/>
    <x v="4"/>
    <x v="0"/>
    <n v="41"/>
    <n v="400"/>
    <n v="16400"/>
    <x v="0"/>
    <x v="1"/>
    <x v="0"/>
  </r>
  <r>
    <x v="699"/>
    <x v="1"/>
    <x v="4"/>
    <x v="4"/>
    <n v="45"/>
    <n v="500"/>
    <n v="22500"/>
    <x v="0"/>
    <x v="1"/>
    <x v="1"/>
  </r>
  <r>
    <x v="700"/>
    <x v="1"/>
    <x v="5"/>
    <x v="2"/>
    <n v="21"/>
    <n v="100"/>
    <n v="2100"/>
    <x v="0"/>
    <x v="1"/>
    <x v="3"/>
  </r>
  <r>
    <x v="700"/>
    <x v="2"/>
    <x v="1"/>
    <x v="2"/>
    <n v="25"/>
    <n v="100"/>
    <n v="2500"/>
    <x v="1"/>
    <x v="1"/>
    <x v="1"/>
  </r>
  <r>
    <x v="700"/>
    <x v="2"/>
    <x v="4"/>
    <x v="2"/>
    <n v="37"/>
    <n v="100"/>
    <n v="3700"/>
    <x v="0"/>
    <x v="1"/>
    <x v="0"/>
  </r>
  <r>
    <x v="700"/>
    <x v="2"/>
    <x v="1"/>
    <x v="2"/>
    <n v="41"/>
    <n v="100"/>
    <n v="4100"/>
    <x v="0"/>
    <x v="1"/>
    <x v="0"/>
  </r>
  <r>
    <x v="700"/>
    <x v="1"/>
    <x v="5"/>
    <x v="0"/>
    <n v="11"/>
    <n v="400"/>
    <n v="4400"/>
    <x v="0"/>
    <x v="0"/>
    <x v="1"/>
  </r>
  <r>
    <x v="700"/>
    <x v="2"/>
    <x v="4"/>
    <x v="1"/>
    <n v="21"/>
    <n v="300"/>
    <n v="6300"/>
    <x v="1"/>
    <x v="1"/>
    <x v="1"/>
  </r>
  <r>
    <x v="700"/>
    <x v="2"/>
    <x v="3"/>
    <x v="3"/>
    <n v="32"/>
    <n v="200"/>
    <n v="6400"/>
    <x v="0"/>
    <x v="1"/>
    <x v="1"/>
  </r>
  <r>
    <x v="700"/>
    <x v="0"/>
    <x v="4"/>
    <x v="0"/>
    <n v="17"/>
    <n v="400"/>
    <n v="6800"/>
    <x v="0"/>
    <x v="1"/>
    <x v="1"/>
  </r>
  <r>
    <x v="700"/>
    <x v="0"/>
    <x v="3"/>
    <x v="3"/>
    <n v="39"/>
    <n v="200"/>
    <n v="7800"/>
    <x v="0"/>
    <x v="1"/>
    <x v="1"/>
  </r>
  <r>
    <x v="700"/>
    <x v="0"/>
    <x v="2"/>
    <x v="0"/>
    <n v="24"/>
    <n v="400"/>
    <n v="9600"/>
    <x v="1"/>
    <x v="1"/>
    <x v="1"/>
  </r>
  <r>
    <x v="700"/>
    <x v="1"/>
    <x v="3"/>
    <x v="4"/>
    <n v="26"/>
    <n v="500"/>
    <n v="13000"/>
    <x v="0"/>
    <x v="0"/>
    <x v="3"/>
  </r>
  <r>
    <x v="700"/>
    <x v="2"/>
    <x v="5"/>
    <x v="4"/>
    <n v="31"/>
    <n v="500"/>
    <n v="15500"/>
    <x v="0"/>
    <x v="1"/>
    <x v="0"/>
  </r>
  <r>
    <x v="700"/>
    <x v="0"/>
    <x v="4"/>
    <x v="4"/>
    <n v="38"/>
    <n v="500"/>
    <n v="19000"/>
    <x v="0"/>
    <x v="1"/>
    <x v="3"/>
  </r>
  <r>
    <x v="701"/>
    <x v="2"/>
    <x v="4"/>
    <x v="2"/>
    <n v="8"/>
    <n v="100"/>
    <n v="800"/>
    <x v="0"/>
    <x v="1"/>
    <x v="3"/>
  </r>
  <r>
    <x v="701"/>
    <x v="1"/>
    <x v="5"/>
    <x v="0"/>
    <n v="6"/>
    <n v="400"/>
    <n v="2400"/>
    <x v="0"/>
    <x v="1"/>
    <x v="4"/>
  </r>
  <r>
    <x v="701"/>
    <x v="1"/>
    <x v="3"/>
    <x v="2"/>
    <n v="28"/>
    <n v="100"/>
    <n v="2800"/>
    <x v="0"/>
    <x v="1"/>
    <x v="3"/>
  </r>
  <r>
    <x v="701"/>
    <x v="2"/>
    <x v="2"/>
    <x v="4"/>
    <n v="6"/>
    <n v="500"/>
    <n v="3000"/>
    <x v="1"/>
    <x v="0"/>
    <x v="0"/>
  </r>
  <r>
    <x v="701"/>
    <x v="2"/>
    <x v="0"/>
    <x v="4"/>
    <n v="7"/>
    <n v="500"/>
    <n v="3500"/>
    <x v="0"/>
    <x v="1"/>
    <x v="0"/>
  </r>
  <r>
    <x v="701"/>
    <x v="2"/>
    <x v="4"/>
    <x v="0"/>
    <n v="13"/>
    <n v="400"/>
    <n v="5200"/>
    <x v="0"/>
    <x v="1"/>
    <x v="0"/>
  </r>
  <r>
    <x v="701"/>
    <x v="2"/>
    <x v="3"/>
    <x v="3"/>
    <n v="40"/>
    <n v="200"/>
    <n v="8000"/>
    <x v="0"/>
    <x v="1"/>
    <x v="1"/>
  </r>
  <r>
    <x v="702"/>
    <x v="0"/>
    <x v="2"/>
    <x v="1"/>
    <n v="4"/>
    <n v="300"/>
    <n v="1200"/>
    <x v="0"/>
    <x v="1"/>
    <x v="1"/>
  </r>
  <r>
    <x v="702"/>
    <x v="2"/>
    <x v="4"/>
    <x v="4"/>
    <n v="6"/>
    <n v="500"/>
    <n v="3000"/>
    <x v="0"/>
    <x v="1"/>
    <x v="3"/>
  </r>
  <r>
    <x v="702"/>
    <x v="0"/>
    <x v="5"/>
    <x v="4"/>
    <n v="6"/>
    <n v="500"/>
    <n v="3000"/>
    <x v="1"/>
    <x v="1"/>
    <x v="1"/>
  </r>
  <r>
    <x v="702"/>
    <x v="2"/>
    <x v="1"/>
    <x v="3"/>
    <n v="17"/>
    <n v="200"/>
    <n v="3400"/>
    <x v="0"/>
    <x v="1"/>
    <x v="1"/>
  </r>
  <r>
    <x v="702"/>
    <x v="1"/>
    <x v="1"/>
    <x v="3"/>
    <n v="17"/>
    <n v="200"/>
    <n v="3400"/>
    <x v="0"/>
    <x v="0"/>
    <x v="1"/>
  </r>
  <r>
    <x v="702"/>
    <x v="2"/>
    <x v="1"/>
    <x v="4"/>
    <n v="8"/>
    <n v="500"/>
    <n v="4000"/>
    <x v="0"/>
    <x v="1"/>
    <x v="0"/>
  </r>
  <r>
    <x v="702"/>
    <x v="0"/>
    <x v="3"/>
    <x v="4"/>
    <n v="10"/>
    <n v="500"/>
    <n v="5000"/>
    <x v="0"/>
    <x v="1"/>
    <x v="1"/>
  </r>
  <r>
    <x v="702"/>
    <x v="0"/>
    <x v="1"/>
    <x v="0"/>
    <n v="18"/>
    <n v="400"/>
    <n v="7200"/>
    <x v="0"/>
    <x v="1"/>
    <x v="1"/>
  </r>
  <r>
    <x v="702"/>
    <x v="1"/>
    <x v="0"/>
    <x v="1"/>
    <n v="24"/>
    <n v="300"/>
    <n v="7200"/>
    <x v="0"/>
    <x v="1"/>
    <x v="3"/>
  </r>
  <r>
    <x v="702"/>
    <x v="1"/>
    <x v="4"/>
    <x v="1"/>
    <n v="27"/>
    <n v="300"/>
    <n v="8100"/>
    <x v="0"/>
    <x v="1"/>
    <x v="3"/>
  </r>
  <r>
    <x v="702"/>
    <x v="0"/>
    <x v="1"/>
    <x v="1"/>
    <n v="30"/>
    <n v="300"/>
    <n v="9000"/>
    <x v="0"/>
    <x v="1"/>
    <x v="3"/>
  </r>
  <r>
    <x v="702"/>
    <x v="2"/>
    <x v="1"/>
    <x v="0"/>
    <n v="24"/>
    <n v="400"/>
    <n v="9600"/>
    <x v="0"/>
    <x v="1"/>
    <x v="0"/>
  </r>
  <r>
    <x v="702"/>
    <x v="1"/>
    <x v="2"/>
    <x v="0"/>
    <n v="45"/>
    <n v="400"/>
    <n v="18000"/>
    <x v="0"/>
    <x v="1"/>
    <x v="0"/>
  </r>
  <r>
    <x v="702"/>
    <x v="2"/>
    <x v="1"/>
    <x v="0"/>
    <n v="45"/>
    <n v="400"/>
    <n v="18000"/>
    <x v="1"/>
    <x v="1"/>
    <x v="1"/>
  </r>
  <r>
    <x v="703"/>
    <x v="2"/>
    <x v="3"/>
    <x v="3"/>
    <n v="3"/>
    <n v="200"/>
    <n v="600"/>
    <x v="0"/>
    <x v="1"/>
    <x v="1"/>
  </r>
  <r>
    <x v="703"/>
    <x v="1"/>
    <x v="4"/>
    <x v="1"/>
    <n v="16"/>
    <n v="300"/>
    <n v="4800"/>
    <x v="0"/>
    <x v="1"/>
    <x v="1"/>
  </r>
  <r>
    <x v="703"/>
    <x v="0"/>
    <x v="4"/>
    <x v="1"/>
    <n v="18"/>
    <n v="300"/>
    <n v="5400"/>
    <x v="1"/>
    <x v="1"/>
    <x v="3"/>
  </r>
  <r>
    <x v="703"/>
    <x v="1"/>
    <x v="2"/>
    <x v="4"/>
    <n v="11"/>
    <n v="500"/>
    <n v="5500"/>
    <x v="1"/>
    <x v="1"/>
    <x v="0"/>
  </r>
  <r>
    <x v="703"/>
    <x v="2"/>
    <x v="1"/>
    <x v="0"/>
    <n v="23"/>
    <n v="400"/>
    <n v="9200"/>
    <x v="0"/>
    <x v="1"/>
    <x v="1"/>
  </r>
  <r>
    <x v="703"/>
    <x v="2"/>
    <x v="1"/>
    <x v="1"/>
    <n v="35"/>
    <n v="300"/>
    <n v="10500"/>
    <x v="0"/>
    <x v="1"/>
    <x v="1"/>
  </r>
  <r>
    <x v="703"/>
    <x v="2"/>
    <x v="5"/>
    <x v="0"/>
    <n v="27"/>
    <n v="400"/>
    <n v="10800"/>
    <x v="0"/>
    <x v="1"/>
    <x v="1"/>
  </r>
  <r>
    <x v="704"/>
    <x v="1"/>
    <x v="3"/>
    <x v="0"/>
    <n v="2"/>
    <n v="400"/>
    <n v="800"/>
    <x v="0"/>
    <x v="1"/>
    <x v="1"/>
  </r>
  <r>
    <x v="704"/>
    <x v="0"/>
    <x v="1"/>
    <x v="0"/>
    <n v="8"/>
    <n v="400"/>
    <n v="3200"/>
    <x v="0"/>
    <x v="1"/>
    <x v="1"/>
  </r>
  <r>
    <x v="704"/>
    <x v="2"/>
    <x v="3"/>
    <x v="1"/>
    <n v="11"/>
    <n v="300"/>
    <n v="3300"/>
    <x v="0"/>
    <x v="1"/>
    <x v="3"/>
  </r>
  <r>
    <x v="704"/>
    <x v="0"/>
    <x v="3"/>
    <x v="4"/>
    <n v="9"/>
    <n v="500"/>
    <n v="4500"/>
    <x v="1"/>
    <x v="1"/>
    <x v="1"/>
  </r>
  <r>
    <x v="704"/>
    <x v="0"/>
    <x v="3"/>
    <x v="2"/>
    <n v="46"/>
    <n v="100"/>
    <n v="4600"/>
    <x v="0"/>
    <x v="0"/>
    <x v="0"/>
  </r>
  <r>
    <x v="704"/>
    <x v="2"/>
    <x v="1"/>
    <x v="0"/>
    <n v="14"/>
    <n v="400"/>
    <n v="5600"/>
    <x v="0"/>
    <x v="1"/>
    <x v="0"/>
  </r>
  <r>
    <x v="704"/>
    <x v="1"/>
    <x v="1"/>
    <x v="1"/>
    <n v="20"/>
    <n v="300"/>
    <n v="6000"/>
    <x v="0"/>
    <x v="1"/>
    <x v="1"/>
  </r>
  <r>
    <x v="704"/>
    <x v="2"/>
    <x v="4"/>
    <x v="0"/>
    <n v="25"/>
    <n v="400"/>
    <n v="10000"/>
    <x v="0"/>
    <x v="1"/>
    <x v="3"/>
  </r>
  <r>
    <x v="704"/>
    <x v="0"/>
    <x v="3"/>
    <x v="4"/>
    <n v="22"/>
    <n v="500"/>
    <n v="11000"/>
    <x v="0"/>
    <x v="1"/>
    <x v="3"/>
  </r>
  <r>
    <x v="704"/>
    <x v="1"/>
    <x v="4"/>
    <x v="0"/>
    <n v="38"/>
    <n v="400"/>
    <n v="15200"/>
    <x v="0"/>
    <x v="0"/>
    <x v="1"/>
  </r>
  <r>
    <x v="704"/>
    <x v="2"/>
    <x v="5"/>
    <x v="0"/>
    <n v="43"/>
    <n v="400"/>
    <n v="17200"/>
    <x v="0"/>
    <x v="1"/>
    <x v="1"/>
  </r>
  <r>
    <x v="705"/>
    <x v="1"/>
    <x v="3"/>
    <x v="1"/>
    <n v="14"/>
    <n v="300"/>
    <n v="4200"/>
    <x v="0"/>
    <x v="1"/>
    <x v="1"/>
  </r>
  <r>
    <x v="705"/>
    <x v="2"/>
    <x v="2"/>
    <x v="1"/>
    <n v="18"/>
    <n v="300"/>
    <n v="5400"/>
    <x v="0"/>
    <x v="1"/>
    <x v="0"/>
  </r>
  <r>
    <x v="705"/>
    <x v="1"/>
    <x v="5"/>
    <x v="4"/>
    <n v="22"/>
    <n v="500"/>
    <n v="11000"/>
    <x v="1"/>
    <x v="1"/>
    <x v="3"/>
  </r>
  <r>
    <x v="705"/>
    <x v="0"/>
    <x v="1"/>
    <x v="4"/>
    <n v="23"/>
    <n v="500"/>
    <n v="11500"/>
    <x v="0"/>
    <x v="1"/>
    <x v="1"/>
  </r>
  <r>
    <x v="705"/>
    <x v="2"/>
    <x v="0"/>
    <x v="4"/>
    <n v="24"/>
    <n v="500"/>
    <n v="12000"/>
    <x v="0"/>
    <x v="1"/>
    <x v="0"/>
  </r>
  <r>
    <x v="705"/>
    <x v="1"/>
    <x v="1"/>
    <x v="4"/>
    <n v="25"/>
    <n v="500"/>
    <n v="12500"/>
    <x v="0"/>
    <x v="1"/>
    <x v="3"/>
  </r>
  <r>
    <x v="705"/>
    <x v="1"/>
    <x v="3"/>
    <x v="4"/>
    <n v="27"/>
    <n v="500"/>
    <n v="13500"/>
    <x v="0"/>
    <x v="1"/>
    <x v="0"/>
  </r>
  <r>
    <x v="705"/>
    <x v="1"/>
    <x v="1"/>
    <x v="4"/>
    <n v="43"/>
    <n v="500"/>
    <n v="21500"/>
    <x v="0"/>
    <x v="1"/>
    <x v="1"/>
  </r>
  <r>
    <x v="705"/>
    <x v="2"/>
    <x v="3"/>
    <x v="4"/>
    <n v="45"/>
    <n v="500"/>
    <n v="22500"/>
    <x v="0"/>
    <x v="1"/>
    <x v="0"/>
  </r>
  <r>
    <x v="706"/>
    <x v="1"/>
    <x v="4"/>
    <x v="2"/>
    <n v="15"/>
    <n v="100"/>
    <n v="1500"/>
    <x v="1"/>
    <x v="1"/>
    <x v="3"/>
  </r>
  <r>
    <x v="706"/>
    <x v="1"/>
    <x v="1"/>
    <x v="0"/>
    <n v="5"/>
    <n v="400"/>
    <n v="2000"/>
    <x v="0"/>
    <x v="1"/>
    <x v="0"/>
  </r>
  <r>
    <x v="706"/>
    <x v="2"/>
    <x v="1"/>
    <x v="1"/>
    <n v="30"/>
    <n v="300"/>
    <n v="9000"/>
    <x v="0"/>
    <x v="1"/>
    <x v="1"/>
  </r>
  <r>
    <x v="706"/>
    <x v="0"/>
    <x v="3"/>
    <x v="4"/>
    <n v="23"/>
    <n v="500"/>
    <n v="11500"/>
    <x v="0"/>
    <x v="1"/>
    <x v="0"/>
  </r>
  <r>
    <x v="706"/>
    <x v="1"/>
    <x v="1"/>
    <x v="4"/>
    <n v="24"/>
    <n v="500"/>
    <n v="12000"/>
    <x v="0"/>
    <x v="1"/>
    <x v="0"/>
  </r>
  <r>
    <x v="706"/>
    <x v="2"/>
    <x v="4"/>
    <x v="0"/>
    <n v="30"/>
    <n v="400"/>
    <n v="12000"/>
    <x v="0"/>
    <x v="1"/>
    <x v="1"/>
  </r>
  <r>
    <x v="706"/>
    <x v="1"/>
    <x v="3"/>
    <x v="0"/>
    <n v="31"/>
    <n v="400"/>
    <n v="12400"/>
    <x v="1"/>
    <x v="1"/>
    <x v="0"/>
  </r>
  <r>
    <x v="706"/>
    <x v="1"/>
    <x v="3"/>
    <x v="0"/>
    <n v="34"/>
    <n v="400"/>
    <n v="13600"/>
    <x v="0"/>
    <x v="1"/>
    <x v="0"/>
  </r>
  <r>
    <x v="706"/>
    <x v="1"/>
    <x v="4"/>
    <x v="4"/>
    <n v="38"/>
    <n v="500"/>
    <n v="19000"/>
    <x v="0"/>
    <x v="1"/>
    <x v="1"/>
  </r>
  <r>
    <x v="707"/>
    <x v="0"/>
    <x v="4"/>
    <x v="3"/>
    <n v="3"/>
    <n v="200"/>
    <n v="600"/>
    <x v="0"/>
    <x v="1"/>
    <x v="3"/>
  </r>
  <r>
    <x v="707"/>
    <x v="2"/>
    <x v="5"/>
    <x v="2"/>
    <n v="18"/>
    <n v="100"/>
    <n v="1800"/>
    <x v="1"/>
    <x v="1"/>
    <x v="3"/>
  </r>
  <r>
    <x v="707"/>
    <x v="0"/>
    <x v="3"/>
    <x v="4"/>
    <n v="6"/>
    <n v="500"/>
    <n v="3000"/>
    <x v="1"/>
    <x v="1"/>
    <x v="3"/>
  </r>
  <r>
    <x v="707"/>
    <x v="2"/>
    <x v="0"/>
    <x v="1"/>
    <n v="16"/>
    <n v="300"/>
    <n v="4800"/>
    <x v="0"/>
    <x v="0"/>
    <x v="0"/>
  </r>
  <r>
    <x v="707"/>
    <x v="2"/>
    <x v="2"/>
    <x v="0"/>
    <n v="19"/>
    <n v="400"/>
    <n v="7600"/>
    <x v="0"/>
    <x v="1"/>
    <x v="3"/>
  </r>
  <r>
    <x v="707"/>
    <x v="1"/>
    <x v="5"/>
    <x v="4"/>
    <n v="16"/>
    <n v="500"/>
    <n v="8000"/>
    <x v="0"/>
    <x v="1"/>
    <x v="1"/>
  </r>
  <r>
    <x v="707"/>
    <x v="1"/>
    <x v="5"/>
    <x v="1"/>
    <n v="28"/>
    <n v="300"/>
    <n v="8400"/>
    <x v="0"/>
    <x v="1"/>
    <x v="1"/>
  </r>
  <r>
    <x v="707"/>
    <x v="2"/>
    <x v="5"/>
    <x v="1"/>
    <n v="38"/>
    <n v="300"/>
    <n v="11400"/>
    <x v="0"/>
    <x v="1"/>
    <x v="3"/>
  </r>
  <r>
    <x v="707"/>
    <x v="1"/>
    <x v="4"/>
    <x v="1"/>
    <n v="41"/>
    <n v="300"/>
    <n v="12300"/>
    <x v="0"/>
    <x v="0"/>
    <x v="3"/>
  </r>
  <r>
    <x v="707"/>
    <x v="0"/>
    <x v="4"/>
    <x v="1"/>
    <n v="46"/>
    <n v="300"/>
    <n v="13800"/>
    <x v="0"/>
    <x v="1"/>
    <x v="0"/>
  </r>
  <r>
    <x v="707"/>
    <x v="0"/>
    <x v="1"/>
    <x v="4"/>
    <n v="37"/>
    <n v="500"/>
    <n v="18500"/>
    <x v="1"/>
    <x v="1"/>
    <x v="0"/>
  </r>
  <r>
    <x v="708"/>
    <x v="0"/>
    <x v="1"/>
    <x v="2"/>
    <n v="3"/>
    <n v="100"/>
    <n v="300"/>
    <x v="0"/>
    <x v="1"/>
    <x v="0"/>
  </r>
  <r>
    <x v="708"/>
    <x v="1"/>
    <x v="3"/>
    <x v="4"/>
    <n v="3"/>
    <n v="500"/>
    <n v="1500"/>
    <x v="0"/>
    <x v="1"/>
    <x v="1"/>
  </r>
  <r>
    <x v="708"/>
    <x v="2"/>
    <x v="3"/>
    <x v="2"/>
    <n v="24"/>
    <n v="100"/>
    <n v="2400"/>
    <x v="0"/>
    <x v="1"/>
    <x v="3"/>
  </r>
  <r>
    <x v="708"/>
    <x v="1"/>
    <x v="0"/>
    <x v="2"/>
    <n v="43"/>
    <n v="100"/>
    <n v="4300"/>
    <x v="0"/>
    <x v="1"/>
    <x v="3"/>
  </r>
  <r>
    <x v="708"/>
    <x v="1"/>
    <x v="5"/>
    <x v="2"/>
    <n v="45"/>
    <n v="100"/>
    <n v="4500"/>
    <x v="0"/>
    <x v="1"/>
    <x v="3"/>
  </r>
  <r>
    <x v="708"/>
    <x v="1"/>
    <x v="2"/>
    <x v="1"/>
    <n v="15"/>
    <n v="300"/>
    <n v="4500"/>
    <x v="0"/>
    <x v="1"/>
    <x v="1"/>
  </r>
  <r>
    <x v="708"/>
    <x v="2"/>
    <x v="2"/>
    <x v="3"/>
    <n v="26"/>
    <n v="200"/>
    <n v="5200"/>
    <x v="0"/>
    <x v="1"/>
    <x v="1"/>
  </r>
  <r>
    <x v="708"/>
    <x v="2"/>
    <x v="4"/>
    <x v="0"/>
    <n v="24"/>
    <n v="400"/>
    <n v="9600"/>
    <x v="0"/>
    <x v="1"/>
    <x v="0"/>
  </r>
  <r>
    <x v="708"/>
    <x v="0"/>
    <x v="2"/>
    <x v="0"/>
    <n v="25"/>
    <n v="400"/>
    <n v="10000"/>
    <x v="0"/>
    <x v="1"/>
    <x v="1"/>
  </r>
  <r>
    <x v="708"/>
    <x v="2"/>
    <x v="1"/>
    <x v="0"/>
    <n v="39"/>
    <n v="400"/>
    <n v="15600"/>
    <x v="1"/>
    <x v="1"/>
    <x v="1"/>
  </r>
  <r>
    <x v="708"/>
    <x v="2"/>
    <x v="2"/>
    <x v="4"/>
    <n v="35"/>
    <n v="500"/>
    <n v="17500"/>
    <x v="0"/>
    <x v="1"/>
    <x v="1"/>
  </r>
  <r>
    <x v="709"/>
    <x v="0"/>
    <x v="3"/>
    <x v="1"/>
    <n v="7"/>
    <n v="300"/>
    <n v="2100"/>
    <x v="1"/>
    <x v="1"/>
    <x v="4"/>
  </r>
  <r>
    <x v="709"/>
    <x v="0"/>
    <x v="1"/>
    <x v="4"/>
    <n v="5"/>
    <n v="500"/>
    <n v="2500"/>
    <x v="0"/>
    <x v="1"/>
    <x v="4"/>
  </r>
  <r>
    <x v="709"/>
    <x v="1"/>
    <x v="3"/>
    <x v="2"/>
    <n v="35"/>
    <n v="100"/>
    <n v="3500"/>
    <x v="0"/>
    <x v="1"/>
    <x v="1"/>
  </r>
  <r>
    <x v="709"/>
    <x v="2"/>
    <x v="3"/>
    <x v="2"/>
    <n v="37"/>
    <n v="100"/>
    <n v="3700"/>
    <x v="1"/>
    <x v="1"/>
    <x v="3"/>
  </r>
  <r>
    <x v="709"/>
    <x v="2"/>
    <x v="3"/>
    <x v="1"/>
    <n v="16"/>
    <n v="300"/>
    <n v="4800"/>
    <x v="0"/>
    <x v="1"/>
    <x v="3"/>
  </r>
  <r>
    <x v="709"/>
    <x v="2"/>
    <x v="4"/>
    <x v="1"/>
    <n v="17"/>
    <n v="300"/>
    <n v="5100"/>
    <x v="0"/>
    <x v="1"/>
    <x v="1"/>
  </r>
  <r>
    <x v="709"/>
    <x v="2"/>
    <x v="2"/>
    <x v="1"/>
    <n v="25"/>
    <n v="300"/>
    <n v="7500"/>
    <x v="0"/>
    <x v="1"/>
    <x v="3"/>
  </r>
  <r>
    <x v="709"/>
    <x v="1"/>
    <x v="4"/>
    <x v="0"/>
    <n v="19"/>
    <n v="400"/>
    <n v="7600"/>
    <x v="0"/>
    <x v="1"/>
    <x v="3"/>
  </r>
  <r>
    <x v="709"/>
    <x v="2"/>
    <x v="1"/>
    <x v="3"/>
    <n v="45"/>
    <n v="200"/>
    <n v="9000"/>
    <x v="0"/>
    <x v="1"/>
    <x v="0"/>
  </r>
  <r>
    <x v="709"/>
    <x v="0"/>
    <x v="0"/>
    <x v="4"/>
    <n v="19"/>
    <n v="500"/>
    <n v="9500"/>
    <x v="1"/>
    <x v="1"/>
    <x v="0"/>
  </r>
  <r>
    <x v="709"/>
    <x v="1"/>
    <x v="4"/>
    <x v="4"/>
    <n v="20"/>
    <n v="500"/>
    <n v="10000"/>
    <x v="0"/>
    <x v="1"/>
    <x v="0"/>
  </r>
  <r>
    <x v="709"/>
    <x v="0"/>
    <x v="4"/>
    <x v="1"/>
    <n v="34"/>
    <n v="300"/>
    <n v="10200"/>
    <x v="0"/>
    <x v="1"/>
    <x v="0"/>
  </r>
  <r>
    <x v="710"/>
    <x v="0"/>
    <x v="0"/>
    <x v="4"/>
    <n v="1"/>
    <n v="500"/>
    <n v="500"/>
    <x v="0"/>
    <x v="0"/>
    <x v="3"/>
  </r>
  <r>
    <x v="710"/>
    <x v="2"/>
    <x v="2"/>
    <x v="1"/>
    <n v="5"/>
    <n v="300"/>
    <n v="1500"/>
    <x v="0"/>
    <x v="1"/>
    <x v="1"/>
  </r>
  <r>
    <x v="710"/>
    <x v="2"/>
    <x v="3"/>
    <x v="1"/>
    <n v="19"/>
    <n v="300"/>
    <n v="5700"/>
    <x v="0"/>
    <x v="1"/>
    <x v="3"/>
  </r>
  <r>
    <x v="710"/>
    <x v="0"/>
    <x v="4"/>
    <x v="4"/>
    <n v="15"/>
    <n v="500"/>
    <n v="7500"/>
    <x v="0"/>
    <x v="0"/>
    <x v="0"/>
  </r>
  <r>
    <x v="710"/>
    <x v="1"/>
    <x v="4"/>
    <x v="3"/>
    <n v="44"/>
    <n v="200"/>
    <n v="8800"/>
    <x v="0"/>
    <x v="1"/>
    <x v="1"/>
  </r>
  <r>
    <x v="710"/>
    <x v="2"/>
    <x v="4"/>
    <x v="3"/>
    <n v="47"/>
    <n v="200"/>
    <n v="9400"/>
    <x v="0"/>
    <x v="1"/>
    <x v="1"/>
  </r>
  <r>
    <x v="710"/>
    <x v="0"/>
    <x v="3"/>
    <x v="1"/>
    <n v="39"/>
    <n v="300"/>
    <n v="11700"/>
    <x v="0"/>
    <x v="1"/>
    <x v="3"/>
  </r>
  <r>
    <x v="710"/>
    <x v="0"/>
    <x v="5"/>
    <x v="1"/>
    <n v="39"/>
    <n v="300"/>
    <n v="11700"/>
    <x v="0"/>
    <x v="1"/>
    <x v="0"/>
  </r>
  <r>
    <x v="710"/>
    <x v="2"/>
    <x v="2"/>
    <x v="0"/>
    <n v="39"/>
    <n v="400"/>
    <n v="15600"/>
    <x v="0"/>
    <x v="1"/>
    <x v="0"/>
  </r>
  <r>
    <x v="710"/>
    <x v="1"/>
    <x v="3"/>
    <x v="0"/>
    <n v="41"/>
    <n v="400"/>
    <n v="16400"/>
    <x v="0"/>
    <x v="1"/>
    <x v="3"/>
  </r>
  <r>
    <x v="710"/>
    <x v="1"/>
    <x v="4"/>
    <x v="4"/>
    <n v="48"/>
    <n v="500"/>
    <n v="24000"/>
    <x v="0"/>
    <x v="1"/>
    <x v="1"/>
  </r>
  <r>
    <x v="711"/>
    <x v="0"/>
    <x v="2"/>
    <x v="2"/>
    <n v="24"/>
    <n v="100"/>
    <n v="2400"/>
    <x v="0"/>
    <x v="1"/>
    <x v="2"/>
  </r>
  <r>
    <x v="711"/>
    <x v="2"/>
    <x v="3"/>
    <x v="4"/>
    <n v="6"/>
    <n v="500"/>
    <n v="3000"/>
    <x v="0"/>
    <x v="1"/>
    <x v="1"/>
  </r>
  <r>
    <x v="711"/>
    <x v="1"/>
    <x v="2"/>
    <x v="4"/>
    <n v="6"/>
    <n v="500"/>
    <n v="3000"/>
    <x v="0"/>
    <x v="1"/>
    <x v="1"/>
  </r>
  <r>
    <x v="711"/>
    <x v="1"/>
    <x v="4"/>
    <x v="2"/>
    <n v="34"/>
    <n v="100"/>
    <n v="3400"/>
    <x v="0"/>
    <x v="1"/>
    <x v="0"/>
  </r>
  <r>
    <x v="711"/>
    <x v="2"/>
    <x v="3"/>
    <x v="3"/>
    <n v="27"/>
    <n v="200"/>
    <n v="5400"/>
    <x v="0"/>
    <x v="1"/>
    <x v="4"/>
  </r>
  <r>
    <x v="711"/>
    <x v="0"/>
    <x v="4"/>
    <x v="0"/>
    <n v="15"/>
    <n v="400"/>
    <n v="6000"/>
    <x v="0"/>
    <x v="1"/>
    <x v="3"/>
  </r>
  <r>
    <x v="711"/>
    <x v="2"/>
    <x v="3"/>
    <x v="4"/>
    <n v="26"/>
    <n v="500"/>
    <n v="13000"/>
    <x v="0"/>
    <x v="1"/>
    <x v="4"/>
  </r>
  <r>
    <x v="711"/>
    <x v="2"/>
    <x v="5"/>
    <x v="0"/>
    <n v="37"/>
    <n v="400"/>
    <n v="14800"/>
    <x v="0"/>
    <x v="1"/>
    <x v="0"/>
  </r>
  <r>
    <x v="711"/>
    <x v="2"/>
    <x v="3"/>
    <x v="0"/>
    <n v="37"/>
    <n v="400"/>
    <n v="14800"/>
    <x v="1"/>
    <x v="1"/>
    <x v="3"/>
  </r>
  <r>
    <x v="711"/>
    <x v="0"/>
    <x v="4"/>
    <x v="0"/>
    <n v="48"/>
    <n v="400"/>
    <n v="19200"/>
    <x v="0"/>
    <x v="1"/>
    <x v="2"/>
  </r>
  <r>
    <x v="711"/>
    <x v="1"/>
    <x v="1"/>
    <x v="0"/>
    <n v="49"/>
    <n v="400"/>
    <n v="19600"/>
    <x v="0"/>
    <x v="1"/>
    <x v="3"/>
  </r>
  <r>
    <x v="711"/>
    <x v="1"/>
    <x v="2"/>
    <x v="4"/>
    <n v="41"/>
    <n v="500"/>
    <n v="20500"/>
    <x v="0"/>
    <x v="1"/>
    <x v="3"/>
  </r>
  <r>
    <x v="711"/>
    <x v="0"/>
    <x v="5"/>
    <x v="4"/>
    <n v="46"/>
    <n v="500"/>
    <n v="23000"/>
    <x v="0"/>
    <x v="0"/>
    <x v="0"/>
  </r>
  <r>
    <x v="712"/>
    <x v="0"/>
    <x v="0"/>
    <x v="2"/>
    <n v="10"/>
    <n v="100"/>
    <n v="1000"/>
    <x v="0"/>
    <x v="1"/>
    <x v="3"/>
  </r>
  <r>
    <x v="712"/>
    <x v="0"/>
    <x v="4"/>
    <x v="2"/>
    <n v="13"/>
    <n v="100"/>
    <n v="1300"/>
    <x v="0"/>
    <x v="1"/>
    <x v="0"/>
  </r>
  <r>
    <x v="712"/>
    <x v="0"/>
    <x v="2"/>
    <x v="1"/>
    <n v="6"/>
    <n v="300"/>
    <n v="1800"/>
    <x v="0"/>
    <x v="1"/>
    <x v="3"/>
  </r>
  <r>
    <x v="712"/>
    <x v="1"/>
    <x v="3"/>
    <x v="4"/>
    <n v="13"/>
    <n v="500"/>
    <n v="6500"/>
    <x v="0"/>
    <x v="1"/>
    <x v="1"/>
  </r>
  <r>
    <x v="712"/>
    <x v="2"/>
    <x v="5"/>
    <x v="4"/>
    <n v="24"/>
    <n v="500"/>
    <n v="12000"/>
    <x v="0"/>
    <x v="1"/>
    <x v="3"/>
  </r>
  <r>
    <x v="712"/>
    <x v="1"/>
    <x v="4"/>
    <x v="4"/>
    <n v="28"/>
    <n v="500"/>
    <n v="14000"/>
    <x v="0"/>
    <x v="1"/>
    <x v="0"/>
  </r>
  <r>
    <x v="712"/>
    <x v="1"/>
    <x v="3"/>
    <x v="0"/>
    <n v="38"/>
    <n v="400"/>
    <n v="15200"/>
    <x v="0"/>
    <x v="1"/>
    <x v="1"/>
  </r>
  <r>
    <x v="712"/>
    <x v="1"/>
    <x v="2"/>
    <x v="4"/>
    <n v="33"/>
    <n v="500"/>
    <n v="16500"/>
    <x v="0"/>
    <x v="1"/>
    <x v="1"/>
  </r>
  <r>
    <x v="712"/>
    <x v="0"/>
    <x v="5"/>
    <x v="0"/>
    <n v="46"/>
    <n v="400"/>
    <n v="18400"/>
    <x v="0"/>
    <x v="1"/>
    <x v="3"/>
  </r>
  <r>
    <x v="712"/>
    <x v="1"/>
    <x v="5"/>
    <x v="0"/>
    <n v="48"/>
    <n v="400"/>
    <n v="19200"/>
    <x v="0"/>
    <x v="1"/>
    <x v="1"/>
  </r>
  <r>
    <x v="712"/>
    <x v="1"/>
    <x v="3"/>
    <x v="4"/>
    <n v="44"/>
    <n v="500"/>
    <n v="22000"/>
    <x v="0"/>
    <x v="1"/>
    <x v="3"/>
  </r>
  <r>
    <x v="712"/>
    <x v="1"/>
    <x v="2"/>
    <x v="4"/>
    <n v="45"/>
    <n v="500"/>
    <n v="22500"/>
    <x v="0"/>
    <x v="1"/>
    <x v="3"/>
  </r>
  <r>
    <x v="713"/>
    <x v="1"/>
    <x v="3"/>
    <x v="4"/>
    <n v="2"/>
    <n v="500"/>
    <n v="1000"/>
    <x v="0"/>
    <x v="1"/>
    <x v="1"/>
  </r>
  <r>
    <x v="713"/>
    <x v="2"/>
    <x v="2"/>
    <x v="2"/>
    <n v="21"/>
    <n v="100"/>
    <n v="2100"/>
    <x v="0"/>
    <x v="1"/>
    <x v="3"/>
  </r>
  <r>
    <x v="713"/>
    <x v="2"/>
    <x v="1"/>
    <x v="3"/>
    <n v="13"/>
    <n v="200"/>
    <n v="2600"/>
    <x v="1"/>
    <x v="1"/>
    <x v="0"/>
  </r>
  <r>
    <x v="713"/>
    <x v="2"/>
    <x v="4"/>
    <x v="2"/>
    <n v="42"/>
    <n v="100"/>
    <n v="4200"/>
    <x v="0"/>
    <x v="1"/>
    <x v="1"/>
  </r>
  <r>
    <x v="713"/>
    <x v="1"/>
    <x v="1"/>
    <x v="4"/>
    <n v="18"/>
    <n v="500"/>
    <n v="9000"/>
    <x v="0"/>
    <x v="1"/>
    <x v="0"/>
  </r>
  <r>
    <x v="713"/>
    <x v="2"/>
    <x v="2"/>
    <x v="0"/>
    <n v="26"/>
    <n v="400"/>
    <n v="10400"/>
    <x v="0"/>
    <x v="1"/>
    <x v="4"/>
  </r>
  <r>
    <x v="713"/>
    <x v="2"/>
    <x v="5"/>
    <x v="4"/>
    <n v="44"/>
    <n v="500"/>
    <n v="22000"/>
    <x v="0"/>
    <x v="1"/>
    <x v="1"/>
  </r>
  <r>
    <x v="713"/>
    <x v="2"/>
    <x v="5"/>
    <x v="4"/>
    <n v="46"/>
    <n v="500"/>
    <n v="23000"/>
    <x v="0"/>
    <x v="1"/>
    <x v="1"/>
  </r>
  <r>
    <x v="714"/>
    <x v="2"/>
    <x v="2"/>
    <x v="0"/>
    <n v="2"/>
    <n v="400"/>
    <n v="800"/>
    <x v="0"/>
    <x v="1"/>
    <x v="2"/>
  </r>
  <r>
    <x v="714"/>
    <x v="1"/>
    <x v="1"/>
    <x v="0"/>
    <n v="4"/>
    <n v="400"/>
    <n v="1600"/>
    <x v="0"/>
    <x v="1"/>
    <x v="3"/>
  </r>
  <r>
    <x v="714"/>
    <x v="0"/>
    <x v="3"/>
    <x v="3"/>
    <n v="11"/>
    <n v="200"/>
    <n v="2200"/>
    <x v="0"/>
    <x v="1"/>
    <x v="0"/>
  </r>
  <r>
    <x v="714"/>
    <x v="1"/>
    <x v="4"/>
    <x v="2"/>
    <n v="36"/>
    <n v="100"/>
    <n v="3600"/>
    <x v="1"/>
    <x v="1"/>
    <x v="3"/>
  </r>
  <r>
    <x v="714"/>
    <x v="1"/>
    <x v="3"/>
    <x v="0"/>
    <n v="26"/>
    <n v="400"/>
    <n v="10400"/>
    <x v="0"/>
    <x v="1"/>
    <x v="0"/>
  </r>
  <r>
    <x v="714"/>
    <x v="0"/>
    <x v="2"/>
    <x v="0"/>
    <n v="28"/>
    <n v="400"/>
    <n v="11200"/>
    <x v="0"/>
    <x v="1"/>
    <x v="4"/>
  </r>
  <r>
    <x v="714"/>
    <x v="0"/>
    <x v="1"/>
    <x v="0"/>
    <n v="29"/>
    <n v="400"/>
    <n v="11600"/>
    <x v="0"/>
    <x v="1"/>
    <x v="1"/>
  </r>
  <r>
    <x v="714"/>
    <x v="2"/>
    <x v="1"/>
    <x v="1"/>
    <n v="43"/>
    <n v="300"/>
    <n v="12900"/>
    <x v="0"/>
    <x v="1"/>
    <x v="4"/>
  </r>
  <r>
    <x v="714"/>
    <x v="1"/>
    <x v="2"/>
    <x v="4"/>
    <n v="28"/>
    <n v="500"/>
    <n v="14000"/>
    <x v="0"/>
    <x v="1"/>
    <x v="0"/>
  </r>
  <r>
    <x v="714"/>
    <x v="2"/>
    <x v="5"/>
    <x v="1"/>
    <n v="48"/>
    <n v="300"/>
    <n v="14400"/>
    <x v="0"/>
    <x v="1"/>
    <x v="1"/>
  </r>
  <r>
    <x v="714"/>
    <x v="1"/>
    <x v="0"/>
    <x v="0"/>
    <n v="44"/>
    <n v="400"/>
    <n v="17600"/>
    <x v="0"/>
    <x v="1"/>
    <x v="1"/>
  </r>
  <r>
    <x v="714"/>
    <x v="1"/>
    <x v="1"/>
    <x v="4"/>
    <n v="36"/>
    <n v="500"/>
    <n v="18000"/>
    <x v="0"/>
    <x v="1"/>
    <x v="1"/>
  </r>
  <r>
    <x v="714"/>
    <x v="1"/>
    <x v="4"/>
    <x v="4"/>
    <n v="42"/>
    <n v="500"/>
    <n v="21000"/>
    <x v="0"/>
    <x v="1"/>
    <x v="0"/>
  </r>
  <r>
    <x v="715"/>
    <x v="0"/>
    <x v="3"/>
    <x v="2"/>
    <n v="30"/>
    <n v="100"/>
    <n v="3000"/>
    <x v="0"/>
    <x v="1"/>
    <x v="1"/>
  </r>
  <r>
    <x v="715"/>
    <x v="1"/>
    <x v="0"/>
    <x v="3"/>
    <n v="16"/>
    <n v="200"/>
    <n v="3200"/>
    <x v="0"/>
    <x v="1"/>
    <x v="0"/>
  </r>
  <r>
    <x v="715"/>
    <x v="2"/>
    <x v="1"/>
    <x v="4"/>
    <n v="7"/>
    <n v="500"/>
    <n v="3500"/>
    <x v="0"/>
    <x v="1"/>
    <x v="4"/>
  </r>
  <r>
    <x v="715"/>
    <x v="2"/>
    <x v="1"/>
    <x v="2"/>
    <n v="39"/>
    <n v="100"/>
    <n v="3900"/>
    <x v="0"/>
    <x v="1"/>
    <x v="0"/>
  </r>
  <r>
    <x v="715"/>
    <x v="0"/>
    <x v="3"/>
    <x v="1"/>
    <n v="17"/>
    <n v="300"/>
    <n v="5100"/>
    <x v="0"/>
    <x v="1"/>
    <x v="3"/>
  </r>
  <r>
    <x v="715"/>
    <x v="1"/>
    <x v="4"/>
    <x v="4"/>
    <n v="11"/>
    <n v="500"/>
    <n v="5500"/>
    <x v="0"/>
    <x v="1"/>
    <x v="0"/>
  </r>
  <r>
    <x v="715"/>
    <x v="1"/>
    <x v="4"/>
    <x v="1"/>
    <n v="22"/>
    <n v="300"/>
    <n v="6600"/>
    <x v="0"/>
    <x v="1"/>
    <x v="4"/>
  </r>
  <r>
    <x v="715"/>
    <x v="1"/>
    <x v="1"/>
    <x v="4"/>
    <n v="20"/>
    <n v="500"/>
    <n v="10000"/>
    <x v="1"/>
    <x v="1"/>
    <x v="2"/>
  </r>
  <r>
    <x v="715"/>
    <x v="0"/>
    <x v="1"/>
    <x v="4"/>
    <n v="24"/>
    <n v="500"/>
    <n v="12000"/>
    <x v="0"/>
    <x v="1"/>
    <x v="0"/>
  </r>
  <r>
    <x v="715"/>
    <x v="2"/>
    <x v="4"/>
    <x v="0"/>
    <n v="35"/>
    <n v="400"/>
    <n v="14000"/>
    <x v="0"/>
    <x v="1"/>
    <x v="0"/>
  </r>
  <r>
    <x v="715"/>
    <x v="2"/>
    <x v="1"/>
    <x v="0"/>
    <n v="36"/>
    <n v="400"/>
    <n v="14400"/>
    <x v="0"/>
    <x v="1"/>
    <x v="1"/>
  </r>
  <r>
    <x v="715"/>
    <x v="2"/>
    <x v="1"/>
    <x v="4"/>
    <n v="34"/>
    <n v="500"/>
    <n v="17000"/>
    <x v="0"/>
    <x v="1"/>
    <x v="1"/>
  </r>
  <r>
    <x v="715"/>
    <x v="2"/>
    <x v="3"/>
    <x v="4"/>
    <n v="40"/>
    <n v="500"/>
    <n v="20000"/>
    <x v="0"/>
    <x v="1"/>
    <x v="1"/>
  </r>
  <r>
    <x v="716"/>
    <x v="1"/>
    <x v="3"/>
    <x v="2"/>
    <n v="5"/>
    <n v="100"/>
    <n v="500"/>
    <x v="0"/>
    <x v="1"/>
    <x v="0"/>
  </r>
  <r>
    <x v="716"/>
    <x v="1"/>
    <x v="0"/>
    <x v="4"/>
    <n v="3"/>
    <n v="500"/>
    <n v="1500"/>
    <x v="0"/>
    <x v="1"/>
    <x v="2"/>
  </r>
  <r>
    <x v="716"/>
    <x v="1"/>
    <x v="1"/>
    <x v="4"/>
    <n v="4"/>
    <n v="500"/>
    <n v="2000"/>
    <x v="0"/>
    <x v="1"/>
    <x v="1"/>
  </r>
  <r>
    <x v="716"/>
    <x v="0"/>
    <x v="1"/>
    <x v="4"/>
    <n v="7"/>
    <n v="500"/>
    <n v="3500"/>
    <x v="0"/>
    <x v="1"/>
    <x v="2"/>
  </r>
  <r>
    <x v="716"/>
    <x v="1"/>
    <x v="4"/>
    <x v="2"/>
    <n v="42"/>
    <n v="100"/>
    <n v="4200"/>
    <x v="0"/>
    <x v="1"/>
    <x v="0"/>
  </r>
  <r>
    <x v="716"/>
    <x v="0"/>
    <x v="3"/>
    <x v="1"/>
    <n v="19"/>
    <n v="300"/>
    <n v="5700"/>
    <x v="1"/>
    <x v="1"/>
    <x v="3"/>
  </r>
  <r>
    <x v="716"/>
    <x v="1"/>
    <x v="4"/>
    <x v="3"/>
    <n v="34"/>
    <n v="200"/>
    <n v="6800"/>
    <x v="0"/>
    <x v="1"/>
    <x v="3"/>
  </r>
  <r>
    <x v="716"/>
    <x v="2"/>
    <x v="4"/>
    <x v="1"/>
    <n v="30"/>
    <n v="300"/>
    <n v="9000"/>
    <x v="0"/>
    <x v="1"/>
    <x v="0"/>
  </r>
  <r>
    <x v="716"/>
    <x v="2"/>
    <x v="3"/>
    <x v="4"/>
    <n v="20"/>
    <n v="500"/>
    <n v="10000"/>
    <x v="0"/>
    <x v="1"/>
    <x v="3"/>
  </r>
  <r>
    <x v="716"/>
    <x v="1"/>
    <x v="4"/>
    <x v="0"/>
    <n v="33"/>
    <n v="400"/>
    <n v="13200"/>
    <x v="0"/>
    <x v="1"/>
    <x v="3"/>
  </r>
  <r>
    <x v="716"/>
    <x v="2"/>
    <x v="2"/>
    <x v="4"/>
    <n v="38"/>
    <n v="500"/>
    <n v="19000"/>
    <x v="0"/>
    <x v="1"/>
    <x v="1"/>
  </r>
  <r>
    <x v="717"/>
    <x v="2"/>
    <x v="2"/>
    <x v="1"/>
    <n v="5"/>
    <n v="300"/>
    <n v="1500"/>
    <x v="0"/>
    <x v="0"/>
    <x v="0"/>
  </r>
  <r>
    <x v="717"/>
    <x v="2"/>
    <x v="4"/>
    <x v="3"/>
    <n v="21"/>
    <n v="200"/>
    <n v="4200"/>
    <x v="1"/>
    <x v="1"/>
    <x v="0"/>
  </r>
  <r>
    <x v="717"/>
    <x v="0"/>
    <x v="3"/>
    <x v="2"/>
    <n v="44"/>
    <n v="100"/>
    <n v="4400"/>
    <x v="0"/>
    <x v="0"/>
    <x v="0"/>
  </r>
  <r>
    <x v="717"/>
    <x v="2"/>
    <x v="1"/>
    <x v="3"/>
    <n v="22"/>
    <n v="200"/>
    <n v="4400"/>
    <x v="0"/>
    <x v="1"/>
    <x v="0"/>
  </r>
  <r>
    <x v="717"/>
    <x v="1"/>
    <x v="0"/>
    <x v="2"/>
    <n v="46"/>
    <n v="100"/>
    <n v="4600"/>
    <x v="0"/>
    <x v="1"/>
    <x v="0"/>
  </r>
  <r>
    <x v="717"/>
    <x v="0"/>
    <x v="4"/>
    <x v="0"/>
    <n v="24"/>
    <n v="400"/>
    <n v="9600"/>
    <x v="0"/>
    <x v="1"/>
    <x v="1"/>
  </r>
  <r>
    <x v="717"/>
    <x v="2"/>
    <x v="4"/>
    <x v="4"/>
    <n v="35"/>
    <n v="500"/>
    <n v="17500"/>
    <x v="0"/>
    <x v="1"/>
    <x v="3"/>
  </r>
  <r>
    <x v="717"/>
    <x v="1"/>
    <x v="3"/>
    <x v="0"/>
    <n v="48"/>
    <n v="400"/>
    <n v="19200"/>
    <x v="0"/>
    <x v="1"/>
    <x v="1"/>
  </r>
  <r>
    <x v="717"/>
    <x v="0"/>
    <x v="2"/>
    <x v="4"/>
    <n v="44"/>
    <n v="500"/>
    <n v="22000"/>
    <x v="1"/>
    <x v="1"/>
    <x v="1"/>
  </r>
  <r>
    <x v="717"/>
    <x v="2"/>
    <x v="1"/>
    <x v="4"/>
    <n v="48"/>
    <n v="500"/>
    <n v="24000"/>
    <x v="0"/>
    <x v="1"/>
    <x v="4"/>
  </r>
  <r>
    <x v="718"/>
    <x v="2"/>
    <x v="1"/>
    <x v="1"/>
    <n v="4"/>
    <n v="300"/>
    <n v="1200"/>
    <x v="0"/>
    <x v="1"/>
    <x v="1"/>
  </r>
  <r>
    <x v="718"/>
    <x v="2"/>
    <x v="5"/>
    <x v="0"/>
    <n v="3"/>
    <n v="400"/>
    <n v="1200"/>
    <x v="0"/>
    <x v="1"/>
    <x v="1"/>
  </r>
  <r>
    <x v="718"/>
    <x v="2"/>
    <x v="5"/>
    <x v="1"/>
    <n v="7"/>
    <n v="300"/>
    <n v="2100"/>
    <x v="0"/>
    <x v="1"/>
    <x v="3"/>
  </r>
  <r>
    <x v="718"/>
    <x v="1"/>
    <x v="3"/>
    <x v="3"/>
    <n v="20"/>
    <n v="200"/>
    <n v="4000"/>
    <x v="0"/>
    <x v="1"/>
    <x v="1"/>
  </r>
  <r>
    <x v="718"/>
    <x v="2"/>
    <x v="4"/>
    <x v="1"/>
    <n v="14"/>
    <n v="300"/>
    <n v="4200"/>
    <x v="0"/>
    <x v="1"/>
    <x v="1"/>
  </r>
  <r>
    <x v="718"/>
    <x v="2"/>
    <x v="3"/>
    <x v="1"/>
    <n v="14"/>
    <n v="300"/>
    <n v="4200"/>
    <x v="0"/>
    <x v="1"/>
    <x v="1"/>
  </r>
  <r>
    <x v="718"/>
    <x v="0"/>
    <x v="2"/>
    <x v="3"/>
    <n v="24"/>
    <n v="200"/>
    <n v="4800"/>
    <x v="0"/>
    <x v="0"/>
    <x v="1"/>
  </r>
  <r>
    <x v="718"/>
    <x v="2"/>
    <x v="5"/>
    <x v="0"/>
    <n v="12"/>
    <n v="400"/>
    <n v="4800"/>
    <x v="0"/>
    <x v="1"/>
    <x v="0"/>
  </r>
  <r>
    <x v="718"/>
    <x v="2"/>
    <x v="2"/>
    <x v="0"/>
    <n v="15"/>
    <n v="400"/>
    <n v="6000"/>
    <x v="0"/>
    <x v="1"/>
    <x v="3"/>
  </r>
  <r>
    <x v="718"/>
    <x v="2"/>
    <x v="3"/>
    <x v="0"/>
    <n v="17"/>
    <n v="400"/>
    <n v="6800"/>
    <x v="0"/>
    <x v="1"/>
    <x v="0"/>
  </r>
  <r>
    <x v="718"/>
    <x v="1"/>
    <x v="2"/>
    <x v="1"/>
    <n v="31"/>
    <n v="300"/>
    <n v="9300"/>
    <x v="1"/>
    <x v="1"/>
    <x v="1"/>
  </r>
  <r>
    <x v="718"/>
    <x v="1"/>
    <x v="4"/>
    <x v="1"/>
    <n v="36"/>
    <n v="300"/>
    <n v="10800"/>
    <x v="1"/>
    <x v="1"/>
    <x v="0"/>
  </r>
  <r>
    <x v="718"/>
    <x v="1"/>
    <x v="4"/>
    <x v="4"/>
    <n v="22"/>
    <n v="500"/>
    <n v="11000"/>
    <x v="0"/>
    <x v="1"/>
    <x v="3"/>
  </r>
  <r>
    <x v="718"/>
    <x v="2"/>
    <x v="1"/>
    <x v="4"/>
    <n v="25"/>
    <n v="500"/>
    <n v="12500"/>
    <x v="0"/>
    <x v="1"/>
    <x v="1"/>
  </r>
  <r>
    <x v="718"/>
    <x v="2"/>
    <x v="1"/>
    <x v="4"/>
    <n v="34"/>
    <n v="500"/>
    <n v="17000"/>
    <x v="0"/>
    <x v="1"/>
    <x v="1"/>
  </r>
  <r>
    <x v="718"/>
    <x v="2"/>
    <x v="3"/>
    <x v="0"/>
    <n v="43"/>
    <n v="400"/>
    <n v="17200"/>
    <x v="0"/>
    <x v="1"/>
    <x v="2"/>
  </r>
  <r>
    <x v="718"/>
    <x v="1"/>
    <x v="4"/>
    <x v="4"/>
    <n v="43"/>
    <n v="500"/>
    <n v="21500"/>
    <x v="0"/>
    <x v="1"/>
    <x v="0"/>
  </r>
  <r>
    <x v="719"/>
    <x v="1"/>
    <x v="2"/>
    <x v="2"/>
    <n v="29"/>
    <n v="100"/>
    <n v="2900"/>
    <x v="0"/>
    <x v="1"/>
    <x v="1"/>
  </r>
  <r>
    <x v="719"/>
    <x v="0"/>
    <x v="3"/>
    <x v="1"/>
    <n v="13"/>
    <n v="300"/>
    <n v="3900"/>
    <x v="0"/>
    <x v="1"/>
    <x v="1"/>
  </r>
  <r>
    <x v="719"/>
    <x v="1"/>
    <x v="4"/>
    <x v="1"/>
    <n v="17"/>
    <n v="300"/>
    <n v="5100"/>
    <x v="0"/>
    <x v="1"/>
    <x v="3"/>
  </r>
  <r>
    <x v="719"/>
    <x v="1"/>
    <x v="3"/>
    <x v="0"/>
    <n v="14"/>
    <n v="400"/>
    <n v="5600"/>
    <x v="0"/>
    <x v="1"/>
    <x v="1"/>
  </r>
  <r>
    <x v="719"/>
    <x v="2"/>
    <x v="4"/>
    <x v="0"/>
    <n v="17"/>
    <n v="400"/>
    <n v="6800"/>
    <x v="0"/>
    <x v="0"/>
    <x v="1"/>
  </r>
  <r>
    <x v="719"/>
    <x v="1"/>
    <x v="1"/>
    <x v="4"/>
    <n v="16"/>
    <n v="500"/>
    <n v="8000"/>
    <x v="1"/>
    <x v="1"/>
    <x v="0"/>
  </r>
  <r>
    <x v="719"/>
    <x v="0"/>
    <x v="2"/>
    <x v="4"/>
    <n v="17"/>
    <n v="500"/>
    <n v="8500"/>
    <x v="0"/>
    <x v="1"/>
    <x v="1"/>
  </r>
  <r>
    <x v="719"/>
    <x v="1"/>
    <x v="2"/>
    <x v="4"/>
    <n v="22"/>
    <n v="500"/>
    <n v="11000"/>
    <x v="0"/>
    <x v="1"/>
    <x v="3"/>
  </r>
  <r>
    <x v="719"/>
    <x v="0"/>
    <x v="4"/>
    <x v="4"/>
    <n v="29"/>
    <n v="500"/>
    <n v="14500"/>
    <x v="0"/>
    <x v="1"/>
    <x v="0"/>
  </r>
  <r>
    <x v="719"/>
    <x v="0"/>
    <x v="0"/>
    <x v="4"/>
    <n v="34"/>
    <n v="500"/>
    <n v="17000"/>
    <x v="0"/>
    <x v="1"/>
    <x v="1"/>
  </r>
  <r>
    <x v="719"/>
    <x v="0"/>
    <x v="4"/>
    <x v="0"/>
    <n v="44"/>
    <n v="400"/>
    <n v="17600"/>
    <x v="0"/>
    <x v="1"/>
    <x v="4"/>
  </r>
  <r>
    <x v="719"/>
    <x v="0"/>
    <x v="1"/>
    <x v="4"/>
    <n v="47"/>
    <n v="500"/>
    <n v="23500"/>
    <x v="0"/>
    <x v="1"/>
    <x v="1"/>
  </r>
  <r>
    <x v="719"/>
    <x v="2"/>
    <x v="1"/>
    <x v="4"/>
    <n v="49"/>
    <n v="500"/>
    <n v="24500"/>
    <x v="0"/>
    <x v="1"/>
    <x v="0"/>
  </r>
  <r>
    <x v="720"/>
    <x v="2"/>
    <x v="3"/>
    <x v="2"/>
    <n v="7"/>
    <n v="100"/>
    <n v="700"/>
    <x v="0"/>
    <x v="1"/>
    <x v="1"/>
  </r>
  <r>
    <x v="720"/>
    <x v="0"/>
    <x v="0"/>
    <x v="3"/>
    <n v="6"/>
    <n v="200"/>
    <n v="1200"/>
    <x v="0"/>
    <x v="1"/>
    <x v="3"/>
  </r>
  <r>
    <x v="720"/>
    <x v="2"/>
    <x v="4"/>
    <x v="4"/>
    <n v="4"/>
    <n v="500"/>
    <n v="2000"/>
    <x v="0"/>
    <x v="0"/>
    <x v="3"/>
  </r>
  <r>
    <x v="720"/>
    <x v="2"/>
    <x v="4"/>
    <x v="0"/>
    <n v="9"/>
    <n v="400"/>
    <n v="3600"/>
    <x v="1"/>
    <x v="1"/>
    <x v="1"/>
  </r>
  <r>
    <x v="720"/>
    <x v="0"/>
    <x v="3"/>
    <x v="1"/>
    <n v="12"/>
    <n v="300"/>
    <n v="3600"/>
    <x v="0"/>
    <x v="1"/>
    <x v="1"/>
  </r>
  <r>
    <x v="720"/>
    <x v="2"/>
    <x v="3"/>
    <x v="4"/>
    <n v="8"/>
    <n v="500"/>
    <n v="4000"/>
    <x v="1"/>
    <x v="1"/>
    <x v="4"/>
  </r>
  <r>
    <x v="720"/>
    <x v="0"/>
    <x v="3"/>
    <x v="1"/>
    <n v="15"/>
    <n v="300"/>
    <n v="4500"/>
    <x v="0"/>
    <x v="1"/>
    <x v="1"/>
  </r>
  <r>
    <x v="720"/>
    <x v="2"/>
    <x v="5"/>
    <x v="2"/>
    <n v="49"/>
    <n v="100"/>
    <n v="4900"/>
    <x v="1"/>
    <x v="1"/>
    <x v="0"/>
  </r>
  <r>
    <x v="720"/>
    <x v="0"/>
    <x v="5"/>
    <x v="1"/>
    <n v="32"/>
    <n v="300"/>
    <n v="9600"/>
    <x v="0"/>
    <x v="1"/>
    <x v="1"/>
  </r>
  <r>
    <x v="720"/>
    <x v="2"/>
    <x v="1"/>
    <x v="4"/>
    <n v="28"/>
    <n v="500"/>
    <n v="14000"/>
    <x v="0"/>
    <x v="1"/>
    <x v="1"/>
  </r>
  <r>
    <x v="721"/>
    <x v="1"/>
    <x v="1"/>
    <x v="4"/>
    <n v="3"/>
    <n v="500"/>
    <n v="1500"/>
    <x v="0"/>
    <x v="1"/>
    <x v="1"/>
  </r>
  <r>
    <x v="721"/>
    <x v="2"/>
    <x v="4"/>
    <x v="2"/>
    <n v="18"/>
    <n v="100"/>
    <n v="1800"/>
    <x v="0"/>
    <x v="1"/>
    <x v="1"/>
  </r>
  <r>
    <x v="721"/>
    <x v="1"/>
    <x v="5"/>
    <x v="0"/>
    <n v="7"/>
    <n v="400"/>
    <n v="2800"/>
    <x v="0"/>
    <x v="1"/>
    <x v="0"/>
  </r>
  <r>
    <x v="721"/>
    <x v="2"/>
    <x v="2"/>
    <x v="2"/>
    <n v="37"/>
    <n v="100"/>
    <n v="3700"/>
    <x v="1"/>
    <x v="1"/>
    <x v="0"/>
  </r>
  <r>
    <x v="721"/>
    <x v="1"/>
    <x v="3"/>
    <x v="2"/>
    <n v="49"/>
    <n v="100"/>
    <n v="4900"/>
    <x v="0"/>
    <x v="1"/>
    <x v="0"/>
  </r>
  <r>
    <x v="721"/>
    <x v="1"/>
    <x v="2"/>
    <x v="4"/>
    <n v="11"/>
    <n v="500"/>
    <n v="5500"/>
    <x v="0"/>
    <x v="1"/>
    <x v="1"/>
  </r>
  <r>
    <x v="721"/>
    <x v="0"/>
    <x v="1"/>
    <x v="4"/>
    <n v="13"/>
    <n v="500"/>
    <n v="6500"/>
    <x v="0"/>
    <x v="1"/>
    <x v="3"/>
  </r>
  <r>
    <x v="721"/>
    <x v="2"/>
    <x v="0"/>
    <x v="1"/>
    <n v="22"/>
    <n v="300"/>
    <n v="6600"/>
    <x v="0"/>
    <x v="1"/>
    <x v="1"/>
  </r>
  <r>
    <x v="721"/>
    <x v="1"/>
    <x v="1"/>
    <x v="1"/>
    <n v="25"/>
    <n v="300"/>
    <n v="7500"/>
    <x v="0"/>
    <x v="1"/>
    <x v="0"/>
  </r>
  <r>
    <x v="721"/>
    <x v="0"/>
    <x v="2"/>
    <x v="0"/>
    <n v="33"/>
    <n v="400"/>
    <n v="13200"/>
    <x v="0"/>
    <x v="1"/>
    <x v="1"/>
  </r>
  <r>
    <x v="721"/>
    <x v="1"/>
    <x v="3"/>
    <x v="4"/>
    <n v="27"/>
    <n v="500"/>
    <n v="13500"/>
    <x v="0"/>
    <x v="1"/>
    <x v="4"/>
  </r>
  <r>
    <x v="721"/>
    <x v="1"/>
    <x v="1"/>
    <x v="0"/>
    <n v="36"/>
    <n v="400"/>
    <n v="14400"/>
    <x v="0"/>
    <x v="1"/>
    <x v="1"/>
  </r>
  <r>
    <x v="721"/>
    <x v="2"/>
    <x v="1"/>
    <x v="1"/>
    <n v="49"/>
    <n v="300"/>
    <n v="14700"/>
    <x v="0"/>
    <x v="1"/>
    <x v="1"/>
  </r>
  <r>
    <x v="721"/>
    <x v="0"/>
    <x v="5"/>
    <x v="4"/>
    <n v="33"/>
    <n v="500"/>
    <n v="16500"/>
    <x v="1"/>
    <x v="1"/>
    <x v="0"/>
  </r>
  <r>
    <x v="721"/>
    <x v="2"/>
    <x v="3"/>
    <x v="0"/>
    <n v="47"/>
    <n v="400"/>
    <n v="18800"/>
    <x v="1"/>
    <x v="1"/>
    <x v="0"/>
  </r>
  <r>
    <x v="721"/>
    <x v="0"/>
    <x v="3"/>
    <x v="4"/>
    <n v="41"/>
    <n v="500"/>
    <n v="20500"/>
    <x v="0"/>
    <x v="1"/>
    <x v="4"/>
  </r>
  <r>
    <x v="722"/>
    <x v="2"/>
    <x v="2"/>
    <x v="1"/>
    <n v="2"/>
    <n v="300"/>
    <n v="600"/>
    <x v="1"/>
    <x v="0"/>
    <x v="3"/>
  </r>
  <r>
    <x v="722"/>
    <x v="1"/>
    <x v="2"/>
    <x v="4"/>
    <n v="7"/>
    <n v="500"/>
    <n v="3500"/>
    <x v="0"/>
    <x v="1"/>
    <x v="3"/>
  </r>
  <r>
    <x v="722"/>
    <x v="1"/>
    <x v="3"/>
    <x v="0"/>
    <n v="11"/>
    <n v="400"/>
    <n v="4400"/>
    <x v="0"/>
    <x v="1"/>
    <x v="1"/>
  </r>
  <r>
    <x v="722"/>
    <x v="0"/>
    <x v="4"/>
    <x v="1"/>
    <n v="19"/>
    <n v="300"/>
    <n v="5700"/>
    <x v="0"/>
    <x v="0"/>
    <x v="1"/>
  </r>
  <r>
    <x v="722"/>
    <x v="1"/>
    <x v="1"/>
    <x v="0"/>
    <n v="17"/>
    <n v="400"/>
    <n v="6800"/>
    <x v="0"/>
    <x v="1"/>
    <x v="1"/>
  </r>
  <r>
    <x v="722"/>
    <x v="2"/>
    <x v="4"/>
    <x v="1"/>
    <n v="31"/>
    <n v="300"/>
    <n v="9300"/>
    <x v="0"/>
    <x v="1"/>
    <x v="1"/>
  </r>
  <r>
    <x v="722"/>
    <x v="1"/>
    <x v="1"/>
    <x v="0"/>
    <n v="36"/>
    <n v="400"/>
    <n v="14400"/>
    <x v="0"/>
    <x v="1"/>
    <x v="1"/>
  </r>
  <r>
    <x v="723"/>
    <x v="1"/>
    <x v="4"/>
    <x v="2"/>
    <n v="3"/>
    <n v="100"/>
    <n v="300"/>
    <x v="0"/>
    <x v="1"/>
    <x v="3"/>
  </r>
  <r>
    <x v="723"/>
    <x v="0"/>
    <x v="4"/>
    <x v="3"/>
    <n v="2"/>
    <n v="200"/>
    <n v="400"/>
    <x v="0"/>
    <x v="1"/>
    <x v="1"/>
  </r>
  <r>
    <x v="723"/>
    <x v="2"/>
    <x v="2"/>
    <x v="1"/>
    <n v="2"/>
    <n v="300"/>
    <n v="600"/>
    <x v="0"/>
    <x v="1"/>
    <x v="3"/>
  </r>
  <r>
    <x v="723"/>
    <x v="0"/>
    <x v="4"/>
    <x v="0"/>
    <n v="4"/>
    <n v="400"/>
    <n v="1600"/>
    <x v="0"/>
    <x v="1"/>
    <x v="0"/>
  </r>
  <r>
    <x v="723"/>
    <x v="0"/>
    <x v="3"/>
    <x v="0"/>
    <n v="5"/>
    <n v="400"/>
    <n v="2000"/>
    <x v="0"/>
    <x v="1"/>
    <x v="0"/>
  </r>
  <r>
    <x v="723"/>
    <x v="2"/>
    <x v="3"/>
    <x v="1"/>
    <n v="11"/>
    <n v="300"/>
    <n v="3300"/>
    <x v="0"/>
    <x v="1"/>
    <x v="1"/>
  </r>
  <r>
    <x v="723"/>
    <x v="1"/>
    <x v="1"/>
    <x v="4"/>
    <n v="8"/>
    <n v="500"/>
    <n v="4000"/>
    <x v="0"/>
    <x v="1"/>
    <x v="0"/>
  </r>
  <r>
    <x v="723"/>
    <x v="2"/>
    <x v="1"/>
    <x v="4"/>
    <n v="11"/>
    <n v="500"/>
    <n v="5500"/>
    <x v="0"/>
    <x v="1"/>
    <x v="1"/>
  </r>
  <r>
    <x v="723"/>
    <x v="0"/>
    <x v="3"/>
    <x v="3"/>
    <n v="32"/>
    <n v="200"/>
    <n v="6400"/>
    <x v="0"/>
    <x v="1"/>
    <x v="4"/>
  </r>
  <r>
    <x v="723"/>
    <x v="2"/>
    <x v="3"/>
    <x v="3"/>
    <n v="37"/>
    <n v="200"/>
    <n v="7400"/>
    <x v="0"/>
    <x v="1"/>
    <x v="0"/>
  </r>
  <r>
    <x v="723"/>
    <x v="1"/>
    <x v="2"/>
    <x v="1"/>
    <n v="34"/>
    <n v="300"/>
    <n v="10200"/>
    <x v="0"/>
    <x v="1"/>
    <x v="1"/>
  </r>
  <r>
    <x v="723"/>
    <x v="0"/>
    <x v="4"/>
    <x v="0"/>
    <n v="26"/>
    <n v="400"/>
    <n v="10400"/>
    <x v="0"/>
    <x v="0"/>
    <x v="0"/>
  </r>
  <r>
    <x v="723"/>
    <x v="0"/>
    <x v="1"/>
    <x v="4"/>
    <n v="36"/>
    <n v="500"/>
    <n v="18000"/>
    <x v="1"/>
    <x v="1"/>
    <x v="4"/>
  </r>
  <r>
    <x v="723"/>
    <x v="2"/>
    <x v="4"/>
    <x v="4"/>
    <n v="43"/>
    <n v="500"/>
    <n v="21500"/>
    <x v="0"/>
    <x v="1"/>
    <x v="3"/>
  </r>
  <r>
    <x v="724"/>
    <x v="1"/>
    <x v="2"/>
    <x v="3"/>
    <n v="2"/>
    <n v="200"/>
    <n v="400"/>
    <x v="0"/>
    <x v="1"/>
    <x v="3"/>
  </r>
  <r>
    <x v="724"/>
    <x v="2"/>
    <x v="4"/>
    <x v="2"/>
    <n v="4"/>
    <n v="100"/>
    <n v="400"/>
    <x v="0"/>
    <x v="1"/>
    <x v="0"/>
  </r>
  <r>
    <x v="724"/>
    <x v="2"/>
    <x v="0"/>
    <x v="3"/>
    <n v="11"/>
    <n v="200"/>
    <n v="2200"/>
    <x v="0"/>
    <x v="0"/>
    <x v="3"/>
  </r>
  <r>
    <x v="724"/>
    <x v="0"/>
    <x v="2"/>
    <x v="1"/>
    <n v="10"/>
    <n v="300"/>
    <n v="3000"/>
    <x v="0"/>
    <x v="1"/>
    <x v="3"/>
  </r>
  <r>
    <x v="724"/>
    <x v="1"/>
    <x v="2"/>
    <x v="2"/>
    <n v="47"/>
    <n v="100"/>
    <n v="4700"/>
    <x v="0"/>
    <x v="1"/>
    <x v="1"/>
  </r>
  <r>
    <x v="724"/>
    <x v="2"/>
    <x v="5"/>
    <x v="0"/>
    <n v="24"/>
    <n v="400"/>
    <n v="9600"/>
    <x v="0"/>
    <x v="1"/>
    <x v="0"/>
  </r>
  <r>
    <x v="724"/>
    <x v="0"/>
    <x v="4"/>
    <x v="0"/>
    <n v="25"/>
    <n v="400"/>
    <n v="10000"/>
    <x v="0"/>
    <x v="1"/>
    <x v="1"/>
  </r>
  <r>
    <x v="724"/>
    <x v="2"/>
    <x v="3"/>
    <x v="4"/>
    <n v="22"/>
    <n v="500"/>
    <n v="11000"/>
    <x v="0"/>
    <x v="0"/>
    <x v="1"/>
  </r>
  <r>
    <x v="724"/>
    <x v="1"/>
    <x v="4"/>
    <x v="0"/>
    <n v="34"/>
    <n v="400"/>
    <n v="13600"/>
    <x v="0"/>
    <x v="1"/>
    <x v="3"/>
  </r>
  <r>
    <x v="725"/>
    <x v="2"/>
    <x v="1"/>
    <x v="0"/>
    <n v="2"/>
    <n v="400"/>
    <n v="800"/>
    <x v="0"/>
    <x v="1"/>
    <x v="1"/>
  </r>
  <r>
    <x v="725"/>
    <x v="1"/>
    <x v="2"/>
    <x v="1"/>
    <n v="7"/>
    <n v="300"/>
    <n v="2100"/>
    <x v="0"/>
    <x v="1"/>
    <x v="1"/>
  </r>
  <r>
    <x v="725"/>
    <x v="2"/>
    <x v="2"/>
    <x v="4"/>
    <n v="6"/>
    <n v="500"/>
    <n v="3000"/>
    <x v="0"/>
    <x v="1"/>
    <x v="1"/>
  </r>
  <r>
    <x v="725"/>
    <x v="1"/>
    <x v="1"/>
    <x v="2"/>
    <n v="45"/>
    <n v="100"/>
    <n v="4500"/>
    <x v="0"/>
    <x v="1"/>
    <x v="1"/>
  </r>
  <r>
    <x v="725"/>
    <x v="0"/>
    <x v="2"/>
    <x v="3"/>
    <n v="28"/>
    <n v="200"/>
    <n v="5600"/>
    <x v="0"/>
    <x v="1"/>
    <x v="0"/>
  </r>
  <r>
    <x v="725"/>
    <x v="1"/>
    <x v="0"/>
    <x v="4"/>
    <n v="12"/>
    <n v="500"/>
    <n v="6000"/>
    <x v="0"/>
    <x v="1"/>
    <x v="1"/>
  </r>
  <r>
    <x v="725"/>
    <x v="2"/>
    <x v="2"/>
    <x v="4"/>
    <n v="12"/>
    <n v="500"/>
    <n v="6000"/>
    <x v="0"/>
    <x v="1"/>
    <x v="1"/>
  </r>
  <r>
    <x v="725"/>
    <x v="2"/>
    <x v="3"/>
    <x v="3"/>
    <n v="34"/>
    <n v="200"/>
    <n v="6800"/>
    <x v="0"/>
    <x v="1"/>
    <x v="3"/>
  </r>
  <r>
    <x v="725"/>
    <x v="1"/>
    <x v="4"/>
    <x v="1"/>
    <n v="24"/>
    <n v="300"/>
    <n v="7200"/>
    <x v="0"/>
    <x v="1"/>
    <x v="0"/>
  </r>
  <r>
    <x v="725"/>
    <x v="2"/>
    <x v="3"/>
    <x v="4"/>
    <n v="18"/>
    <n v="500"/>
    <n v="9000"/>
    <x v="1"/>
    <x v="1"/>
    <x v="2"/>
  </r>
  <r>
    <x v="725"/>
    <x v="1"/>
    <x v="2"/>
    <x v="4"/>
    <n v="18"/>
    <n v="500"/>
    <n v="9000"/>
    <x v="0"/>
    <x v="1"/>
    <x v="1"/>
  </r>
  <r>
    <x v="725"/>
    <x v="2"/>
    <x v="0"/>
    <x v="0"/>
    <n v="24"/>
    <n v="400"/>
    <n v="9600"/>
    <x v="0"/>
    <x v="1"/>
    <x v="3"/>
  </r>
  <r>
    <x v="725"/>
    <x v="2"/>
    <x v="4"/>
    <x v="0"/>
    <n v="28"/>
    <n v="400"/>
    <n v="11200"/>
    <x v="0"/>
    <x v="0"/>
    <x v="0"/>
  </r>
  <r>
    <x v="725"/>
    <x v="2"/>
    <x v="1"/>
    <x v="0"/>
    <n v="32"/>
    <n v="400"/>
    <n v="12800"/>
    <x v="0"/>
    <x v="1"/>
    <x v="1"/>
  </r>
  <r>
    <x v="725"/>
    <x v="0"/>
    <x v="5"/>
    <x v="4"/>
    <n v="26"/>
    <n v="500"/>
    <n v="13000"/>
    <x v="1"/>
    <x v="1"/>
    <x v="1"/>
  </r>
  <r>
    <x v="725"/>
    <x v="1"/>
    <x v="4"/>
    <x v="0"/>
    <n v="33"/>
    <n v="400"/>
    <n v="13200"/>
    <x v="1"/>
    <x v="1"/>
    <x v="1"/>
  </r>
  <r>
    <x v="725"/>
    <x v="0"/>
    <x v="2"/>
    <x v="0"/>
    <n v="36"/>
    <n v="400"/>
    <n v="14400"/>
    <x v="0"/>
    <x v="1"/>
    <x v="4"/>
  </r>
  <r>
    <x v="725"/>
    <x v="2"/>
    <x v="1"/>
    <x v="0"/>
    <n v="49"/>
    <n v="400"/>
    <n v="19600"/>
    <x v="0"/>
    <x v="1"/>
    <x v="4"/>
  </r>
  <r>
    <x v="726"/>
    <x v="0"/>
    <x v="2"/>
    <x v="2"/>
    <n v="1"/>
    <n v="100"/>
    <n v="100"/>
    <x v="0"/>
    <x v="1"/>
    <x v="0"/>
  </r>
  <r>
    <x v="726"/>
    <x v="0"/>
    <x v="3"/>
    <x v="1"/>
    <n v="1"/>
    <n v="300"/>
    <n v="300"/>
    <x v="0"/>
    <x v="1"/>
    <x v="0"/>
  </r>
  <r>
    <x v="726"/>
    <x v="1"/>
    <x v="2"/>
    <x v="0"/>
    <n v="6"/>
    <n v="400"/>
    <n v="2400"/>
    <x v="0"/>
    <x v="1"/>
    <x v="0"/>
  </r>
  <r>
    <x v="726"/>
    <x v="0"/>
    <x v="1"/>
    <x v="2"/>
    <n v="39"/>
    <n v="100"/>
    <n v="3900"/>
    <x v="0"/>
    <x v="1"/>
    <x v="3"/>
  </r>
  <r>
    <x v="726"/>
    <x v="0"/>
    <x v="2"/>
    <x v="4"/>
    <n v="9"/>
    <n v="500"/>
    <n v="4500"/>
    <x v="0"/>
    <x v="1"/>
    <x v="0"/>
  </r>
  <r>
    <x v="726"/>
    <x v="2"/>
    <x v="0"/>
    <x v="1"/>
    <n v="18"/>
    <n v="300"/>
    <n v="5400"/>
    <x v="0"/>
    <x v="1"/>
    <x v="3"/>
  </r>
  <r>
    <x v="726"/>
    <x v="0"/>
    <x v="2"/>
    <x v="4"/>
    <n v="12"/>
    <n v="500"/>
    <n v="6000"/>
    <x v="1"/>
    <x v="1"/>
    <x v="3"/>
  </r>
  <r>
    <x v="726"/>
    <x v="1"/>
    <x v="2"/>
    <x v="0"/>
    <n v="17"/>
    <n v="400"/>
    <n v="6800"/>
    <x v="0"/>
    <x v="1"/>
    <x v="0"/>
  </r>
  <r>
    <x v="726"/>
    <x v="0"/>
    <x v="2"/>
    <x v="1"/>
    <n v="25"/>
    <n v="300"/>
    <n v="7500"/>
    <x v="1"/>
    <x v="1"/>
    <x v="3"/>
  </r>
  <r>
    <x v="726"/>
    <x v="2"/>
    <x v="1"/>
    <x v="1"/>
    <n v="34"/>
    <n v="300"/>
    <n v="10200"/>
    <x v="0"/>
    <x v="1"/>
    <x v="3"/>
  </r>
  <r>
    <x v="726"/>
    <x v="1"/>
    <x v="2"/>
    <x v="4"/>
    <n v="23"/>
    <n v="500"/>
    <n v="11500"/>
    <x v="0"/>
    <x v="1"/>
    <x v="3"/>
  </r>
  <r>
    <x v="726"/>
    <x v="0"/>
    <x v="4"/>
    <x v="4"/>
    <n v="37"/>
    <n v="500"/>
    <n v="18500"/>
    <x v="0"/>
    <x v="1"/>
    <x v="1"/>
  </r>
  <r>
    <x v="726"/>
    <x v="2"/>
    <x v="1"/>
    <x v="4"/>
    <n v="42"/>
    <n v="500"/>
    <n v="21000"/>
    <x v="0"/>
    <x v="0"/>
    <x v="0"/>
  </r>
  <r>
    <x v="726"/>
    <x v="2"/>
    <x v="4"/>
    <x v="4"/>
    <n v="45"/>
    <n v="500"/>
    <n v="22500"/>
    <x v="0"/>
    <x v="1"/>
    <x v="3"/>
  </r>
  <r>
    <x v="726"/>
    <x v="1"/>
    <x v="4"/>
    <x v="4"/>
    <n v="49"/>
    <n v="500"/>
    <n v="24500"/>
    <x v="0"/>
    <x v="1"/>
    <x v="3"/>
  </r>
  <r>
    <x v="727"/>
    <x v="0"/>
    <x v="1"/>
    <x v="2"/>
    <n v="5"/>
    <n v="100"/>
    <n v="500"/>
    <x v="0"/>
    <x v="1"/>
    <x v="0"/>
  </r>
  <r>
    <x v="727"/>
    <x v="1"/>
    <x v="1"/>
    <x v="2"/>
    <n v="28"/>
    <n v="100"/>
    <n v="2800"/>
    <x v="0"/>
    <x v="1"/>
    <x v="1"/>
  </r>
  <r>
    <x v="727"/>
    <x v="1"/>
    <x v="3"/>
    <x v="1"/>
    <n v="12"/>
    <n v="300"/>
    <n v="3600"/>
    <x v="0"/>
    <x v="1"/>
    <x v="0"/>
  </r>
  <r>
    <x v="727"/>
    <x v="0"/>
    <x v="1"/>
    <x v="2"/>
    <n v="49"/>
    <n v="100"/>
    <n v="4900"/>
    <x v="0"/>
    <x v="1"/>
    <x v="1"/>
  </r>
  <r>
    <x v="727"/>
    <x v="0"/>
    <x v="4"/>
    <x v="3"/>
    <n v="38"/>
    <n v="200"/>
    <n v="7600"/>
    <x v="1"/>
    <x v="1"/>
    <x v="1"/>
  </r>
  <r>
    <x v="727"/>
    <x v="0"/>
    <x v="4"/>
    <x v="4"/>
    <n v="16"/>
    <n v="500"/>
    <n v="8000"/>
    <x v="0"/>
    <x v="1"/>
    <x v="1"/>
  </r>
  <r>
    <x v="727"/>
    <x v="0"/>
    <x v="3"/>
    <x v="4"/>
    <n v="32"/>
    <n v="500"/>
    <n v="16000"/>
    <x v="1"/>
    <x v="1"/>
    <x v="0"/>
  </r>
  <r>
    <x v="727"/>
    <x v="2"/>
    <x v="1"/>
    <x v="0"/>
    <n v="42"/>
    <n v="400"/>
    <n v="16800"/>
    <x v="0"/>
    <x v="1"/>
    <x v="1"/>
  </r>
  <r>
    <x v="727"/>
    <x v="0"/>
    <x v="4"/>
    <x v="4"/>
    <n v="36"/>
    <n v="500"/>
    <n v="18000"/>
    <x v="0"/>
    <x v="1"/>
    <x v="1"/>
  </r>
  <r>
    <x v="728"/>
    <x v="1"/>
    <x v="3"/>
    <x v="0"/>
    <n v="6"/>
    <n v="400"/>
    <n v="2400"/>
    <x v="1"/>
    <x v="1"/>
    <x v="0"/>
  </r>
  <r>
    <x v="728"/>
    <x v="2"/>
    <x v="1"/>
    <x v="3"/>
    <n v="13"/>
    <n v="200"/>
    <n v="2600"/>
    <x v="0"/>
    <x v="1"/>
    <x v="2"/>
  </r>
  <r>
    <x v="728"/>
    <x v="2"/>
    <x v="4"/>
    <x v="0"/>
    <n v="7"/>
    <n v="400"/>
    <n v="2800"/>
    <x v="0"/>
    <x v="1"/>
    <x v="1"/>
  </r>
  <r>
    <x v="728"/>
    <x v="1"/>
    <x v="2"/>
    <x v="2"/>
    <n v="31"/>
    <n v="100"/>
    <n v="3100"/>
    <x v="0"/>
    <x v="0"/>
    <x v="0"/>
  </r>
  <r>
    <x v="728"/>
    <x v="1"/>
    <x v="3"/>
    <x v="3"/>
    <n v="31"/>
    <n v="200"/>
    <n v="6200"/>
    <x v="0"/>
    <x v="1"/>
    <x v="0"/>
  </r>
  <r>
    <x v="728"/>
    <x v="2"/>
    <x v="1"/>
    <x v="3"/>
    <n v="46"/>
    <n v="200"/>
    <n v="9200"/>
    <x v="0"/>
    <x v="1"/>
    <x v="0"/>
  </r>
  <r>
    <x v="728"/>
    <x v="2"/>
    <x v="4"/>
    <x v="0"/>
    <n v="37"/>
    <n v="400"/>
    <n v="14800"/>
    <x v="0"/>
    <x v="1"/>
    <x v="0"/>
  </r>
  <r>
    <x v="728"/>
    <x v="1"/>
    <x v="3"/>
    <x v="0"/>
    <n v="38"/>
    <n v="400"/>
    <n v="15200"/>
    <x v="0"/>
    <x v="1"/>
    <x v="0"/>
  </r>
  <r>
    <x v="728"/>
    <x v="2"/>
    <x v="1"/>
    <x v="4"/>
    <n v="34"/>
    <n v="500"/>
    <n v="17000"/>
    <x v="0"/>
    <x v="0"/>
    <x v="3"/>
  </r>
  <r>
    <x v="728"/>
    <x v="1"/>
    <x v="2"/>
    <x v="4"/>
    <n v="49"/>
    <n v="500"/>
    <n v="24500"/>
    <x v="0"/>
    <x v="1"/>
    <x v="1"/>
  </r>
  <r>
    <x v="729"/>
    <x v="2"/>
    <x v="4"/>
    <x v="0"/>
    <n v="8"/>
    <n v="400"/>
    <n v="3200"/>
    <x v="0"/>
    <x v="1"/>
    <x v="3"/>
  </r>
  <r>
    <x v="729"/>
    <x v="2"/>
    <x v="1"/>
    <x v="3"/>
    <n v="33"/>
    <n v="200"/>
    <n v="6600"/>
    <x v="0"/>
    <x v="1"/>
    <x v="4"/>
  </r>
  <r>
    <x v="729"/>
    <x v="0"/>
    <x v="1"/>
    <x v="4"/>
    <n v="23"/>
    <n v="500"/>
    <n v="11500"/>
    <x v="0"/>
    <x v="1"/>
    <x v="1"/>
  </r>
  <r>
    <x v="729"/>
    <x v="0"/>
    <x v="4"/>
    <x v="4"/>
    <n v="31"/>
    <n v="500"/>
    <n v="15500"/>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6621D7-C655-4537-898A-12E410CB30DB}" name="PivotTable2"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3:F30"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pivotField showAll="0"/>
    <pivotField showAll="0"/>
    <pivotField dataField="1" showAll="0"/>
    <pivotField numFmtId="164" showAll="0"/>
    <pivotField numFmtId="164" showAll="0"/>
    <pivotField showAll="0"/>
    <pivotField showAll="0"/>
    <pivotField showAll="0"/>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1"/>
    <field x="0"/>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Units" fld="4"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560331-5190-49C1-97D9-0F8E75176D3B}" name="PivotTable1"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30"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8">
        <item x="2"/>
        <item x="3"/>
        <item x="0"/>
        <item x="4"/>
        <item x="5"/>
        <item x="1"/>
        <item m="1" x="6"/>
        <item t="default"/>
      </items>
    </pivotField>
    <pivotField showAll="0">
      <items count="6">
        <item x="1"/>
        <item x="4"/>
        <item x="2"/>
        <item x="0"/>
        <item x="3"/>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2">
    <field x="11"/>
    <field x="0"/>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69599F-F075-4C27-99DF-4C3760F33BD7}" name="PivotTable3"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H17" firstHeaderRow="1" firstDataRow="2" firstDataCol="1"/>
  <pivotFields count="12">
    <pivotField numFmtId="14" showAll="0"/>
    <pivotField showAll="0"/>
    <pivotField axis="axisCol" showAll="0">
      <items count="8">
        <item x="2"/>
        <item x="3"/>
        <item x="0"/>
        <item x="4"/>
        <item x="5"/>
        <item x="1"/>
        <item m="1" x="6"/>
        <item t="default"/>
      </items>
    </pivotField>
    <pivotField showAll="0"/>
    <pivotField dataField="1" showAll="0"/>
    <pivotField numFmtId="164" showAll="0"/>
    <pivotField numFmtId="164" showAll="0"/>
    <pivotField showAll="0"/>
    <pivotField showAll="0"/>
    <pivotField showAll="0"/>
    <pivotField showAll="0" defaultSubtotal="0"/>
    <pivotField showAll="0" defaultSubtotal="0"/>
  </pivotFields>
  <rowItems count="1">
    <i/>
  </rowItems>
  <colFields count="1">
    <field x="2"/>
  </colFields>
  <colItems count="7">
    <i>
      <x/>
    </i>
    <i>
      <x v="1"/>
    </i>
    <i>
      <x v="2"/>
    </i>
    <i>
      <x v="3"/>
    </i>
    <i>
      <x v="4"/>
    </i>
    <i>
      <x v="5"/>
    </i>
    <i t="grand">
      <x/>
    </i>
  </colItems>
  <dataFields count="1">
    <dataField name="Sum of Unit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3B23B0-8D4E-4C3D-B4F8-B88EA9C133AD}" name="PivotTable2"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H4" firstHeaderRow="1" firstDataRow="2" firstDataCol="1"/>
  <pivotFields count="12">
    <pivotField numFmtId="14" showAll="0"/>
    <pivotField showAll="0">
      <items count="4">
        <item x="0"/>
        <item x="2"/>
        <item x="1"/>
        <item t="default"/>
      </items>
    </pivotField>
    <pivotField axis="axisCol" showAll="0">
      <items count="8">
        <item x="2"/>
        <item x="3"/>
        <item x="0"/>
        <item x="4"/>
        <item x="5"/>
        <item n="UK" m="1" x="6"/>
        <item n="UK2" x="1"/>
        <item t="default"/>
      </items>
    </pivotField>
    <pivotField showAll="0">
      <items count="6">
        <item x="1"/>
        <item x="4"/>
        <item x="2"/>
        <item x="0"/>
        <item x="3"/>
        <item t="default"/>
      </items>
    </pivotField>
    <pivotField showAll="0"/>
    <pivotField showAll="0"/>
    <pivotField dataField="1" showAll="0"/>
    <pivotField showAll="0"/>
    <pivotField showAll="0"/>
    <pivotField showAll="0"/>
    <pivotField showAll="0" defaultSubtotal="0"/>
    <pivotField showAll="0" defaultSubtotal="0">
      <items count="4">
        <item x="0"/>
        <item x="1"/>
        <item x="2"/>
        <item x="3"/>
      </items>
    </pivotField>
  </pivotFields>
  <rowItems count="1">
    <i/>
  </rowItems>
  <colFields count="1">
    <field x="2"/>
  </colFields>
  <colItems count="7">
    <i>
      <x/>
    </i>
    <i>
      <x v="1"/>
    </i>
    <i>
      <x v="2"/>
    </i>
    <i>
      <x v="3"/>
    </i>
    <i>
      <x v="4"/>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19BA4D-57BE-4D16-AE2D-D4464422CB0F}" name="PivotTable1"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4" firstHeaderRow="1" firstDataRow="1" firstDataCol="1"/>
  <pivotFields count="12">
    <pivotField numFmtId="14" showAll="0"/>
    <pivotField showAll="0">
      <items count="4">
        <item x="0"/>
        <item x="2"/>
        <item x="1"/>
        <item t="default"/>
      </items>
    </pivotField>
    <pivotField showAll="0">
      <items count="8">
        <item x="2"/>
        <item x="3"/>
        <item x="0"/>
        <item x="4"/>
        <item x="5"/>
        <item x="1"/>
        <item m="1" x="6"/>
        <item t="default"/>
      </items>
    </pivotField>
    <pivotField showAll="0">
      <items count="6">
        <item x="1"/>
        <item x="4"/>
        <item x="2"/>
        <item x="0"/>
        <item x="3"/>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items count="4">
        <item x="0"/>
        <item x="1"/>
        <item x="2"/>
        <item x="3"/>
      </items>
    </pivotField>
  </pivotFields>
  <rowFields count="1">
    <field x="7"/>
  </rowFields>
  <rowItems count="3">
    <i>
      <x/>
    </i>
    <i>
      <x v="1"/>
    </i>
    <i t="grand">
      <x/>
    </i>
  </rowItems>
  <colItems count="1">
    <i/>
  </colItems>
  <dataFields count="1">
    <dataField name="Count of Revenue" fld="6" subtotal="count" baseField="7" baseItem="0"/>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7" count="1" selected="0">
            <x v="0"/>
          </reference>
        </references>
      </pivotArea>
    </chartFormat>
    <chartFormat chart="3"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B22B5B1-3E83-45D1-A538-AA4D4C6DD846}" name="PivotTable2"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4" firstHeaderRow="1" firstDataRow="1" firstDataCol="1"/>
  <pivotFields count="12">
    <pivotField numFmtId="14" showAll="0"/>
    <pivotField showAll="0">
      <items count="4">
        <item x="0"/>
        <item x="2"/>
        <item x="1"/>
        <item t="default"/>
      </items>
    </pivotField>
    <pivotField showAll="0">
      <items count="8">
        <item x="2"/>
        <item x="3"/>
        <item x="0"/>
        <item x="4"/>
        <item x="5"/>
        <item x="1"/>
        <item m="1" x="6"/>
        <item t="default"/>
      </items>
    </pivotField>
    <pivotField showAll="0">
      <items count="6">
        <item x="1"/>
        <item x="4"/>
        <item x="2"/>
        <item x="0"/>
        <item x="3"/>
        <item t="default"/>
      </items>
    </pivotField>
    <pivotField showAll="0"/>
    <pivotField showAll="0"/>
    <pivotField dataField="1" showAll="0"/>
    <pivotField showAll="0"/>
    <pivotField axis="axisRow" showAll="0">
      <items count="3">
        <item x="1"/>
        <item x="0"/>
        <item t="default"/>
      </items>
    </pivotField>
    <pivotField showAll="0"/>
    <pivotField showAll="0" defaultSubtotal="0"/>
    <pivotField showAll="0" defaultSubtotal="0">
      <items count="4">
        <item x="0"/>
        <item x="1"/>
        <item x="2"/>
        <item x="3"/>
      </items>
    </pivotField>
  </pivotFields>
  <rowFields count="1">
    <field x="8"/>
  </rowFields>
  <rowItems count="3">
    <i>
      <x/>
    </i>
    <i>
      <x v="1"/>
    </i>
    <i t="grand">
      <x/>
    </i>
  </rowItems>
  <colItems count="1">
    <i/>
  </colItems>
  <dataFields count="1">
    <dataField name="Count of Revenue" fld="6" subtotal="count" baseField="8" baseItem="0"/>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8" count="1" selected="0">
            <x v="0"/>
          </reference>
        </references>
      </pivotArea>
    </chartFormat>
    <chartFormat chart="3"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885C93-A5DB-498B-986E-9E7090B1D833}" name="PivotTable3"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2">
    <pivotField numFmtId="14" showAll="0"/>
    <pivotField axis="axisRow" showAll="0">
      <items count="4">
        <item x="0"/>
        <item x="2"/>
        <item x="1"/>
        <item t="default"/>
      </items>
    </pivotField>
    <pivotField showAll="0">
      <items count="8">
        <item x="2"/>
        <item x="3"/>
        <item x="0"/>
        <item x="4"/>
        <item x="5"/>
        <item x="1"/>
        <item m="1" x="6"/>
        <item t="default"/>
      </items>
    </pivotField>
    <pivotField showAll="0">
      <items count="6">
        <item x="1"/>
        <item x="4"/>
        <item x="2"/>
        <item x="0"/>
        <item x="3"/>
        <item t="default"/>
      </items>
    </pivotField>
    <pivotField showAll="0"/>
    <pivotField showAll="0"/>
    <pivotField dataField="1" showAll="0"/>
    <pivotField showAll="0"/>
    <pivotField showAll="0"/>
    <pivotField showAll="0"/>
    <pivotField showAll="0" defaultSubtotal="0"/>
    <pivotField showAll="0" defaultSubtotal="0">
      <items count="4">
        <item x="0"/>
        <item x="1"/>
        <item x="2"/>
        <item x="3"/>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5D2DEC-A3F5-4899-BE29-D331123B97DB}" name="PivotTable4"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G8" firstHeaderRow="1" firstDataRow="2" firstDataCol="1"/>
  <pivotFields count="12">
    <pivotField numFmtId="14" showAll="0"/>
    <pivotField showAll="0">
      <items count="4">
        <item x="0"/>
        <item x="2"/>
        <item x="1"/>
        <item t="default"/>
      </items>
    </pivotField>
    <pivotField showAll="0">
      <items count="8">
        <item x="2"/>
        <item x="3"/>
        <item x="0"/>
        <item x="4"/>
        <item x="5"/>
        <item x="1"/>
        <item m="1" x="6"/>
        <item t="default"/>
      </items>
    </pivotField>
    <pivotField axis="axisRow" showAll="0" sortType="descending">
      <items count="6">
        <item x="3"/>
        <item x="0"/>
        <item x="2"/>
        <item x="4"/>
        <item x="1"/>
        <item t="default"/>
      </items>
    </pivotField>
    <pivotField showAll="0"/>
    <pivotField showAll="0"/>
    <pivotField dataField="1" showAll="0"/>
    <pivotField showAll="0"/>
    <pivotField showAll="0"/>
    <pivotField axis="axisCol" showAll="0" sortType="ascending">
      <items count="13">
        <item m="1" x="5"/>
        <item x="2"/>
        <item x="4"/>
        <item x="3"/>
        <item x="1"/>
        <item m="1" x="6"/>
        <item x="0"/>
        <item m="1" x="9"/>
        <item m="1" x="10"/>
        <item m="1" x="7"/>
        <item m="1" x="11"/>
        <item m="1" x="8"/>
        <item t="default"/>
      </items>
    </pivotField>
    <pivotField showAll="0" defaultSubtotal="0"/>
    <pivotField showAll="0" defaultSubtotal="0">
      <items count="4">
        <item x="0"/>
        <item x="1"/>
        <item x="2"/>
        <item x="3"/>
      </items>
    </pivotField>
  </pivotFields>
  <rowFields count="1">
    <field x="3"/>
  </rowFields>
  <rowItems count="6">
    <i>
      <x/>
    </i>
    <i>
      <x v="1"/>
    </i>
    <i>
      <x v="2"/>
    </i>
    <i>
      <x v="3"/>
    </i>
    <i>
      <x v="4"/>
    </i>
    <i t="grand">
      <x/>
    </i>
  </rowItems>
  <colFields count="1">
    <field x="9"/>
  </colFields>
  <colItems count="6">
    <i>
      <x v="1"/>
    </i>
    <i>
      <x v="2"/>
    </i>
    <i>
      <x v="3"/>
    </i>
    <i>
      <x v="4"/>
    </i>
    <i>
      <x v="6"/>
    </i>
    <i t="grand">
      <x/>
    </i>
  </colItems>
  <dataFields count="1">
    <dataField name="Count of Revenue" fld="6" subtotal="count" baseField="0" baseItem="0"/>
  </dataFields>
  <chartFormats count="19">
    <chartFormat chart="1" format="37" series="1">
      <pivotArea type="data" outline="0" fieldPosition="0">
        <references count="2">
          <reference field="4294967294" count="1" selected="0">
            <x v="0"/>
          </reference>
          <reference field="9" count="1" selected="0">
            <x v="0"/>
          </reference>
        </references>
      </pivotArea>
    </chartFormat>
    <chartFormat chart="1" format="38" series="1">
      <pivotArea type="data" outline="0" fieldPosition="0">
        <references count="2">
          <reference field="4294967294" count="1" selected="0">
            <x v="0"/>
          </reference>
          <reference field="9" count="1" selected="0">
            <x v="2"/>
          </reference>
        </references>
      </pivotArea>
    </chartFormat>
    <chartFormat chart="1" format="39" series="1">
      <pivotArea type="data" outline="0" fieldPosition="0">
        <references count="2">
          <reference field="4294967294" count="1" selected="0">
            <x v="0"/>
          </reference>
          <reference field="9" count="1" selected="0">
            <x v="3"/>
          </reference>
        </references>
      </pivotArea>
    </chartFormat>
    <chartFormat chart="1" format="40" series="1">
      <pivotArea type="data" outline="0" fieldPosition="0">
        <references count="2">
          <reference field="4294967294" count="1" selected="0">
            <x v="0"/>
          </reference>
          <reference field="9" count="1" selected="0">
            <x v="4"/>
          </reference>
        </references>
      </pivotArea>
    </chartFormat>
    <chartFormat chart="1" format="41" series="1">
      <pivotArea type="data" outline="0" fieldPosition="0">
        <references count="2">
          <reference field="4294967294" count="1" selected="0">
            <x v="0"/>
          </reference>
          <reference field="9" count="1" selected="0">
            <x v="5"/>
          </reference>
        </references>
      </pivotArea>
    </chartFormat>
    <chartFormat chart="1" format="42" series="1">
      <pivotArea type="data" outline="0" fieldPosition="0">
        <references count="2">
          <reference field="4294967294" count="1" selected="0">
            <x v="0"/>
          </reference>
          <reference field="9" count="1" selected="0">
            <x v="6"/>
          </reference>
        </references>
      </pivotArea>
    </chartFormat>
    <chartFormat chart="2" format="43" series="1">
      <pivotArea type="data" outline="0" fieldPosition="0">
        <references count="2">
          <reference field="4294967294" count="1" selected="0">
            <x v="0"/>
          </reference>
          <reference field="9" count="1" selected="0">
            <x v="0"/>
          </reference>
        </references>
      </pivotArea>
    </chartFormat>
    <chartFormat chart="2" format="44" series="1">
      <pivotArea type="data" outline="0" fieldPosition="0">
        <references count="2">
          <reference field="4294967294" count="1" selected="0">
            <x v="0"/>
          </reference>
          <reference field="9" count="1" selected="0">
            <x v="2"/>
          </reference>
        </references>
      </pivotArea>
    </chartFormat>
    <chartFormat chart="2" format="45" series="1">
      <pivotArea type="data" outline="0" fieldPosition="0">
        <references count="2">
          <reference field="4294967294" count="1" selected="0">
            <x v="0"/>
          </reference>
          <reference field="9" count="1" selected="0">
            <x v="3"/>
          </reference>
        </references>
      </pivotArea>
    </chartFormat>
    <chartFormat chart="2" format="46" series="1">
      <pivotArea type="data" outline="0" fieldPosition="0">
        <references count="2">
          <reference field="4294967294" count="1" selected="0">
            <x v="0"/>
          </reference>
          <reference field="9" count="1" selected="0">
            <x v="4"/>
          </reference>
        </references>
      </pivotArea>
    </chartFormat>
    <chartFormat chart="2" format="47" series="1">
      <pivotArea type="data" outline="0" fieldPosition="0">
        <references count="2">
          <reference field="4294967294" count="1" selected="0">
            <x v="0"/>
          </reference>
          <reference field="9" count="1" selected="0">
            <x v="5"/>
          </reference>
        </references>
      </pivotArea>
    </chartFormat>
    <chartFormat chart="2" format="48" series="1">
      <pivotArea type="data" outline="0" fieldPosition="0">
        <references count="2">
          <reference field="4294967294" count="1" selected="0">
            <x v="0"/>
          </reference>
          <reference field="9" count="1" selected="0">
            <x v="6"/>
          </reference>
        </references>
      </pivotArea>
    </chartFormat>
    <chartFormat chart="3" format="43" series="1">
      <pivotArea type="data" outline="0" fieldPosition="0">
        <references count="2">
          <reference field="4294967294" count="1" selected="0">
            <x v="0"/>
          </reference>
          <reference field="9" count="1" selected="0">
            <x v="0"/>
          </reference>
        </references>
      </pivotArea>
    </chartFormat>
    <chartFormat chart="3" format="44" series="1">
      <pivotArea type="data" outline="0" fieldPosition="0">
        <references count="2">
          <reference field="4294967294" count="1" selected="0">
            <x v="0"/>
          </reference>
          <reference field="9" count="1" selected="0">
            <x v="2"/>
          </reference>
        </references>
      </pivotArea>
    </chartFormat>
    <chartFormat chart="3" format="45" series="1">
      <pivotArea type="data" outline="0" fieldPosition="0">
        <references count="2">
          <reference field="4294967294" count="1" selected="0">
            <x v="0"/>
          </reference>
          <reference field="9" count="1" selected="0">
            <x v="3"/>
          </reference>
        </references>
      </pivotArea>
    </chartFormat>
    <chartFormat chart="3" format="46" series="1">
      <pivotArea type="data" outline="0" fieldPosition="0">
        <references count="2">
          <reference field="4294967294" count="1" selected="0">
            <x v="0"/>
          </reference>
          <reference field="9" count="1" selected="0">
            <x v="4"/>
          </reference>
        </references>
      </pivotArea>
    </chartFormat>
    <chartFormat chart="3" format="47" series="1">
      <pivotArea type="data" outline="0" fieldPosition="0">
        <references count="2">
          <reference field="4294967294" count="1" selected="0">
            <x v="0"/>
          </reference>
          <reference field="9" count="1" selected="0">
            <x v="5"/>
          </reference>
        </references>
      </pivotArea>
    </chartFormat>
    <chartFormat chart="3" format="48" series="1">
      <pivotArea type="data" outline="0" fieldPosition="0">
        <references count="2">
          <reference field="4294967294" count="1" selected="0">
            <x v="0"/>
          </reference>
          <reference field="9" count="1" selected="0">
            <x v="6"/>
          </reference>
        </references>
      </pivotArea>
    </chartFormat>
    <chartFormat chart="3" format="49"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16CD82D6-E8FD-48EF-AD2B-0A99533E5CB7}" sourceName="Customer Acquisition Type">
  <pivotTables>
    <pivotTable tabId="4" name="PivotTable1"/>
    <pivotTable tabId="8" name="PivotTable3"/>
    <pivotTable tabId="9" name="PivotTable4"/>
    <pivotTable tabId="6" name="PivotTable1"/>
    <pivotTable tabId="7" name="PivotTable2"/>
    <pivotTable tabId="5" name="PivotTable2"/>
  </pivotTables>
  <data>
    <tabular pivotCacheId="1925574080">
      <items count="3">
        <i x="0"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27C1F17-DB6A-456E-9E99-4C6D5F8B59D2}" sourceName="Country">
  <pivotTables>
    <pivotTable tabId="4" name="PivotTable1"/>
    <pivotTable tabId="8" name="PivotTable3"/>
    <pivotTable tabId="9" name="PivotTable4"/>
    <pivotTable tabId="6" name="PivotTable1"/>
    <pivotTable tabId="7" name="PivotTable2"/>
    <pivotTable tabId="5" name="PivotTable2"/>
  </pivotTables>
  <data>
    <tabular pivotCacheId="1925574080">
      <items count="7">
        <i x="2" s="1"/>
        <i x="3" s="1"/>
        <i x="0" s="1"/>
        <i x="4" s="1"/>
        <i x="5" s="1"/>
        <i x="1" s="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2F48AC1B-C4FE-4A76-9C31-CC4276FE8DCD}" sourceName="Product">
  <pivotTables>
    <pivotTable tabId="4" name="PivotTable1"/>
    <pivotTable tabId="8" name="PivotTable3"/>
    <pivotTable tabId="9" name="PivotTable4"/>
    <pivotTable tabId="6" name="PivotTable1"/>
    <pivotTable tabId="7" name="PivotTable2"/>
    <pivotTable tabId="5" name="PivotTable2"/>
  </pivotTables>
  <data>
    <tabular pivotCacheId="1925574080">
      <items count="5">
        <i x="1" s="1"/>
        <i x="4" s="1"/>
        <i x="2" s="1"/>
        <i x="0"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75B5D3E-9AF7-4605-AFF5-64091579D917}" sourceName="Years">
  <pivotTables>
    <pivotTable tabId="4" name="PivotTable1"/>
    <pivotTable tabId="8" name="PivotTable3"/>
    <pivotTable tabId="9" name="PivotTable4"/>
    <pivotTable tabId="6" name="PivotTable1"/>
    <pivotTable tabId="7" name="PivotTable2"/>
    <pivotTable tabId="5" name="PivotTable2"/>
  </pivotTables>
  <data>
    <tabular pivotCacheId="1925574080">
      <items count="4">
        <i x="1" s="1"/>
        <i x="2" s="1"/>
        <i x="0"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8909B7A8-5E8E-4274-AC7B-0D5E24B5CC9D}" cache="Slicer_Customer_Acquisition_Type" caption="Customer Acquisition Type" columnCount="3" style="Custom_black" rowHeight="274320"/>
  <slicer name="Country" xr10:uid="{FC9625FD-6012-4654-89EE-673BBFF2A87D}" cache="Slicer_Country" caption="Country" columnCount="3" style="Custom_black" rowHeight="274320"/>
  <slicer name="Product" xr10:uid="{07EC1A07-4D70-4C14-B4DA-574236610F0E}" cache="Slicer_Product" caption="Product" columnCount="3" style="Custom_black" rowHeight="365760"/>
  <slicer name="Years" xr10:uid="{AB880F7D-E46C-4FF3-86FC-68B9920F3246}" cache="Slicer_Years" caption="Years" style="Custom_black"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D7E092-1C76-4A7A-86E8-26F9425E4AAF}" name="tbl_Data" displayName="tbl_Data" ref="B3:K8003" totalsRowShown="0" dataDxfId="14">
  <autoFilter ref="B3:K8003" xr:uid="{C4D7E092-1C76-4A7A-86E8-26F9425E4AAF}"/>
  <sortState xmlns:xlrd2="http://schemas.microsoft.com/office/spreadsheetml/2017/richdata2" ref="B4:K8003">
    <sortCondition ref="B3:B8003"/>
  </sortState>
  <tableColumns count="10">
    <tableColumn id="1" xr3:uid="{E26ADD34-3565-46A1-9F17-2D7E67084E3F}" name="Date" dataDxfId="13"/>
    <tableColumn id="2" xr3:uid="{E34D6DA6-79CE-4941-B3E9-042F9C7BCFF9}" name="Customer Acquisition Type" dataDxfId="12"/>
    <tableColumn id="3" xr3:uid="{893CC72F-EECC-4D34-AD6F-1DB33DE2BE81}" name="Country" dataDxfId="11"/>
    <tableColumn id="4" xr3:uid="{2D080C4D-762D-45E2-A711-75370908B686}" name="Product" dataDxfId="10"/>
    <tableColumn id="5" xr3:uid="{B1E5BCEB-7CA8-4935-B8A0-D76AD105AAE4}" name="Units" dataDxfId="9"/>
    <tableColumn id="6" xr3:uid="{338ECEF9-FCC1-4366-B8F5-5A28F5C100B6}" name="Price" dataDxfId="8">
      <calculatedColumnFormula>_xlfn.XLOOKUP(E4, Product, dv_Price, "N/A", 0)</calculatedColumnFormula>
    </tableColumn>
    <tableColumn id="7" xr3:uid="{0DC98C4F-7433-4B42-B592-E8F9C01C6F9F}" name="Revenue" dataDxfId="7">
      <calculatedColumnFormula>tbl_Data[[#This Row],[Units]] * tbl_Data[[#This Row],[Price]]</calculatedColumnFormula>
    </tableColumn>
    <tableColumn id="8" xr3:uid="{AA8309E0-CCDB-4632-AA07-00D2ECE4DDA8}" name="Delivery Performance" dataDxfId="6"/>
    <tableColumn id="9" xr3:uid="{0BFD90F2-AE5D-416C-BD82-AEEBBAB3A4E0}" name="Return" dataDxfId="5"/>
    <tableColumn id="10" xr3:uid="{73078AD8-298F-43DF-BC36-5870B6F9D33D}" name="Customer Satisfaction" dataDxfId="4"/>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7BE0CD-273D-42D2-BA64-55FD33E41208}" name="tbl_CAT" displayName="tbl_CAT" ref="E5:E8" totalsRowShown="0">
  <autoFilter ref="E5:E8" xr:uid="{C27BE0CD-273D-42D2-BA64-55FD33E41208}"/>
  <tableColumns count="1">
    <tableColumn id="1" xr3:uid="{33D6A478-E9D4-47FC-AE8D-701940F3AF4E}" name="Customer Acquisition Type"/>
  </tableColumns>
  <tableStyleInfo name="TableStyleMedium28"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B3F11F-B072-4E09-AAEA-D19340DBC7E9}" name="tbl_Country" displayName="tbl_Country" ref="G5:G11" totalsRowShown="0" dataDxfId="3">
  <autoFilter ref="G5:G11" xr:uid="{B7B3F11F-B072-4E09-AAEA-D19340DBC7E9}"/>
  <tableColumns count="1">
    <tableColumn id="1" xr3:uid="{E993BB36-75D4-4F83-9236-3F6533BAA5B2}" name="Country" dataDxfId="2"/>
  </tableColumns>
  <tableStyleInfo name="TableStyleMedium28"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2B67466-7D80-4F8D-A181-577322C2581B}" name="tbl_Product" displayName="tbl_Product" ref="I5:I10" totalsRowShown="0">
  <autoFilter ref="I5:I10" xr:uid="{B2B67466-7D80-4F8D-A181-577322C2581B}"/>
  <sortState xmlns:xlrd2="http://schemas.microsoft.com/office/spreadsheetml/2017/richdata2" ref="I6:I10">
    <sortCondition ref="I5:I10"/>
  </sortState>
  <tableColumns count="1">
    <tableColumn id="1" xr3:uid="{502EACF6-F17B-4F0D-91D1-BB39A5E12974}" name="Product"/>
  </tableColumns>
  <tableStyleInfo name="TableStyleMedium2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B967E24-13FC-4F02-978A-CA0BF9D3C0F8}" name="tbl_DelivPerf" displayName="tbl_DelivPerf" ref="K5:K7" totalsRowShown="0">
  <autoFilter ref="K5:K7" xr:uid="{5B967E24-13FC-4F02-978A-CA0BF9D3C0F8}"/>
  <tableColumns count="1">
    <tableColumn id="1" xr3:uid="{679AD974-3456-4F6D-A52B-09D4564181CC}" name="Delivery Performance"/>
  </tableColumns>
  <tableStyleInfo name="TableStyleMedium28"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3FCFA2-743F-4440-92EA-940C5B50C0CC}" name="tbl_Return" displayName="tbl_Return" ref="M5:M7" totalsRowShown="0">
  <autoFilter ref="M5:M7" xr:uid="{6C3FCFA2-743F-4440-92EA-940C5B50C0CC}"/>
  <tableColumns count="1">
    <tableColumn id="1" xr3:uid="{B1242D67-2A77-4FFB-A893-17AB00A2BF4D}" name="Return"/>
  </tableColumns>
  <tableStyleInfo name="TableStyleMedium28"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2CCBBE4-2E9D-4844-98E1-CDAADF12BEEB}" name="tbl_CustSatisf" displayName="tbl_CustSatisf" ref="O5:O10" totalsRowShown="0">
  <autoFilter ref="O5:O10" xr:uid="{82CCBBE4-2E9D-4844-98E1-CDAADF12BEEB}"/>
  <sortState xmlns:xlrd2="http://schemas.microsoft.com/office/spreadsheetml/2017/richdata2" ref="O6:O10">
    <sortCondition ref="O5:O10"/>
  </sortState>
  <tableColumns count="1">
    <tableColumn id="1" xr3:uid="{208DBDC3-3D2F-4BB1-8AD2-1BE0650FE43E}" name="Customer Satisfaction"/>
  </tableColumns>
  <tableStyleInfo name="TableStyleMedium28"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png"/><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2"/>
  </sheetPr>
  <dimension ref="A1:K8003"/>
  <sheetViews>
    <sheetView showGridLines="0" tabSelected="1" workbookViewId="0">
      <selection activeCell="N25" sqref="N25"/>
    </sheetView>
  </sheetViews>
  <sheetFormatPr defaultRowHeight="15" x14ac:dyDescent="0.25"/>
  <cols>
    <col min="2" max="2" width="13.85546875" customWidth="1"/>
    <col min="3" max="3" width="30.7109375" customWidth="1"/>
    <col min="4" max="4" width="23.7109375" customWidth="1"/>
    <col min="5" max="5" width="13.42578125" customWidth="1"/>
    <col min="6" max="6" width="9.28515625" customWidth="1"/>
    <col min="7" max="7" width="11.85546875" customWidth="1"/>
    <col min="8" max="8" width="15.28515625" customWidth="1"/>
    <col min="9" max="9" width="22.85546875" bestFit="1" customWidth="1"/>
    <col min="10" max="10" width="9.28515625" bestFit="1" customWidth="1"/>
    <col min="11" max="11" width="22.85546875" bestFit="1" customWidth="1"/>
  </cols>
  <sheetData>
    <row r="1" spans="1:11" ht="28.5" x14ac:dyDescent="0.45">
      <c r="A1" s="1"/>
      <c r="B1" s="8" t="s">
        <v>29</v>
      </c>
      <c r="C1" s="8"/>
      <c r="D1" s="8"/>
      <c r="E1" s="8"/>
      <c r="F1" s="8"/>
      <c r="G1" s="8"/>
      <c r="H1" s="8"/>
      <c r="I1" s="8"/>
      <c r="J1" s="8"/>
      <c r="K1" s="8"/>
    </row>
    <row r="2" spans="1:11" ht="26.25" x14ac:dyDescent="0.4">
      <c r="B2" s="6"/>
      <c r="E2" s="6"/>
      <c r="F2" s="6"/>
      <c r="G2" s="6"/>
      <c r="H2" s="6"/>
      <c r="I2" s="6"/>
      <c r="K2" s="6"/>
    </row>
    <row r="3" spans="1:11" x14ac:dyDescent="0.25">
      <c r="B3" t="s">
        <v>0</v>
      </c>
      <c r="C3" t="s">
        <v>1</v>
      </c>
      <c r="D3" t="s">
        <v>2</v>
      </c>
      <c r="E3" t="s">
        <v>3</v>
      </c>
      <c r="F3" t="s">
        <v>4</v>
      </c>
      <c r="G3" t="s">
        <v>25</v>
      </c>
      <c r="H3" t="s">
        <v>26</v>
      </c>
      <c r="I3" t="s">
        <v>5</v>
      </c>
      <c r="J3" t="s">
        <v>6</v>
      </c>
      <c r="K3" t="s">
        <v>7</v>
      </c>
    </row>
    <row r="4" spans="1:11" x14ac:dyDescent="0.25">
      <c r="B4" s="7">
        <v>43831</v>
      </c>
      <c r="C4" s="4" t="s">
        <v>8</v>
      </c>
      <c r="D4" s="4" t="s">
        <v>24</v>
      </c>
      <c r="E4" s="4" t="s">
        <v>10</v>
      </c>
      <c r="F4" s="4">
        <v>1</v>
      </c>
      <c r="G4" s="13">
        <f t="shared" ref="G4:G67" si="0">_xlfn.XLOOKUP(E4, Product, dv_Price, "N/A", 0)</f>
        <v>400</v>
      </c>
      <c r="H4" s="13">
        <f>tbl_Data[[#This Row],[Units]] * tbl_Data[[#This Row],[Price]]</f>
        <v>400</v>
      </c>
      <c r="I4" s="4" t="s">
        <v>11</v>
      </c>
      <c r="J4" s="4" t="s">
        <v>19</v>
      </c>
      <c r="K4" s="4" t="s">
        <v>55</v>
      </c>
    </row>
    <row r="5" spans="1:11" x14ac:dyDescent="0.25">
      <c r="B5" s="7">
        <v>43831</v>
      </c>
      <c r="C5" s="4" t="s">
        <v>13</v>
      </c>
      <c r="D5" s="4" t="s">
        <v>48</v>
      </c>
      <c r="E5" s="4" t="s">
        <v>20</v>
      </c>
      <c r="F5" s="4">
        <v>2</v>
      </c>
      <c r="G5" s="13">
        <f t="shared" si="0"/>
        <v>300</v>
      </c>
      <c r="H5" s="13">
        <f>tbl_Data[[#This Row],[Units]] * tbl_Data[[#This Row],[Price]]</f>
        <v>600</v>
      </c>
      <c r="I5" s="4" t="s">
        <v>11</v>
      </c>
      <c r="J5" s="4" t="s">
        <v>12</v>
      </c>
      <c r="K5" s="4" t="s">
        <v>52</v>
      </c>
    </row>
    <row r="6" spans="1:11" x14ac:dyDescent="0.25">
      <c r="B6" s="7">
        <v>43831</v>
      </c>
      <c r="C6" s="4" t="s">
        <v>21</v>
      </c>
      <c r="D6" s="4" t="s">
        <v>16</v>
      </c>
      <c r="E6" s="4" t="s">
        <v>20</v>
      </c>
      <c r="F6" s="4">
        <v>3</v>
      </c>
      <c r="G6" s="13">
        <f t="shared" si="0"/>
        <v>300</v>
      </c>
      <c r="H6" s="13">
        <f>tbl_Data[[#This Row],[Units]] * tbl_Data[[#This Row],[Price]]</f>
        <v>900</v>
      </c>
      <c r="I6" s="4" t="s">
        <v>11</v>
      </c>
      <c r="J6" s="4" t="s">
        <v>12</v>
      </c>
      <c r="K6" s="4" t="s">
        <v>52</v>
      </c>
    </row>
    <row r="7" spans="1:11" x14ac:dyDescent="0.25">
      <c r="B7" s="7">
        <v>43831</v>
      </c>
      <c r="C7" s="4" t="s">
        <v>21</v>
      </c>
      <c r="D7" s="4" t="s">
        <v>14</v>
      </c>
      <c r="E7" s="4" t="s">
        <v>15</v>
      </c>
      <c r="F7" s="4">
        <v>22</v>
      </c>
      <c r="G7" s="13">
        <f t="shared" si="0"/>
        <v>100</v>
      </c>
      <c r="H7" s="13">
        <f>tbl_Data[[#This Row],[Units]] * tbl_Data[[#This Row],[Price]]</f>
        <v>2200</v>
      </c>
      <c r="I7" s="4" t="s">
        <v>11</v>
      </c>
      <c r="J7" s="4" t="s">
        <v>12</v>
      </c>
      <c r="K7" s="4" t="s">
        <v>52</v>
      </c>
    </row>
    <row r="8" spans="1:11" x14ac:dyDescent="0.25">
      <c r="B8" s="7">
        <v>43831</v>
      </c>
      <c r="C8" s="4" t="s">
        <v>21</v>
      </c>
      <c r="D8" s="4" t="s">
        <v>14</v>
      </c>
      <c r="E8" s="4" t="s">
        <v>20</v>
      </c>
      <c r="F8" s="4">
        <v>13</v>
      </c>
      <c r="G8" s="13">
        <f t="shared" si="0"/>
        <v>300</v>
      </c>
      <c r="H8" s="13">
        <f>tbl_Data[[#This Row],[Units]] * tbl_Data[[#This Row],[Price]]</f>
        <v>3900</v>
      </c>
      <c r="I8" s="4" t="s">
        <v>23</v>
      </c>
      <c r="J8" s="4" t="s">
        <v>12</v>
      </c>
      <c r="K8" s="4" t="s">
        <v>56</v>
      </c>
    </row>
    <row r="9" spans="1:11" x14ac:dyDescent="0.25">
      <c r="B9" s="7">
        <v>43831</v>
      </c>
      <c r="C9" s="4" t="s">
        <v>8</v>
      </c>
      <c r="D9" s="4" t="s">
        <v>18</v>
      </c>
      <c r="E9" s="4" t="s">
        <v>22</v>
      </c>
      <c r="F9" s="4">
        <v>23</v>
      </c>
      <c r="G9" s="13">
        <f t="shared" si="0"/>
        <v>200</v>
      </c>
      <c r="H9" s="13">
        <f>tbl_Data[[#This Row],[Units]] * tbl_Data[[#This Row],[Price]]</f>
        <v>4600</v>
      </c>
      <c r="I9" s="4" t="s">
        <v>11</v>
      </c>
      <c r="J9" s="4" t="s">
        <v>12</v>
      </c>
      <c r="K9" s="4" t="s">
        <v>52</v>
      </c>
    </row>
    <row r="10" spans="1:11" x14ac:dyDescent="0.25">
      <c r="B10" s="7">
        <v>43831</v>
      </c>
      <c r="C10" s="4" t="s">
        <v>8</v>
      </c>
      <c r="D10" s="4" t="s">
        <v>14</v>
      </c>
      <c r="E10" s="4" t="s">
        <v>17</v>
      </c>
      <c r="F10" s="4">
        <v>10</v>
      </c>
      <c r="G10" s="13">
        <f t="shared" si="0"/>
        <v>500</v>
      </c>
      <c r="H10" s="13">
        <f>tbl_Data[[#This Row],[Units]] * tbl_Data[[#This Row],[Price]]</f>
        <v>5000</v>
      </c>
      <c r="I10" s="4" t="s">
        <v>11</v>
      </c>
      <c r="J10" s="4" t="s">
        <v>12</v>
      </c>
      <c r="K10" s="4" t="s">
        <v>52</v>
      </c>
    </row>
    <row r="11" spans="1:11" x14ac:dyDescent="0.25">
      <c r="B11" s="7">
        <v>43831</v>
      </c>
      <c r="C11" s="4" t="s">
        <v>21</v>
      </c>
      <c r="D11" s="4" t="s">
        <v>16</v>
      </c>
      <c r="E11" s="4" t="s">
        <v>17</v>
      </c>
      <c r="F11" s="4">
        <v>13</v>
      </c>
      <c r="G11" s="13">
        <f t="shared" si="0"/>
        <v>500</v>
      </c>
      <c r="H11" s="13">
        <f>tbl_Data[[#This Row],[Units]] * tbl_Data[[#This Row],[Price]]</f>
        <v>6500</v>
      </c>
      <c r="I11" s="4" t="s">
        <v>11</v>
      </c>
      <c r="J11" s="4" t="s">
        <v>12</v>
      </c>
      <c r="K11" s="4" t="s">
        <v>55</v>
      </c>
    </row>
    <row r="12" spans="1:11" x14ac:dyDescent="0.25">
      <c r="B12" s="7">
        <v>43831</v>
      </c>
      <c r="C12" s="4" t="s">
        <v>8</v>
      </c>
      <c r="D12" s="4" t="s">
        <v>14</v>
      </c>
      <c r="E12" s="4" t="s">
        <v>20</v>
      </c>
      <c r="F12" s="4">
        <v>49</v>
      </c>
      <c r="G12" s="13">
        <f t="shared" si="0"/>
        <v>300</v>
      </c>
      <c r="H12" s="13">
        <f>tbl_Data[[#This Row],[Units]] * tbl_Data[[#This Row],[Price]]</f>
        <v>14700</v>
      </c>
      <c r="I12" s="4" t="s">
        <v>11</v>
      </c>
      <c r="J12" s="4" t="s">
        <v>12</v>
      </c>
      <c r="K12" s="4" t="s">
        <v>53</v>
      </c>
    </row>
    <row r="13" spans="1:11" x14ac:dyDescent="0.25">
      <c r="B13" s="7">
        <v>43831</v>
      </c>
      <c r="C13" s="4" t="s">
        <v>13</v>
      </c>
      <c r="D13" s="4" t="s">
        <v>16</v>
      </c>
      <c r="E13" s="4" t="s">
        <v>10</v>
      </c>
      <c r="F13" s="4">
        <v>43</v>
      </c>
      <c r="G13" s="13">
        <f t="shared" si="0"/>
        <v>400</v>
      </c>
      <c r="H13" s="13">
        <f>tbl_Data[[#This Row],[Units]] * tbl_Data[[#This Row],[Price]]</f>
        <v>17200</v>
      </c>
      <c r="I13" s="4" t="s">
        <v>11</v>
      </c>
      <c r="J13" s="4" t="s">
        <v>12</v>
      </c>
      <c r="K13" s="4" t="s">
        <v>52</v>
      </c>
    </row>
    <row r="14" spans="1:11" x14ac:dyDescent="0.25">
      <c r="B14" s="7">
        <v>43831</v>
      </c>
      <c r="C14" s="4" t="s">
        <v>21</v>
      </c>
      <c r="D14" s="4" t="s">
        <v>48</v>
      </c>
      <c r="E14" s="4" t="s">
        <v>10</v>
      </c>
      <c r="F14" s="4">
        <v>44</v>
      </c>
      <c r="G14" s="13">
        <f t="shared" si="0"/>
        <v>400</v>
      </c>
      <c r="H14" s="13">
        <f>tbl_Data[[#This Row],[Units]] * tbl_Data[[#This Row],[Price]]</f>
        <v>17600</v>
      </c>
      <c r="I14" s="4" t="s">
        <v>23</v>
      </c>
      <c r="J14" s="4" t="s">
        <v>12</v>
      </c>
      <c r="K14" s="4" t="s">
        <v>55</v>
      </c>
    </row>
    <row r="15" spans="1:11" x14ac:dyDescent="0.25">
      <c r="B15" s="7">
        <v>43831</v>
      </c>
      <c r="C15" s="4" t="s">
        <v>21</v>
      </c>
      <c r="D15" s="4" t="s">
        <v>14</v>
      </c>
      <c r="E15" s="4" t="s">
        <v>17</v>
      </c>
      <c r="F15" s="4">
        <v>48</v>
      </c>
      <c r="G15" s="13">
        <f t="shared" si="0"/>
        <v>500</v>
      </c>
      <c r="H15" s="13">
        <f>tbl_Data[[#This Row],[Units]] * tbl_Data[[#This Row],[Price]]</f>
        <v>24000</v>
      </c>
      <c r="I15" s="4" t="s">
        <v>11</v>
      </c>
      <c r="J15" s="4" t="s">
        <v>19</v>
      </c>
      <c r="K15" s="4" t="s">
        <v>52</v>
      </c>
    </row>
    <row r="16" spans="1:11" x14ac:dyDescent="0.25">
      <c r="B16" s="7">
        <v>43832</v>
      </c>
      <c r="C16" s="4" t="s">
        <v>21</v>
      </c>
      <c r="D16" s="4" t="s">
        <v>16</v>
      </c>
      <c r="E16" s="4" t="s">
        <v>10</v>
      </c>
      <c r="F16" s="4">
        <v>2</v>
      </c>
      <c r="G16" s="13">
        <f t="shared" si="0"/>
        <v>400</v>
      </c>
      <c r="H16" s="13">
        <f>tbl_Data[[#This Row],[Units]] * tbl_Data[[#This Row],[Price]]</f>
        <v>800</v>
      </c>
      <c r="I16" s="4" t="s">
        <v>11</v>
      </c>
      <c r="J16" s="4" t="s">
        <v>12</v>
      </c>
      <c r="K16" s="4" t="s">
        <v>53</v>
      </c>
    </row>
    <row r="17" spans="2:11" x14ac:dyDescent="0.25">
      <c r="B17" s="7">
        <v>43832</v>
      </c>
      <c r="C17" s="4" t="s">
        <v>21</v>
      </c>
      <c r="D17" s="4" t="s">
        <v>18</v>
      </c>
      <c r="E17" s="4" t="s">
        <v>10</v>
      </c>
      <c r="F17" s="4">
        <v>2</v>
      </c>
      <c r="G17" s="13">
        <f t="shared" si="0"/>
        <v>400</v>
      </c>
      <c r="H17" s="13">
        <f>tbl_Data[[#This Row],[Units]] * tbl_Data[[#This Row],[Price]]</f>
        <v>800</v>
      </c>
      <c r="I17" s="4" t="s">
        <v>11</v>
      </c>
      <c r="J17" s="4" t="s">
        <v>12</v>
      </c>
      <c r="K17" s="4" t="s">
        <v>52</v>
      </c>
    </row>
    <row r="18" spans="2:11" x14ac:dyDescent="0.25">
      <c r="B18" s="7">
        <v>43832</v>
      </c>
      <c r="C18" s="4" t="s">
        <v>8</v>
      </c>
      <c r="D18" s="4" t="s">
        <v>48</v>
      </c>
      <c r="E18" s="4" t="s">
        <v>20</v>
      </c>
      <c r="F18" s="4">
        <v>5</v>
      </c>
      <c r="G18" s="13">
        <f t="shared" si="0"/>
        <v>300</v>
      </c>
      <c r="H18" s="13">
        <f>tbl_Data[[#This Row],[Units]] * tbl_Data[[#This Row],[Price]]</f>
        <v>1500</v>
      </c>
      <c r="I18" s="4" t="s">
        <v>11</v>
      </c>
      <c r="J18" s="4" t="s">
        <v>12</v>
      </c>
      <c r="K18" s="4" t="s">
        <v>53</v>
      </c>
    </row>
    <row r="19" spans="2:11" x14ac:dyDescent="0.25">
      <c r="B19" s="7">
        <v>43832</v>
      </c>
      <c r="C19" s="4" t="s">
        <v>13</v>
      </c>
      <c r="D19" s="4" t="s">
        <v>24</v>
      </c>
      <c r="E19" s="4" t="s">
        <v>20</v>
      </c>
      <c r="F19" s="4">
        <v>5</v>
      </c>
      <c r="G19" s="13">
        <f t="shared" si="0"/>
        <v>300</v>
      </c>
      <c r="H19" s="13">
        <f>tbl_Data[[#This Row],[Units]] * tbl_Data[[#This Row],[Price]]</f>
        <v>1500</v>
      </c>
      <c r="I19" s="4" t="s">
        <v>23</v>
      </c>
      <c r="J19" s="4" t="s">
        <v>12</v>
      </c>
      <c r="K19" s="4" t="s">
        <v>52</v>
      </c>
    </row>
    <row r="20" spans="2:11" x14ac:dyDescent="0.25">
      <c r="B20" s="7">
        <v>43832</v>
      </c>
      <c r="C20" s="4" t="s">
        <v>21</v>
      </c>
      <c r="D20" s="4" t="s">
        <v>48</v>
      </c>
      <c r="E20" s="4" t="s">
        <v>22</v>
      </c>
      <c r="F20" s="4">
        <v>16</v>
      </c>
      <c r="G20" s="13">
        <f t="shared" si="0"/>
        <v>200</v>
      </c>
      <c r="H20" s="13">
        <f>tbl_Data[[#This Row],[Units]] * tbl_Data[[#This Row],[Price]]</f>
        <v>3200</v>
      </c>
      <c r="I20" s="4" t="s">
        <v>11</v>
      </c>
      <c r="J20" s="4" t="s">
        <v>12</v>
      </c>
      <c r="K20" s="4" t="s">
        <v>55</v>
      </c>
    </row>
    <row r="21" spans="2:11" x14ac:dyDescent="0.25">
      <c r="B21" s="7">
        <v>43832</v>
      </c>
      <c r="C21" s="4" t="s">
        <v>21</v>
      </c>
      <c r="D21" s="4" t="s">
        <v>14</v>
      </c>
      <c r="E21" s="4" t="s">
        <v>22</v>
      </c>
      <c r="F21" s="4">
        <v>17</v>
      </c>
      <c r="G21" s="13">
        <f t="shared" si="0"/>
        <v>200</v>
      </c>
      <c r="H21" s="13">
        <f>tbl_Data[[#This Row],[Units]] * tbl_Data[[#This Row],[Price]]</f>
        <v>3400</v>
      </c>
      <c r="I21" s="4" t="s">
        <v>11</v>
      </c>
      <c r="J21" s="4" t="s">
        <v>12</v>
      </c>
      <c r="K21" s="4" t="s">
        <v>52</v>
      </c>
    </row>
    <row r="22" spans="2:11" x14ac:dyDescent="0.25">
      <c r="B22" s="7">
        <v>43832</v>
      </c>
      <c r="C22" s="4" t="s">
        <v>13</v>
      </c>
      <c r="D22" s="4" t="s">
        <v>18</v>
      </c>
      <c r="E22" s="4" t="s">
        <v>15</v>
      </c>
      <c r="F22" s="4">
        <v>35</v>
      </c>
      <c r="G22" s="13">
        <f t="shared" si="0"/>
        <v>100</v>
      </c>
      <c r="H22" s="13">
        <f>tbl_Data[[#This Row],[Units]] * tbl_Data[[#This Row],[Price]]</f>
        <v>3500</v>
      </c>
      <c r="I22" s="4" t="s">
        <v>11</v>
      </c>
      <c r="J22" s="4" t="s">
        <v>19</v>
      </c>
      <c r="K22" s="4" t="s">
        <v>53</v>
      </c>
    </row>
    <row r="23" spans="2:11" x14ac:dyDescent="0.25">
      <c r="B23" s="7">
        <v>43832</v>
      </c>
      <c r="C23" s="4" t="s">
        <v>21</v>
      </c>
      <c r="D23" s="4" t="s">
        <v>14</v>
      </c>
      <c r="E23" s="4" t="s">
        <v>15</v>
      </c>
      <c r="F23" s="4">
        <v>48</v>
      </c>
      <c r="G23" s="13">
        <f t="shared" si="0"/>
        <v>100</v>
      </c>
      <c r="H23" s="13">
        <f>tbl_Data[[#This Row],[Units]] * tbl_Data[[#This Row],[Price]]</f>
        <v>4800</v>
      </c>
      <c r="I23" s="4" t="s">
        <v>11</v>
      </c>
      <c r="J23" s="4" t="s">
        <v>12</v>
      </c>
      <c r="K23" s="4" t="s">
        <v>56</v>
      </c>
    </row>
    <row r="24" spans="2:11" x14ac:dyDescent="0.25">
      <c r="B24" s="7">
        <v>43832</v>
      </c>
      <c r="C24" s="4" t="s">
        <v>13</v>
      </c>
      <c r="D24" s="4" t="s">
        <v>9</v>
      </c>
      <c r="E24" s="4" t="s">
        <v>20</v>
      </c>
      <c r="F24" s="4">
        <v>32</v>
      </c>
      <c r="G24" s="13">
        <f t="shared" si="0"/>
        <v>300</v>
      </c>
      <c r="H24" s="13">
        <f>tbl_Data[[#This Row],[Units]] * tbl_Data[[#This Row],[Price]]</f>
        <v>9600</v>
      </c>
      <c r="I24" s="4" t="s">
        <v>11</v>
      </c>
      <c r="J24" s="4" t="s">
        <v>12</v>
      </c>
      <c r="K24" s="4" t="s">
        <v>52</v>
      </c>
    </row>
    <row r="25" spans="2:11" x14ac:dyDescent="0.25">
      <c r="B25" s="7">
        <v>43832</v>
      </c>
      <c r="C25" s="4" t="s">
        <v>8</v>
      </c>
      <c r="D25" s="4" t="s">
        <v>16</v>
      </c>
      <c r="E25" s="4" t="s">
        <v>20</v>
      </c>
      <c r="F25" s="4">
        <v>39</v>
      </c>
      <c r="G25" s="13">
        <f t="shared" si="0"/>
        <v>300</v>
      </c>
      <c r="H25" s="13">
        <f>tbl_Data[[#This Row],[Units]] * tbl_Data[[#This Row],[Price]]</f>
        <v>11700</v>
      </c>
      <c r="I25" s="4" t="s">
        <v>11</v>
      </c>
      <c r="J25" s="4" t="s">
        <v>12</v>
      </c>
      <c r="K25" s="4" t="s">
        <v>54</v>
      </c>
    </row>
    <row r="26" spans="2:11" x14ac:dyDescent="0.25">
      <c r="B26" s="7">
        <v>43832</v>
      </c>
      <c r="C26" s="4" t="s">
        <v>21</v>
      </c>
      <c r="D26" s="4" t="s">
        <v>18</v>
      </c>
      <c r="E26" s="4" t="s">
        <v>17</v>
      </c>
      <c r="F26" s="4">
        <v>26</v>
      </c>
      <c r="G26" s="13">
        <f t="shared" si="0"/>
        <v>500</v>
      </c>
      <c r="H26" s="13">
        <f>tbl_Data[[#This Row],[Units]] * tbl_Data[[#This Row],[Price]]</f>
        <v>13000</v>
      </c>
      <c r="I26" s="4" t="s">
        <v>11</v>
      </c>
      <c r="J26" s="4" t="s">
        <v>12</v>
      </c>
      <c r="K26" s="4" t="s">
        <v>55</v>
      </c>
    </row>
    <row r="27" spans="2:11" x14ac:dyDescent="0.25">
      <c r="B27" s="7">
        <v>43832</v>
      </c>
      <c r="C27" s="4" t="s">
        <v>21</v>
      </c>
      <c r="D27" s="4" t="s">
        <v>14</v>
      </c>
      <c r="E27" s="4" t="s">
        <v>17</v>
      </c>
      <c r="F27" s="4">
        <v>30</v>
      </c>
      <c r="G27" s="13">
        <f t="shared" si="0"/>
        <v>500</v>
      </c>
      <c r="H27" s="13">
        <f>tbl_Data[[#This Row],[Units]] * tbl_Data[[#This Row],[Price]]</f>
        <v>15000</v>
      </c>
      <c r="I27" s="4" t="s">
        <v>11</v>
      </c>
      <c r="J27" s="4" t="s">
        <v>12</v>
      </c>
      <c r="K27" s="4" t="s">
        <v>52</v>
      </c>
    </row>
    <row r="28" spans="2:11" x14ac:dyDescent="0.25">
      <c r="B28" s="7">
        <v>43833</v>
      </c>
      <c r="C28" s="4" t="s">
        <v>8</v>
      </c>
      <c r="D28" s="4" t="s">
        <v>9</v>
      </c>
      <c r="E28" s="4" t="s">
        <v>17</v>
      </c>
      <c r="F28" s="4">
        <v>4</v>
      </c>
      <c r="G28" s="13">
        <f t="shared" si="0"/>
        <v>500</v>
      </c>
      <c r="H28" s="13">
        <f>tbl_Data[[#This Row],[Units]] * tbl_Data[[#This Row],[Price]]</f>
        <v>2000</v>
      </c>
      <c r="I28" s="4" t="s">
        <v>11</v>
      </c>
      <c r="J28" s="4" t="s">
        <v>12</v>
      </c>
      <c r="K28" s="4" t="s">
        <v>52</v>
      </c>
    </row>
    <row r="29" spans="2:11" x14ac:dyDescent="0.25">
      <c r="B29" s="7">
        <v>43833</v>
      </c>
      <c r="C29" s="4" t="s">
        <v>21</v>
      </c>
      <c r="D29" s="4" t="s">
        <v>48</v>
      </c>
      <c r="E29" s="4" t="s">
        <v>10</v>
      </c>
      <c r="F29" s="4">
        <v>8</v>
      </c>
      <c r="G29" s="13">
        <f t="shared" si="0"/>
        <v>400</v>
      </c>
      <c r="H29" s="13">
        <f>tbl_Data[[#This Row],[Units]] * tbl_Data[[#This Row],[Price]]</f>
        <v>3200</v>
      </c>
      <c r="I29" s="4" t="s">
        <v>11</v>
      </c>
      <c r="J29" s="4" t="s">
        <v>12</v>
      </c>
      <c r="K29" s="4" t="s">
        <v>55</v>
      </c>
    </row>
    <row r="30" spans="2:11" x14ac:dyDescent="0.25">
      <c r="B30" s="7">
        <v>43833</v>
      </c>
      <c r="C30" s="4" t="s">
        <v>8</v>
      </c>
      <c r="D30" s="4" t="s">
        <v>14</v>
      </c>
      <c r="E30" s="4" t="s">
        <v>22</v>
      </c>
      <c r="F30" s="4">
        <v>48</v>
      </c>
      <c r="G30" s="13">
        <f t="shared" si="0"/>
        <v>200</v>
      </c>
      <c r="H30" s="13">
        <f>tbl_Data[[#This Row],[Units]] * tbl_Data[[#This Row],[Price]]</f>
        <v>9600</v>
      </c>
      <c r="I30" s="4" t="s">
        <v>11</v>
      </c>
      <c r="J30" s="4" t="s">
        <v>12</v>
      </c>
      <c r="K30" s="4" t="s">
        <v>53</v>
      </c>
    </row>
    <row r="31" spans="2:11" x14ac:dyDescent="0.25">
      <c r="B31" s="7">
        <v>43833</v>
      </c>
      <c r="C31" s="4" t="s">
        <v>13</v>
      </c>
      <c r="D31" s="4" t="s">
        <v>16</v>
      </c>
      <c r="E31" s="4" t="s">
        <v>20</v>
      </c>
      <c r="F31" s="4">
        <v>37</v>
      </c>
      <c r="G31" s="13">
        <f t="shared" si="0"/>
        <v>300</v>
      </c>
      <c r="H31" s="13">
        <f>tbl_Data[[#This Row],[Units]] * tbl_Data[[#This Row],[Price]]</f>
        <v>11100</v>
      </c>
      <c r="I31" s="4" t="s">
        <v>11</v>
      </c>
      <c r="J31" s="4" t="s">
        <v>12</v>
      </c>
      <c r="K31" s="4" t="s">
        <v>52</v>
      </c>
    </row>
    <row r="32" spans="2:11" x14ac:dyDescent="0.25">
      <c r="B32" s="7">
        <v>43833</v>
      </c>
      <c r="C32" s="4" t="s">
        <v>13</v>
      </c>
      <c r="D32" s="4" t="s">
        <v>16</v>
      </c>
      <c r="E32" s="4" t="s">
        <v>17</v>
      </c>
      <c r="F32" s="4">
        <v>26</v>
      </c>
      <c r="G32" s="13">
        <f t="shared" si="0"/>
        <v>500</v>
      </c>
      <c r="H32" s="13">
        <f>tbl_Data[[#This Row],[Units]] * tbl_Data[[#This Row],[Price]]</f>
        <v>13000</v>
      </c>
      <c r="I32" s="4" t="s">
        <v>11</v>
      </c>
      <c r="J32" s="4" t="s">
        <v>12</v>
      </c>
      <c r="K32" s="4" t="s">
        <v>55</v>
      </c>
    </row>
    <row r="33" spans="2:11" x14ac:dyDescent="0.25">
      <c r="B33" s="7">
        <v>43833</v>
      </c>
      <c r="C33" s="4" t="s">
        <v>21</v>
      </c>
      <c r="D33" s="4" t="s">
        <v>18</v>
      </c>
      <c r="E33" s="4" t="s">
        <v>10</v>
      </c>
      <c r="F33" s="4">
        <v>33</v>
      </c>
      <c r="G33" s="13">
        <f t="shared" si="0"/>
        <v>400</v>
      </c>
      <c r="H33" s="13">
        <f>tbl_Data[[#This Row],[Units]] * tbl_Data[[#This Row],[Price]]</f>
        <v>13200</v>
      </c>
      <c r="I33" s="4" t="s">
        <v>11</v>
      </c>
      <c r="J33" s="4" t="s">
        <v>12</v>
      </c>
      <c r="K33" s="4" t="s">
        <v>56</v>
      </c>
    </row>
    <row r="34" spans="2:11" x14ac:dyDescent="0.25">
      <c r="B34" s="7">
        <v>43833</v>
      </c>
      <c r="C34" s="4" t="s">
        <v>13</v>
      </c>
      <c r="D34" s="4" t="s">
        <v>18</v>
      </c>
      <c r="E34" s="4" t="s">
        <v>17</v>
      </c>
      <c r="F34" s="4">
        <v>28</v>
      </c>
      <c r="G34" s="13">
        <f t="shared" si="0"/>
        <v>500</v>
      </c>
      <c r="H34" s="13">
        <f>tbl_Data[[#This Row],[Units]] * tbl_Data[[#This Row],[Price]]</f>
        <v>14000</v>
      </c>
      <c r="I34" s="4" t="s">
        <v>11</v>
      </c>
      <c r="J34" s="4" t="s">
        <v>12</v>
      </c>
      <c r="K34" s="4" t="s">
        <v>55</v>
      </c>
    </row>
    <row r="35" spans="2:11" x14ac:dyDescent="0.25">
      <c r="B35" s="7">
        <v>43833</v>
      </c>
      <c r="C35" s="4" t="s">
        <v>21</v>
      </c>
      <c r="D35" s="4" t="s">
        <v>48</v>
      </c>
      <c r="E35" s="4" t="s">
        <v>17</v>
      </c>
      <c r="F35" s="4">
        <v>30</v>
      </c>
      <c r="G35" s="13">
        <f t="shared" si="0"/>
        <v>500</v>
      </c>
      <c r="H35" s="13">
        <f>tbl_Data[[#This Row],[Units]] * tbl_Data[[#This Row],[Price]]</f>
        <v>15000</v>
      </c>
      <c r="I35" s="4" t="s">
        <v>11</v>
      </c>
      <c r="J35" s="4" t="s">
        <v>12</v>
      </c>
      <c r="K35" s="4" t="s">
        <v>52</v>
      </c>
    </row>
    <row r="36" spans="2:11" x14ac:dyDescent="0.25">
      <c r="B36" s="7">
        <v>43833</v>
      </c>
      <c r="C36" s="4" t="s">
        <v>8</v>
      </c>
      <c r="D36" s="4" t="s">
        <v>48</v>
      </c>
      <c r="E36" s="4" t="s">
        <v>10</v>
      </c>
      <c r="F36" s="4">
        <v>42</v>
      </c>
      <c r="G36" s="13">
        <f t="shared" si="0"/>
        <v>400</v>
      </c>
      <c r="H36" s="13">
        <f>tbl_Data[[#This Row],[Units]] * tbl_Data[[#This Row],[Price]]</f>
        <v>16800</v>
      </c>
      <c r="I36" s="4" t="s">
        <v>11</v>
      </c>
      <c r="J36" s="4" t="s">
        <v>12</v>
      </c>
      <c r="K36" s="4" t="s">
        <v>52</v>
      </c>
    </row>
    <row r="37" spans="2:11" x14ac:dyDescent="0.25">
      <c r="B37" s="7">
        <v>43833</v>
      </c>
      <c r="C37" s="4" t="s">
        <v>13</v>
      </c>
      <c r="D37" s="4" t="s">
        <v>9</v>
      </c>
      <c r="E37" s="4" t="s">
        <v>10</v>
      </c>
      <c r="F37" s="4">
        <v>45</v>
      </c>
      <c r="G37" s="13">
        <f t="shared" si="0"/>
        <v>400</v>
      </c>
      <c r="H37" s="13">
        <f>tbl_Data[[#This Row],[Units]] * tbl_Data[[#This Row],[Price]]</f>
        <v>18000</v>
      </c>
      <c r="I37" s="4" t="s">
        <v>11</v>
      </c>
      <c r="J37" s="4" t="s">
        <v>12</v>
      </c>
      <c r="K37" s="4" t="s">
        <v>55</v>
      </c>
    </row>
    <row r="38" spans="2:11" x14ac:dyDescent="0.25">
      <c r="B38" s="7">
        <v>43834</v>
      </c>
      <c r="C38" s="4" t="s">
        <v>21</v>
      </c>
      <c r="D38" s="4" t="s">
        <v>14</v>
      </c>
      <c r="E38" s="4" t="s">
        <v>22</v>
      </c>
      <c r="F38" s="4">
        <v>6</v>
      </c>
      <c r="G38" s="13">
        <f t="shared" si="0"/>
        <v>200</v>
      </c>
      <c r="H38" s="13">
        <f>tbl_Data[[#This Row],[Units]] * tbl_Data[[#This Row],[Price]]</f>
        <v>1200</v>
      </c>
      <c r="I38" s="4" t="s">
        <v>11</v>
      </c>
      <c r="J38" s="4" t="s">
        <v>12</v>
      </c>
      <c r="K38" s="4" t="s">
        <v>52</v>
      </c>
    </row>
    <row r="39" spans="2:11" x14ac:dyDescent="0.25">
      <c r="B39" s="7">
        <v>43834</v>
      </c>
      <c r="C39" s="4" t="s">
        <v>21</v>
      </c>
      <c r="D39" s="4" t="s">
        <v>16</v>
      </c>
      <c r="E39" s="4" t="s">
        <v>15</v>
      </c>
      <c r="F39" s="4">
        <v>35</v>
      </c>
      <c r="G39" s="13">
        <f t="shared" si="0"/>
        <v>100</v>
      </c>
      <c r="H39" s="13">
        <f>tbl_Data[[#This Row],[Units]] * tbl_Data[[#This Row],[Price]]</f>
        <v>3500</v>
      </c>
      <c r="I39" s="4" t="s">
        <v>11</v>
      </c>
      <c r="J39" s="4" t="s">
        <v>12</v>
      </c>
      <c r="K39" s="4" t="s">
        <v>52</v>
      </c>
    </row>
    <row r="40" spans="2:11" x14ac:dyDescent="0.25">
      <c r="B40" s="7">
        <v>43834</v>
      </c>
      <c r="C40" s="4" t="s">
        <v>8</v>
      </c>
      <c r="D40" s="4" t="s">
        <v>16</v>
      </c>
      <c r="E40" s="4" t="s">
        <v>20</v>
      </c>
      <c r="F40" s="4">
        <v>20</v>
      </c>
      <c r="G40" s="13">
        <f t="shared" si="0"/>
        <v>300</v>
      </c>
      <c r="H40" s="13">
        <f>tbl_Data[[#This Row],[Units]] * tbl_Data[[#This Row],[Price]]</f>
        <v>6000</v>
      </c>
      <c r="I40" s="4" t="s">
        <v>11</v>
      </c>
      <c r="J40" s="4" t="s">
        <v>12</v>
      </c>
      <c r="K40" s="4" t="s">
        <v>52</v>
      </c>
    </row>
    <row r="41" spans="2:11" x14ac:dyDescent="0.25">
      <c r="B41" s="7">
        <v>43834</v>
      </c>
      <c r="C41" s="4" t="s">
        <v>21</v>
      </c>
      <c r="D41" s="4" t="s">
        <v>24</v>
      </c>
      <c r="E41" s="4" t="s">
        <v>20</v>
      </c>
      <c r="F41" s="4">
        <v>21</v>
      </c>
      <c r="G41" s="13">
        <f t="shared" si="0"/>
        <v>300</v>
      </c>
      <c r="H41" s="13">
        <f>tbl_Data[[#This Row],[Units]] * tbl_Data[[#This Row],[Price]]</f>
        <v>6300</v>
      </c>
      <c r="I41" s="4" t="s">
        <v>11</v>
      </c>
      <c r="J41" s="4" t="s">
        <v>12</v>
      </c>
      <c r="K41" s="4" t="s">
        <v>52</v>
      </c>
    </row>
    <row r="42" spans="2:11" x14ac:dyDescent="0.25">
      <c r="B42" s="7">
        <v>43834</v>
      </c>
      <c r="C42" s="4" t="s">
        <v>8</v>
      </c>
      <c r="D42" s="4" t="s">
        <v>14</v>
      </c>
      <c r="E42" s="4" t="s">
        <v>10</v>
      </c>
      <c r="F42" s="4">
        <v>16</v>
      </c>
      <c r="G42" s="13">
        <f t="shared" si="0"/>
        <v>400</v>
      </c>
      <c r="H42" s="13">
        <f>tbl_Data[[#This Row],[Units]] * tbl_Data[[#This Row],[Price]]</f>
        <v>6400</v>
      </c>
      <c r="I42" s="4" t="s">
        <v>23</v>
      </c>
      <c r="J42" s="4" t="s">
        <v>12</v>
      </c>
      <c r="K42" s="4" t="s">
        <v>55</v>
      </c>
    </row>
    <row r="43" spans="2:11" x14ac:dyDescent="0.25">
      <c r="B43" s="7">
        <v>43834</v>
      </c>
      <c r="C43" s="4" t="s">
        <v>8</v>
      </c>
      <c r="D43" s="4" t="s">
        <v>24</v>
      </c>
      <c r="E43" s="4" t="s">
        <v>10</v>
      </c>
      <c r="F43" s="4">
        <v>20</v>
      </c>
      <c r="G43" s="13">
        <f t="shared" si="0"/>
        <v>400</v>
      </c>
      <c r="H43" s="13">
        <f>tbl_Data[[#This Row],[Units]] * tbl_Data[[#This Row],[Price]]</f>
        <v>8000</v>
      </c>
      <c r="I43" s="4" t="s">
        <v>11</v>
      </c>
      <c r="J43" s="4" t="s">
        <v>12</v>
      </c>
      <c r="K43" s="4" t="s">
        <v>55</v>
      </c>
    </row>
    <row r="44" spans="2:11" x14ac:dyDescent="0.25">
      <c r="B44" s="7">
        <v>43834</v>
      </c>
      <c r="C44" s="4" t="s">
        <v>21</v>
      </c>
      <c r="D44" s="4" t="s">
        <v>24</v>
      </c>
      <c r="E44" s="4" t="s">
        <v>20</v>
      </c>
      <c r="F44" s="4">
        <v>35</v>
      </c>
      <c r="G44" s="13">
        <f t="shared" si="0"/>
        <v>300</v>
      </c>
      <c r="H44" s="13">
        <f>tbl_Data[[#This Row],[Units]] * tbl_Data[[#This Row],[Price]]</f>
        <v>10500</v>
      </c>
      <c r="I44" s="4" t="s">
        <v>11</v>
      </c>
      <c r="J44" s="4" t="s">
        <v>12</v>
      </c>
      <c r="K44" s="4" t="s">
        <v>55</v>
      </c>
    </row>
    <row r="45" spans="2:11" x14ac:dyDescent="0.25">
      <c r="B45" s="7">
        <v>43834</v>
      </c>
      <c r="C45" s="4" t="s">
        <v>13</v>
      </c>
      <c r="D45" s="4" t="s">
        <v>48</v>
      </c>
      <c r="E45" s="4" t="s">
        <v>10</v>
      </c>
      <c r="F45" s="4">
        <v>33</v>
      </c>
      <c r="G45" s="13">
        <f t="shared" si="0"/>
        <v>400</v>
      </c>
      <c r="H45" s="13">
        <f>tbl_Data[[#This Row],[Units]] * tbl_Data[[#This Row],[Price]]</f>
        <v>13200</v>
      </c>
      <c r="I45" s="4" t="s">
        <v>11</v>
      </c>
      <c r="J45" s="4" t="s">
        <v>12</v>
      </c>
      <c r="K45" s="4" t="s">
        <v>52</v>
      </c>
    </row>
    <row r="46" spans="2:11" x14ac:dyDescent="0.25">
      <c r="B46" s="7">
        <v>43834</v>
      </c>
      <c r="C46" s="4" t="s">
        <v>21</v>
      </c>
      <c r="D46" s="4" t="s">
        <v>14</v>
      </c>
      <c r="E46" s="4" t="s">
        <v>20</v>
      </c>
      <c r="F46" s="4">
        <v>46</v>
      </c>
      <c r="G46" s="13">
        <f t="shared" si="0"/>
        <v>300</v>
      </c>
      <c r="H46" s="13">
        <f>tbl_Data[[#This Row],[Units]] * tbl_Data[[#This Row],[Price]]</f>
        <v>13800</v>
      </c>
      <c r="I46" s="4" t="s">
        <v>11</v>
      </c>
      <c r="J46" s="4" t="s">
        <v>12</v>
      </c>
      <c r="K46" s="4" t="s">
        <v>53</v>
      </c>
    </row>
    <row r="47" spans="2:11" x14ac:dyDescent="0.25">
      <c r="B47" s="7">
        <v>43834</v>
      </c>
      <c r="C47" s="4" t="s">
        <v>13</v>
      </c>
      <c r="D47" s="4" t="s">
        <v>9</v>
      </c>
      <c r="E47" s="4" t="s">
        <v>10</v>
      </c>
      <c r="F47" s="4">
        <v>35</v>
      </c>
      <c r="G47" s="13">
        <f t="shared" si="0"/>
        <v>400</v>
      </c>
      <c r="H47" s="13">
        <f>tbl_Data[[#This Row],[Units]] * tbl_Data[[#This Row],[Price]]</f>
        <v>14000</v>
      </c>
      <c r="I47" s="4" t="s">
        <v>11</v>
      </c>
      <c r="J47" s="4" t="s">
        <v>12</v>
      </c>
      <c r="K47" s="4" t="s">
        <v>55</v>
      </c>
    </row>
    <row r="48" spans="2:11" x14ac:dyDescent="0.25">
      <c r="B48" s="7">
        <v>43834</v>
      </c>
      <c r="C48" s="4" t="s">
        <v>21</v>
      </c>
      <c r="D48" s="4" t="s">
        <v>14</v>
      </c>
      <c r="E48" s="4" t="s">
        <v>17</v>
      </c>
      <c r="F48" s="4">
        <v>30</v>
      </c>
      <c r="G48" s="13">
        <f t="shared" si="0"/>
        <v>500</v>
      </c>
      <c r="H48" s="13">
        <f>tbl_Data[[#This Row],[Units]] * tbl_Data[[#This Row],[Price]]</f>
        <v>15000</v>
      </c>
      <c r="I48" s="4" t="s">
        <v>11</v>
      </c>
      <c r="J48" s="4" t="s">
        <v>12</v>
      </c>
      <c r="K48" s="4" t="s">
        <v>52</v>
      </c>
    </row>
    <row r="49" spans="2:11" x14ac:dyDescent="0.25">
      <c r="B49" s="7">
        <v>43834</v>
      </c>
      <c r="C49" s="4" t="s">
        <v>21</v>
      </c>
      <c r="D49" s="4" t="s">
        <v>18</v>
      </c>
      <c r="E49" s="4" t="s">
        <v>17</v>
      </c>
      <c r="F49" s="4">
        <v>37</v>
      </c>
      <c r="G49" s="13">
        <f t="shared" si="0"/>
        <v>500</v>
      </c>
      <c r="H49" s="13">
        <f>tbl_Data[[#This Row],[Units]] * tbl_Data[[#This Row],[Price]]</f>
        <v>18500</v>
      </c>
      <c r="I49" s="4" t="s">
        <v>11</v>
      </c>
      <c r="J49" s="4" t="s">
        <v>12</v>
      </c>
      <c r="K49" s="4" t="s">
        <v>55</v>
      </c>
    </row>
    <row r="50" spans="2:11" x14ac:dyDescent="0.25">
      <c r="B50" s="7">
        <v>43835</v>
      </c>
      <c r="C50" s="4" t="s">
        <v>21</v>
      </c>
      <c r="D50" s="4" t="s">
        <v>14</v>
      </c>
      <c r="E50" s="4" t="s">
        <v>15</v>
      </c>
      <c r="F50" s="4">
        <v>39</v>
      </c>
      <c r="G50" s="13">
        <f t="shared" si="0"/>
        <v>100</v>
      </c>
      <c r="H50" s="13">
        <f>tbl_Data[[#This Row],[Units]] * tbl_Data[[#This Row],[Price]]</f>
        <v>3900</v>
      </c>
      <c r="I50" s="4" t="s">
        <v>11</v>
      </c>
      <c r="J50" s="4" t="s">
        <v>12</v>
      </c>
      <c r="K50" s="4" t="s">
        <v>53</v>
      </c>
    </row>
    <row r="51" spans="2:11" x14ac:dyDescent="0.25">
      <c r="B51" s="7">
        <v>43835</v>
      </c>
      <c r="C51" s="4" t="s">
        <v>13</v>
      </c>
      <c r="D51" s="4" t="s">
        <v>48</v>
      </c>
      <c r="E51" s="4" t="s">
        <v>10</v>
      </c>
      <c r="F51" s="4">
        <v>17</v>
      </c>
      <c r="G51" s="13">
        <f t="shared" si="0"/>
        <v>400</v>
      </c>
      <c r="H51" s="13">
        <f>tbl_Data[[#This Row],[Units]] * tbl_Data[[#This Row],[Price]]</f>
        <v>6800</v>
      </c>
      <c r="I51" s="4" t="s">
        <v>11</v>
      </c>
      <c r="J51" s="4" t="s">
        <v>12</v>
      </c>
      <c r="K51" s="4" t="s">
        <v>52</v>
      </c>
    </row>
    <row r="52" spans="2:11" x14ac:dyDescent="0.25">
      <c r="B52" s="7">
        <v>43835</v>
      </c>
      <c r="C52" s="4" t="s">
        <v>8</v>
      </c>
      <c r="D52" s="4" t="s">
        <v>9</v>
      </c>
      <c r="E52" s="4" t="s">
        <v>17</v>
      </c>
      <c r="F52" s="4">
        <v>17</v>
      </c>
      <c r="G52" s="13">
        <f t="shared" si="0"/>
        <v>500</v>
      </c>
      <c r="H52" s="13">
        <f>tbl_Data[[#This Row],[Units]] * tbl_Data[[#This Row],[Price]]</f>
        <v>8500</v>
      </c>
      <c r="I52" s="4" t="s">
        <v>11</v>
      </c>
      <c r="J52" s="4" t="s">
        <v>12</v>
      </c>
      <c r="K52" s="4" t="s">
        <v>55</v>
      </c>
    </row>
    <row r="53" spans="2:11" x14ac:dyDescent="0.25">
      <c r="B53" s="7">
        <v>43835</v>
      </c>
      <c r="C53" s="4" t="s">
        <v>21</v>
      </c>
      <c r="D53" s="4" t="s">
        <v>48</v>
      </c>
      <c r="E53" s="4" t="s">
        <v>10</v>
      </c>
      <c r="F53" s="4">
        <v>24</v>
      </c>
      <c r="G53" s="13">
        <f t="shared" si="0"/>
        <v>400</v>
      </c>
      <c r="H53" s="13">
        <f>tbl_Data[[#This Row],[Units]] * tbl_Data[[#This Row],[Price]]</f>
        <v>9600</v>
      </c>
      <c r="I53" s="4" t="s">
        <v>11</v>
      </c>
      <c r="J53" s="4" t="s">
        <v>12</v>
      </c>
      <c r="K53" s="4" t="s">
        <v>55</v>
      </c>
    </row>
    <row r="54" spans="2:11" x14ac:dyDescent="0.25">
      <c r="B54" s="7">
        <v>43835</v>
      </c>
      <c r="C54" s="4" t="s">
        <v>13</v>
      </c>
      <c r="D54" s="4" t="s">
        <v>18</v>
      </c>
      <c r="E54" s="4" t="s">
        <v>20</v>
      </c>
      <c r="F54" s="4">
        <v>35</v>
      </c>
      <c r="G54" s="13">
        <f t="shared" si="0"/>
        <v>300</v>
      </c>
      <c r="H54" s="13">
        <f>tbl_Data[[#This Row],[Units]] * tbl_Data[[#This Row],[Price]]</f>
        <v>10500</v>
      </c>
      <c r="I54" s="4" t="s">
        <v>11</v>
      </c>
      <c r="J54" s="4" t="s">
        <v>12</v>
      </c>
      <c r="K54" s="4" t="s">
        <v>53</v>
      </c>
    </row>
    <row r="55" spans="2:11" x14ac:dyDescent="0.25">
      <c r="B55" s="7">
        <v>43835</v>
      </c>
      <c r="C55" s="4" t="s">
        <v>21</v>
      </c>
      <c r="D55" s="4" t="s">
        <v>48</v>
      </c>
      <c r="E55" s="4" t="s">
        <v>10</v>
      </c>
      <c r="F55" s="4">
        <v>39</v>
      </c>
      <c r="G55" s="13">
        <f t="shared" si="0"/>
        <v>400</v>
      </c>
      <c r="H55" s="13">
        <f>tbl_Data[[#This Row],[Units]] * tbl_Data[[#This Row],[Price]]</f>
        <v>15600</v>
      </c>
      <c r="I55" s="4" t="s">
        <v>11</v>
      </c>
      <c r="J55" s="4" t="s">
        <v>12</v>
      </c>
      <c r="K55" s="4" t="s">
        <v>55</v>
      </c>
    </row>
    <row r="56" spans="2:11" x14ac:dyDescent="0.25">
      <c r="B56" s="7">
        <v>43835</v>
      </c>
      <c r="C56" s="4" t="s">
        <v>8</v>
      </c>
      <c r="D56" s="4" t="s">
        <v>9</v>
      </c>
      <c r="E56" s="4" t="s">
        <v>10</v>
      </c>
      <c r="F56" s="4">
        <v>43</v>
      </c>
      <c r="G56" s="13">
        <f t="shared" si="0"/>
        <v>400</v>
      </c>
      <c r="H56" s="13">
        <f>tbl_Data[[#This Row],[Units]] * tbl_Data[[#This Row],[Price]]</f>
        <v>17200</v>
      </c>
      <c r="I56" s="4" t="s">
        <v>11</v>
      </c>
      <c r="J56" s="4" t="s">
        <v>12</v>
      </c>
      <c r="K56" s="4" t="s">
        <v>52</v>
      </c>
    </row>
    <row r="57" spans="2:11" x14ac:dyDescent="0.25">
      <c r="B57" s="7">
        <v>43835</v>
      </c>
      <c r="C57" s="4" t="s">
        <v>21</v>
      </c>
      <c r="D57" s="4" t="s">
        <v>18</v>
      </c>
      <c r="E57" s="4" t="s">
        <v>17</v>
      </c>
      <c r="F57" s="4">
        <v>43</v>
      </c>
      <c r="G57" s="13">
        <f t="shared" si="0"/>
        <v>500</v>
      </c>
      <c r="H57" s="13">
        <f>tbl_Data[[#This Row],[Units]] * tbl_Data[[#This Row],[Price]]</f>
        <v>21500</v>
      </c>
      <c r="I57" s="4" t="s">
        <v>11</v>
      </c>
      <c r="J57" s="4" t="s">
        <v>12</v>
      </c>
      <c r="K57" s="4" t="s">
        <v>52</v>
      </c>
    </row>
    <row r="58" spans="2:11" x14ac:dyDescent="0.25">
      <c r="B58" s="7">
        <v>43835</v>
      </c>
      <c r="C58" s="4" t="s">
        <v>21</v>
      </c>
      <c r="D58" s="4" t="s">
        <v>14</v>
      </c>
      <c r="E58" s="4" t="s">
        <v>17</v>
      </c>
      <c r="F58" s="4">
        <v>48</v>
      </c>
      <c r="G58" s="13">
        <f t="shared" si="0"/>
        <v>500</v>
      </c>
      <c r="H58" s="13">
        <f>tbl_Data[[#This Row],[Units]] * tbl_Data[[#This Row],[Price]]</f>
        <v>24000</v>
      </c>
      <c r="I58" s="4" t="s">
        <v>11</v>
      </c>
      <c r="J58" s="4" t="s">
        <v>12</v>
      </c>
      <c r="K58" s="4" t="s">
        <v>53</v>
      </c>
    </row>
    <row r="59" spans="2:11" x14ac:dyDescent="0.25">
      <c r="B59" s="7">
        <v>43836</v>
      </c>
      <c r="C59" s="4" t="s">
        <v>21</v>
      </c>
      <c r="D59" s="4" t="s">
        <v>14</v>
      </c>
      <c r="E59" s="4" t="s">
        <v>15</v>
      </c>
      <c r="F59" s="4">
        <v>3</v>
      </c>
      <c r="G59" s="13">
        <f t="shared" si="0"/>
        <v>100</v>
      </c>
      <c r="H59" s="13">
        <f>tbl_Data[[#This Row],[Units]] * tbl_Data[[#This Row],[Price]]</f>
        <v>300</v>
      </c>
      <c r="I59" s="4" t="s">
        <v>23</v>
      </c>
      <c r="J59" s="4" t="s">
        <v>12</v>
      </c>
      <c r="K59" s="4" t="s">
        <v>55</v>
      </c>
    </row>
    <row r="60" spans="2:11" x14ac:dyDescent="0.25">
      <c r="B60" s="7">
        <v>43836</v>
      </c>
      <c r="C60" s="4" t="s">
        <v>8</v>
      </c>
      <c r="D60" s="4" t="s">
        <v>16</v>
      </c>
      <c r="E60" s="4" t="s">
        <v>10</v>
      </c>
      <c r="F60" s="4">
        <v>7</v>
      </c>
      <c r="G60" s="13">
        <f t="shared" si="0"/>
        <v>400</v>
      </c>
      <c r="H60" s="13">
        <f>tbl_Data[[#This Row],[Units]] * tbl_Data[[#This Row],[Price]]</f>
        <v>2800</v>
      </c>
      <c r="I60" s="4" t="s">
        <v>11</v>
      </c>
      <c r="J60" s="4" t="s">
        <v>19</v>
      </c>
      <c r="K60" s="4" t="s">
        <v>52</v>
      </c>
    </row>
    <row r="61" spans="2:11" x14ac:dyDescent="0.25">
      <c r="B61" s="7">
        <v>43836</v>
      </c>
      <c r="C61" s="4" t="s">
        <v>21</v>
      </c>
      <c r="D61" s="4" t="s">
        <v>16</v>
      </c>
      <c r="E61" s="4" t="s">
        <v>20</v>
      </c>
      <c r="F61" s="4">
        <v>11</v>
      </c>
      <c r="G61" s="13">
        <f t="shared" si="0"/>
        <v>300</v>
      </c>
      <c r="H61" s="13">
        <f>tbl_Data[[#This Row],[Units]] * tbl_Data[[#This Row],[Price]]</f>
        <v>3300</v>
      </c>
      <c r="I61" s="4" t="s">
        <v>11</v>
      </c>
      <c r="J61" s="4" t="s">
        <v>12</v>
      </c>
      <c r="K61" s="4" t="s">
        <v>53</v>
      </c>
    </row>
    <row r="62" spans="2:11" x14ac:dyDescent="0.25">
      <c r="B62" s="7">
        <v>43836</v>
      </c>
      <c r="C62" s="4" t="s">
        <v>8</v>
      </c>
      <c r="D62" s="4" t="s">
        <v>16</v>
      </c>
      <c r="E62" s="4" t="s">
        <v>17</v>
      </c>
      <c r="F62" s="4">
        <v>7</v>
      </c>
      <c r="G62" s="13">
        <f t="shared" si="0"/>
        <v>500</v>
      </c>
      <c r="H62" s="13">
        <f>tbl_Data[[#This Row],[Units]] * tbl_Data[[#This Row],[Price]]</f>
        <v>3500</v>
      </c>
      <c r="I62" s="4" t="s">
        <v>11</v>
      </c>
      <c r="J62" s="4" t="s">
        <v>12</v>
      </c>
      <c r="K62" s="4" t="s">
        <v>54</v>
      </c>
    </row>
    <row r="63" spans="2:11" x14ac:dyDescent="0.25">
      <c r="B63" s="7">
        <v>43836</v>
      </c>
      <c r="C63" s="4" t="s">
        <v>13</v>
      </c>
      <c r="D63" s="4" t="s">
        <v>18</v>
      </c>
      <c r="E63" s="4" t="s">
        <v>17</v>
      </c>
      <c r="F63" s="4">
        <v>9</v>
      </c>
      <c r="G63" s="13">
        <f t="shared" si="0"/>
        <v>500</v>
      </c>
      <c r="H63" s="13">
        <f>tbl_Data[[#This Row],[Units]] * tbl_Data[[#This Row],[Price]]</f>
        <v>4500</v>
      </c>
      <c r="I63" s="4" t="s">
        <v>23</v>
      </c>
      <c r="J63" s="4" t="s">
        <v>12</v>
      </c>
      <c r="K63" s="4" t="s">
        <v>55</v>
      </c>
    </row>
    <row r="64" spans="2:11" x14ac:dyDescent="0.25">
      <c r="B64" s="7">
        <v>43836</v>
      </c>
      <c r="C64" s="4" t="s">
        <v>8</v>
      </c>
      <c r="D64" s="4" t="s">
        <v>48</v>
      </c>
      <c r="E64" s="4" t="s">
        <v>22</v>
      </c>
      <c r="F64" s="4">
        <v>26</v>
      </c>
      <c r="G64" s="13">
        <f t="shared" si="0"/>
        <v>200</v>
      </c>
      <c r="H64" s="13">
        <f>tbl_Data[[#This Row],[Units]] * tbl_Data[[#This Row],[Price]]</f>
        <v>5200</v>
      </c>
      <c r="I64" s="4" t="s">
        <v>11</v>
      </c>
      <c r="J64" s="4" t="s">
        <v>12</v>
      </c>
      <c r="K64" s="4" t="s">
        <v>55</v>
      </c>
    </row>
    <row r="65" spans="2:11" x14ac:dyDescent="0.25">
      <c r="B65" s="7">
        <v>43836</v>
      </c>
      <c r="C65" s="4" t="s">
        <v>13</v>
      </c>
      <c r="D65" s="4" t="s">
        <v>14</v>
      </c>
      <c r="E65" s="4" t="s">
        <v>22</v>
      </c>
      <c r="F65" s="4">
        <v>32</v>
      </c>
      <c r="G65" s="13">
        <f t="shared" si="0"/>
        <v>200</v>
      </c>
      <c r="H65" s="13">
        <f>tbl_Data[[#This Row],[Units]] * tbl_Data[[#This Row],[Price]]</f>
        <v>6400</v>
      </c>
      <c r="I65" s="4" t="s">
        <v>11</v>
      </c>
      <c r="J65" s="4" t="s">
        <v>19</v>
      </c>
      <c r="K65" s="4" t="s">
        <v>53</v>
      </c>
    </row>
    <row r="66" spans="2:11" x14ac:dyDescent="0.25">
      <c r="B66" s="7">
        <v>43836</v>
      </c>
      <c r="C66" s="4" t="s">
        <v>21</v>
      </c>
      <c r="D66" s="4" t="s">
        <v>18</v>
      </c>
      <c r="E66" s="4" t="s">
        <v>17</v>
      </c>
      <c r="F66" s="4">
        <v>13</v>
      </c>
      <c r="G66" s="13">
        <f t="shared" si="0"/>
        <v>500</v>
      </c>
      <c r="H66" s="13">
        <f>tbl_Data[[#This Row],[Units]] * tbl_Data[[#This Row],[Price]]</f>
        <v>6500</v>
      </c>
      <c r="I66" s="4" t="s">
        <v>11</v>
      </c>
      <c r="J66" s="4" t="s">
        <v>12</v>
      </c>
      <c r="K66" s="4" t="s">
        <v>52</v>
      </c>
    </row>
    <row r="67" spans="2:11" x14ac:dyDescent="0.25">
      <c r="B67" s="7">
        <v>43836</v>
      </c>
      <c r="C67" s="4" t="s">
        <v>8</v>
      </c>
      <c r="D67" s="4" t="s">
        <v>18</v>
      </c>
      <c r="E67" s="4" t="s">
        <v>10</v>
      </c>
      <c r="F67" s="4">
        <v>17</v>
      </c>
      <c r="G67" s="13">
        <f t="shared" si="0"/>
        <v>400</v>
      </c>
      <c r="H67" s="13">
        <f>tbl_Data[[#This Row],[Units]] * tbl_Data[[#This Row],[Price]]</f>
        <v>6800</v>
      </c>
      <c r="I67" s="4" t="s">
        <v>11</v>
      </c>
      <c r="J67" s="4" t="s">
        <v>12</v>
      </c>
      <c r="K67" s="4" t="s">
        <v>52</v>
      </c>
    </row>
    <row r="68" spans="2:11" x14ac:dyDescent="0.25">
      <c r="B68" s="7">
        <v>43836</v>
      </c>
      <c r="C68" s="4" t="s">
        <v>21</v>
      </c>
      <c r="D68" s="4" t="s">
        <v>48</v>
      </c>
      <c r="E68" s="4" t="s">
        <v>20</v>
      </c>
      <c r="F68" s="4">
        <v>26</v>
      </c>
      <c r="G68" s="13">
        <f t="shared" ref="G68:G131" si="1">_xlfn.XLOOKUP(E68, Product, dv_Price, "N/A", 0)</f>
        <v>300</v>
      </c>
      <c r="H68" s="13">
        <f>tbl_Data[[#This Row],[Units]] * tbl_Data[[#This Row],[Price]]</f>
        <v>7800</v>
      </c>
      <c r="I68" s="4" t="s">
        <v>11</v>
      </c>
      <c r="J68" s="4" t="s">
        <v>12</v>
      </c>
      <c r="K68" s="4" t="s">
        <v>53</v>
      </c>
    </row>
    <row r="69" spans="2:11" x14ac:dyDescent="0.25">
      <c r="B69" s="7">
        <v>43836</v>
      </c>
      <c r="C69" s="4" t="s">
        <v>13</v>
      </c>
      <c r="D69" s="4" t="s">
        <v>16</v>
      </c>
      <c r="E69" s="4" t="s">
        <v>17</v>
      </c>
      <c r="F69" s="4">
        <v>17</v>
      </c>
      <c r="G69" s="13">
        <f t="shared" si="1"/>
        <v>500</v>
      </c>
      <c r="H69" s="13">
        <f>tbl_Data[[#This Row],[Units]] * tbl_Data[[#This Row],[Price]]</f>
        <v>8500</v>
      </c>
      <c r="I69" s="4" t="s">
        <v>11</v>
      </c>
      <c r="J69" s="4" t="s">
        <v>12</v>
      </c>
      <c r="K69" s="4" t="s">
        <v>55</v>
      </c>
    </row>
    <row r="70" spans="2:11" x14ac:dyDescent="0.25">
      <c r="B70" s="7">
        <v>43836</v>
      </c>
      <c r="C70" s="4" t="s">
        <v>8</v>
      </c>
      <c r="D70" s="4" t="s">
        <v>24</v>
      </c>
      <c r="E70" s="4" t="s">
        <v>10</v>
      </c>
      <c r="F70" s="4">
        <v>31</v>
      </c>
      <c r="G70" s="13">
        <f t="shared" si="1"/>
        <v>400</v>
      </c>
      <c r="H70" s="13">
        <f>tbl_Data[[#This Row],[Units]] * tbl_Data[[#This Row],[Price]]</f>
        <v>12400</v>
      </c>
      <c r="I70" s="4" t="s">
        <v>23</v>
      </c>
      <c r="J70" s="4" t="s">
        <v>12</v>
      </c>
      <c r="K70" s="4" t="s">
        <v>55</v>
      </c>
    </row>
    <row r="71" spans="2:11" x14ac:dyDescent="0.25">
      <c r="B71" s="7">
        <v>43836</v>
      </c>
      <c r="C71" s="4" t="s">
        <v>8</v>
      </c>
      <c r="D71" s="4" t="s">
        <v>16</v>
      </c>
      <c r="E71" s="4" t="s">
        <v>10</v>
      </c>
      <c r="F71" s="4">
        <v>31</v>
      </c>
      <c r="G71" s="13">
        <f t="shared" si="1"/>
        <v>400</v>
      </c>
      <c r="H71" s="13">
        <f>tbl_Data[[#This Row],[Units]] * tbl_Data[[#This Row],[Price]]</f>
        <v>12400</v>
      </c>
      <c r="I71" s="4" t="s">
        <v>11</v>
      </c>
      <c r="J71" s="4" t="s">
        <v>12</v>
      </c>
      <c r="K71" s="4" t="s">
        <v>53</v>
      </c>
    </row>
    <row r="72" spans="2:11" x14ac:dyDescent="0.25">
      <c r="B72" s="7">
        <v>43836</v>
      </c>
      <c r="C72" s="4" t="s">
        <v>21</v>
      </c>
      <c r="D72" s="4" t="s">
        <v>18</v>
      </c>
      <c r="E72" s="4" t="s">
        <v>10</v>
      </c>
      <c r="F72" s="4">
        <v>45</v>
      </c>
      <c r="G72" s="13">
        <f t="shared" si="1"/>
        <v>400</v>
      </c>
      <c r="H72" s="13">
        <f>tbl_Data[[#This Row],[Units]] * tbl_Data[[#This Row],[Price]]</f>
        <v>18000</v>
      </c>
      <c r="I72" s="4" t="s">
        <v>23</v>
      </c>
      <c r="J72" s="4" t="s">
        <v>19</v>
      </c>
      <c r="K72" s="4" t="s">
        <v>55</v>
      </c>
    </row>
    <row r="73" spans="2:11" x14ac:dyDescent="0.25">
      <c r="B73" s="7">
        <v>43836</v>
      </c>
      <c r="C73" s="4" t="s">
        <v>8</v>
      </c>
      <c r="D73" s="4" t="s">
        <v>14</v>
      </c>
      <c r="E73" s="4" t="s">
        <v>17</v>
      </c>
      <c r="F73" s="4">
        <v>41</v>
      </c>
      <c r="G73" s="13">
        <f t="shared" si="1"/>
        <v>500</v>
      </c>
      <c r="H73" s="13">
        <f>tbl_Data[[#This Row],[Units]] * tbl_Data[[#This Row],[Price]]</f>
        <v>20500</v>
      </c>
      <c r="I73" s="4" t="s">
        <v>11</v>
      </c>
      <c r="J73" s="4" t="s">
        <v>12</v>
      </c>
      <c r="K73" s="4" t="s">
        <v>55</v>
      </c>
    </row>
    <row r="74" spans="2:11" x14ac:dyDescent="0.25">
      <c r="B74" s="7">
        <v>43837</v>
      </c>
      <c r="C74" s="4" t="s">
        <v>13</v>
      </c>
      <c r="D74" s="4" t="s">
        <v>9</v>
      </c>
      <c r="E74" s="4" t="s">
        <v>15</v>
      </c>
      <c r="F74" s="4">
        <v>1</v>
      </c>
      <c r="G74" s="13">
        <f t="shared" si="1"/>
        <v>100</v>
      </c>
      <c r="H74" s="13">
        <f>tbl_Data[[#This Row],[Units]] * tbl_Data[[#This Row],[Price]]</f>
        <v>100</v>
      </c>
      <c r="I74" s="4" t="s">
        <v>11</v>
      </c>
      <c r="J74" s="4" t="s">
        <v>12</v>
      </c>
      <c r="K74" s="4" t="s">
        <v>52</v>
      </c>
    </row>
    <row r="75" spans="2:11" x14ac:dyDescent="0.25">
      <c r="B75" s="7">
        <v>43837</v>
      </c>
      <c r="C75" s="4" t="s">
        <v>8</v>
      </c>
      <c r="D75" s="4" t="s">
        <v>18</v>
      </c>
      <c r="E75" s="4" t="s">
        <v>20</v>
      </c>
      <c r="F75" s="4">
        <v>9</v>
      </c>
      <c r="G75" s="13">
        <f t="shared" si="1"/>
        <v>300</v>
      </c>
      <c r="H75" s="13">
        <f>tbl_Data[[#This Row],[Units]] * tbl_Data[[#This Row],[Price]]</f>
        <v>2700</v>
      </c>
      <c r="I75" s="4" t="s">
        <v>11</v>
      </c>
      <c r="J75" s="4" t="s">
        <v>12</v>
      </c>
      <c r="K75" s="4" t="s">
        <v>53</v>
      </c>
    </row>
    <row r="76" spans="2:11" x14ac:dyDescent="0.25">
      <c r="B76" s="7">
        <v>43837</v>
      </c>
      <c r="C76" s="4" t="s">
        <v>8</v>
      </c>
      <c r="D76" s="4" t="s">
        <v>48</v>
      </c>
      <c r="E76" s="4" t="s">
        <v>15</v>
      </c>
      <c r="F76" s="4">
        <v>45</v>
      </c>
      <c r="G76" s="13">
        <f t="shared" si="1"/>
        <v>100</v>
      </c>
      <c r="H76" s="13">
        <f>tbl_Data[[#This Row],[Units]] * tbl_Data[[#This Row],[Price]]</f>
        <v>4500</v>
      </c>
      <c r="I76" s="4" t="s">
        <v>11</v>
      </c>
      <c r="J76" s="4" t="s">
        <v>12</v>
      </c>
      <c r="K76" s="4" t="s">
        <v>55</v>
      </c>
    </row>
    <row r="77" spans="2:11" x14ac:dyDescent="0.25">
      <c r="B77" s="7">
        <v>43837</v>
      </c>
      <c r="C77" s="4" t="s">
        <v>21</v>
      </c>
      <c r="D77" s="4" t="s">
        <v>9</v>
      </c>
      <c r="E77" s="4" t="s">
        <v>10</v>
      </c>
      <c r="F77" s="4">
        <v>15</v>
      </c>
      <c r="G77" s="13">
        <f t="shared" si="1"/>
        <v>400</v>
      </c>
      <c r="H77" s="13">
        <f>tbl_Data[[#This Row],[Units]] * tbl_Data[[#This Row],[Price]]</f>
        <v>6000</v>
      </c>
      <c r="I77" s="4" t="s">
        <v>11</v>
      </c>
      <c r="J77" s="4" t="s">
        <v>19</v>
      </c>
      <c r="K77" s="4" t="s">
        <v>52</v>
      </c>
    </row>
    <row r="78" spans="2:11" x14ac:dyDescent="0.25">
      <c r="B78" s="7">
        <v>43837</v>
      </c>
      <c r="C78" s="4" t="s">
        <v>8</v>
      </c>
      <c r="D78" s="4" t="s">
        <v>18</v>
      </c>
      <c r="E78" s="4" t="s">
        <v>10</v>
      </c>
      <c r="F78" s="4">
        <v>20</v>
      </c>
      <c r="G78" s="13">
        <f t="shared" si="1"/>
        <v>400</v>
      </c>
      <c r="H78" s="13">
        <f>tbl_Data[[#This Row],[Units]] * tbl_Data[[#This Row],[Price]]</f>
        <v>8000</v>
      </c>
      <c r="I78" s="4" t="s">
        <v>11</v>
      </c>
      <c r="J78" s="4" t="s">
        <v>12</v>
      </c>
      <c r="K78" s="4" t="s">
        <v>55</v>
      </c>
    </row>
    <row r="79" spans="2:11" x14ac:dyDescent="0.25">
      <c r="B79" s="7">
        <v>43837</v>
      </c>
      <c r="C79" s="4" t="s">
        <v>8</v>
      </c>
      <c r="D79" s="4" t="s">
        <v>48</v>
      </c>
      <c r="E79" s="4" t="s">
        <v>10</v>
      </c>
      <c r="F79" s="4">
        <v>22</v>
      </c>
      <c r="G79" s="13">
        <f t="shared" si="1"/>
        <v>400</v>
      </c>
      <c r="H79" s="13">
        <f>tbl_Data[[#This Row],[Units]] * tbl_Data[[#This Row],[Price]]</f>
        <v>8800</v>
      </c>
      <c r="I79" s="4" t="s">
        <v>23</v>
      </c>
      <c r="J79" s="4" t="s">
        <v>12</v>
      </c>
      <c r="K79" s="4" t="s">
        <v>55</v>
      </c>
    </row>
    <row r="80" spans="2:11" x14ac:dyDescent="0.25">
      <c r="B80" s="7">
        <v>43837</v>
      </c>
      <c r="C80" s="4" t="s">
        <v>21</v>
      </c>
      <c r="D80" s="4" t="s">
        <v>14</v>
      </c>
      <c r="E80" s="4" t="s">
        <v>20</v>
      </c>
      <c r="F80" s="4">
        <v>34</v>
      </c>
      <c r="G80" s="13">
        <f t="shared" si="1"/>
        <v>300</v>
      </c>
      <c r="H80" s="13">
        <f>tbl_Data[[#This Row],[Units]] * tbl_Data[[#This Row],[Price]]</f>
        <v>10200</v>
      </c>
      <c r="I80" s="4" t="s">
        <v>11</v>
      </c>
      <c r="J80" s="4" t="s">
        <v>12</v>
      </c>
      <c r="K80" s="4" t="s">
        <v>52</v>
      </c>
    </row>
    <row r="81" spans="2:11" x14ac:dyDescent="0.25">
      <c r="B81" s="7">
        <v>43837</v>
      </c>
      <c r="C81" s="4" t="s">
        <v>21</v>
      </c>
      <c r="D81" s="4" t="s">
        <v>24</v>
      </c>
      <c r="E81" s="4" t="s">
        <v>20</v>
      </c>
      <c r="F81" s="4">
        <v>43</v>
      </c>
      <c r="G81" s="13">
        <f t="shared" si="1"/>
        <v>300</v>
      </c>
      <c r="H81" s="13">
        <f>tbl_Data[[#This Row],[Units]] * tbl_Data[[#This Row],[Price]]</f>
        <v>12900</v>
      </c>
      <c r="I81" s="4" t="s">
        <v>23</v>
      </c>
      <c r="J81" s="4" t="s">
        <v>19</v>
      </c>
      <c r="K81" s="4" t="s">
        <v>52</v>
      </c>
    </row>
    <row r="82" spans="2:11" x14ac:dyDescent="0.25">
      <c r="B82" s="7">
        <v>43837</v>
      </c>
      <c r="C82" s="4" t="s">
        <v>13</v>
      </c>
      <c r="D82" s="4" t="s">
        <v>16</v>
      </c>
      <c r="E82" s="4" t="s">
        <v>20</v>
      </c>
      <c r="F82" s="4">
        <v>44</v>
      </c>
      <c r="G82" s="13">
        <f t="shared" si="1"/>
        <v>300</v>
      </c>
      <c r="H82" s="13">
        <f>tbl_Data[[#This Row],[Units]] * tbl_Data[[#This Row],[Price]]</f>
        <v>13200</v>
      </c>
      <c r="I82" s="4" t="s">
        <v>23</v>
      </c>
      <c r="J82" s="4" t="s">
        <v>12</v>
      </c>
      <c r="K82" s="4" t="s">
        <v>52</v>
      </c>
    </row>
    <row r="83" spans="2:11" x14ac:dyDescent="0.25">
      <c r="B83" s="7">
        <v>43837</v>
      </c>
      <c r="C83" s="4" t="s">
        <v>13</v>
      </c>
      <c r="D83" s="4" t="s">
        <v>48</v>
      </c>
      <c r="E83" s="4" t="s">
        <v>17</v>
      </c>
      <c r="F83" s="4">
        <v>28</v>
      </c>
      <c r="G83" s="13">
        <f t="shared" si="1"/>
        <v>500</v>
      </c>
      <c r="H83" s="13">
        <f>tbl_Data[[#This Row],[Units]] * tbl_Data[[#This Row],[Price]]</f>
        <v>14000</v>
      </c>
      <c r="I83" s="4" t="s">
        <v>23</v>
      </c>
      <c r="J83" s="4" t="s">
        <v>19</v>
      </c>
      <c r="K83" s="4" t="s">
        <v>55</v>
      </c>
    </row>
    <row r="84" spans="2:11" x14ac:dyDescent="0.25">
      <c r="B84" s="7">
        <v>43837</v>
      </c>
      <c r="C84" s="4" t="s">
        <v>8</v>
      </c>
      <c r="D84" s="4" t="s">
        <v>14</v>
      </c>
      <c r="E84" s="4" t="s">
        <v>20</v>
      </c>
      <c r="F84" s="4">
        <v>47</v>
      </c>
      <c r="G84" s="13">
        <f t="shared" si="1"/>
        <v>300</v>
      </c>
      <c r="H84" s="13">
        <f>tbl_Data[[#This Row],[Units]] * tbl_Data[[#This Row],[Price]]</f>
        <v>14100</v>
      </c>
      <c r="I84" s="4" t="s">
        <v>11</v>
      </c>
      <c r="J84" s="4" t="s">
        <v>12</v>
      </c>
      <c r="K84" s="4" t="s">
        <v>55</v>
      </c>
    </row>
    <row r="85" spans="2:11" x14ac:dyDescent="0.25">
      <c r="B85" s="7">
        <v>43837</v>
      </c>
      <c r="C85" s="4" t="s">
        <v>8</v>
      </c>
      <c r="D85" s="4" t="s">
        <v>9</v>
      </c>
      <c r="E85" s="4" t="s">
        <v>10</v>
      </c>
      <c r="F85" s="4">
        <v>45</v>
      </c>
      <c r="G85" s="13">
        <f t="shared" si="1"/>
        <v>400</v>
      </c>
      <c r="H85" s="13">
        <f>tbl_Data[[#This Row],[Units]] * tbl_Data[[#This Row],[Price]]</f>
        <v>18000</v>
      </c>
      <c r="I85" s="4" t="s">
        <v>11</v>
      </c>
      <c r="J85" s="4" t="s">
        <v>12</v>
      </c>
      <c r="K85" s="4" t="s">
        <v>53</v>
      </c>
    </row>
    <row r="86" spans="2:11" x14ac:dyDescent="0.25">
      <c r="B86" s="7">
        <v>43837</v>
      </c>
      <c r="C86" s="4" t="s">
        <v>21</v>
      </c>
      <c r="D86" s="4" t="s">
        <v>14</v>
      </c>
      <c r="E86" s="4" t="s">
        <v>17</v>
      </c>
      <c r="F86" s="4">
        <v>42</v>
      </c>
      <c r="G86" s="13">
        <f t="shared" si="1"/>
        <v>500</v>
      </c>
      <c r="H86" s="13">
        <f>tbl_Data[[#This Row],[Units]] * tbl_Data[[#This Row],[Price]]</f>
        <v>21000</v>
      </c>
      <c r="I86" s="4" t="s">
        <v>11</v>
      </c>
      <c r="J86" s="4" t="s">
        <v>12</v>
      </c>
      <c r="K86" s="4" t="s">
        <v>55</v>
      </c>
    </row>
    <row r="87" spans="2:11" x14ac:dyDescent="0.25">
      <c r="B87" s="7">
        <v>43838</v>
      </c>
      <c r="C87" s="4" t="s">
        <v>8</v>
      </c>
      <c r="D87" s="4" t="s">
        <v>18</v>
      </c>
      <c r="E87" s="4" t="s">
        <v>20</v>
      </c>
      <c r="F87" s="4">
        <v>3</v>
      </c>
      <c r="G87" s="13">
        <f t="shared" si="1"/>
        <v>300</v>
      </c>
      <c r="H87" s="13">
        <f>tbl_Data[[#This Row],[Units]] * tbl_Data[[#This Row],[Price]]</f>
        <v>900</v>
      </c>
      <c r="I87" s="4" t="s">
        <v>11</v>
      </c>
      <c r="J87" s="4" t="s">
        <v>12</v>
      </c>
      <c r="K87" s="4" t="s">
        <v>53</v>
      </c>
    </row>
    <row r="88" spans="2:11" x14ac:dyDescent="0.25">
      <c r="B88" s="7">
        <v>43838</v>
      </c>
      <c r="C88" s="4" t="s">
        <v>13</v>
      </c>
      <c r="D88" s="4" t="s">
        <v>18</v>
      </c>
      <c r="E88" s="4" t="s">
        <v>20</v>
      </c>
      <c r="F88" s="4">
        <v>9</v>
      </c>
      <c r="G88" s="13">
        <f t="shared" si="1"/>
        <v>300</v>
      </c>
      <c r="H88" s="13">
        <f>tbl_Data[[#This Row],[Units]] * tbl_Data[[#This Row],[Price]]</f>
        <v>2700</v>
      </c>
      <c r="I88" s="4" t="s">
        <v>11</v>
      </c>
      <c r="J88" s="4" t="s">
        <v>12</v>
      </c>
      <c r="K88" s="4" t="s">
        <v>53</v>
      </c>
    </row>
    <row r="89" spans="2:11" x14ac:dyDescent="0.25">
      <c r="B89" s="7">
        <v>43838</v>
      </c>
      <c r="C89" s="4" t="s">
        <v>13</v>
      </c>
      <c r="D89" s="4" t="s">
        <v>18</v>
      </c>
      <c r="E89" s="4" t="s">
        <v>22</v>
      </c>
      <c r="F89" s="4">
        <v>19</v>
      </c>
      <c r="G89" s="13">
        <f t="shared" si="1"/>
        <v>200</v>
      </c>
      <c r="H89" s="13">
        <f>tbl_Data[[#This Row],[Units]] * tbl_Data[[#This Row],[Price]]</f>
        <v>3800</v>
      </c>
      <c r="I89" s="4" t="s">
        <v>11</v>
      </c>
      <c r="J89" s="4" t="s">
        <v>19</v>
      </c>
      <c r="K89" s="4" t="s">
        <v>55</v>
      </c>
    </row>
    <row r="90" spans="2:11" x14ac:dyDescent="0.25">
      <c r="B90" s="7">
        <v>43838</v>
      </c>
      <c r="C90" s="4" t="s">
        <v>13</v>
      </c>
      <c r="D90" s="4" t="s">
        <v>16</v>
      </c>
      <c r="E90" s="4" t="s">
        <v>10</v>
      </c>
      <c r="F90" s="4">
        <v>12</v>
      </c>
      <c r="G90" s="13">
        <f t="shared" si="1"/>
        <v>400</v>
      </c>
      <c r="H90" s="13">
        <f>tbl_Data[[#This Row],[Units]] * tbl_Data[[#This Row],[Price]]</f>
        <v>4800</v>
      </c>
      <c r="I90" s="4" t="s">
        <v>11</v>
      </c>
      <c r="J90" s="4" t="s">
        <v>12</v>
      </c>
      <c r="K90" s="4" t="s">
        <v>52</v>
      </c>
    </row>
    <row r="91" spans="2:11" x14ac:dyDescent="0.25">
      <c r="B91" s="7">
        <v>43838</v>
      </c>
      <c r="C91" s="4" t="s">
        <v>21</v>
      </c>
      <c r="D91" s="4" t="s">
        <v>9</v>
      </c>
      <c r="E91" s="4" t="s">
        <v>10</v>
      </c>
      <c r="F91" s="4">
        <v>26</v>
      </c>
      <c r="G91" s="13">
        <f t="shared" si="1"/>
        <v>400</v>
      </c>
      <c r="H91" s="13">
        <f>tbl_Data[[#This Row],[Units]] * tbl_Data[[#This Row],[Price]]</f>
        <v>10400</v>
      </c>
      <c r="I91" s="4" t="s">
        <v>11</v>
      </c>
      <c r="J91" s="4" t="s">
        <v>12</v>
      </c>
      <c r="K91" s="4" t="s">
        <v>53</v>
      </c>
    </row>
    <row r="92" spans="2:11" x14ac:dyDescent="0.25">
      <c r="B92" s="7">
        <v>43838</v>
      </c>
      <c r="C92" s="4" t="s">
        <v>13</v>
      </c>
      <c r="D92" s="4" t="s">
        <v>14</v>
      </c>
      <c r="E92" s="4" t="s">
        <v>10</v>
      </c>
      <c r="F92" s="4">
        <v>27</v>
      </c>
      <c r="G92" s="13">
        <f t="shared" si="1"/>
        <v>400</v>
      </c>
      <c r="H92" s="13">
        <f>tbl_Data[[#This Row],[Units]] * tbl_Data[[#This Row],[Price]]</f>
        <v>10800</v>
      </c>
      <c r="I92" s="4" t="s">
        <v>23</v>
      </c>
      <c r="J92" s="4" t="s">
        <v>12</v>
      </c>
      <c r="K92" s="4" t="s">
        <v>56</v>
      </c>
    </row>
    <row r="93" spans="2:11" x14ac:dyDescent="0.25">
      <c r="B93" s="7">
        <v>43838</v>
      </c>
      <c r="C93" s="4" t="s">
        <v>8</v>
      </c>
      <c r="D93" s="4" t="s">
        <v>9</v>
      </c>
      <c r="E93" s="4" t="s">
        <v>17</v>
      </c>
      <c r="F93" s="4">
        <v>22</v>
      </c>
      <c r="G93" s="13">
        <f t="shared" si="1"/>
        <v>500</v>
      </c>
      <c r="H93" s="13">
        <f>tbl_Data[[#This Row],[Units]] * tbl_Data[[#This Row],[Price]]</f>
        <v>11000</v>
      </c>
      <c r="I93" s="4" t="s">
        <v>11</v>
      </c>
      <c r="J93" s="4" t="s">
        <v>12</v>
      </c>
      <c r="K93" s="4" t="s">
        <v>55</v>
      </c>
    </row>
    <row r="94" spans="2:11" x14ac:dyDescent="0.25">
      <c r="B94" s="7">
        <v>43838</v>
      </c>
      <c r="C94" s="4" t="s">
        <v>21</v>
      </c>
      <c r="D94" s="4" t="s">
        <v>16</v>
      </c>
      <c r="E94" s="4" t="s">
        <v>17</v>
      </c>
      <c r="F94" s="4">
        <v>27</v>
      </c>
      <c r="G94" s="13">
        <f t="shared" si="1"/>
        <v>500</v>
      </c>
      <c r="H94" s="13">
        <f>tbl_Data[[#This Row],[Units]] * tbl_Data[[#This Row],[Price]]</f>
        <v>13500</v>
      </c>
      <c r="I94" s="4" t="s">
        <v>11</v>
      </c>
      <c r="J94" s="4" t="s">
        <v>12</v>
      </c>
      <c r="K94" s="4" t="s">
        <v>52</v>
      </c>
    </row>
    <row r="95" spans="2:11" x14ac:dyDescent="0.25">
      <c r="B95" s="7">
        <v>43838</v>
      </c>
      <c r="C95" s="4" t="s">
        <v>8</v>
      </c>
      <c r="D95" s="4" t="s">
        <v>16</v>
      </c>
      <c r="E95" s="4" t="s">
        <v>17</v>
      </c>
      <c r="F95" s="4">
        <v>31</v>
      </c>
      <c r="G95" s="13">
        <f t="shared" si="1"/>
        <v>500</v>
      </c>
      <c r="H95" s="13">
        <f>tbl_Data[[#This Row],[Units]] * tbl_Data[[#This Row],[Price]]</f>
        <v>15500</v>
      </c>
      <c r="I95" s="4" t="s">
        <v>11</v>
      </c>
      <c r="J95" s="4" t="s">
        <v>12</v>
      </c>
      <c r="K95" s="4" t="s">
        <v>55</v>
      </c>
    </row>
    <row r="96" spans="2:11" x14ac:dyDescent="0.25">
      <c r="B96" s="7">
        <v>43838</v>
      </c>
      <c r="C96" s="4" t="s">
        <v>13</v>
      </c>
      <c r="D96" s="4" t="s">
        <v>14</v>
      </c>
      <c r="E96" s="4" t="s">
        <v>10</v>
      </c>
      <c r="F96" s="4">
        <v>39</v>
      </c>
      <c r="G96" s="13">
        <f t="shared" si="1"/>
        <v>400</v>
      </c>
      <c r="H96" s="13">
        <f>tbl_Data[[#This Row],[Units]] * tbl_Data[[#This Row],[Price]]</f>
        <v>15600</v>
      </c>
      <c r="I96" s="4" t="s">
        <v>11</v>
      </c>
      <c r="J96" s="4" t="s">
        <v>12</v>
      </c>
      <c r="K96" s="4" t="s">
        <v>52</v>
      </c>
    </row>
    <row r="97" spans="2:11" x14ac:dyDescent="0.25">
      <c r="B97" s="7">
        <v>43838</v>
      </c>
      <c r="C97" s="4" t="s">
        <v>21</v>
      </c>
      <c r="D97" s="4" t="s">
        <v>16</v>
      </c>
      <c r="E97" s="4" t="s">
        <v>17</v>
      </c>
      <c r="F97" s="4">
        <v>45</v>
      </c>
      <c r="G97" s="13">
        <f t="shared" si="1"/>
        <v>500</v>
      </c>
      <c r="H97" s="13">
        <f>tbl_Data[[#This Row],[Units]] * tbl_Data[[#This Row],[Price]]</f>
        <v>22500</v>
      </c>
      <c r="I97" s="4" t="s">
        <v>11</v>
      </c>
      <c r="J97" s="4" t="s">
        <v>12</v>
      </c>
      <c r="K97" s="4" t="s">
        <v>52</v>
      </c>
    </row>
    <row r="98" spans="2:11" x14ac:dyDescent="0.25">
      <c r="B98" s="7">
        <v>43839</v>
      </c>
      <c r="C98" s="4" t="s">
        <v>8</v>
      </c>
      <c r="D98" s="4" t="s">
        <v>16</v>
      </c>
      <c r="E98" s="4" t="s">
        <v>22</v>
      </c>
      <c r="F98" s="4">
        <v>3</v>
      </c>
      <c r="G98" s="13">
        <f t="shared" si="1"/>
        <v>200</v>
      </c>
      <c r="H98" s="13">
        <f>tbl_Data[[#This Row],[Units]] * tbl_Data[[#This Row],[Price]]</f>
        <v>600</v>
      </c>
      <c r="I98" s="4" t="s">
        <v>23</v>
      </c>
      <c r="J98" s="4" t="s">
        <v>19</v>
      </c>
      <c r="K98" s="4" t="s">
        <v>53</v>
      </c>
    </row>
    <row r="99" spans="2:11" x14ac:dyDescent="0.25">
      <c r="B99" s="7">
        <v>43839</v>
      </c>
      <c r="C99" s="4" t="s">
        <v>21</v>
      </c>
      <c r="D99" s="4" t="s">
        <v>9</v>
      </c>
      <c r="E99" s="4" t="s">
        <v>17</v>
      </c>
      <c r="F99" s="4">
        <v>2</v>
      </c>
      <c r="G99" s="13">
        <f t="shared" si="1"/>
        <v>500</v>
      </c>
      <c r="H99" s="13">
        <f>tbl_Data[[#This Row],[Units]] * tbl_Data[[#This Row],[Price]]</f>
        <v>1000</v>
      </c>
      <c r="I99" s="4" t="s">
        <v>11</v>
      </c>
      <c r="J99" s="4" t="s">
        <v>12</v>
      </c>
      <c r="K99" s="4" t="s">
        <v>52</v>
      </c>
    </row>
    <row r="100" spans="2:11" x14ac:dyDescent="0.25">
      <c r="B100" s="7">
        <v>43839</v>
      </c>
      <c r="C100" s="4" t="s">
        <v>13</v>
      </c>
      <c r="D100" s="4" t="s">
        <v>48</v>
      </c>
      <c r="E100" s="4" t="s">
        <v>17</v>
      </c>
      <c r="F100" s="4">
        <v>3</v>
      </c>
      <c r="G100" s="13">
        <f t="shared" si="1"/>
        <v>500</v>
      </c>
      <c r="H100" s="13">
        <f>tbl_Data[[#This Row],[Units]] * tbl_Data[[#This Row],[Price]]</f>
        <v>1500</v>
      </c>
      <c r="I100" s="4" t="s">
        <v>11</v>
      </c>
      <c r="J100" s="4" t="s">
        <v>12</v>
      </c>
      <c r="K100" s="4" t="s">
        <v>53</v>
      </c>
    </row>
    <row r="101" spans="2:11" x14ac:dyDescent="0.25">
      <c r="B101" s="7">
        <v>43839</v>
      </c>
      <c r="C101" s="4" t="s">
        <v>8</v>
      </c>
      <c r="D101" s="4" t="s">
        <v>16</v>
      </c>
      <c r="E101" s="4" t="s">
        <v>20</v>
      </c>
      <c r="F101" s="4">
        <v>10</v>
      </c>
      <c r="G101" s="13">
        <f t="shared" si="1"/>
        <v>300</v>
      </c>
      <c r="H101" s="13">
        <f>tbl_Data[[#This Row],[Units]] * tbl_Data[[#This Row],[Price]]</f>
        <v>3000</v>
      </c>
      <c r="I101" s="4" t="s">
        <v>11</v>
      </c>
      <c r="J101" s="4" t="s">
        <v>12</v>
      </c>
      <c r="K101" s="4" t="s">
        <v>52</v>
      </c>
    </row>
    <row r="102" spans="2:11" x14ac:dyDescent="0.25">
      <c r="B102" s="7">
        <v>43839</v>
      </c>
      <c r="C102" s="4" t="s">
        <v>13</v>
      </c>
      <c r="D102" s="4" t="s">
        <v>16</v>
      </c>
      <c r="E102" s="4" t="s">
        <v>17</v>
      </c>
      <c r="F102" s="4">
        <v>8</v>
      </c>
      <c r="G102" s="13">
        <f t="shared" si="1"/>
        <v>500</v>
      </c>
      <c r="H102" s="13">
        <f>tbl_Data[[#This Row],[Units]] * tbl_Data[[#This Row],[Price]]</f>
        <v>4000</v>
      </c>
      <c r="I102" s="4" t="s">
        <v>11</v>
      </c>
      <c r="J102" s="4" t="s">
        <v>12</v>
      </c>
      <c r="K102" s="4" t="s">
        <v>55</v>
      </c>
    </row>
    <row r="103" spans="2:11" x14ac:dyDescent="0.25">
      <c r="B103" s="7">
        <v>43839</v>
      </c>
      <c r="C103" s="4" t="s">
        <v>8</v>
      </c>
      <c r="D103" s="4" t="s">
        <v>14</v>
      </c>
      <c r="E103" s="4" t="s">
        <v>10</v>
      </c>
      <c r="F103" s="4">
        <v>28</v>
      </c>
      <c r="G103" s="13">
        <f t="shared" si="1"/>
        <v>400</v>
      </c>
      <c r="H103" s="13">
        <f>tbl_Data[[#This Row],[Units]] * tbl_Data[[#This Row],[Price]]</f>
        <v>11200</v>
      </c>
      <c r="I103" s="4" t="s">
        <v>11</v>
      </c>
      <c r="J103" s="4" t="s">
        <v>12</v>
      </c>
      <c r="K103" s="4" t="s">
        <v>52</v>
      </c>
    </row>
    <row r="104" spans="2:11" x14ac:dyDescent="0.25">
      <c r="B104" s="7">
        <v>43839</v>
      </c>
      <c r="C104" s="4" t="s">
        <v>13</v>
      </c>
      <c r="D104" s="4" t="s">
        <v>24</v>
      </c>
      <c r="E104" s="4" t="s">
        <v>17</v>
      </c>
      <c r="F104" s="4">
        <v>31</v>
      </c>
      <c r="G104" s="13">
        <f t="shared" si="1"/>
        <v>500</v>
      </c>
      <c r="H104" s="13">
        <f>tbl_Data[[#This Row],[Units]] * tbl_Data[[#This Row],[Price]]</f>
        <v>15500</v>
      </c>
      <c r="I104" s="4" t="s">
        <v>11</v>
      </c>
      <c r="J104" s="4" t="s">
        <v>12</v>
      </c>
      <c r="K104" s="4" t="s">
        <v>56</v>
      </c>
    </row>
    <row r="105" spans="2:11" x14ac:dyDescent="0.25">
      <c r="B105" s="7">
        <v>43839</v>
      </c>
      <c r="C105" s="4" t="s">
        <v>8</v>
      </c>
      <c r="D105" s="4" t="s">
        <v>9</v>
      </c>
      <c r="E105" s="4" t="s">
        <v>10</v>
      </c>
      <c r="F105" s="4">
        <v>42</v>
      </c>
      <c r="G105" s="13">
        <f t="shared" si="1"/>
        <v>400</v>
      </c>
      <c r="H105" s="13">
        <f>tbl_Data[[#This Row],[Units]] * tbl_Data[[#This Row],[Price]]</f>
        <v>16800</v>
      </c>
      <c r="I105" s="4" t="s">
        <v>11</v>
      </c>
      <c r="J105" s="4" t="s">
        <v>12</v>
      </c>
      <c r="K105" s="4" t="s">
        <v>52</v>
      </c>
    </row>
    <row r="106" spans="2:11" x14ac:dyDescent="0.25">
      <c r="B106" s="7">
        <v>43839</v>
      </c>
      <c r="C106" s="4" t="s">
        <v>8</v>
      </c>
      <c r="D106" s="4" t="s">
        <v>18</v>
      </c>
      <c r="E106" s="4" t="s">
        <v>17</v>
      </c>
      <c r="F106" s="4">
        <v>37</v>
      </c>
      <c r="G106" s="13">
        <f t="shared" si="1"/>
        <v>500</v>
      </c>
      <c r="H106" s="13">
        <f>tbl_Data[[#This Row],[Units]] * tbl_Data[[#This Row],[Price]]</f>
        <v>18500</v>
      </c>
      <c r="I106" s="4" t="s">
        <v>11</v>
      </c>
      <c r="J106" s="4" t="s">
        <v>12</v>
      </c>
      <c r="K106" s="4" t="s">
        <v>54</v>
      </c>
    </row>
    <row r="107" spans="2:11" x14ac:dyDescent="0.25">
      <c r="B107" s="7">
        <v>43839</v>
      </c>
      <c r="C107" s="4" t="s">
        <v>21</v>
      </c>
      <c r="D107" s="4" t="s">
        <v>16</v>
      </c>
      <c r="E107" s="4" t="s">
        <v>17</v>
      </c>
      <c r="F107" s="4">
        <v>44</v>
      </c>
      <c r="G107" s="13">
        <f t="shared" si="1"/>
        <v>500</v>
      </c>
      <c r="H107" s="13">
        <f>tbl_Data[[#This Row],[Units]] * tbl_Data[[#This Row],[Price]]</f>
        <v>22000</v>
      </c>
      <c r="I107" s="4" t="s">
        <v>11</v>
      </c>
      <c r="J107" s="4" t="s">
        <v>12</v>
      </c>
      <c r="K107" s="4" t="s">
        <v>52</v>
      </c>
    </row>
    <row r="108" spans="2:11" x14ac:dyDescent="0.25">
      <c r="B108" s="7">
        <v>43839</v>
      </c>
      <c r="C108" s="4" t="s">
        <v>13</v>
      </c>
      <c r="D108" s="4" t="s">
        <v>18</v>
      </c>
      <c r="E108" s="4" t="s">
        <v>17</v>
      </c>
      <c r="F108" s="4">
        <v>45</v>
      </c>
      <c r="G108" s="13">
        <f t="shared" si="1"/>
        <v>500</v>
      </c>
      <c r="H108" s="13">
        <f>tbl_Data[[#This Row],[Units]] * tbl_Data[[#This Row],[Price]]</f>
        <v>22500</v>
      </c>
      <c r="I108" s="4" t="s">
        <v>23</v>
      </c>
      <c r="J108" s="4" t="s">
        <v>19</v>
      </c>
      <c r="K108" s="4" t="s">
        <v>53</v>
      </c>
    </row>
    <row r="109" spans="2:11" x14ac:dyDescent="0.25">
      <c r="B109" s="7">
        <v>43840</v>
      </c>
      <c r="C109" s="4" t="s">
        <v>8</v>
      </c>
      <c r="D109" s="4" t="s">
        <v>9</v>
      </c>
      <c r="E109" s="4" t="s">
        <v>15</v>
      </c>
      <c r="F109" s="4">
        <v>19</v>
      </c>
      <c r="G109" s="13">
        <f t="shared" si="1"/>
        <v>100</v>
      </c>
      <c r="H109" s="13">
        <f>tbl_Data[[#This Row],[Units]] * tbl_Data[[#This Row],[Price]]</f>
        <v>1900</v>
      </c>
      <c r="I109" s="4" t="s">
        <v>11</v>
      </c>
      <c r="J109" s="4" t="s">
        <v>12</v>
      </c>
      <c r="K109" s="4" t="s">
        <v>55</v>
      </c>
    </row>
    <row r="110" spans="2:11" x14ac:dyDescent="0.25">
      <c r="B110" s="7">
        <v>43840</v>
      </c>
      <c r="C110" s="4" t="s">
        <v>13</v>
      </c>
      <c r="D110" s="4" t="s">
        <v>16</v>
      </c>
      <c r="E110" s="4" t="s">
        <v>20</v>
      </c>
      <c r="F110" s="4">
        <v>49</v>
      </c>
      <c r="G110" s="13">
        <f t="shared" si="1"/>
        <v>300</v>
      </c>
      <c r="H110" s="13">
        <f>tbl_Data[[#This Row],[Units]] * tbl_Data[[#This Row],[Price]]</f>
        <v>14700</v>
      </c>
      <c r="I110" s="4" t="s">
        <v>11</v>
      </c>
      <c r="J110" s="4" t="s">
        <v>12</v>
      </c>
      <c r="K110" s="4" t="s">
        <v>55</v>
      </c>
    </row>
    <row r="111" spans="2:11" x14ac:dyDescent="0.25">
      <c r="B111" s="7">
        <v>43840</v>
      </c>
      <c r="C111" s="4" t="s">
        <v>13</v>
      </c>
      <c r="D111" s="4" t="s">
        <v>48</v>
      </c>
      <c r="E111" s="4" t="s">
        <v>10</v>
      </c>
      <c r="F111" s="4">
        <v>40</v>
      </c>
      <c r="G111" s="13">
        <f t="shared" si="1"/>
        <v>400</v>
      </c>
      <c r="H111" s="13">
        <f>tbl_Data[[#This Row],[Units]] * tbl_Data[[#This Row],[Price]]</f>
        <v>16000</v>
      </c>
      <c r="I111" s="4" t="s">
        <v>11</v>
      </c>
      <c r="J111" s="4" t="s">
        <v>12</v>
      </c>
      <c r="K111" s="4" t="s">
        <v>52</v>
      </c>
    </row>
    <row r="112" spans="2:11" x14ac:dyDescent="0.25">
      <c r="B112" s="7">
        <v>43840</v>
      </c>
      <c r="C112" s="4" t="s">
        <v>8</v>
      </c>
      <c r="D112" s="4" t="s">
        <v>18</v>
      </c>
      <c r="E112" s="4" t="s">
        <v>10</v>
      </c>
      <c r="F112" s="4">
        <v>45</v>
      </c>
      <c r="G112" s="13">
        <f t="shared" si="1"/>
        <v>400</v>
      </c>
      <c r="H112" s="13">
        <f>tbl_Data[[#This Row],[Units]] * tbl_Data[[#This Row],[Price]]</f>
        <v>18000</v>
      </c>
      <c r="I112" s="4" t="s">
        <v>11</v>
      </c>
      <c r="J112" s="4" t="s">
        <v>19</v>
      </c>
      <c r="K112" s="4" t="s">
        <v>55</v>
      </c>
    </row>
    <row r="113" spans="2:11" x14ac:dyDescent="0.25">
      <c r="B113" s="7">
        <v>43840</v>
      </c>
      <c r="C113" s="4" t="s">
        <v>8</v>
      </c>
      <c r="D113" s="4" t="s">
        <v>18</v>
      </c>
      <c r="E113" s="4" t="s">
        <v>10</v>
      </c>
      <c r="F113" s="4">
        <v>48</v>
      </c>
      <c r="G113" s="13">
        <f t="shared" si="1"/>
        <v>400</v>
      </c>
      <c r="H113" s="13">
        <f>tbl_Data[[#This Row],[Units]] * tbl_Data[[#This Row],[Price]]</f>
        <v>19200</v>
      </c>
      <c r="I113" s="4" t="s">
        <v>11</v>
      </c>
      <c r="J113" s="4" t="s">
        <v>12</v>
      </c>
      <c r="K113" s="4" t="s">
        <v>55</v>
      </c>
    </row>
    <row r="114" spans="2:11" x14ac:dyDescent="0.25">
      <c r="B114" s="7">
        <v>43840</v>
      </c>
      <c r="C114" s="4" t="s">
        <v>13</v>
      </c>
      <c r="D114" s="4" t="s">
        <v>18</v>
      </c>
      <c r="E114" s="4" t="s">
        <v>17</v>
      </c>
      <c r="F114" s="4">
        <v>39</v>
      </c>
      <c r="G114" s="13">
        <f t="shared" si="1"/>
        <v>500</v>
      </c>
      <c r="H114" s="13">
        <f>tbl_Data[[#This Row],[Units]] * tbl_Data[[#This Row],[Price]]</f>
        <v>19500</v>
      </c>
      <c r="I114" s="4" t="s">
        <v>11</v>
      </c>
      <c r="J114" s="4" t="s">
        <v>12</v>
      </c>
      <c r="K114" s="4" t="s">
        <v>52</v>
      </c>
    </row>
    <row r="115" spans="2:11" x14ac:dyDescent="0.25">
      <c r="B115" s="7">
        <v>43841</v>
      </c>
      <c r="C115" s="4" t="s">
        <v>8</v>
      </c>
      <c r="D115" s="4" t="s">
        <v>18</v>
      </c>
      <c r="E115" s="4" t="s">
        <v>20</v>
      </c>
      <c r="F115" s="4">
        <v>2</v>
      </c>
      <c r="G115" s="13">
        <f t="shared" si="1"/>
        <v>300</v>
      </c>
      <c r="H115" s="13">
        <f>tbl_Data[[#This Row],[Units]] * tbl_Data[[#This Row],[Price]]</f>
        <v>600</v>
      </c>
      <c r="I115" s="4" t="s">
        <v>11</v>
      </c>
      <c r="J115" s="4" t="s">
        <v>12</v>
      </c>
      <c r="K115" s="4" t="s">
        <v>52</v>
      </c>
    </row>
    <row r="116" spans="2:11" x14ac:dyDescent="0.25">
      <c r="B116" s="7">
        <v>43841</v>
      </c>
      <c r="C116" s="4" t="s">
        <v>8</v>
      </c>
      <c r="D116" s="4" t="s">
        <v>9</v>
      </c>
      <c r="E116" s="4" t="s">
        <v>17</v>
      </c>
      <c r="F116" s="4">
        <v>6</v>
      </c>
      <c r="G116" s="13">
        <f t="shared" si="1"/>
        <v>500</v>
      </c>
      <c r="H116" s="13">
        <f>tbl_Data[[#This Row],[Units]] * tbl_Data[[#This Row],[Price]]</f>
        <v>3000</v>
      </c>
      <c r="I116" s="4" t="s">
        <v>11</v>
      </c>
      <c r="J116" s="4" t="s">
        <v>12</v>
      </c>
      <c r="K116" s="4" t="s">
        <v>53</v>
      </c>
    </row>
    <row r="117" spans="2:11" x14ac:dyDescent="0.25">
      <c r="B117" s="7">
        <v>43841</v>
      </c>
      <c r="C117" s="4" t="s">
        <v>13</v>
      </c>
      <c r="D117" s="4" t="s">
        <v>18</v>
      </c>
      <c r="E117" s="4" t="s">
        <v>17</v>
      </c>
      <c r="F117" s="4">
        <v>12</v>
      </c>
      <c r="G117" s="13">
        <f t="shared" si="1"/>
        <v>500</v>
      </c>
      <c r="H117" s="13">
        <f>tbl_Data[[#This Row],[Units]] * tbl_Data[[#This Row],[Price]]</f>
        <v>6000</v>
      </c>
      <c r="I117" s="4" t="s">
        <v>11</v>
      </c>
      <c r="J117" s="4" t="s">
        <v>12</v>
      </c>
      <c r="K117" s="4" t="s">
        <v>55</v>
      </c>
    </row>
    <row r="118" spans="2:11" x14ac:dyDescent="0.25">
      <c r="B118" s="7">
        <v>43841</v>
      </c>
      <c r="C118" s="4" t="s">
        <v>21</v>
      </c>
      <c r="D118" s="4" t="s">
        <v>16</v>
      </c>
      <c r="E118" s="4" t="s">
        <v>20</v>
      </c>
      <c r="F118" s="4">
        <v>34</v>
      </c>
      <c r="G118" s="13">
        <f t="shared" si="1"/>
        <v>300</v>
      </c>
      <c r="H118" s="13">
        <f>tbl_Data[[#This Row],[Units]] * tbl_Data[[#This Row],[Price]]</f>
        <v>10200</v>
      </c>
      <c r="I118" s="4" t="s">
        <v>11</v>
      </c>
      <c r="J118" s="4" t="s">
        <v>12</v>
      </c>
      <c r="K118" s="4" t="s">
        <v>52</v>
      </c>
    </row>
    <row r="119" spans="2:11" x14ac:dyDescent="0.25">
      <c r="B119" s="7">
        <v>43841</v>
      </c>
      <c r="C119" s="4" t="s">
        <v>13</v>
      </c>
      <c r="D119" s="4" t="s">
        <v>16</v>
      </c>
      <c r="E119" s="4" t="s">
        <v>10</v>
      </c>
      <c r="F119" s="4">
        <v>26</v>
      </c>
      <c r="G119" s="13">
        <f t="shared" si="1"/>
        <v>400</v>
      </c>
      <c r="H119" s="13">
        <f>tbl_Data[[#This Row],[Units]] * tbl_Data[[#This Row],[Price]]</f>
        <v>10400</v>
      </c>
      <c r="I119" s="4" t="s">
        <v>11</v>
      </c>
      <c r="J119" s="4" t="s">
        <v>12</v>
      </c>
      <c r="K119" s="4" t="s">
        <v>52</v>
      </c>
    </row>
    <row r="120" spans="2:11" x14ac:dyDescent="0.25">
      <c r="B120" s="7">
        <v>43841</v>
      </c>
      <c r="C120" s="4" t="s">
        <v>13</v>
      </c>
      <c r="D120" s="4" t="s">
        <v>16</v>
      </c>
      <c r="E120" s="4" t="s">
        <v>10</v>
      </c>
      <c r="F120" s="4">
        <v>41</v>
      </c>
      <c r="G120" s="13">
        <f t="shared" si="1"/>
        <v>400</v>
      </c>
      <c r="H120" s="13">
        <f>tbl_Data[[#This Row],[Units]] * tbl_Data[[#This Row],[Price]]</f>
        <v>16400</v>
      </c>
      <c r="I120" s="4" t="s">
        <v>11</v>
      </c>
      <c r="J120" s="4" t="s">
        <v>12</v>
      </c>
      <c r="K120" s="4" t="s">
        <v>53</v>
      </c>
    </row>
    <row r="121" spans="2:11" x14ac:dyDescent="0.25">
      <c r="B121" s="7">
        <v>43841</v>
      </c>
      <c r="C121" s="4" t="s">
        <v>8</v>
      </c>
      <c r="D121" s="4" t="s">
        <v>16</v>
      </c>
      <c r="E121" s="4" t="s">
        <v>10</v>
      </c>
      <c r="F121" s="4">
        <v>45</v>
      </c>
      <c r="G121" s="13">
        <f t="shared" si="1"/>
        <v>400</v>
      </c>
      <c r="H121" s="13">
        <f>tbl_Data[[#This Row],[Units]] * tbl_Data[[#This Row],[Price]]</f>
        <v>18000</v>
      </c>
      <c r="I121" s="4" t="s">
        <v>23</v>
      </c>
      <c r="J121" s="4" t="s">
        <v>12</v>
      </c>
      <c r="K121" s="4" t="s">
        <v>52</v>
      </c>
    </row>
    <row r="122" spans="2:11" x14ac:dyDescent="0.25">
      <c r="B122" s="7">
        <v>43841</v>
      </c>
      <c r="C122" s="4" t="s">
        <v>13</v>
      </c>
      <c r="D122" s="4" t="s">
        <v>18</v>
      </c>
      <c r="E122" s="4" t="s">
        <v>10</v>
      </c>
      <c r="F122" s="4">
        <v>47</v>
      </c>
      <c r="G122" s="13">
        <f t="shared" si="1"/>
        <v>400</v>
      </c>
      <c r="H122" s="13">
        <f>tbl_Data[[#This Row],[Units]] * tbl_Data[[#This Row],[Price]]</f>
        <v>18800</v>
      </c>
      <c r="I122" s="4" t="s">
        <v>11</v>
      </c>
      <c r="J122" s="4" t="s">
        <v>12</v>
      </c>
      <c r="K122" s="4" t="s">
        <v>52</v>
      </c>
    </row>
    <row r="123" spans="2:11" x14ac:dyDescent="0.25">
      <c r="B123" s="7">
        <v>43841</v>
      </c>
      <c r="C123" s="4" t="s">
        <v>21</v>
      </c>
      <c r="D123" s="4" t="s">
        <v>18</v>
      </c>
      <c r="E123" s="4" t="s">
        <v>10</v>
      </c>
      <c r="F123" s="4">
        <v>48</v>
      </c>
      <c r="G123" s="13">
        <f t="shared" si="1"/>
        <v>400</v>
      </c>
      <c r="H123" s="13">
        <f>tbl_Data[[#This Row],[Units]] * tbl_Data[[#This Row],[Price]]</f>
        <v>19200</v>
      </c>
      <c r="I123" s="4" t="s">
        <v>11</v>
      </c>
      <c r="J123" s="4" t="s">
        <v>12</v>
      </c>
      <c r="K123" s="4" t="s">
        <v>55</v>
      </c>
    </row>
    <row r="124" spans="2:11" x14ac:dyDescent="0.25">
      <c r="B124" s="7">
        <v>43841</v>
      </c>
      <c r="C124" s="4" t="s">
        <v>21</v>
      </c>
      <c r="D124" s="4" t="s">
        <v>16</v>
      </c>
      <c r="E124" s="4" t="s">
        <v>17</v>
      </c>
      <c r="F124" s="4">
        <v>42</v>
      </c>
      <c r="G124" s="13">
        <f t="shared" si="1"/>
        <v>500</v>
      </c>
      <c r="H124" s="13">
        <f>tbl_Data[[#This Row],[Units]] * tbl_Data[[#This Row],[Price]]</f>
        <v>21000</v>
      </c>
      <c r="I124" s="4" t="s">
        <v>11</v>
      </c>
      <c r="J124" s="4" t="s">
        <v>12</v>
      </c>
      <c r="K124" s="4" t="s">
        <v>52</v>
      </c>
    </row>
    <row r="125" spans="2:11" x14ac:dyDescent="0.25">
      <c r="B125" s="7">
        <v>43841</v>
      </c>
      <c r="C125" s="4" t="s">
        <v>21</v>
      </c>
      <c r="D125" s="4" t="s">
        <v>14</v>
      </c>
      <c r="E125" s="4" t="s">
        <v>17</v>
      </c>
      <c r="F125" s="4">
        <v>47</v>
      </c>
      <c r="G125" s="13">
        <f t="shared" si="1"/>
        <v>500</v>
      </c>
      <c r="H125" s="13">
        <f>tbl_Data[[#This Row],[Units]] * tbl_Data[[#This Row],[Price]]</f>
        <v>23500</v>
      </c>
      <c r="I125" s="4" t="s">
        <v>11</v>
      </c>
      <c r="J125" s="4" t="s">
        <v>12</v>
      </c>
      <c r="K125" s="4" t="s">
        <v>52</v>
      </c>
    </row>
    <row r="126" spans="2:11" x14ac:dyDescent="0.25">
      <c r="B126" s="7">
        <v>43841</v>
      </c>
      <c r="C126" s="4" t="s">
        <v>21</v>
      </c>
      <c r="D126" s="4" t="s">
        <v>18</v>
      </c>
      <c r="E126" s="4" t="s">
        <v>17</v>
      </c>
      <c r="F126" s="4">
        <v>48</v>
      </c>
      <c r="G126" s="13">
        <f t="shared" si="1"/>
        <v>500</v>
      </c>
      <c r="H126" s="13">
        <f>tbl_Data[[#This Row],[Units]] * tbl_Data[[#This Row],[Price]]</f>
        <v>24000</v>
      </c>
      <c r="I126" s="4" t="s">
        <v>11</v>
      </c>
      <c r="J126" s="4" t="s">
        <v>12</v>
      </c>
      <c r="K126" s="4" t="s">
        <v>53</v>
      </c>
    </row>
    <row r="127" spans="2:11" x14ac:dyDescent="0.25">
      <c r="B127" s="7">
        <v>43842</v>
      </c>
      <c r="C127" s="4" t="s">
        <v>13</v>
      </c>
      <c r="D127" s="4" t="s">
        <v>18</v>
      </c>
      <c r="E127" s="4" t="s">
        <v>10</v>
      </c>
      <c r="F127" s="4">
        <v>10</v>
      </c>
      <c r="G127" s="13">
        <f t="shared" si="1"/>
        <v>400</v>
      </c>
      <c r="H127" s="13">
        <f>tbl_Data[[#This Row],[Units]] * tbl_Data[[#This Row],[Price]]</f>
        <v>4000</v>
      </c>
      <c r="I127" s="4" t="s">
        <v>11</v>
      </c>
      <c r="J127" s="4" t="s">
        <v>12</v>
      </c>
      <c r="K127" s="4" t="s">
        <v>52</v>
      </c>
    </row>
    <row r="128" spans="2:11" x14ac:dyDescent="0.25">
      <c r="B128" s="7">
        <v>43842</v>
      </c>
      <c r="C128" s="4" t="s">
        <v>13</v>
      </c>
      <c r="D128" s="4" t="s">
        <v>18</v>
      </c>
      <c r="E128" s="4" t="s">
        <v>10</v>
      </c>
      <c r="F128" s="4">
        <v>15</v>
      </c>
      <c r="G128" s="13">
        <f t="shared" si="1"/>
        <v>400</v>
      </c>
      <c r="H128" s="13">
        <f>tbl_Data[[#This Row],[Units]] * tbl_Data[[#This Row],[Price]]</f>
        <v>6000</v>
      </c>
      <c r="I128" s="4" t="s">
        <v>11</v>
      </c>
      <c r="J128" s="4" t="s">
        <v>12</v>
      </c>
      <c r="K128" s="4" t="s">
        <v>52</v>
      </c>
    </row>
    <row r="129" spans="2:11" x14ac:dyDescent="0.25">
      <c r="B129" s="7">
        <v>43842</v>
      </c>
      <c r="C129" s="4" t="s">
        <v>8</v>
      </c>
      <c r="D129" s="4" t="s">
        <v>18</v>
      </c>
      <c r="E129" s="4" t="s">
        <v>17</v>
      </c>
      <c r="F129" s="4">
        <v>12</v>
      </c>
      <c r="G129" s="13">
        <f t="shared" si="1"/>
        <v>500</v>
      </c>
      <c r="H129" s="13">
        <f>tbl_Data[[#This Row],[Units]] * tbl_Data[[#This Row],[Price]]</f>
        <v>6000</v>
      </c>
      <c r="I129" s="4" t="s">
        <v>11</v>
      </c>
      <c r="J129" s="4" t="s">
        <v>12</v>
      </c>
      <c r="K129" s="4" t="s">
        <v>52</v>
      </c>
    </row>
    <row r="130" spans="2:11" x14ac:dyDescent="0.25">
      <c r="B130" s="7">
        <v>43842</v>
      </c>
      <c r="C130" s="4" t="s">
        <v>13</v>
      </c>
      <c r="D130" s="4" t="s">
        <v>48</v>
      </c>
      <c r="E130" s="4" t="s">
        <v>22</v>
      </c>
      <c r="F130" s="4">
        <v>39</v>
      </c>
      <c r="G130" s="13">
        <f t="shared" si="1"/>
        <v>200</v>
      </c>
      <c r="H130" s="13">
        <f>tbl_Data[[#This Row],[Units]] * tbl_Data[[#This Row],[Price]]</f>
        <v>7800</v>
      </c>
      <c r="I130" s="4" t="s">
        <v>11</v>
      </c>
      <c r="J130" s="4" t="s">
        <v>12</v>
      </c>
      <c r="K130" s="4" t="s">
        <v>54</v>
      </c>
    </row>
    <row r="131" spans="2:11" x14ac:dyDescent="0.25">
      <c r="B131" s="7">
        <v>43842</v>
      </c>
      <c r="C131" s="4" t="s">
        <v>21</v>
      </c>
      <c r="D131" s="4" t="s">
        <v>16</v>
      </c>
      <c r="E131" s="4" t="s">
        <v>20</v>
      </c>
      <c r="F131" s="4">
        <v>28</v>
      </c>
      <c r="G131" s="13">
        <f t="shared" si="1"/>
        <v>300</v>
      </c>
      <c r="H131" s="13">
        <f>tbl_Data[[#This Row],[Units]] * tbl_Data[[#This Row],[Price]]</f>
        <v>8400</v>
      </c>
      <c r="I131" s="4" t="s">
        <v>11</v>
      </c>
      <c r="J131" s="4" t="s">
        <v>12</v>
      </c>
      <c r="K131" s="4" t="s">
        <v>56</v>
      </c>
    </row>
    <row r="132" spans="2:11" x14ac:dyDescent="0.25">
      <c r="B132" s="7">
        <v>43842</v>
      </c>
      <c r="C132" s="4" t="s">
        <v>8</v>
      </c>
      <c r="D132" s="4" t="s">
        <v>14</v>
      </c>
      <c r="E132" s="4" t="s">
        <v>22</v>
      </c>
      <c r="F132" s="4">
        <v>44</v>
      </c>
      <c r="G132" s="13">
        <f t="shared" ref="G132:G195" si="2">_xlfn.XLOOKUP(E132, Product, dv_Price, "N/A", 0)</f>
        <v>200</v>
      </c>
      <c r="H132" s="13">
        <f>tbl_Data[[#This Row],[Units]] * tbl_Data[[#This Row],[Price]]</f>
        <v>8800</v>
      </c>
      <c r="I132" s="4" t="s">
        <v>11</v>
      </c>
      <c r="J132" s="4" t="s">
        <v>12</v>
      </c>
      <c r="K132" s="4" t="s">
        <v>52</v>
      </c>
    </row>
    <row r="133" spans="2:11" x14ac:dyDescent="0.25">
      <c r="B133" s="7">
        <v>43842</v>
      </c>
      <c r="C133" s="4" t="s">
        <v>13</v>
      </c>
      <c r="D133" s="4" t="s">
        <v>14</v>
      </c>
      <c r="E133" s="4" t="s">
        <v>10</v>
      </c>
      <c r="F133" s="4">
        <v>25</v>
      </c>
      <c r="G133" s="13">
        <f t="shared" si="2"/>
        <v>400</v>
      </c>
      <c r="H133" s="13">
        <f>tbl_Data[[#This Row],[Units]] * tbl_Data[[#This Row],[Price]]</f>
        <v>10000</v>
      </c>
      <c r="I133" s="4" t="s">
        <v>11</v>
      </c>
      <c r="J133" s="4" t="s">
        <v>12</v>
      </c>
      <c r="K133" s="4" t="s">
        <v>52</v>
      </c>
    </row>
    <row r="134" spans="2:11" x14ac:dyDescent="0.25">
      <c r="B134" s="7">
        <v>43842</v>
      </c>
      <c r="C134" s="4" t="s">
        <v>21</v>
      </c>
      <c r="D134" s="4" t="s">
        <v>24</v>
      </c>
      <c r="E134" s="4" t="s">
        <v>17</v>
      </c>
      <c r="F134" s="4">
        <v>21</v>
      </c>
      <c r="G134" s="13">
        <f t="shared" si="2"/>
        <v>500</v>
      </c>
      <c r="H134" s="13">
        <f>tbl_Data[[#This Row],[Units]] * tbl_Data[[#This Row],[Price]]</f>
        <v>10500</v>
      </c>
      <c r="I134" s="4" t="s">
        <v>11</v>
      </c>
      <c r="J134" s="4" t="s">
        <v>12</v>
      </c>
      <c r="K134" s="4" t="s">
        <v>52</v>
      </c>
    </row>
    <row r="135" spans="2:11" x14ac:dyDescent="0.25">
      <c r="B135" s="7">
        <v>43842</v>
      </c>
      <c r="C135" s="4" t="s">
        <v>21</v>
      </c>
      <c r="D135" s="4" t="s">
        <v>18</v>
      </c>
      <c r="E135" s="4" t="s">
        <v>20</v>
      </c>
      <c r="F135" s="4">
        <v>35</v>
      </c>
      <c r="G135" s="13">
        <f t="shared" si="2"/>
        <v>300</v>
      </c>
      <c r="H135" s="13">
        <f>tbl_Data[[#This Row],[Units]] * tbl_Data[[#This Row],[Price]]</f>
        <v>10500</v>
      </c>
      <c r="I135" s="4" t="s">
        <v>11</v>
      </c>
      <c r="J135" s="4" t="s">
        <v>12</v>
      </c>
      <c r="K135" s="4" t="s">
        <v>55</v>
      </c>
    </row>
    <row r="136" spans="2:11" x14ac:dyDescent="0.25">
      <c r="B136" s="7">
        <v>43842</v>
      </c>
      <c r="C136" s="4" t="s">
        <v>21</v>
      </c>
      <c r="D136" s="4" t="s">
        <v>48</v>
      </c>
      <c r="E136" s="4" t="s">
        <v>10</v>
      </c>
      <c r="F136" s="4">
        <v>28</v>
      </c>
      <c r="G136" s="13">
        <f t="shared" si="2"/>
        <v>400</v>
      </c>
      <c r="H136" s="13">
        <f>tbl_Data[[#This Row],[Units]] * tbl_Data[[#This Row],[Price]]</f>
        <v>11200</v>
      </c>
      <c r="I136" s="4" t="s">
        <v>11</v>
      </c>
      <c r="J136" s="4" t="s">
        <v>12</v>
      </c>
      <c r="K136" s="4" t="s">
        <v>52</v>
      </c>
    </row>
    <row r="137" spans="2:11" x14ac:dyDescent="0.25">
      <c r="B137" s="7">
        <v>43842</v>
      </c>
      <c r="C137" s="4" t="s">
        <v>21</v>
      </c>
      <c r="D137" s="4" t="s">
        <v>48</v>
      </c>
      <c r="E137" s="4" t="s">
        <v>10</v>
      </c>
      <c r="F137" s="4">
        <v>31</v>
      </c>
      <c r="G137" s="13">
        <f t="shared" si="2"/>
        <v>400</v>
      </c>
      <c r="H137" s="13">
        <f>tbl_Data[[#This Row],[Units]] * tbl_Data[[#This Row],[Price]]</f>
        <v>12400</v>
      </c>
      <c r="I137" s="4" t="s">
        <v>11</v>
      </c>
      <c r="J137" s="4" t="s">
        <v>19</v>
      </c>
      <c r="K137" s="4" t="s">
        <v>54</v>
      </c>
    </row>
    <row r="138" spans="2:11" x14ac:dyDescent="0.25">
      <c r="B138" s="7">
        <v>43842</v>
      </c>
      <c r="C138" s="4" t="s">
        <v>21</v>
      </c>
      <c r="D138" s="4" t="s">
        <v>48</v>
      </c>
      <c r="E138" s="4" t="s">
        <v>10</v>
      </c>
      <c r="F138" s="4">
        <v>39</v>
      </c>
      <c r="G138" s="13">
        <f t="shared" si="2"/>
        <v>400</v>
      </c>
      <c r="H138" s="13">
        <f>tbl_Data[[#This Row],[Units]] * tbl_Data[[#This Row],[Price]]</f>
        <v>15600</v>
      </c>
      <c r="I138" s="4" t="s">
        <v>11</v>
      </c>
      <c r="J138" s="4" t="s">
        <v>19</v>
      </c>
      <c r="K138" s="4" t="s">
        <v>52</v>
      </c>
    </row>
    <row r="139" spans="2:11" x14ac:dyDescent="0.25">
      <c r="B139" s="7">
        <v>43843</v>
      </c>
      <c r="C139" s="4" t="s">
        <v>21</v>
      </c>
      <c r="D139" s="4" t="s">
        <v>24</v>
      </c>
      <c r="E139" s="4" t="s">
        <v>22</v>
      </c>
      <c r="F139" s="4">
        <v>5</v>
      </c>
      <c r="G139" s="13">
        <f t="shared" si="2"/>
        <v>200</v>
      </c>
      <c r="H139" s="13">
        <f>tbl_Data[[#This Row],[Units]] * tbl_Data[[#This Row],[Price]]</f>
        <v>1000</v>
      </c>
      <c r="I139" s="4" t="s">
        <v>11</v>
      </c>
      <c r="J139" s="4" t="s">
        <v>19</v>
      </c>
      <c r="K139" s="4" t="s">
        <v>53</v>
      </c>
    </row>
    <row r="140" spans="2:11" x14ac:dyDescent="0.25">
      <c r="B140" s="7">
        <v>43843</v>
      </c>
      <c r="C140" s="4" t="s">
        <v>21</v>
      </c>
      <c r="D140" s="4" t="s">
        <v>16</v>
      </c>
      <c r="E140" s="4" t="s">
        <v>10</v>
      </c>
      <c r="F140" s="4">
        <v>8</v>
      </c>
      <c r="G140" s="13">
        <f t="shared" si="2"/>
        <v>400</v>
      </c>
      <c r="H140" s="13">
        <f>tbl_Data[[#This Row],[Units]] * tbl_Data[[#This Row],[Price]]</f>
        <v>3200</v>
      </c>
      <c r="I140" s="4" t="s">
        <v>11</v>
      </c>
      <c r="J140" s="4" t="s">
        <v>19</v>
      </c>
      <c r="K140" s="4" t="s">
        <v>52</v>
      </c>
    </row>
    <row r="141" spans="2:11" x14ac:dyDescent="0.25">
      <c r="B141" s="7">
        <v>43843</v>
      </c>
      <c r="C141" s="4" t="s">
        <v>21</v>
      </c>
      <c r="D141" s="4" t="s">
        <v>48</v>
      </c>
      <c r="E141" s="4" t="s">
        <v>17</v>
      </c>
      <c r="F141" s="4">
        <v>7</v>
      </c>
      <c r="G141" s="13">
        <f t="shared" si="2"/>
        <v>500</v>
      </c>
      <c r="H141" s="13">
        <f>tbl_Data[[#This Row],[Units]] * tbl_Data[[#This Row],[Price]]</f>
        <v>3500</v>
      </c>
      <c r="I141" s="4" t="s">
        <v>11</v>
      </c>
      <c r="J141" s="4" t="s">
        <v>12</v>
      </c>
      <c r="K141" s="4" t="s">
        <v>52</v>
      </c>
    </row>
    <row r="142" spans="2:11" x14ac:dyDescent="0.25">
      <c r="B142" s="7">
        <v>43843</v>
      </c>
      <c r="C142" s="4" t="s">
        <v>8</v>
      </c>
      <c r="D142" s="4" t="s">
        <v>48</v>
      </c>
      <c r="E142" s="4" t="s">
        <v>22</v>
      </c>
      <c r="F142" s="4">
        <v>20</v>
      </c>
      <c r="G142" s="13">
        <f t="shared" si="2"/>
        <v>200</v>
      </c>
      <c r="H142" s="13">
        <f>tbl_Data[[#This Row],[Units]] * tbl_Data[[#This Row],[Price]]</f>
        <v>4000</v>
      </c>
      <c r="I142" s="4" t="s">
        <v>11</v>
      </c>
      <c r="J142" s="4" t="s">
        <v>12</v>
      </c>
      <c r="K142" s="4" t="s">
        <v>55</v>
      </c>
    </row>
    <row r="143" spans="2:11" x14ac:dyDescent="0.25">
      <c r="B143" s="7">
        <v>43843</v>
      </c>
      <c r="C143" s="4" t="s">
        <v>8</v>
      </c>
      <c r="D143" s="4" t="s">
        <v>9</v>
      </c>
      <c r="E143" s="4" t="s">
        <v>17</v>
      </c>
      <c r="F143" s="4">
        <v>13</v>
      </c>
      <c r="G143" s="13">
        <f t="shared" si="2"/>
        <v>500</v>
      </c>
      <c r="H143" s="13">
        <f>tbl_Data[[#This Row],[Units]] * tbl_Data[[#This Row],[Price]]</f>
        <v>6500</v>
      </c>
      <c r="I143" s="4" t="s">
        <v>23</v>
      </c>
      <c r="J143" s="4" t="s">
        <v>12</v>
      </c>
      <c r="K143" s="4" t="s">
        <v>52</v>
      </c>
    </row>
    <row r="144" spans="2:11" x14ac:dyDescent="0.25">
      <c r="B144" s="7">
        <v>43843</v>
      </c>
      <c r="C144" s="4" t="s">
        <v>8</v>
      </c>
      <c r="D144" s="4" t="s">
        <v>18</v>
      </c>
      <c r="E144" s="4" t="s">
        <v>20</v>
      </c>
      <c r="F144" s="4">
        <v>28</v>
      </c>
      <c r="G144" s="13">
        <f t="shared" si="2"/>
        <v>300</v>
      </c>
      <c r="H144" s="13">
        <f>tbl_Data[[#This Row],[Units]] * tbl_Data[[#This Row],[Price]]</f>
        <v>8400</v>
      </c>
      <c r="I144" s="4" t="s">
        <v>11</v>
      </c>
      <c r="J144" s="4" t="s">
        <v>12</v>
      </c>
      <c r="K144" s="4" t="s">
        <v>52</v>
      </c>
    </row>
    <row r="145" spans="2:11" x14ac:dyDescent="0.25">
      <c r="B145" s="7">
        <v>43843</v>
      </c>
      <c r="C145" s="4" t="s">
        <v>8</v>
      </c>
      <c r="D145" s="4" t="s">
        <v>18</v>
      </c>
      <c r="E145" s="4" t="s">
        <v>10</v>
      </c>
      <c r="F145" s="4">
        <v>22</v>
      </c>
      <c r="G145" s="13">
        <f t="shared" si="2"/>
        <v>400</v>
      </c>
      <c r="H145" s="13">
        <f>tbl_Data[[#This Row],[Units]] * tbl_Data[[#This Row],[Price]]</f>
        <v>8800</v>
      </c>
      <c r="I145" s="4" t="s">
        <v>23</v>
      </c>
      <c r="J145" s="4" t="s">
        <v>12</v>
      </c>
      <c r="K145" s="4" t="s">
        <v>56</v>
      </c>
    </row>
    <row r="146" spans="2:11" x14ac:dyDescent="0.25">
      <c r="B146" s="7">
        <v>43843</v>
      </c>
      <c r="C146" s="4" t="s">
        <v>8</v>
      </c>
      <c r="D146" s="4" t="s">
        <v>18</v>
      </c>
      <c r="E146" s="4" t="s">
        <v>20</v>
      </c>
      <c r="F146" s="4">
        <v>45</v>
      </c>
      <c r="G146" s="13">
        <f t="shared" si="2"/>
        <v>300</v>
      </c>
      <c r="H146" s="13">
        <f>tbl_Data[[#This Row],[Units]] * tbl_Data[[#This Row],[Price]]</f>
        <v>13500</v>
      </c>
      <c r="I146" s="4" t="s">
        <v>23</v>
      </c>
      <c r="J146" s="4" t="s">
        <v>12</v>
      </c>
      <c r="K146" s="4" t="s">
        <v>52</v>
      </c>
    </row>
    <row r="147" spans="2:11" x14ac:dyDescent="0.25">
      <c r="B147" s="7">
        <v>43843</v>
      </c>
      <c r="C147" s="4" t="s">
        <v>8</v>
      </c>
      <c r="D147" s="4" t="s">
        <v>18</v>
      </c>
      <c r="E147" s="4" t="s">
        <v>10</v>
      </c>
      <c r="F147" s="4">
        <v>36</v>
      </c>
      <c r="G147" s="13">
        <f t="shared" si="2"/>
        <v>400</v>
      </c>
      <c r="H147" s="13">
        <f>tbl_Data[[#This Row],[Units]] * tbl_Data[[#This Row],[Price]]</f>
        <v>14400</v>
      </c>
      <c r="I147" s="4" t="s">
        <v>11</v>
      </c>
      <c r="J147" s="4" t="s">
        <v>12</v>
      </c>
      <c r="K147" s="4" t="s">
        <v>55</v>
      </c>
    </row>
    <row r="148" spans="2:11" x14ac:dyDescent="0.25">
      <c r="B148" s="7">
        <v>43843</v>
      </c>
      <c r="C148" s="4" t="s">
        <v>21</v>
      </c>
      <c r="D148" s="4" t="s">
        <v>18</v>
      </c>
      <c r="E148" s="4" t="s">
        <v>10</v>
      </c>
      <c r="F148" s="4">
        <v>49</v>
      </c>
      <c r="G148" s="13">
        <f t="shared" si="2"/>
        <v>400</v>
      </c>
      <c r="H148" s="13">
        <f>tbl_Data[[#This Row],[Units]] * tbl_Data[[#This Row],[Price]]</f>
        <v>19600</v>
      </c>
      <c r="I148" s="4" t="s">
        <v>11</v>
      </c>
      <c r="J148" s="4" t="s">
        <v>12</v>
      </c>
      <c r="K148" s="4" t="s">
        <v>56</v>
      </c>
    </row>
    <row r="149" spans="2:11" x14ac:dyDescent="0.25">
      <c r="B149" s="7">
        <v>43843</v>
      </c>
      <c r="C149" s="4" t="s">
        <v>13</v>
      </c>
      <c r="D149" s="4" t="s">
        <v>16</v>
      </c>
      <c r="E149" s="4" t="s">
        <v>17</v>
      </c>
      <c r="F149" s="4">
        <v>45</v>
      </c>
      <c r="G149" s="13">
        <f t="shared" si="2"/>
        <v>500</v>
      </c>
      <c r="H149" s="13">
        <f>tbl_Data[[#This Row],[Units]] * tbl_Data[[#This Row],[Price]]</f>
        <v>22500</v>
      </c>
      <c r="I149" s="4" t="s">
        <v>11</v>
      </c>
      <c r="J149" s="4" t="s">
        <v>12</v>
      </c>
      <c r="K149" s="4" t="s">
        <v>54</v>
      </c>
    </row>
    <row r="150" spans="2:11" x14ac:dyDescent="0.25">
      <c r="B150" s="7">
        <v>43844</v>
      </c>
      <c r="C150" s="4" t="s">
        <v>21</v>
      </c>
      <c r="D150" s="4" t="s">
        <v>18</v>
      </c>
      <c r="E150" s="4" t="s">
        <v>15</v>
      </c>
      <c r="F150" s="4">
        <v>1</v>
      </c>
      <c r="G150" s="13">
        <f t="shared" si="2"/>
        <v>100</v>
      </c>
      <c r="H150" s="13">
        <f>tbl_Data[[#This Row],[Units]] * tbl_Data[[#This Row],[Price]]</f>
        <v>100</v>
      </c>
      <c r="I150" s="4" t="s">
        <v>11</v>
      </c>
      <c r="J150" s="4" t="s">
        <v>12</v>
      </c>
      <c r="K150" s="4" t="s">
        <v>55</v>
      </c>
    </row>
    <row r="151" spans="2:11" x14ac:dyDescent="0.25">
      <c r="B151" s="7">
        <v>43844</v>
      </c>
      <c r="C151" s="4" t="s">
        <v>21</v>
      </c>
      <c r="D151" s="4" t="s">
        <v>9</v>
      </c>
      <c r="E151" s="4" t="s">
        <v>15</v>
      </c>
      <c r="F151" s="4">
        <v>5</v>
      </c>
      <c r="G151" s="13">
        <f t="shared" si="2"/>
        <v>100</v>
      </c>
      <c r="H151" s="13">
        <f>tbl_Data[[#This Row],[Units]] * tbl_Data[[#This Row],[Price]]</f>
        <v>500</v>
      </c>
      <c r="I151" s="4" t="s">
        <v>23</v>
      </c>
      <c r="J151" s="4" t="s">
        <v>19</v>
      </c>
      <c r="K151" s="4" t="s">
        <v>54</v>
      </c>
    </row>
    <row r="152" spans="2:11" x14ac:dyDescent="0.25">
      <c r="B152" s="7">
        <v>43844</v>
      </c>
      <c r="C152" s="4" t="s">
        <v>21</v>
      </c>
      <c r="D152" s="4" t="s">
        <v>18</v>
      </c>
      <c r="E152" s="4" t="s">
        <v>17</v>
      </c>
      <c r="F152" s="4">
        <v>2</v>
      </c>
      <c r="G152" s="13">
        <f t="shared" si="2"/>
        <v>500</v>
      </c>
      <c r="H152" s="13">
        <f>tbl_Data[[#This Row],[Units]] * tbl_Data[[#This Row],[Price]]</f>
        <v>1000</v>
      </c>
      <c r="I152" s="4" t="s">
        <v>23</v>
      </c>
      <c r="J152" s="4" t="s">
        <v>12</v>
      </c>
      <c r="K152" s="4" t="s">
        <v>52</v>
      </c>
    </row>
    <row r="153" spans="2:11" x14ac:dyDescent="0.25">
      <c r="B153" s="7">
        <v>43844</v>
      </c>
      <c r="C153" s="4" t="s">
        <v>21</v>
      </c>
      <c r="D153" s="4" t="s">
        <v>18</v>
      </c>
      <c r="E153" s="4" t="s">
        <v>20</v>
      </c>
      <c r="F153" s="4">
        <v>5</v>
      </c>
      <c r="G153" s="13">
        <f t="shared" si="2"/>
        <v>300</v>
      </c>
      <c r="H153" s="13">
        <f>tbl_Data[[#This Row],[Units]] * tbl_Data[[#This Row],[Price]]</f>
        <v>1500</v>
      </c>
      <c r="I153" s="4" t="s">
        <v>11</v>
      </c>
      <c r="J153" s="4" t="s">
        <v>12</v>
      </c>
      <c r="K153" s="4" t="s">
        <v>52</v>
      </c>
    </row>
    <row r="154" spans="2:11" x14ac:dyDescent="0.25">
      <c r="B154" s="7">
        <v>43844</v>
      </c>
      <c r="C154" s="4" t="s">
        <v>13</v>
      </c>
      <c r="D154" s="4" t="s">
        <v>9</v>
      </c>
      <c r="E154" s="4" t="s">
        <v>17</v>
      </c>
      <c r="F154" s="4">
        <v>11</v>
      </c>
      <c r="G154" s="13">
        <f t="shared" si="2"/>
        <v>500</v>
      </c>
      <c r="H154" s="13">
        <f>tbl_Data[[#This Row],[Units]] * tbl_Data[[#This Row],[Price]]</f>
        <v>5500</v>
      </c>
      <c r="I154" s="4" t="s">
        <v>11</v>
      </c>
      <c r="J154" s="4" t="s">
        <v>12</v>
      </c>
      <c r="K154" s="4" t="s">
        <v>53</v>
      </c>
    </row>
    <row r="155" spans="2:11" x14ac:dyDescent="0.25">
      <c r="B155" s="7">
        <v>43844</v>
      </c>
      <c r="C155" s="4" t="s">
        <v>21</v>
      </c>
      <c r="D155" s="4" t="s">
        <v>16</v>
      </c>
      <c r="E155" s="4" t="s">
        <v>17</v>
      </c>
      <c r="F155" s="4">
        <v>13</v>
      </c>
      <c r="G155" s="13">
        <f t="shared" si="2"/>
        <v>500</v>
      </c>
      <c r="H155" s="13">
        <f>tbl_Data[[#This Row],[Units]] * tbl_Data[[#This Row],[Price]]</f>
        <v>6500</v>
      </c>
      <c r="I155" s="4" t="s">
        <v>11</v>
      </c>
      <c r="J155" s="4" t="s">
        <v>12</v>
      </c>
      <c r="K155" s="4" t="s">
        <v>52</v>
      </c>
    </row>
    <row r="156" spans="2:11" x14ac:dyDescent="0.25">
      <c r="B156" s="7">
        <v>43844</v>
      </c>
      <c r="C156" s="4" t="s">
        <v>21</v>
      </c>
      <c r="D156" s="4" t="s">
        <v>18</v>
      </c>
      <c r="E156" s="4" t="s">
        <v>17</v>
      </c>
      <c r="F156" s="4">
        <v>19</v>
      </c>
      <c r="G156" s="13">
        <f t="shared" si="2"/>
        <v>500</v>
      </c>
      <c r="H156" s="13">
        <f>tbl_Data[[#This Row],[Units]] * tbl_Data[[#This Row],[Price]]</f>
        <v>9500</v>
      </c>
      <c r="I156" s="4" t="s">
        <v>11</v>
      </c>
      <c r="J156" s="4" t="s">
        <v>12</v>
      </c>
      <c r="K156" s="4" t="s">
        <v>54</v>
      </c>
    </row>
    <row r="157" spans="2:11" x14ac:dyDescent="0.25">
      <c r="B157" s="7">
        <v>43844</v>
      </c>
      <c r="C157" s="4" t="s">
        <v>21</v>
      </c>
      <c r="D157" s="4" t="s">
        <v>48</v>
      </c>
      <c r="E157" s="4" t="s">
        <v>20</v>
      </c>
      <c r="F157" s="4">
        <v>36</v>
      </c>
      <c r="G157" s="13">
        <f t="shared" si="2"/>
        <v>300</v>
      </c>
      <c r="H157" s="13">
        <f>tbl_Data[[#This Row],[Units]] * tbl_Data[[#This Row],[Price]]</f>
        <v>10800</v>
      </c>
      <c r="I157" s="4" t="s">
        <v>11</v>
      </c>
      <c r="J157" s="4" t="s">
        <v>12</v>
      </c>
      <c r="K157" s="4" t="s">
        <v>53</v>
      </c>
    </row>
    <row r="158" spans="2:11" x14ac:dyDescent="0.25">
      <c r="B158" s="7">
        <v>43844</v>
      </c>
      <c r="C158" s="4" t="s">
        <v>13</v>
      </c>
      <c r="D158" s="4" t="s">
        <v>9</v>
      </c>
      <c r="E158" s="4" t="s">
        <v>10</v>
      </c>
      <c r="F158" s="4">
        <v>34</v>
      </c>
      <c r="G158" s="13">
        <f t="shared" si="2"/>
        <v>400</v>
      </c>
      <c r="H158" s="13">
        <f>tbl_Data[[#This Row],[Units]] * tbl_Data[[#This Row],[Price]]</f>
        <v>13600</v>
      </c>
      <c r="I158" s="4" t="s">
        <v>11</v>
      </c>
      <c r="J158" s="4" t="s">
        <v>12</v>
      </c>
      <c r="K158" s="4" t="s">
        <v>54</v>
      </c>
    </row>
    <row r="159" spans="2:11" x14ac:dyDescent="0.25">
      <c r="B159" s="7">
        <v>43844</v>
      </c>
      <c r="C159" s="4" t="s">
        <v>13</v>
      </c>
      <c r="D159" s="4" t="s">
        <v>48</v>
      </c>
      <c r="E159" s="4" t="s">
        <v>10</v>
      </c>
      <c r="F159" s="4">
        <v>39</v>
      </c>
      <c r="G159" s="13">
        <f t="shared" si="2"/>
        <v>400</v>
      </c>
      <c r="H159" s="13">
        <f>tbl_Data[[#This Row],[Units]] * tbl_Data[[#This Row],[Price]]</f>
        <v>15600</v>
      </c>
      <c r="I159" s="4" t="s">
        <v>11</v>
      </c>
      <c r="J159" s="4" t="s">
        <v>12</v>
      </c>
      <c r="K159" s="4" t="s">
        <v>52</v>
      </c>
    </row>
    <row r="160" spans="2:11" x14ac:dyDescent="0.25">
      <c r="B160" s="7">
        <v>43844</v>
      </c>
      <c r="C160" s="4" t="s">
        <v>13</v>
      </c>
      <c r="D160" s="4" t="s">
        <v>18</v>
      </c>
      <c r="E160" s="4" t="s">
        <v>10</v>
      </c>
      <c r="F160" s="4">
        <v>46</v>
      </c>
      <c r="G160" s="13">
        <f t="shared" si="2"/>
        <v>400</v>
      </c>
      <c r="H160" s="13">
        <f>tbl_Data[[#This Row],[Units]] * tbl_Data[[#This Row],[Price]]</f>
        <v>18400</v>
      </c>
      <c r="I160" s="4" t="s">
        <v>11</v>
      </c>
      <c r="J160" s="4" t="s">
        <v>12</v>
      </c>
      <c r="K160" s="4" t="s">
        <v>52</v>
      </c>
    </row>
    <row r="161" spans="2:11" x14ac:dyDescent="0.25">
      <c r="B161" s="7">
        <v>43845</v>
      </c>
      <c r="C161" s="4" t="s">
        <v>21</v>
      </c>
      <c r="D161" s="4" t="s">
        <v>18</v>
      </c>
      <c r="E161" s="4" t="s">
        <v>10</v>
      </c>
      <c r="F161" s="4">
        <v>6</v>
      </c>
      <c r="G161" s="13">
        <f t="shared" si="2"/>
        <v>400</v>
      </c>
      <c r="H161" s="13">
        <f>tbl_Data[[#This Row],[Units]] * tbl_Data[[#This Row],[Price]]</f>
        <v>2400</v>
      </c>
      <c r="I161" s="4" t="s">
        <v>11</v>
      </c>
      <c r="J161" s="4" t="s">
        <v>12</v>
      </c>
      <c r="K161" s="4" t="s">
        <v>52</v>
      </c>
    </row>
    <row r="162" spans="2:11" x14ac:dyDescent="0.25">
      <c r="B162" s="7">
        <v>43845</v>
      </c>
      <c r="C162" s="4" t="s">
        <v>13</v>
      </c>
      <c r="D162" s="4" t="s">
        <v>14</v>
      </c>
      <c r="E162" s="4" t="s">
        <v>20</v>
      </c>
      <c r="F162" s="4">
        <v>12</v>
      </c>
      <c r="G162" s="13">
        <f t="shared" si="2"/>
        <v>300</v>
      </c>
      <c r="H162" s="13">
        <f>tbl_Data[[#This Row],[Units]] * tbl_Data[[#This Row],[Price]]</f>
        <v>3600</v>
      </c>
      <c r="I162" s="4" t="s">
        <v>11</v>
      </c>
      <c r="J162" s="4" t="s">
        <v>12</v>
      </c>
      <c r="K162" s="4" t="s">
        <v>52</v>
      </c>
    </row>
    <row r="163" spans="2:11" x14ac:dyDescent="0.25">
      <c r="B163" s="7">
        <v>43845</v>
      </c>
      <c r="C163" s="4" t="s">
        <v>8</v>
      </c>
      <c r="D163" s="4" t="s">
        <v>24</v>
      </c>
      <c r="E163" s="4" t="s">
        <v>22</v>
      </c>
      <c r="F163" s="4">
        <v>23</v>
      </c>
      <c r="G163" s="13">
        <f t="shared" si="2"/>
        <v>200</v>
      </c>
      <c r="H163" s="13">
        <f>tbl_Data[[#This Row],[Units]] * tbl_Data[[#This Row],[Price]]</f>
        <v>4600</v>
      </c>
      <c r="I163" s="4" t="s">
        <v>11</v>
      </c>
      <c r="J163" s="4" t="s">
        <v>12</v>
      </c>
      <c r="K163" s="4" t="s">
        <v>56</v>
      </c>
    </row>
    <row r="164" spans="2:11" x14ac:dyDescent="0.25">
      <c r="B164" s="7">
        <v>43845</v>
      </c>
      <c r="C164" s="4" t="s">
        <v>21</v>
      </c>
      <c r="D164" s="4" t="s">
        <v>18</v>
      </c>
      <c r="E164" s="4" t="s">
        <v>10</v>
      </c>
      <c r="F164" s="4">
        <v>21</v>
      </c>
      <c r="G164" s="13">
        <f t="shared" si="2"/>
        <v>400</v>
      </c>
      <c r="H164" s="13">
        <f>tbl_Data[[#This Row],[Units]] * tbl_Data[[#This Row],[Price]]</f>
        <v>8400</v>
      </c>
      <c r="I164" s="4" t="s">
        <v>11</v>
      </c>
      <c r="J164" s="4" t="s">
        <v>12</v>
      </c>
      <c r="K164" s="4" t="s">
        <v>52</v>
      </c>
    </row>
    <row r="165" spans="2:11" x14ac:dyDescent="0.25">
      <c r="B165" s="7">
        <v>43845</v>
      </c>
      <c r="C165" s="4" t="s">
        <v>8</v>
      </c>
      <c r="D165" s="4" t="s">
        <v>18</v>
      </c>
      <c r="E165" s="4" t="s">
        <v>17</v>
      </c>
      <c r="F165" s="4">
        <v>19</v>
      </c>
      <c r="G165" s="13">
        <f t="shared" si="2"/>
        <v>500</v>
      </c>
      <c r="H165" s="13">
        <f>tbl_Data[[#This Row],[Units]] * tbl_Data[[#This Row],[Price]]</f>
        <v>9500</v>
      </c>
      <c r="I165" s="4" t="s">
        <v>23</v>
      </c>
      <c r="J165" s="4" t="s">
        <v>12</v>
      </c>
      <c r="K165" s="4" t="s">
        <v>53</v>
      </c>
    </row>
    <row r="166" spans="2:11" x14ac:dyDescent="0.25">
      <c r="B166" s="7">
        <v>43845</v>
      </c>
      <c r="C166" s="4" t="s">
        <v>13</v>
      </c>
      <c r="D166" s="4" t="s">
        <v>16</v>
      </c>
      <c r="E166" s="4" t="s">
        <v>20</v>
      </c>
      <c r="F166" s="4">
        <v>32</v>
      </c>
      <c r="G166" s="13">
        <f t="shared" si="2"/>
        <v>300</v>
      </c>
      <c r="H166" s="13">
        <f>tbl_Data[[#This Row],[Units]] * tbl_Data[[#This Row],[Price]]</f>
        <v>9600</v>
      </c>
      <c r="I166" s="4" t="s">
        <v>11</v>
      </c>
      <c r="J166" s="4" t="s">
        <v>12</v>
      </c>
      <c r="K166" s="4" t="s">
        <v>53</v>
      </c>
    </row>
    <row r="167" spans="2:11" x14ac:dyDescent="0.25">
      <c r="B167" s="7">
        <v>43845</v>
      </c>
      <c r="C167" s="4" t="s">
        <v>8</v>
      </c>
      <c r="D167" s="4" t="s">
        <v>14</v>
      </c>
      <c r="E167" s="4" t="s">
        <v>10</v>
      </c>
      <c r="F167" s="4">
        <v>26</v>
      </c>
      <c r="G167" s="13">
        <f t="shared" si="2"/>
        <v>400</v>
      </c>
      <c r="H167" s="13">
        <f>tbl_Data[[#This Row],[Units]] * tbl_Data[[#This Row],[Price]]</f>
        <v>10400</v>
      </c>
      <c r="I167" s="4" t="s">
        <v>11</v>
      </c>
      <c r="J167" s="4" t="s">
        <v>12</v>
      </c>
      <c r="K167" s="4" t="s">
        <v>52</v>
      </c>
    </row>
    <row r="168" spans="2:11" x14ac:dyDescent="0.25">
      <c r="B168" s="7">
        <v>43845</v>
      </c>
      <c r="C168" s="4" t="s">
        <v>21</v>
      </c>
      <c r="D168" s="4" t="s">
        <v>16</v>
      </c>
      <c r="E168" s="4" t="s">
        <v>17</v>
      </c>
      <c r="F168" s="4">
        <v>27</v>
      </c>
      <c r="G168" s="13">
        <f t="shared" si="2"/>
        <v>500</v>
      </c>
      <c r="H168" s="13">
        <f>tbl_Data[[#This Row],[Units]] * tbl_Data[[#This Row],[Price]]</f>
        <v>13500</v>
      </c>
      <c r="I168" s="4" t="s">
        <v>11</v>
      </c>
      <c r="J168" s="4" t="s">
        <v>12</v>
      </c>
      <c r="K168" s="4" t="s">
        <v>52</v>
      </c>
    </row>
    <row r="169" spans="2:11" x14ac:dyDescent="0.25">
      <c r="B169" s="7">
        <v>43845</v>
      </c>
      <c r="C169" s="4" t="s">
        <v>13</v>
      </c>
      <c r="D169" s="4" t="s">
        <v>18</v>
      </c>
      <c r="E169" s="4" t="s">
        <v>10</v>
      </c>
      <c r="F169" s="4">
        <v>45</v>
      </c>
      <c r="G169" s="13">
        <f t="shared" si="2"/>
        <v>400</v>
      </c>
      <c r="H169" s="13">
        <f>tbl_Data[[#This Row],[Units]] * tbl_Data[[#This Row],[Price]]</f>
        <v>18000</v>
      </c>
      <c r="I169" s="4" t="s">
        <v>11</v>
      </c>
      <c r="J169" s="4" t="s">
        <v>12</v>
      </c>
      <c r="K169" s="4" t="s">
        <v>53</v>
      </c>
    </row>
    <row r="170" spans="2:11" x14ac:dyDescent="0.25">
      <c r="B170" s="7">
        <v>43845</v>
      </c>
      <c r="C170" s="4" t="s">
        <v>8</v>
      </c>
      <c r="D170" s="4" t="s">
        <v>9</v>
      </c>
      <c r="E170" s="4" t="s">
        <v>17</v>
      </c>
      <c r="F170" s="4">
        <v>45</v>
      </c>
      <c r="G170" s="13">
        <f t="shared" si="2"/>
        <v>500</v>
      </c>
      <c r="H170" s="13">
        <f>tbl_Data[[#This Row],[Units]] * tbl_Data[[#This Row],[Price]]</f>
        <v>22500</v>
      </c>
      <c r="I170" s="4" t="s">
        <v>11</v>
      </c>
      <c r="J170" s="4" t="s">
        <v>12</v>
      </c>
      <c r="K170" s="4" t="s">
        <v>55</v>
      </c>
    </row>
    <row r="171" spans="2:11" x14ac:dyDescent="0.25">
      <c r="B171" s="7">
        <v>43846</v>
      </c>
      <c r="C171" s="4" t="s">
        <v>8</v>
      </c>
      <c r="D171" s="4" t="s">
        <v>48</v>
      </c>
      <c r="E171" s="4" t="s">
        <v>17</v>
      </c>
      <c r="F171" s="4">
        <v>6</v>
      </c>
      <c r="G171" s="13">
        <f t="shared" si="2"/>
        <v>500</v>
      </c>
      <c r="H171" s="13">
        <f>tbl_Data[[#This Row],[Units]] * tbl_Data[[#This Row],[Price]]</f>
        <v>3000</v>
      </c>
      <c r="I171" s="4" t="s">
        <v>11</v>
      </c>
      <c r="J171" s="4" t="s">
        <v>12</v>
      </c>
      <c r="K171" s="4" t="s">
        <v>55</v>
      </c>
    </row>
    <row r="172" spans="2:11" x14ac:dyDescent="0.25">
      <c r="B172" s="7">
        <v>43846</v>
      </c>
      <c r="C172" s="4" t="s">
        <v>21</v>
      </c>
      <c r="D172" s="4" t="s">
        <v>14</v>
      </c>
      <c r="E172" s="4" t="s">
        <v>20</v>
      </c>
      <c r="F172" s="4">
        <v>13</v>
      </c>
      <c r="G172" s="13">
        <f t="shared" si="2"/>
        <v>300</v>
      </c>
      <c r="H172" s="13">
        <f>tbl_Data[[#This Row],[Units]] * tbl_Data[[#This Row],[Price]]</f>
        <v>3900</v>
      </c>
      <c r="I172" s="4" t="s">
        <v>11</v>
      </c>
      <c r="J172" s="4" t="s">
        <v>12</v>
      </c>
      <c r="K172" s="4" t="s">
        <v>53</v>
      </c>
    </row>
    <row r="173" spans="2:11" x14ac:dyDescent="0.25">
      <c r="B173" s="7">
        <v>43846</v>
      </c>
      <c r="C173" s="4" t="s">
        <v>13</v>
      </c>
      <c r="D173" s="4" t="s">
        <v>16</v>
      </c>
      <c r="E173" s="4" t="s">
        <v>22</v>
      </c>
      <c r="F173" s="4">
        <v>27</v>
      </c>
      <c r="G173" s="13">
        <f t="shared" si="2"/>
        <v>200</v>
      </c>
      <c r="H173" s="13">
        <f>tbl_Data[[#This Row],[Units]] * tbl_Data[[#This Row],[Price]]</f>
        <v>5400</v>
      </c>
      <c r="I173" s="4" t="s">
        <v>11</v>
      </c>
      <c r="J173" s="4" t="s">
        <v>12</v>
      </c>
      <c r="K173" s="4" t="s">
        <v>52</v>
      </c>
    </row>
    <row r="174" spans="2:11" x14ac:dyDescent="0.25">
      <c r="B174" s="7">
        <v>43846</v>
      </c>
      <c r="C174" s="4" t="s">
        <v>13</v>
      </c>
      <c r="D174" s="4" t="s">
        <v>18</v>
      </c>
      <c r="E174" s="4" t="s">
        <v>22</v>
      </c>
      <c r="F174" s="4">
        <v>44</v>
      </c>
      <c r="G174" s="13">
        <f t="shared" si="2"/>
        <v>200</v>
      </c>
      <c r="H174" s="13">
        <f>tbl_Data[[#This Row],[Units]] * tbl_Data[[#This Row],[Price]]</f>
        <v>8800</v>
      </c>
      <c r="I174" s="4" t="s">
        <v>11</v>
      </c>
      <c r="J174" s="4" t="s">
        <v>12</v>
      </c>
      <c r="K174" s="4" t="s">
        <v>55</v>
      </c>
    </row>
    <row r="175" spans="2:11" x14ac:dyDescent="0.25">
      <c r="B175" s="7">
        <v>43846</v>
      </c>
      <c r="C175" s="4" t="s">
        <v>8</v>
      </c>
      <c r="D175" s="4" t="s">
        <v>16</v>
      </c>
      <c r="E175" s="4" t="s">
        <v>20</v>
      </c>
      <c r="F175" s="4">
        <v>37</v>
      </c>
      <c r="G175" s="13">
        <f t="shared" si="2"/>
        <v>300</v>
      </c>
      <c r="H175" s="13">
        <f>tbl_Data[[#This Row],[Units]] * tbl_Data[[#This Row],[Price]]</f>
        <v>11100</v>
      </c>
      <c r="I175" s="4" t="s">
        <v>11</v>
      </c>
      <c r="J175" s="4" t="s">
        <v>12</v>
      </c>
      <c r="K175" s="4" t="s">
        <v>52</v>
      </c>
    </row>
    <row r="176" spans="2:11" x14ac:dyDescent="0.25">
      <c r="B176" s="7">
        <v>43846</v>
      </c>
      <c r="C176" s="4" t="s">
        <v>21</v>
      </c>
      <c r="D176" s="4" t="s">
        <v>18</v>
      </c>
      <c r="E176" s="4" t="s">
        <v>20</v>
      </c>
      <c r="F176" s="4">
        <v>43</v>
      </c>
      <c r="G176" s="13">
        <f t="shared" si="2"/>
        <v>300</v>
      </c>
      <c r="H176" s="13">
        <f>tbl_Data[[#This Row],[Units]] * tbl_Data[[#This Row],[Price]]</f>
        <v>12900</v>
      </c>
      <c r="I176" s="4" t="s">
        <v>11</v>
      </c>
      <c r="J176" s="4" t="s">
        <v>12</v>
      </c>
      <c r="K176" s="4" t="s">
        <v>54</v>
      </c>
    </row>
    <row r="177" spans="2:11" x14ac:dyDescent="0.25">
      <c r="B177" s="7">
        <v>43846</v>
      </c>
      <c r="C177" s="4" t="s">
        <v>21</v>
      </c>
      <c r="D177" s="4" t="s">
        <v>18</v>
      </c>
      <c r="E177" s="4" t="s">
        <v>17</v>
      </c>
      <c r="F177" s="4">
        <v>41</v>
      </c>
      <c r="G177" s="13">
        <f t="shared" si="2"/>
        <v>500</v>
      </c>
      <c r="H177" s="13">
        <f>tbl_Data[[#This Row],[Units]] * tbl_Data[[#This Row],[Price]]</f>
        <v>20500</v>
      </c>
      <c r="I177" s="4" t="s">
        <v>11</v>
      </c>
      <c r="J177" s="4" t="s">
        <v>12</v>
      </c>
      <c r="K177" s="4" t="s">
        <v>53</v>
      </c>
    </row>
    <row r="178" spans="2:11" x14ac:dyDescent="0.25">
      <c r="B178" s="7">
        <v>43846</v>
      </c>
      <c r="C178" s="4" t="s">
        <v>21</v>
      </c>
      <c r="D178" s="4" t="s">
        <v>14</v>
      </c>
      <c r="E178" s="4" t="s">
        <v>17</v>
      </c>
      <c r="F178" s="4">
        <v>49</v>
      </c>
      <c r="G178" s="13">
        <f t="shared" si="2"/>
        <v>500</v>
      </c>
      <c r="H178" s="13">
        <f>tbl_Data[[#This Row],[Units]] * tbl_Data[[#This Row],[Price]]</f>
        <v>24500</v>
      </c>
      <c r="I178" s="4" t="s">
        <v>11</v>
      </c>
      <c r="J178" s="4" t="s">
        <v>19</v>
      </c>
      <c r="K178" s="4" t="s">
        <v>52</v>
      </c>
    </row>
    <row r="179" spans="2:11" x14ac:dyDescent="0.25">
      <c r="B179" s="7">
        <v>43847</v>
      </c>
      <c r="C179" s="4" t="s">
        <v>21</v>
      </c>
      <c r="D179" s="4" t="s">
        <v>14</v>
      </c>
      <c r="E179" s="4" t="s">
        <v>20</v>
      </c>
      <c r="F179" s="4">
        <v>1</v>
      </c>
      <c r="G179" s="13">
        <f t="shared" si="2"/>
        <v>300</v>
      </c>
      <c r="H179" s="13">
        <f>tbl_Data[[#This Row],[Units]] * tbl_Data[[#This Row],[Price]]</f>
        <v>300</v>
      </c>
      <c r="I179" s="4" t="s">
        <v>11</v>
      </c>
      <c r="J179" s="4" t="s">
        <v>12</v>
      </c>
      <c r="K179" s="4" t="s">
        <v>55</v>
      </c>
    </row>
    <row r="180" spans="2:11" x14ac:dyDescent="0.25">
      <c r="B180" s="7">
        <v>43847</v>
      </c>
      <c r="C180" s="4" t="s">
        <v>21</v>
      </c>
      <c r="D180" s="4" t="s">
        <v>9</v>
      </c>
      <c r="E180" s="4" t="s">
        <v>10</v>
      </c>
      <c r="F180" s="4">
        <v>1</v>
      </c>
      <c r="G180" s="13">
        <f t="shared" si="2"/>
        <v>400</v>
      </c>
      <c r="H180" s="13">
        <f>tbl_Data[[#This Row],[Units]] * tbl_Data[[#This Row],[Price]]</f>
        <v>400</v>
      </c>
      <c r="I180" s="4" t="s">
        <v>11</v>
      </c>
      <c r="J180" s="4" t="s">
        <v>12</v>
      </c>
      <c r="K180" s="4" t="s">
        <v>55</v>
      </c>
    </row>
    <row r="181" spans="2:11" x14ac:dyDescent="0.25">
      <c r="B181" s="7">
        <v>43847</v>
      </c>
      <c r="C181" s="4" t="s">
        <v>21</v>
      </c>
      <c r="D181" s="4" t="s">
        <v>16</v>
      </c>
      <c r="E181" s="4" t="s">
        <v>10</v>
      </c>
      <c r="F181" s="4">
        <v>6</v>
      </c>
      <c r="G181" s="13">
        <f t="shared" si="2"/>
        <v>400</v>
      </c>
      <c r="H181" s="13">
        <f>tbl_Data[[#This Row],[Units]] * tbl_Data[[#This Row],[Price]]</f>
        <v>2400</v>
      </c>
      <c r="I181" s="4" t="s">
        <v>11</v>
      </c>
      <c r="J181" s="4" t="s">
        <v>12</v>
      </c>
      <c r="K181" s="4" t="s">
        <v>53</v>
      </c>
    </row>
    <row r="182" spans="2:11" x14ac:dyDescent="0.25">
      <c r="B182" s="7">
        <v>43847</v>
      </c>
      <c r="C182" s="4" t="s">
        <v>21</v>
      </c>
      <c r="D182" s="4" t="s">
        <v>9</v>
      </c>
      <c r="E182" s="4" t="s">
        <v>17</v>
      </c>
      <c r="F182" s="4">
        <v>5</v>
      </c>
      <c r="G182" s="13">
        <f t="shared" si="2"/>
        <v>500</v>
      </c>
      <c r="H182" s="13">
        <f>tbl_Data[[#This Row],[Units]] * tbl_Data[[#This Row],[Price]]</f>
        <v>2500</v>
      </c>
      <c r="I182" s="4" t="s">
        <v>11</v>
      </c>
      <c r="J182" s="4" t="s">
        <v>12</v>
      </c>
      <c r="K182" s="4" t="s">
        <v>52</v>
      </c>
    </row>
    <row r="183" spans="2:11" x14ac:dyDescent="0.25">
      <c r="B183" s="7">
        <v>43847</v>
      </c>
      <c r="C183" s="4" t="s">
        <v>21</v>
      </c>
      <c r="D183" s="4" t="s">
        <v>18</v>
      </c>
      <c r="E183" s="4" t="s">
        <v>20</v>
      </c>
      <c r="F183" s="4">
        <v>18</v>
      </c>
      <c r="G183" s="13">
        <f t="shared" si="2"/>
        <v>300</v>
      </c>
      <c r="H183" s="13">
        <f>tbl_Data[[#This Row],[Units]] * tbl_Data[[#This Row],[Price]]</f>
        <v>5400</v>
      </c>
      <c r="I183" s="4" t="s">
        <v>11</v>
      </c>
      <c r="J183" s="4" t="s">
        <v>12</v>
      </c>
      <c r="K183" s="4" t="s">
        <v>55</v>
      </c>
    </row>
    <row r="184" spans="2:11" x14ac:dyDescent="0.25">
      <c r="B184" s="7">
        <v>43847</v>
      </c>
      <c r="C184" s="4" t="s">
        <v>21</v>
      </c>
      <c r="D184" s="4" t="s">
        <v>14</v>
      </c>
      <c r="E184" s="4" t="s">
        <v>17</v>
      </c>
      <c r="F184" s="4">
        <v>16</v>
      </c>
      <c r="G184" s="13">
        <f t="shared" si="2"/>
        <v>500</v>
      </c>
      <c r="H184" s="13">
        <f>tbl_Data[[#This Row],[Units]] * tbl_Data[[#This Row],[Price]]</f>
        <v>8000</v>
      </c>
      <c r="I184" s="4" t="s">
        <v>11</v>
      </c>
      <c r="J184" s="4" t="s">
        <v>12</v>
      </c>
      <c r="K184" s="4" t="s">
        <v>52</v>
      </c>
    </row>
    <row r="185" spans="2:11" x14ac:dyDescent="0.25">
      <c r="B185" s="7">
        <v>43847</v>
      </c>
      <c r="C185" s="4" t="s">
        <v>21</v>
      </c>
      <c r="D185" s="4" t="s">
        <v>48</v>
      </c>
      <c r="E185" s="4" t="s">
        <v>17</v>
      </c>
      <c r="F185" s="4">
        <v>18</v>
      </c>
      <c r="G185" s="13">
        <f t="shared" si="2"/>
        <v>500</v>
      </c>
      <c r="H185" s="13">
        <f>tbl_Data[[#This Row],[Units]] * tbl_Data[[#This Row],[Price]]</f>
        <v>9000</v>
      </c>
      <c r="I185" s="4" t="s">
        <v>11</v>
      </c>
      <c r="J185" s="4" t="s">
        <v>19</v>
      </c>
      <c r="K185" s="4" t="s">
        <v>54</v>
      </c>
    </row>
    <row r="186" spans="2:11" x14ac:dyDescent="0.25">
      <c r="B186" s="7">
        <v>43847</v>
      </c>
      <c r="C186" s="4" t="s">
        <v>21</v>
      </c>
      <c r="D186" s="4" t="s">
        <v>14</v>
      </c>
      <c r="E186" s="4" t="s">
        <v>20</v>
      </c>
      <c r="F186" s="4">
        <v>38</v>
      </c>
      <c r="G186" s="13">
        <f t="shared" si="2"/>
        <v>300</v>
      </c>
      <c r="H186" s="13">
        <f>tbl_Data[[#This Row],[Units]] * tbl_Data[[#This Row],[Price]]</f>
        <v>11400</v>
      </c>
      <c r="I186" s="4" t="s">
        <v>11</v>
      </c>
      <c r="J186" s="4" t="s">
        <v>12</v>
      </c>
      <c r="K186" s="4" t="s">
        <v>55</v>
      </c>
    </row>
    <row r="187" spans="2:11" x14ac:dyDescent="0.25">
      <c r="B187" s="7">
        <v>43847</v>
      </c>
      <c r="C187" s="4" t="s">
        <v>13</v>
      </c>
      <c r="D187" s="4" t="s">
        <v>16</v>
      </c>
      <c r="E187" s="4" t="s">
        <v>10</v>
      </c>
      <c r="F187" s="4">
        <v>29</v>
      </c>
      <c r="G187" s="13">
        <f t="shared" si="2"/>
        <v>400</v>
      </c>
      <c r="H187" s="13">
        <f>tbl_Data[[#This Row],[Units]] * tbl_Data[[#This Row],[Price]]</f>
        <v>11600</v>
      </c>
      <c r="I187" s="4" t="s">
        <v>11</v>
      </c>
      <c r="J187" s="4" t="s">
        <v>12</v>
      </c>
      <c r="K187" s="4" t="s">
        <v>52</v>
      </c>
    </row>
    <row r="188" spans="2:11" x14ac:dyDescent="0.25">
      <c r="B188" s="7">
        <v>43847</v>
      </c>
      <c r="C188" s="4" t="s">
        <v>13</v>
      </c>
      <c r="D188" s="4" t="s">
        <v>18</v>
      </c>
      <c r="E188" s="4" t="s">
        <v>17</v>
      </c>
      <c r="F188" s="4">
        <v>24</v>
      </c>
      <c r="G188" s="13">
        <f t="shared" si="2"/>
        <v>500</v>
      </c>
      <c r="H188" s="13">
        <f>tbl_Data[[#This Row],[Units]] * tbl_Data[[#This Row],[Price]]</f>
        <v>12000</v>
      </c>
      <c r="I188" s="4" t="s">
        <v>11</v>
      </c>
      <c r="J188" s="4" t="s">
        <v>12</v>
      </c>
      <c r="K188" s="4" t="s">
        <v>55</v>
      </c>
    </row>
    <row r="189" spans="2:11" x14ac:dyDescent="0.25">
      <c r="B189" s="7">
        <v>43847</v>
      </c>
      <c r="C189" s="4" t="s">
        <v>21</v>
      </c>
      <c r="D189" s="4" t="s">
        <v>18</v>
      </c>
      <c r="E189" s="4" t="s">
        <v>10</v>
      </c>
      <c r="F189" s="4">
        <v>37</v>
      </c>
      <c r="G189" s="13">
        <f t="shared" si="2"/>
        <v>400</v>
      </c>
      <c r="H189" s="13">
        <f>tbl_Data[[#This Row],[Units]] * tbl_Data[[#This Row],[Price]]</f>
        <v>14800</v>
      </c>
      <c r="I189" s="4" t="s">
        <v>11</v>
      </c>
      <c r="J189" s="4" t="s">
        <v>19</v>
      </c>
      <c r="K189" s="4" t="s">
        <v>55</v>
      </c>
    </row>
    <row r="190" spans="2:11" x14ac:dyDescent="0.25">
      <c r="B190" s="7">
        <v>43847</v>
      </c>
      <c r="C190" s="4" t="s">
        <v>13</v>
      </c>
      <c r="D190" s="4" t="s">
        <v>18</v>
      </c>
      <c r="E190" s="4" t="s">
        <v>10</v>
      </c>
      <c r="F190" s="4">
        <v>42</v>
      </c>
      <c r="G190" s="13">
        <f t="shared" si="2"/>
        <v>400</v>
      </c>
      <c r="H190" s="13">
        <f>tbl_Data[[#This Row],[Units]] * tbl_Data[[#This Row],[Price]]</f>
        <v>16800</v>
      </c>
      <c r="I190" s="4" t="s">
        <v>11</v>
      </c>
      <c r="J190" s="4" t="s">
        <v>12</v>
      </c>
      <c r="K190" s="4" t="s">
        <v>55</v>
      </c>
    </row>
    <row r="191" spans="2:11" x14ac:dyDescent="0.25">
      <c r="B191" s="7">
        <v>43847</v>
      </c>
      <c r="C191" s="4" t="s">
        <v>13</v>
      </c>
      <c r="D191" s="4" t="s">
        <v>14</v>
      </c>
      <c r="E191" s="4" t="s">
        <v>10</v>
      </c>
      <c r="F191" s="4">
        <v>46</v>
      </c>
      <c r="G191" s="13">
        <f t="shared" si="2"/>
        <v>400</v>
      </c>
      <c r="H191" s="13">
        <f>tbl_Data[[#This Row],[Units]] * tbl_Data[[#This Row],[Price]]</f>
        <v>18400</v>
      </c>
      <c r="I191" s="4" t="s">
        <v>11</v>
      </c>
      <c r="J191" s="4" t="s">
        <v>12</v>
      </c>
      <c r="K191" s="4" t="s">
        <v>55</v>
      </c>
    </row>
    <row r="192" spans="2:11" x14ac:dyDescent="0.25">
      <c r="B192" s="7">
        <v>43847</v>
      </c>
      <c r="C192" s="4" t="s">
        <v>21</v>
      </c>
      <c r="D192" s="4" t="s">
        <v>9</v>
      </c>
      <c r="E192" s="4" t="s">
        <v>10</v>
      </c>
      <c r="F192" s="4">
        <v>48</v>
      </c>
      <c r="G192" s="13">
        <f t="shared" si="2"/>
        <v>400</v>
      </c>
      <c r="H192" s="13">
        <f>tbl_Data[[#This Row],[Units]] * tbl_Data[[#This Row],[Price]]</f>
        <v>19200</v>
      </c>
      <c r="I192" s="4" t="s">
        <v>11</v>
      </c>
      <c r="J192" s="4" t="s">
        <v>12</v>
      </c>
      <c r="K192" s="4" t="s">
        <v>52</v>
      </c>
    </row>
    <row r="193" spans="2:11" x14ac:dyDescent="0.25">
      <c r="B193" s="7">
        <v>43847</v>
      </c>
      <c r="C193" s="4" t="s">
        <v>13</v>
      </c>
      <c r="D193" s="4" t="s">
        <v>14</v>
      </c>
      <c r="E193" s="4" t="s">
        <v>17</v>
      </c>
      <c r="F193" s="4">
        <v>42</v>
      </c>
      <c r="G193" s="13">
        <f t="shared" si="2"/>
        <v>500</v>
      </c>
      <c r="H193" s="13">
        <f>tbl_Data[[#This Row],[Units]] * tbl_Data[[#This Row],[Price]]</f>
        <v>21000</v>
      </c>
      <c r="I193" s="4" t="s">
        <v>11</v>
      </c>
      <c r="J193" s="4" t="s">
        <v>19</v>
      </c>
      <c r="K193" s="4" t="s">
        <v>52</v>
      </c>
    </row>
    <row r="194" spans="2:11" x14ac:dyDescent="0.25">
      <c r="B194" s="7">
        <v>43848</v>
      </c>
      <c r="C194" s="4" t="s">
        <v>21</v>
      </c>
      <c r="D194" s="4" t="s">
        <v>9</v>
      </c>
      <c r="E194" s="4" t="s">
        <v>17</v>
      </c>
      <c r="F194" s="4">
        <v>4</v>
      </c>
      <c r="G194" s="13">
        <f t="shared" si="2"/>
        <v>500</v>
      </c>
      <c r="H194" s="13">
        <f>tbl_Data[[#This Row],[Units]] * tbl_Data[[#This Row],[Price]]</f>
        <v>2000</v>
      </c>
      <c r="I194" s="4" t="s">
        <v>11</v>
      </c>
      <c r="J194" s="4" t="s">
        <v>12</v>
      </c>
      <c r="K194" s="4" t="s">
        <v>52</v>
      </c>
    </row>
    <row r="195" spans="2:11" x14ac:dyDescent="0.25">
      <c r="B195" s="7">
        <v>43848</v>
      </c>
      <c r="C195" s="4" t="s">
        <v>13</v>
      </c>
      <c r="D195" s="4" t="s">
        <v>18</v>
      </c>
      <c r="E195" s="4" t="s">
        <v>15</v>
      </c>
      <c r="F195" s="4">
        <v>33</v>
      </c>
      <c r="G195" s="13">
        <f t="shared" si="2"/>
        <v>100</v>
      </c>
      <c r="H195" s="13">
        <f>tbl_Data[[#This Row],[Units]] * tbl_Data[[#This Row],[Price]]</f>
        <v>3300</v>
      </c>
      <c r="I195" s="4" t="s">
        <v>11</v>
      </c>
      <c r="J195" s="4" t="s">
        <v>12</v>
      </c>
      <c r="K195" s="4" t="s">
        <v>56</v>
      </c>
    </row>
    <row r="196" spans="2:11" x14ac:dyDescent="0.25">
      <c r="B196" s="7">
        <v>43848</v>
      </c>
      <c r="C196" s="4" t="s">
        <v>13</v>
      </c>
      <c r="D196" s="4" t="s">
        <v>18</v>
      </c>
      <c r="E196" s="4" t="s">
        <v>22</v>
      </c>
      <c r="F196" s="4">
        <v>34</v>
      </c>
      <c r="G196" s="13">
        <f t="shared" ref="G196:G259" si="3">_xlfn.XLOOKUP(E196, Product, dv_Price, "N/A", 0)</f>
        <v>200</v>
      </c>
      <c r="H196" s="13">
        <f>tbl_Data[[#This Row],[Units]] * tbl_Data[[#This Row],[Price]]</f>
        <v>6800</v>
      </c>
      <c r="I196" s="4" t="s">
        <v>11</v>
      </c>
      <c r="J196" s="4" t="s">
        <v>12</v>
      </c>
      <c r="K196" s="4" t="s">
        <v>52</v>
      </c>
    </row>
    <row r="197" spans="2:11" x14ac:dyDescent="0.25">
      <c r="B197" s="7">
        <v>43848</v>
      </c>
      <c r="C197" s="4" t="s">
        <v>21</v>
      </c>
      <c r="D197" s="4" t="s">
        <v>14</v>
      </c>
      <c r="E197" s="4" t="s">
        <v>20</v>
      </c>
      <c r="F197" s="4">
        <v>27</v>
      </c>
      <c r="G197" s="13">
        <f t="shared" si="3"/>
        <v>300</v>
      </c>
      <c r="H197" s="13">
        <f>tbl_Data[[#This Row],[Units]] * tbl_Data[[#This Row],[Price]]</f>
        <v>8100</v>
      </c>
      <c r="I197" s="4" t="s">
        <v>11</v>
      </c>
      <c r="J197" s="4" t="s">
        <v>12</v>
      </c>
      <c r="K197" s="4" t="s">
        <v>52</v>
      </c>
    </row>
    <row r="198" spans="2:11" x14ac:dyDescent="0.25">
      <c r="B198" s="7">
        <v>43848</v>
      </c>
      <c r="C198" s="4" t="s">
        <v>8</v>
      </c>
      <c r="D198" s="4" t="s">
        <v>9</v>
      </c>
      <c r="E198" s="4" t="s">
        <v>20</v>
      </c>
      <c r="F198" s="4">
        <v>29</v>
      </c>
      <c r="G198" s="13">
        <f t="shared" si="3"/>
        <v>300</v>
      </c>
      <c r="H198" s="13">
        <f>tbl_Data[[#This Row],[Units]] * tbl_Data[[#This Row],[Price]]</f>
        <v>8700</v>
      </c>
      <c r="I198" s="4" t="s">
        <v>11</v>
      </c>
      <c r="J198" s="4" t="s">
        <v>19</v>
      </c>
      <c r="K198" s="4" t="s">
        <v>55</v>
      </c>
    </row>
    <row r="199" spans="2:11" x14ac:dyDescent="0.25">
      <c r="B199" s="7">
        <v>43848</v>
      </c>
      <c r="C199" s="4" t="s">
        <v>8</v>
      </c>
      <c r="D199" s="4" t="s">
        <v>18</v>
      </c>
      <c r="E199" s="4" t="s">
        <v>17</v>
      </c>
      <c r="F199" s="4">
        <v>18</v>
      </c>
      <c r="G199" s="13">
        <f t="shared" si="3"/>
        <v>500</v>
      </c>
      <c r="H199" s="13">
        <f>tbl_Data[[#This Row],[Units]] * tbl_Data[[#This Row],[Price]]</f>
        <v>9000</v>
      </c>
      <c r="I199" s="4" t="s">
        <v>23</v>
      </c>
      <c r="J199" s="4" t="s">
        <v>12</v>
      </c>
      <c r="K199" s="4" t="s">
        <v>52</v>
      </c>
    </row>
    <row r="200" spans="2:11" x14ac:dyDescent="0.25">
      <c r="B200" s="7">
        <v>43848</v>
      </c>
      <c r="C200" s="4" t="s">
        <v>8</v>
      </c>
      <c r="D200" s="4" t="s">
        <v>18</v>
      </c>
      <c r="E200" s="4" t="s">
        <v>17</v>
      </c>
      <c r="F200" s="4">
        <v>21</v>
      </c>
      <c r="G200" s="13">
        <f t="shared" si="3"/>
        <v>500</v>
      </c>
      <c r="H200" s="13">
        <f>tbl_Data[[#This Row],[Units]] * tbl_Data[[#This Row],[Price]]</f>
        <v>10500</v>
      </c>
      <c r="I200" s="4" t="s">
        <v>11</v>
      </c>
      <c r="J200" s="4" t="s">
        <v>12</v>
      </c>
      <c r="K200" s="4" t="s">
        <v>55</v>
      </c>
    </row>
    <row r="201" spans="2:11" x14ac:dyDescent="0.25">
      <c r="B201" s="7">
        <v>43848</v>
      </c>
      <c r="C201" s="4" t="s">
        <v>21</v>
      </c>
      <c r="D201" s="4" t="s">
        <v>48</v>
      </c>
      <c r="E201" s="4" t="s">
        <v>10</v>
      </c>
      <c r="F201" s="4">
        <v>33</v>
      </c>
      <c r="G201" s="13">
        <f t="shared" si="3"/>
        <v>400</v>
      </c>
      <c r="H201" s="13">
        <f>tbl_Data[[#This Row],[Units]] * tbl_Data[[#This Row],[Price]]</f>
        <v>13200</v>
      </c>
      <c r="I201" s="4" t="s">
        <v>11</v>
      </c>
      <c r="J201" s="4" t="s">
        <v>12</v>
      </c>
      <c r="K201" s="4" t="s">
        <v>54</v>
      </c>
    </row>
    <row r="202" spans="2:11" x14ac:dyDescent="0.25">
      <c r="B202" s="7">
        <v>43848</v>
      </c>
      <c r="C202" s="4" t="s">
        <v>13</v>
      </c>
      <c r="D202" s="4" t="s">
        <v>16</v>
      </c>
      <c r="E202" s="4" t="s">
        <v>10</v>
      </c>
      <c r="F202" s="4">
        <v>44</v>
      </c>
      <c r="G202" s="13">
        <f t="shared" si="3"/>
        <v>400</v>
      </c>
      <c r="H202" s="13">
        <f>tbl_Data[[#This Row],[Units]] * tbl_Data[[#This Row],[Price]]</f>
        <v>17600</v>
      </c>
      <c r="I202" s="4" t="s">
        <v>11</v>
      </c>
      <c r="J202" s="4" t="s">
        <v>12</v>
      </c>
      <c r="K202" s="4" t="s">
        <v>52</v>
      </c>
    </row>
    <row r="203" spans="2:11" x14ac:dyDescent="0.25">
      <c r="B203" s="7">
        <v>43848</v>
      </c>
      <c r="C203" s="4" t="s">
        <v>21</v>
      </c>
      <c r="D203" s="4" t="s">
        <v>48</v>
      </c>
      <c r="E203" s="4" t="s">
        <v>10</v>
      </c>
      <c r="F203" s="4">
        <v>45</v>
      </c>
      <c r="G203" s="13">
        <f t="shared" si="3"/>
        <v>400</v>
      </c>
      <c r="H203" s="13">
        <f>tbl_Data[[#This Row],[Units]] * tbl_Data[[#This Row],[Price]]</f>
        <v>18000</v>
      </c>
      <c r="I203" s="4" t="s">
        <v>23</v>
      </c>
      <c r="J203" s="4" t="s">
        <v>12</v>
      </c>
      <c r="K203" s="4" t="s">
        <v>52</v>
      </c>
    </row>
    <row r="204" spans="2:11" x14ac:dyDescent="0.25">
      <c r="B204" s="7">
        <v>43848</v>
      </c>
      <c r="C204" s="4" t="s">
        <v>13</v>
      </c>
      <c r="D204" s="4" t="s">
        <v>48</v>
      </c>
      <c r="E204" s="4" t="s">
        <v>17</v>
      </c>
      <c r="F204" s="4">
        <v>49</v>
      </c>
      <c r="G204" s="13">
        <f t="shared" si="3"/>
        <v>500</v>
      </c>
      <c r="H204" s="13">
        <f>tbl_Data[[#This Row],[Units]] * tbl_Data[[#This Row],[Price]]</f>
        <v>24500</v>
      </c>
      <c r="I204" s="4" t="s">
        <v>11</v>
      </c>
      <c r="J204" s="4" t="s">
        <v>12</v>
      </c>
      <c r="K204" s="4" t="s">
        <v>52</v>
      </c>
    </row>
    <row r="205" spans="2:11" x14ac:dyDescent="0.25">
      <c r="B205" s="7">
        <v>43849</v>
      </c>
      <c r="C205" s="4" t="s">
        <v>21</v>
      </c>
      <c r="D205" s="4" t="s">
        <v>16</v>
      </c>
      <c r="E205" s="4" t="s">
        <v>10</v>
      </c>
      <c r="F205" s="4">
        <v>1</v>
      </c>
      <c r="G205" s="13">
        <f t="shared" si="3"/>
        <v>400</v>
      </c>
      <c r="H205" s="13">
        <f>tbl_Data[[#This Row],[Units]] * tbl_Data[[#This Row],[Price]]</f>
        <v>400</v>
      </c>
      <c r="I205" s="4" t="s">
        <v>11</v>
      </c>
      <c r="J205" s="4" t="s">
        <v>12</v>
      </c>
      <c r="K205" s="4" t="s">
        <v>52</v>
      </c>
    </row>
    <row r="206" spans="2:11" x14ac:dyDescent="0.25">
      <c r="B206" s="7">
        <v>43849</v>
      </c>
      <c r="C206" s="4" t="s">
        <v>8</v>
      </c>
      <c r="D206" s="4" t="s">
        <v>18</v>
      </c>
      <c r="E206" s="4" t="s">
        <v>15</v>
      </c>
      <c r="F206" s="4">
        <v>18</v>
      </c>
      <c r="G206" s="13">
        <f t="shared" si="3"/>
        <v>100</v>
      </c>
      <c r="H206" s="13">
        <f>tbl_Data[[#This Row],[Units]] * tbl_Data[[#This Row],[Price]]</f>
        <v>1800</v>
      </c>
      <c r="I206" s="4" t="s">
        <v>11</v>
      </c>
      <c r="J206" s="4" t="s">
        <v>12</v>
      </c>
      <c r="K206" s="4" t="s">
        <v>52</v>
      </c>
    </row>
    <row r="207" spans="2:11" x14ac:dyDescent="0.25">
      <c r="B207" s="7">
        <v>43849</v>
      </c>
      <c r="C207" s="4" t="s">
        <v>13</v>
      </c>
      <c r="D207" s="4" t="s">
        <v>14</v>
      </c>
      <c r="E207" s="4" t="s">
        <v>15</v>
      </c>
      <c r="F207" s="4">
        <v>21</v>
      </c>
      <c r="G207" s="13">
        <f t="shared" si="3"/>
        <v>100</v>
      </c>
      <c r="H207" s="13">
        <f>tbl_Data[[#This Row],[Units]] * tbl_Data[[#This Row],[Price]]</f>
        <v>2100</v>
      </c>
      <c r="I207" s="4" t="s">
        <v>11</v>
      </c>
      <c r="J207" s="4" t="s">
        <v>12</v>
      </c>
      <c r="K207" s="4" t="s">
        <v>52</v>
      </c>
    </row>
    <row r="208" spans="2:11" x14ac:dyDescent="0.25">
      <c r="B208" s="7">
        <v>43849</v>
      </c>
      <c r="C208" s="4" t="s">
        <v>13</v>
      </c>
      <c r="D208" s="4" t="s">
        <v>18</v>
      </c>
      <c r="E208" s="4" t="s">
        <v>15</v>
      </c>
      <c r="F208" s="4">
        <v>31</v>
      </c>
      <c r="G208" s="13">
        <f t="shared" si="3"/>
        <v>100</v>
      </c>
      <c r="H208" s="13">
        <f>tbl_Data[[#This Row],[Units]] * tbl_Data[[#This Row],[Price]]</f>
        <v>3100</v>
      </c>
      <c r="I208" s="4" t="s">
        <v>11</v>
      </c>
      <c r="J208" s="4" t="s">
        <v>12</v>
      </c>
      <c r="K208" s="4" t="s">
        <v>52</v>
      </c>
    </row>
    <row r="209" spans="2:11" x14ac:dyDescent="0.25">
      <c r="B209" s="7">
        <v>43849</v>
      </c>
      <c r="C209" s="4" t="s">
        <v>8</v>
      </c>
      <c r="D209" s="4" t="s">
        <v>18</v>
      </c>
      <c r="E209" s="4" t="s">
        <v>22</v>
      </c>
      <c r="F209" s="4">
        <v>16</v>
      </c>
      <c r="G209" s="13">
        <f t="shared" si="3"/>
        <v>200</v>
      </c>
      <c r="H209" s="13">
        <f>tbl_Data[[#This Row],[Units]] * tbl_Data[[#This Row],[Price]]</f>
        <v>3200</v>
      </c>
      <c r="I209" s="4" t="s">
        <v>11</v>
      </c>
      <c r="J209" s="4" t="s">
        <v>19</v>
      </c>
      <c r="K209" s="4" t="s">
        <v>55</v>
      </c>
    </row>
    <row r="210" spans="2:11" x14ac:dyDescent="0.25">
      <c r="B210" s="7">
        <v>43849</v>
      </c>
      <c r="C210" s="4" t="s">
        <v>8</v>
      </c>
      <c r="D210" s="4" t="s">
        <v>9</v>
      </c>
      <c r="E210" s="4" t="s">
        <v>20</v>
      </c>
      <c r="F210" s="4">
        <v>11</v>
      </c>
      <c r="G210" s="13">
        <f t="shared" si="3"/>
        <v>300</v>
      </c>
      <c r="H210" s="13">
        <f>tbl_Data[[#This Row],[Units]] * tbl_Data[[#This Row],[Price]]</f>
        <v>3300</v>
      </c>
      <c r="I210" s="4" t="s">
        <v>11</v>
      </c>
      <c r="J210" s="4" t="s">
        <v>12</v>
      </c>
      <c r="K210" s="4" t="s">
        <v>55</v>
      </c>
    </row>
    <row r="211" spans="2:11" x14ac:dyDescent="0.25">
      <c r="B211" s="7">
        <v>43849</v>
      </c>
      <c r="C211" s="4" t="s">
        <v>8</v>
      </c>
      <c r="D211" s="4" t="s">
        <v>14</v>
      </c>
      <c r="E211" s="4" t="s">
        <v>17</v>
      </c>
      <c r="F211" s="4">
        <v>10</v>
      </c>
      <c r="G211" s="13">
        <f t="shared" si="3"/>
        <v>500</v>
      </c>
      <c r="H211" s="13">
        <f>tbl_Data[[#This Row],[Units]] * tbl_Data[[#This Row],[Price]]</f>
        <v>5000</v>
      </c>
      <c r="I211" s="4" t="s">
        <v>11</v>
      </c>
      <c r="J211" s="4" t="s">
        <v>12</v>
      </c>
      <c r="K211" s="4" t="s">
        <v>52</v>
      </c>
    </row>
    <row r="212" spans="2:11" x14ac:dyDescent="0.25">
      <c r="B212" s="7">
        <v>43849</v>
      </c>
      <c r="C212" s="4" t="s">
        <v>13</v>
      </c>
      <c r="D212" s="4" t="s">
        <v>9</v>
      </c>
      <c r="E212" s="4" t="s">
        <v>17</v>
      </c>
      <c r="F212" s="4">
        <v>15</v>
      </c>
      <c r="G212" s="13">
        <f t="shared" si="3"/>
        <v>500</v>
      </c>
      <c r="H212" s="13">
        <f>tbl_Data[[#This Row],[Units]] * tbl_Data[[#This Row],[Price]]</f>
        <v>7500</v>
      </c>
      <c r="I212" s="4" t="s">
        <v>11</v>
      </c>
      <c r="J212" s="4" t="s">
        <v>19</v>
      </c>
      <c r="K212" s="4" t="s">
        <v>55</v>
      </c>
    </row>
    <row r="213" spans="2:11" x14ac:dyDescent="0.25">
      <c r="B213" s="7">
        <v>43849</v>
      </c>
      <c r="C213" s="4" t="s">
        <v>21</v>
      </c>
      <c r="D213" s="4" t="s">
        <v>48</v>
      </c>
      <c r="E213" s="4" t="s">
        <v>20</v>
      </c>
      <c r="F213" s="4">
        <v>26</v>
      </c>
      <c r="G213" s="13">
        <f t="shared" si="3"/>
        <v>300</v>
      </c>
      <c r="H213" s="13">
        <f>tbl_Data[[#This Row],[Units]] * tbl_Data[[#This Row],[Price]]</f>
        <v>7800</v>
      </c>
      <c r="I213" s="4" t="s">
        <v>11</v>
      </c>
      <c r="J213" s="4" t="s">
        <v>12</v>
      </c>
      <c r="K213" s="4" t="s">
        <v>52</v>
      </c>
    </row>
    <row r="214" spans="2:11" x14ac:dyDescent="0.25">
      <c r="B214" s="7">
        <v>43849</v>
      </c>
      <c r="C214" s="4" t="s">
        <v>13</v>
      </c>
      <c r="D214" s="4" t="s">
        <v>48</v>
      </c>
      <c r="E214" s="4" t="s">
        <v>10</v>
      </c>
      <c r="F214" s="4">
        <v>24</v>
      </c>
      <c r="G214" s="13">
        <f t="shared" si="3"/>
        <v>400</v>
      </c>
      <c r="H214" s="13">
        <f>tbl_Data[[#This Row],[Units]] * tbl_Data[[#This Row],[Price]]</f>
        <v>9600</v>
      </c>
      <c r="I214" s="4" t="s">
        <v>11</v>
      </c>
      <c r="J214" s="4" t="s">
        <v>12</v>
      </c>
      <c r="K214" s="4" t="s">
        <v>52</v>
      </c>
    </row>
    <row r="215" spans="2:11" x14ac:dyDescent="0.25">
      <c r="B215" s="7">
        <v>43849</v>
      </c>
      <c r="C215" s="4" t="s">
        <v>21</v>
      </c>
      <c r="D215" s="4" t="s">
        <v>16</v>
      </c>
      <c r="E215" s="4" t="s">
        <v>17</v>
      </c>
      <c r="F215" s="4">
        <v>26</v>
      </c>
      <c r="G215" s="13">
        <f t="shared" si="3"/>
        <v>500</v>
      </c>
      <c r="H215" s="13">
        <f>tbl_Data[[#This Row],[Units]] * tbl_Data[[#This Row],[Price]]</f>
        <v>13000</v>
      </c>
      <c r="I215" s="4" t="s">
        <v>11</v>
      </c>
      <c r="J215" s="4" t="s">
        <v>12</v>
      </c>
      <c r="K215" s="4" t="s">
        <v>52</v>
      </c>
    </row>
    <row r="216" spans="2:11" x14ac:dyDescent="0.25">
      <c r="B216" s="7">
        <v>43849</v>
      </c>
      <c r="C216" s="4" t="s">
        <v>21</v>
      </c>
      <c r="D216" s="4" t="s">
        <v>16</v>
      </c>
      <c r="E216" s="4" t="s">
        <v>10</v>
      </c>
      <c r="F216" s="4">
        <v>37</v>
      </c>
      <c r="G216" s="13">
        <f t="shared" si="3"/>
        <v>400</v>
      </c>
      <c r="H216" s="13">
        <f>tbl_Data[[#This Row],[Units]] * tbl_Data[[#This Row],[Price]]</f>
        <v>14800</v>
      </c>
      <c r="I216" s="4" t="s">
        <v>11</v>
      </c>
      <c r="J216" s="4" t="s">
        <v>12</v>
      </c>
      <c r="K216" s="4" t="s">
        <v>56</v>
      </c>
    </row>
    <row r="217" spans="2:11" x14ac:dyDescent="0.25">
      <c r="B217" s="7">
        <v>43849</v>
      </c>
      <c r="C217" s="4" t="s">
        <v>13</v>
      </c>
      <c r="D217" s="4" t="s">
        <v>24</v>
      </c>
      <c r="E217" s="4" t="s">
        <v>17</v>
      </c>
      <c r="F217" s="4">
        <v>37</v>
      </c>
      <c r="G217" s="13">
        <f t="shared" si="3"/>
        <v>500</v>
      </c>
      <c r="H217" s="13">
        <f>tbl_Data[[#This Row],[Units]] * tbl_Data[[#This Row],[Price]]</f>
        <v>18500</v>
      </c>
      <c r="I217" s="4" t="s">
        <v>11</v>
      </c>
      <c r="J217" s="4" t="s">
        <v>12</v>
      </c>
      <c r="K217" s="4" t="s">
        <v>55</v>
      </c>
    </row>
    <row r="218" spans="2:11" x14ac:dyDescent="0.25">
      <c r="B218" s="7">
        <v>43849</v>
      </c>
      <c r="C218" s="4" t="s">
        <v>21</v>
      </c>
      <c r="D218" s="4" t="s">
        <v>9</v>
      </c>
      <c r="E218" s="4" t="s">
        <v>17</v>
      </c>
      <c r="F218" s="4">
        <v>48</v>
      </c>
      <c r="G218" s="13">
        <f t="shared" si="3"/>
        <v>500</v>
      </c>
      <c r="H218" s="13">
        <f>tbl_Data[[#This Row],[Units]] * tbl_Data[[#This Row],[Price]]</f>
        <v>24000</v>
      </c>
      <c r="I218" s="4" t="s">
        <v>11</v>
      </c>
      <c r="J218" s="4" t="s">
        <v>12</v>
      </c>
      <c r="K218" s="4" t="s">
        <v>52</v>
      </c>
    </row>
    <row r="219" spans="2:11" x14ac:dyDescent="0.25">
      <c r="B219" s="7">
        <v>43850</v>
      </c>
      <c r="C219" s="4" t="s">
        <v>13</v>
      </c>
      <c r="D219" s="4" t="s">
        <v>48</v>
      </c>
      <c r="E219" s="4" t="s">
        <v>15</v>
      </c>
      <c r="F219" s="4">
        <v>10</v>
      </c>
      <c r="G219" s="13">
        <f t="shared" si="3"/>
        <v>100</v>
      </c>
      <c r="H219" s="13">
        <f>tbl_Data[[#This Row],[Units]] * tbl_Data[[#This Row],[Price]]</f>
        <v>1000</v>
      </c>
      <c r="I219" s="4" t="s">
        <v>11</v>
      </c>
      <c r="J219" s="4" t="s">
        <v>12</v>
      </c>
      <c r="K219" s="4" t="s">
        <v>55</v>
      </c>
    </row>
    <row r="220" spans="2:11" x14ac:dyDescent="0.25">
      <c r="B220" s="7">
        <v>43850</v>
      </c>
      <c r="C220" s="4" t="s">
        <v>21</v>
      </c>
      <c r="D220" s="4" t="s">
        <v>14</v>
      </c>
      <c r="E220" s="4" t="s">
        <v>15</v>
      </c>
      <c r="F220" s="4">
        <v>23</v>
      </c>
      <c r="G220" s="13">
        <f t="shared" si="3"/>
        <v>100</v>
      </c>
      <c r="H220" s="13">
        <f>tbl_Data[[#This Row],[Units]] * tbl_Data[[#This Row],[Price]]</f>
        <v>2300</v>
      </c>
      <c r="I220" s="4" t="s">
        <v>11</v>
      </c>
      <c r="J220" s="4" t="s">
        <v>12</v>
      </c>
      <c r="K220" s="4" t="s">
        <v>56</v>
      </c>
    </row>
    <row r="221" spans="2:11" x14ac:dyDescent="0.25">
      <c r="B221" s="7">
        <v>43850</v>
      </c>
      <c r="C221" s="4" t="s">
        <v>13</v>
      </c>
      <c r="D221" s="4" t="s">
        <v>48</v>
      </c>
      <c r="E221" s="4" t="s">
        <v>22</v>
      </c>
      <c r="F221" s="4">
        <v>20</v>
      </c>
      <c r="G221" s="13">
        <f t="shared" si="3"/>
        <v>200</v>
      </c>
      <c r="H221" s="13">
        <f>tbl_Data[[#This Row],[Units]] * tbl_Data[[#This Row],[Price]]</f>
        <v>4000</v>
      </c>
      <c r="I221" s="4" t="s">
        <v>11</v>
      </c>
      <c r="J221" s="4" t="s">
        <v>12</v>
      </c>
      <c r="K221" s="4" t="s">
        <v>53</v>
      </c>
    </row>
    <row r="222" spans="2:11" x14ac:dyDescent="0.25">
      <c r="B222" s="7">
        <v>43850</v>
      </c>
      <c r="C222" s="4" t="s">
        <v>8</v>
      </c>
      <c r="D222" s="4" t="s">
        <v>24</v>
      </c>
      <c r="E222" s="4" t="s">
        <v>17</v>
      </c>
      <c r="F222" s="4">
        <v>18</v>
      </c>
      <c r="G222" s="13">
        <f t="shared" si="3"/>
        <v>500</v>
      </c>
      <c r="H222" s="13">
        <f>tbl_Data[[#This Row],[Units]] * tbl_Data[[#This Row],[Price]]</f>
        <v>9000</v>
      </c>
      <c r="I222" s="4" t="s">
        <v>11</v>
      </c>
      <c r="J222" s="4" t="s">
        <v>12</v>
      </c>
      <c r="K222" s="4" t="s">
        <v>54</v>
      </c>
    </row>
    <row r="223" spans="2:11" x14ac:dyDescent="0.25">
      <c r="B223" s="7">
        <v>43850</v>
      </c>
      <c r="C223" s="4" t="s">
        <v>21</v>
      </c>
      <c r="D223" s="4" t="s">
        <v>18</v>
      </c>
      <c r="E223" s="4" t="s">
        <v>10</v>
      </c>
      <c r="F223" s="4">
        <v>23</v>
      </c>
      <c r="G223" s="13">
        <f t="shared" si="3"/>
        <v>400</v>
      </c>
      <c r="H223" s="13">
        <f>tbl_Data[[#This Row],[Units]] * tbl_Data[[#This Row],[Price]]</f>
        <v>9200</v>
      </c>
      <c r="I223" s="4" t="s">
        <v>11</v>
      </c>
      <c r="J223" s="4" t="s">
        <v>12</v>
      </c>
      <c r="K223" s="4" t="s">
        <v>52</v>
      </c>
    </row>
    <row r="224" spans="2:11" x14ac:dyDescent="0.25">
      <c r="B224" s="7">
        <v>43850</v>
      </c>
      <c r="C224" s="4" t="s">
        <v>13</v>
      </c>
      <c r="D224" s="4" t="s">
        <v>14</v>
      </c>
      <c r="E224" s="4" t="s">
        <v>20</v>
      </c>
      <c r="F224" s="4">
        <v>35</v>
      </c>
      <c r="G224" s="13">
        <f t="shared" si="3"/>
        <v>300</v>
      </c>
      <c r="H224" s="13">
        <f>tbl_Data[[#This Row],[Units]] * tbl_Data[[#This Row],[Price]]</f>
        <v>10500</v>
      </c>
      <c r="I224" s="4" t="s">
        <v>23</v>
      </c>
      <c r="J224" s="4" t="s">
        <v>19</v>
      </c>
      <c r="K224" s="4" t="s">
        <v>52</v>
      </c>
    </row>
    <row r="225" spans="2:11" x14ac:dyDescent="0.25">
      <c r="B225" s="7">
        <v>43850</v>
      </c>
      <c r="C225" s="4" t="s">
        <v>21</v>
      </c>
      <c r="D225" s="4" t="s">
        <v>48</v>
      </c>
      <c r="E225" s="4" t="s">
        <v>20</v>
      </c>
      <c r="F225" s="4">
        <v>36</v>
      </c>
      <c r="G225" s="13">
        <f t="shared" si="3"/>
        <v>300</v>
      </c>
      <c r="H225" s="13">
        <f>tbl_Data[[#This Row],[Units]] * tbl_Data[[#This Row],[Price]]</f>
        <v>10800</v>
      </c>
      <c r="I225" s="4" t="s">
        <v>11</v>
      </c>
      <c r="J225" s="4" t="s">
        <v>12</v>
      </c>
      <c r="K225" s="4" t="s">
        <v>52</v>
      </c>
    </row>
    <row r="226" spans="2:11" x14ac:dyDescent="0.25">
      <c r="B226" s="7">
        <v>43850</v>
      </c>
      <c r="C226" s="4" t="s">
        <v>8</v>
      </c>
      <c r="D226" s="4" t="s">
        <v>48</v>
      </c>
      <c r="E226" s="4" t="s">
        <v>10</v>
      </c>
      <c r="F226" s="4">
        <v>29</v>
      </c>
      <c r="G226" s="13">
        <f t="shared" si="3"/>
        <v>400</v>
      </c>
      <c r="H226" s="13">
        <f>tbl_Data[[#This Row],[Units]] * tbl_Data[[#This Row],[Price]]</f>
        <v>11600</v>
      </c>
      <c r="I226" s="4" t="s">
        <v>11</v>
      </c>
      <c r="J226" s="4" t="s">
        <v>12</v>
      </c>
      <c r="K226" s="4" t="s">
        <v>53</v>
      </c>
    </row>
    <row r="227" spans="2:11" x14ac:dyDescent="0.25">
      <c r="B227" s="7">
        <v>43850</v>
      </c>
      <c r="C227" s="4" t="s">
        <v>13</v>
      </c>
      <c r="D227" s="4" t="s">
        <v>16</v>
      </c>
      <c r="E227" s="4" t="s">
        <v>20</v>
      </c>
      <c r="F227" s="4">
        <v>46</v>
      </c>
      <c r="G227" s="13">
        <f t="shared" si="3"/>
        <v>300</v>
      </c>
      <c r="H227" s="13">
        <f>tbl_Data[[#This Row],[Units]] * tbl_Data[[#This Row],[Price]]</f>
        <v>13800</v>
      </c>
      <c r="I227" s="4" t="s">
        <v>23</v>
      </c>
      <c r="J227" s="4" t="s">
        <v>12</v>
      </c>
      <c r="K227" s="4" t="s">
        <v>53</v>
      </c>
    </row>
    <row r="228" spans="2:11" x14ac:dyDescent="0.25">
      <c r="B228" s="7">
        <v>43850</v>
      </c>
      <c r="C228" s="4" t="s">
        <v>8</v>
      </c>
      <c r="D228" s="4" t="s">
        <v>18</v>
      </c>
      <c r="E228" s="4" t="s">
        <v>17</v>
      </c>
      <c r="F228" s="4">
        <v>34</v>
      </c>
      <c r="G228" s="13">
        <f t="shared" si="3"/>
        <v>500</v>
      </c>
      <c r="H228" s="13">
        <f>tbl_Data[[#This Row],[Units]] * tbl_Data[[#This Row],[Price]]</f>
        <v>17000</v>
      </c>
      <c r="I228" s="4" t="s">
        <v>11</v>
      </c>
      <c r="J228" s="4" t="s">
        <v>12</v>
      </c>
      <c r="K228" s="4" t="s">
        <v>55</v>
      </c>
    </row>
    <row r="229" spans="2:11" x14ac:dyDescent="0.25">
      <c r="B229" s="7">
        <v>43850</v>
      </c>
      <c r="C229" s="4" t="s">
        <v>21</v>
      </c>
      <c r="D229" s="4" t="s">
        <v>24</v>
      </c>
      <c r="E229" s="4" t="s">
        <v>10</v>
      </c>
      <c r="F229" s="4">
        <v>43</v>
      </c>
      <c r="G229" s="13">
        <f t="shared" si="3"/>
        <v>400</v>
      </c>
      <c r="H229" s="13">
        <f>tbl_Data[[#This Row],[Units]] * tbl_Data[[#This Row],[Price]]</f>
        <v>17200</v>
      </c>
      <c r="I229" s="4" t="s">
        <v>23</v>
      </c>
      <c r="J229" s="4" t="s">
        <v>12</v>
      </c>
      <c r="K229" s="4" t="s">
        <v>55</v>
      </c>
    </row>
    <row r="230" spans="2:11" x14ac:dyDescent="0.25">
      <c r="B230" s="7">
        <v>43850</v>
      </c>
      <c r="C230" s="4" t="s">
        <v>21</v>
      </c>
      <c r="D230" s="4" t="s">
        <v>14</v>
      </c>
      <c r="E230" s="4" t="s">
        <v>17</v>
      </c>
      <c r="F230" s="4">
        <v>46</v>
      </c>
      <c r="G230" s="13">
        <f t="shared" si="3"/>
        <v>500</v>
      </c>
      <c r="H230" s="13">
        <f>tbl_Data[[#This Row],[Units]] * tbl_Data[[#This Row],[Price]]</f>
        <v>23000</v>
      </c>
      <c r="I230" s="4" t="s">
        <v>11</v>
      </c>
      <c r="J230" s="4" t="s">
        <v>12</v>
      </c>
      <c r="K230" s="4" t="s">
        <v>55</v>
      </c>
    </row>
    <row r="231" spans="2:11" x14ac:dyDescent="0.25">
      <c r="B231" s="7">
        <v>43851</v>
      </c>
      <c r="C231" s="4" t="s">
        <v>13</v>
      </c>
      <c r="D231" s="4" t="s">
        <v>18</v>
      </c>
      <c r="E231" s="4" t="s">
        <v>15</v>
      </c>
      <c r="F231" s="4">
        <v>12</v>
      </c>
      <c r="G231" s="13">
        <f t="shared" si="3"/>
        <v>100</v>
      </c>
      <c r="H231" s="13">
        <f>tbl_Data[[#This Row],[Units]] * tbl_Data[[#This Row],[Price]]</f>
        <v>1200</v>
      </c>
      <c r="I231" s="4" t="s">
        <v>11</v>
      </c>
      <c r="J231" s="4" t="s">
        <v>12</v>
      </c>
      <c r="K231" s="4" t="s">
        <v>55</v>
      </c>
    </row>
    <row r="232" spans="2:11" x14ac:dyDescent="0.25">
      <c r="B232" s="7">
        <v>43851</v>
      </c>
      <c r="C232" s="4" t="s">
        <v>13</v>
      </c>
      <c r="D232" s="4" t="s">
        <v>18</v>
      </c>
      <c r="E232" s="4" t="s">
        <v>10</v>
      </c>
      <c r="F232" s="4">
        <v>3</v>
      </c>
      <c r="G232" s="13">
        <f t="shared" si="3"/>
        <v>400</v>
      </c>
      <c r="H232" s="13">
        <f>tbl_Data[[#This Row],[Units]] * tbl_Data[[#This Row],[Price]]</f>
        <v>1200</v>
      </c>
      <c r="I232" s="4" t="s">
        <v>11</v>
      </c>
      <c r="J232" s="4" t="s">
        <v>12</v>
      </c>
      <c r="K232" s="4" t="s">
        <v>52</v>
      </c>
    </row>
    <row r="233" spans="2:11" x14ac:dyDescent="0.25">
      <c r="B233" s="7">
        <v>43851</v>
      </c>
      <c r="C233" s="4" t="s">
        <v>21</v>
      </c>
      <c r="D233" s="4" t="s">
        <v>16</v>
      </c>
      <c r="E233" s="4" t="s">
        <v>20</v>
      </c>
      <c r="F233" s="4">
        <v>5</v>
      </c>
      <c r="G233" s="13">
        <f t="shared" si="3"/>
        <v>300</v>
      </c>
      <c r="H233" s="13">
        <f>tbl_Data[[#This Row],[Units]] * tbl_Data[[#This Row],[Price]]</f>
        <v>1500</v>
      </c>
      <c r="I233" s="4" t="s">
        <v>11</v>
      </c>
      <c r="J233" s="4" t="s">
        <v>12</v>
      </c>
      <c r="K233" s="4" t="s">
        <v>54</v>
      </c>
    </row>
    <row r="234" spans="2:11" x14ac:dyDescent="0.25">
      <c r="B234" s="7">
        <v>43851</v>
      </c>
      <c r="C234" s="4" t="s">
        <v>8</v>
      </c>
      <c r="D234" s="4" t="s">
        <v>16</v>
      </c>
      <c r="E234" s="4" t="s">
        <v>20</v>
      </c>
      <c r="F234" s="4">
        <v>6</v>
      </c>
      <c r="G234" s="13">
        <f t="shared" si="3"/>
        <v>300</v>
      </c>
      <c r="H234" s="13">
        <f>tbl_Data[[#This Row],[Units]] * tbl_Data[[#This Row],[Price]]</f>
        <v>1800</v>
      </c>
      <c r="I234" s="4" t="s">
        <v>11</v>
      </c>
      <c r="J234" s="4" t="s">
        <v>12</v>
      </c>
      <c r="K234" s="4" t="s">
        <v>53</v>
      </c>
    </row>
    <row r="235" spans="2:11" x14ac:dyDescent="0.25">
      <c r="B235" s="7">
        <v>43851</v>
      </c>
      <c r="C235" s="4" t="s">
        <v>21</v>
      </c>
      <c r="D235" s="4" t="s">
        <v>48</v>
      </c>
      <c r="E235" s="4" t="s">
        <v>17</v>
      </c>
      <c r="F235" s="4">
        <v>4</v>
      </c>
      <c r="G235" s="13">
        <f t="shared" si="3"/>
        <v>500</v>
      </c>
      <c r="H235" s="13">
        <f>tbl_Data[[#This Row],[Units]] * tbl_Data[[#This Row],[Price]]</f>
        <v>2000</v>
      </c>
      <c r="I235" s="4" t="s">
        <v>11</v>
      </c>
      <c r="J235" s="4" t="s">
        <v>12</v>
      </c>
      <c r="K235" s="4" t="s">
        <v>52</v>
      </c>
    </row>
    <row r="236" spans="2:11" x14ac:dyDescent="0.25">
      <c r="B236" s="7">
        <v>43851</v>
      </c>
      <c r="C236" s="4" t="s">
        <v>8</v>
      </c>
      <c r="D236" s="4" t="s">
        <v>14</v>
      </c>
      <c r="E236" s="4" t="s">
        <v>10</v>
      </c>
      <c r="F236" s="4">
        <v>6</v>
      </c>
      <c r="G236" s="13">
        <f t="shared" si="3"/>
        <v>400</v>
      </c>
      <c r="H236" s="13">
        <f>tbl_Data[[#This Row],[Units]] * tbl_Data[[#This Row],[Price]]</f>
        <v>2400</v>
      </c>
      <c r="I236" s="4" t="s">
        <v>11</v>
      </c>
      <c r="J236" s="4" t="s">
        <v>12</v>
      </c>
      <c r="K236" s="4" t="s">
        <v>52</v>
      </c>
    </row>
    <row r="237" spans="2:11" x14ac:dyDescent="0.25">
      <c r="B237" s="7">
        <v>43851</v>
      </c>
      <c r="C237" s="4" t="s">
        <v>21</v>
      </c>
      <c r="D237" s="4" t="s">
        <v>24</v>
      </c>
      <c r="E237" s="4" t="s">
        <v>15</v>
      </c>
      <c r="F237" s="4">
        <v>28</v>
      </c>
      <c r="G237" s="13">
        <f t="shared" si="3"/>
        <v>100</v>
      </c>
      <c r="H237" s="13">
        <f>tbl_Data[[#This Row],[Units]] * tbl_Data[[#This Row],[Price]]</f>
        <v>2800</v>
      </c>
      <c r="I237" s="4" t="s">
        <v>23</v>
      </c>
      <c r="J237" s="4" t="s">
        <v>12</v>
      </c>
      <c r="K237" s="4" t="s">
        <v>52</v>
      </c>
    </row>
    <row r="238" spans="2:11" x14ac:dyDescent="0.25">
      <c r="B238" s="7">
        <v>43851</v>
      </c>
      <c r="C238" s="4" t="s">
        <v>8</v>
      </c>
      <c r="D238" s="4" t="s">
        <v>48</v>
      </c>
      <c r="E238" s="4" t="s">
        <v>15</v>
      </c>
      <c r="F238" s="4">
        <v>43</v>
      </c>
      <c r="G238" s="13">
        <f t="shared" si="3"/>
        <v>100</v>
      </c>
      <c r="H238" s="13">
        <f>tbl_Data[[#This Row],[Units]] * tbl_Data[[#This Row],[Price]]</f>
        <v>4300</v>
      </c>
      <c r="I238" s="4" t="s">
        <v>11</v>
      </c>
      <c r="J238" s="4" t="s">
        <v>12</v>
      </c>
      <c r="K238" s="4" t="s">
        <v>53</v>
      </c>
    </row>
    <row r="239" spans="2:11" x14ac:dyDescent="0.25">
      <c r="B239" s="7">
        <v>43851</v>
      </c>
      <c r="C239" s="4" t="s">
        <v>13</v>
      </c>
      <c r="D239" s="4" t="s">
        <v>14</v>
      </c>
      <c r="E239" s="4" t="s">
        <v>20</v>
      </c>
      <c r="F239" s="4">
        <v>22</v>
      </c>
      <c r="G239" s="13">
        <f t="shared" si="3"/>
        <v>300</v>
      </c>
      <c r="H239" s="13">
        <f>tbl_Data[[#This Row],[Units]] * tbl_Data[[#This Row],[Price]]</f>
        <v>6600</v>
      </c>
      <c r="I239" s="4" t="s">
        <v>11</v>
      </c>
      <c r="J239" s="4" t="s">
        <v>12</v>
      </c>
      <c r="K239" s="4" t="s">
        <v>52</v>
      </c>
    </row>
    <row r="240" spans="2:11" x14ac:dyDescent="0.25">
      <c r="B240" s="7">
        <v>43851</v>
      </c>
      <c r="C240" s="4" t="s">
        <v>8</v>
      </c>
      <c r="D240" s="4" t="s">
        <v>9</v>
      </c>
      <c r="E240" s="4" t="s">
        <v>20</v>
      </c>
      <c r="F240" s="4">
        <v>26</v>
      </c>
      <c r="G240" s="13">
        <f t="shared" si="3"/>
        <v>300</v>
      </c>
      <c r="H240" s="13">
        <f>tbl_Data[[#This Row],[Units]] * tbl_Data[[#This Row],[Price]]</f>
        <v>7800</v>
      </c>
      <c r="I240" s="4" t="s">
        <v>23</v>
      </c>
      <c r="J240" s="4" t="s">
        <v>12</v>
      </c>
      <c r="K240" s="4" t="s">
        <v>53</v>
      </c>
    </row>
    <row r="241" spans="2:11" x14ac:dyDescent="0.25">
      <c r="B241" s="7">
        <v>43851</v>
      </c>
      <c r="C241" s="4" t="s">
        <v>13</v>
      </c>
      <c r="D241" s="4" t="s">
        <v>16</v>
      </c>
      <c r="E241" s="4" t="s">
        <v>17</v>
      </c>
      <c r="F241" s="4">
        <v>27</v>
      </c>
      <c r="G241" s="13">
        <f t="shared" si="3"/>
        <v>500</v>
      </c>
      <c r="H241" s="13">
        <f>tbl_Data[[#This Row],[Units]] * tbl_Data[[#This Row],[Price]]</f>
        <v>13500</v>
      </c>
      <c r="I241" s="4" t="s">
        <v>23</v>
      </c>
      <c r="J241" s="4" t="s">
        <v>19</v>
      </c>
      <c r="K241" s="4" t="s">
        <v>52</v>
      </c>
    </row>
    <row r="242" spans="2:11" x14ac:dyDescent="0.25">
      <c r="B242" s="7">
        <v>43851</v>
      </c>
      <c r="C242" s="4" t="s">
        <v>13</v>
      </c>
      <c r="D242" s="4" t="s">
        <v>9</v>
      </c>
      <c r="E242" s="4" t="s">
        <v>10</v>
      </c>
      <c r="F242" s="4">
        <v>34</v>
      </c>
      <c r="G242" s="13">
        <f t="shared" si="3"/>
        <v>400</v>
      </c>
      <c r="H242" s="13">
        <f>tbl_Data[[#This Row],[Units]] * tbl_Data[[#This Row],[Price]]</f>
        <v>13600</v>
      </c>
      <c r="I242" s="4" t="s">
        <v>11</v>
      </c>
      <c r="J242" s="4" t="s">
        <v>12</v>
      </c>
      <c r="K242" s="4" t="s">
        <v>52</v>
      </c>
    </row>
    <row r="243" spans="2:11" x14ac:dyDescent="0.25">
      <c r="B243" s="7">
        <v>43851</v>
      </c>
      <c r="C243" s="4" t="s">
        <v>13</v>
      </c>
      <c r="D243" s="4" t="s">
        <v>16</v>
      </c>
      <c r="E243" s="4" t="s">
        <v>17</v>
      </c>
      <c r="F243" s="4">
        <v>34</v>
      </c>
      <c r="G243" s="13">
        <f t="shared" si="3"/>
        <v>500</v>
      </c>
      <c r="H243" s="13">
        <f>tbl_Data[[#This Row],[Units]] * tbl_Data[[#This Row],[Price]]</f>
        <v>17000</v>
      </c>
      <c r="I243" s="4" t="s">
        <v>11</v>
      </c>
      <c r="J243" s="4" t="s">
        <v>12</v>
      </c>
      <c r="K243" s="4" t="s">
        <v>55</v>
      </c>
    </row>
    <row r="244" spans="2:11" x14ac:dyDescent="0.25">
      <c r="B244" s="7">
        <v>43852</v>
      </c>
      <c r="C244" s="4" t="s">
        <v>21</v>
      </c>
      <c r="D244" s="4" t="s">
        <v>14</v>
      </c>
      <c r="E244" s="4" t="s">
        <v>20</v>
      </c>
      <c r="F244" s="4">
        <v>7</v>
      </c>
      <c r="G244" s="13">
        <f t="shared" si="3"/>
        <v>300</v>
      </c>
      <c r="H244" s="13">
        <f>tbl_Data[[#This Row],[Units]] * tbl_Data[[#This Row],[Price]]</f>
        <v>2100</v>
      </c>
      <c r="I244" s="4" t="s">
        <v>23</v>
      </c>
      <c r="J244" s="4" t="s">
        <v>12</v>
      </c>
      <c r="K244" s="4" t="s">
        <v>52</v>
      </c>
    </row>
    <row r="245" spans="2:11" x14ac:dyDescent="0.25">
      <c r="B245" s="7">
        <v>43852</v>
      </c>
      <c r="C245" s="4" t="s">
        <v>8</v>
      </c>
      <c r="D245" s="4" t="s">
        <v>24</v>
      </c>
      <c r="E245" s="4" t="s">
        <v>20</v>
      </c>
      <c r="F245" s="4">
        <v>9</v>
      </c>
      <c r="G245" s="13">
        <f t="shared" si="3"/>
        <v>300</v>
      </c>
      <c r="H245" s="13">
        <f>tbl_Data[[#This Row],[Units]] * tbl_Data[[#This Row],[Price]]</f>
        <v>2700</v>
      </c>
      <c r="I245" s="4" t="s">
        <v>11</v>
      </c>
      <c r="J245" s="4" t="s">
        <v>12</v>
      </c>
      <c r="K245" s="4" t="s">
        <v>55</v>
      </c>
    </row>
    <row r="246" spans="2:11" x14ac:dyDescent="0.25">
      <c r="B246" s="7">
        <v>43852</v>
      </c>
      <c r="C246" s="4" t="s">
        <v>8</v>
      </c>
      <c r="D246" s="4" t="s">
        <v>48</v>
      </c>
      <c r="E246" s="4" t="s">
        <v>15</v>
      </c>
      <c r="F246" s="4">
        <v>48</v>
      </c>
      <c r="G246" s="13">
        <f t="shared" si="3"/>
        <v>100</v>
      </c>
      <c r="H246" s="13">
        <f>tbl_Data[[#This Row],[Units]] * tbl_Data[[#This Row],[Price]]</f>
        <v>4800</v>
      </c>
      <c r="I246" s="4" t="s">
        <v>11</v>
      </c>
      <c r="J246" s="4" t="s">
        <v>12</v>
      </c>
      <c r="K246" s="4" t="s">
        <v>53</v>
      </c>
    </row>
    <row r="247" spans="2:11" x14ac:dyDescent="0.25">
      <c r="B247" s="7">
        <v>43852</v>
      </c>
      <c r="C247" s="4" t="s">
        <v>21</v>
      </c>
      <c r="D247" s="4" t="s">
        <v>48</v>
      </c>
      <c r="E247" s="4" t="s">
        <v>20</v>
      </c>
      <c r="F247" s="4">
        <v>16</v>
      </c>
      <c r="G247" s="13">
        <f t="shared" si="3"/>
        <v>300</v>
      </c>
      <c r="H247" s="13">
        <f>tbl_Data[[#This Row],[Units]] * tbl_Data[[#This Row],[Price]]</f>
        <v>4800</v>
      </c>
      <c r="I247" s="4" t="s">
        <v>23</v>
      </c>
      <c r="J247" s="4" t="s">
        <v>12</v>
      </c>
      <c r="K247" s="4" t="s">
        <v>54</v>
      </c>
    </row>
    <row r="248" spans="2:11" x14ac:dyDescent="0.25">
      <c r="B248" s="7">
        <v>43852</v>
      </c>
      <c r="C248" s="4" t="s">
        <v>21</v>
      </c>
      <c r="D248" s="4" t="s">
        <v>14</v>
      </c>
      <c r="E248" s="4" t="s">
        <v>17</v>
      </c>
      <c r="F248" s="4">
        <v>17</v>
      </c>
      <c r="G248" s="13">
        <f t="shared" si="3"/>
        <v>500</v>
      </c>
      <c r="H248" s="13">
        <f>tbl_Data[[#This Row],[Units]] * tbl_Data[[#This Row],[Price]]</f>
        <v>8500</v>
      </c>
      <c r="I248" s="4" t="s">
        <v>11</v>
      </c>
      <c r="J248" s="4" t="s">
        <v>12</v>
      </c>
      <c r="K248" s="4" t="s">
        <v>56</v>
      </c>
    </row>
    <row r="249" spans="2:11" x14ac:dyDescent="0.25">
      <c r="B249" s="7">
        <v>43852</v>
      </c>
      <c r="C249" s="4" t="s">
        <v>21</v>
      </c>
      <c r="D249" s="4" t="s">
        <v>14</v>
      </c>
      <c r="E249" s="4" t="s">
        <v>22</v>
      </c>
      <c r="F249" s="4">
        <v>46</v>
      </c>
      <c r="G249" s="13">
        <f t="shared" si="3"/>
        <v>200</v>
      </c>
      <c r="H249" s="13">
        <f>tbl_Data[[#This Row],[Units]] * tbl_Data[[#This Row],[Price]]</f>
        <v>9200</v>
      </c>
      <c r="I249" s="4" t="s">
        <v>23</v>
      </c>
      <c r="J249" s="4" t="s">
        <v>12</v>
      </c>
      <c r="K249" s="4" t="s">
        <v>54</v>
      </c>
    </row>
    <row r="250" spans="2:11" x14ac:dyDescent="0.25">
      <c r="B250" s="7">
        <v>43852</v>
      </c>
      <c r="C250" s="4" t="s">
        <v>13</v>
      </c>
      <c r="D250" s="4" t="s">
        <v>18</v>
      </c>
      <c r="E250" s="4" t="s">
        <v>10</v>
      </c>
      <c r="F250" s="4">
        <v>24</v>
      </c>
      <c r="G250" s="13">
        <f t="shared" si="3"/>
        <v>400</v>
      </c>
      <c r="H250" s="13">
        <f>tbl_Data[[#This Row],[Units]] * tbl_Data[[#This Row],[Price]]</f>
        <v>9600</v>
      </c>
      <c r="I250" s="4" t="s">
        <v>23</v>
      </c>
      <c r="J250" s="4" t="s">
        <v>12</v>
      </c>
      <c r="K250" s="4" t="s">
        <v>55</v>
      </c>
    </row>
    <row r="251" spans="2:11" x14ac:dyDescent="0.25">
      <c r="B251" s="7">
        <v>43852</v>
      </c>
      <c r="C251" s="4" t="s">
        <v>8</v>
      </c>
      <c r="D251" s="4" t="s">
        <v>16</v>
      </c>
      <c r="E251" s="4" t="s">
        <v>20</v>
      </c>
      <c r="F251" s="4">
        <v>34</v>
      </c>
      <c r="G251" s="13">
        <f t="shared" si="3"/>
        <v>300</v>
      </c>
      <c r="H251" s="13">
        <f>tbl_Data[[#This Row],[Units]] * tbl_Data[[#This Row],[Price]]</f>
        <v>10200</v>
      </c>
      <c r="I251" s="4" t="s">
        <v>11</v>
      </c>
      <c r="J251" s="4" t="s">
        <v>12</v>
      </c>
      <c r="K251" s="4" t="s">
        <v>53</v>
      </c>
    </row>
    <row r="252" spans="2:11" x14ac:dyDescent="0.25">
      <c r="B252" s="7">
        <v>43852</v>
      </c>
      <c r="C252" s="4" t="s">
        <v>21</v>
      </c>
      <c r="D252" s="4" t="s">
        <v>14</v>
      </c>
      <c r="E252" s="4" t="s">
        <v>17</v>
      </c>
      <c r="F252" s="4">
        <v>25</v>
      </c>
      <c r="G252" s="13">
        <f t="shared" si="3"/>
        <v>500</v>
      </c>
      <c r="H252" s="13">
        <f>tbl_Data[[#This Row],[Units]] * tbl_Data[[#This Row],[Price]]</f>
        <v>12500</v>
      </c>
      <c r="I252" s="4" t="s">
        <v>11</v>
      </c>
      <c r="J252" s="4" t="s">
        <v>12</v>
      </c>
      <c r="K252" s="4" t="s">
        <v>52</v>
      </c>
    </row>
    <row r="253" spans="2:11" x14ac:dyDescent="0.25">
      <c r="B253" s="7">
        <v>43852</v>
      </c>
      <c r="C253" s="4" t="s">
        <v>8</v>
      </c>
      <c r="D253" s="4" t="s">
        <v>48</v>
      </c>
      <c r="E253" s="4" t="s">
        <v>17</v>
      </c>
      <c r="F253" s="4">
        <v>26</v>
      </c>
      <c r="G253" s="13">
        <f t="shared" si="3"/>
        <v>500</v>
      </c>
      <c r="H253" s="13">
        <f>tbl_Data[[#This Row],[Units]] * tbl_Data[[#This Row],[Price]]</f>
        <v>13000</v>
      </c>
      <c r="I253" s="4" t="s">
        <v>11</v>
      </c>
      <c r="J253" s="4" t="s">
        <v>12</v>
      </c>
      <c r="K253" s="4" t="s">
        <v>55</v>
      </c>
    </row>
    <row r="254" spans="2:11" x14ac:dyDescent="0.25">
      <c r="B254" s="7">
        <v>43852</v>
      </c>
      <c r="C254" s="4" t="s">
        <v>13</v>
      </c>
      <c r="D254" s="4" t="s">
        <v>48</v>
      </c>
      <c r="E254" s="4" t="s">
        <v>10</v>
      </c>
      <c r="F254" s="4">
        <v>38</v>
      </c>
      <c r="G254" s="13">
        <f t="shared" si="3"/>
        <v>400</v>
      </c>
      <c r="H254" s="13">
        <f>tbl_Data[[#This Row],[Units]] * tbl_Data[[#This Row],[Price]]</f>
        <v>15200</v>
      </c>
      <c r="I254" s="4" t="s">
        <v>23</v>
      </c>
      <c r="J254" s="4" t="s">
        <v>12</v>
      </c>
      <c r="K254" s="4" t="s">
        <v>52</v>
      </c>
    </row>
    <row r="255" spans="2:11" x14ac:dyDescent="0.25">
      <c r="B255" s="7">
        <v>43852</v>
      </c>
      <c r="C255" s="4" t="s">
        <v>21</v>
      </c>
      <c r="D255" s="4" t="s">
        <v>16</v>
      </c>
      <c r="E255" s="4" t="s">
        <v>10</v>
      </c>
      <c r="F255" s="4">
        <v>44</v>
      </c>
      <c r="G255" s="13">
        <f t="shared" si="3"/>
        <v>400</v>
      </c>
      <c r="H255" s="13">
        <f>tbl_Data[[#This Row],[Units]] * tbl_Data[[#This Row],[Price]]</f>
        <v>17600</v>
      </c>
      <c r="I255" s="4" t="s">
        <v>11</v>
      </c>
      <c r="J255" s="4" t="s">
        <v>12</v>
      </c>
      <c r="K255" s="4" t="s">
        <v>52</v>
      </c>
    </row>
    <row r="256" spans="2:11" x14ac:dyDescent="0.25">
      <c r="B256" s="7">
        <v>43852</v>
      </c>
      <c r="C256" s="4" t="s">
        <v>8</v>
      </c>
      <c r="D256" s="4" t="s">
        <v>18</v>
      </c>
      <c r="E256" s="4" t="s">
        <v>10</v>
      </c>
      <c r="F256" s="4">
        <v>47</v>
      </c>
      <c r="G256" s="13">
        <f t="shared" si="3"/>
        <v>400</v>
      </c>
      <c r="H256" s="13">
        <f>tbl_Data[[#This Row],[Units]] * tbl_Data[[#This Row],[Price]]</f>
        <v>18800</v>
      </c>
      <c r="I256" s="4" t="s">
        <v>23</v>
      </c>
      <c r="J256" s="4" t="s">
        <v>12</v>
      </c>
      <c r="K256" s="4" t="s">
        <v>53</v>
      </c>
    </row>
    <row r="257" spans="2:11" x14ac:dyDescent="0.25">
      <c r="B257" s="7">
        <v>43852</v>
      </c>
      <c r="C257" s="4" t="s">
        <v>8</v>
      </c>
      <c r="D257" s="4" t="s">
        <v>14</v>
      </c>
      <c r="E257" s="4" t="s">
        <v>17</v>
      </c>
      <c r="F257" s="4">
        <v>40</v>
      </c>
      <c r="G257" s="13">
        <f t="shared" si="3"/>
        <v>500</v>
      </c>
      <c r="H257" s="13">
        <f>tbl_Data[[#This Row],[Units]] * tbl_Data[[#This Row],[Price]]</f>
        <v>20000</v>
      </c>
      <c r="I257" s="4" t="s">
        <v>23</v>
      </c>
      <c r="J257" s="4" t="s">
        <v>12</v>
      </c>
      <c r="K257" s="4" t="s">
        <v>53</v>
      </c>
    </row>
    <row r="258" spans="2:11" x14ac:dyDescent="0.25">
      <c r="B258" s="7">
        <v>43852</v>
      </c>
      <c r="C258" s="4" t="s">
        <v>21</v>
      </c>
      <c r="D258" s="4" t="s">
        <v>9</v>
      </c>
      <c r="E258" s="4" t="s">
        <v>17</v>
      </c>
      <c r="F258" s="4">
        <v>44</v>
      </c>
      <c r="G258" s="13">
        <f t="shared" si="3"/>
        <v>500</v>
      </c>
      <c r="H258" s="13">
        <f>tbl_Data[[#This Row],[Units]] * tbl_Data[[#This Row],[Price]]</f>
        <v>22000</v>
      </c>
      <c r="I258" s="4" t="s">
        <v>11</v>
      </c>
      <c r="J258" s="4" t="s">
        <v>12</v>
      </c>
      <c r="K258" s="4" t="s">
        <v>53</v>
      </c>
    </row>
    <row r="259" spans="2:11" x14ac:dyDescent="0.25">
      <c r="B259" s="7">
        <v>43853</v>
      </c>
      <c r="C259" s="4" t="s">
        <v>21</v>
      </c>
      <c r="D259" s="4" t="s">
        <v>14</v>
      </c>
      <c r="E259" s="4" t="s">
        <v>15</v>
      </c>
      <c r="F259" s="4">
        <v>4</v>
      </c>
      <c r="G259" s="13">
        <f t="shared" si="3"/>
        <v>100</v>
      </c>
      <c r="H259" s="13">
        <f>tbl_Data[[#This Row],[Units]] * tbl_Data[[#This Row],[Price]]</f>
        <v>400</v>
      </c>
      <c r="I259" s="4" t="s">
        <v>11</v>
      </c>
      <c r="J259" s="4" t="s">
        <v>12</v>
      </c>
      <c r="K259" s="4" t="s">
        <v>52</v>
      </c>
    </row>
    <row r="260" spans="2:11" x14ac:dyDescent="0.25">
      <c r="B260" s="7">
        <v>43853</v>
      </c>
      <c r="C260" s="4" t="s">
        <v>21</v>
      </c>
      <c r="D260" s="4" t="s">
        <v>18</v>
      </c>
      <c r="E260" s="4" t="s">
        <v>20</v>
      </c>
      <c r="F260" s="4">
        <v>4</v>
      </c>
      <c r="G260" s="13">
        <f t="shared" ref="G260:G323" si="4">_xlfn.XLOOKUP(E260, Product, dv_Price, "N/A", 0)</f>
        <v>300</v>
      </c>
      <c r="H260" s="13">
        <f>tbl_Data[[#This Row],[Units]] * tbl_Data[[#This Row],[Price]]</f>
        <v>1200</v>
      </c>
      <c r="I260" s="4" t="s">
        <v>11</v>
      </c>
      <c r="J260" s="4" t="s">
        <v>12</v>
      </c>
      <c r="K260" s="4" t="s">
        <v>53</v>
      </c>
    </row>
    <row r="261" spans="2:11" x14ac:dyDescent="0.25">
      <c r="B261" s="7">
        <v>43853</v>
      </c>
      <c r="C261" s="4" t="s">
        <v>13</v>
      </c>
      <c r="D261" s="4" t="s">
        <v>9</v>
      </c>
      <c r="E261" s="4" t="s">
        <v>17</v>
      </c>
      <c r="F261" s="4">
        <v>19</v>
      </c>
      <c r="G261" s="13">
        <f t="shared" si="4"/>
        <v>500</v>
      </c>
      <c r="H261" s="13">
        <f>tbl_Data[[#This Row],[Units]] * tbl_Data[[#This Row],[Price]]</f>
        <v>9500</v>
      </c>
      <c r="I261" s="4" t="s">
        <v>11</v>
      </c>
      <c r="J261" s="4" t="s">
        <v>12</v>
      </c>
      <c r="K261" s="4" t="s">
        <v>55</v>
      </c>
    </row>
    <row r="262" spans="2:11" x14ac:dyDescent="0.25">
      <c r="B262" s="7">
        <v>43853</v>
      </c>
      <c r="C262" s="4" t="s">
        <v>8</v>
      </c>
      <c r="D262" s="4" t="s">
        <v>18</v>
      </c>
      <c r="E262" s="4" t="s">
        <v>17</v>
      </c>
      <c r="F262" s="4">
        <v>39</v>
      </c>
      <c r="G262" s="13">
        <f t="shared" si="4"/>
        <v>500</v>
      </c>
      <c r="H262" s="13">
        <f>tbl_Data[[#This Row],[Units]] * tbl_Data[[#This Row],[Price]]</f>
        <v>19500</v>
      </c>
      <c r="I262" s="4" t="s">
        <v>11</v>
      </c>
      <c r="J262" s="4" t="s">
        <v>12</v>
      </c>
      <c r="K262" s="4" t="s">
        <v>52</v>
      </c>
    </row>
    <row r="263" spans="2:11" x14ac:dyDescent="0.25">
      <c r="B263" s="7">
        <v>43853</v>
      </c>
      <c r="C263" s="4" t="s">
        <v>13</v>
      </c>
      <c r="D263" s="4" t="s">
        <v>16</v>
      </c>
      <c r="E263" s="4" t="s">
        <v>17</v>
      </c>
      <c r="F263" s="4">
        <v>41</v>
      </c>
      <c r="G263" s="13">
        <f t="shared" si="4"/>
        <v>500</v>
      </c>
      <c r="H263" s="13">
        <f>tbl_Data[[#This Row],[Units]] * tbl_Data[[#This Row],[Price]]</f>
        <v>20500</v>
      </c>
      <c r="I263" s="4" t="s">
        <v>23</v>
      </c>
      <c r="J263" s="4" t="s">
        <v>12</v>
      </c>
      <c r="K263" s="4" t="s">
        <v>53</v>
      </c>
    </row>
    <row r="264" spans="2:11" x14ac:dyDescent="0.25">
      <c r="B264" s="7">
        <v>43853</v>
      </c>
      <c r="C264" s="4" t="s">
        <v>21</v>
      </c>
      <c r="D264" s="4" t="s">
        <v>24</v>
      </c>
      <c r="E264" s="4" t="s">
        <v>17</v>
      </c>
      <c r="F264" s="4">
        <v>45</v>
      </c>
      <c r="G264" s="13">
        <f t="shared" si="4"/>
        <v>500</v>
      </c>
      <c r="H264" s="13">
        <f>tbl_Data[[#This Row],[Units]] * tbl_Data[[#This Row],[Price]]</f>
        <v>22500</v>
      </c>
      <c r="I264" s="4" t="s">
        <v>11</v>
      </c>
      <c r="J264" s="4" t="s">
        <v>12</v>
      </c>
      <c r="K264" s="4" t="s">
        <v>55</v>
      </c>
    </row>
    <row r="265" spans="2:11" x14ac:dyDescent="0.25">
      <c r="B265" s="7">
        <v>43854</v>
      </c>
      <c r="C265" s="4" t="s">
        <v>13</v>
      </c>
      <c r="D265" s="4" t="s">
        <v>9</v>
      </c>
      <c r="E265" s="4" t="s">
        <v>15</v>
      </c>
      <c r="F265" s="4">
        <v>11</v>
      </c>
      <c r="G265" s="13">
        <f t="shared" si="4"/>
        <v>100</v>
      </c>
      <c r="H265" s="13">
        <f>tbl_Data[[#This Row],[Units]] * tbl_Data[[#This Row],[Price]]</f>
        <v>1100</v>
      </c>
      <c r="I265" s="4" t="s">
        <v>11</v>
      </c>
      <c r="J265" s="4" t="s">
        <v>12</v>
      </c>
      <c r="K265" s="4" t="s">
        <v>52</v>
      </c>
    </row>
    <row r="266" spans="2:11" x14ac:dyDescent="0.25">
      <c r="B266" s="7">
        <v>43854</v>
      </c>
      <c r="C266" s="4" t="s">
        <v>21</v>
      </c>
      <c r="D266" s="4" t="s">
        <v>14</v>
      </c>
      <c r="E266" s="4" t="s">
        <v>17</v>
      </c>
      <c r="F266" s="4">
        <v>4</v>
      </c>
      <c r="G266" s="13">
        <f t="shared" si="4"/>
        <v>500</v>
      </c>
      <c r="H266" s="13">
        <f>tbl_Data[[#This Row],[Units]] * tbl_Data[[#This Row],[Price]]</f>
        <v>2000</v>
      </c>
      <c r="I266" s="4" t="s">
        <v>11</v>
      </c>
      <c r="J266" s="4" t="s">
        <v>12</v>
      </c>
      <c r="K266" s="4" t="s">
        <v>52</v>
      </c>
    </row>
    <row r="267" spans="2:11" x14ac:dyDescent="0.25">
      <c r="B267" s="7">
        <v>43854</v>
      </c>
      <c r="C267" s="4" t="s">
        <v>8</v>
      </c>
      <c r="D267" s="4" t="s">
        <v>16</v>
      </c>
      <c r="E267" s="4" t="s">
        <v>20</v>
      </c>
      <c r="F267" s="4">
        <v>11</v>
      </c>
      <c r="G267" s="13">
        <f t="shared" si="4"/>
        <v>300</v>
      </c>
      <c r="H267" s="13">
        <f>tbl_Data[[#This Row],[Units]] * tbl_Data[[#This Row],[Price]]</f>
        <v>3300</v>
      </c>
      <c r="I267" s="4" t="s">
        <v>11</v>
      </c>
      <c r="J267" s="4" t="s">
        <v>12</v>
      </c>
      <c r="K267" s="4" t="s">
        <v>52</v>
      </c>
    </row>
    <row r="268" spans="2:11" x14ac:dyDescent="0.25">
      <c r="B268" s="7">
        <v>43854</v>
      </c>
      <c r="C268" s="4" t="s">
        <v>21</v>
      </c>
      <c r="D268" s="4" t="s">
        <v>14</v>
      </c>
      <c r="E268" s="4" t="s">
        <v>15</v>
      </c>
      <c r="F268" s="4">
        <v>43</v>
      </c>
      <c r="G268" s="13">
        <f t="shared" si="4"/>
        <v>100</v>
      </c>
      <c r="H268" s="13">
        <f>tbl_Data[[#This Row],[Units]] * tbl_Data[[#This Row],[Price]]</f>
        <v>4300</v>
      </c>
      <c r="I268" s="4" t="s">
        <v>11</v>
      </c>
      <c r="J268" s="4" t="s">
        <v>12</v>
      </c>
      <c r="K268" s="4" t="s">
        <v>54</v>
      </c>
    </row>
    <row r="269" spans="2:11" x14ac:dyDescent="0.25">
      <c r="B269" s="7">
        <v>43854</v>
      </c>
      <c r="C269" s="4" t="s">
        <v>8</v>
      </c>
      <c r="D269" s="4" t="s">
        <v>9</v>
      </c>
      <c r="E269" s="4" t="s">
        <v>10</v>
      </c>
      <c r="F269" s="4">
        <v>17</v>
      </c>
      <c r="G269" s="13">
        <f t="shared" si="4"/>
        <v>400</v>
      </c>
      <c r="H269" s="13">
        <f>tbl_Data[[#This Row],[Units]] * tbl_Data[[#This Row],[Price]]</f>
        <v>6800</v>
      </c>
      <c r="I269" s="4" t="s">
        <v>11</v>
      </c>
      <c r="J269" s="4" t="s">
        <v>12</v>
      </c>
      <c r="K269" s="4" t="s">
        <v>52</v>
      </c>
    </row>
    <row r="270" spans="2:11" x14ac:dyDescent="0.25">
      <c r="B270" s="7">
        <v>43854</v>
      </c>
      <c r="C270" s="4" t="s">
        <v>8</v>
      </c>
      <c r="D270" s="4" t="s">
        <v>14</v>
      </c>
      <c r="E270" s="4" t="s">
        <v>17</v>
      </c>
      <c r="F270" s="4">
        <v>15</v>
      </c>
      <c r="G270" s="13">
        <f t="shared" si="4"/>
        <v>500</v>
      </c>
      <c r="H270" s="13">
        <f>tbl_Data[[#This Row],[Units]] * tbl_Data[[#This Row],[Price]]</f>
        <v>7500</v>
      </c>
      <c r="I270" s="4" t="s">
        <v>11</v>
      </c>
      <c r="J270" s="4" t="s">
        <v>12</v>
      </c>
      <c r="K270" s="4" t="s">
        <v>53</v>
      </c>
    </row>
    <row r="271" spans="2:11" x14ac:dyDescent="0.25">
      <c r="B271" s="7">
        <v>43854</v>
      </c>
      <c r="C271" s="4" t="s">
        <v>21</v>
      </c>
      <c r="D271" s="4" t="s">
        <v>16</v>
      </c>
      <c r="E271" s="4" t="s">
        <v>20</v>
      </c>
      <c r="F271" s="4">
        <v>29</v>
      </c>
      <c r="G271" s="13">
        <f t="shared" si="4"/>
        <v>300</v>
      </c>
      <c r="H271" s="13">
        <f>tbl_Data[[#This Row],[Units]] * tbl_Data[[#This Row],[Price]]</f>
        <v>8700</v>
      </c>
      <c r="I271" s="4" t="s">
        <v>11</v>
      </c>
      <c r="J271" s="4" t="s">
        <v>12</v>
      </c>
      <c r="K271" s="4" t="s">
        <v>53</v>
      </c>
    </row>
    <row r="272" spans="2:11" x14ac:dyDescent="0.25">
      <c r="B272" s="7">
        <v>43854</v>
      </c>
      <c r="C272" s="4" t="s">
        <v>8</v>
      </c>
      <c r="D272" s="4" t="s">
        <v>48</v>
      </c>
      <c r="E272" s="4" t="s">
        <v>10</v>
      </c>
      <c r="F272" s="4">
        <v>25</v>
      </c>
      <c r="G272" s="13">
        <f t="shared" si="4"/>
        <v>400</v>
      </c>
      <c r="H272" s="13">
        <f>tbl_Data[[#This Row],[Units]] * tbl_Data[[#This Row],[Price]]</f>
        <v>10000</v>
      </c>
      <c r="I272" s="4" t="s">
        <v>11</v>
      </c>
      <c r="J272" s="4" t="s">
        <v>12</v>
      </c>
      <c r="K272" s="4" t="s">
        <v>55</v>
      </c>
    </row>
    <row r="273" spans="2:11" x14ac:dyDescent="0.25">
      <c r="B273" s="7">
        <v>43854</v>
      </c>
      <c r="C273" s="4" t="s">
        <v>13</v>
      </c>
      <c r="D273" s="4" t="s">
        <v>48</v>
      </c>
      <c r="E273" s="4" t="s">
        <v>17</v>
      </c>
      <c r="F273" s="4">
        <v>20</v>
      </c>
      <c r="G273" s="13">
        <f t="shared" si="4"/>
        <v>500</v>
      </c>
      <c r="H273" s="13">
        <f>tbl_Data[[#This Row],[Units]] * tbl_Data[[#This Row],[Price]]</f>
        <v>10000</v>
      </c>
      <c r="I273" s="4" t="s">
        <v>11</v>
      </c>
      <c r="J273" s="4" t="s">
        <v>12</v>
      </c>
      <c r="K273" s="4" t="s">
        <v>52</v>
      </c>
    </row>
    <row r="274" spans="2:11" x14ac:dyDescent="0.25">
      <c r="B274" s="7">
        <v>43854</v>
      </c>
      <c r="C274" s="4" t="s">
        <v>21</v>
      </c>
      <c r="D274" s="4" t="s">
        <v>48</v>
      </c>
      <c r="E274" s="4" t="s">
        <v>17</v>
      </c>
      <c r="F274" s="4">
        <v>23</v>
      </c>
      <c r="G274" s="13">
        <f t="shared" si="4"/>
        <v>500</v>
      </c>
      <c r="H274" s="13">
        <f>tbl_Data[[#This Row],[Units]] * tbl_Data[[#This Row],[Price]]</f>
        <v>11500</v>
      </c>
      <c r="I274" s="4" t="s">
        <v>11</v>
      </c>
      <c r="J274" s="4" t="s">
        <v>12</v>
      </c>
      <c r="K274" s="4" t="s">
        <v>55</v>
      </c>
    </row>
    <row r="275" spans="2:11" x14ac:dyDescent="0.25">
      <c r="B275" s="7">
        <v>43854</v>
      </c>
      <c r="C275" s="4" t="s">
        <v>13</v>
      </c>
      <c r="D275" s="4" t="s">
        <v>18</v>
      </c>
      <c r="E275" s="4" t="s">
        <v>10</v>
      </c>
      <c r="F275" s="4">
        <v>34</v>
      </c>
      <c r="G275" s="13">
        <f t="shared" si="4"/>
        <v>400</v>
      </c>
      <c r="H275" s="13">
        <f>tbl_Data[[#This Row],[Units]] * tbl_Data[[#This Row],[Price]]</f>
        <v>13600</v>
      </c>
      <c r="I275" s="4" t="s">
        <v>11</v>
      </c>
      <c r="J275" s="4" t="s">
        <v>12</v>
      </c>
      <c r="K275" s="4" t="s">
        <v>54</v>
      </c>
    </row>
    <row r="276" spans="2:11" x14ac:dyDescent="0.25">
      <c r="B276" s="7">
        <v>43854</v>
      </c>
      <c r="C276" s="4" t="s">
        <v>13</v>
      </c>
      <c r="D276" s="4" t="s">
        <v>16</v>
      </c>
      <c r="E276" s="4" t="s">
        <v>10</v>
      </c>
      <c r="F276" s="4">
        <v>34</v>
      </c>
      <c r="G276" s="13">
        <f t="shared" si="4"/>
        <v>400</v>
      </c>
      <c r="H276" s="13">
        <f>tbl_Data[[#This Row],[Units]] * tbl_Data[[#This Row],[Price]]</f>
        <v>13600</v>
      </c>
      <c r="I276" s="4" t="s">
        <v>11</v>
      </c>
      <c r="J276" s="4" t="s">
        <v>12</v>
      </c>
      <c r="K276" s="4" t="s">
        <v>52</v>
      </c>
    </row>
    <row r="277" spans="2:11" x14ac:dyDescent="0.25">
      <c r="B277" s="7">
        <v>43855</v>
      </c>
      <c r="C277" s="4" t="s">
        <v>8</v>
      </c>
      <c r="D277" s="4" t="s">
        <v>48</v>
      </c>
      <c r="E277" s="4" t="s">
        <v>22</v>
      </c>
      <c r="F277" s="4">
        <v>3</v>
      </c>
      <c r="G277" s="13">
        <f t="shared" si="4"/>
        <v>200</v>
      </c>
      <c r="H277" s="13">
        <f>tbl_Data[[#This Row],[Units]] * tbl_Data[[#This Row],[Price]]</f>
        <v>600</v>
      </c>
      <c r="I277" s="4" t="s">
        <v>11</v>
      </c>
      <c r="J277" s="4" t="s">
        <v>12</v>
      </c>
      <c r="K277" s="4" t="s">
        <v>53</v>
      </c>
    </row>
    <row r="278" spans="2:11" x14ac:dyDescent="0.25">
      <c r="B278" s="7">
        <v>43855</v>
      </c>
      <c r="C278" s="4" t="s">
        <v>13</v>
      </c>
      <c r="D278" s="4" t="s">
        <v>24</v>
      </c>
      <c r="E278" s="4" t="s">
        <v>22</v>
      </c>
      <c r="F278" s="4">
        <v>16</v>
      </c>
      <c r="G278" s="13">
        <f t="shared" si="4"/>
        <v>200</v>
      </c>
      <c r="H278" s="13">
        <f>tbl_Data[[#This Row],[Units]] * tbl_Data[[#This Row],[Price]]</f>
        <v>3200</v>
      </c>
      <c r="I278" s="4" t="s">
        <v>23</v>
      </c>
      <c r="J278" s="4" t="s">
        <v>12</v>
      </c>
      <c r="K278" s="4" t="s">
        <v>55</v>
      </c>
    </row>
    <row r="279" spans="2:11" x14ac:dyDescent="0.25">
      <c r="B279" s="7">
        <v>43855</v>
      </c>
      <c r="C279" s="4" t="s">
        <v>21</v>
      </c>
      <c r="D279" s="4" t="s">
        <v>24</v>
      </c>
      <c r="E279" s="4" t="s">
        <v>20</v>
      </c>
      <c r="F279" s="4">
        <v>14</v>
      </c>
      <c r="G279" s="13">
        <f t="shared" si="4"/>
        <v>300</v>
      </c>
      <c r="H279" s="13">
        <f>tbl_Data[[#This Row],[Units]] * tbl_Data[[#This Row],[Price]]</f>
        <v>4200</v>
      </c>
      <c r="I279" s="4" t="s">
        <v>11</v>
      </c>
      <c r="J279" s="4" t="s">
        <v>12</v>
      </c>
      <c r="K279" s="4" t="s">
        <v>55</v>
      </c>
    </row>
    <row r="280" spans="2:11" x14ac:dyDescent="0.25">
      <c r="B280" s="7">
        <v>43855</v>
      </c>
      <c r="C280" s="4" t="s">
        <v>8</v>
      </c>
      <c r="D280" s="4" t="s">
        <v>14</v>
      </c>
      <c r="E280" s="4" t="s">
        <v>10</v>
      </c>
      <c r="F280" s="4">
        <v>12</v>
      </c>
      <c r="G280" s="13">
        <f t="shared" si="4"/>
        <v>400</v>
      </c>
      <c r="H280" s="13">
        <f>tbl_Data[[#This Row],[Units]] * tbl_Data[[#This Row],[Price]]</f>
        <v>4800</v>
      </c>
      <c r="I280" s="4" t="s">
        <v>11</v>
      </c>
      <c r="J280" s="4" t="s">
        <v>12</v>
      </c>
      <c r="K280" s="4" t="s">
        <v>52</v>
      </c>
    </row>
    <row r="281" spans="2:11" x14ac:dyDescent="0.25">
      <c r="B281" s="7">
        <v>43855</v>
      </c>
      <c r="C281" s="4" t="s">
        <v>21</v>
      </c>
      <c r="D281" s="4" t="s">
        <v>14</v>
      </c>
      <c r="E281" s="4" t="s">
        <v>10</v>
      </c>
      <c r="F281" s="4">
        <v>24</v>
      </c>
      <c r="G281" s="13">
        <f t="shared" si="4"/>
        <v>400</v>
      </c>
      <c r="H281" s="13">
        <f>tbl_Data[[#This Row],[Units]] * tbl_Data[[#This Row],[Price]]</f>
        <v>9600</v>
      </c>
      <c r="I281" s="4" t="s">
        <v>11</v>
      </c>
      <c r="J281" s="4" t="s">
        <v>12</v>
      </c>
      <c r="K281" s="4" t="s">
        <v>53</v>
      </c>
    </row>
    <row r="282" spans="2:11" x14ac:dyDescent="0.25">
      <c r="B282" s="7">
        <v>43855</v>
      </c>
      <c r="C282" s="4" t="s">
        <v>21</v>
      </c>
      <c r="D282" s="4" t="s">
        <v>14</v>
      </c>
      <c r="E282" s="4" t="s">
        <v>10</v>
      </c>
      <c r="F282" s="4">
        <v>32</v>
      </c>
      <c r="G282" s="13">
        <f t="shared" si="4"/>
        <v>400</v>
      </c>
      <c r="H282" s="13">
        <f>tbl_Data[[#This Row],[Units]] * tbl_Data[[#This Row],[Price]]</f>
        <v>12800</v>
      </c>
      <c r="I282" s="4" t="s">
        <v>11</v>
      </c>
      <c r="J282" s="4" t="s">
        <v>12</v>
      </c>
      <c r="K282" s="4" t="s">
        <v>53</v>
      </c>
    </row>
    <row r="283" spans="2:11" x14ac:dyDescent="0.25">
      <c r="B283" s="7">
        <v>43855</v>
      </c>
      <c r="C283" s="4" t="s">
        <v>21</v>
      </c>
      <c r="D283" s="4" t="s">
        <v>14</v>
      </c>
      <c r="E283" s="4" t="s">
        <v>17</v>
      </c>
      <c r="F283" s="4">
        <v>27</v>
      </c>
      <c r="G283" s="13">
        <f t="shared" si="4"/>
        <v>500</v>
      </c>
      <c r="H283" s="13">
        <f>tbl_Data[[#This Row],[Units]] * tbl_Data[[#This Row],[Price]]</f>
        <v>13500</v>
      </c>
      <c r="I283" s="4" t="s">
        <v>11</v>
      </c>
      <c r="J283" s="4" t="s">
        <v>12</v>
      </c>
      <c r="K283" s="4" t="s">
        <v>53</v>
      </c>
    </row>
    <row r="284" spans="2:11" x14ac:dyDescent="0.25">
      <c r="B284" s="7">
        <v>43855</v>
      </c>
      <c r="C284" s="4" t="s">
        <v>8</v>
      </c>
      <c r="D284" s="4" t="s">
        <v>16</v>
      </c>
      <c r="E284" s="4" t="s">
        <v>10</v>
      </c>
      <c r="F284" s="4">
        <v>41</v>
      </c>
      <c r="G284" s="13">
        <f t="shared" si="4"/>
        <v>400</v>
      </c>
      <c r="H284" s="13">
        <f>tbl_Data[[#This Row],[Units]] * tbl_Data[[#This Row],[Price]]</f>
        <v>16400</v>
      </c>
      <c r="I284" s="4" t="s">
        <v>11</v>
      </c>
      <c r="J284" s="4" t="s">
        <v>12</v>
      </c>
      <c r="K284" s="4" t="s">
        <v>52</v>
      </c>
    </row>
    <row r="285" spans="2:11" x14ac:dyDescent="0.25">
      <c r="B285" s="7">
        <v>43855</v>
      </c>
      <c r="C285" s="4" t="s">
        <v>13</v>
      </c>
      <c r="D285" s="4" t="s">
        <v>48</v>
      </c>
      <c r="E285" s="4" t="s">
        <v>10</v>
      </c>
      <c r="F285" s="4">
        <v>41</v>
      </c>
      <c r="G285" s="13">
        <f t="shared" si="4"/>
        <v>400</v>
      </c>
      <c r="H285" s="13">
        <f>tbl_Data[[#This Row],[Units]] * tbl_Data[[#This Row],[Price]]</f>
        <v>16400</v>
      </c>
      <c r="I285" s="4" t="s">
        <v>11</v>
      </c>
      <c r="J285" s="4" t="s">
        <v>12</v>
      </c>
      <c r="K285" s="4" t="s">
        <v>52</v>
      </c>
    </row>
    <row r="286" spans="2:11" x14ac:dyDescent="0.25">
      <c r="B286" s="7">
        <v>43855</v>
      </c>
      <c r="C286" s="4" t="s">
        <v>21</v>
      </c>
      <c r="D286" s="4" t="s">
        <v>14</v>
      </c>
      <c r="E286" s="4" t="s">
        <v>17</v>
      </c>
      <c r="F286" s="4">
        <v>33</v>
      </c>
      <c r="G286" s="13">
        <f t="shared" si="4"/>
        <v>500</v>
      </c>
      <c r="H286" s="13">
        <f>tbl_Data[[#This Row],[Units]] * tbl_Data[[#This Row],[Price]]</f>
        <v>16500</v>
      </c>
      <c r="I286" s="4" t="s">
        <v>23</v>
      </c>
      <c r="J286" s="4" t="s">
        <v>12</v>
      </c>
      <c r="K286" s="4" t="s">
        <v>53</v>
      </c>
    </row>
    <row r="287" spans="2:11" x14ac:dyDescent="0.25">
      <c r="B287" s="7">
        <v>43855</v>
      </c>
      <c r="C287" s="4" t="s">
        <v>13</v>
      </c>
      <c r="D287" s="4" t="s">
        <v>48</v>
      </c>
      <c r="E287" s="4" t="s">
        <v>17</v>
      </c>
      <c r="F287" s="4">
        <v>45</v>
      </c>
      <c r="G287" s="13">
        <f t="shared" si="4"/>
        <v>500</v>
      </c>
      <c r="H287" s="13">
        <f>tbl_Data[[#This Row],[Units]] * tbl_Data[[#This Row],[Price]]</f>
        <v>22500</v>
      </c>
      <c r="I287" s="4" t="s">
        <v>11</v>
      </c>
      <c r="J287" s="4" t="s">
        <v>12</v>
      </c>
      <c r="K287" s="4" t="s">
        <v>55</v>
      </c>
    </row>
    <row r="288" spans="2:11" x14ac:dyDescent="0.25">
      <c r="B288" s="7">
        <v>43856</v>
      </c>
      <c r="C288" s="4" t="s">
        <v>8</v>
      </c>
      <c r="D288" s="4" t="s">
        <v>9</v>
      </c>
      <c r="E288" s="4" t="s">
        <v>10</v>
      </c>
      <c r="F288" s="4">
        <v>1</v>
      </c>
      <c r="G288" s="13">
        <f t="shared" si="4"/>
        <v>400</v>
      </c>
      <c r="H288" s="13">
        <f>tbl_Data[[#This Row],[Units]] * tbl_Data[[#This Row],[Price]]</f>
        <v>400</v>
      </c>
      <c r="I288" s="4" t="s">
        <v>23</v>
      </c>
      <c r="J288" s="4" t="s">
        <v>19</v>
      </c>
      <c r="K288" s="4" t="s">
        <v>55</v>
      </c>
    </row>
    <row r="289" spans="2:11" x14ac:dyDescent="0.25">
      <c r="B289" s="7">
        <v>43856</v>
      </c>
      <c r="C289" s="4" t="s">
        <v>8</v>
      </c>
      <c r="D289" s="4" t="s">
        <v>16</v>
      </c>
      <c r="E289" s="4" t="s">
        <v>17</v>
      </c>
      <c r="F289" s="4">
        <v>2</v>
      </c>
      <c r="G289" s="13">
        <f t="shared" si="4"/>
        <v>500</v>
      </c>
      <c r="H289" s="13">
        <f>tbl_Data[[#This Row],[Units]] * tbl_Data[[#This Row],[Price]]</f>
        <v>1000</v>
      </c>
      <c r="I289" s="4" t="s">
        <v>11</v>
      </c>
      <c r="J289" s="4" t="s">
        <v>12</v>
      </c>
      <c r="K289" s="4" t="s">
        <v>54</v>
      </c>
    </row>
    <row r="290" spans="2:11" x14ac:dyDescent="0.25">
      <c r="B290" s="7">
        <v>43856</v>
      </c>
      <c r="C290" s="4" t="s">
        <v>21</v>
      </c>
      <c r="D290" s="4" t="s">
        <v>18</v>
      </c>
      <c r="E290" s="4" t="s">
        <v>20</v>
      </c>
      <c r="F290" s="4">
        <v>7</v>
      </c>
      <c r="G290" s="13">
        <f t="shared" si="4"/>
        <v>300</v>
      </c>
      <c r="H290" s="13">
        <f>tbl_Data[[#This Row],[Units]] * tbl_Data[[#This Row],[Price]]</f>
        <v>2100</v>
      </c>
      <c r="I290" s="4" t="s">
        <v>11</v>
      </c>
      <c r="J290" s="4" t="s">
        <v>12</v>
      </c>
      <c r="K290" s="4" t="s">
        <v>56</v>
      </c>
    </row>
    <row r="291" spans="2:11" x14ac:dyDescent="0.25">
      <c r="B291" s="7">
        <v>43856</v>
      </c>
      <c r="C291" s="4" t="s">
        <v>8</v>
      </c>
      <c r="D291" s="4" t="s">
        <v>18</v>
      </c>
      <c r="E291" s="4" t="s">
        <v>22</v>
      </c>
      <c r="F291" s="4">
        <v>26</v>
      </c>
      <c r="G291" s="13">
        <f t="shared" si="4"/>
        <v>200</v>
      </c>
      <c r="H291" s="13">
        <f>tbl_Data[[#This Row],[Units]] * tbl_Data[[#This Row],[Price]]</f>
        <v>5200</v>
      </c>
      <c r="I291" s="4" t="s">
        <v>11</v>
      </c>
      <c r="J291" s="4" t="s">
        <v>12</v>
      </c>
      <c r="K291" s="4" t="s">
        <v>55</v>
      </c>
    </row>
    <row r="292" spans="2:11" x14ac:dyDescent="0.25">
      <c r="B292" s="7">
        <v>43856</v>
      </c>
      <c r="C292" s="4" t="s">
        <v>21</v>
      </c>
      <c r="D292" s="4" t="s">
        <v>18</v>
      </c>
      <c r="E292" s="4" t="s">
        <v>22</v>
      </c>
      <c r="F292" s="4">
        <v>29</v>
      </c>
      <c r="G292" s="13">
        <f t="shared" si="4"/>
        <v>200</v>
      </c>
      <c r="H292" s="13">
        <f>tbl_Data[[#This Row],[Units]] * tbl_Data[[#This Row],[Price]]</f>
        <v>5800</v>
      </c>
      <c r="I292" s="4" t="s">
        <v>11</v>
      </c>
      <c r="J292" s="4" t="s">
        <v>12</v>
      </c>
      <c r="K292" s="4" t="s">
        <v>55</v>
      </c>
    </row>
    <row r="293" spans="2:11" x14ac:dyDescent="0.25">
      <c r="B293" s="7">
        <v>43856</v>
      </c>
      <c r="C293" s="4" t="s">
        <v>21</v>
      </c>
      <c r="D293" s="4" t="s">
        <v>48</v>
      </c>
      <c r="E293" s="4" t="s">
        <v>10</v>
      </c>
      <c r="F293" s="4">
        <v>15</v>
      </c>
      <c r="G293" s="13">
        <f t="shared" si="4"/>
        <v>400</v>
      </c>
      <c r="H293" s="13">
        <f>tbl_Data[[#This Row],[Units]] * tbl_Data[[#This Row],[Price]]</f>
        <v>6000</v>
      </c>
      <c r="I293" s="4" t="s">
        <v>11</v>
      </c>
      <c r="J293" s="4" t="s">
        <v>19</v>
      </c>
      <c r="K293" s="4" t="s">
        <v>53</v>
      </c>
    </row>
    <row r="294" spans="2:11" x14ac:dyDescent="0.25">
      <c r="B294" s="7">
        <v>43856</v>
      </c>
      <c r="C294" s="4" t="s">
        <v>21</v>
      </c>
      <c r="D294" s="4" t="s">
        <v>24</v>
      </c>
      <c r="E294" s="4" t="s">
        <v>22</v>
      </c>
      <c r="F294" s="4">
        <v>49</v>
      </c>
      <c r="G294" s="13">
        <f t="shared" si="4"/>
        <v>200</v>
      </c>
      <c r="H294" s="13">
        <f>tbl_Data[[#This Row],[Units]] * tbl_Data[[#This Row],[Price]]</f>
        <v>9800</v>
      </c>
      <c r="I294" s="4" t="s">
        <v>11</v>
      </c>
      <c r="J294" s="4" t="s">
        <v>12</v>
      </c>
      <c r="K294" s="4" t="s">
        <v>52</v>
      </c>
    </row>
    <row r="295" spans="2:11" x14ac:dyDescent="0.25">
      <c r="B295" s="7">
        <v>43856</v>
      </c>
      <c r="C295" s="4" t="s">
        <v>21</v>
      </c>
      <c r="D295" s="4" t="s">
        <v>9</v>
      </c>
      <c r="E295" s="4" t="s">
        <v>10</v>
      </c>
      <c r="F295" s="4">
        <v>27</v>
      </c>
      <c r="G295" s="13">
        <f t="shared" si="4"/>
        <v>400</v>
      </c>
      <c r="H295" s="13">
        <f>tbl_Data[[#This Row],[Units]] * tbl_Data[[#This Row],[Price]]</f>
        <v>10800</v>
      </c>
      <c r="I295" s="4" t="s">
        <v>11</v>
      </c>
      <c r="J295" s="4" t="s">
        <v>12</v>
      </c>
      <c r="K295" s="4" t="s">
        <v>55</v>
      </c>
    </row>
    <row r="296" spans="2:11" x14ac:dyDescent="0.25">
      <c r="B296" s="7">
        <v>43856</v>
      </c>
      <c r="C296" s="4" t="s">
        <v>13</v>
      </c>
      <c r="D296" s="4" t="s">
        <v>14</v>
      </c>
      <c r="E296" s="4" t="s">
        <v>20</v>
      </c>
      <c r="F296" s="4">
        <v>41</v>
      </c>
      <c r="G296" s="13">
        <f t="shared" si="4"/>
        <v>300</v>
      </c>
      <c r="H296" s="13">
        <f>tbl_Data[[#This Row],[Units]] * tbl_Data[[#This Row],[Price]]</f>
        <v>12300</v>
      </c>
      <c r="I296" s="4" t="s">
        <v>11</v>
      </c>
      <c r="J296" s="4" t="s">
        <v>12</v>
      </c>
      <c r="K296" s="4" t="s">
        <v>55</v>
      </c>
    </row>
    <row r="297" spans="2:11" x14ac:dyDescent="0.25">
      <c r="B297" s="7">
        <v>43856</v>
      </c>
      <c r="C297" s="4" t="s">
        <v>13</v>
      </c>
      <c r="D297" s="4" t="s">
        <v>18</v>
      </c>
      <c r="E297" s="4" t="s">
        <v>20</v>
      </c>
      <c r="F297" s="4">
        <v>44</v>
      </c>
      <c r="G297" s="13">
        <f t="shared" si="4"/>
        <v>300</v>
      </c>
      <c r="H297" s="13">
        <f>tbl_Data[[#This Row],[Units]] * tbl_Data[[#This Row],[Price]]</f>
        <v>13200</v>
      </c>
      <c r="I297" s="4" t="s">
        <v>23</v>
      </c>
      <c r="J297" s="4" t="s">
        <v>12</v>
      </c>
      <c r="K297" s="4" t="s">
        <v>53</v>
      </c>
    </row>
    <row r="298" spans="2:11" x14ac:dyDescent="0.25">
      <c r="B298" s="7">
        <v>43856</v>
      </c>
      <c r="C298" s="4" t="s">
        <v>21</v>
      </c>
      <c r="D298" s="4" t="s">
        <v>18</v>
      </c>
      <c r="E298" s="4" t="s">
        <v>10</v>
      </c>
      <c r="F298" s="4">
        <v>38</v>
      </c>
      <c r="G298" s="13">
        <f t="shared" si="4"/>
        <v>400</v>
      </c>
      <c r="H298" s="13">
        <f>tbl_Data[[#This Row],[Units]] * tbl_Data[[#This Row],[Price]]</f>
        <v>15200</v>
      </c>
      <c r="I298" s="4" t="s">
        <v>11</v>
      </c>
      <c r="J298" s="4" t="s">
        <v>19</v>
      </c>
      <c r="K298" s="4" t="s">
        <v>55</v>
      </c>
    </row>
    <row r="299" spans="2:11" x14ac:dyDescent="0.25">
      <c r="B299" s="7">
        <v>43856</v>
      </c>
      <c r="C299" s="4" t="s">
        <v>21</v>
      </c>
      <c r="D299" s="4" t="s">
        <v>16</v>
      </c>
      <c r="E299" s="4" t="s">
        <v>17</v>
      </c>
      <c r="F299" s="4">
        <v>39</v>
      </c>
      <c r="G299" s="13">
        <f t="shared" si="4"/>
        <v>500</v>
      </c>
      <c r="H299" s="13">
        <f>tbl_Data[[#This Row],[Units]] * tbl_Data[[#This Row],[Price]]</f>
        <v>19500</v>
      </c>
      <c r="I299" s="4" t="s">
        <v>11</v>
      </c>
      <c r="J299" s="4" t="s">
        <v>12</v>
      </c>
      <c r="K299" s="4" t="s">
        <v>52</v>
      </c>
    </row>
    <row r="300" spans="2:11" x14ac:dyDescent="0.25">
      <c r="B300" s="7">
        <v>43857</v>
      </c>
      <c r="C300" s="4" t="s">
        <v>21</v>
      </c>
      <c r="D300" s="4" t="s">
        <v>14</v>
      </c>
      <c r="E300" s="4" t="s">
        <v>20</v>
      </c>
      <c r="F300" s="4">
        <v>2</v>
      </c>
      <c r="G300" s="13">
        <f t="shared" si="4"/>
        <v>300</v>
      </c>
      <c r="H300" s="13">
        <f>tbl_Data[[#This Row],[Units]] * tbl_Data[[#This Row],[Price]]</f>
        <v>600</v>
      </c>
      <c r="I300" s="4" t="s">
        <v>11</v>
      </c>
      <c r="J300" s="4" t="s">
        <v>12</v>
      </c>
      <c r="K300" s="4" t="s">
        <v>52</v>
      </c>
    </row>
    <row r="301" spans="2:11" x14ac:dyDescent="0.25">
      <c r="B301" s="7">
        <v>43857</v>
      </c>
      <c r="C301" s="4" t="s">
        <v>21</v>
      </c>
      <c r="D301" s="4" t="s">
        <v>18</v>
      </c>
      <c r="E301" s="4" t="s">
        <v>15</v>
      </c>
      <c r="F301" s="4">
        <v>11</v>
      </c>
      <c r="G301" s="13">
        <f t="shared" si="4"/>
        <v>100</v>
      </c>
      <c r="H301" s="13">
        <f>tbl_Data[[#This Row],[Units]] * tbl_Data[[#This Row],[Price]]</f>
        <v>1100</v>
      </c>
      <c r="I301" s="4" t="s">
        <v>11</v>
      </c>
      <c r="J301" s="4" t="s">
        <v>12</v>
      </c>
      <c r="K301" s="4" t="s">
        <v>52</v>
      </c>
    </row>
    <row r="302" spans="2:11" x14ac:dyDescent="0.25">
      <c r="B302" s="7">
        <v>43857</v>
      </c>
      <c r="C302" s="4" t="s">
        <v>8</v>
      </c>
      <c r="D302" s="4" t="s">
        <v>14</v>
      </c>
      <c r="E302" s="4" t="s">
        <v>17</v>
      </c>
      <c r="F302" s="4">
        <v>14</v>
      </c>
      <c r="G302" s="13">
        <f t="shared" si="4"/>
        <v>500</v>
      </c>
      <c r="H302" s="13">
        <f>tbl_Data[[#This Row],[Units]] * tbl_Data[[#This Row],[Price]]</f>
        <v>7000</v>
      </c>
      <c r="I302" s="4" t="s">
        <v>23</v>
      </c>
      <c r="J302" s="4" t="s">
        <v>12</v>
      </c>
      <c r="K302" s="4" t="s">
        <v>53</v>
      </c>
    </row>
    <row r="303" spans="2:11" x14ac:dyDescent="0.25">
      <c r="B303" s="7">
        <v>43857</v>
      </c>
      <c r="C303" s="4" t="s">
        <v>13</v>
      </c>
      <c r="D303" s="4" t="s">
        <v>18</v>
      </c>
      <c r="E303" s="4" t="s">
        <v>17</v>
      </c>
      <c r="F303" s="4">
        <v>14</v>
      </c>
      <c r="G303" s="13">
        <f t="shared" si="4"/>
        <v>500</v>
      </c>
      <c r="H303" s="13">
        <f>tbl_Data[[#This Row],[Units]] * tbl_Data[[#This Row],[Price]]</f>
        <v>7000</v>
      </c>
      <c r="I303" s="4" t="s">
        <v>11</v>
      </c>
      <c r="J303" s="4" t="s">
        <v>12</v>
      </c>
      <c r="K303" s="4" t="s">
        <v>55</v>
      </c>
    </row>
    <row r="304" spans="2:11" x14ac:dyDescent="0.25">
      <c r="B304" s="7">
        <v>43857</v>
      </c>
      <c r="C304" s="4" t="s">
        <v>21</v>
      </c>
      <c r="D304" s="4" t="s">
        <v>18</v>
      </c>
      <c r="E304" s="4" t="s">
        <v>10</v>
      </c>
      <c r="F304" s="4">
        <v>28</v>
      </c>
      <c r="G304" s="13">
        <f t="shared" si="4"/>
        <v>400</v>
      </c>
      <c r="H304" s="13">
        <f>tbl_Data[[#This Row],[Units]] * tbl_Data[[#This Row],[Price]]</f>
        <v>11200</v>
      </c>
      <c r="I304" s="4" t="s">
        <v>11</v>
      </c>
      <c r="J304" s="4" t="s">
        <v>12</v>
      </c>
      <c r="K304" s="4" t="s">
        <v>52</v>
      </c>
    </row>
    <row r="305" spans="2:11" x14ac:dyDescent="0.25">
      <c r="B305" s="7">
        <v>43857</v>
      </c>
      <c r="C305" s="4" t="s">
        <v>21</v>
      </c>
      <c r="D305" s="4" t="s">
        <v>18</v>
      </c>
      <c r="E305" s="4" t="s">
        <v>10</v>
      </c>
      <c r="F305" s="4">
        <v>29</v>
      </c>
      <c r="G305" s="13">
        <f t="shared" si="4"/>
        <v>400</v>
      </c>
      <c r="H305" s="13">
        <f>tbl_Data[[#This Row],[Units]] * tbl_Data[[#This Row],[Price]]</f>
        <v>11600</v>
      </c>
      <c r="I305" s="4" t="s">
        <v>11</v>
      </c>
      <c r="J305" s="4" t="s">
        <v>12</v>
      </c>
      <c r="K305" s="4" t="s">
        <v>52</v>
      </c>
    </row>
    <row r="306" spans="2:11" x14ac:dyDescent="0.25">
      <c r="B306" s="7">
        <v>43857</v>
      </c>
      <c r="C306" s="4" t="s">
        <v>13</v>
      </c>
      <c r="D306" s="4" t="s">
        <v>16</v>
      </c>
      <c r="E306" s="4" t="s">
        <v>20</v>
      </c>
      <c r="F306" s="4">
        <v>40</v>
      </c>
      <c r="G306" s="13">
        <f t="shared" si="4"/>
        <v>300</v>
      </c>
      <c r="H306" s="13">
        <f>tbl_Data[[#This Row],[Units]] * tbl_Data[[#This Row],[Price]]</f>
        <v>12000</v>
      </c>
      <c r="I306" s="4" t="s">
        <v>11</v>
      </c>
      <c r="J306" s="4" t="s">
        <v>12</v>
      </c>
      <c r="K306" s="4" t="s">
        <v>52</v>
      </c>
    </row>
    <row r="307" spans="2:11" x14ac:dyDescent="0.25">
      <c r="B307" s="7">
        <v>43857</v>
      </c>
      <c r="C307" s="4" t="s">
        <v>13</v>
      </c>
      <c r="D307" s="4" t="s">
        <v>14</v>
      </c>
      <c r="E307" s="4" t="s">
        <v>10</v>
      </c>
      <c r="F307" s="4">
        <v>44</v>
      </c>
      <c r="G307" s="13">
        <f t="shared" si="4"/>
        <v>400</v>
      </c>
      <c r="H307" s="13">
        <f>tbl_Data[[#This Row],[Units]] * tbl_Data[[#This Row],[Price]]</f>
        <v>17600</v>
      </c>
      <c r="I307" s="4" t="s">
        <v>11</v>
      </c>
      <c r="J307" s="4" t="s">
        <v>12</v>
      </c>
      <c r="K307" s="4" t="s">
        <v>54</v>
      </c>
    </row>
    <row r="308" spans="2:11" x14ac:dyDescent="0.25">
      <c r="B308" s="7">
        <v>43857</v>
      </c>
      <c r="C308" s="4" t="s">
        <v>13</v>
      </c>
      <c r="D308" s="4" t="s">
        <v>18</v>
      </c>
      <c r="E308" s="4" t="s">
        <v>10</v>
      </c>
      <c r="F308" s="4">
        <v>48</v>
      </c>
      <c r="G308" s="13">
        <f t="shared" si="4"/>
        <v>400</v>
      </c>
      <c r="H308" s="13">
        <f>tbl_Data[[#This Row],[Units]] * tbl_Data[[#This Row],[Price]]</f>
        <v>19200</v>
      </c>
      <c r="I308" s="4" t="s">
        <v>11</v>
      </c>
      <c r="J308" s="4" t="s">
        <v>12</v>
      </c>
      <c r="K308" s="4" t="s">
        <v>54</v>
      </c>
    </row>
    <row r="309" spans="2:11" x14ac:dyDescent="0.25">
      <c r="B309" s="7">
        <v>43858</v>
      </c>
      <c r="C309" s="4" t="s">
        <v>8</v>
      </c>
      <c r="D309" s="4" t="s">
        <v>18</v>
      </c>
      <c r="E309" s="4" t="s">
        <v>15</v>
      </c>
      <c r="F309" s="4">
        <v>13</v>
      </c>
      <c r="G309" s="13">
        <f t="shared" si="4"/>
        <v>100</v>
      </c>
      <c r="H309" s="13">
        <f>tbl_Data[[#This Row],[Units]] * tbl_Data[[#This Row],[Price]]</f>
        <v>1300</v>
      </c>
      <c r="I309" s="4" t="s">
        <v>11</v>
      </c>
      <c r="J309" s="4" t="s">
        <v>12</v>
      </c>
      <c r="K309" s="4" t="s">
        <v>52</v>
      </c>
    </row>
    <row r="310" spans="2:11" x14ac:dyDescent="0.25">
      <c r="B310" s="7">
        <v>43858</v>
      </c>
      <c r="C310" s="4" t="s">
        <v>13</v>
      </c>
      <c r="D310" s="4" t="s">
        <v>9</v>
      </c>
      <c r="E310" s="4" t="s">
        <v>10</v>
      </c>
      <c r="F310" s="4">
        <v>8</v>
      </c>
      <c r="G310" s="13">
        <f t="shared" si="4"/>
        <v>400</v>
      </c>
      <c r="H310" s="13">
        <f>tbl_Data[[#This Row],[Units]] * tbl_Data[[#This Row],[Price]]</f>
        <v>3200</v>
      </c>
      <c r="I310" s="4" t="s">
        <v>11</v>
      </c>
      <c r="J310" s="4" t="s">
        <v>12</v>
      </c>
      <c r="K310" s="4" t="s">
        <v>55</v>
      </c>
    </row>
    <row r="311" spans="2:11" x14ac:dyDescent="0.25">
      <c r="B311" s="7">
        <v>43858</v>
      </c>
      <c r="C311" s="4" t="s">
        <v>21</v>
      </c>
      <c r="D311" s="4" t="s">
        <v>24</v>
      </c>
      <c r="E311" s="4" t="s">
        <v>15</v>
      </c>
      <c r="F311" s="4">
        <v>45</v>
      </c>
      <c r="G311" s="13">
        <f t="shared" si="4"/>
        <v>100</v>
      </c>
      <c r="H311" s="13">
        <f>tbl_Data[[#This Row],[Units]] * tbl_Data[[#This Row],[Price]]</f>
        <v>4500</v>
      </c>
      <c r="I311" s="4" t="s">
        <v>11</v>
      </c>
      <c r="J311" s="4" t="s">
        <v>19</v>
      </c>
      <c r="K311" s="4" t="s">
        <v>52</v>
      </c>
    </row>
    <row r="312" spans="2:11" x14ac:dyDescent="0.25">
      <c r="B312" s="7">
        <v>43858</v>
      </c>
      <c r="C312" s="4" t="s">
        <v>21</v>
      </c>
      <c r="D312" s="4" t="s">
        <v>9</v>
      </c>
      <c r="E312" s="4" t="s">
        <v>17</v>
      </c>
      <c r="F312" s="4">
        <v>10</v>
      </c>
      <c r="G312" s="13">
        <f t="shared" si="4"/>
        <v>500</v>
      </c>
      <c r="H312" s="13">
        <f>tbl_Data[[#This Row],[Units]] * tbl_Data[[#This Row],[Price]]</f>
        <v>5000</v>
      </c>
      <c r="I312" s="4" t="s">
        <v>23</v>
      </c>
      <c r="J312" s="4" t="s">
        <v>12</v>
      </c>
      <c r="K312" s="4" t="s">
        <v>55</v>
      </c>
    </row>
    <row r="313" spans="2:11" x14ac:dyDescent="0.25">
      <c r="B313" s="7">
        <v>43858</v>
      </c>
      <c r="C313" s="4" t="s">
        <v>21</v>
      </c>
      <c r="D313" s="4" t="s">
        <v>16</v>
      </c>
      <c r="E313" s="4" t="s">
        <v>17</v>
      </c>
      <c r="F313" s="4">
        <v>18</v>
      </c>
      <c r="G313" s="13">
        <f t="shared" si="4"/>
        <v>500</v>
      </c>
      <c r="H313" s="13">
        <f>tbl_Data[[#This Row],[Units]] * tbl_Data[[#This Row],[Price]]</f>
        <v>9000</v>
      </c>
      <c r="I313" s="4" t="s">
        <v>11</v>
      </c>
      <c r="J313" s="4" t="s">
        <v>12</v>
      </c>
      <c r="K313" s="4" t="s">
        <v>53</v>
      </c>
    </row>
    <row r="314" spans="2:11" x14ac:dyDescent="0.25">
      <c r="B314" s="7">
        <v>43858</v>
      </c>
      <c r="C314" s="4" t="s">
        <v>21</v>
      </c>
      <c r="D314" s="4" t="s">
        <v>48</v>
      </c>
      <c r="E314" s="4" t="s">
        <v>20</v>
      </c>
      <c r="F314" s="4">
        <v>43</v>
      </c>
      <c r="G314" s="13">
        <f t="shared" si="4"/>
        <v>300</v>
      </c>
      <c r="H314" s="13">
        <f>tbl_Data[[#This Row],[Units]] * tbl_Data[[#This Row],[Price]]</f>
        <v>12900</v>
      </c>
      <c r="I314" s="4" t="s">
        <v>11</v>
      </c>
      <c r="J314" s="4" t="s">
        <v>12</v>
      </c>
      <c r="K314" s="4" t="s">
        <v>52</v>
      </c>
    </row>
    <row r="315" spans="2:11" x14ac:dyDescent="0.25">
      <c r="B315" s="7">
        <v>43858</v>
      </c>
      <c r="C315" s="4" t="s">
        <v>21</v>
      </c>
      <c r="D315" s="4" t="s">
        <v>48</v>
      </c>
      <c r="E315" s="4" t="s">
        <v>10</v>
      </c>
      <c r="F315" s="4">
        <v>36</v>
      </c>
      <c r="G315" s="13">
        <f t="shared" si="4"/>
        <v>400</v>
      </c>
      <c r="H315" s="13">
        <f>tbl_Data[[#This Row],[Units]] * tbl_Data[[#This Row],[Price]]</f>
        <v>14400</v>
      </c>
      <c r="I315" s="4" t="s">
        <v>11</v>
      </c>
      <c r="J315" s="4" t="s">
        <v>12</v>
      </c>
      <c r="K315" s="4" t="s">
        <v>52</v>
      </c>
    </row>
    <row r="316" spans="2:11" x14ac:dyDescent="0.25">
      <c r="B316" s="7">
        <v>43858</v>
      </c>
      <c r="C316" s="4" t="s">
        <v>21</v>
      </c>
      <c r="D316" s="4" t="s">
        <v>14</v>
      </c>
      <c r="E316" s="4" t="s">
        <v>17</v>
      </c>
      <c r="F316" s="4">
        <v>30</v>
      </c>
      <c r="G316" s="13">
        <f t="shared" si="4"/>
        <v>500</v>
      </c>
      <c r="H316" s="13">
        <f>tbl_Data[[#This Row],[Units]] * tbl_Data[[#This Row],[Price]]</f>
        <v>15000</v>
      </c>
      <c r="I316" s="4" t="s">
        <v>11</v>
      </c>
      <c r="J316" s="4" t="s">
        <v>12</v>
      </c>
      <c r="K316" s="4" t="s">
        <v>52</v>
      </c>
    </row>
    <row r="317" spans="2:11" x14ac:dyDescent="0.25">
      <c r="B317" s="7">
        <v>43858</v>
      </c>
      <c r="C317" s="4" t="s">
        <v>8</v>
      </c>
      <c r="D317" s="4" t="s">
        <v>48</v>
      </c>
      <c r="E317" s="4" t="s">
        <v>17</v>
      </c>
      <c r="F317" s="4">
        <v>40</v>
      </c>
      <c r="G317" s="13">
        <f t="shared" si="4"/>
        <v>500</v>
      </c>
      <c r="H317" s="13">
        <f>tbl_Data[[#This Row],[Units]] * tbl_Data[[#This Row],[Price]]</f>
        <v>20000</v>
      </c>
      <c r="I317" s="4" t="s">
        <v>11</v>
      </c>
      <c r="J317" s="4" t="s">
        <v>12</v>
      </c>
      <c r="K317" s="4" t="s">
        <v>55</v>
      </c>
    </row>
    <row r="318" spans="2:11" x14ac:dyDescent="0.25">
      <c r="B318" s="7">
        <v>43858</v>
      </c>
      <c r="C318" s="4" t="s">
        <v>21</v>
      </c>
      <c r="D318" s="4" t="s">
        <v>48</v>
      </c>
      <c r="E318" s="4" t="s">
        <v>17</v>
      </c>
      <c r="F318" s="4">
        <v>41</v>
      </c>
      <c r="G318" s="13">
        <f t="shared" si="4"/>
        <v>500</v>
      </c>
      <c r="H318" s="13">
        <f>tbl_Data[[#This Row],[Units]] * tbl_Data[[#This Row],[Price]]</f>
        <v>20500</v>
      </c>
      <c r="I318" s="4" t="s">
        <v>11</v>
      </c>
      <c r="J318" s="4" t="s">
        <v>12</v>
      </c>
      <c r="K318" s="4" t="s">
        <v>55</v>
      </c>
    </row>
    <row r="319" spans="2:11" x14ac:dyDescent="0.25">
      <c r="B319" s="7">
        <v>43858</v>
      </c>
      <c r="C319" s="4" t="s">
        <v>8</v>
      </c>
      <c r="D319" s="4" t="s">
        <v>48</v>
      </c>
      <c r="E319" s="4" t="s">
        <v>17</v>
      </c>
      <c r="F319" s="4">
        <v>47</v>
      </c>
      <c r="G319" s="13">
        <f t="shared" si="4"/>
        <v>500</v>
      </c>
      <c r="H319" s="13">
        <f>tbl_Data[[#This Row],[Units]] * tbl_Data[[#This Row],[Price]]</f>
        <v>23500</v>
      </c>
      <c r="I319" s="4" t="s">
        <v>11</v>
      </c>
      <c r="J319" s="4" t="s">
        <v>12</v>
      </c>
      <c r="K319" s="4" t="s">
        <v>52</v>
      </c>
    </row>
    <row r="320" spans="2:11" x14ac:dyDescent="0.25">
      <c r="B320" s="7">
        <v>43859</v>
      </c>
      <c r="C320" s="4" t="s">
        <v>21</v>
      </c>
      <c r="D320" s="4" t="s">
        <v>14</v>
      </c>
      <c r="E320" s="4" t="s">
        <v>20</v>
      </c>
      <c r="F320" s="4">
        <v>9</v>
      </c>
      <c r="G320" s="13">
        <f t="shared" si="4"/>
        <v>300</v>
      </c>
      <c r="H320" s="13">
        <f>tbl_Data[[#This Row],[Units]] * tbl_Data[[#This Row],[Price]]</f>
        <v>2700</v>
      </c>
      <c r="I320" s="4" t="s">
        <v>11</v>
      </c>
      <c r="J320" s="4" t="s">
        <v>12</v>
      </c>
      <c r="K320" s="4" t="s">
        <v>55</v>
      </c>
    </row>
    <row r="321" spans="2:11" x14ac:dyDescent="0.25">
      <c r="B321" s="7">
        <v>43859</v>
      </c>
      <c r="C321" s="4" t="s">
        <v>8</v>
      </c>
      <c r="D321" s="4" t="s">
        <v>14</v>
      </c>
      <c r="E321" s="4" t="s">
        <v>15</v>
      </c>
      <c r="F321" s="4">
        <v>30</v>
      </c>
      <c r="G321" s="13">
        <f t="shared" si="4"/>
        <v>100</v>
      </c>
      <c r="H321" s="13">
        <f>tbl_Data[[#This Row],[Units]] * tbl_Data[[#This Row],[Price]]</f>
        <v>3000</v>
      </c>
      <c r="I321" s="4" t="s">
        <v>11</v>
      </c>
      <c r="J321" s="4" t="s">
        <v>12</v>
      </c>
      <c r="K321" s="4" t="s">
        <v>55</v>
      </c>
    </row>
    <row r="322" spans="2:11" x14ac:dyDescent="0.25">
      <c r="B322" s="7">
        <v>43859</v>
      </c>
      <c r="C322" s="4" t="s">
        <v>8</v>
      </c>
      <c r="D322" s="4" t="s">
        <v>24</v>
      </c>
      <c r="E322" s="4" t="s">
        <v>15</v>
      </c>
      <c r="F322" s="4">
        <v>45</v>
      </c>
      <c r="G322" s="13">
        <f t="shared" si="4"/>
        <v>100</v>
      </c>
      <c r="H322" s="13">
        <f>tbl_Data[[#This Row],[Units]] * tbl_Data[[#This Row],[Price]]</f>
        <v>4500</v>
      </c>
      <c r="I322" s="4" t="s">
        <v>11</v>
      </c>
      <c r="J322" s="4" t="s">
        <v>12</v>
      </c>
      <c r="K322" s="4" t="s">
        <v>55</v>
      </c>
    </row>
    <row r="323" spans="2:11" x14ac:dyDescent="0.25">
      <c r="B323" s="7">
        <v>43859</v>
      </c>
      <c r="C323" s="4" t="s">
        <v>8</v>
      </c>
      <c r="D323" s="4" t="s">
        <v>48</v>
      </c>
      <c r="E323" s="4" t="s">
        <v>22</v>
      </c>
      <c r="F323" s="4">
        <v>36</v>
      </c>
      <c r="G323" s="13">
        <f t="shared" si="4"/>
        <v>200</v>
      </c>
      <c r="H323" s="13">
        <f>tbl_Data[[#This Row],[Units]] * tbl_Data[[#This Row],[Price]]</f>
        <v>7200</v>
      </c>
      <c r="I323" s="4" t="s">
        <v>11</v>
      </c>
      <c r="J323" s="4" t="s">
        <v>19</v>
      </c>
      <c r="K323" s="4" t="s">
        <v>52</v>
      </c>
    </row>
    <row r="324" spans="2:11" x14ac:dyDescent="0.25">
      <c r="B324" s="7">
        <v>43859</v>
      </c>
      <c r="C324" s="4" t="s">
        <v>21</v>
      </c>
      <c r="D324" s="4" t="s">
        <v>18</v>
      </c>
      <c r="E324" s="4" t="s">
        <v>22</v>
      </c>
      <c r="F324" s="4">
        <v>48</v>
      </c>
      <c r="G324" s="13">
        <f t="shared" ref="G324:G387" si="5">_xlfn.XLOOKUP(E324, Product, dv_Price, "N/A", 0)</f>
        <v>200</v>
      </c>
      <c r="H324" s="13">
        <f>tbl_Data[[#This Row],[Units]] * tbl_Data[[#This Row],[Price]]</f>
        <v>9600</v>
      </c>
      <c r="I324" s="4" t="s">
        <v>23</v>
      </c>
      <c r="J324" s="4" t="s">
        <v>12</v>
      </c>
      <c r="K324" s="4" t="s">
        <v>53</v>
      </c>
    </row>
    <row r="325" spans="2:11" x14ac:dyDescent="0.25">
      <c r="B325" s="7">
        <v>43859</v>
      </c>
      <c r="C325" s="4" t="s">
        <v>13</v>
      </c>
      <c r="D325" s="4" t="s">
        <v>48</v>
      </c>
      <c r="E325" s="4" t="s">
        <v>10</v>
      </c>
      <c r="F325" s="4">
        <v>26</v>
      </c>
      <c r="G325" s="13">
        <f t="shared" si="5"/>
        <v>400</v>
      </c>
      <c r="H325" s="13">
        <f>tbl_Data[[#This Row],[Units]] * tbl_Data[[#This Row],[Price]]</f>
        <v>10400</v>
      </c>
      <c r="I325" s="4" t="s">
        <v>11</v>
      </c>
      <c r="J325" s="4" t="s">
        <v>12</v>
      </c>
      <c r="K325" s="4" t="s">
        <v>55</v>
      </c>
    </row>
    <row r="326" spans="2:11" x14ac:dyDescent="0.25">
      <c r="B326" s="7">
        <v>43859</v>
      </c>
      <c r="C326" s="4" t="s">
        <v>21</v>
      </c>
      <c r="D326" s="4" t="s">
        <v>9</v>
      </c>
      <c r="E326" s="4" t="s">
        <v>20</v>
      </c>
      <c r="F326" s="4">
        <v>38</v>
      </c>
      <c r="G326" s="13">
        <f t="shared" si="5"/>
        <v>300</v>
      </c>
      <c r="H326" s="13">
        <f>tbl_Data[[#This Row],[Units]] * tbl_Data[[#This Row],[Price]]</f>
        <v>11400</v>
      </c>
      <c r="I326" s="4" t="s">
        <v>23</v>
      </c>
      <c r="J326" s="4" t="s">
        <v>12</v>
      </c>
      <c r="K326" s="4" t="s">
        <v>52</v>
      </c>
    </row>
    <row r="327" spans="2:11" x14ac:dyDescent="0.25">
      <c r="B327" s="7">
        <v>43859</v>
      </c>
      <c r="C327" s="4" t="s">
        <v>21</v>
      </c>
      <c r="D327" s="4" t="s">
        <v>48</v>
      </c>
      <c r="E327" s="4" t="s">
        <v>10</v>
      </c>
      <c r="F327" s="4">
        <v>35</v>
      </c>
      <c r="G327" s="13">
        <f t="shared" si="5"/>
        <v>400</v>
      </c>
      <c r="H327" s="13">
        <f>tbl_Data[[#This Row],[Units]] * tbl_Data[[#This Row],[Price]]</f>
        <v>14000</v>
      </c>
      <c r="I327" s="4" t="s">
        <v>11</v>
      </c>
      <c r="J327" s="4" t="s">
        <v>12</v>
      </c>
      <c r="K327" s="4" t="s">
        <v>55</v>
      </c>
    </row>
    <row r="328" spans="2:11" x14ac:dyDescent="0.25">
      <c r="B328" s="7">
        <v>43859</v>
      </c>
      <c r="C328" s="4" t="s">
        <v>21</v>
      </c>
      <c r="D328" s="4" t="s">
        <v>18</v>
      </c>
      <c r="E328" s="4" t="s">
        <v>17</v>
      </c>
      <c r="F328" s="4">
        <v>33</v>
      </c>
      <c r="G328" s="13">
        <f t="shared" si="5"/>
        <v>500</v>
      </c>
      <c r="H328" s="13">
        <f>tbl_Data[[#This Row],[Units]] * tbl_Data[[#This Row],[Price]]</f>
        <v>16500</v>
      </c>
      <c r="I328" s="4" t="s">
        <v>11</v>
      </c>
      <c r="J328" s="4" t="s">
        <v>12</v>
      </c>
      <c r="K328" s="4" t="s">
        <v>52</v>
      </c>
    </row>
    <row r="329" spans="2:11" x14ac:dyDescent="0.25">
      <c r="B329" s="7">
        <v>43859</v>
      </c>
      <c r="C329" s="4" t="s">
        <v>21</v>
      </c>
      <c r="D329" s="4" t="s">
        <v>24</v>
      </c>
      <c r="E329" s="4" t="s">
        <v>10</v>
      </c>
      <c r="F329" s="4">
        <v>42</v>
      </c>
      <c r="G329" s="13">
        <f t="shared" si="5"/>
        <v>400</v>
      </c>
      <c r="H329" s="13">
        <f>tbl_Data[[#This Row],[Units]] * tbl_Data[[#This Row],[Price]]</f>
        <v>16800</v>
      </c>
      <c r="I329" s="4" t="s">
        <v>11</v>
      </c>
      <c r="J329" s="4" t="s">
        <v>12</v>
      </c>
      <c r="K329" s="4" t="s">
        <v>53</v>
      </c>
    </row>
    <row r="330" spans="2:11" x14ac:dyDescent="0.25">
      <c r="B330" s="7">
        <v>43859</v>
      </c>
      <c r="C330" s="4" t="s">
        <v>8</v>
      </c>
      <c r="D330" s="4" t="s">
        <v>9</v>
      </c>
      <c r="E330" s="4" t="s">
        <v>17</v>
      </c>
      <c r="F330" s="4">
        <v>43</v>
      </c>
      <c r="G330" s="13">
        <f t="shared" si="5"/>
        <v>500</v>
      </c>
      <c r="H330" s="13">
        <f>tbl_Data[[#This Row],[Units]] * tbl_Data[[#This Row],[Price]]</f>
        <v>21500</v>
      </c>
      <c r="I330" s="4" t="s">
        <v>11</v>
      </c>
      <c r="J330" s="4" t="s">
        <v>12</v>
      </c>
      <c r="K330" s="4" t="s">
        <v>52</v>
      </c>
    </row>
    <row r="331" spans="2:11" x14ac:dyDescent="0.25">
      <c r="B331" s="7">
        <v>43860</v>
      </c>
      <c r="C331" s="4" t="s">
        <v>21</v>
      </c>
      <c r="D331" s="4" t="s">
        <v>9</v>
      </c>
      <c r="E331" s="4" t="s">
        <v>20</v>
      </c>
      <c r="F331" s="4">
        <v>3</v>
      </c>
      <c r="G331" s="13">
        <f t="shared" si="5"/>
        <v>300</v>
      </c>
      <c r="H331" s="13">
        <f>tbl_Data[[#This Row],[Units]] * tbl_Data[[#This Row],[Price]]</f>
        <v>900</v>
      </c>
      <c r="I331" s="4" t="s">
        <v>11</v>
      </c>
      <c r="J331" s="4" t="s">
        <v>12</v>
      </c>
      <c r="K331" s="4" t="s">
        <v>52</v>
      </c>
    </row>
    <row r="332" spans="2:11" x14ac:dyDescent="0.25">
      <c r="B332" s="7">
        <v>43860</v>
      </c>
      <c r="C332" s="4" t="s">
        <v>8</v>
      </c>
      <c r="D332" s="4" t="s">
        <v>18</v>
      </c>
      <c r="E332" s="4" t="s">
        <v>15</v>
      </c>
      <c r="F332" s="4">
        <v>25</v>
      </c>
      <c r="G332" s="13">
        <f t="shared" si="5"/>
        <v>100</v>
      </c>
      <c r="H332" s="13">
        <f>tbl_Data[[#This Row],[Units]] * tbl_Data[[#This Row],[Price]]</f>
        <v>2500</v>
      </c>
      <c r="I332" s="4" t="s">
        <v>11</v>
      </c>
      <c r="J332" s="4" t="s">
        <v>12</v>
      </c>
      <c r="K332" s="4" t="s">
        <v>55</v>
      </c>
    </row>
    <row r="333" spans="2:11" x14ac:dyDescent="0.25">
      <c r="B333" s="7">
        <v>43860</v>
      </c>
      <c r="C333" s="4" t="s">
        <v>13</v>
      </c>
      <c r="D333" s="4" t="s">
        <v>24</v>
      </c>
      <c r="E333" s="4" t="s">
        <v>15</v>
      </c>
      <c r="F333" s="4">
        <v>28</v>
      </c>
      <c r="G333" s="13">
        <f t="shared" si="5"/>
        <v>100</v>
      </c>
      <c r="H333" s="13">
        <f>tbl_Data[[#This Row],[Units]] * tbl_Data[[#This Row],[Price]]</f>
        <v>2800</v>
      </c>
      <c r="I333" s="4" t="s">
        <v>11</v>
      </c>
      <c r="J333" s="4" t="s">
        <v>12</v>
      </c>
      <c r="K333" s="4" t="s">
        <v>55</v>
      </c>
    </row>
    <row r="334" spans="2:11" x14ac:dyDescent="0.25">
      <c r="B334" s="7">
        <v>43860</v>
      </c>
      <c r="C334" s="4" t="s">
        <v>8</v>
      </c>
      <c r="D334" s="4" t="s">
        <v>14</v>
      </c>
      <c r="E334" s="4" t="s">
        <v>17</v>
      </c>
      <c r="F334" s="4">
        <v>6</v>
      </c>
      <c r="G334" s="13">
        <f t="shared" si="5"/>
        <v>500</v>
      </c>
      <c r="H334" s="13">
        <f>tbl_Data[[#This Row],[Units]] * tbl_Data[[#This Row],[Price]]</f>
        <v>3000</v>
      </c>
      <c r="I334" s="4" t="s">
        <v>11</v>
      </c>
      <c r="J334" s="4" t="s">
        <v>12</v>
      </c>
      <c r="K334" s="4" t="s">
        <v>55</v>
      </c>
    </row>
    <row r="335" spans="2:11" x14ac:dyDescent="0.25">
      <c r="B335" s="7">
        <v>43860</v>
      </c>
      <c r="C335" s="4" t="s">
        <v>21</v>
      </c>
      <c r="D335" s="4" t="s">
        <v>18</v>
      </c>
      <c r="E335" s="4" t="s">
        <v>20</v>
      </c>
      <c r="F335" s="4">
        <v>16</v>
      </c>
      <c r="G335" s="13">
        <f t="shared" si="5"/>
        <v>300</v>
      </c>
      <c r="H335" s="13">
        <f>tbl_Data[[#This Row],[Units]] * tbl_Data[[#This Row],[Price]]</f>
        <v>4800</v>
      </c>
      <c r="I335" s="4" t="s">
        <v>23</v>
      </c>
      <c r="J335" s="4" t="s">
        <v>12</v>
      </c>
      <c r="K335" s="4" t="s">
        <v>55</v>
      </c>
    </row>
    <row r="336" spans="2:11" x14ac:dyDescent="0.25">
      <c r="B336" s="7">
        <v>43860</v>
      </c>
      <c r="C336" s="4" t="s">
        <v>21</v>
      </c>
      <c r="D336" s="4" t="s">
        <v>9</v>
      </c>
      <c r="E336" s="4" t="s">
        <v>10</v>
      </c>
      <c r="F336" s="4">
        <v>16</v>
      </c>
      <c r="G336" s="13">
        <f t="shared" si="5"/>
        <v>400</v>
      </c>
      <c r="H336" s="13">
        <f>tbl_Data[[#This Row],[Units]] * tbl_Data[[#This Row],[Price]]</f>
        <v>6400</v>
      </c>
      <c r="I336" s="4" t="s">
        <v>11</v>
      </c>
      <c r="J336" s="4" t="s">
        <v>12</v>
      </c>
      <c r="K336" s="4" t="s">
        <v>53</v>
      </c>
    </row>
    <row r="337" spans="2:11" x14ac:dyDescent="0.25">
      <c r="B337" s="7">
        <v>43860</v>
      </c>
      <c r="C337" s="4" t="s">
        <v>21</v>
      </c>
      <c r="D337" s="4" t="s">
        <v>48</v>
      </c>
      <c r="E337" s="4" t="s">
        <v>20</v>
      </c>
      <c r="F337" s="4">
        <v>25</v>
      </c>
      <c r="G337" s="13">
        <f t="shared" si="5"/>
        <v>300</v>
      </c>
      <c r="H337" s="13">
        <f>tbl_Data[[#This Row],[Units]] * tbl_Data[[#This Row],[Price]]</f>
        <v>7500</v>
      </c>
      <c r="I337" s="4" t="s">
        <v>11</v>
      </c>
      <c r="J337" s="4" t="s">
        <v>12</v>
      </c>
      <c r="K337" s="4" t="s">
        <v>53</v>
      </c>
    </row>
    <row r="338" spans="2:11" x14ac:dyDescent="0.25">
      <c r="B338" s="7">
        <v>43860</v>
      </c>
      <c r="C338" s="4" t="s">
        <v>13</v>
      </c>
      <c r="D338" s="4" t="s">
        <v>9</v>
      </c>
      <c r="E338" s="4" t="s">
        <v>20</v>
      </c>
      <c r="F338" s="4">
        <v>31</v>
      </c>
      <c r="G338" s="13">
        <f t="shared" si="5"/>
        <v>300</v>
      </c>
      <c r="H338" s="13">
        <f>tbl_Data[[#This Row],[Units]] * tbl_Data[[#This Row],[Price]]</f>
        <v>9300</v>
      </c>
      <c r="I338" s="4" t="s">
        <v>23</v>
      </c>
      <c r="J338" s="4" t="s">
        <v>12</v>
      </c>
      <c r="K338" s="4" t="s">
        <v>55</v>
      </c>
    </row>
    <row r="339" spans="2:11" x14ac:dyDescent="0.25">
      <c r="B339" s="7">
        <v>43860</v>
      </c>
      <c r="C339" s="4" t="s">
        <v>21</v>
      </c>
      <c r="D339" s="4" t="s">
        <v>48</v>
      </c>
      <c r="E339" s="4" t="s">
        <v>20</v>
      </c>
      <c r="F339" s="4">
        <v>32</v>
      </c>
      <c r="G339" s="13">
        <f t="shared" si="5"/>
        <v>300</v>
      </c>
      <c r="H339" s="13">
        <f>tbl_Data[[#This Row],[Units]] * tbl_Data[[#This Row],[Price]]</f>
        <v>9600</v>
      </c>
      <c r="I339" s="4" t="s">
        <v>23</v>
      </c>
      <c r="J339" s="4" t="s">
        <v>12</v>
      </c>
      <c r="K339" s="4" t="s">
        <v>55</v>
      </c>
    </row>
    <row r="340" spans="2:11" x14ac:dyDescent="0.25">
      <c r="B340" s="7">
        <v>43860</v>
      </c>
      <c r="C340" s="4" t="s">
        <v>21</v>
      </c>
      <c r="D340" s="4" t="s">
        <v>9</v>
      </c>
      <c r="E340" s="4" t="s">
        <v>10</v>
      </c>
      <c r="F340" s="4">
        <v>30</v>
      </c>
      <c r="G340" s="13">
        <f t="shared" si="5"/>
        <v>400</v>
      </c>
      <c r="H340" s="13">
        <f>tbl_Data[[#This Row],[Units]] * tbl_Data[[#This Row],[Price]]</f>
        <v>12000</v>
      </c>
      <c r="I340" s="4" t="s">
        <v>11</v>
      </c>
      <c r="J340" s="4" t="s">
        <v>12</v>
      </c>
      <c r="K340" s="4" t="s">
        <v>55</v>
      </c>
    </row>
    <row r="341" spans="2:11" x14ac:dyDescent="0.25">
      <c r="B341" s="7">
        <v>43860</v>
      </c>
      <c r="C341" s="4" t="s">
        <v>21</v>
      </c>
      <c r="D341" s="4" t="s">
        <v>48</v>
      </c>
      <c r="E341" s="4" t="s">
        <v>10</v>
      </c>
      <c r="F341" s="4">
        <v>35</v>
      </c>
      <c r="G341" s="13">
        <f t="shared" si="5"/>
        <v>400</v>
      </c>
      <c r="H341" s="13">
        <f>tbl_Data[[#This Row],[Units]] * tbl_Data[[#This Row],[Price]]</f>
        <v>14000</v>
      </c>
      <c r="I341" s="4" t="s">
        <v>11</v>
      </c>
      <c r="J341" s="4" t="s">
        <v>12</v>
      </c>
      <c r="K341" s="4" t="s">
        <v>55</v>
      </c>
    </row>
    <row r="342" spans="2:11" x14ac:dyDescent="0.25">
      <c r="B342" s="7">
        <v>43860</v>
      </c>
      <c r="C342" s="4" t="s">
        <v>21</v>
      </c>
      <c r="D342" s="4" t="s">
        <v>14</v>
      </c>
      <c r="E342" s="4" t="s">
        <v>10</v>
      </c>
      <c r="F342" s="4">
        <v>38</v>
      </c>
      <c r="G342" s="13">
        <f t="shared" si="5"/>
        <v>400</v>
      </c>
      <c r="H342" s="13">
        <f>tbl_Data[[#This Row],[Units]] * tbl_Data[[#This Row],[Price]]</f>
        <v>15200</v>
      </c>
      <c r="I342" s="4" t="s">
        <v>23</v>
      </c>
      <c r="J342" s="4" t="s">
        <v>12</v>
      </c>
      <c r="K342" s="4" t="s">
        <v>52</v>
      </c>
    </row>
    <row r="343" spans="2:11" x14ac:dyDescent="0.25">
      <c r="B343" s="7">
        <v>43860</v>
      </c>
      <c r="C343" s="4" t="s">
        <v>21</v>
      </c>
      <c r="D343" s="4" t="s">
        <v>24</v>
      </c>
      <c r="E343" s="4" t="s">
        <v>10</v>
      </c>
      <c r="F343" s="4">
        <v>38</v>
      </c>
      <c r="G343" s="13">
        <f t="shared" si="5"/>
        <v>400</v>
      </c>
      <c r="H343" s="13">
        <f>tbl_Data[[#This Row],[Units]] * tbl_Data[[#This Row],[Price]]</f>
        <v>15200</v>
      </c>
      <c r="I343" s="4" t="s">
        <v>11</v>
      </c>
      <c r="J343" s="4" t="s">
        <v>12</v>
      </c>
      <c r="K343" s="4" t="s">
        <v>52</v>
      </c>
    </row>
    <row r="344" spans="2:11" x14ac:dyDescent="0.25">
      <c r="B344" s="7">
        <v>43860</v>
      </c>
      <c r="C344" s="4" t="s">
        <v>8</v>
      </c>
      <c r="D344" s="4" t="s">
        <v>16</v>
      </c>
      <c r="E344" s="4" t="s">
        <v>10</v>
      </c>
      <c r="F344" s="4">
        <v>39</v>
      </c>
      <c r="G344" s="13">
        <f t="shared" si="5"/>
        <v>400</v>
      </c>
      <c r="H344" s="13">
        <f>tbl_Data[[#This Row],[Units]] * tbl_Data[[#This Row],[Price]]</f>
        <v>15600</v>
      </c>
      <c r="I344" s="4" t="s">
        <v>11</v>
      </c>
      <c r="J344" s="4" t="s">
        <v>12</v>
      </c>
      <c r="K344" s="4" t="s">
        <v>53</v>
      </c>
    </row>
    <row r="345" spans="2:11" x14ac:dyDescent="0.25">
      <c r="B345" s="7">
        <v>43860</v>
      </c>
      <c r="C345" s="4" t="s">
        <v>13</v>
      </c>
      <c r="D345" s="4" t="s">
        <v>14</v>
      </c>
      <c r="E345" s="4" t="s">
        <v>17</v>
      </c>
      <c r="F345" s="4">
        <v>32</v>
      </c>
      <c r="G345" s="13">
        <f t="shared" si="5"/>
        <v>500</v>
      </c>
      <c r="H345" s="13">
        <f>tbl_Data[[#This Row],[Units]] * tbl_Data[[#This Row],[Price]]</f>
        <v>16000</v>
      </c>
      <c r="I345" s="4" t="s">
        <v>11</v>
      </c>
      <c r="J345" s="4" t="s">
        <v>12</v>
      </c>
      <c r="K345" s="4" t="s">
        <v>52</v>
      </c>
    </row>
    <row r="346" spans="2:11" x14ac:dyDescent="0.25">
      <c r="B346" s="7">
        <v>43860</v>
      </c>
      <c r="C346" s="4" t="s">
        <v>21</v>
      </c>
      <c r="D346" s="4" t="s">
        <v>14</v>
      </c>
      <c r="E346" s="4" t="s">
        <v>17</v>
      </c>
      <c r="F346" s="4">
        <v>41</v>
      </c>
      <c r="G346" s="13">
        <f t="shared" si="5"/>
        <v>500</v>
      </c>
      <c r="H346" s="13">
        <f>tbl_Data[[#This Row],[Units]] * tbl_Data[[#This Row],[Price]]</f>
        <v>20500</v>
      </c>
      <c r="I346" s="4" t="s">
        <v>11</v>
      </c>
      <c r="J346" s="4" t="s">
        <v>12</v>
      </c>
      <c r="K346" s="4" t="s">
        <v>56</v>
      </c>
    </row>
    <row r="347" spans="2:11" x14ac:dyDescent="0.25">
      <c r="B347" s="7">
        <v>43861</v>
      </c>
      <c r="C347" s="4" t="s">
        <v>13</v>
      </c>
      <c r="D347" s="4" t="s">
        <v>18</v>
      </c>
      <c r="E347" s="4" t="s">
        <v>15</v>
      </c>
      <c r="F347" s="4">
        <v>3</v>
      </c>
      <c r="G347" s="13">
        <f t="shared" si="5"/>
        <v>100</v>
      </c>
      <c r="H347" s="13">
        <f>tbl_Data[[#This Row],[Units]] * tbl_Data[[#This Row],[Price]]</f>
        <v>300</v>
      </c>
      <c r="I347" s="4" t="s">
        <v>11</v>
      </c>
      <c r="J347" s="4" t="s">
        <v>12</v>
      </c>
      <c r="K347" s="4" t="s">
        <v>53</v>
      </c>
    </row>
    <row r="348" spans="2:11" x14ac:dyDescent="0.25">
      <c r="B348" s="7">
        <v>43861</v>
      </c>
      <c r="C348" s="4" t="s">
        <v>8</v>
      </c>
      <c r="D348" s="4" t="s">
        <v>9</v>
      </c>
      <c r="E348" s="4" t="s">
        <v>10</v>
      </c>
      <c r="F348" s="4">
        <v>11</v>
      </c>
      <c r="G348" s="13">
        <f t="shared" si="5"/>
        <v>400</v>
      </c>
      <c r="H348" s="13">
        <f>tbl_Data[[#This Row],[Units]] * tbl_Data[[#This Row],[Price]]</f>
        <v>4400</v>
      </c>
      <c r="I348" s="4" t="s">
        <v>11</v>
      </c>
      <c r="J348" s="4" t="s">
        <v>12</v>
      </c>
      <c r="K348" s="4" t="s">
        <v>56</v>
      </c>
    </row>
    <row r="349" spans="2:11" x14ac:dyDescent="0.25">
      <c r="B349" s="7">
        <v>43861</v>
      </c>
      <c r="C349" s="4" t="s">
        <v>13</v>
      </c>
      <c r="D349" s="4" t="s">
        <v>18</v>
      </c>
      <c r="E349" s="4" t="s">
        <v>17</v>
      </c>
      <c r="F349" s="4">
        <v>12</v>
      </c>
      <c r="G349" s="13">
        <f t="shared" si="5"/>
        <v>500</v>
      </c>
      <c r="H349" s="13">
        <f>tbl_Data[[#This Row],[Units]] * tbl_Data[[#This Row],[Price]]</f>
        <v>6000</v>
      </c>
      <c r="I349" s="4" t="s">
        <v>11</v>
      </c>
      <c r="J349" s="4" t="s">
        <v>12</v>
      </c>
      <c r="K349" s="4" t="s">
        <v>53</v>
      </c>
    </row>
    <row r="350" spans="2:11" x14ac:dyDescent="0.25">
      <c r="B350" s="7">
        <v>43861</v>
      </c>
      <c r="C350" s="4" t="s">
        <v>13</v>
      </c>
      <c r="D350" s="4" t="s">
        <v>48</v>
      </c>
      <c r="E350" s="4" t="s">
        <v>22</v>
      </c>
      <c r="F350" s="4">
        <v>41</v>
      </c>
      <c r="G350" s="13">
        <f t="shared" si="5"/>
        <v>200</v>
      </c>
      <c r="H350" s="13">
        <f>tbl_Data[[#This Row],[Units]] * tbl_Data[[#This Row],[Price]]</f>
        <v>8200</v>
      </c>
      <c r="I350" s="4" t="s">
        <v>11</v>
      </c>
      <c r="J350" s="4" t="s">
        <v>12</v>
      </c>
      <c r="K350" s="4" t="s">
        <v>55</v>
      </c>
    </row>
    <row r="351" spans="2:11" x14ac:dyDescent="0.25">
      <c r="B351" s="7">
        <v>43861</v>
      </c>
      <c r="C351" s="4" t="s">
        <v>21</v>
      </c>
      <c r="D351" s="4" t="s">
        <v>18</v>
      </c>
      <c r="E351" s="4" t="s">
        <v>10</v>
      </c>
      <c r="F351" s="4">
        <v>31</v>
      </c>
      <c r="G351" s="13">
        <f t="shared" si="5"/>
        <v>400</v>
      </c>
      <c r="H351" s="13">
        <f>tbl_Data[[#This Row],[Units]] * tbl_Data[[#This Row],[Price]]</f>
        <v>12400</v>
      </c>
      <c r="I351" s="4" t="s">
        <v>11</v>
      </c>
      <c r="J351" s="4" t="s">
        <v>12</v>
      </c>
      <c r="K351" s="4" t="s">
        <v>55</v>
      </c>
    </row>
    <row r="352" spans="2:11" x14ac:dyDescent="0.25">
      <c r="B352" s="7">
        <v>43861</v>
      </c>
      <c r="C352" s="4" t="s">
        <v>13</v>
      </c>
      <c r="D352" s="4" t="s">
        <v>48</v>
      </c>
      <c r="E352" s="4" t="s">
        <v>17</v>
      </c>
      <c r="F352" s="4">
        <v>34</v>
      </c>
      <c r="G352" s="13">
        <f t="shared" si="5"/>
        <v>500</v>
      </c>
      <c r="H352" s="13">
        <f>tbl_Data[[#This Row],[Units]] * tbl_Data[[#This Row],[Price]]</f>
        <v>17000</v>
      </c>
      <c r="I352" s="4" t="s">
        <v>11</v>
      </c>
      <c r="J352" s="4" t="s">
        <v>12</v>
      </c>
      <c r="K352" s="4" t="s">
        <v>53</v>
      </c>
    </row>
    <row r="353" spans="2:11" x14ac:dyDescent="0.25">
      <c r="B353" s="7">
        <v>43862</v>
      </c>
      <c r="C353" s="4" t="s">
        <v>21</v>
      </c>
      <c r="D353" s="4" t="s">
        <v>48</v>
      </c>
      <c r="E353" s="4" t="s">
        <v>17</v>
      </c>
      <c r="F353" s="4">
        <v>1</v>
      </c>
      <c r="G353" s="13">
        <f t="shared" si="5"/>
        <v>500</v>
      </c>
      <c r="H353" s="13">
        <f>tbl_Data[[#This Row],[Units]] * tbl_Data[[#This Row],[Price]]</f>
        <v>500</v>
      </c>
      <c r="I353" s="4" t="s">
        <v>11</v>
      </c>
      <c r="J353" s="4" t="s">
        <v>12</v>
      </c>
      <c r="K353" s="4" t="s">
        <v>53</v>
      </c>
    </row>
    <row r="354" spans="2:11" x14ac:dyDescent="0.25">
      <c r="B354" s="7">
        <v>43862</v>
      </c>
      <c r="C354" s="4" t="s">
        <v>13</v>
      </c>
      <c r="D354" s="4" t="s">
        <v>16</v>
      </c>
      <c r="E354" s="4" t="s">
        <v>22</v>
      </c>
      <c r="F354" s="4">
        <v>5</v>
      </c>
      <c r="G354" s="13">
        <f t="shared" si="5"/>
        <v>200</v>
      </c>
      <c r="H354" s="13">
        <f>tbl_Data[[#This Row],[Units]] * tbl_Data[[#This Row],[Price]]</f>
        <v>1000</v>
      </c>
      <c r="I354" s="4" t="s">
        <v>23</v>
      </c>
      <c r="J354" s="4" t="s">
        <v>12</v>
      </c>
      <c r="K354" s="4" t="s">
        <v>55</v>
      </c>
    </row>
    <row r="355" spans="2:11" x14ac:dyDescent="0.25">
      <c r="B355" s="7">
        <v>43862</v>
      </c>
      <c r="C355" s="4" t="s">
        <v>13</v>
      </c>
      <c r="D355" s="4" t="s">
        <v>18</v>
      </c>
      <c r="E355" s="4" t="s">
        <v>20</v>
      </c>
      <c r="F355" s="4">
        <v>4</v>
      </c>
      <c r="G355" s="13">
        <f t="shared" si="5"/>
        <v>300</v>
      </c>
      <c r="H355" s="13">
        <f>tbl_Data[[#This Row],[Units]] * tbl_Data[[#This Row],[Price]]</f>
        <v>1200</v>
      </c>
      <c r="I355" s="4" t="s">
        <v>11</v>
      </c>
      <c r="J355" s="4" t="s">
        <v>12</v>
      </c>
      <c r="K355" s="4" t="s">
        <v>54</v>
      </c>
    </row>
    <row r="356" spans="2:11" x14ac:dyDescent="0.25">
      <c r="B356" s="7">
        <v>43862</v>
      </c>
      <c r="C356" s="4" t="s">
        <v>21</v>
      </c>
      <c r="D356" s="4" t="s">
        <v>18</v>
      </c>
      <c r="E356" s="4" t="s">
        <v>15</v>
      </c>
      <c r="F356" s="4">
        <v>20</v>
      </c>
      <c r="G356" s="13">
        <f t="shared" si="5"/>
        <v>100</v>
      </c>
      <c r="H356" s="13">
        <f>tbl_Data[[#This Row],[Units]] * tbl_Data[[#This Row],[Price]]</f>
        <v>2000</v>
      </c>
      <c r="I356" s="4" t="s">
        <v>11</v>
      </c>
      <c r="J356" s="4" t="s">
        <v>12</v>
      </c>
      <c r="K356" s="4" t="s">
        <v>52</v>
      </c>
    </row>
    <row r="357" spans="2:11" x14ac:dyDescent="0.25">
      <c r="B357" s="7">
        <v>43862</v>
      </c>
      <c r="C357" s="4" t="s">
        <v>21</v>
      </c>
      <c r="D357" s="4" t="s">
        <v>14</v>
      </c>
      <c r="E357" s="4" t="s">
        <v>10</v>
      </c>
      <c r="F357" s="4">
        <v>22</v>
      </c>
      <c r="G357" s="13">
        <f t="shared" si="5"/>
        <v>400</v>
      </c>
      <c r="H357" s="13">
        <f>tbl_Data[[#This Row],[Units]] * tbl_Data[[#This Row],[Price]]</f>
        <v>8800</v>
      </c>
      <c r="I357" s="4" t="s">
        <v>11</v>
      </c>
      <c r="J357" s="4" t="s">
        <v>12</v>
      </c>
      <c r="K357" s="4" t="s">
        <v>52</v>
      </c>
    </row>
    <row r="358" spans="2:11" x14ac:dyDescent="0.25">
      <c r="B358" s="7">
        <v>43862</v>
      </c>
      <c r="C358" s="4" t="s">
        <v>8</v>
      </c>
      <c r="D358" s="4" t="s">
        <v>16</v>
      </c>
      <c r="E358" s="4" t="s">
        <v>10</v>
      </c>
      <c r="F358" s="4">
        <v>23</v>
      </c>
      <c r="G358" s="13">
        <f t="shared" si="5"/>
        <v>400</v>
      </c>
      <c r="H358" s="13">
        <f>tbl_Data[[#This Row],[Units]] * tbl_Data[[#This Row],[Price]]</f>
        <v>9200</v>
      </c>
      <c r="I358" s="4" t="s">
        <v>23</v>
      </c>
      <c r="J358" s="4" t="s">
        <v>19</v>
      </c>
      <c r="K358" s="4" t="s">
        <v>53</v>
      </c>
    </row>
    <row r="359" spans="2:11" x14ac:dyDescent="0.25">
      <c r="B359" s="7">
        <v>43862</v>
      </c>
      <c r="C359" s="4" t="s">
        <v>13</v>
      </c>
      <c r="D359" s="4" t="s">
        <v>9</v>
      </c>
      <c r="E359" s="4" t="s">
        <v>10</v>
      </c>
      <c r="F359" s="4">
        <v>24</v>
      </c>
      <c r="G359" s="13">
        <f t="shared" si="5"/>
        <v>400</v>
      </c>
      <c r="H359" s="13">
        <f>tbl_Data[[#This Row],[Units]] * tbl_Data[[#This Row],[Price]]</f>
        <v>9600</v>
      </c>
      <c r="I359" s="4" t="s">
        <v>11</v>
      </c>
      <c r="J359" s="4" t="s">
        <v>12</v>
      </c>
      <c r="K359" s="4" t="s">
        <v>55</v>
      </c>
    </row>
    <row r="360" spans="2:11" x14ac:dyDescent="0.25">
      <c r="B360" s="7">
        <v>43862</v>
      </c>
      <c r="C360" s="4" t="s">
        <v>13</v>
      </c>
      <c r="D360" s="4" t="s">
        <v>18</v>
      </c>
      <c r="E360" s="4" t="s">
        <v>20</v>
      </c>
      <c r="F360" s="4">
        <v>33</v>
      </c>
      <c r="G360" s="13">
        <f t="shared" si="5"/>
        <v>300</v>
      </c>
      <c r="H360" s="13">
        <f>tbl_Data[[#This Row],[Units]] * tbl_Data[[#This Row],[Price]]</f>
        <v>9900</v>
      </c>
      <c r="I360" s="4" t="s">
        <v>11</v>
      </c>
      <c r="J360" s="4" t="s">
        <v>12</v>
      </c>
      <c r="K360" s="4" t="s">
        <v>52</v>
      </c>
    </row>
    <row r="361" spans="2:11" x14ac:dyDescent="0.25">
      <c r="B361" s="7">
        <v>43862</v>
      </c>
      <c r="C361" s="4" t="s">
        <v>13</v>
      </c>
      <c r="D361" s="4" t="s">
        <v>18</v>
      </c>
      <c r="E361" s="4" t="s">
        <v>20</v>
      </c>
      <c r="F361" s="4">
        <v>36</v>
      </c>
      <c r="G361" s="13">
        <f t="shared" si="5"/>
        <v>300</v>
      </c>
      <c r="H361" s="13">
        <f>tbl_Data[[#This Row],[Units]] * tbl_Data[[#This Row],[Price]]</f>
        <v>10800</v>
      </c>
      <c r="I361" s="4" t="s">
        <v>11</v>
      </c>
      <c r="J361" s="4" t="s">
        <v>12</v>
      </c>
      <c r="K361" s="4" t="s">
        <v>55</v>
      </c>
    </row>
    <row r="362" spans="2:11" x14ac:dyDescent="0.25">
      <c r="B362" s="7">
        <v>43862</v>
      </c>
      <c r="C362" s="4" t="s">
        <v>13</v>
      </c>
      <c r="D362" s="4" t="s">
        <v>16</v>
      </c>
      <c r="E362" s="4" t="s">
        <v>10</v>
      </c>
      <c r="F362" s="4">
        <v>32</v>
      </c>
      <c r="G362" s="13">
        <f t="shared" si="5"/>
        <v>400</v>
      </c>
      <c r="H362" s="13">
        <f>tbl_Data[[#This Row],[Units]] * tbl_Data[[#This Row],[Price]]</f>
        <v>12800</v>
      </c>
      <c r="I362" s="4" t="s">
        <v>11</v>
      </c>
      <c r="J362" s="4" t="s">
        <v>12</v>
      </c>
      <c r="K362" s="4" t="s">
        <v>53</v>
      </c>
    </row>
    <row r="363" spans="2:11" x14ac:dyDescent="0.25">
      <c r="B363" s="7">
        <v>43862</v>
      </c>
      <c r="C363" s="4" t="s">
        <v>21</v>
      </c>
      <c r="D363" s="4" t="s">
        <v>18</v>
      </c>
      <c r="E363" s="4" t="s">
        <v>17</v>
      </c>
      <c r="F363" s="4">
        <v>36</v>
      </c>
      <c r="G363" s="13">
        <f t="shared" si="5"/>
        <v>500</v>
      </c>
      <c r="H363" s="13">
        <f>tbl_Data[[#This Row],[Units]] * tbl_Data[[#This Row],[Price]]</f>
        <v>18000</v>
      </c>
      <c r="I363" s="4" t="s">
        <v>11</v>
      </c>
      <c r="J363" s="4" t="s">
        <v>12</v>
      </c>
      <c r="K363" s="4" t="s">
        <v>52</v>
      </c>
    </row>
    <row r="364" spans="2:11" x14ac:dyDescent="0.25">
      <c r="B364" s="7">
        <v>43862</v>
      </c>
      <c r="C364" s="4" t="s">
        <v>21</v>
      </c>
      <c r="D364" s="4" t="s">
        <v>14</v>
      </c>
      <c r="E364" s="4" t="s">
        <v>17</v>
      </c>
      <c r="F364" s="4">
        <v>41</v>
      </c>
      <c r="G364" s="13">
        <f t="shared" si="5"/>
        <v>500</v>
      </c>
      <c r="H364" s="13">
        <f>tbl_Data[[#This Row],[Units]] * tbl_Data[[#This Row],[Price]]</f>
        <v>20500</v>
      </c>
      <c r="I364" s="4" t="s">
        <v>11</v>
      </c>
      <c r="J364" s="4" t="s">
        <v>12</v>
      </c>
      <c r="K364" s="4" t="s">
        <v>55</v>
      </c>
    </row>
    <row r="365" spans="2:11" x14ac:dyDescent="0.25">
      <c r="B365" s="7">
        <v>43862</v>
      </c>
      <c r="C365" s="4" t="s">
        <v>13</v>
      </c>
      <c r="D365" s="4" t="s">
        <v>18</v>
      </c>
      <c r="E365" s="4" t="s">
        <v>17</v>
      </c>
      <c r="F365" s="4">
        <v>44</v>
      </c>
      <c r="G365" s="13">
        <f t="shared" si="5"/>
        <v>500</v>
      </c>
      <c r="H365" s="13">
        <f>tbl_Data[[#This Row],[Units]] * tbl_Data[[#This Row],[Price]]</f>
        <v>22000</v>
      </c>
      <c r="I365" s="4" t="s">
        <v>11</v>
      </c>
      <c r="J365" s="4" t="s">
        <v>19</v>
      </c>
      <c r="K365" s="4" t="s">
        <v>56</v>
      </c>
    </row>
    <row r="366" spans="2:11" x14ac:dyDescent="0.25">
      <c r="B366" s="7">
        <v>43862</v>
      </c>
      <c r="C366" s="4" t="s">
        <v>21</v>
      </c>
      <c r="D366" s="4" t="s">
        <v>9</v>
      </c>
      <c r="E366" s="4" t="s">
        <v>17</v>
      </c>
      <c r="F366" s="4">
        <v>46</v>
      </c>
      <c r="G366" s="13">
        <f t="shared" si="5"/>
        <v>500</v>
      </c>
      <c r="H366" s="13">
        <f>tbl_Data[[#This Row],[Units]] * tbl_Data[[#This Row],[Price]]</f>
        <v>23000</v>
      </c>
      <c r="I366" s="4" t="s">
        <v>11</v>
      </c>
      <c r="J366" s="4" t="s">
        <v>12</v>
      </c>
      <c r="K366" s="4" t="s">
        <v>55</v>
      </c>
    </row>
    <row r="367" spans="2:11" x14ac:dyDescent="0.25">
      <c r="B367" s="7">
        <v>43862</v>
      </c>
      <c r="C367" s="4" t="s">
        <v>21</v>
      </c>
      <c r="D367" s="4" t="s">
        <v>48</v>
      </c>
      <c r="E367" s="4" t="s">
        <v>17</v>
      </c>
      <c r="F367" s="4">
        <v>48</v>
      </c>
      <c r="G367" s="13">
        <f t="shared" si="5"/>
        <v>500</v>
      </c>
      <c r="H367" s="13">
        <f>tbl_Data[[#This Row],[Units]] * tbl_Data[[#This Row],[Price]]</f>
        <v>24000</v>
      </c>
      <c r="I367" s="4" t="s">
        <v>11</v>
      </c>
      <c r="J367" s="4" t="s">
        <v>19</v>
      </c>
      <c r="K367" s="4" t="s">
        <v>52</v>
      </c>
    </row>
    <row r="368" spans="2:11" x14ac:dyDescent="0.25">
      <c r="B368" s="7">
        <v>43863</v>
      </c>
      <c r="C368" s="4" t="s">
        <v>21</v>
      </c>
      <c r="D368" s="4" t="s">
        <v>14</v>
      </c>
      <c r="E368" s="4" t="s">
        <v>15</v>
      </c>
      <c r="F368" s="4">
        <v>11</v>
      </c>
      <c r="G368" s="13">
        <f t="shared" si="5"/>
        <v>100</v>
      </c>
      <c r="H368" s="13">
        <f>tbl_Data[[#This Row],[Units]] * tbl_Data[[#This Row],[Price]]</f>
        <v>1100</v>
      </c>
      <c r="I368" s="4" t="s">
        <v>23</v>
      </c>
      <c r="J368" s="4" t="s">
        <v>19</v>
      </c>
      <c r="K368" s="4" t="s">
        <v>56</v>
      </c>
    </row>
    <row r="369" spans="2:11" x14ac:dyDescent="0.25">
      <c r="B369" s="7">
        <v>43863</v>
      </c>
      <c r="C369" s="4" t="s">
        <v>8</v>
      </c>
      <c r="D369" s="4" t="s">
        <v>9</v>
      </c>
      <c r="E369" s="4" t="s">
        <v>10</v>
      </c>
      <c r="F369" s="4">
        <v>7</v>
      </c>
      <c r="G369" s="13">
        <f t="shared" si="5"/>
        <v>400</v>
      </c>
      <c r="H369" s="13">
        <f>tbl_Data[[#This Row],[Units]] * tbl_Data[[#This Row],[Price]]</f>
        <v>2800</v>
      </c>
      <c r="I369" s="4" t="s">
        <v>23</v>
      </c>
      <c r="J369" s="4" t="s">
        <v>12</v>
      </c>
      <c r="K369" s="4" t="s">
        <v>52</v>
      </c>
    </row>
    <row r="370" spans="2:11" x14ac:dyDescent="0.25">
      <c r="B370" s="7">
        <v>43863</v>
      </c>
      <c r="C370" s="4" t="s">
        <v>13</v>
      </c>
      <c r="D370" s="4" t="s">
        <v>14</v>
      </c>
      <c r="E370" s="4" t="s">
        <v>20</v>
      </c>
      <c r="F370" s="4">
        <v>14</v>
      </c>
      <c r="G370" s="13">
        <f t="shared" si="5"/>
        <v>300</v>
      </c>
      <c r="H370" s="13">
        <f>tbl_Data[[#This Row],[Units]] * tbl_Data[[#This Row],[Price]]</f>
        <v>4200</v>
      </c>
      <c r="I370" s="4" t="s">
        <v>11</v>
      </c>
      <c r="J370" s="4" t="s">
        <v>12</v>
      </c>
      <c r="K370" s="4" t="s">
        <v>52</v>
      </c>
    </row>
    <row r="371" spans="2:11" x14ac:dyDescent="0.25">
      <c r="B371" s="7">
        <v>43863</v>
      </c>
      <c r="C371" s="4" t="s">
        <v>8</v>
      </c>
      <c r="D371" s="4" t="s">
        <v>24</v>
      </c>
      <c r="E371" s="4" t="s">
        <v>10</v>
      </c>
      <c r="F371" s="4">
        <v>15</v>
      </c>
      <c r="G371" s="13">
        <f t="shared" si="5"/>
        <v>400</v>
      </c>
      <c r="H371" s="13">
        <f>tbl_Data[[#This Row],[Units]] * tbl_Data[[#This Row],[Price]]</f>
        <v>6000</v>
      </c>
      <c r="I371" s="4" t="s">
        <v>11</v>
      </c>
      <c r="J371" s="4" t="s">
        <v>12</v>
      </c>
      <c r="K371" s="4" t="s">
        <v>52</v>
      </c>
    </row>
    <row r="372" spans="2:11" x14ac:dyDescent="0.25">
      <c r="B372" s="7">
        <v>43863</v>
      </c>
      <c r="C372" s="4" t="s">
        <v>21</v>
      </c>
      <c r="D372" s="4" t="s">
        <v>18</v>
      </c>
      <c r="E372" s="4" t="s">
        <v>20</v>
      </c>
      <c r="F372" s="4">
        <v>26</v>
      </c>
      <c r="G372" s="13">
        <f t="shared" si="5"/>
        <v>300</v>
      </c>
      <c r="H372" s="13">
        <f>tbl_Data[[#This Row],[Units]] * tbl_Data[[#This Row],[Price]]</f>
        <v>7800</v>
      </c>
      <c r="I372" s="4" t="s">
        <v>11</v>
      </c>
      <c r="J372" s="4" t="s">
        <v>12</v>
      </c>
      <c r="K372" s="4" t="s">
        <v>52</v>
      </c>
    </row>
    <row r="373" spans="2:11" x14ac:dyDescent="0.25">
      <c r="B373" s="7">
        <v>43863</v>
      </c>
      <c r="C373" s="4" t="s">
        <v>21</v>
      </c>
      <c r="D373" s="4" t="s">
        <v>16</v>
      </c>
      <c r="E373" s="4" t="s">
        <v>10</v>
      </c>
      <c r="F373" s="4">
        <v>22</v>
      </c>
      <c r="G373" s="13">
        <f t="shared" si="5"/>
        <v>400</v>
      </c>
      <c r="H373" s="13">
        <f>tbl_Data[[#This Row],[Units]] * tbl_Data[[#This Row],[Price]]</f>
        <v>8800</v>
      </c>
      <c r="I373" s="4" t="s">
        <v>11</v>
      </c>
      <c r="J373" s="4" t="s">
        <v>12</v>
      </c>
      <c r="K373" s="4" t="s">
        <v>55</v>
      </c>
    </row>
    <row r="374" spans="2:11" x14ac:dyDescent="0.25">
      <c r="B374" s="7">
        <v>43863</v>
      </c>
      <c r="C374" s="4" t="s">
        <v>13</v>
      </c>
      <c r="D374" s="4" t="s">
        <v>24</v>
      </c>
      <c r="E374" s="4" t="s">
        <v>10</v>
      </c>
      <c r="F374" s="4">
        <v>27</v>
      </c>
      <c r="G374" s="13">
        <f t="shared" si="5"/>
        <v>400</v>
      </c>
      <c r="H374" s="13">
        <f>tbl_Data[[#This Row],[Units]] * tbl_Data[[#This Row],[Price]]</f>
        <v>10800</v>
      </c>
      <c r="I374" s="4" t="s">
        <v>11</v>
      </c>
      <c r="J374" s="4" t="s">
        <v>12</v>
      </c>
      <c r="K374" s="4" t="s">
        <v>54</v>
      </c>
    </row>
    <row r="375" spans="2:11" x14ac:dyDescent="0.25">
      <c r="B375" s="7">
        <v>43863</v>
      </c>
      <c r="C375" s="4" t="s">
        <v>8</v>
      </c>
      <c r="D375" s="4" t="s">
        <v>16</v>
      </c>
      <c r="E375" s="4" t="s">
        <v>20</v>
      </c>
      <c r="F375" s="4">
        <v>47</v>
      </c>
      <c r="G375" s="13">
        <f t="shared" si="5"/>
        <v>300</v>
      </c>
      <c r="H375" s="13">
        <f>tbl_Data[[#This Row],[Units]] * tbl_Data[[#This Row],[Price]]</f>
        <v>14100</v>
      </c>
      <c r="I375" s="4" t="s">
        <v>11</v>
      </c>
      <c r="J375" s="4" t="s">
        <v>12</v>
      </c>
      <c r="K375" s="4" t="s">
        <v>52</v>
      </c>
    </row>
    <row r="376" spans="2:11" x14ac:dyDescent="0.25">
      <c r="B376" s="7">
        <v>43863</v>
      </c>
      <c r="C376" s="4" t="s">
        <v>21</v>
      </c>
      <c r="D376" s="4" t="s">
        <v>18</v>
      </c>
      <c r="E376" s="4" t="s">
        <v>17</v>
      </c>
      <c r="F376" s="4">
        <v>29</v>
      </c>
      <c r="G376" s="13">
        <f t="shared" si="5"/>
        <v>500</v>
      </c>
      <c r="H376" s="13">
        <f>tbl_Data[[#This Row],[Units]] * tbl_Data[[#This Row],[Price]]</f>
        <v>14500</v>
      </c>
      <c r="I376" s="4" t="s">
        <v>11</v>
      </c>
      <c r="J376" s="4" t="s">
        <v>12</v>
      </c>
      <c r="K376" s="4" t="s">
        <v>53</v>
      </c>
    </row>
    <row r="377" spans="2:11" x14ac:dyDescent="0.25">
      <c r="B377" s="7">
        <v>43863</v>
      </c>
      <c r="C377" s="4" t="s">
        <v>8</v>
      </c>
      <c r="D377" s="4" t="s">
        <v>16</v>
      </c>
      <c r="E377" s="4" t="s">
        <v>10</v>
      </c>
      <c r="F377" s="4">
        <v>48</v>
      </c>
      <c r="G377" s="13">
        <f t="shared" si="5"/>
        <v>400</v>
      </c>
      <c r="H377" s="13">
        <f>tbl_Data[[#This Row],[Units]] * tbl_Data[[#This Row],[Price]]</f>
        <v>19200</v>
      </c>
      <c r="I377" s="4" t="s">
        <v>23</v>
      </c>
      <c r="J377" s="4" t="s">
        <v>12</v>
      </c>
      <c r="K377" s="4" t="s">
        <v>52</v>
      </c>
    </row>
    <row r="378" spans="2:11" x14ac:dyDescent="0.25">
      <c r="B378" s="7">
        <v>43863</v>
      </c>
      <c r="C378" s="4" t="s">
        <v>8</v>
      </c>
      <c r="D378" s="4" t="s">
        <v>14</v>
      </c>
      <c r="E378" s="4" t="s">
        <v>17</v>
      </c>
      <c r="F378" s="4">
        <v>46</v>
      </c>
      <c r="G378" s="13">
        <f t="shared" si="5"/>
        <v>500</v>
      </c>
      <c r="H378" s="13">
        <f>tbl_Data[[#This Row],[Units]] * tbl_Data[[#This Row],[Price]]</f>
        <v>23000</v>
      </c>
      <c r="I378" s="4" t="s">
        <v>11</v>
      </c>
      <c r="J378" s="4" t="s">
        <v>12</v>
      </c>
      <c r="K378" s="4" t="s">
        <v>53</v>
      </c>
    </row>
    <row r="379" spans="2:11" x14ac:dyDescent="0.25">
      <c r="B379" s="7">
        <v>43864</v>
      </c>
      <c r="C379" s="4" t="s">
        <v>21</v>
      </c>
      <c r="D379" s="4" t="s">
        <v>24</v>
      </c>
      <c r="E379" s="4" t="s">
        <v>10</v>
      </c>
      <c r="F379" s="4">
        <v>1</v>
      </c>
      <c r="G379" s="13">
        <f t="shared" si="5"/>
        <v>400</v>
      </c>
      <c r="H379" s="13">
        <f>tbl_Data[[#This Row],[Units]] * tbl_Data[[#This Row],[Price]]</f>
        <v>400</v>
      </c>
      <c r="I379" s="4" t="s">
        <v>11</v>
      </c>
      <c r="J379" s="4" t="s">
        <v>12</v>
      </c>
      <c r="K379" s="4" t="s">
        <v>52</v>
      </c>
    </row>
    <row r="380" spans="2:11" x14ac:dyDescent="0.25">
      <c r="B380" s="7">
        <v>43864</v>
      </c>
      <c r="C380" s="4" t="s">
        <v>8</v>
      </c>
      <c r="D380" s="4" t="s">
        <v>48</v>
      </c>
      <c r="E380" s="4" t="s">
        <v>17</v>
      </c>
      <c r="F380" s="4">
        <v>5</v>
      </c>
      <c r="G380" s="13">
        <f t="shared" si="5"/>
        <v>500</v>
      </c>
      <c r="H380" s="13">
        <f>tbl_Data[[#This Row],[Units]] * tbl_Data[[#This Row],[Price]]</f>
        <v>2500</v>
      </c>
      <c r="I380" s="4" t="s">
        <v>23</v>
      </c>
      <c r="J380" s="4" t="s">
        <v>12</v>
      </c>
      <c r="K380" s="4" t="s">
        <v>55</v>
      </c>
    </row>
    <row r="381" spans="2:11" x14ac:dyDescent="0.25">
      <c r="B381" s="7">
        <v>43864</v>
      </c>
      <c r="C381" s="4" t="s">
        <v>8</v>
      </c>
      <c r="D381" s="4" t="s">
        <v>18</v>
      </c>
      <c r="E381" s="4" t="s">
        <v>10</v>
      </c>
      <c r="F381" s="4">
        <v>12</v>
      </c>
      <c r="G381" s="13">
        <f t="shared" si="5"/>
        <v>400</v>
      </c>
      <c r="H381" s="13">
        <f>tbl_Data[[#This Row],[Units]] * tbl_Data[[#This Row],[Price]]</f>
        <v>4800</v>
      </c>
      <c r="I381" s="4" t="s">
        <v>11</v>
      </c>
      <c r="J381" s="4" t="s">
        <v>12</v>
      </c>
      <c r="K381" s="4" t="s">
        <v>52</v>
      </c>
    </row>
    <row r="382" spans="2:11" x14ac:dyDescent="0.25">
      <c r="B382" s="7">
        <v>43864</v>
      </c>
      <c r="C382" s="4" t="s">
        <v>13</v>
      </c>
      <c r="D382" s="4" t="s">
        <v>48</v>
      </c>
      <c r="E382" s="4" t="s">
        <v>22</v>
      </c>
      <c r="F382" s="4">
        <v>33</v>
      </c>
      <c r="G382" s="13">
        <f t="shared" si="5"/>
        <v>200</v>
      </c>
      <c r="H382" s="13">
        <f>tbl_Data[[#This Row],[Units]] * tbl_Data[[#This Row],[Price]]</f>
        <v>6600</v>
      </c>
      <c r="I382" s="4" t="s">
        <v>23</v>
      </c>
      <c r="J382" s="4" t="s">
        <v>12</v>
      </c>
      <c r="K382" s="4" t="s">
        <v>52</v>
      </c>
    </row>
    <row r="383" spans="2:11" x14ac:dyDescent="0.25">
      <c r="B383" s="7">
        <v>43864</v>
      </c>
      <c r="C383" s="4" t="s">
        <v>13</v>
      </c>
      <c r="D383" s="4" t="s">
        <v>16</v>
      </c>
      <c r="E383" s="4" t="s">
        <v>17</v>
      </c>
      <c r="F383" s="4">
        <v>15</v>
      </c>
      <c r="G383" s="13">
        <f t="shared" si="5"/>
        <v>500</v>
      </c>
      <c r="H383" s="13">
        <f>tbl_Data[[#This Row],[Units]] * tbl_Data[[#This Row],[Price]]</f>
        <v>7500</v>
      </c>
      <c r="I383" s="4" t="s">
        <v>11</v>
      </c>
      <c r="J383" s="4" t="s">
        <v>12</v>
      </c>
      <c r="K383" s="4" t="s">
        <v>55</v>
      </c>
    </row>
    <row r="384" spans="2:11" x14ac:dyDescent="0.25">
      <c r="B384" s="7">
        <v>43864</v>
      </c>
      <c r="C384" s="4" t="s">
        <v>21</v>
      </c>
      <c r="D384" s="4" t="s">
        <v>18</v>
      </c>
      <c r="E384" s="4" t="s">
        <v>17</v>
      </c>
      <c r="F384" s="4">
        <v>16</v>
      </c>
      <c r="G384" s="13">
        <f t="shared" si="5"/>
        <v>500</v>
      </c>
      <c r="H384" s="13">
        <f>tbl_Data[[#This Row],[Units]] * tbl_Data[[#This Row],[Price]]</f>
        <v>8000</v>
      </c>
      <c r="I384" s="4" t="s">
        <v>11</v>
      </c>
      <c r="J384" s="4" t="s">
        <v>12</v>
      </c>
      <c r="K384" s="4" t="s">
        <v>55</v>
      </c>
    </row>
    <row r="385" spans="2:11" x14ac:dyDescent="0.25">
      <c r="B385" s="7">
        <v>43864</v>
      </c>
      <c r="C385" s="4" t="s">
        <v>8</v>
      </c>
      <c r="D385" s="4" t="s">
        <v>48</v>
      </c>
      <c r="E385" s="4" t="s">
        <v>10</v>
      </c>
      <c r="F385" s="4">
        <v>21</v>
      </c>
      <c r="G385" s="13">
        <f t="shared" si="5"/>
        <v>400</v>
      </c>
      <c r="H385" s="13">
        <f>tbl_Data[[#This Row],[Units]] * tbl_Data[[#This Row],[Price]]</f>
        <v>8400</v>
      </c>
      <c r="I385" s="4" t="s">
        <v>23</v>
      </c>
      <c r="J385" s="4" t="s">
        <v>19</v>
      </c>
      <c r="K385" s="4" t="s">
        <v>56</v>
      </c>
    </row>
    <row r="386" spans="2:11" x14ac:dyDescent="0.25">
      <c r="B386" s="7">
        <v>43864</v>
      </c>
      <c r="C386" s="4" t="s">
        <v>21</v>
      </c>
      <c r="D386" s="4" t="s">
        <v>18</v>
      </c>
      <c r="E386" s="4" t="s">
        <v>17</v>
      </c>
      <c r="F386" s="4">
        <v>18</v>
      </c>
      <c r="G386" s="13">
        <f t="shared" si="5"/>
        <v>500</v>
      </c>
      <c r="H386" s="13">
        <f>tbl_Data[[#This Row],[Units]] * tbl_Data[[#This Row],[Price]]</f>
        <v>9000</v>
      </c>
      <c r="I386" s="4" t="s">
        <v>11</v>
      </c>
      <c r="J386" s="4" t="s">
        <v>12</v>
      </c>
      <c r="K386" s="4" t="s">
        <v>54</v>
      </c>
    </row>
    <row r="387" spans="2:11" x14ac:dyDescent="0.25">
      <c r="B387" s="7">
        <v>43864</v>
      </c>
      <c r="C387" s="4" t="s">
        <v>13</v>
      </c>
      <c r="D387" s="4" t="s">
        <v>18</v>
      </c>
      <c r="E387" s="4" t="s">
        <v>10</v>
      </c>
      <c r="F387" s="4">
        <v>25</v>
      </c>
      <c r="G387" s="13">
        <f t="shared" si="5"/>
        <v>400</v>
      </c>
      <c r="H387" s="13">
        <f>tbl_Data[[#This Row],[Units]] * tbl_Data[[#This Row],[Price]]</f>
        <v>10000</v>
      </c>
      <c r="I387" s="4" t="s">
        <v>11</v>
      </c>
      <c r="J387" s="4" t="s">
        <v>12</v>
      </c>
      <c r="K387" s="4" t="s">
        <v>55</v>
      </c>
    </row>
    <row r="388" spans="2:11" x14ac:dyDescent="0.25">
      <c r="B388" s="7">
        <v>43864</v>
      </c>
      <c r="C388" s="4" t="s">
        <v>8</v>
      </c>
      <c r="D388" s="4" t="s">
        <v>48</v>
      </c>
      <c r="E388" s="4" t="s">
        <v>17</v>
      </c>
      <c r="F388" s="4">
        <v>25</v>
      </c>
      <c r="G388" s="13">
        <f t="shared" ref="G388:G451" si="6">_xlfn.XLOOKUP(E388, Product, dv_Price, "N/A", 0)</f>
        <v>500</v>
      </c>
      <c r="H388" s="13">
        <f>tbl_Data[[#This Row],[Units]] * tbl_Data[[#This Row],[Price]]</f>
        <v>12500</v>
      </c>
      <c r="I388" s="4" t="s">
        <v>11</v>
      </c>
      <c r="J388" s="4" t="s">
        <v>12</v>
      </c>
      <c r="K388" s="4" t="s">
        <v>52</v>
      </c>
    </row>
    <row r="389" spans="2:11" x14ac:dyDescent="0.25">
      <c r="B389" s="7">
        <v>43864</v>
      </c>
      <c r="C389" s="4" t="s">
        <v>21</v>
      </c>
      <c r="D389" s="4" t="s">
        <v>9</v>
      </c>
      <c r="E389" s="4" t="s">
        <v>17</v>
      </c>
      <c r="F389" s="4">
        <v>29</v>
      </c>
      <c r="G389" s="13">
        <f t="shared" si="6"/>
        <v>500</v>
      </c>
      <c r="H389" s="13">
        <f>tbl_Data[[#This Row],[Units]] * tbl_Data[[#This Row],[Price]]</f>
        <v>14500</v>
      </c>
      <c r="I389" s="4" t="s">
        <v>11</v>
      </c>
      <c r="J389" s="4" t="s">
        <v>12</v>
      </c>
      <c r="K389" s="4" t="s">
        <v>52</v>
      </c>
    </row>
    <row r="390" spans="2:11" x14ac:dyDescent="0.25">
      <c r="B390" s="7">
        <v>43864</v>
      </c>
      <c r="C390" s="4" t="s">
        <v>13</v>
      </c>
      <c r="D390" s="4" t="s">
        <v>14</v>
      </c>
      <c r="E390" s="4" t="s">
        <v>17</v>
      </c>
      <c r="F390" s="4">
        <v>30</v>
      </c>
      <c r="G390" s="13">
        <f t="shared" si="6"/>
        <v>500</v>
      </c>
      <c r="H390" s="13">
        <f>tbl_Data[[#This Row],[Units]] * tbl_Data[[#This Row],[Price]]</f>
        <v>15000</v>
      </c>
      <c r="I390" s="4" t="s">
        <v>11</v>
      </c>
      <c r="J390" s="4" t="s">
        <v>12</v>
      </c>
      <c r="K390" s="4" t="s">
        <v>55</v>
      </c>
    </row>
    <row r="391" spans="2:11" x14ac:dyDescent="0.25">
      <c r="B391" s="7">
        <v>43864</v>
      </c>
      <c r="C391" s="4" t="s">
        <v>8</v>
      </c>
      <c r="D391" s="4" t="s">
        <v>9</v>
      </c>
      <c r="E391" s="4" t="s">
        <v>17</v>
      </c>
      <c r="F391" s="4">
        <v>30</v>
      </c>
      <c r="G391" s="13">
        <f t="shared" si="6"/>
        <v>500</v>
      </c>
      <c r="H391" s="13">
        <f>tbl_Data[[#This Row],[Units]] * tbl_Data[[#This Row],[Price]]</f>
        <v>15000</v>
      </c>
      <c r="I391" s="4" t="s">
        <v>11</v>
      </c>
      <c r="J391" s="4" t="s">
        <v>12</v>
      </c>
      <c r="K391" s="4" t="s">
        <v>55</v>
      </c>
    </row>
    <row r="392" spans="2:11" x14ac:dyDescent="0.25">
      <c r="B392" s="7">
        <v>43864</v>
      </c>
      <c r="C392" s="4" t="s">
        <v>21</v>
      </c>
      <c r="D392" s="4" t="s">
        <v>48</v>
      </c>
      <c r="E392" s="4" t="s">
        <v>17</v>
      </c>
      <c r="F392" s="4">
        <v>31</v>
      </c>
      <c r="G392" s="13">
        <f t="shared" si="6"/>
        <v>500</v>
      </c>
      <c r="H392" s="13">
        <f>tbl_Data[[#This Row],[Units]] * tbl_Data[[#This Row],[Price]]</f>
        <v>15500</v>
      </c>
      <c r="I392" s="4" t="s">
        <v>11</v>
      </c>
      <c r="J392" s="4" t="s">
        <v>12</v>
      </c>
      <c r="K392" s="4" t="s">
        <v>55</v>
      </c>
    </row>
    <row r="393" spans="2:11" x14ac:dyDescent="0.25">
      <c r="B393" s="7">
        <v>43864</v>
      </c>
      <c r="C393" s="4" t="s">
        <v>13</v>
      </c>
      <c r="D393" s="4" t="s">
        <v>14</v>
      </c>
      <c r="E393" s="4" t="s">
        <v>17</v>
      </c>
      <c r="F393" s="4">
        <v>32</v>
      </c>
      <c r="G393" s="13">
        <f t="shared" si="6"/>
        <v>500</v>
      </c>
      <c r="H393" s="13">
        <f>tbl_Data[[#This Row],[Units]] * tbl_Data[[#This Row],[Price]]</f>
        <v>16000</v>
      </c>
      <c r="I393" s="4" t="s">
        <v>23</v>
      </c>
      <c r="J393" s="4" t="s">
        <v>12</v>
      </c>
      <c r="K393" s="4" t="s">
        <v>53</v>
      </c>
    </row>
    <row r="394" spans="2:11" x14ac:dyDescent="0.25">
      <c r="B394" s="7">
        <v>43864</v>
      </c>
      <c r="C394" s="4" t="s">
        <v>21</v>
      </c>
      <c r="D394" s="4" t="s">
        <v>14</v>
      </c>
      <c r="E394" s="4" t="s">
        <v>17</v>
      </c>
      <c r="F394" s="4">
        <v>34</v>
      </c>
      <c r="G394" s="13">
        <f t="shared" si="6"/>
        <v>500</v>
      </c>
      <c r="H394" s="13">
        <f>tbl_Data[[#This Row],[Units]] * tbl_Data[[#This Row],[Price]]</f>
        <v>17000</v>
      </c>
      <c r="I394" s="4" t="s">
        <v>11</v>
      </c>
      <c r="J394" s="4" t="s">
        <v>12</v>
      </c>
      <c r="K394" s="4" t="s">
        <v>55</v>
      </c>
    </row>
    <row r="395" spans="2:11" x14ac:dyDescent="0.25">
      <c r="B395" s="7">
        <v>43864</v>
      </c>
      <c r="C395" s="4" t="s">
        <v>8</v>
      </c>
      <c r="D395" s="4" t="s">
        <v>18</v>
      </c>
      <c r="E395" s="4" t="s">
        <v>17</v>
      </c>
      <c r="F395" s="4">
        <v>40</v>
      </c>
      <c r="G395" s="13">
        <f t="shared" si="6"/>
        <v>500</v>
      </c>
      <c r="H395" s="13">
        <f>tbl_Data[[#This Row],[Units]] * tbl_Data[[#This Row],[Price]]</f>
        <v>20000</v>
      </c>
      <c r="I395" s="4" t="s">
        <v>11</v>
      </c>
      <c r="J395" s="4" t="s">
        <v>12</v>
      </c>
      <c r="K395" s="4" t="s">
        <v>54</v>
      </c>
    </row>
    <row r="396" spans="2:11" x14ac:dyDescent="0.25">
      <c r="B396" s="7">
        <v>43865</v>
      </c>
      <c r="C396" s="4" t="s">
        <v>21</v>
      </c>
      <c r="D396" s="4" t="s">
        <v>14</v>
      </c>
      <c r="E396" s="4" t="s">
        <v>22</v>
      </c>
      <c r="F396" s="4">
        <v>1</v>
      </c>
      <c r="G396" s="13">
        <f t="shared" si="6"/>
        <v>200</v>
      </c>
      <c r="H396" s="13">
        <f>tbl_Data[[#This Row],[Units]] * tbl_Data[[#This Row],[Price]]</f>
        <v>200</v>
      </c>
      <c r="I396" s="4" t="s">
        <v>11</v>
      </c>
      <c r="J396" s="4" t="s">
        <v>19</v>
      </c>
      <c r="K396" s="4" t="s">
        <v>53</v>
      </c>
    </row>
    <row r="397" spans="2:11" x14ac:dyDescent="0.25">
      <c r="B397" s="7">
        <v>43865</v>
      </c>
      <c r="C397" s="4" t="s">
        <v>21</v>
      </c>
      <c r="D397" s="4" t="s">
        <v>14</v>
      </c>
      <c r="E397" s="4" t="s">
        <v>20</v>
      </c>
      <c r="F397" s="4">
        <v>1</v>
      </c>
      <c r="G397" s="13">
        <f t="shared" si="6"/>
        <v>300</v>
      </c>
      <c r="H397" s="13">
        <f>tbl_Data[[#This Row],[Units]] * tbl_Data[[#This Row],[Price]]</f>
        <v>300</v>
      </c>
      <c r="I397" s="4" t="s">
        <v>11</v>
      </c>
      <c r="J397" s="4" t="s">
        <v>12</v>
      </c>
      <c r="K397" s="4" t="s">
        <v>52</v>
      </c>
    </row>
    <row r="398" spans="2:11" x14ac:dyDescent="0.25">
      <c r="B398" s="7">
        <v>43865</v>
      </c>
      <c r="C398" s="4" t="s">
        <v>8</v>
      </c>
      <c r="D398" s="4" t="s">
        <v>14</v>
      </c>
      <c r="E398" s="4" t="s">
        <v>22</v>
      </c>
      <c r="F398" s="4">
        <v>9</v>
      </c>
      <c r="G398" s="13">
        <f t="shared" si="6"/>
        <v>200</v>
      </c>
      <c r="H398" s="13">
        <f>tbl_Data[[#This Row],[Units]] * tbl_Data[[#This Row],[Price]]</f>
        <v>1800</v>
      </c>
      <c r="I398" s="4" t="s">
        <v>11</v>
      </c>
      <c r="J398" s="4" t="s">
        <v>12</v>
      </c>
      <c r="K398" s="4" t="s">
        <v>53</v>
      </c>
    </row>
    <row r="399" spans="2:11" x14ac:dyDescent="0.25">
      <c r="B399" s="7">
        <v>43865</v>
      </c>
      <c r="C399" s="4" t="s">
        <v>21</v>
      </c>
      <c r="D399" s="4" t="s">
        <v>24</v>
      </c>
      <c r="E399" s="4" t="s">
        <v>15</v>
      </c>
      <c r="F399" s="4">
        <v>36</v>
      </c>
      <c r="G399" s="13">
        <f t="shared" si="6"/>
        <v>100</v>
      </c>
      <c r="H399" s="13">
        <f>tbl_Data[[#This Row],[Units]] * tbl_Data[[#This Row],[Price]]</f>
        <v>3600</v>
      </c>
      <c r="I399" s="4" t="s">
        <v>11</v>
      </c>
      <c r="J399" s="4" t="s">
        <v>12</v>
      </c>
      <c r="K399" s="4" t="s">
        <v>55</v>
      </c>
    </row>
    <row r="400" spans="2:11" x14ac:dyDescent="0.25">
      <c r="B400" s="7">
        <v>43865</v>
      </c>
      <c r="C400" s="4" t="s">
        <v>8</v>
      </c>
      <c r="D400" s="4" t="s">
        <v>24</v>
      </c>
      <c r="E400" s="4" t="s">
        <v>15</v>
      </c>
      <c r="F400" s="4">
        <v>38</v>
      </c>
      <c r="G400" s="13">
        <f t="shared" si="6"/>
        <v>100</v>
      </c>
      <c r="H400" s="13">
        <f>tbl_Data[[#This Row],[Units]] * tbl_Data[[#This Row],[Price]]</f>
        <v>3800</v>
      </c>
      <c r="I400" s="4" t="s">
        <v>11</v>
      </c>
      <c r="J400" s="4" t="s">
        <v>12</v>
      </c>
      <c r="K400" s="4" t="s">
        <v>54</v>
      </c>
    </row>
    <row r="401" spans="2:11" x14ac:dyDescent="0.25">
      <c r="B401" s="7">
        <v>43865</v>
      </c>
      <c r="C401" s="4" t="s">
        <v>21</v>
      </c>
      <c r="D401" s="4" t="s">
        <v>18</v>
      </c>
      <c r="E401" s="4" t="s">
        <v>17</v>
      </c>
      <c r="F401" s="4">
        <v>8</v>
      </c>
      <c r="G401" s="13">
        <f t="shared" si="6"/>
        <v>500</v>
      </c>
      <c r="H401" s="13">
        <f>tbl_Data[[#This Row],[Units]] * tbl_Data[[#This Row],[Price]]</f>
        <v>4000</v>
      </c>
      <c r="I401" s="4" t="s">
        <v>11</v>
      </c>
      <c r="J401" s="4" t="s">
        <v>12</v>
      </c>
      <c r="K401" s="4" t="s">
        <v>52</v>
      </c>
    </row>
    <row r="402" spans="2:11" x14ac:dyDescent="0.25">
      <c r="B402" s="7">
        <v>43865</v>
      </c>
      <c r="C402" s="4" t="s">
        <v>21</v>
      </c>
      <c r="D402" s="4" t="s">
        <v>14</v>
      </c>
      <c r="E402" s="4" t="s">
        <v>15</v>
      </c>
      <c r="F402" s="4">
        <v>49</v>
      </c>
      <c r="G402" s="13">
        <f t="shared" si="6"/>
        <v>100</v>
      </c>
      <c r="H402" s="13">
        <f>tbl_Data[[#This Row],[Units]] * tbl_Data[[#This Row],[Price]]</f>
        <v>4900</v>
      </c>
      <c r="I402" s="4" t="s">
        <v>11</v>
      </c>
      <c r="J402" s="4" t="s">
        <v>19</v>
      </c>
      <c r="K402" s="4" t="s">
        <v>52</v>
      </c>
    </row>
    <row r="403" spans="2:11" x14ac:dyDescent="0.25">
      <c r="B403" s="7">
        <v>43865</v>
      </c>
      <c r="C403" s="4" t="s">
        <v>8</v>
      </c>
      <c r="D403" s="4" t="s">
        <v>48</v>
      </c>
      <c r="E403" s="4" t="s">
        <v>17</v>
      </c>
      <c r="F403" s="4">
        <v>15</v>
      </c>
      <c r="G403" s="13">
        <f t="shared" si="6"/>
        <v>500</v>
      </c>
      <c r="H403" s="13">
        <f>tbl_Data[[#This Row],[Units]] * tbl_Data[[#This Row],[Price]]</f>
        <v>7500</v>
      </c>
      <c r="I403" s="4" t="s">
        <v>11</v>
      </c>
      <c r="J403" s="4" t="s">
        <v>12</v>
      </c>
      <c r="K403" s="4" t="s">
        <v>52</v>
      </c>
    </row>
    <row r="404" spans="2:11" x14ac:dyDescent="0.25">
      <c r="B404" s="7">
        <v>43865</v>
      </c>
      <c r="C404" s="4" t="s">
        <v>8</v>
      </c>
      <c r="D404" s="4" t="s">
        <v>48</v>
      </c>
      <c r="E404" s="4" t="s">
        <v>10</v>
      </c>
      <c r="F404" s="4">
        <v>20</v>
      </c>
      <c r="G404" s="13">
        <f t="shared" si="6"/>
        <v>400</v>
      </c>
      <c r="H404" s="13">
        <f>tbl_Data[[#This Row],[Units]] * tbl_Data[[#This Row],[Price]]</f>
        <v>8000</v>
      </c>
      <c r="I404" s="4" t="s">
        <v>11</v>
      </c>
      <c r="J404" s="4" t="s">
        <v>12</v>
      </c>
      <c r="K404" s="4" t="s">
        <v>53</v>
      </c>
    </row>
    <row r="405" spans="2:11" x14ac:dyDescent="0.25">
      <c r="B405" s="7">
        <v>43865</v>
      </c>
      <c r="C405" s="4" t="s">
        <v>13</v>
      </c>
      <c r="D405" s="4" t="s">
        <v>48</v>
      </c>
      <c r="E405" s="4" t="s">
        <v>20</v>
      </c>
      <c r="F405" s="4">
        <v>29</v>
      </c>
      <c r="G405" s="13">
        <f t="shared" si="6"/>
        <v>300</v>
      </c>
      <c r="H405" s="13">
        <f>tbl_Data[[#This Row],[Units]] * tbl_Data[[#This Row],[Price]]</f>
        <v>8700</v>
      </c>
      <c r="I405" s="4" t="s">
        <v>11</v>
      </c>
      <c r="J405" s="4" t="s">
        <v>12</v>
      </c>
      <c r="K405" s="4" t="s">
        <v>55</v>
      </c>
    </row>
    <row r="406" spans="2:11" x14ac:dyDescent="0.25">
      <c r="B406" s="7">
        <v>43865</v>
      </c>
      <c r="C406" s="4" t="s">
        <v>21</v>
      </c>
      <c r="D406" s="4" t="s">
        <v>16</v>
      </c>
      <c r="E406" s="4" t="s">
        <v>10</v>
      </c>
      <c r="F406" s="4">
        <v>23</v>
      </c>
      <c r="G406" s="13">
        <f t="shared" si="6"/>
        <v>400</v>
      </c>
      <c r="H406" s="13">
        <f>tbl_Data[[#This Row],[Units]] * tbl_Data[[#This Row],[Price]]</f>
        <v>9200</v>
      </c>
      <c r="I406" s="4" t="s">
        <v>11</v>
      </c>
      <c r="J406" s="4" t="s">
        <v>12</v>
      </c>
      <c r="K406" s="4" t="s">
        <v>52</v>
      </c>
    </row>
    <row r="407" spans="2:11" x14ac:dyDescent="0.25">
      <c r="B407" s="7">
        <v>43865</v>
      </c>
      <c r="C407" s="4" t="s">
        <v>8</v>
      </c>
      <c r="D407" s="4" t="s">
        <v>18</v>
      </c>
      <c r="E407" s="4" t="s">
        <v>20</v>
      </c>
      <c r="F407" s="4">
        <v>38</v>
      </c>
      <c r="G407" s="13">
        <f t="shared" si="6"/>
        <v>300</v>
      </c>
      <c r="H407" s="13">
        <f>tbl_Data[[#This Row],[Units]] * tbl_Data[[#This Row],[Price]]</f>
        <v>11400</v>
      </c>
      <c r="I407" s="4" t="s">
        <v>11</v>
      </c>
      <c r="J407" s="4" t="s">
        <v>12</v>
      </c>
      <c r="K407" s="4" t="s">
        <v>55</v>
      </c>
    </row>
    <row r="408" spans="2:11" x14ac:dyDescent="0.25">
      <c r="B408" s="7">
        <v>43865</v>
      </c>
      <c r="C408" s="4" t="s">
        <v>21</v>
      </c>
      <c r="D408" s="4" t="s">
        <v>48</v>
      </c>
      <c r="E408" s="4" t="s">
        <v>17</v>
      </c>
      <c r="F408" s="4">
        <v>23</v>
      </c>
      <c r="G408" s="13">
        <f t="shared" si="6"/>
        <v>500</v>
      </c>
      <c r="H408" s="13">
        <f>tbl_Data[[#This Row],[Units]] * tbl_Data[[#This Row],[Price]]</f>
        <v>11500</v>
      </c>
      <c r="I408" s="4" t="s">
        <v>11</v>
      </c>
      <c r="J408" s="4" t="s">
        <v>19</v>
      </c>
      <c r="K408" s="4" t="s">
        <v>52</v>
      </c>
    </row>
    <row r="409" spans="2:11" x14ac:dyDescent="0.25">
      <c r="B409" s="7">
        <v>43865</v>
      </c>
      <c r="C409" s="4" t="s">
        <v>21</v>
      </c>
      <c r="D409" s="4" t="s">
        <v>24</v>
      </c>
      <c r="E409" s="4" t="s">
        <v>10</v>
      </c>
      <c r="F409" s="4">
        <v>34</v>
      </c>
      <c r="G409" s="13">
        <f t="shared" si="6"/>
        <v>400</v>
      </c>
      <c r="H409" s="13">
        <f>tbl_Data[[#This Row],[Units]] * tbl_Data[[#This Row],[Price]]</f>
        <v>13600</v>
      </c>
      <c r="I409" s="4" t="s">
        <v>11</v>
      </c>
      <c r="J409" s="4" t="s">
        <v>12</v>
      </c>
      <c r="K409" s="4" t="s">
        <v>52</v>
      </c>
    </row>
    <row r="410" spans="2:11" x14ac:dyDescent="0.25">
      <c r="B410" s="7">
        <v>43865</v>
      </c>
      <c r="C410" s="4" t="s">
        <v>21</v>
      </c>
      <c r="D410" s="4" t="s">
        <v>48</v>
      </c>
      <c r="E410" s="4" t="s">
        <v>10</v>
      </c>
      <c r="F410" s="4">
        <v>41</v>
      </c>
      <c r="G410" s="13">
        <f t="shared" si="6"/>
        <v>400</v>
      </c>
      <c r="H410" s="13">
        <f>tbl_Data[[#This Row],[Units]] * tbl_Data[[#This Row],[Price]]</f>
        <v>16400</v>
      </c>
      <c r="I410" s="4" t="s">
        <v>11</v>
      </c>
      <c r="J410" s="4" t="s">
        <v>12</v>
      </c>
      <c r="K410" s="4" t="s">
        <v>52</v>
      </c>
    </row>
    <row r="411" spans="2:11" x14ac:dyDescent="0.25">
      <c r="B411" s="7">
        <v>43866</v>
      </c>
      <c r="C411" s="4" t="s">
        <v>21</v>
      </c>
      <c r="D411" s="4" t="s">
        <v>18</v>
      </c>
      <c r="E411" s="4" t="s">
        <v>22</v>
      </c>
      <c r="F411" s="4">
        <v>47</v>
      </c>
      <c r="G411" s="13">
        <f t="shared" si="6"/>
        <v>200</v>
      </c>
      <c r="H411" s="13">
        <f>tbl_Data[[#This Row],[Units]] * tbl_Data[[#This Row],[Price]]</f>
        <v>9400</v>
      </c>
      <c r="I411" s="4" t="s">
        <v>11</v>
      </c>
      <c r="J411" s="4" t="s">
        <v>19</v>
      </c>
      <c r="K411" s="4" t="s">
        <v>52</v>
      </c>
    </row>
    <row r="412" spans="2:11" x14ac:dyDescent="0.25">
      <c r="B412" s="7">
        <v>43866</v>
      </c>
      <c r="C412" s="4" t="s">
        <v>8</v>
      </c>
      <c r="D412" s="4" t="s">
        <v>18</v>
      </c>
      <c r="E412" s="4" t="s">
        <v>20</v>
      </c>
      <c r="F412" s="4">
        <v>38</v>
      </c>
      <c r="G412" s="13">
        <f t="shared" si="6"/>
        <v>300</v>
      </c>
      <c r="H412" s="13">
        <f>tbl_Data[[#This Row],[Units]] * tbl_Data[[#This Row],[Price]]</f>
        <v>11400</v>
      </c>
      <c r="I412" s="4" t="s">
        <v>11</v>
      </c>
      <c r="J412" s="4" t="s">
        <v>12</v>
      </c>
      <c r="K412" s="4" t="s">
        <v>56</v>
      </c>
    </row>
    <row r="413" spans="2:11" x14ac:dyDescent="0.25">
      <c r="B413" s="7">
        <v>43866</v>
      </c>
      <c r="C413" s="4" t="s">
        <v>13</v>
      </c>
      <c r="D413" s="4" t="s">
        <v>16</v>
      </c>
      <c r="E413" s="4" t="s">
        <v>17</v>
      </c>
      <c r="F413" s="4">
        <v>32</v>
      </c>
      <c r="G413" s="13">
        <f t="shared" si="6"/>
        <v>500</v>
      </c>
      <c r="H413" s="13">
        <f>tbl_Data[[#This Row],[Units]] * tbl_Data[[#This Row],[Price]]</f>
        <v>16000</v>
      </c>
      <c r="I413" s="4" t="s">
        <v>11</v>
      </c>
      <c r="J413" s="4" t="s">
        <v>12</v>
      </c>
      <c r="K413" s="4" t="s">
        <v>52</v>
      </c>
    </row>
    <row r="414" spans="2:11" x14ac:dyDescent="0.25">
      <c r="B414" s="7">
        <v>43866</v>
      </c>
      <c r="C414" s="4" t="s">
        <v>21</v>
      </c>
      <c r="D414" s="4" t="s">
        <v>18</v>
      </c>
      <c r="E414" s="4" t="s">
        <v>17</v>
      </c>
      <c r="F414" s="4">
        <v>47</v>
      </c>
      <c r="G414" s="13">
        <f t="shared" si="6"/>
        <v>500</v>
      </c>
      <c r="H414" s="13">
        <f>tbl_Data[[#This Row],[Units]] * tbl_Data[[#This Row],[Price]]</f>
        <v>23500</v>
      </c>
      <c r="I414" s="4" t="s">
        <v>11</v>
      </c>
      <c r="J414" s="4" t="s">
        <v>12</v>
      </c>
      <c r="K414" s="4" t="s">
        <v>53</v>
      </c>
    </row>
    <row r="415" spans="2:11" x14ac:dyDescent="0.25">
      <c r="B415" s="7">
        <v>43867</v>
      </c>
      <c r="C415" s="4" t="s">
        <v>21</v>
      </c>
      <c r="D415" s="4" t="s">
        <v>18</v>
      </c>
      <c r="E415" s="4" t="s">
        <v>17</v>
      </c>
      <c r="F415" s="4">
        <v>3</v>
      </c>
      <c r="G415" s="13">
        <f t="shared" si="6"/>
        <v>500</v>
      </c>
      <c r="H415" s="13">
        <f>tbl_Data[[#This Row],[Units]] * tbl_Data[[#This Row],[Price]]</f>
        <v>1500</v>
      </c>
      <c r="I415" s="4" t="s">
        <v>11</v>
      </c>
      <c r="J415" s="4" t="s">
        <v>19</v>
      </c>
      <c r="K415" s="4" t="s">
        <v>53</v>
      </c>
    </row>
    <row r="416" spans="2:11" x14ac:dyDescent="0.25">
      <c r="B416" s="7">
        <v>43867</v>
      </c>
      <c r="C416" s="4" t="s">
        <v>21</v>
      </c>
      <c r="D416" s="4" t="s">
        <v>48</v>
      </c>
      <c r="E416" s="4" t="s">
        <v>15</v>
      </c>
      <c r="F416" s="4">
        <v>20</v>
      </c>
      <c r="G416" s="13">
        <f t="shared" si="6"/>
        <v>100</v>
      </c>
      <c r="H416" s="13">
        <f>tbl_Data[[#This Row],[Units]] * tbl_Data[[#This Row],[Price]]</f>
        <v>2000</v>
      </c>
      <c r="I416" s="4" t="s">
        <v>11</v>
      </c>
      <c r="J416" s="4" t="s">
        <v>12</v>
      </c>
      <c r="K416" s="4" t="s">
        <v>52</v>
      </c>
    </row>
    <row r="417" spans="2:11" x14ac:dyDescent="0.25">
      <c r="B417" s="7">
        <v>43867</v>
      </c>
      <c r="C417" s="4" t="s">
        <v>8</v>
      </c>
      <c r="D417" s="4" t="s">
        <v>18</v>
      </c>
      <c r="E417" s="4" t="s">
        <v>10</v>
      </c>
      <c r="F417" s="4">
        <v>12</v>
      </c>
      <c r="G417" s="13">
        <f t="shared" si="6"/>
        <v>400</v>
      </c>
      <c r="H417" s="13">
        <f>tbl_Data[[#This Row],[Units]] * tbl_Data[[#This Row],[Price]]</f>
        <v>4800</v>
      </c>
      <c r="I417" s="4" t="s">
        <v>11</v>
      </c>
      <c r="J417" s="4" t="s">
        <v>12</v>
      </c>
      <c r="K417" s="4" t="s">
        <v>52</v>
      </c>
    </row>
    <row r="418" spans="2:11" x14ac:dyDescent="0.25">
      <c r="B418" s="7">
        <v>43867</v>
      </c>
      <c r="C418" s="4" t="s">
        <v>13</v>
      </c>
      <c r="D418" s="4" t="s">
        <v>14</v>
      </c>
      <c r="E418" s="4" t="s">
        <v>20</v>
      </c>
      <c r="F418" s="4">
        <v>18</v>
      </c>
      <c r="G418" s="13">
        <f t="shared" si="6"/>
        <v>300</v>
      </c>
      <c r="H418" s="13">
        <f>tbl_Data[[#This Row],[Units]] * tbl_Data[[#This Row],[Price]]</f>
        <v>5400</v>
      </c>
      <c r="I418" s="4" t="s">
        <v>11</v>
      </c>
      <c r="J418" s="4" t="s">
        <v>12</v>
      </c>
      <c r="K418" s="4" t="s">
        <v>52</v>
      </c>
    </row>
    <row r="419" spans="2:11" x14ac:dyDescent="0.25">
      <c r="B419" s="7">
        <v>43867</v>
      </c>
      <c r="C419" s="4" t="s">
        <v>21</v>
      </c>
      <c r="D419" s="4" t="s">
        <v>48</v>
      </c>
      <c r="E419" s="4" t="s">
        <v>22</v>
      </c>
      <c r="F419" s="4">
        <v>30</v>
      </c>
      <c r="G419" s="13">
        <f t="shared" si="6"/>
        <v>200</v>
      </c>
      <c r="H419" s="13">
        <f>tbl_Data[[#This Row],[Units]] * tbl_Data[[#This Row],[Price]]</f>
        <v>6000</v>
      </c>
      <c r="I419" s="4" t="s">
        <v>11</v>
      </c>
      <c r="J419" s="4" t="s">
        <v>12</v>
      </c>
      <c r="K419" s="4" t="s">
        <v>52</v>
      </c>
    </row>
    <row r="420" spans="2:11" x14ac:dyDescent="0.25">
      <c r="B420" s="7">
        <v>43867</v>
      </c>
      <c r="C420" s="4" t="s">
        <v>21</v>
      </c>
      <c r="D420" s="4" t="s">
        <v>9</v>
      </c>
      <c r="E420" s="4" t="s">
        <v>20</v>
      </c>
      <c r="F420" s="4">
        <v>28</v>
      </c>
      <c r="G420" s="13">
        <f t="shared" si="6"/>
        <v>300</v>
      </c>
      <c r="H420" s="13">
        <f>tbl_Data[[#This Row],[Units]] * tbl_Data[[#This Row],[Price]]</f>
        <v>8400</v>
      </c>
      <c r="I420" s="4" t="s">
        <v>11</v>
      </c>
      <c r="J420" s="4" t="s">
        <v>12</v>
      </c>
      <c r="K420" s="4" t="s">
        <v>52</v>
      </c>
    </row>
    <row r="421" spans="2:11" x14ac:dyDescent="0.25">
      <c r="B421" s="7">
        <v>43867</v>
      </c>
      <c r="C421" s="4" t="s">
        <v>8</v>
      </c>
      <c r="D421" s="4" t="s">
        <v>16</v>
      </c>
      <c r="E421" s="4" t="s">
        <v>17</v>
      </c>
      <c r="F421" s="4">
        <v>17</v>
      </c>
      <c r="G421" s="13">
        <f t="shared" si="6"/>
        <v>500</v>
      </c>
      <c r="H421" s="13">
        <f>tbl_Data[[#This Row],[Units]] * tbl_Data[[#This Row],[Price]]</f>
        <v>8500</v>
      </c>
      <c r="I421" s="4" t="s">
        <v>23</v>
      </c>
      <c r="J421" s="4" t="s">
        <v>12</v>
      </c>
      <c r="K421" s="4" t="s">
        <v>55</v>
      </c>
    </row>
    <row r="422" spans="2:11" x14ac:dyDescent="0.25">
      <c r="B422" s="7">
        <v>43867</v>
      </c>
      <c r="C422" s="4" t="s">
        <v>13</v>
      </c>
      <c r="D422" s="4" t="s">
        <v>9</v>
      </c>
      <c r="E422" s="4" t="s">
        <v>20</v>
      </c>
      <c r="F422" s="4">
        <v>31</v>
      </c>
      <c r="G422" s="13">
        <f t="shared" si="6"/>
        <v>300</v>
      </c>
      <c r="H422" s="13">
        <f>tbl_Data[[#This Row],[Units]] * tbl_Data[[#This Row],[Price]]</f>
        <v>9300</v>
      </c>
      <c r="I422" s="4" t="s">
        <v>11</v>
      </c>
      <c r="J422" s="4" t="s">
        <v>12</v>
      </c>
      <c r="K422" s="4" t="s">
        <v>55</v>
      </c>
    </row>
    <row r="423" spans="2:11" x14ac:dyDescent="0.25">
      <c r="B423" s="7">
        <v>43867</v>
      </c>
      <c r="C423" s="4" t="s">
        <v>13</v>
      </c>
      <c r="D423" s="4" t="s">
        <v>14</v>
      </c>
      <c r="E423" s="4" t="s">
        <v>17</v>
      </c>
      <c r="F423" s="4">
        <v>25</v>
      </c>
      <c r="G423" s="13">
        <f t="shared" si="6"/>
        <v>500</v>
      </c>
      <c r="H423" s="13">
        <f>tbl_Data[[#This Row],[Units]] * tbl_Data[[#This Row],[Price]]</f>
        <v>12500</v>
      </c>
      <c r="I423" s="4" t="s">
        <v>11</v>
      </c>
      <c r="J423" s="4" t="s">
        <v>12</v>
      </c>
      <c r="K423" s="4" t="s">
        <v>52</v>
      </c>
    </row>
    <row r="424" spans="2:11" x14ac:dyDescent="0.25">
      <c r="B424" s="7">
        <v>43867</v>
      </c>
      <c r="C424" s="4" t="s">
        <v>21</v>
      </c>
      <c r="D424" s="4" t="s">
        <v>9</v>
      </c>
      <c r="E424" s="4" t="s">
        <v>10</v>
      </c>
      <c r="F424" s="4">
        <v>39</v>
      </c>
      <c r="G424" s="13">
        <f t="shared" si="6"/>
        <v>400</v>
      </c>
      <c r="H424" s="13">
        <f>tbl_Data[[#This Row],[Units]] * tbl_Data[[#This Row],[Price]]</f>
        <v>15600</v>
      </c>
      <c r="I424" s="4" t="s">
        <v>11</v>
      </c>
      <c r="J424" s="4" t="s">
        <v>12</v>
      </c>
      <c r="K424" s="4" t="s">
        <v>55</v>
      </c>
    </row>
    <row r="425" spans="2:11" x14ac:dyDescent="0.25">
      <c r="B425" s="7">
        <v>43867</v>
      </c>
      <c r="C425" s="4" t="s">
        <v>8</v>
      </c>
      <c r="D425" s="4" t="s">
        <v>18</v>
      </c>
      <c r="E425" s="4" t="s">
        <v>17</v>
      </c>
      <c r="F425" s="4">
        <v>33</v>
      </c>
      <c r="G425" s="13">
        <f t="shared" si="6"/>
        <v>500</v>
      </c>
      <c r="H425" s="13">
        <f>tbl_Data[[#This Row],[Units]] * tbl_Data[[#This Row],[Price]]</f>
        <v>16500</v>
      </c>
      <c r="I425" s="4" t="s">
        <v>11</v>
      </c>
      <c r="J425" s="4" t="s">
        <v>19</v>
      </c>
      <c r="K425" s="4" t="s">
        <v>52</v>
      </c>
    </row>
    <row r="426" spans="2:11" x14ac:dyDescent="0.25">
      <c r="B426" s="7">
        <v>43867</v>
      </c>
      <c r="C426" s="4" t="s">
        <v>21</v>
      </c>
      <c r="D426" s="4" t="s">
        <v>48</v>
      </c>
      <c r="E426" s="4" t="s">
        <v>10</v>
      </c>
      <c r="F426" s="4">
        <v>49</v>
      </c>
      <c r="G426" s="13">
        <f t="shared" si="6"/>
        <v>400</v>
      </c>
      <c r="H426" s="13">
        <f>tbl_Data[[#This Row],[Units]] * tbl_Data[[#This Row],[Price]]</f>
        <v>19600</v>
      </c>
      <c r="I426" s="4" t="s">
        <v>11</v>
      </c>
      <c r="J426" s="4" t="s">
        <v>12</v>
      </c>
      <c r="K426" s="4" t="s">
        <v>52</v>
      </c>
    </row>
    <row r="427" spans="2:11" x14ac:dyDescent="0.25">
      <c r="B427" s="7">
        <v>43868</v>
      </c>
      <c r="C427" s="4" t="s">
        <v>13</v>
      </c>
      <c r="D427" s="4" t="s">
        <v>18</v>
      </c>
      <c r="E427" s="4" t="s">
        <v>15</v>
      </c>
      <c r="F427" s="4">
        <v>8</v>
      </c>
      <c r="G427" s="13">
        <f t="shared" si="6"/>
        <v>100</v>
      </c>
      <c r="H427" s="13">
        <f>tbl_Data[[#This Row],[Units]] * tbl_Data[[#This Row],[Price]]</f>
        <v>800</v>
      </c>
      <c r="I427" s="4" t="s">
        <v>23</v>
      </c>
      <c r="J427" s="4" t="s">
        <v>12</v>
      </c>
      <c r="K427" s="4" t="s">
        <v>52</v>
      </c>
    </row>
    <row r="428" spans="2:11" x14ac:dyDescent="0.25">
      <c r="B428" s="7">
        <v>43868</v>
      </c>
      <c r="C428" s="4" t="s">
        <v>8</v>
      </c>
      <c r="D428" s="4" t="s">
        <v>18</v>
      </c>
      <c r="E428" s="4" t="s">
        <v>15</v>
      </c>
      <c r="F428" s="4">
        <v>11</v>
      </c>
      <c r="G428" s="13">
        <f t="shared" si="6"/>
        <v>100</v>
      </c>
      <c r="H428" s="13">
        <f>tbl_Data[[#This Row],[Units]] * tbl_Data[[#This Row],[Price]]</f>
        <v>1100</v>
      </c>
      <c r="I428" s="4" t="s">
        <v>11</v>
      </c>
      <c r="J428" s="4" t="s">
        <v>12</v>
      </c>
      <c r="K428" s="4" t="s">
        <v>52</v>
      </c>
    </row>
    <row r="429" spans="2:11" x14ac:dyDescent="0.25">
      <c r="B429" s="7">
        <v>43868</v>
      </c>
      <c r="C429" s="4" t="s">
        <v>8</v>
      </c>
      <c r="D429" s="4" t="s">
        <v>9</v>
      </c>
      <c r="E429" s="4" t="s">
        <v>22</v>
      </c>
      <c r="F429" s="4">
        <v>8</v>
      </c>
      <c r="G429" s="13">
        <f t="shared" si="6"/>
        <v>200</v>
      </c>
      <c r="H429" s="13">
        <f>tbl_Data[[#This Row],[Units]] * tbl_Data[[#This Row],[Price]]</f>
        <v>1600</v>
      </c>
      <c r="I429" s="4" t="s">
        <v>11</v>
      </c>
      <c r="J429" s="4" t="s">
        <v>12</v>
      </c>
      <c r="K429" s="4" t="s">
        <v>52</v>
      </c>
    </row>
    <row r="430" spans="2:11" x14ac:dyDescent="0.25">
      <c r="B430" s="7">
        <v>43868</v>
      </c>
      <c r="C430" s="4" t="s">
        <v>13</v>
      </c>
      <c r="D430" s="4" t="s">
        <v>18</v>
      </c>
      <c r="E430" s="4" t="s">
        <v>15</v>
      </c>
      <c r="F430" s="4">
        <v>18</v>
      </c>
      <c r="G430" s="13">
        <f t="shared" si="6"/>
        <v>100</v>
      </c>
      <c r="H430" s="13">
        <f>tbl_Data[[#This Row],[Units]] * tbl_Data[[#This Row],[Price]]</f>
        <v>1800</v>
      </c>
      <c r="I430" s="4" t="s">
        <v>11</v>
      </c>
      <c r="J430" s="4" t="s">
        <v>12</v>
      </c>
      <c r="K430" s="4" t="s">
        <v>52</v>
      </c>
    </row>
    <row r="431" spans="2:11" x14ac:dyDescent="0.25">
      <c r="B431" s="7">
        <v>43868</v>
      </c>
      <c r="C431" s="4" t="s">
        <v>13</v>
      </c>
      <c r="D431" s="4" t="s">
        <v>9</v>
      </c>
      <c r="E431" s="4" t="s">
        <v>22</v>
      </c>
      <c r="F431" s="4">
        <v>13</v>
      </c>
      <c r="G431" s="13">
        <f t="shared" si="6"/>
        <v>200</v>
      </c>
      <c r="H431" s="13">
        <f>tbl_Data[[#This Row],[Units]] * tbl_Data[[#This Row],[Price]]</f>
        <v>2600</v>
      </c>
      <c r="I431" s="4" t="s">
        <v>11</v>
      </c>
      <c r="J431" s="4" t="s">
        <v>12</v>
      </c>
      <c r="K431" s="4" t="s">
        <v>52</v>
      </c>
    </row>
    <row r="432" spans="2:11" x14ac:dyDescent="0.25">
      <c r="B432" s="7">
        <v>43868</v>
      </c>
      <c r="C432" s="4" t="s">
        <v>8</v>
      </c>
      <c r="D432" s="4" t="s">
        <v>24</v>
      </c>
      <c r="E432" s="4" t="s">
        <v>22</v>
      </c>
      <c r="F432" s="4">
        <v>26</v>
      </c>
      <c r="G432" s="13">
        <f t="shared" si="6"/>
        <v>200</v>
      </c>
      <c r="H432" s="13">
        <f>tbl_Data[[#This Row],[Units]] * tbl_Data[[#This Row],[Price]]</f>
        <v>5200</v>
      </c>
      <c r="I432" s="4" t="s">
        <v>11</v>
      </c>
      <c r="J432" s="4" t="s">
        <v>19</v>
      </c>
      <c r="K432" s="4" t="s">
        <v>52</v>
      </c>
    </row>
    <row r="433" spans="2:11" x14ac:dyDescent="0.25">
      <c r="B433" s="7">
        <v>43868</v>
      </c>
      <c r="C433" s="4" t="s">
        <v>8</v>
      </c>
      <c r="D433" s="4" t="s">
        <v>18</v>
      </c>
      <c r="E433" s="4" t="s">
        <v>10</v>
      </c>
      <c r="F433" s="4">
        <v>20</v>
      </c>
      <c r="G433" s="13">
        <f t="shared" si="6"/>
        <v>400</v>
      </c>
      <c r="H433" s="13">
        <f>tbl_Data[[#This Row],[Units]] * tbl_Data[[#This Row],[Price]]</f>
        <v>8000</v>
      </c>
      <c r="I433" s="4" t="s">
        <v>11</v>
      </c>
      <c r="J433" s="4" t="s">
        <v>12</v>
      </c>
      <c r="K433" s="4" t="s">
        <v>53</v>
      </c>
    </row>
    <row r="434" spans="2:11" x14ac:dyDescent="0.25">
      <c r="B434" s="7">
        <v>43868</v>
      </c>
      <c r="C434" s="4" t="s">
        <v>21</v>
      </c>
      <c r="D434" s="4" t="s">
        <v>18</v>
      </c>
      <c r="E434" s="4" t="s">
        <v>10</v>
      </c>
      <c r="F434" s="4">
        <v>25</v>
      </c>
      <c r="G434" s="13">
        <f t="shared" si="6"/>
        <v>400</v>
      </c>
      <c r="H434" s="13">
        <f>tbl_Data[[#This Row],[Units]] * tbl_Data[[#This Row],[Price]]</f>
        <v>10000</v>
      </c>
      <c r="I434" s="4" t="s">
        <v>11</v>
      </c>
      <c r="J434" s="4" t="s">
        <v>12</v>
      </c>
      <c r="K434" s="4" t="s">
        <v>56</v>
      </c>
    </row>
    <row r="435" spans="2:11" x14ac:dyDescent="0.25">
      <c r="B435" s="7">
        <v>43868</v>
      </c>
      <c r="C435" s="4" t="s">
        <v>8</v>
      </c>
      <c r="D435" s="4" t="s">
        <v>14</v>
      </c>
      <c r="E435" s="4" t="s">
        <v>17</v>
      </c>
      <c r="F435" s="4">
        <v>20</v>
      </c>
      <c r="G435" s="13">
        <f t="shared" si="6"/>
        <v>500</v>
      </c>
      <c r="H435" s="13">
        <f>tbl_Data[[#This Row],[Units]] * tbl_Data[[#This Row],[Price]]</f>
        <v>10000</v>
      </c>
      <c r="I435" s="4" t="s">
        <v>23</v>
      </c>
      <c r="J435" s="4" t="s">
        <v>12</v>
      </c>
      <c r="K435" s="4" t="s">
        <v>52</v>
      </c>
    </row>
    <row r="436" spans="2:11" x14ac:dyDescent="0.25">
      <c r="B436" s="7">
        <v>43868</v>
      </c>
      <c r="C436" s="4" t="s">
        <v>21</v>
      </c>
      <c r="D436" s="4" t="s">
        <v>16</v>
      </c>
      <c r="E436" s="4" t="s">
        <v>20</v>
      </c>
      <c r="F436" s="4">
        <v>37</v>
      </c>
      <c r="G436" s="13">
        <f t="shared" si="6"/>
        <v>300</v>
      </c>
      <c r="H436" s="13">
        <f>tbl_Data[[#This Row],[Units]] * tbl_Data[[#This Row],[Price]]</f>
        <v>11100</v>
      </c>
      <c r="I436" s="4" t="s">
        <v>11</v>
      </c>
      <c r="J436" s="4" t="s">
        <v>12</v>
      </c>
      <c r="K436" s="4" t="s">
        <v>52</v>
      </c>
    </row>
    <row r="437" spans="2:11" x14ac:dyDescent="0.25">
      <c r="B437" s="7">
        <v>43868</v>
      </c>
      <c r="C437" s="4" t="s">
        <v>13</v>
      </c>
      <c r="D437" s="4" t="s">
        <v>24</v>
      </c>
      <c r="E437" s="4" t="s">
        <v>17</v>
      </c>
      <c r="F437" s="4">
        <v>26</v>
      </c>
      <c r="G437" s="13">
        <f t="shared" si="6"/>
        <v>500</v>
      </c>
      <c r="H437" s="13">
        <f>tbl_Data[[#This Row],[Units]] * tbl_Data[[#This Row],[Price]]</f>
        <v>13000</v>
      </c>
      <c r="I437" s="4" t="s">
        <v>23</v>
      </c>
      <c r="J437" s="4" t="s">
        <v>12</v>
      </c>
      <c r="K437" s="4" t="s">
        <v>52</v>
      </c>
    </row>
    <row r="438" spans="2:11" x14ac:dyDescent="0.25">
      <c r="B438" s="7">
        <v>43868</v>
      </c>
      <c r="C438" s="4" t="s">
        <v>13</v>
      </c>
      <c r="D438" s="4" t="s">
        <v>48</v>
      </c>
      <c r="E438" s="4" t="s">
        <v>20</v>
      </c>
      <c r="F438" s="4">
        <v>45</v>
      </c>
      <c r="G438" s="13">
        <f t="shared" si="6"/>
        <v>300</v>
      </c>
      <c r="H438" s="13">
        <f>tbl_Data[[#This Row],[Units]] * tbl_Data[[#This Row],[Price]]</f>
        <v>13500</v>
      </c>
      <c r="I438" s="4" t="s">
        <v>11</v>
      </c>
      <c r="J438" s="4" t="s">
        <v>12</v>
      </c>
      <c r="K438" s="4" t="s">
        <v>52</v>
      </c>
    </row>
    <row r="439" spans="2:11" x14ac:dyDescent="0.25">
      <c r="B439" s="7">
        <v>43868</v>
      </c>
      <c r="C439" s="4" t="s">
        <v>8</v>
      </c>
      <c r="D439" s="4" t="s">
        <v>14</v>
      </c>
      <c r="E439" s="4" t="s">
        <v>20</v>
      </c>
      <c r="F439" s="4">
        <v>46</v>
      </c>
      <c r="G439" s="13">
        <f t="shared" si="6"/>
        <v>300</v>
      </c>
      <c r="H439" s="13">
        <f>tbl_Data[[#This Row],[Units]] * tbl_Data[[#This Row],[Price]]</f>
        <v>13800</v>
      </c>
      <c r="I439" s="4" t="s">
        <v>11</v>
      </c>
      <c r="J439" s="4" t="s">
        <v>12</v>
      </c>
      <c r="K439" s="4" t="s">
        <v>55</v>
      </c>
    </row>
    <row r="440" spans="2:11" x14ac:dyDescent="0.25">
      <c r="B440" s="7">
        <v>43868</v>
      </c>
      <c r="C440" s="4" t="s">
        <v>21</v>
      </c>
      <c r="D440" s="4" t="s">
        <v>16</v>
      </c>
      <c r="E440" s="4" t="s">
        <v>10</v>
      </c>
      <c r="F440" s="4">
        <v>39</v>
      </c>
      <c r="G440" s="13">
        <f t="shared" si="6"/>
        <v>400</v>
      </c>
      <c r="H440" s="13">
        <f>tbl_Data[[#This Row],[Units]] * tbl_Data[[#This Row],[Price]]</f>
        <v>15600</v>
      </c>
      <c r="I440" s="4" t="s">
        <v>11</v>
      </c>
      <c r="J440" s="4" t="s">
        <v>12</v>
      </c>
      <c r="K440" s="4" t="s">
        <v>53</v>
      </c>
    </row>
    <row r="441" spans="2:11" x14ac:dyDescent="0.25">
      <c r="B441" s="7">
        <v>43868</v>
      </c>
      <c r="C441" s="4" t="s">
        <v>21</v>
      </c>
      <c r="D441" s="4" t="s">
        <v>16</v>
      </c>
      <c r="E441" s="4" t="s">
        <v>10</v>
      </c>
      <c r="F441" s="4">
        <v>49</v>
      </c>
      <c r="G441" s="13">
        <f t="shared" si="6"/>
        <v>400</v>
      </c>
      <c r="H441" s="13">
        <f>tbl_Data[[#This Row],[Units]] * tbl_Data[[#This Row],[Price]]</f>
        <v>19600</v>
      </c>
      <c r="I441" s="4" t="s">
        <v>11</v>
      </c>
      <c r="J441" s="4" t="s">
        <v>19</v>
      </c>
      <c r="K441" s="4" t="s">
        <v>55</v>
      </c>
    </row>
    <row r="442" spans="2:11" x14ac:dyDescent="0.25">
      <c r="B442" s="7">
        <v>43868</v>
      </c>
      <c r="C442" s="4" t="s">
        <v>21</v>
      </c>
      <c r="D442" s="4" t="s">
        <v>18</v>
      </c>
      <c r="E442" s="4" t="s">
        <v>17</v>
      </c>
      <c r="F442" s="4">
        <v>49</v>
      </c>
      <c r="G442" s="13">
        <f t="shared" si="6"/>
        <v>500</v>
      </c>
      <c r="H442" s="13">
        <f>tbl_Data[[#This Row],[Units]] * tbl_Data[[#This Row],[Price]]</f>
        <v>24500</v>
      </c>
      <c r="I442" s="4" t="s">
        <v>11</v>
      </c>
      <c r="J442" s="4" t="s">
        <v>12</v>
      </c>
      <c r="K442" s="4" t="s">
        <v>52</v>
      </c>
    </row>
    <row r="443" spans="2:11" x14ac:dyDescent="0.25">
      <c r="B443" s="7">
        <v>43869</v>
      </c>
      <c r="C443" s="4" t="s">
        <v>13</v>
      </c>
      <c r="D443" s="4" t="s">
        <v>16</v>
      </c>
      <c r="E443" s="4" t="s">
        <v>17</v>
      </c>
      <c r="F443" s="4">
        <v>4</v>
      </c>
      <c r="G443" s="13">
        <f t="shared" si="6"/>
        <v>500</v>
      </c>
      <c r="H443" s="13">
        <f>tbl_Data[[#This Row],[Units]] * tbl_Data[[#This Row],[Price]]</f>
        <v>2000</v>
      </c>
      <c r="I443" s="4" t="s">
        <v>11</v>
      </c>
      <c r="J443" s="4" t="s">
        <v>12</v>
      </c>
      <c r="K443" s="4" t="s">
        <v>53</v>
      </c>
    </row>
    <row r="444" spans="2:11" x14ac:dyDescent="0.25">
      <c r="B444" s="7">
        <v>43869</v>
      </c>
      <c r="C444" s="4" t="s">
        <v>13</v>
      </c>
      <c r="D444" s="4" t="s">
        <v>14</v>
      </c>
      <c r="E444" s="4" t="s">
        <v>15</v>
      </c>
      <c r="F444" s="4">
        <v>26</v>
      </c>
      <c r="G444" s="13">
        <f t="shared" si="6"/>
        <v>100</v>
      </c>
      <c r="H444" s="13">
        <f>tbl_Data[[#This Row],[Units]] * tbl_Data[[#This Row],[Price]]</f>
        <v>2600</v>
      </c>
      <c r="I444" s="4" t="s">
        <v>11</v>
      </c>
      <c r="J444" s="4" t="s">
        <v>12</v>
      </c>
      <c r="K444" s="4" t="s">
        <v>55</v>
      </c>
    </row>
    <row r="445" spans="2:11" x14ac:dyDescent="0.25">
      <c r="B445" s="7">
        <v>43869</v>
      </c>
      <c r="C445" s="4" t="s">
        <v>13</v>
      </c>
      <c r="D445" s="4" t="s">
        <v>14</v>
      </c>
      <c r="E445" s="4" t="s">
        <v>17</v>
      </c>
      <c r="F445" s="4">
        <v>23</v>
      </c>
      <c r="G445" s="13">
        <f t="shared" si="6"/>
        <v>500</v>
      </c>
      <c r="H445" s="13">
        <f>tbl_Data[[#This Row],[Units]] * tbl_Data[[#This Row],[Price]]</f>
        <v>11500</v>
      </c>
      <c r="I445" s="4" t="s">
        <v>11</v>
      </c>
      <c r="J445" s="4" t="s">
        <v>12</v>
      </c>
      <c r="K445" s="4" t="s">
        <v>53</v>
      </c>
    </row>
    <row r="446" spans="2:11" x14ac:dyDescent="0.25">
      <c r="B446" s="7">
        <v>43869</v>
      </c>
      <c r="C446" s="4" t="s">
        <v>13</v>
      </c>
      <c r="D446" s="4" t="s">
        <v>14</v>
      </c>
      <c r="E446" s="4" t="s">
        <v>20</v>
      </c>
      <c r="F446" s="4">
        <v>41</v>
      </c>
      <c r="G446" s="13">
        <f t="shared" si="6"/>
        <v>300</v>
      </c>
      <c r="H446" s="13">
        <f>tbl_Data[[#This Row],[Units]] * tbl_Data[[#This Row],[Price]]</f>
        <v>12300</v>
      </c>
      <c r="I446" s="4" t="s">
        <v>23</v>
      </c>
      <c r="J446" s="4" t="s">
        <v>12</v>
      </c>
      <c r="K446" s="4" t="s">
        <v>53</v>
      </c>
    </row>
    <row r="447" spans="2:11" x14ac:dyDescent="0.25">
      <c r="B447" s="7">
        <v>43869</v>
      </c>
      <c r="C447" s="4" t="s">
        <v>8</v>
      </c>
      <c r="D447" s="4" t="s">
        <v>18</v>
      </c>
      <c r="E447" s="4" t="s">
        <v>17</v>
      </c>
      <c r="F447" s="4">
        <v>27</v>
      </c>
      <c r="G447" s="13">
        <f t="shared" si="6"/>
        <v>500</v>
      </c>
      <c r="H447" s="13">
        <f>tbl_Data[[#This Row],[Units]] * tbl_Data[[#This Row],[Price]]</f>
        <v>13500</v>
      </c>
      <c r="I447" s="4" t="s">
        <v>11</v>
      </c>
      <c r="J447" s="4" t="s">
        <v>12</v>
      </c>
      <c r="K447" s="4" t="s">
        <v>53</v>
      </c>
    </row>
    <row r="448" spans="2:11" x14ac:dyDescent="0.25">
      <c r="B448" s="7">
        <v>43869</v>
      </c>
      <c r="C448" s="4" t="s">
        <v>21</v>
      </c>
      <c r="D448" s="4" t="s">
        <v>18</v>
      </c>
      <c r="E448" s="4" t="s">
        <v>17</v>
      </c>
      <c r="F448" s="4">
        <v>35</v>
      </c>
      <c r="G448" s="13">
        <f t="shared" si="6"/>
        <v>500</v>
      </c>
      <c r="H448" s="13">
        <f>tbl_Data[[#This Row],[Units]] * tbl_Data[[#This Row],[Price]]</f>
        <v>17500</v>
      </c>
      <c r="I448" s="4" t="s">
        <v>11</v>
      </c>
      <c r="J448" s="4" t="s">
        <v>12</v>
      </c>
      <c r="K448" s="4" t="s">
        <v>52</v>
      </c>
    </row>
    <row r="449" spans="2:11" x14ac:dyDescent="0.25">
      <c r="B449" s="7">
        <v>43870</v>
      </c>
      <c r="C449" s="4" t="s">
        <v>13</v>
      </c>
      <c r="D449" s="4" t="s">
        <v>16</v>
      </c>
      <c r="E449" s="4" t="s">
        <v>20</v>
      </c>
      <c r="F449" s="4">
        <v>6</v>
      </c>
      <c r="G449" s="13">
        <f t="shared" si="6"/>
        <v>300</v>
      </c>
      <c r="H449" s="13">
        <f>tbl_Data[[#This Row],[Units]] * tbl_Data[[#This Row],[Price]]</f>
        <v>1800</v>
      </c>
      <c r="I449" s="4" t="s">
        <v>11</v>
      </c>
      <c r="J449" s="4" t="s">
        <v>12</v>
      </c>
      <c r="K449" s="4" t="s">
        <v>52</v>
      </c>
    </row>
    <row r="450" spans="2:11" x14ac:dyDescent="0.25">
      <c r="B450" s="7">
        <v>43870</v>
      </c>
      <c r="C450" s="4" t="s">
        <v>21</v>
      </c>
      <c r="D450" s="4" t="s">
        <v>14</v>
      </c>
      <c r="E450" s="4" t="s">
        <v>15</v>
      </c>
      <c r="F450" s="4">
        <v>36</v>
      </c>
      <c r="G450" s="13">
        <f t="shared" si="6"/>
        <v>100</v>
      </c>
      <c r="H450" s="13">
        <f>tbl_Data[[#This Row],[Units]] * tbl_Data[[#This Row],[Price]]</f>
        <v>3600</v>
      </c>
      <c r="I450" s="4" t="s">
        <v>11</v>
      </c>
      <c r="J450" s="4" t="s">
        <v>12</v>
      </c>
      <c r="K450" s="4" t="s">
        <v>52</v>
      </c>
    </row>
    <row r="451" spans="2:11" x14ac:dyDescent="0.25">
      <c r="B451" s="7">
        <v>43870</v>
      </c>
      <c r="C451" s="4" t="s">
        <v>13</v>
      </c>
      <c r="D451" s="4" t="s">
        <v>16</v>
      </c>
      <c r="E451" s="4" t="s">
        <v>15</v>
      </c>
      <c r="F451" s="4">
        <v>36</v>
      </c>
      <c r="G451" s="13">
        <f t="shared" si="6"/>
        <v>100</v>
      </c>
      <c r="H451" s="13">
        <f>tbl_Data[[#This Row],[Units]] * tbl_Data[[#This Row],[Price]]</f>
        <v>3600</v>
      </c>
      <c r="I451" s="4" t="s">
        <v>11</v>
      </c>
      <c r="J451" s="4" t="s">
        <v>19</v>
      </c>
      <c r="K451" s="4" t="s">
        <v>56</v>
      </c>
    </row>
    <row r="452" spans="2:11" x14ac:dyDescent="0.25">
      <c r="B452" s="7">
        <v>43870</v>
      </c>
      <c r="C452" s="4" t="s">
        <v>8</v>
      </c>
      <c r="D452" s="4" t="s">
        <v>14</v>
      </c>
      <c r="E452" s="4" t="s">
        <v>20</v>
      </c>
      <c r="F452" s="4">
        <v>13</v>
      </c>
      <c r="G452" s="13">
        <f t="shared" ref="G452:G515" si="7">_xlfn.XLOOKUP(E452, Product, dv_Price, "N/A", 0)</f>
        <v>300</v>
      </c>
      <c r="H452" s="13">
        <f>tbl_Data[[#This Row],[Units]] * tbl_Data[[#This Row],[Price]]</f>
        <v>3900</v>
      </c>
      <c r="I452" s="4" t="s">
        <v>11</v>
      </c>
      <c r="J452" s="4" t="s">
        <v>12</v>
      </c>
      <c r="K452" s="4" t="s">
        <v>52</v>
      </c>
    </row>
    <row r="453" spans="2:11" x14ac:dyDescent="0.25">
      <c r="B453" s="7">
        <v>43870</v>
      </c>
      <c r="C453" s="4" t="s">
        <v>8</v>
      </c>
      <c r="D453" s="4" t="s">
        <v>14</v>
      </c>
      <c r="E453" s="4" t="s">
        <v>10</v>
      </c>
      <c r="F453" s="4">
        <v>12</v>
      </c>
      <c r="G453" s="13">
        <f t="shared" si="7"/>
        <v>400</v>
      </c>
      <c r="H453" s="13">
        <f>tbl_Data[[#This Row],[Units]] * tbl_Data[[#This Row],[Price]]</f>
        <v>4800</v>
      </c>
      <c r="I453" s="4" t="s">
        <v>11</v>
      </c>
      <c r="J453" s="4" t="s">
        <v>19</v>
      </c>
      <c r="K453" s="4" t="s">
        <v>53</v>
      </c>
    </row>
    <row r="454" spans="2:11" x14ac:dyDescent="0.25">
      <c r="B454" s="7">
        <v>43870</v>
      </c>
      <c r="C454" s="4" t="s">
        <v>21</v>
      </c>
      <c r="D454" s="4" t="s">
        <v>24</v>
      </c>
      <c r="E454" s="4" t="s">
        <v>15</v>
      </c>
      <c r="F454" s="4">
        <v>49</v>
      </c>
      <c r="G454" s="13">
        <f t="shared" si="7"/>
        <v>100</v>
      </c>
      <c r="H454" s="13">
        <f>tbl_Data[[#This Row],[Units]] * tbl_Data[[#This Row],[Price]]</f>
        <v>4900</v>
      </c>
      <c r="I454" s="4" t="s">
        <v>11</v>
      </c>
      <c r="J454" s="4" t="s">
        <v>12</v>
      </c>
      <c r="K454" s="4" t="s">
        <v>55</v>
      </c>
    </row>
    <row r="455" spans="2:11" x14ac:dyDescent="0.25">
      <c r="B455" s="7">
        <v>43870</v>
      </c>
      <c r="C455" s="4" t="s">
        <v>8</v>
      </c>
      <c r="D455" s="4" t="s">
        <v>16</v>
      </c>
      <c r="E455" s="4" t="s">
        <v>10</v>
      </c>
      <c r="F455" s="4">
        <v>20</v>
      </c>
      <c r="G455" s="13">
        <f t="shared" si="7"/>
        <v>400</v>
      </c>
      <c r="H455" s="13">
        <f>tbl_Data[[#This Row],[Units]] * tbl_Data[[#This Row],[Price]]</f>
        <v>8000</v>
      </c>
      <c r="I455" s="4" t="s">
        <v>11</v>
      </c>
      <c r="J455" s="4" t="s">
        <v>12</v>
      </c>
      <c r="K455" s="4" t="s">
        <v>55</v>
      </c>
    </row>
    <row r="456" spans="2:11" x14ac:dyDescent="0.25">
      <c r="B456" s="7">
        <v>43870</v>
      </c>
      <c r="C456" s="4" t="s">
        <v>21</v>
      </c>
      <c r="D456" s="4" t="s">
        <v>16</v>
      </c>
      <c r="E456" s="4" t="s">
        <v>10</v>
      </c>
      <c r="F456" s="4">
        <v>29</v>
      </c>
      <c r="G456" s="13">
        <f t="shared" si="7"/>
        <v>400</v>
      </c>
      <c r="H456" s="13">
        <f>tbl_Data[[#This Row],[Units]] * tbl_Data[[#This Row],[Price]]</f>
        <v>11600</v>
      </c>
      <c r="I456" s="4" t="s">
        <v>11</v>
      </c>
      <c r="J456" s="4" t="s">
        <v>12</v>
      </c>
      <c r="K456" s="4" t="s">
        <v>56</v>
      </c>
    </row>
    <row r="457" spans="2:11" x14ac:dyDescent="0.25">
      <c r="B457" s="7">
        <v>43870</v>
      </c>
      <c r="C457" s="4" t="s">
        <v>8</v>
      </c>
      <c r="D457" s="4" t="s">
        <v>9</v>
      </c>
      <c r="E457" s="4" t="s">
        <v>20</v>
      </c>
      <c r="F457" s="4">
        <v>43</v>
      </c>
      <c r="G457" s="13">
        <f t="shared" si="7"/>
        <v>300</v>
      </c>
      <c r="H457" s="13">
        <f>tbl_Data[[#This Row],[Units]] * tbl_Data[[#This Row],[Price]]</f>
        <v>12900</v>
      </c>
      <c r="I457" s="4" t="s">
        <v>11</v>
      </c>
      <c r="J457" s="4" t="s">
        <v>12</v>
      </c>
      <c r="K457" s="4" t="s">
        <v>52</v>
      </c>
    </row>
    <row r="458" spans="2:11" x14ac:dyDescent="0.25">
      <c r="B458" s="7">
        <v>43870</v>
      </c>
      <c r="C458" s="4" t="s">
        <v>13</v>
      </c>
      <c r="D458" s="4" t="s">
        <v>18</v>
      </c>
      <c r="E458" s="4" t="s">
        <v>17</v>
      </c>
      <c r="F458" s="4">
        <v>35</v>
      </c>
      <c r="G458" s="13">
        <f t="shared" si="7"/>
        <v>500</v>
      </c>
      <c r="H458" s="13">
        <f>tbl_Data[[#This Row],[Units]] * tbl_Data[[#This Row],[Price]]</f>
        <v>17500</v>
      </c>
      <c r="I458" s="4" t="s">
        <v>11</v>
      </c>
      <c r="J458" s="4" t="s">
        <v>12</v>
      </c>
      <c r="K458" s="4" t="s">
        <v>54</v>
      </c>
    </row>
    <row r="459" spans="2:11" x14ac:dyDescent="0.25">
      <c r="B459" s="7">
        <v>43870</v>
      </c>
      <c r="C459" s="4" t="s">
        <v>21</v>
      </c>
      <c r="D459" s="4" t="s">
        <v>16</v>
      </c>
      <c r="E459" s="4" t="s">
        <v>10</v>
      </c>
      <c r="F459" s="4">
        <v>46</v>
      </c>
      <c r="G459" s="13">
        <f t="shared" si="7"/>
        <v>400</v>
      </c>
      <c r="H459" s="13">
        <f>tbl_Data[[#This Row],[Units]] * tbl_Data[[#This Row],[Price]]</f>
        <v>18400</v>
      </c>
      <c r="I459" s="4" t="s">
        <v>11</v>
      </c>
      <c r="J459" s="4" t="s">
        <v>12</v>
      </c>
      <c r="K459" s="4" t="s">
        <v>55</v>
      </c>
    </row>
    <row r="460" spans="2:11" x14ac:dyDescent="0.25">
      <c r="B460" s="7">
        <v>43870</v>
      </c>
      <c r="C460" s="4" t="s">
        <v>13</v>
      </c>
      <c r="D460" s="4" t="s">
        <v>16</v>
      </c>
      <c r="E460" s="4" t="s">
        <v>10</v>
      </c>
      <c r="F460" s="4">
        <v>47</v>
      </c>
      <c r="G460" s="13">
        <f t="shared" si="7"/>
        <v>400</v>
      </c>
      <c r="H460" s="13">
        <f>tbl_Data[[#This Row],[Units]] * tbl_Data[[#This Row],[Price]]</f>
        <v>18800</v>
      </c>
      <c r="I460" s="4" t="s">
        <v>11</v>
      </c>
      <c r="J460" s="4" t="s">
        <v>12</v>
      </c>
      <c r="K460" s="4" t="s">
        <v>55</v>
      </c>
    </row>
    <row r="461" spans="2:11" x14ac:dyDescent="0.25">
      <c r="B461" s="7">
        <v>43871</v>
      </c>
      <c r="C461" s="4" t="s">
        <v>8</v>
      </c>
      <c r="D461" s="4" t="s">
        <v>48</v>
      </c>
      <c r="E461" s="4" t="s">
        <v>10</v>
      </c>
      <c r="F461" s="4">
        <v>3</v>
      </c>
      <c r="G461" s="13">
        <f t="shared" si="7"/>
        <v>400</v>
      </c>
      <c r="H461" s="13">
        <f>tbl_Data[[#This Row],[Units]] * tbl_Data[[#This Row],[Price]]</f>
        <v>1200</v>
      </c>
      <c r="I461" s="4" t="s">
        <v>23</v>
      </c>
      <c r="J461" s="4" t="s">
        <v>12</v>
      </c>
      <c r="K461" s="4" t="s">
        <v>52</v>
      </c>
    </row>
    <row r="462" spans="2:11" x14ac:dyDescent="0.25">
      <c r="B462" s="7">
        <v>43871</v>
      </c>
      <c r="C462" s="4" t="s">
        <v>21</v>
      </c>
      <c r="D462" s="4" t="s">
        <v>14</v>
      </c>
      <c r="E462" s="4" t="s">
        <v>22</v>
      </c>
      <c r="F462" s="4">
        <v>9</v>
      </c>
      <c r="G462" s="13">
        <f t="shared" si="7"/>
        <v>200</v>
      </c>
      <c r="H462" s="13">
        <f>tbl_Data[[#This Row],[Units]] * tbl_Data[[#This Row],[Price]]</f>
        <v>1800</v>
      </c>
      <c r="I462" s="4" t="s">
        <v>11</v>
      </c>
      <c r="J462" s="4" t="s">
        <v>12</v>
      </c>
      <c r="K462" s="4" t="s">
        <v>53</v>
      </c>
    </row>
    <row r="463" spans="2:11" x14ac:dyDescent="0.25">
      <c r="B463" s="7">
        <v>43871</v>
      </c>
      <c r="C463" s="4" t="s">
        <v>21</v>
      </c>
      <c r="D463" s="4" t="s">
        <v>18</v>
      </c>
      <c r="E463" s="4" t="s">
        <v>15</v>
      </c>
      <c r="F463" s="4">
        <v>26</v>
      </c>
      <c r="G463" s="13">
        <f t="shared" si="7"/>
        <v>100</v>
      </c>
      <c r="H463" s="13">
        <f>tbl_Data[[#This Row],[Units]] * tbl_Data[[#This Row],[Price]]</f>
        <v>2600</v>
      </c>
      <c r="I463" s="4" t="s">
        <v>23</v>
      </c>
      <c r="J463" s="4" t="s">
        <v>12</v>
      </c>
      <c r="K463" s="4" t="s">
        <v>55</v>
      </c>
    </row>
    <row r="464" spans="2:11" x14ac:dyDescent="0.25">
      <c r="B464" s="7">
        <v>43871</v>
      </c>
      <c r="C464" s="4" t="s">
        <v>8</v>
      </c>
      <c r="D464" s="4" t="s">
        <v>48</v>
      </c>
      <c r="E464" s="4" t="s">
        <v>10</v>
      </c>
      <c r="F464" s="4">
        <v>15</v>
      </c>
      <c r="G464" s="13">
        <f t="shared" si="7"/>
        <v>400</v>
      </c>
      <c r="H464" s="13">
        <f>tbl_Data[[#This Row],[Units]] * tbl_Data[[#This Row],[Price]]</f>
        <v>6000</v>
      </c>
      <c r="I464" s="4" t="s">
        <v>11</v>
      </c>
      <c r="J464" s="4" t="s">
        <v>12</v>
      </c>
      <c r="K464" s="4" t="s">
        <v>55</v>
      </c>
    </row>
    <row r="465" spans="2:11" x14ac:dyDescent="0.25">
      <c r="B465" s="7">
        <v>43871</v>
      </c>
      <c r="C465" s="4" t="s">
        <v>8</v>
      </c>
      <c r="D465" s="4" t="s">
        <v>48</v>
      </c>
      <c r="E465" s="4" t="s">
        <v>20</v>
      </c>
      <c r="F465" s="4">
        <v>29</v>
      </c>
      <c r="G465" s="13">
        <f t="shared" si="7"/>
        <v>300</v>
      </c>
      <c r="H465" s="13">
        <f>tbl_Data[[#This Row],[Units]] * tbl_Data[[#This Row],[Price]]</f>
        <v>8700</v>
      </c>
      <c r="I465" s="4" t="s">
        <v>23</v>
      </c>
      <c r="J465" s="4" t="s">
        <v>12</v>
      </c>
      <c r="K465" s="4" t="s">
        <v>53</v>
      </c>
    </row>
    <row r="466" spans="2:11" x14ac:dyDescent="0.25">
      <c r="B466" s="7">
        <v>43871</v>
      </c>
      <c r="C466" s="4" t="s">
        <v>21</v>
      </c>
      <c r="D466" s="4" t="s">
        <v>9</v>
      </c>
      <c r="E466" s="4" t="s">
        <v>17</v>
      </c>
      <c r="F466" s="4">
        <v>22</v>
      </c>
      <c r="G466" s="13">
        <f t="shared" si="7"/>
        <v>500</v>
      </c>
      <c r="H466" s="13">
        <f>tbl_Data[[#This Row],[Units]] * tbl_Data[[#This Row],[Price]]</f>
        <v>11000</v>
      </c>
      <c r="I466" s="4" t="s">
        <v>11</v>
      </c>
      <c r="J466" s="4" t="s">
        <v>12</v>
      </c>
      <c r="K466" s="4" t="s">
        <v>55</v>
      </c>
    </row>
    <row r="467" spans="2:11" x14ac:dyDescent="0.25">
      <c r="B467" s="7">
        <v>43871</v>
      </c>
      <c r="C467" s="4" t="s">
        <v>13</v>
      </c>
      <c r="D467" s="4" t="s">
        <v>14</v>
      </c>
      <c r="E467" s="4" t="s">
        <v>20</v>
      </c>
      <c r="F467" s="4">
        <v>41</v>
      </c>
      <c r="G467" s="13">
        <f t="shared" si="7"/>
        <v>300</v>
      </c>
      <c r="H467" s="13">
        <f>tbl_Data[[#This Row],[Units]] * tbl_Data[[#This Row],[Price]]</f>
        <v>12300</v>
      </c>
      <c r="I467" s="4" t="s">
        <v>11</v>
      </c>
      <c r="J467" s="4" t="s">
        <v>12</v>
      </c>
      <c r="K467" s="4" t="s">
        <v>55</v>
      </c>
    </row>
    <row r="468" spans="2:11" x14ac:dyDescent="0.25">
      <c r="B468" s="7">
        <v>43871</v>
      </c>
      <c r="C468" s="4" t="s">
        <v>8</v>
      </c>
      <c r="D468" s="4" t="s">
        <v>16</v>
      </c>
      <c r="E468" s="4" t="s">
        <v>17</v>
      </c>
      <c r="F468" s="4">
        <v>26</v>
      </c>
      <c r="G468" s="13">
        <f t="shared" si="7"/>
        <v>500</v>
      </c>
      <c r="H468" s="13">
        <f>tbl_Data[[#This Row],[Units]] * tbl_Data[[#This Row],[Price]]</f>
        <v>13000</v>
      </c>
      <c r="I468" s="4" t="s">
        <v>11</v>
      </c>
      <c r="J468" s="4" t="s">
        <v>12</v>
      </c>
      <c r="K468" s="4" t="s">
        <v>55</v>
      </c>
    </row>
    <row r="469" spans="2:11" x14ac:dyDescent="0.25">
      <c r="B469" s="7">
        <v>43871</v>
      </c>
      <c r="C469" s="4" t="s">
        <v>21</v>
      </c>
      <c r="D469" s="4" t="s">
        <v>14</v>
      </c>
      <c r="E469" s="4" t="s">
        <v>10</v>
      </c>
      <c r="F469" s="4">
        <v>48</v>
      </c>
      <c r="G469" s="13">
        <f t="shared" si="7"/>
        <v>400</v>
      </c>
      <c r="H469" s="13">
        <f>tbl_Data[[#This Row],[Units]] * tbl_Data[[#This Row],[Price]]</f>
        <v>19200</v>
      </c>
      <c r="I469" s="4" t="s">
        <v>11</v>
      </c>
      <c r="J469" s="4" t="s">
        <v>12</v>
      </c>
      <c r="K469" s="4" t="s">
        <v>53</v>
      </c>
    </row>
    <row r="470" spans="2:11" x14ac:dyDescent="0.25">
      <c r="B470" s="7">
        <v>43872</v>
      </c>
      <c r="C470" s="4" t="s">
        <v>13</v>
      </c>
      <c r="D470" s="4" t="s">
        <v>14</v>
      </c>
      <c r="E470" s="4" t="s">
        <v>10</v>
      </c>
      <c r="F470" s="4">
        <v>5</v>
      </c>
      <c r="G470" s="13">
        <f t="shared" si="7"/>
        <v>400</v>
      </c>
      <c r="H470" s="13">
        <f>tbl_Data[[#This Row],[Units]] * tbl_Data[[#This Row],[Price]]</f>
        <v>2000</v>
      </c>
      <c r="I470" s="4" t="s">
        <v>11</v>
      </c>
      <c r="J470" s="4" t="s">
        <v>12</v>
      </c>
      <c r="K470" s="4" t="s">
        <v>55</v>
      </c>
    </row>
    <row r="471" spans="2:11" x14ac:dyDescent="0.25">
      <c r="B471" s="7">
        <v>43872</v>
      </c>
      <c r="C471" s="4" t="s">
        <v>21</v>
      </c>
      <c r="D471" s="4" t="s">
        <v>48</v>
      </c>
      <c r="E471" s="4" t="s">
        <v>22</v>
      </c>
      <c r="F471" s="4">
        <v>13</v>
      </c>
      <c r="G471" s="13">
        <f t="shared" si="7"/>
        <v>200</v>
      </c>
      <c r="H471" s="13">
        <f>tbl_Data[[#This Row],[Units]] * tbl_Data[[#This Row],[Price]]</f>
        <v>2600</v>
      </c>
      <c r="I471" s="4" t="s">
        <v>11</v>
      </c>
      <c r="J471" s="4" t="s">
        <v>12</v>
      </c>
      <c r="K471" s="4" t="s">
        <v>56</v>
      </c>
    </row>
    <row r="472" spans="2:11" x14ac:dyDescent="0.25">
      <c r="B472" s="7">
        <v>43872</v>
      </c>
      <c r="C472" s="4" t="s">
        <v>21</v>
      </c>
      <c r="D472" s="4" t="s">
        <v>48</v>
      </c>
      <c r="E472" s="4" t="s">
        <v>20</v>
      </c>
      <c r="F472" s="4">
        <v>19</v>
      </c>
      <c r="G472" s="13">
        <f t="shared" si="7"/>
        <v>300</v>
      </c>
      <c r="H472" s="13">
        <f>tbl_Data[[#This Row],[Units]] * tbl_Data[[#This Row],[Price]]</f>
        <v>5700</v>
      </c>
      <c r="I472" s="4" t="s">
        <v>11</v>
      </c>
      <c r="J472" s="4" t="s">
        <v>12</v>
      </c>
      <c r="K472" s="4" t="s">
        <v>52</v>
      </c>
    </row>
    <row r="473" spans="2:11" x14ac:dyDescent="0.25">
      <c r="B473" s="7">
        <v>43872</v>
      </c>
      <c r="C473" s="4" t="s">
        <v>21</v>
      </c>
      <c r="D473" s="4" t="s">
        <v>14</v>
      </c>
      <c r="E473" s="4" t="s">
        <v>22</v>
      </c>
      <c r="F473" s="4">
        <v>32</v>
      </c>
      <c r="G473" s="13">
        <f t="shared" si="7"/>
        <v>200</v>
      </c>
      <c r="H473" s="13">
        <f>tbl_Data[[#This Row],[Units]] * tbl_Data[[#This Row],[Price]]</f>
        <v>6400</v>
      </c>
      <c r="I473" s="4" t="s">
        <v>11</v>
      </c>
      <c r="J473" s="4" t="s">
        <v>12</v>
      </c>
      <c r="K473" s="4" t="s">
        <v>52</v>
      </c>
    </row>
    <row r="474" spans="2:11" x14ac:dyDescent="0.25">
      <c r="B474" s="7">
        <v>43872</v>
      </c>
      <c r="C474" s="4" t="s">
        <v>21</v>
      </c>
      <c r="D474" s="4" t="s">
        <v>18</v>
      </c>
      <c r="E474" s="4" t="s">
        <v>20</v>
      </c>
      <c r="F474" s="4">
        <v>31</v>
      </c>
      <c r="G474" s="13">
        <f t="shared" si="7"/>
        <v>300</v>
      </c>
      <c r="H474" s="13">
        <f>tbl_Data[[#This Row],[Units]] * tbl_Data[[#This Row],[Price]]</f>
        <v>9300</v>
      </c>
      <c r="I474" s="4" t="s">
        <v>11</v>
      </c>
      <c r="J474" s="4" t="s">
        <v>12</v>
      </c>
      <c r="K474" s="4" t="s">
        <v>55</v>
      </c>
    </row>
    <row r="475" spans="2:11" x14ac:dyDescent="0.25">
      <c r="B475" s="7">
        <v>43872</v>
      </c>
      <c r="C475" s="4" t="s">
        <v>13</v>
      </c>
      <c r="D475" s="4" t="s">
        <v>16</v>
      </c>
      <c r="E475" s="4" t="s">
        <v>10</v>
      </c>
      <c r="F475" s="4">
        <v>28</v>
      </c>
      <c r="G475" s="13">
        <f t="shared" si="7"/>
        <v>400</v>
      </c>
      <c r="H475" s="13">
        <f>tbl_Data[[#This Row],[Units]] * tbl_Data[[#This Row],[Price]]</f>
        <v>11200</v>
      </c>
      <c r="I475" s="4" t="s">
        <v>11</v>
      </c>
      <c r="J475" s="4" t="s">
        <v>12</v>
      </c>
      <c r="K475" s="4" t="s">
        <v>52</v>
      </c>
    </row>
    <row r="476" spans="2:11" x14ac:dyDescent="0.25">
      <c r="B476" s="7">
        <v>43872</v>
      </c>
      <c r="C476" s="4" t="s">
        <v>8</v>
      </c>
      <c r="D476" s="4" t="s">
        <v>18</v>
      </c>
      <c r="E476" s="4" t="s">
        <v>17</v>
      </c>
      <c r="F476" s="4">
        <v>49</v>
      </c>
      <c r="G476" s="13">
        <f t="shared" si="7"/>
        <v>500</v>
      </c>
      <c r="H476" s="13">
        <f>tbl_Data[[#This Row],[Units]] * tbl_Data[[#This Row],[Price]]</f>
        <v>24500</v>
      </c>
      <c r="I476" s="4" t="s">
        <v>11</v>
      </c>
      <c r="J476" s="4" t="s">
        <v>12</v>
      </c>
      <c r="K476" s="4" t="s">
        <v>52</v>
      </c>
    </row>
    <row r="477" spans="2:11" x14ac:dyDescent="0.25">
      <c r="B477" s="7">
        <v>43873</v>
      </c>
      <c r="C477" s="4" t="s">
        <v>21</v>
      </c>
      <c r="D477" s="4" t="s">
        <v>48</v>
      </c>
      <c r="E477" s="4" t="s">
        <v>20</v>
      </c>
      <c r="F477" s="4">
        <v>3</v>
      </c>
      <c r="G477" s="13">
        <f t="shared" si="7"/>
        <v>300</v>
      </c>
      <c r="H477" s="13">
        <f>tbl_Data[[#This Row],[Units]] * tbl_Data[[#This Row],[Price]]</f>
        <v>900</v>
      </c>
      <c r="I477" s="4" t="s">
        <v>11</v>
      </c>
      <c r="J477" s="4" t="s">
        <v>12</v>
      </c>
      <c r="K477" s="4" t="s">
        <v>52</v>
      </c>
    </row>
    <row r="478" spans="2:11" x14ac:dyDescent="0.25">
      <c r="B478" s="7">
        <v>43873</v>
      </c>
      <c r="C478" s="4" t="s">
        <v>21</v>
      </c>
      <c r="D478" s="4" t="s">
        <v>48</v>
      </c>
      <c r="E478" s="4" t="s">
        <v>15</v>
      </c>
      <c r="F478" s="4">
        <v>9</v>
      </c>
      <c r="G478" s="13">
        <f t="shared" si="7"/>
        <v>100</v>
      </c>
      <c r="H478" s="13">
        <f>tbl_Data[[#This Row],[Units]] * tbl_Data[[#This Row],[Price]]</f>
        <v>900</v>
      </c>
      <c r="I478" s="4" t="s">
        <v>11</v>
      </c>
      <c r="J478" s="4" t="s">
        <v>12</v>
      </c>
      <c r="K478" s="4" t="s">
        <v>55</v>
      </c>
    </row>
    <row r="479" spans="2:11" x14ac:dyDescent="0.25">
      <c r="B479" s="7">
        <v>43873</v>
      </c>
      <c r="C479" s="4" t="s">
        <v>8</v>
      </c>
      <c r="D479" s="4" t="s">
        <v>9</v>
      </c>
      <c r="E479" s="4" t="s">
        <v>15</v>
      </c>
      <c r="F479" s="4">
        <v>32</v>
      </c>
      <c r="G479" s="13">
        <f t="shared" si="7"/>
        <v>100</v>
      </c>
      <c r="H479" s="13">
        <f>tbl_Data[[#This Row],[Units]] * tbl_Data[[#This Row],[Price]]</f>
        <v>3200</v>
      </c>
      <c r="I479" s="4" t="s">
        <v>11</v>
      </c>
      <c r="J479" s="4" t="s">
        <v>12</v>
      </c>
      <c r="K479" s="4" t="s">
        <v>53</v>
      </c>
    </row>
    <row r="480" spans="2:11" x14ac:dyDescent="0.25">
      <c r="B480" s="7">
        <v>43873</v>
      </c>
      <c r="C480" s="4" t="s">
        <v>21</v>
      </c>
      <c r="D480" s="4" t="s">
        <v>18</v>
      </c>
      <c r="E480" s="4" t="s">
        <v>17</v>
      </c>
      <c r="F480" s="4">
        <v>10</v>
      </c>
      <c r="G480" s="13">
        <f t="shared" si="7"/>
        <v>500</v>
      </c>
      <c r="H480" s="13">
        <f>tbl_Data[[#This Row],[Units]] * tbl_Data[[#This Row],[Price]]</f>
        <v>5000</v>
      </c>
      <c r="I480" s="4" t="s">
        <v>11</v>
      </c>
      <c r="J480" s="4" t="s">
        <v>12</v>
      </c>
      <c r="K480" s="4" t="s">
        <v>53</v>
      </c>
    </row>
    <row r="481" spans="2:11" x14ac:dyDescent="0.25">
      <c r="B481" s="7">
        <v>43873</v>
      </c>
      <c r="C481" s="4" t="s">
        <v>21</v>
      </c>
      <c r="D481" s="4" t="s">
        <v>18</v>
      </c>
      <c r="E481" s="4" t="s">
        <v>17</v>
      </c>
      <c r="F481" s="4">
        <v>11</v>
      </c>
      <c r="G481" s="13">
        <f t="shared" si="7"/>
        <v>500</v>
      </c>
      <c r="H481" s="13">
        <f>tbl_Data[[#This Row],[Units]] * tbl_Data[[#This Row],[Price]]</f>
        <v>5500</v>
      </c>
      <c r="I481" s="4" t="s">
        <v>11</v>
      </c>
      <c r="J481" s="4" t="s">
        <v>12</v>
      </c>
      <c r="K481" s="4" t="s">
        <v>52</v>
      </c>
    </row>
    <row r="482" spans="2:11" x14ac:dyDescent="0.25">
      <c r="B482" s="7">
        <v>43873</v>
      </c>
      <c r="C482" s="4" t="s">
        <v>8</v>
      </c>
      <c r="D482" s="4" t="s">
        <v>9</v>
      </c>
      <c r="E482" s="4" t="s">
        <v>17</v>
      </c>
      <c r="F482" s="4">
        <v>13</v>
      </c>
      <c r="G482" s="13">
        <f t="shared" si="7"/>
        <v>500</v>
      </c>
      <c r="H482" s="13">
        <f>tbl_Data[[#This Row],[Units]] * tbl_Data[[#This Row],[Price]]</f>
        <v>6500</v>
      </c>
      <c r="I482" s="4" t="s">
        <v>11</v>
      </c>
      <c r="J482" s="4" t="s">
        <v>12</v>
      </c>
      <c r="K482" s="4" t="s">
        <v>53</v>
      </c>
    </row>
    <row r="483" spans="2:11" x14ac:dyDescent="0.25">
      <c r="B483" s="7">
        <v>43873</v>
      </c>
      <c r="C483" s="4" t="s">
        <v>21</v>
      </c>
      <c r="D483" s="4" t="s">
        <v>24</v>
      </c>
      <c r="E483" s="4" t="s">
        <v>17</v>
      </c>
      <c r="F483" s="4">
        <v>15</v>
      </c>
      <c r="G483" s="13">
        <f t="shared" si="7"/>
        <v>500</v>
      </c>
      <c r="H483" s="13">
        <f>tbl_Data[[#This Row],[Units]] * tbl_Data[[#This Row],[Price]]</f>
        <v>7500</v>
      </c>
      <c r="I483" s="4" t="s">
        <v>23</v>
      </c>
      <c r="J483" s="4" t="s">
        <v>12</v>
      </c>
      <c r="K483" s="4" t="s">
        <v>53</v>
      </c>
    </row>
    <row r="484" spans="2:11" x14ac:dyDescent="0.25">
      <c r="B484" s="7">
        <v>43873</v>
      </c>
      <c r="C484" s="4" t="s">
        <v>8</v>
      </c>
      <c r="D484" s="4" t="s">
        <v>9</v>
      </c>
      <c r="E484" s="4" t="s">
        <v>10</v>
      </c>
      <c r="F484" s="4">
        <v>31</v>
      </c>
      <c r="G484" s="13">
        <f t="shared" si="7"/>
        <v>400</v>
      </c>
      <c r="H484" s="13">
        <f>tbl_Data[[#This Row],[Units]] * tbl_Data[[#This Row],[Price]]</f>
        <v>12400</v>
      </c>
      <c r="I484" s="4" t="s">
        <v>11</v>
      </c>
      <c r="J484" s="4" t="s">
        <v>12</v>
      </c>
      <c r="K484" s="4" t="s">
        <v>52</v>
      </c>
    </row>
    <row r="485" spans="2:11" x14ac:dyDescent="0.25">
      <c r="B485" s="7">
        <v>43873</v>
      </c>
      <c r="C485" s="4" t="s">
        <v>21</v>
      </c>
      <c r="D485" s="4" t="s">
        <v>18</v>
      </c>
      <c r="E485" s="4" t="s">
        <v>17</v>
      </c>
      <c r="F485" s="4">
        <v>25</v>
      </c>
      <c r="G485" s="13">
        <f t="shared" si="7"/>
        <v>500</v>
      </c>
      <c r="H485" s="13">
        <f>tbl_Data[[#This Row],[Units]] * tbl_Data[[#This Row],[Price]]</f>
        <v>12500</v>
      </c>
      <c r="I485" s="4" t="s">
        <v>11</v>
      </c>
      <c r="J485" s="4" t="s">
        <v>12</v>
      </c>
      <c r="K485" s="4" t="s">
        <v>52</v>
      </c>
    </row>
    <row r="486" spans="2:11" x14ac:dyDescent="0.25">
      <c r="B486" s="7">
        <v>43873</v>
      </c>
      <c r="C486" s="4" t="s">
        <v>8</v>
      </c>
      <c r="D486" s="4" t="s">
        <v>18</v>
      </c>
      <c r="E486" s="4" t="s">
        <v>10</v>
      </c>
      <c r="F486" s="4">
        <v>37</v>
      </c>
      <c r="G486" s="13">
        <f t="shared" si="7"/>
        <v>400</v>
      </c>
      <c r="H486" s="13">
        <f>tbl_Data[[#This Row],[Units]] * tbl_Data[[#This Row],[Price]]</f>
        <v>14800</v>
      </c>
      <c r="I486" s="4" t="s">
        <v>23</v>
      </c>
      <c r="J486" s="4" t="s">
        <v>12</v>
      </c>
      <c r="K486" s="4" t="s">
        <v>52</v>
      </c>
    </row>
    <row r="487" spans="2:11" x14ac:dyDescent="0.25">
      <c r="B487" s="7">
        <v>43873</v>
      </c>
      <c r="C487" s="4" t="s">
        <v>21</v>
      </c>
      <c r="D487" s="4" t="s">
        <v>18</v>
      </c>
      <c r="E487" s="4" t="s">
        <v>17</v>
      </c>
      <c r="F487" s="4">
        <v>44</v>
      </c>
      <c r="G487" s="13">
        <f t="shared" si="7"/>
        <v>500</v>
      </c>
      <c r="H487" s="13">
        <f>tbl_Data[[#This Row],[Units]] * tbl_Data[[#This Row],[Price]]</f>
        <v>22000</v>
      </c>
      <c r="I487" s="4" t="s">
        <v>23</v>
      </c>
      <c r="J487" s="4" t="s">
        <v>19</v>
      </c>
      <c r="K487" s="4" t="s">
        <v>52</v>
      </c>
    </row>
    <row r="488" spans="2:11" x14ac:dyDescent="0.25">
      <c r="B488" s="7">
        <v>43874</v>
      </c>
      <c r="C488" s="4" t="s">
        <v>13</v>
      </c>
      <c r="D488" s="4" t="s">
        <v>14</v>
      </c>
      <c r="E488" s="4" t="s">
        <v>22</v>
      </c>
      <c r="F488" s="4">
        <v>2</v>
      </c>
      <c r="G488" s="13">
        <f t="shared" si="7"/>
        <v>200</v>
      </c>
      <c r="H488" s="13">
        <f>tbl_Data[[#This Row],[Units]] * tbl_Data[[#This Row],[Price]]</f>
        <v>400</v>
      </c>
      <c r="I488" s="4" t="s">
        <v>23</v>
      </c>
      <c r="J488" s="4" t="s">
        <v>12</v>
      </c>
      <c r="K488" s="4" t="s">
        <v>53</v>
      </c>
    </row>
    <row r="489" spans="2:11" x14ac:dyDescent="0.25">
      <c r="B489" s="7">
        <v>43874</v>
      </c>
      <c r="C489" s="4" t="s">
        <v>8</v>
      </c>
      <c r="D489" s="4" t="s">
        <v>24</v>
      </c>
      <c r="E489" s="4" t="s">
        <v>10</v>
      </c>
      <c r="F489" s="4">
        <v>3</v>
      </c>
      <c r="G489" s="13">
        <f t="shared" si="7"/>
        <v>400</v>
      </c>
      <c r="H489" s="13">
        <f>tbl_Data[[#This Row],[Units]] * tbl_Data[[#This Row],[Price]]</f>
        <v>1200</v>
      </c>
      <c r="I489" s="4" t="s">
        <v>23</v>
      </c>
      <c r="J489" s="4" t="s">
        <v>12</v>
      </c>
      <c r="K489" s="4" t="s">
        <v>52</v>
      </c>
    </row>
    <row r="490" spans="2:11" x14ac:dyDescent="0.25">
      <c r="B490" s="7">
        <v>43874</v>
      </c>
      <c r="C490" s="4" t="s">
        <v>13</v>
      </c>
      <c r="D490" s="4" t="s">
        <v>18</v>
      </c>
      <c r="E490" s="4" t="s">
        <v>17</v>
      </c>
      <c r="F490" s="4">
        <v>6</v>
      </c>
      <c r="G490" s="13">
        <f t="shared" si="7"/>
        <v>500</v>
      </c>
      <c r="H490" s="13">
        <f>tbl_Data[[#This Row],[Units]] * tbl_Data[[#This Row],[Price]]</f>
        <v>3000</v>
      </c>
      <c r="I490" s="4" t="s">
        <v>11</v>
      </c>
      <c r="J490" s="4" t="s">
        <v>12</v>
      </c>
      <c r="K490" s="4" t="s">
        <v>55</v>
      </c>
    </row>
    <row r="491" spans="2:11" x14ac:dyDescent="0.25">
      <c r="B491" s="7">
        <v>43874</v>
      </c>
      <c r="C491" s="4" t="s">
        <v>8</v>
      </c>
      <c r="D491" s="4" t="s">
        <v>14</v>
      </c>
      <c r="E491" s="4" t="s">
        <v>10</v>
      </c>
      <c r="F491" s="4">
        <v>14</v>
      </c>
      <c r="G491" s="13">
        <f t="shared" si="7"/>
        <v>400</v>
      </c>
      <c r="H491" s="13">
        <f>tbl_Data[[#This Row],[Units]] * tbl_Data[[#This Row],[Price]]</f>
        <v>5600</v>
      </c>
      <c r="I491" s="4" t="s">
        <v>11</v>
      </c>
      <c r="J491" s="4" t="s">
        <v>19</v>
      </c>
      <c r="K491" s="4" t="s">
        <v>55</v>
      </c>
    </row>
    <row r="492" spans="2:11" x14ac:dyDescent="0.25">
      <c r="B492" s="7">
        <v>43874</v>
      </c>
      <c r="C492" s="4" t="s">
        <v>8</v>
      </c>
      <c r="D492" s="4" t="s">
        <v>16</v>
      </c>
      <c r="E492" s="4" t="s">
        <v>17</v>
      </c>
      <c r="F492" s="4">
        <v>23</v>
      </c>
      <c r="G492" s="13">
        <f t="shared" si="7"/>
        <v>500</v>
      </c>
      <c r="H492" s="13">
        <f>tbl_Data[[#This Row],[Units]] * tbl_Data[[#This Row],[Price]]</f>
        <v>11500</v>
      </c>
      <c r="I492" s="4" t="s">
        <v>11</v>
      </c>
      <c r="J492" s="4" t="s">
        <v>12</v>
      </c>
      <c r="K492" s="4" t="s">
        <v>55</v>
      </c>
    </row>
    <row r="493" spans="2:11" x14ac:dyDescent="0.25">
      <c r="B493" s="7">
        <v>43875</v>
      </c>
      <c r="C493" s="4" t="s">
        <v>13</v>
      </c>
      <c r="D493" s="4" t="s">
        <v>48</v>
      </c>
      <c r="E493" s="4" t="s">
        <v>15</v>
      </c>
      <c r="F493" s="4">
        <v>5</v>
      </c>
      <c r="G493" s="13">
        <f t="shared" si="7"/>
        <v>100</v>
      </c>
      <c r="H493" s="13">
        <f>tbl_Data[[#This Row],[Units]] * tbl_Data[[#This Row],[Price]]</f>
        <v>500</v>
      </c>
      <c r="I493" s="4" t="s">
        <v>11</v>
      </c>
      <c r="J493" s="4" t="s">
        <v>12</v>
      </c>
      <c r="K493" s="4" t="s">
        <v>52</v>
      </c>
    </row>
    <row r="494" spans="2:11" x14ac:dyDescent="0.25">
      <c r="B494" s="7">
        <v>43875</v>
      </c>
      <c r="C494" s="4" t="s">
        <v>21</v>
      </c>
      <c r="D494" s="4" t="s">
        <v>24</v>
      </c>
      <c r="E494" s="4" t="s">
        <v>22</v>
      </c>
      <c r="F494" s="4">
        <v>7</v>
      </c>
      <c r="G494" s="13">
        <f t="shared" si="7"/>
        <v>200</v>
      </c>
      <c r="H494" s="13">
        <f>tbl_Data[[#This Row],[Units]] * tbl_Data[[#This Row],[Price]]</f>
        <v>1400</v>
      </c>
      <c r="I494" s="4" t="s">
        <v>11</v>
      </c>
      <c r="J494" s="4" t="s">
        <v>12</v>
      </c>
      <c r="K494" s="4" t="s">
        <v>55</v>
      </c>
    </row>
    <row r="495" spans="2:11" x14ac:dyDescent="0.25">
      <c r="B495" s="7">
        <v>43875</v>
      </c>
      <c r="C495" s="4" t="s">
        <v>21</v>
      </c>
      <c r="D495" s="4" t="s">
        <v>48</v>
      </c>
      <c r="E495" s="4" t="s">
        <v>15</v>
      </c>
      <c r="F495" s="4">
        <v>42</v>
      </c>
      <c r="G495" s="13">
        <f t="shared" si="7"/>
        <v>100</v>
      </c>
      <c r="H495" s="13">
        <f>tbl_Data[[#This Row],[Units]] * tbl_Data[[#This Row],[Price]]</f>
        <v>4200</v>
      </c>
      <c r="I495" s="4" t="s">
        <v>11</v>
      </c>
      <c r="J495" s="4" t="s">
        <v>12</v>
      </c>
      <c r="K495" s="4" t="s">
        <v>53</v>
      </c>
    </row>
    <row r="496" spans="2:11" x14ac:dyDescent="0.25">
      <c r="B496" s="7">
        <v>43875</v>
      </c>
      <c r="C496" s="4" t="s">
        <v>13</v>
      </c>
      <c r="D496" s="4" t="s">
        <v>18</v>
      </c>
      <c r="E496" s="4" t="s">
        <v>10</v>
      </c>
      <c r="F496" s="4">
        <v>16</v>
      </c>
      <c r="G496" s="13">
        <f t="shared" si="7"/>
        <v>400</v>
      </c>
      <c r="H496" s="13">
        <f>tbl_Data[[#This Row],[Units]] * tbl_Data[[#This Row],[Price]]</f>
        <v>6400</v>
      </c>
      <c r="I496" s="4" t="s">
        <v>11</v>
      </c>
      <c r="J496" s="4" t="s">
        <v>19</v>
      </c>
      <c r="K496" s="4" t="s">
        <v>55</v>
      </c>
    </row>
    <row r="497" spans="2:11" x14ac:dyDescent="0.25">
      <c r="B497" s="7">
        <v>43875</v>
      </c>
      <c r="C497" s="4" t="s">
        <v>8</v>
      </c>
      <c r="D497" s="4" t="s">
        <v>14</v>
      </c>
      <c r="E497" s="4" t="s">
        <v>10</v>
      </c>
      <c r="F497" s="4">
        <v>16</v>
      </c>
      <c r="G497" s="13">
        <f t="shared" si="7"/>
        <v>400</v>
      </c>
      <c r="H497" s="13">
        <f>tbl_Data[[#This Row],[Units]] * tbl_Data[[#This Row],[Price]]</f>
        <v>6400</v>
      </c>
      <c r="I497" s="4" t="s">
        <v>11</v>
      </c>
      <c r="J497" s="4" t="s">
        <v>12</v>
      </c>
      <c r="K497" s="4" t="s">
        <v>52</v>
      </c>
    </row>
    <row r="498" spans="2:11" x14ac:dyDescent="0.25">
      <c r="B498" s="7">
        <v>43875</v>
      </c>
      <c r="C498" s="4" t="s">
        <v>13</v>
      </c>
      <c r="D498" s="4" t="s">
        <v>18</v>
      </c>
      <c r="E498" s="4" t="s">
        <v>20</v>
      </c>
      <c r="F498" s="4">
        <v>41</v>
      </c>
      <c r="G498" s="13">
        <f t="shared" si="7"/>
        <v>300</v>
      </c>
      <c r="H498" s="13">
        <f>tbl_Data[[#This Row],[Units]] * tbl_Data[[#This Row],[Price]]</f>
        <v>12300</v>
      </c>
      <c r="I498" s="4" t="s">
        <v>11</v>
      </c>
      <c r="J498" s="4" t="s">
        <v>12</v>
      </c>
      <c r="K498" s="4" t="s">
        <v>55</v>
      </c>
    </row>
    <row r="499" spans="2:11" x14ac:dyDescent="0.25">
      <c r="B499" s="7">
        <v>43875</v>
      </c>
      <c r="C499" s="4" t="s">
        <v>8</v>
      </c>
      <c r="D499" s="4" t="s">
        <v>16</v>
      </c>
      <c r="E499" s="4" t="s">
        <v>20</v>
      </c>
      <c r="F499" s="4">
        <v>42</v>
      </c>
      <c r="G499" s="13">
        <f t="shared" si="7"/>
        <v>300</v>
      </c>
      <c r="H499" s="13">
        <f>tbl_Data[[#This Row],[Units]] * tbl_Data[[#This Row],[Price]]</f>
        <v>12600</v>
      </c>
      <c r="I499" s="4" t="s">
        <v>11</v>
      </c>
      <c r="J499" s="4" t="s">
        <v>12</v>
      </c>
      <c r="K499" s="4" t="s">
        <v>52</v>
      </c>
    </row>
    <row r="500" spans="2:11" x14ac:dyDescent="0.25">
      <c r="B500" s="7">
        <v>43875</v>
      </c>
      <c r="C500" s="4" t="s">
        <v>13</v>
      </c>
      <c r="D500" s="4" t="s">
        <v>14</v>
      </c>
      <c r="E500" s="4" t="s">
        <v>17</v>
      </c>
      <c r="F500" s="4">
        <v>26</v>
      </c>
      <c r="G500" s="13">
        <f t="shared" si="7"/>
        <v>500</v>
      </c>
      <c r="H500" s="13">
        <f>tbl_Data[[#This Row],[Units]] * tbl_Data[[#This Row],[Price]]</f>
        <v>13000</v>
      </c>
      <c r="I500" s="4" t="s">
        <v>23</v>
      </c>
      <c r="J500" s="4" t="s">
        <v>12</v>
      </c>
      <c r="K500" s="4" t="s">
        <v>56</v>
      </c>
    </row>
    <row r="501" spans="2:11" x14ac:dyDescent="0.25">
      <c r="B501" s="7">
        <v>43876</v>
      </c>
      <c r="C501" s="4" t="s">
        <v>13</v>
      </c>
      <c r="D501" s="4" t="s">
        <v>16</v>
      </c>
      <c r="E501" s="4" t="s">
        <v>10</v>
      </c>
      <c r="F501" s="4">
        <v>1</v>
      </c>
      <c r="G501" s="13">
        <f t="shared" si="7"/>
        <v>400</v>
      </c>
      <c r="H501" s="13">
        <f>tbl_Data[[#This Row],[Units]] * tbl_Data[[#This Row],[Price]]</f>
        <v>400</v>
      </c>
      <c r="I501" s="4" t="s">
        <v>11</v>
      </c>
      <c r="J501" s="4" t="s">
        <v>12</v>
      </c>
      <c r="K501" s="4" t="s">
        <v>52</v>
      </c>
    </row>
    <row r="502" spans="2:11" x14ac:dyDescent="0.25">
      <c r="B502" s="7">
        <v>43876</v>
      </c>
      <c r="C502" s="4" t="s">
        <v>8</v>
      </c>
      <c r="D502" s="4" t="s">
        <v>18</v>
      </c>
      <c r="E502" s="4" t="s">
        <v>15</v>
      </c>
      <c r="F502" s="4">
        <v>5</v>
      </c>
      <c r="G502" s="13">
        <f t="shared" si="7"/>
        <v>100</v>
      </c>
      <c r="H502" s="13">
        <f>tbl_Data[[#This Row],[Units]] * tbl_Data[[#This Row],[Price]]</f>
        <v>500</v>
      </c>
      <c r="I502" s="4" t="s">
        <v>11</v>
      </c>
      <c r="J502" s="4" t="s">
        <v>12</v>
      </c>
      <c r="K502" s="4" t="s">
        <v>52</v>
      </c>
    </row>
    <row r="503" spans="2:11" x14ac:dyDescent="0.25">
      <c r="B503" s="7">
        <v>43876</v>
      </c>
      <c r="C503" s="4" t="s">
        <v>8</v>
      </c>
      <c r="D503" s="4" t="s">
        <v>16</v>
      </c>
      <c r="E503" s="4" t="s">
        <v>20</v>
      </c>
      <c r="F503" s="4">
        <v>12</v>
      </c>
      <c r="G503" s="13">
        <f t="shared" si="7"/>
        <v>300</v>
      </c>
      <c r="H503" s="13">
        <f>tbl_Data[[#This Row],[Units]] * tbl_Data[[#This Row],[Price]]</f>
        <v>3600</v>
      </c>
      <c r="I503" s="4" t="s">
        <v>11</v>
      </c>
      <c r="J503" s="4" t="s">
        <v>12</v>
      </c>
      <c r="K503" s="4" t="s">
        <v>54</v>
      </c>
    </row>
    <row r="504" spans="2:11" x14ac:dyDescent="0.25">
      <c r="B504" s="7">
        <v>43876</v>
      </c>
      <c r="C504" s="4" t="s">
        <v>8</v>
      </c>
      <c r="D504" s="4" t="s">
        <v>18</v>
      </c>
      <c r="E504" s="4" t="s">
        <v>20</v>
      </c>
      <c r="F504" s="4">
        <v>15</v>
      </c>
      <c r="G504" s="13">
        <f t="shared" si="7"/>
        <v>300</v>
      </c>
      <c r="H504" s="13">
        <f>tbl_Data[[#This Row],[Units]] * tbl_Data[[#This Row],[Price]]</f>
        <v>4500</v>
      </c>
      <c r="I504" s="4" t="s">
        <v>11</v>
      </c>
      <c r="J504" s="4" t="s">
        <v>12</v>
      </c>
      <c r="K504" s="4" t="s">
        <v>53</v>
      </c>
    </row>
    <row r="505" spans="2:11" x14ac:dyDescent="0.25">
      <c r="B505" s="7">
        <v>43876</v>
      </c>
      <c r="C505" s="4" t="s">
        <v>13</v>
      </c>
      <c r="D505" s="4" t="s">
        <v>9</v>
      </c>
      <c r="E505" s="4" t="s">
        <v>15</v>
      </c>
      <c r="F505" s="4">
        <v>48</v>
      </c>
      <c r="G505" s="13">
        <f t="shared" si="7"/>
        <v>100</v>
      </c>
      <c r="H505" s="13">
        <f>tbl_Data[[#This Row],[Units]] * tbl_Data[[#This Row],[Price]]</f>
        <v>4800</v>
      </c>
      <c r="I505" s="4" t="s">
        <v>11</v>
      </c>
      <c r="J505" s="4" t="s">
        <v>19</v>
      </c>
      <c r="K505" s="4" t="s">
        <v>55</v>
      </c>
    </row>
    <row r="506" spans="2:11" x14ac:dyDescent="0.25">
      <c r="B506" s="7">
        <v>43876</v>
      </c>
      <c r="C506" s="4" t="s">
        <v>8</v>
      </c>
      <c r="D506" s="4" t="s">
        <v>18</v>
      </c>
      <c r="E506" s="4" t="s">
        <v>22</v>
      </c>
      <c r="F506" s="4">
        <v>29</v>
      </c>
      <c r="G506" s="13">
        <f t="shared" si="7"/>
        <v>200</v>
      </c>
      <c r="H506" s="13">
        <f>tbl_Data[[#This Row],[Units]] * tbl_Data[[#This Row],[Price]]</f>
        <v>5800</v>
      </c>
      <c r="I506" s="4" t="s">
        <v>11</v>
      </c>
      <c r="J506" s="4" t="s">
        <v>12</v>
      </c>
      <c r="K506" s="4" t="s">
        <v>56</v>
      </c>
    </row>
    <row r="507" spans="2:11" x14ac:dyDescent="0.25">
      <c r="B507" s="7">
        <v>43876</v>
      </c>
      <c r="C507" s="4" t="s">
        <v>8</v>
      </c>
      <c r="D507" s="4" t="s">
        <v>18</v>
      </c>
      <c r="E507" s="4" t="s">
        <v>17</v>
      </c>
      <c r="F507" s="4">
        <v>12</v>
      </c>
      <c r="G507" s="13">
        <f t="shared" si="7"/>
        <v>500</v>
      </c>
      <c r="H507" s="13">
        <f>tbl_Data[[#This Row],[Units]] * tbl_Data[[#This Row],[Price]]</f>
        <v>6000</v>
      </c>
      <c r="I507" s="4" t="s">
        <v>11</v>
      </c>
      <c r="J507" s="4" t="s">
        <v>12</v>
      </c>
      <c r="K507" s="4" t="s">
        <v>52</v>
      </c>
    </row>
    <row r="508" spans="2:11" x14ac:dyDescent="0.25">
      <c r="B508" s="7">
        <v>43876</v>
      </c>
      <c r="C508" s="4" t="s">
        <v>8</v>
      </c>
      <c r="D508" s="4" t="s">
        <v>48</v>
      </c>
      <c r="E508" s="4" t="s">
        <v>17</v>
      </c>
      <c r="F508" s="4">
        <v>13</v>
      </c>
      <c r="G508" s="13">
        <f t="shared" si="7"/>
        <v>500</v>
      </c>
      <c r="H508" s="13">
        <f>tbl_Data[[#This Row],[Units]] * tbl_Data[[#This Row],[Price]]</f>
        <v>6500</v>
      </c>
      <c r="I508" s="4" t="s">
        <v>11</v>
      </c>
      <c r="J508" s="4" t="s">
        <v>12</v>
      </c>
      <c r="K508" s="4" t="s">
        <v>52</v>
      </c>
    </row>
    <row r="509" spans="2:11" x14ac:dyDescent="0.25">
      <c r="B509" s="7">
        <v>43876</v>
      </c>
      <c r="C509" s="4" t="s">
        <v>21</v>
      </c>
      <c r="D509" s="4" t="s">
        <v>18</v>
      </c>
      <c r="E509" s="4" t="s">
        <v>20</v>
      </c>
      <c r="F509" s="4">
        <v>36</v>
      </c>
      <c r="G509" s="13">
        <f t="shared" si="7"/>
        <v>300</v>
      </c>
      <c r="H509" s="13">
        <f>tbl_Data[[#This Row],[Units]] * tbl_Data[[#This Row],[Price]]</f>
        <v>10800</v>
      </c>
      <c r="I509" s="4" t="s">
        <v>11</v>
      </c>
      <c r="J509" s="4" t="s">
        <v>12</v>
      </c>
      <c r="K509" s="4" t="s">
        <v>53</v>
      </c>
    </row>
    <row r="510" spans="2:11" x14ac:dyDescent="0.25">
      <c r="B510" s="7">
        <v>43876</v>
      </c>
      <c r="C510" s="4" t="s">
        <v>8</v>
      </c>
      <c r="D510" s="4" t="s">
        <v>9</v>
      </c>
      <c r="E510" s="4" t="s">
        <v>17</v>
      </c>
      <c r="F510" s="4">
        <v>23</v>
      </c>
      <c r="G510" s="13">
        <f t="shared" si="7"/>
        <v>500</v>
      </c>
      <c r="H510" s="13">
        <f>tbl_Data[[#This Row],[Units]] * tbl_Data[[#This Row],[Price]]</f>
        <v>11500</v>
      </c>
      <c r="I510" s="4" t="s">
        <v>11</v>
      </c>
      <c r="J510" s="4" t="s">
        <v>12</v>
      </c>
      <c r="K510" s="4" t="s">
        <v>52</v>
      </c>
    </row>
    <row r="511" spans="2:11" x14ac:dyDescent="0.25">
      <c r="B511" s="7">
        <v>43876</v>
      </c>
      <c r="C511" s="4" t="s">
        <v>13</v>
      </c>
      <c r="D511" s="4" t="s">
        <v>18</v>
      </c>
      <c r="E511" s="4" t="s">
        <v>10</v>
      </c>
      <c r="F511" s="4">
        <v>36</v>
      </c>
      <c r="G511" s="13">
        <f t="shared" si="7"/>
        <v>400</v>
      </c>
      <c r="H511" s="13">
        <f>tbl_Data[[#This Row],[Units]] * tbl_Data[[#This Row],[Price]]</f>
        <v>14400</v>
      </c>
      <c r="I511" s="4" t="s">
        <v>11</v>
      </c>
      <c r="J511" s="4" t="s">
        <v>12</v>
      </c>
      <c r="K511" s="4" t="s">
        <v>53</v>
      </c>
    </row>
    <row r="512" spans="2:11" x14ac:dyDescent="0.25">
      <c r="B512" s="7">
        <v>43876</v>
      </c>
      <c r="C512" s="4" t="s">
        <v>8</v>
      </c>
      <c r="D512" s="4" t="s">
        <v>18</v>
      </c>
      <c r="E512" s="4" t="s">
        <v>10</v>
      </c>
      <c r="F512" s="4">
        <v>36</v>
      </c>
      <c r="G512" s="13">
        <f t="shared" si="7"/>
        <v>400</v>
      </c>
      <c r="H512" s="13">
        <f>tbl_Data[[#This Row],[Units]] * tbl_Data[[#This Row],[Price]]</f>
        <v>14400</v>
      </c>
      <c r="I512" s="4" t="s">
        <v>11</v>
      </c>
      <c r="J512" s="4" t="s">
        <v>12</v>
      </c>
      <c r="K512" s="4" t="s">
        <v>56</v>
      </c>
    </row>
    <row r="513" spans="2:11" x14ac:dyDescent="0.25">
      <c r="B513" s="7">
        <v>43877</v>
      </c>
      <c r="C513" s="4" t="s">
        <v>21</v>
      </c>
      <c r="D513" s="4" t="s">
        <v>18</v>
      </c>
      <c r="E513" s="4" t="s">
        <v>20</v>
      </c>
      <c r="F513" s="4">
        <v>1</v>
      </c>
      <c r="G513" s="13">
        <f t="shared" si="7"/>
        <v>300</v>
      </c>
      <c r="H513" s="13">
        <f>tbl_Data[[#This Row],[Units]] * tbl_Data[[#This Row],[Price]]</f>
        <v>300</v>
      </c>
      <c r="I513" s="4" t="s">
        <v>11</v>
      </c>
      <c r="J513" s="4" t="s">
        <v>19</v>
      </c>
      <c r="K513" s="4" t="s">
        <v>52</v>
      </c>
    </row>
    <row r="514" spans="2:11" x14ac:dyDescent="0.25">
      <c r="B514" s="7">
        <v>43877</v>
      </c>
      <c r="C514" s="4" t="s">
        <v>21</v>
      </c>
      <c r="D514" s="4" t="s">
        <v>24</v>
      </c>
      <c r="E514" s="4" t="s">
        <v>20</v>
      </c>
      <c r="F514" s="4">
        <v>10</v>
      </c>
      <c r="G514" s="13">
        <f t="shared" si="7"/>
        <v>300</v>
      </c>
      <c r="H514" s="13">
        <f>tbl_Data[[#This Row],[Units]] * tbl_Data[[#This Row],[Price]]</f>
        <v>3000</v>
      </c>
      <c r="I514" s="4" t="s">
        <v>11</v>
      </c>
      <c r="J514" s="4" t="s">
        <v>12</v>
      </c>
      <c r="K514" s="4" t="s">
        <v>54</v>
      </c>
    </row>
    <row r="515" spans="2:11" x14ac:dyDescent="0.25">
      <c r="B515" s="7">
        <v>43877</v>
      </c>
      <c r="C515" s="4" t="s">
        <v>13</v>
      </c>
      <c r="D515" s="4" t="s">
        <v>24</v>
      </c>
      <c r="E515" s="4" t="s">
        <v>15</v>
      </c>
      <c r="F515" s="4">
        <v>39</v>
      </c>
      <c r="G515" s="13">
        <f t="shared" si="7"/>
        <v>100</v>
      </c>
      <c r="H515" s="13">
        <f>tbl_Data[[#This Row],[Units]] * tbl_Data[[#This Row],[Price]]</f>
        <v>3900</v>
      </c>
      <c r="I515" s="4" t="s">
        <v>11</v>
      </c>
      <c r="J515" s="4" t="s">
        <v>12</v>
      </c>
      <c r="K515" s="4" t="s">
        <v>55</v>
      </c>
    </row>
    <row r="516" spans="2:11" x14ac:dyDescent="0.25">
      <c r="B516" s="7">
        <v>43877</v>
      </c>
      <c r="C516" s="4" t="s">
        <v>21</v>
      </c>
      <c r="D516" s="4" t="s">
        <v>16</v>
      </c>
      <c r="E516" s="4" t="s">
        <v>10</v>
      </c>
      <c r="F516" s="4">
        <v>24</v>
      </c>
      <c r="G516" s="13">
        <f t="shared" ref="G516:G579" si="8">_xlfn.XLOOKUP(E516, Product, dv_Price, "N/A", 0)</f>
        <v>400</v>
      </c>
      <c r="H516" s="13">
        <f>tbl_Data[[#This Row],[Units]] * tbl_Data[[#This Row],[Price]]</f>
        <v>9600</v>
      </c>
      <c r="I516" s="4" t="s">
        <v>11</v>
      </c>
      <c r="J516" s="4" t="s">
        <v>12</v>
      </c>
      <c r="K516" s="4" t="s">
        <v>53</v>
      </c>
    </row>
    <row r="517" spans="2:11" x14ac:dyDescent="0.25">
      <c r="B517" s="7">
        <v>43877</v>
      </c>
      <c r="C517" s="4" t="s">
        <v>21</v>
      </c>
      <c r="D517" s="4" t="s">
        <v>18</v>
      </c>
      <c r="E517" s="4" t="s">
        <v>10</v>
      </c>
      <c r="F517" s="4">
        <v>26</v>
      </c>
      <c r="G517" s="13">
        <f t="shared" si="8"/>
        <v>400</v>
      </c>
      <c r="H517" s="13">
        <f>tbl_Data[[#This Row],[Units]] * tbl_Data[[#This Row],[Price]]</f>
        <v>10400</v>
      </c>
      <c r="I517" s="4" t="s">
        <v>23</v>
      </c>
      <c r="J517" s="4" t="s">
        <v>12</v>
      </c>
      <c r="K517" s="4" t="s">
        <v>52</v>
      </c>
    </row>
    <row r="518" spans="2:11" x14ac:dyDescent="0.25">
      <c r="B518" s="7">
        <v>43877</v>
      </c>
      <c r="C518" s="4" t="s">
        <v>8</v>
      </c>
      <c r="D518" s="4" t="s">
        <v>24</v>
      </c>
      <c r="E518" s="4" t="s">
        <v>10</v>
      </c>
      <c r="F518" s="4">
        <v>28</v>
      </c>
      <c r="G518" s="13">
        <f t="shared" si="8"/>
        <v>400</v>
      </c>
      <c r="H518" s="13">
        <f>tbl_Data[[#This Row],[Units]] * tbl_Data[[#This Row],[Price]]</f>
        <v>11200</v>
      </c>
      <c r="I518" s="4" t="s">
        <v>11</v>
      </c>
      <c r="J518" s="4" t="s">
        <v>19</v>
      </c>
      <c r="K518" s="4" t="s">
        <v>52</v>
      </c>
    </row>
    <row r="519" spans="2:11" x14ac:dyDescent="0.25">
      <c r="B519" s="7">
        <v>43877</v>
      </c>
      <c r="C519" s="4" t="s">
        <v>8</v>
      </c>
      <c r="D519" s="4" t="s">
        <v>18</v>
      </c>
      <c r="E519" s="4" t="s">
        <v>17</v>
      </c>
      <c r="F519" s="4">
        <v>29</v>
      </c>
      <c r="G519" s="13">
        <f t="shared" si="8"/>
        <v>500</v>
      </c>
      <c r="H519" s="13">
        <f>tbl_Data[[#This Row],[Units]] * tbl_Data[[#This Row],[Price]]</f>
        <v>14500</v>
      </c>
      <c r="I519" s="4" t="s">
        <v>11</v>
      </c>
      <c r="J519" s="4" t="s">
        <v>12</v>
      </c>
      <c r="K519" s="4" t="s">
        <v>53</v>
      </c>
    </row>
    <row r="520" spans="2:11" x14ac:dyDescent="0.25">
      <c r="B520" s="7">
        <v>43877</v>
      </c>
      <c r="C520" s="4" t="s">
        <v>21</v>
      </c>
      <c r="D520" s="4" t="s">
        <v>18</v>
      </c>
      <c r="E520" s="4" t="s">
        <v>17</v>
      </c>
      <c r="F520" s="4">
        <v>30</v>
      </c>
      <c r="G520" s="13">
        <f t="shared" si="8"/>
        <v>500</v>
      </c>
      <c r="H520" s="13">
        <f>tbl_Data[[#This Row],[Units]] * tbl_Data[[#This Row],[Price]]</f>
        <v>15000</v>
      </c>
      <c r="I520" s="4" t="s">
        <v>11</v>
      </c>
      <c r="J520" s="4" t="s">
        <v>12</v>
      </c>
      <c r="K520" s="4" t="s">
        <v>53</v>
      </c>
    </row>
    <row r="521" spans="2:11" x14ac:dyDescent="0.25">
      <c r="B521" s="7">
        <v>43877</v>
      </c>
      <c r="C521" s="4" t="s">
        <v>8</v>
      </c>
      <c r="D521" s="4" t="s">
        <v>48</v>
      </c>
      <c r="E521" s="4" t="s">
        <v>10</v>
      </c>
      <c r="F521" s="4">
        <v>49</v>
      </c>
      <c r="G521" s="13">
        <f t="shared" si="8"/>
        <v>400</v>
      </c>
      <c r="H521" s="13">
        <f>tbl_Data[[#This Row],[Units]] * tbl_Data[[#This Row],[Price]]</f>
        <v>19600</v>
      </c>
      <c r="I521" s="4" t="s">
        <v>11</v>
      </c>
      <c r="J521" s="4" t="s">
        <v>12</v>
      </c>
      <c r="K521" s="4" t="s">
        <v>53</v>
      </c>
    </row>
    <row r="522" spans="2:11" x14ac:dyDescent="0.25">
      <c r="B522" s="7">
        <v>43878</v>
      </c>
      <c r="C522" s="4" t="s">
        <v>8</v>
      </c>
      <c r="D522" s="4" t="s">
        <v>48</v>
      </c>
      <c r="E522" s="4" t="s">
        <v>10</v>
      </c>
      <c r="F522" s="4">
        <v>2</v>
      </c>
      <c r="G522" s="13">
        <f t="shared" si="8"/>
        <v>400</v>
      </c>
      <c r="H522" s="13">
        <f>tbl_Data[[#This Row],[Units]] * tbl_Data[[#This Row],[Price]]</f>
        <v>800</v>
      </c>
      <c r="I522" s="4" t="s">
        <v>11</v>
      </c>
      <c r="J522" s="4" t="s">
        <v>12</v>
      </c>
      <c r="K522" s="4" t="s">
        <v>53</v>
      </c>
    </row>
    <row r="523" spans="2:11" x14ac:dyDescent="0.25">
      <c r="B523" s="7">
        <v>43878</v>
      </c>
      <c r="C523" s="4" t="s">
        <v>13</v>
      </c>
      <c r="D523" s="4" t="s">
        <v>16</v>
      </c>
      <c r="E523" s="4" t="s">
        <v>15</v>
      </c>
      <c r="F523" s="4">
        <v>17</v>
      </c>
      <c r="G523" s="13">
        <f t="shared" si="8"/>
        <v>100</v>
      </c>
      <c r="H523" s="13">
        <f>tbl_Data[[#This Row],[Units]] * tbl_Data[[#This Row],[Price]]</f>
        <v>1700</v>
      </c>
      <c r="I523" s="4" t="s">
        <v>11</v>
      </c>
      <c r="J523" s="4" t="s">
        <v>12</v>
      </c>
      <c r="K523" s="4" t="s">
        <v>52</v>
      </c>
    </row>
    <row r="524" spans="2:11" x14ac:dyDescent="0.25">
      <c r="B524" s="7">
        <v>43878</v>
      </c>
      <c r="C524" s="4" t="s">
        <v>21</v>
      </c>
      <c r="D524" s="4" t="s">
        <v>14</v>
      </c>
      <c r="E524" s="4" t="s">
        <v>20</v>
      </c>
      <c r="F524" s="4">
        <v>22</v>
      </c>
      <c r="G524" s="13">
        <f t="shared" si="8"/>
        <v>300</v>
      </c>
      <c r="H524" s="13">
        <f>tbl_Data[[#This Row],[Units]] * tbl_Data[[#This Row],[Price]]</f>
        <v>6600</v>
      </c>
      <c r="I524" s="4" t="s">
        <v>11</v>
      </c>
      <c r="J524" s="4" t="s">
        <v>12</v>
      </c>
      <c r="K524" s="4" t="s">
        <v>52</v>
      </c>
    </row>
    <row r="525" spans="2:11" x14ac:dyDescent="0.25">
      <c r="B525" s="7">
        <v>43878</v>
      </c>
      <c r="C525" s="4" t="s">
        <v>13</v>
      </c>
      <c r="D525" s="4" t="s">
        <v>48</v>
      </c>
      <c r="E525" s="4" t="s">
        <v>20</v>
      </c>
      <c r="F525" s="4">
        <v>26</v>
      </c>
      <c r="G525" s="13">
        <f t="shared" si="8"/>
        <v>300</v>
      </c>
      <c r="H525" s="13">
        <f>tbl_Data[[#This Row],[Units]] * tbl_Data[[#This Row],[Price]]</f>
        <v>7800</v>
      </c>
      <c r="I525" s="4" t="s">
        <v>23</v>
      </c>
      <c r="J525" s="4" t="s">
        <v>12</v>
      </c>
      <c r="K525" s="4" t="s">
        <v>52</v>
      </c>
    </row>
    <row r="526" spans="2:11" x14ac:dyDescent="0.25">
      <c r="B526" s="7">
        <v>43878</v>
      </c>
      <c r="C526" s="4" t="s">
        <v>8</v>
      </c>
      <c r="D526" s="4" t="s">
        <v>24</v>
      </c>
      <c r="E526" s="4" t="s">
        <v>10</v>
      </c>
      <c r="F526" s="4">
        <v>29</v>
      </c>
      <c r="G526" s="13">
        <f t="shared" si="8"/>
        <v>400</v>
      </c>
      <c r="H526" s="13">
        <f>tbl_Data[[#This Row],[Units]] * tbl_Data[[#This Row],[Price]]</f>
        <v>11600</v>
      </c>
      <c r="I526" s="4" t="s">
        <v>11</v>
      </c>
      <c r="J526" s="4" t="s">
        <v>12</v>
      </c>
      <c r="K526" s="4" t="s">
        <v>52</v>
      </c>
    </row>
    <row r="527" spans="2:11" x14ac:dyDescent="0.25">
      <c r="B527" s="7">
        <v>43878</v>
      </c>
      <c r="C527" s="4" t="s">
        <v>8</v>
      </c>
      <c r="D527" s="4" t="s">
        <v>14</v>
      </c>
      <c r="E527" s="4" t="s">
        <v>17</v>
      </c>
      <c r="F527" s="4">
        <v>30</v>
      </c>
      <c r="G527" s="13">
        <f t="shared" si="8"/>
        <v>500</v>
      </c>
      <c r="H527" s="13">
        <f>tbl_Data[[#This Row],[Units]] * tbl_Data[[#This Row],[Price]]</f>
        <v>15000</v>
      </c>
      <c r="I527" s="4" t="s">
        <v>11</v>
      </c>
      <c r="J527" s="4" t="s">
        <v>12</v>
      </c>
      <c r="K527" s="4" t="s">
        <v>52</v>
      </c>
    </row>
    <row r="528" spans="2:11" x14ac:dyDescent="0.25">
      <c r="B528" s="7">
        <v>43878</v>
      </c>
      <c r="C528" s="4" t="s">
        <v>21</v>
      </c>
      <c r="D528" s="4" t="s">
        <v>18</v>
      </c>
      <c r="E528" s="4" t="s">
        <v>17</v>
      </c>
      <c r="F528" s="4">
        <v>32</v>
      </c>
      <c r="G528" s="13">
        <f t="shared" si="8"/>
        <v>500</v>
      </c>
      <c r="H528" s="13">
        <f>tbl_Data[[#This Row],[Units]] * tbl_Data[[#This Row],[Price]]</f>
        <v>16000</v>
      </c>
      <c r="I528" s="4" t="s">
        <v>11</v>
      </c>
      <c r="J528" s="4" t="s">
        <v>12</v>
      </c>
      <c r="K528" s="4" t="s">
        <v>55</v>
      </c>
    </row>
    <row r="529" spans="2:11" x14ac:dyDescent="0.25">
      <c r="B529" s="7">
        <v>43878</v>
      </c>
      <c r="C529" s="4" t="s">
        <v>8</v>
      </c>
      <c r="D529" s="4" t="s">
        <v>16</v>
      </c>
      <c r="E529" s="4" t="s">
        <v>10</v>
      </c>
      <c r="F529" s="4">
        <v>42</v>
      </c>
      <c r="G529" s="13">
        <f t="shared" si="8"/>
        <v>400</v>
      </c>
      <c r="H529" s="13">
        <f>tbl_Data[[#This Row],[Units]] * tbl_Data[[#This Row],[Price]]</f>
        <v>16800</v>
      </c>
      <c r="I529" s="4" t="s">
        <v>11</v>
      </c>
      <c r="J529" s="4" t="s">
        <v>12</v>
      </c>
      <c r="K529" s="4" t="s">
        <v>53</v>
      </c>
    </row>
    <row r="530" spans="2:11" x14ac:dyDescent="0.25">
      <c r="B530" s="7">
        <v>43879</v>
      </c>
      <c r="C530" s="4" t="s">
        <v>13</v>
      </c>
      <c r="D530" s="4" t="s">
        <v>48</v>
      </c>
      <c r="E530" s="4" t="s">
        <v>22</v>
      </c>
      <c r="F530" s="4">
        <v>1</v>
      </c>
      <c r="G530" s="13">
        <f t="shared" si="8"/>
        <v>200</v>
      </c>
      <c r="H530" s="13">
        <f>tbl_Data[[#This Row],[Units]] * tbl_Data[[#This Row],[Price]]</f>
        <v>200</v>
      </c>
      <c r="I530" s="4" t="s">
        <v>23</v>
      </c>
      <c r="J530" s="4" t="s">
        <v>12</v>
      </c>
      <c r="K530" s="4" t="s">
        <v>55</v>
      </c>
    </row>
    <row r="531" spans="2:11" x14ac:dyDescent="0.25">
      <c r="B531" s="7">
        <v>43879</v>
      </c>
      <c r="C531" s="4" t="s">
        <v>13</v>
      </c>
      <c r="D531" s="4" t="s">
        <v>14</v>
      </c>
      <c r="E531" s="4" t="s">
        <v>17</v>
      </c>
      <c r="F531" s="4">
        <v>1</v>
      </c>
      <c r="G531" s="13">
        <f t="shared" si="8"/>
        <v>500</v>
      </c>
      <c r="H531" s="13">
        <f>tbl_Data[[#This Row],[Units]] * tbl_Data[[#This Row],[Price]]</f>
        <v>500</v>
      </c>
      <c r="I531" s="4" t="s">
        <v>11</v>
      </c>
      <c r="J531" s="4" t="s">
        <v>12</v>
      </c>
      <c r="K531" s="4" t="s">
        <v>52</v>
      </c>
    </row>
    <row r="532" spans="2:11" x14ac:dyDescent="0.25">
      <c r="B532" s="7">
        <v>43879</v>
      </c>
      <c r="C532" s="4" t="s">
        <v>8</v>
      </c>
      <c r="D532" s="4" t="s">
        <v>18</v>
      </c>
      <c r="E532" s="4" t="s">
        <v>22</v>
      </c>
      <c r="F532" s="4">
        <v>20</v>
      </c>
      <c r="G532" s="13">
        <f t="shared" si="8"/>
        <v>200</v>
      </c>
      <c r="H532" s="13">
        <f>tbl_Data[[#This Row],[Units]] * tbl_Data[[#This Row],[Price]]</f>
        <v>4000</v>
      </c>
      <c r="I532" s="4" t="s">
        <v>11</v>
      </c>
      <c r="J532" s="4" t="s">
        <v>12</v>
      </c>
      <c r="K532" s="4" t="s">
        <v>53</v>
      </c>
    </row>
    <row r="533" spans="2:11" x14ac:dyDescent="0.25">
      <c r="B533" s="7">
        <v>43879</v>
      </c>
      <c r="C533" s="4" t="s">
        <v>8</v>
      </c>
      <c r="D533" s="4" t="s">
        <v>16</v>
      </c>
      <c r="E533" s="4" t="s">
        <v>22</v>
      </c>
      <c r="F533" s="4">
        <v>21</v>
      </c>
      <c r="G533" s="13">
        <f t="shared" si="8"/>
        <v>200</v>
      </c>
      <c r="H533" s="13">
        <f>tbl_Data[[#This Row],[Units]] * tbl_Data[[#This Row],[Price]]</f>
        <v>4200</v>
      </c>
      <c r="I533" s="4" t="s">
        <v>11</v>
      </c>
      <c r="J533" s="4" t="s">
        <v>12</v>
      </c>
      <c r="K533" s="4" t="s">
        <v>52</v>
      </c>
    </row>
    <row r="534" spans="2:11" x14ac:dyDescent="0.25">
      <c r="B534" s="7">
        <v>43879</v>
      </c>
      <c r="C534" s="4" t="s">
        <v>8</v>
      </c>
      <c r="D534" s="4" t="s">
        <v>48</v>
      </c>
      <c r="E534" s="4" t="s">
        <v>17</v>
      </c>
      <c r="F534" s="4">
        <v>13</v>
      </c>
      <c r="G534" s="13">
        <f t="shared" si="8"/>
        <v>500</v>
      </c>
      <c r="H534" s="13">
        <f>tbl_Data[[#This Row],[Units]] * tbl_Data[[#This Row],[Price]]</f>
        <v>6500</v>
      </c>
      <c r="I534" s="4" t="s">
        <v>11</v>
      </c>
      <c r="J534" s="4" t="s">
        <v>12</v>
      </c>
      <c r="K534" s="4" t="s">
        <v>56</v>
      </c>
    </row>
    <row r="535" spans="2:11" x14ac:dyDescent="0.25">
      <c r="B535" s="7">
        <v>43879</v>
      </c>
      <c r="C535" s="4" t="s">
        <v>21</v>
      </c>
      <c r="D535" s="4" t="s">
        <v>16</v>
      </c>
      <c r="E535" s="4" t="s">
        <v>20</v>
      </c>
      <c r="F535" s="4">
        <v>28</v>
      </c>
      <c r="G535" s="13">
        <f t="shared" si="8"/>
        <v>300</v>
      </c>
      <c r="H535" s="13">
        <f>tbl_Data[[#This Row],[Units]] * tbl_Data[[#This Row],[Price]]</f>
        <v>8400</v>
      </c>
      <c r="I535" s="4" t="s">
        <v>11</v>
      </c>
      <c r="J535" s="4" t="s">
        <v>12</v>
      </c>
      <c r="K535" s="4" t="s">
        <v>55</v>
      </c>
    </row>
    <row r="536" spans="2:11" x14ac:dyDescent="0.25">
      <c r="B536" s="7">
        <v>43879</v>
      </c>
      <c r="C536" s="4" t="s">
        <v>13</v>
      </c>
      <c r="D536" s="4" t="s">
        <v>18</v>
      </c>
      <c r="E536" s="4" t="s">
        <v>20</v>
      </c>
      <c r="F536" s="4">
        <v>34</v>
      </c>
      <c r="G536" s="13">
        <f t="shared" si="8"/>
        <v>300</v>
      </c>
      <c r="H536" s="13">
        <f>tbl_Data[[#This Row],[Units]] * tbl_Data[[#This Row],[Price]]</f>
        <v>10200</v>
      </c>
      <c r="I536" s="4" t="s">
        <v>11</v>
      </c>
      <c r="J536" s="4" t="s">
        <v>12</v>
      </c>
      <c r="K536" s="4" t="s">
        <v>52</v>
      </c>
    </row>
    <row r="537" spans="2:11" x14ac:dyDescent="0.25">
      <c r="B537" s="7">
        <v>43879</v>
      </c>
      <c r="C537" s="4" t="s">
        <v>8</v>
      </c>
      <c r="D537" s="4" t="s">
        <v>14</v>
      </c>
      <c r="E537" s="4" t="s">
        <v>10</v>
      </c>
      <c r="F537" s="4">
        <v>31</v>
      </c>
      <c r="G537" s="13">
        <f t="shared" si="8"/>
        <v>400</v>
      </c>
      <c r="H537" s="13">
        <f>tbl_Data[[#This Row],[Units]] * tbl_Data[[#This Row],[Price]]</f>
        <v>12400</v>
      </c>
      <c r="I537" s="4" t="s">
        <v>11</v>
      </c>
      <c r="J537" s="4" t="s">
        <v>12</v>
      </c>
      <c r="K537" s="4" t="s">
        <v>53</v>
      </c>
    </row>
    <row r="538" spans="2:11" x14ac:dyDescent="0.25">
      <c r="B538" s="7">
        <v>43879</v>
      </c>
      <c r="C538" s="4" t="s">
        <v>21</v>
      </c>
      <c r="D538" s="4" t="s">
        <v>48</v>
      </c>
      <c r="E538" s="4" t="s">
        <v>10</v>
      </c>
      <c r="F538" s="4">
        <v>42</v>
      </c>
      <c r="G538" s="13">
        <f t="shared" si="8"/>
        <v>400</v>
      </c>
      <c r="H538" s="13">
        <f>tbl_Data[[#This Row],[Units]] * tbl_Data[[#This Row],[Price]]</f>
        <v>16800</v>
      </c>
      <c r="I538" s="4" t="s">
        <v>23</v>
      </c>
      <c r="J538" s="4" t="s">
        <v>19</v>
      </c>
      <c r="K538" s="4" t="s">
        <v>52</v>
      </c>
    </row>
    <row r="539" spans="2:11" x14ac:dyDescent="0.25">
      <c r="B539" s="7">
        <v>43879</v>
      </c>
      <c r="C539" s="4" t="s">
        <v>13</v>
      </c>
      <c r="D539" s="4" t="s">
        <v>16</v>
      </c>
      <c r="E539" s="4" t="s">
        <v>10</v>
      </c>
      <c r="F539" s="4">
        <v>48</v>
      </c>
      <c r="G539" s="13">
        <f t="shared" si="8"/>
        <v>400</v>
      </c>
      <c r="H539" s="13">
        <f>tbl_Data[[#This Row],[Units]] * tbl_Data[[#This Row],[Price]]</f>
        <v>19200</v>
      </c>
      <c r="I539" s="4" t="s">
        <v>11</v>
      </c>
      <c r="J539" s="4" t="s">
        <v>12</v>
      </c>
      <c r="K539" s="4" t="s">
        <v>52</v>
      </c>
    </row>
    <row r="540" spans="2:11" x14ac:dyDescent="0.25">
      <c r="B540" s="7">
        <v>43879</v>
      </c>
      <c r="C540" s="4" t="s">
        <v>13</v>
      </c>
      <c r="D540" s="4" t="s">
        <v>48</v>
      </c>
      <c r="E540" s="4" t="s">
        <v>17</v>
      </c>
      <c r="F540" s="4">
        <v>44</v>
      </c>
      <c r="G540" s="13">
        <f t="shared" si="8"/>
        <v>500</v>
      </c>
      <c r="H540" s="13">
        <f>tbl_Data[[#This Row],[Units]] * tbl_Data[[#This Row],[Price]]</f>
        <v>22000</v>
      </c>
      <c r="I540" s="4" t="s">
        <v>11</v>
      </c>
      <c r="J540" s="4" t="s">
        <v>12</v>
      </c>
      <c r="K540" s="4" t="s">
        <v>55</v>
      </c>
    </row>
    <row r="541" spans="2:11" x14ac:dyDescent="0.25">
      <c r="B541" s="7">
        <v>43880</v>
      </c>
      <c r="C541" s="4" t="s">
        <v>8</v>
      </c>
      <c r="D541" s="4" t="s">
        <v>14</v>
      </c>
      <c r="E541" s="4" t="s">
        <v>15</v>
      </c>
      <c r="F541" s="4">
        <v>17</v>
      </c>
      <c r="G541" s="13">
        <f t="shared" si="8"/>
        <v>100</v>
      </c>
      <c r="H541" s="13">
        <f>tbl_Data[[#This Row],[Units]] * tbl_Data[[#This Row],[Price]]</f>
        <v>1700</v>
      </c>
      <c r="I541" s="4" t="s">
        <v>11</v>
      </c>
      <c r="J541" s="4" t="s">
        <v>12</v>
      </c>
      <c r="K541" s="4" t="s">
        <v>53</v>
      </c>
    </row>
    <row r="542" spans="2:11" x14ac:dyDescent="0.25">
      <c r="B542" s="7">
        <v>43880</v>
      </c>
      <c r="C542" s="4" t="s">
        <v>21</v>
      </c>
      <c r="D542" s="4" t="s">
        <v>9</v>
      </c>
      <c r="E542" s="4" t="s">
        <v>17</v>
      </c>
      <c r="F542" s="4">
        <v>6</v>
      </c>
      <c r="G542" s="13">
        <f t="shared" si="8"/>
        <v>500</v>
      </c>
      <c r="H542" s="13">
        <f>tbl_Data[[#This Row],[Units]] * tbl_Data[[#This Row],[Price]]</f>
        <v>3000</v>
      </c>
      <c r="I542" s="4" t="s">
        <v>11</v>
      </c>
      <c r="J542" s="4" t="s">
        <v>12</v>
      </c>
      <c r="K542" s="4" t="s">
        <v>54</v>
      </c>
    </row>
    <row r="543" spans="2:11" x14ac:dyDescent="0.25">
      <c r="B543" s="7">
        <v>43880</v>
      </c>
      <c r="C543" s="4" t="s">
        <v>13</v>
      </c>
      <c r="D543" s="4" t="s">
        <v>14</v>
      </c>
      <c r="E543" s="4" t="s">
        <v>17</v>
      </c>
      <c r="F543" s="4">
        <v>8</v>
      </c>
      <c r="G543" s="13">
        <f t="shared" si="8"/>
        <v>500</v>
      </c>
      <c r="H543" s="13">
        <f>tbl_Data[[#This Row],[Units]] * tbl_Data[[#This Row],[Price]]</f>
        <v>4000</v>
      </c>
      <c r="I543" s="4" t="s">
        <v>11</v>
      </c>
      <c r="J543" s="4" t="s">
        <v>12</v>
      </c>
      <c r="K543" s="4" t="s">
        <v>53</v>
      </c>
    </row>
    <row r="544" spans="2:11" x14ac:dyDescent="0.25">
      <c r="B544" s="7">
        <v>43880</v>
      </c>
      <c r="C544" s="4" t="s">
        <v>13</v>
      </c>
      <c r="D544" s="4" t="s">
        <v>48</v>
      </c>
      <c r="E544" s="4" t="s">
        <v>10</v>
      </c>
      <c r="F544" s="4">
        <v>16</v>
      </c>
      <c r="G544" s="13">
        <f t="shared" si="8"/>
        <v>400</v>
      </c>
      <c r="H544" s="13">
        <f>tbl_Data[[#This Row],[Units]] * tbl_Data[[#This Row],[Price]]</f>
        <v>6400</v>
      </c>
      <c r="I544" s="4" t="s">
        <v>11</v>
      </c>
      <c r="J544" s="4" t="s">
        <v>12</v>
      </c>
      <c r="K544" s="4" t="s">
        <v>52</v>
      </c>
    </row>
    <row r="545" spans="2:11" x14ac:dyDescent="0.25">
      <c r="B545" s="7">
        <v>43880</v>
      </c>
      <c r="C545" s="4" t="s">
        <v>13</v>
      </c>
      <c r="D545" s="4" t="s">
        <v>18</v>
      </c>
      <c r="E545" s="4" t="s">
        <v>10</v>
      </c>
      <c r="F545" s="4">
        <v>19</v>
      </c>
      <c r="G545" s="13">
        <f t="shared" si="8"/>
        <v>400</v>
      </c>
      <c r="H545" s="13">
        <f>tbl_Data[[#This Row],[Units]] * tbl_Data[[#This Row],[Price]]</f>
        <v>7600</v>
      </c>
      <c r="I545" s="4" t="s">
        <v>11</v>
      </c>
      <c r="J545" s="4" t="s">
        <v>12</v>
      </c>
      <c r="K545" s="4" t="s">
        <v>52</v>
      </c>
    </row>
    <row r="546" spans="2:11" x14ac:dyDescent="0.25">
      <c r="B546" s="7">
        <v>43880</v>
      </c>
      <c r="C546" s="4" t="s">
        <v>13</v>
      </c>
      <c r="D546" s="4" t="s">
        <v>48</v>
      </c>
      <c r="E546" s="4" t="s">
        <v>10</v>
      </c>
      <c r="F546" s="4">
        <v>22</v>
      </c>
      <c r="G546" s="13">
        <f t="shared" si="8"/>
        <v>400</v>
      </c>
      <c r="H546" s="13">
        <f>tbl_Data[[#This Row],[Units]] * tbl_Data[[#This Row],[Price]]</f>
        <v>8800</v>
      </c>
      <c r="I546" s="4" t="s">
        <v>11</v>
      </c>
      <c r="J546" s="4" t="s">
        <v>12</v>
      </c>
      <c r="K546" s="4" t="s">
        <v>55</v>
      </c>
    </row>
    <row r="547" spans="2:11" x14ac:dyDescent="0.25">
      <c r="B547" s="7">
        <v>43880</v>
      </c>
      <c r="C547" s="4" t="s">
        <v>21</v>
      </c>
      <c r="D547" s="4" t="s">
        <v>18</v>
      </c>
      <c r="E547" s="4" t="s">
        <v>17</v>
      </c>
      <c r="F547" s="4">
        <v>19</v>
      </c>
      <c r="G547" s="13">
        <f t="shared" si="8"/>
        <v>500</v>
      </c>
      <c r="H547" s="13">
        <f>tbl_Data[[#This Row],[Units]] * tbl_Data[[#This Row],[Price]]</f>
        <v>9500</v>
      </c>
      <c r="I547" s="4" t="s">
        <v>11</v>
      </c>
      <c r="J547" s="4" t="s">
        <v>12</v>
      </c>
      <c r="K547" s="4" t="s">
        <v>55</v>
      </c>
    </row>
    <row r="548" spans="2:11" x14ac:dyDescent="0.25">
      <c r="B548" s="7">
        <v>43880</v>
      </c>
      <c r="C548" s="4" t="s">
        <v>13</v>
      </c>
      <c r="D548" s="4" t="s">
        <v>9</v>
      </c>
      <c r="E548" s="4" t="s">
        <v>17</v>
      </c>
      <c r="F548" s="4">
        <v>27</v>
      </c>
      <c r="G548" s="13">
        <f t="shared" si="8"/>
        <v>500</v>
      </c>
      <c r="H548" s="13">
        <f>tbl_Data[[#This Row],[Units]] * tbl_Data[[#This Row],[Price]]</f>
        <v>13500</v>
      </c>
      <c r="I548" s="4" t="s">
        <v>11</v>
      </c>
      <c r="J548" s="4" t="s">
        <v>12</v>
      </c>
      <c r="K548" s="4" t="s">
        <v>52</v>
      </c>
    </row>
    <row r="549" spans="2:11" x14ac:dyDescent="0.25">
      <c r="B549" s="7">
        <v>43880</v>
      </c>
      <c r="C549" s="4" t="s">
        <v>13</v>
      </c>
      <c r="D549" s="4" t="s">
        <v>48</v>
      </c>
      <c r="E549" s="4" t="s">
        <v>17</v>
      </c>
      <c r="F549" s="4">
        <v>28</v>
      </c>
      <c r="G549" s="13">
        <f t="shared" si="8"/>
        <v>500</v>
      </c>
      <c r="H549" s="13">
        <f>tbl_Data[[#This Row],[Units]] * tbl_Data[[#This Row],[Price]]</f>
        <v>14000</v>
      </c>
      <c r="I549" s="4" t="s">
        <v>11</v>
      </c>
      <c r="J549" s="4" t="s">
        <v>12</v>
      </c>
      <c r="K549" s="4" t="s">
        <v>52</v>
      </c>
    </row>
    <row r="550" spans="2:11" x14ac:dyDescent="0.25">
      <c r="B550" s="7">
        <v>43880</v>
      </c>
      <c r="C550" s="4" t="s">
        <v>13</v>
      </c>
      <c r="D550" s="4" t="s">
        <v>18</v>
      </c>
      <c r="E550" s="4" t="s">
        <v>17</v>
      </c>
      <c r="F550" s="4">
        <v>33</v>
      </c>
      <c r="G550" s="13">
        <f t="shared" si="8"/>
        <v>500</v>
      </c>
      <c r="H550" s="13">
        <f>tbl_Data[[#This Row],[Units]] * tbl_Data[[#This Row],[Price]]</f>
        <v>16500</v>
      </c>
      <c r="I550" s="4" t="s">
        <v>11</v>
      </c>
      <c r="J550" s="4" t="s">
        <v>12</v>
      </c>
      <c r="K550" s="4" t="s">
        <v>56</v>
      </c>
    </row>
    <row r="551" spans="2:11" x14ac:dyDescent="0.25">
      <c r="B551" s="7">
        <v>43880</v>
      </c>
      <c r="C551" s="4" t="s">
        <v>8</v>
      </c>
      <c r="D551" s="4" t="s">
        <v>18</v>
      </c>
      <c r="E551" s="4" t="s">
        <v>10</v>
      </c>
      <c r="F551" s="4">
        <v>47</v>
      </c>
      <c r="G551" s="13">
        <f t="shared" si="8"/>
        <v>400</v>
      </c>
      <c r="H551" s="13">
        <f>tbl_Data[[#This Row],[Units]] * tbl_Data[[#This Row],[Price]]</f>
        <v>18800</v>
      </c>
      <c r="I551" s="4" t="s">
        <v>11</v>
      </c>
      <c r="J551" s="4" t="s">
        <v>12</v>
      </c>
      <c r="K551" s="4" t="s">
        <v>55</v>
      </c>
    </row>
    <row r="552" spans="2:11" x14ac:dyDescent="0.25">
      <c r="B552" s="7">
        <v>43881</v>
      </c>
      <c r="C552" s="4" t="s">
        <v>8</v>
      </c>
      <c r="D552" s="4" t="s">
        <v>14</v>
      </c>
      <c r="E552" s="4" t="s">
        <v>20</v>
      </c>
      <c r="F552" s="4">
        <v>2</v>
      </c>
      <c r="G552" s="13">
        <f t="shared" si="8"/>
        <v>300</v>
      </c>
      <c r="H552" s="13">
        <f>tbl_Data[[#This Row],[Units]] * tbl_Data[[#This Row],[Price]]</f>
        <v>600</v>
      </c>
      <c r="I552" s="4" t="s">
        <v>11</v>
      </c>
      <c r="J552" s="4" t="s">
        <v>12</v>
      </c>
      <c r="K552" s="4" t="s">
        <v>52</v>
      </c>
    </row>
    <row r="553" spans="2:11" x14ac:dyDescent="0.25">
      <c r="B553" s="7">
        <v>43881</v>
      </c>
      <c r="C553" s="4" t="s">
        <v>8</v>
      </c>
      <c r="D553" s="4" t="s">
        <v>14</v>
      </c>
      <c r="E553" s="4" t="s">
        <v>15</v>
      </c>
      <c r="F553" s="4">
        <v>16</v>
      </c>
      <c r="G553" s="13">
        <f t="shared" si="8"/>
        <v>100</v>
      </c>
      <c r="H553" s="13">
        <f>tbl_Data[[#This Row],[Units]] * tbl_Data[[#This Row],[Price]]</f>
        <v>1600</v>
      </c>
      <c r="I553" s="4" t="s">
        <v>11</v>
      </c>
      <c r="J553" s="4" t="s">
        <v>12</v>
      </c>
      <c r="K553" s="4" t="s">
        <v>53</v>
      </c>
    </row>
    <row r="554" spans="2:11" x14ac:dyDescent="0.25">
      <c r="B554" s="7">
        <v>43881</v>
      </c>
      <c r="C554" s="4" t="s">
        <v>8</v>
      </c>
      <c r="D554" s="4" t="s">
        <v>18</v>
      </c>
      <c r="E554" s="4" t="s">
        <v>15</v>
      </c>
      <c r="F554" s="4">
        <v>19</v>
      </c>
      <c r="G554" s="13">
        <f t="shared" si="8"/>
        <v>100</v>
      </c>
      <c r="H554" s="13">
        <f>tbl_Data[[#This Row],[Units]] * tbl_Data[[#This Row],[Price]]</f>
        <v>1900</v>
      </c>
      <c r="I554" s="4" t="s">
        <v>23</v>
      </c>
      <c r="J554" s="4" t="s">
        <v>12</v>
      </c>
      <c r="K554" s="4" t="s">
        <v>52</v>
      </c>
    </row>
    <row r="555" spans="2:11" x14ac:dyDescent="0.25">
      <c r="B555" s="7">
        <v>43881</v>
      </c>
      <c r="C555" s="4" t="s">
        <v>13</v>
      </c>
      <c r="D555" s="4" t="s">
        <v>48</v>
      </c>
      <c r="E555" s="4" t="s">
        <v>20</v>
      </c>
      <c r="F555" s="4">
        <v>19</v>
      </c>
      <c r="G555" s="13">
        <f t="shared" si="8"/>
        <v>300</v>
      </c>
      <c r="H555" s="13">
        <f>tbl_Data[[#This Row],[Units]] * tbl_Data[[#This Row],[Price]]</f>
        <v>5700</v>
      </c>
      <c r="I555" s="4" t="s">
        <v>11</v>
      </c>
      <c r="J555" s="4" t="s">
        <v>19</v>
      </c>
      <c r="K555" s="4" t="s">
        <v>55</v>
      </c>
    </row>
    <row r="556" spans="2:11" x14ac:dyDescent="0.25">
      <c r="B556" s="7">
        <v>43881</v>
      </c>
      <c r="C556" s="4" t="s">
        <v>8</v>
      </c>
      <c r="D556" s="4" t="s">
        <v>18</v>
      </c>
      <c r="E556" s="4" t="s">
        <v>17</v>
      </c>
      <c r="F556" s="4">
        <v>14</v>
      </c>
      <c r="G556" s="13">
        <f t="shared" si="8"/>
        <v>500</v>
      </c>
      <c r="H556" s="13">
        <f>tbl_Data[[#This Row],[Units]] * tbl_Data[[#This Row],[Price]]</f>
        <v>7000</v>
      </c>
      <c r="I556" s="4" t="s">
        <v>23</v>
      </c>
      <c r="J556" s="4" t="s">
        <v>12</v>
      </c>
      <c r="K556" s="4" t="s">
        <v>52</v>
      </c>
    </row>
    <row r="557" spans="2:11" x14ac:dyDescent="0.25">
      <c r="B557" s="7">
        <v>43881</v>
      </c>
      <c r="C557" s="4" t="s">
        <v>8</v>
      </c>
      <c r="D557" s="4" t="s">
        <v>16</v>
      </c>
      <c r="E557" s="4" t="s">
        <v>20</v>
      </c>
      <c r="F557" s="4">
        <v>25</v>
      </c>
      <c r="G557" s="13">
        <f t="shared" si="8"/>
        <v>300</v>
      </c>
      <c r="H557" s="13">
        <f>tbl_Data[[#This Row],[Units]] * tbl_Data[[#This Row],[Price]]</f>
        <v>7500</v>
      </c>
      <c r="I557" s="4" t="s">
        <v>11</v>
      </c>
      <c r="J557" s="4" t="s">
        <v>12</v>
      </c>
      <c r="K557" s="4" t="s">
        <v>54</v>
      </c>
    </row>
    <row r="558" spans="2:11" x14ac:dyDescent="0.25">
      <c r="B558" s="7">
        <v>43881</v>
      </c>
      <c r="C558" s="4" t="s">
        <v>13</v>
      </c>
      <c r="D558" s="4" t="s">
        <v>18</v>
      </c>
      <c r="E558" s="4" t="s">
        <v>20</v>
      </c>
      <c r="F558" s="4">
        <v>30</v>
      </c>
      <c r="G558" s="13">
        <f t="shared" si="8"/>
        <v>300</v>
      </c>
      <c r="H558" s="13">
        <f>tbl_Data[[#This Row],[Units]] * tbl_Data[[#This Row],[Price]]</f>
        <v>9000</v>
      </c>
      <c r="I558" s="4" t="s">
        <v>23</v>
      </c>
      <c r="J558" s="4" t="s">
        <v>12</v>
      </c>
      <c r="K558" s="4" t="s">
        <v>53</v>
      </c>
    </row>
    <row r="559" spans="2:11" x14ac:dyDescent="0.25">
      <c r="B559" s="7">
        <v>43881</v>
      </c>
      <c r="C559" s="4" t="s">
        <v>21</v>
      </c>
      <c r="D559" s="4" t="s">
        <v>14</v>
      </c>
      <c r="E559" s="4" t="s">
        <v>17</v>
      </c>
      <c r="F559" s="4">
        <v>20</v>
      </c>
      <c r="G559" s="13">
        <f t="shared" si="8"/>
        <v>500</v>
      </c>
      <c r="H559" s="13">
        <f>tbl_Data[[#This Row],[Units]] * tbl_Data[[#This Row],[Price]]</f>
        <v>10000</v>
      </c>
      <c r="I559" s="4" t="s">
        <v>11</v>
      </c>
      <c r="J559" s="4" t="s">
        <v>12</v>
      </c>
      <c r="K559" s="4" t="s">
        <v>52</v>
      </c>
    </row>
    <row r="560" spans="2:11" x14ac:dyDescent="0.25">
      <c r="B560" s="7">
        <v>43881</v>
      </c>
      <c r="C560" s="4" t="s">
        <v>21</v>
      </c>
      <c r="D560" s="4" t="s">
        <v>16</v>
      </c>
      <c r="E560" s="4" t="s">
        <v>10</v>
      </c>
      <c r="F560" s="4">
        <v>49</v>
      </c>
      <c r="G560" s="13">
        <f t="shared" si="8"/>
        <v>400</v>
      </c>
      <c r="H560" s="13">
        <f>tbl_Data[[#This Row],[Units]] * tbl_Data[[#This Row],[Price]]</f>
        <v>19600</v>
      </c>
      <c r="I560" s="4" t="s">
        <v>11</v>
      </c>
      <c r="J560" s="4" t="s">
        <v>12</v>
      </c>
      <c r="K560" s="4" t="s">
        <v>55</v>
      </c>
    </row>
    <row r="561" spans="2:11" x14ac:dyDescent="0.25">
      <c r="B561" s="7">
        <v>43881</v>
      </c>
      <c r="C561" s="4" t="s">
        <v>13</v>
      </c>
      <c r="D561" s="4" t="s">
        <v>48</v>
      </c>
      <c r="E561" s="4" t="s">
        <v>17</v>
      </c>
      <c r="F561" s="4">
        <v>45</v>
      </c>
      <c r="G561" s="13">
        <f t="shared" si="8"/>
        <v>500</v>
      </c>
      <c r="H561" s="13">
        <f>tbl_Data[[#This Row],[Units]] * tbl_Data[[#This Row],[Price]]</f>
        <v>22500</v>
      </c>
      <c r="I561" s="4" t="s">
        <v>11</v>
      </c>
      <c r="J561" s="4" t="s">
        <v>12</v>
      </c>
      <c r="K561" s="4" t="s">
        <v>55</v>
      </c>
    </row>
    <row r="562" spans="2:11" x14ac:dyDescent="0.25">
      <c r="B562" s="7">
        <v>43882</v>
      </c>
      <c r="C562" s="4" t="s">
        <v>21</v>
      </c>
      <c r="D562" s="4" t="s">
        <v>48</v>
      </c>
      <c r="E562" s="4" t="s">
        <v>10</v>
      </c>
      <c r="F562" s="4">
        <v>1</v>
      </c>
      <c r="G562" s="13">
        <f t="shared" si="8"/>
        <v>400</v>
      </c>
      <c r="H562" s="13">
        <f>tbl_Data[[#This Row],[Units]] * tbl_Data[[#This Row],[Price]]</f>
        <v>400</v>
      </c>
      <c r="I562" s="4" t="s">
        <v>11</v>
      </c>
      <c r="J562" s="4" t="s">
        <v>12</v>
      </c>
      <c r="K562" s="4" t="s">
        <v>53</v>
      </c>
    </row>
    <row r="563" spans="2:11" x14ac:dyDescent="0.25">
      <c r="B563" s="7">
        <v>43882</v>
      </c>
      <c r="C563" s="4" t="s">
        <v>13</v>
      </c>
      <c r="D563" s="4" t="s">
        <v>48</v>
      </c>
      <c r="E563" s="4" t="s">
        <v>17</v>
      </c>
      <c r="F563" s="4">
        <v>9</v>
      </c>
      <c r="G563" s="13">
        <f t="shared" si="8"/>
        <v>500</v>
      </c>
      <c r="H563" s="13">
        <f>tbl_Data[[#This Row],[Units]] * tbl_Data[[#This Row],[Price]]</f>
        <v>4500</v>
      </c>
      <c r="I563" s="4" t="s">
        <v>11</v>
      </c>
      <c r="J563" s="4" t="s">
        <v>12</v>
      </c>
      <c r="K563" s="4" t="s">
        <v>55</v>
      </c>
    </row>
    <row r="564" spans="2:11" x14ac:dyDescent="0.25">
      <c r="B564" s="7">
        <v>43882</v>
      </c>
      <c r="C564" s="4" t="s">
        <v>8</v>
      </c>
      <c r="D564" s="4" t="s">
        <v>14</v>
      </c>
      <c r="E564" s="4" t="s">
        <v>10</v>
      </c>
      <c r="F564" s="4">
        <v>17</v>
      </c>
      <c r="G564" s="13">
        <f t="shared" si="8"/>
        <v>400</v>
      </c>
      <c r="H564" s="13">
        <f>tbl_Data[[#This Row],[Units]] * tbl_Data[[#This Row],[Price]]</f>
        <v>6800</v>
      </c>
      <c r="I564" s="4" t="s">
        <v>11</v>
      </c>
      <c r="J564" s="4" t="s">
        <v>19</v>
      </c>
      <c r="K564" s="4" t="s">
        <v>52</v>
      </c>
    </row>
    <row r="565" spans="2:11" x14ac:dyDescent="0.25">
      <c r="B565" s="7">
        <v>43882</v>
      </c>
      <c r="C565" s="4" t="s">
        <v>8</v>
      </c>
      <c r="D565" s="4" t="s">
        <v>48</v>
      </c>
      <c r="E565" s="4" t="s">
        <v>22</v>
      </c>
      <c r="F565" s="4">
        <v>37</v>
      </c>
      <c r="G565" s="13">
        <f t="shared" si="8"/>
        <v>200</v>
      </c>
      <c r="H565" s="13">
        <f>tbl_Data[[#This Row],[Units]] * tbl_Data[[#This Row],[Price]]</f>
        <v>7400</v>
      </c>
      <c r="I565" s="4" t="s">
        <v>11</v>
      </c>
      <c r="J565" s="4" t="s">
        <v>19</v>
      </c>
      <c r="K565" s="4" t="s">
        <v>52</v>
      </c>
    </row>
    <row r="566" spans="2:11" x14ac:dyDescent="0.25">
      <c r="B566" s="7">
        <v>43882</v>
      </c>
      <c r="C566" s="4" t="s">
        <v>21</v>
      </c>
      <c r="D566" s="4" t="s">
        <v>24</v>
      </c>
      <c r="E566" s="4" t="s">
        <v>20</v>
      </c>
      <c r="F566" s="4">
        <v>30</v>
      </c>
      <c r="G566" s="13">
        <f t="shared" si="8"/>
        <v>300</v>
      </c>
      <c r="H566" s="13">
        <f>tbl_Data[[#This Row],[Units]] * tbl_Data[[#This Row],[Price]]</f>
        <v>9000</v>
      </c>
      <c r="I566" s="4" t="s">
        <v>11</v>
      </c>
      <c r="J566" s="4" t="s">
        <v>12</v>
      </c>
      <c r="K566" s="4" t="s">
        <v>52</v>
      </c>
    </row>
    <row r="567" spans="2:11" x14ac:dyDescent="0.25">
      <c r="B567" s="7">
        <v>43882</v>
      </c>
      <c r="C567" s="4" t="s">
        <v>21</v>
      </c>
      <c r="D567" s="4" t="s">
        <v>9</v>
      </c>
      <c r="E567" s="4" t="s">
        <v>20</v>
      </c>
      <c r="F567" s="4">
        <v>35</v>
      </c>
      <c r="G567" s="13">
        <f t="shared" si="8"/>
        <v>300</v>
      </c>
      <c r="H567" s="13">
        <f>tbl_Data[[#This Row],[Units]] * tbl_Data[[#This Row],[Price]]</f>
        <v>10500</v>
      </c>
      <c r="I567" s="4" t="s">
        <v>11</v>
      </c>
      <c r="J567" s="4" t="s">
        <v>12</v>
      </c>
      <c r="K567" s="4" t="s">
        <v>55</v>
      </c>
    </row>
    <row r="568" spans="2:11" x14ac:dyDescent="0.25">
      <c r="B568" s="7">
        <v>43882</v>
      </c>
      <c r="C568" s="4" t="s">
        <v>13</v>
      </c>
      <c r="D568" s="4" t="s">
        <v>48</v>
      </c>
      <c r="E568" s="4" t="s">
        <v>10</v>
      </c>
      <c r="F568" s="4">
        <v>29</v>
      </c>
      <c r="G568" s="13">
        <f t="shared" si="8"/>
        <v>400</v>
      </c>
      <c r="H568" s="13">
        <f>tbl_Data[[#This Row],[Units]] * tbl_Data[[#This Row],[Price]]</f>
        <v>11600</v>
      </c>
      <c r="I568" s="4" t="s">
        <v>11</v>
      </c>
      <c r="J568" s="4" t="s">
        <v>12</v>
      </c>
      <c r="K568" s="4" t="s">
        <v>53</v>
      </c>
    </row>
    <row r="569" spans="2:11" x14ac:dyDescent="0.25">
      <c r="B569" s="7">
        <v>43882</v>
      </c>
      <c r="C569" s="4" t="s">
        <v>13</v>
      </c>
      <c r="D569" s="4" t="s">
        <v>9</v>
      </c>
      <c r="E569" s="4" t="s">
        <v>10</v>
      </c>
      <c r="F569" s="4">
        <v>30</v>
      </c>
      <c r="G569" s="13">
        <f t="shared" si="8"/>
        <v>400</v>
      </c>
      <c r="H569" s="13">
        <f>tbl_Data[[#This Row],[Units]] * tbl_Data[[#This Row],[Price]]</f>
        <v>12000</v>
      </c>
      <c r="I569" s="4" t="s">
        <v>11</v>
      </c>
      <c r="J569" s="4" t="s">
        <v>12</v>
      </c>
      <c r="K569" s="4" t="s">
        <v>56</v>
      </c>
    </row>
    <row r="570" spans="2:11" x14ac:dyDescent="0.25">
      <c r="B570" s="7">
        <v>43882</v>
      </c>
      <c r="C570" s="4" t="s">
        <v>21</v>
      </c>
      <c r="D570" s="4" t="s">
        <v>48</v>
      </c>
      <c r="E570" s="4" t="s">
        <v>10</v>
      </c>
      <c r="F570" s="4">
        <v>37</v>
      </c>
      <c r="G570" s="13">
        <f t="shared" si="8"/>
        <v>400</v>
      </c>
      <c r="H570" s="13">
        <f>tbl_Data[[#This Row],[Units]] * tbl_Data[[#This Row],[Price]]</f>
        <v>14800</v>
      </c>
      <c r="I570" s="4" t="s">
        <v>11</v>
      </c>
      <c r="J570" s="4" t="s">
        <v>12</v>
      </c>
      <c r="K570" s="4" t="s">
        <v>52</v>
      </c>
    </row>
    <row r="571" spans="2:11" x14ac:dyDescent="0.25">
      <c r="B571" s="7">
        <v>43882</v>
      </c>
      <c r="C571" s="4" t="s">
        <v>8</v>
      </c>
      <c r="D571" s="4" t="s">
        <v>48</v>
      </c>
      <c r="E571" s="4" t="s">
        <v>10</v>
      </c>
      <c r="F571" s="4">
        <v>37</v>
      </c>
      <c r="G571" s="13">
        <f t="shared" si="8"/>
        <v>400</v>
      </c>
      <c r="H571" s="13">
        <f>tbl_Data[[#This Row],[Units]] * tbl_Data[[#This Row],[Price]]</f>
        <v>14800</v>
      </c>
      <c r="I571" s="4" t="s">
        <v>11</v>
      </c>
      <c r="J571" s="4" t="s">
        <v>12</v>
      </c>
      <c r="K571" s="4" t="s">
        <v>55</v>
      </c>
    </row>
    <row r="572" spans="2:11" x14ac:dyDescent="0.25">
      <c r="B572" s="7">
        <v>43882</v>
      </c>
      <c r="C572" s="4" t="s">
        <v>13</v>
      </c>
      <c r="D572" s="4" t="s">
        <v>18</v>
      </c>
      <c r="E572" s="4" t="s">
        <v>17</v>
      </c>
      <c r="F572" s="4">
        <v>30</v>
      </c>
      <c r="G572" s="13">
        <f t="shared" si="8"/>
        <v>500</v>
      </c>
      <c r="H572" s="13">
        <f>tbl_Data[[#This Row],[Units]] * tbl_Data[[#This Row],[Price]]</f>
        <v>15000</v>
      </c>
      <c r="I572" s="4" t="s">
        <v>23</v>
      </c>
      <c r="J572" s="4" t="s">
        <v>12</v>
      </c>
      <c r="K572" s="4" t="s">
        <v>54</v>
      </c>
    </row>
    <row r="573" spans="2:11" x14ac:dyDescent="0.25">
      <c r="B573" s="7">
        <v>43883</v>
      </c>
      <c r="C573" s="4" t="s">
        <v>21</v>
      </c>
      <c r="D573" s="4" t="s">
        <v>14</v>
      </c>
      <c r="E573" s="4" t="s">
        <v>15</v>
      </c>
      <c r="F573" s="4">
        <v>6</v>
      </c>
      <c r="G573" s="13">
        <f t="shared" si="8"/>
        <v>100</v>
      </c>
      <c r="H573" s="13">
        <f>tbl_Data[[#This Row],[Units]] * tbl_Data[[#This Row],[Price]]</f>
        <v>600</v>
      </c>
      <c r="I573" s="4" t="s">
        <v>11</v>
      </c>
      <c r="J573" s="4" t="s">
        <v>12</v>
      </c>
      <c r="K573" s="4" t="s">
        <v>53</v>
      </c>
    </row>
    <row r="574" spans="2:11" x14ac:dyDescent="0.25">
      <c r="B574" s="7">
        <v>43883</v>
      </c>
      <c r="C574" s="4" t="s">
        <v>13</v>
      </c>
      <c r="D574" s="4" t="s">
        <v>18</v>
      </c>
      <c r="E574" s="4" t="s">
        <v>10</v>
      </c>
      <c r="F574" s="4">
        <v>2</v>
      </c>
      <c r="G574" s="13">
        <f t="shared" si="8"/>
        <v>400</v>
      </c>
      <c r="H574" s="13">
        <f>tbl_Data[[#This Row],[Units]] * tbl_Data[[#This Row],[Price]]</f>
        <v>800</v>
      </c>
      <c r="I574" s="4" t="s">
        <v>11</v>
      </c>
      <c r="J574" s="4" t="s">
        <v>12</v>
      </c>
      <c r="K574" s="4" t="s">
        <v>52</v>
      </c>
    </row>
    <row r="575" spans="2:11" x14ac:dyDescent="0.25">
      <c r="B575" s="7">
        <v>43883</v>
      </c>
      <c r="C575" s="4" t="s">
        <v>21</v>
      </c>
      <c r="D575" s="4" t="s">
        <v>14</v>
      </c>
      <c r="E575" s="4" t="s">
        <v>10</v>
      </c>
      <c r="F575" s="4">
        <v>3</v>
      </c>
      <c r="G575" s="13">
        <f t="shared" si="8"/>
        <v>400</v>
      </c>
      <c r="H575" s="13">
        <f>tbl_Data[[#This Row],[Units]] * tbl_Data[[#This Row],[Price]]</f>
        <v>1200</v>
      </c>
      <c r="I575" s="4" t="s">
        <v>11</v>
      </c>
      <c r="J575" s="4" t="s">
        <v>12</v>
      </c>
      <c r="K575" s="4" t="s">
        <v>52</v>
      </c>
    </row>
    <row r="576" spans="2:11" x14ac:dyDescent="0.25">
      <c r="B576" s="7">
        <v>43883</v>
      </c>
      <c r="C576" s="4" t="s">
        <v>8</v>
      </c>
      <c r="D576" s="4" t="s">
        <v>18</v>
      </c>
      <c r="E576" s="4" t="s">
        <v>10</v>
      </c>
      <c r="F576" s="4">
        <v>7</v>
      </c>
      <c r="G576" s="13">
        <f t="shared" si="8"/>
        <v>400</v>
      </c>
      <c r="H576" s="13">
        <f>tbl_Data[[#This Row],[Units]] * tbl_Data[[#This Row],[Price]]</f>
        <v>2800</v>
      </c>
      <c r="I576" s="4" t="s">
        <v>11</v>
      </c>
      <c r="J576" s="4" t="s">
        <v>12</v>
      </c>
      <c r="K576" s="4" t="s">
        <v>52</v>
      </c>
    </row>
    <row r="577" spans="2:11" x14ac:dyDescent="0.25">
      <c r="B577" s="7">
        <v>43883</v>
      </c>
      <c r="C577" s="4" t="s">
        <v>21</v>
      </c>
      <c r="D577" s="4" t="s">
        <v>18</v>
      </c>
      <c r="E577" s="4" t="s">
        <v>20</v>
      </c>
      <c r="F577" s="4">
        <v>12</v>
      </c>
      <c r="G577" s="13">
        <f t="shared" si="8"/>
        <v>300</v>
      </c>
      <c r="H577" s="13">
        <f>tbl_Data[[#This Row],[Units]] * tbl_Data[[#This Row],[Price]]</f>
        <v>3600</v>
      </c>
      <c r="I577" s="4" t="s">
        <v>23</v>
      </c>
      <c r="J577" s="4" t="s">
        <v>12</v>
      </c>
      <c r="K577" s="4" t="s">
        <v>55</v>
      </c>
    </row>
    <row r="578" spans="2:11" x14ac:dyDescent="0.25">
      <c r="B578" s="7">
        <v>43883</v>
      </c>
      <c r="C578" s="4" t="s">
        <v>21</v>
      </c>
      <c r="D578" s="4" t="s">
        <v>24</v>
      </c>
      <c r="E578" s="4" t="s">
        <v>10</v>
      </c>
      <c r="F578" s="4">
        <v>9</v>
      </c>
      <c r="G578" s="13">
        <f t="shared" si="8"/>
        <v>400</v>
      </c>
      <c r="H578" s="13">
        <f>tbl_Data[[#This Row],[Units]] * tbl_Data[[#This Row],[Price]]</f>
        <v>3600</v>
      </c>
      <c r="I578" s="4" t="s">
        <v>11</v>
      </c>
      <c r="J578" s="4" t="s">
        <v>12</v>
      </c>
      <c r="K578" s="4" t="s">
        <v>52</v>
      </c>
    </row>
    <row r="579" spans="2:11" x14ac:dyDescent="0.25">
      <c r="B579" s="7">
        <v>43883</v>
      </c>
      <c r="C579" s="4" t="s">
        <v>8</v>
      </c>
      <c r="D579" s="4" t="s">
        <v>9</v>
      </c>
      <c r="E579" s="4" t="s">
        <v>15</v>
      </c>
      <c r="F579" s="4">
        <v>49</v>
      </c>
      <c r="G579" s="13">
        <f t="shared" si="8"/>
        <v>100</v>
      </c>
      <c r="H579" s="13">
        <f>tbl_Data[[#This Row],[Units]] * tbl_Data[[#This Row],[Price]]</f>
        <v>4900</v>
      </c>
      <c r="I579" s="4" t="s">
        <v>11</v>
      </c>
      <c r="J579" s="4" t="s">
        <v>12</v>
      </c>
      <c r="K579" s="4" t="s">
        <v>53</v>
      </c>
    </row>
    <row r="580" spans="2:11" x14ac:dyDescent="0.25">
      <c r="B580" s="7">
        <v>43883</v>
      </c>
      <c r="C580" s="4" t="s">
        <v>13</v>
      </c>
      <c r="D580" s="4" t="s">
        <v>24</v>
      </c>
      <c r="E580" s="4" t="s">
        <v>17</v>
      </c>
      <c r="F580" s="4">
        <v>12</v>
      </c>
      <c r="G580" s="13">
        <f t="shared" ref="G580:G643" si="9">_xlfn.XLOOKUP(E580, Product, dv_Price, "N/A", 0)</f>
        <v>500</v>
      </c>
      <c r="H580" s="13">
        <f>tbl_Data[[#This Row],[Units]] * tbl_Data[[#This Row],[Price]]</f>
        <v>6000</v>
      </c>
      <c r="I580" s="4" t="s">
        <v>11</v>
      </c>
      <c r="J580" s="4" t="s">
        <v>12</v>
      </c>
      <c r="K580" s="4" t="s">
        <v>52</v>
      </c>
    </row>
    <row r="581" spans="2:11" x14ac:dyDescent="0.25">
      <c r="B581" s="7">
        <v>43883</v>
      </c>
      <c r="C581" s="4" t="s">
        <v>13</v>
      </c>
      <c r="D581" s="4" t="s">
        <v>14</v>
      </c>
      <c r="E581" s="4" t="s">
        <v>22</v>
      </c>
      <c r="F581" s="4">
        <v>36</v>
      </c>
      <c r="G581" s="13">
        <f t="shared" si="9"/>
        <v>200</v>
      </c>
      <c r="H581" s="13">
        <f>tbl_Data[[#This Row],[Units]] * tbl_Data[[#This Row],[Price]]</f>
        <v>7200</v>
      </c>
      <c r="I581" s="4" t="s">
        <v>11</v>
      </c>
      <c r="J581" s="4" t="s">
        <v>12</v>
      </c>
      <c r="K581" s="4" t="s">
        <v>52</v>
      </c>
    </row>
    <row r="582" spans="2:11" x14ac:dyDescent="0.25">
      <c r="B582" s="7">
        <v>43883</v>
      </c>
      <c r="C582" s="4" t="s">
        <v>8</v>
      </c>
      <c r="D582" s="4" t="s">
        <v>18</v>
      </c>
      <c r="E582" s="4" t="s">
        <v>10</v>
      </c>
      <c r="F582" s="4">
        <v>24</v>
      </c>
      <c r="G582" s="13">
        <f t="shared" si="9"/>
        <v>400</v>
      </c>
      <c r="H582" s="13">
        <f>tbl_Data[[#This Row],[Units]] * tbl_Data[[#This Row],[Price]]</f>
        <v>9600</v>
      </c>
      <c r="I582" s="4" t="s">
        <v>11</v>
      </c>
      <c r="J582" s="4" t="s">
        <v>12</v>
      </c>
      <c r="K582" s="4" t="s">
        <v>52</v>
      </c>
    </row>
    <row r="583" spans="2:11" x14ac:dyDescent="0.25">
      <c r="B583" s="7">
        <v>43883</v>
      </c>
      <c r="C583" s="4" t="s">
        <v>8</v>
      </c>
      <c r="D583" s="4" t="s">
        <v>16</v>
      </c>
      <c r="E583" s="4" t="s">
        <v>20</v>
      </c>
      <c r="F583" s="4">
        <v>34</v>
      </c>
      <c r="G583" s="13">
        <f t="shared" si="9"/>
        <v>300</v>
      </c>
      <c r="H583" s="13">
        <f>tbl_Data[[#This Row],[Units]] * tbl_Data[[#This Row],[Price]]</f>
        <v>10200</v>
      </c>
      <c r="I583" s="4" t="s">
        <v>11</v>
      </c>
      <c r="J583" s="4" t="s">
        <v>12</v>
      </c>
      <c r="K583" s="4" t="s">
        <v>53</v>
      </c>
    </row>
    <row r="584" spans="2:11" x14ac:dyDescent="0.25">
      <c r="B584" s="7">
        <v>43883</v>
      </c>
      <c r="C584" s="4" t="s">
        <v>13</v>
      </c>
      <c r="D584" s="4" t="s">
        <v>14</v>
      </c>
      <c r="E584" s="4" t="s">
        <v>10</v>
      </c>
      <c r="F584" s="4">
        <v>31</v>
      </c>
      <c r="G584" s="13">
        <f t="shared" si="9"/>
        <v>400</v>
      </c>
      <c r="H584" s="13">
        <f>tbl_Data[[#This Row],[Units]] * tbl_Data[[#This Row],[Price]]</f>
        <v>12400</v>
      </c>
      <c r="I584" s="4" t="s">
        <v>11</v>
      </c>
      <c r="J584" s="4" t="s">
        <v>19</v>
      </c>
      <c r="K584" s="4" t="s">
        <v>53</v>
      </c>
    </row>
    <row r="585" spans="2:11" x14ac:dyDescent="0.25">
      <c r="B585" s="7">
        <v>43883</v>
      </c>
      <c r="C585" s="4" t="s">
        <v>8</v>
      </c>
      <c r="D585" s="4" t="s">
        <v>48</v>
      </c>
      <c r="E585" s="4" t="s">
        <v>20</v>
      </c>
      <c r="F585" s="4">
        <v>42</v>
      </c>
      <c r="G585" s="13">
        <f t="shared" si="9"/>
        <v>300</v>
      </c>
      <c r="H585" s="13">
        <f>tbl_Data[[#This Row],[Units]] * tbl_Data[[#This Row],[Price]]</f>
        <v>12600</v>
      </c>
      <c r="I585" s="4" t="s">
        <v>11</v>
      </c>
      <c r="J585" s="4" t="s">
        <v>12</v>
      </c>
      <c r="K585" s="4" t="s">
        <v>55</v>
      </c>
    </row>
    <row r="586" spans="2:11" x14ac:dyDescent="0.25">
      <c r="B586" s="7">
        <v>43883</v>
      </c>
      <c r="C586" s="4" t="s">
        <v>8</v>
      </c>
      <c r="D586" s="4" t="s">
        <v>18</v>
      </c>
      <c r="E586" s="4" t="s">
        <v>20</v>
      </c>
      <c r="F586" s="4">
        <v>49</v>
      </c>
      <c r="G586" s="13">
        <f t="shared" si="9"/>
        <v>300</v>
      </c>
      <c r="H586" s="13">
        <f>tbl_Data[[#This Row],[Units]] * tbl_Data[[#This Row],[Price]]</f>
        <v>14700</v>
      </c>
      <c r="I586" s="4" t="s">
        <v>11</v>
      </c>
      <c r="J586" s="4" t="s">
        <v>12</v>
      </c>
      <c r="K586" s="4" t="s">
        <v>52</v>
      </c>
    </row>
    <row r="587" spans="2:11" x14ac:dyDescent="0.25">
      <c r="B587" s="7">
        <v>43883</v>
      </c>
      <c r="C587" s="4" t="s">
        <v>13</v>
      </c>
      <c r="D587" s="4" t="s">
        <v>18</v>
      </c>
      <c r="E587" s="4" t="s">
        <v>17</v>
      </c>
      <c r="F587" s="4">
        <v>41</v>
      </c>
      <c r="G587" s="13">
        <f t="shared" si="9"/>
        <v>500</v>
      </c>
      <c r="H587" s="13">
        <f>tbl_Data[[#This Row],[Units]] * tbl_Data[[#This Row],[Price]]</f>
        <v>20500</v>
      </c>
      <c r="I587" s="4" t="s">
        <v>11</v>
      </c>
      <c r="J587" s="4" t="s">
        <v>12</v>
      </c>
      <c r="K587" s="4" t="s">
        <v>53</v>
      </c>
    </row>
    <row r="588" spans="2:11" x14ac:dyDescent="0.25">
      <c r="B588" s="7">
        <v>43883</v>
      </c>
      <c r="C588" s="4" t="s">
        <v>21</v>
      </c>
      <c r="D588" s="4" t="s">
        <v>14</v>
      </c>
      <c r="E588" s="4" t="s">
        <v>17</v>
      </c>
      <c r="F588" s="4">
        <v>43</v>
      </c>
      <c r="G588" s="13">
        <f t="shared" si="9"/>
        <v>500</v>
      </c>
      <c r="H588" s="13">
        <f>tbl_Data[[#This Row],[Units]] * tbl_Data[[#This Row],[Price]]</f>
        <v>21500</v>
      </c>
      <c r="I588" s="4" t="s">
        <v>11</v>
      </c>
      <c r="J588" s="4" t="s">
        <v>12</v>
      </c>
      <c r="K588" s="4" t="s">
        <v>55</v>
      </c>
    </row>
    <row r="589" spans="2:11" x14ac:dyDescent="0.25">
      <c r="B589" s="7">
        <v>43884</v>
      </c>
      <c r="C589" s="4" t="s">
        <v>8</v>
      </c>
      <c r="D589" s="4" t="s">
        <v>16</v>
      </c>
      <c r="E589" s="4" t="s">
        <v>20</v>
      </c>
      <c r="F589" s="4">
        <v>18</v>
      </c>
      <c r="G589" s="13">
        <f t="shared" si="9"/>
        <v>300</v>
      </c>
      <c r="H589" s="13">
        <f>tbl_Data[[#This Row],[Units]] * tbl_Data[[#This Row],[Price]]</f>
        <v>5400</v>
      </c>
      <c r="I589" s="4" t="s">
        <v>11</v>
      </c>
      <c r="J589" s="4" t="s">
        <v>12</v>
      </c>
      <c r="K589" s="4" t="s">
        <v>52</v>
      </c>
    </row>
    <row r="590" spans="2:11" x14ac:dyDescent="0.25">
      <c r="B590" s="7">
        <v>43884</v>
      </c>
      <c r="C590" s="4" t="s">
        <v>21</v>
      </c>
      <c r="D590" s="4" t="s">
        <v>14</v>
      </c>
      <c r="E590" s="4" t="s">
        <v>10</v>
      </c>
      <c r="F590" s="4">
        <v>15</v>
      </c>
      <c r="G590" s="13">
        <f t="shared" si="9"/>
        <v>400</v>
      </c>
      <c r="H590" s="13">
        <f>tbl_Data[[#This Row],[Units]] * tbl_Data[[#This Row],[Price]]</f>
        <v>6000</v>
      </c>
      <c r="I590" s="4" t="s">
        <v>11</v>
      </c>
      <c r="J590" s="4" t="s">
        <v>12</v>
      </c>
      <c r="K590" s="4" t="s">
        <v>55</v>
      </c>
    </row>
    <row r="591" spans="2:11" x14ac:dyDescent="0.25">
      <c r="B591" s="7">
        <v>43884</v>
      </c>
      <c r="C591" s="4" t="s">
        <v>13</v>
      </c>
      <c r="D591" s="4" t="s">
        <v>16</v>
      </c>
      <c r="E591" s="4" t="s">
        <v>20</v>
      </c>
      <c r="F591" s="4">
        <v>21</v>
      </c>
      <c r="G591" s="13">
        <f t="shared" si="9"/>
        <v>300</v>
      </c>
      <c r="H591" s="13">
        <f>tbl_Data[[#This Row],[Units]] * tbl_Data[[#This Row],[Price]]</f>
        <v>6300</v>
      </c>
      <c r="I591" s="4" t="s">
        <v>11</v>
      </c>
      <c r="J591" s="4" t="s">
        <v>12</v>
      </c>
      <c r="K591" s="4" t="s">
        <v>53</v>
      </c>
    </row>
    <row r="592" spans="2:11" x14ac:dyDescent="0.25">
      <c r="B592" s="7">
        <v>43884</v>
      </c>
      <c r="C592" s="4" t="s">
        <v>13</v>
      </c>
      <c r="D592" s="4" t="s">
        <v>18</v>
      </c>
      <c r="E592" s="4" t="s">
        <v>10</v>
      </c>
      <c r="F592" s="4">
        <v>18</v>
      </c>
      <c r="G592" s="13">
        <f t="shared" si="9"/>
        <v>400</v>
      </c>
      <c r="H592" s="13">
        <f>tbl_Data[[#This Row],[Units]] * tbl_Data[[#This Row],[Price]]</f>
        <v>7200</v>
      </c>
      <c r="I592" s="4" t="s">
        <v>11</v>
      </c>
      <c r="J592" s="4" t="s">
        <v>12</v>
      </c>
      <c r="K592" s="4" t="s">
        <v>55</v>
      </c>
    </row>
    <row r="593" spans="2:11" x14ac:dyDescent="0.25">
      <c r="B593" s="7">
        <v>43884</v>
      </c>
      <c r="C593" s="4" t="s">
        <v>8</v>
      </c>
      <c r="D593" s="4" t="s">
        <v>48</v>
      </c>
      <c r="E593" s="4" t="s">
        <v>17</v>
      </c>
      <c r="F593" s="4">
        <v>15</v>
      </c>
      <c r="G593" s="13">
        <f t="shared" si="9"/>
        <v>500</v>
      </c>
      <c r="H593" s="13">
        <f>tbl_Data[[#This Row],[Units]] * tbl_Data[[#This Row],[Price]]</f>
        <v>7500</v>
      </c>
      <c r="I593" s="4" t="s">
        <v>11</v>
      </c>
      <c r="J593" s="4" t="s">
        <v>12</v>
      </c>
      <c r="K593" s="4" t="s">
        <v>52</v>
      </c>
    </row>
    <row r="594" spans="2:11" x14ac:dyDescent="0.25">
      <c r="B594" s="7">
        <v>43884</v>
      </c>
      <c r="C594" s="4" t="s">
        <v>8</v>
      </c>
      <c r="D594" s="4" t="s">
        <v>18</v>
      </c>
      <c r="E594" s="4" t="s">
        <v>17</v>
      </c>
      <c r="F594" s="4">
        <v>26</v>
      </c>
      <c r="G594" s="13">
        <f t="shared" si="9"/>
        <v>500</v>
      </c>
      <c r="H594" s="13">
        <f>tbl_Data[[#This Row],[Units]] * tbl_Data[[#This Row],[Price]]</f>
        <v>13000</v>
      </c>
      <c r="I594" s="4" t="s">
        <v>11</v>
      </c>
      <c r="J594" s="4" t="s">
        <v>12</v>
      </c>
      <c r="K594" s="4" t="s">
        <v>52</v>
      </c>
    </row>
    <row r="595" spans="2:11" x14ac:dyDescent="0.25">
      <c r="B595" s="7">
        <v>43884</v>
      </c>
      <c r="C595" s="4" t="s">
        <v>21</v>
      </c>
      <c r="D595" s="4" t="s">
        <v>16</v>
      </c>
      <c r="E595" s="4" t="s">
        <v>10</v>
      </c>
      <c r="F595" s="4">
        <v>37</v>
      </c>
      <c r="G595" s="13">
        <f t="shared" si="9"/>
        <v>400</v>
      </c>
      <c r="H595" s="13">
        <f>tbl_Data[[#This Row],[Units]] * tbl_Data[[#This Row],[Price]]</f>
        <v>14800</v>
      </c>
      <c r="I595" s="4" t="s">
        <v>11</v>
      </c>
      <c r="J595" s="4" t="s">
        <v>12</v>
      </c>
      <c r="K595" s="4" t="s">
        <v>55</v>
      </c>
    </row>
    <row r="596" spans="2:11" x14ac:dyDescent="0.25">
      <c r="B596" s="7">
        <v>43884</v>
      </c>
      <c r="C596" s="4" t="s">
        <v>21</v>
      </c>
      <c r="D596" s="4" t="s">
        <v>9</v>
      </c>
      <c r="E596" s="4" t="s">
        <v>17</v>
      </c>
      <c r="F596" s="4">
        <v>31</v>
      </c>
      <c r="G596" s="13">
        <f t="shared" si="9"/>
        <v>500</v>
      </c>
      <c r="H596" s="13">
        <f>tbl_Data[[#This Row],[Units]] * tbl_Data[[#This Row],[Price]]</f>
        <v>15500</v>
      </c>
      <c r="I596" s="4" t="s">
        <v>11</v>
      </c>
      <c r="J596" s="4" t="s">
        <v>12</v>
      </c>
      <c r="K596" s="4" t="s">
        <v>55</v>
      </c>
    </row>
    <row r="597" spans="2:11" x14ac:dyDescent="0.25">
      <c r="B597" s="7">
        <v>43884</v>
      </c>
      <c r="C597" s="4" t="s">
        <v>21</v>
      </c>
      <c r="D597" s="4" t="s">
        <v>48</v>
      </c>
      <c r="E597" s="4" t="s">
        <v>10</v>
      </c>
      <c r="F597" s="4">
        <v>40</v>
      </c>
      <c r="G597" s="13">
        <f t="shared" si="9"/>
        <v>400</v>
      </c>
      <c r="H597" s="13">
        <f>tbl_Data[[#This Row],[Units]] * tbl_Data[[#This Row],[Price]]</f>
        <v>16000</v>
      </c>
      <c r="I597" s="4" t="s">
        <v>11</v>
      </c>
      <c r="J597" s="4" t="s">
        <v>12</v>
      </c>
      <c r="K597" s="4" t="s">
        <v>53</v>
      </c>
    </row>
    <row r="598" spans="2:11" x14ac:dyDescent="0.25">
      <c r="B598" s="7">
        <v>43884</v>
      </c>
      <c r="C598" s="4" t="s">
        <v>13</v>
      </c>
      <c r="D598" s="4" t="s">
        <v>18</v>
      </c>
      <c r="E598" s="4" t="s">
        <v>17</v>
      </c>
      <c r="F598" s="4">
        <v>49</v>
      </c>
      <c r="G598" s="13">
        <f t="shared" si="9"/>
        <v>500</v>
      </c>
      <c r="H598" s="13">
        <f>tbl_Data[[#This Row],[Units]] * tbl_Data[[#This Row],[Price]]</f>
        <v>24500</v>
      </c>
      <c r="I598" s="4" t="s">
        <v>11</v>
      </c>
      <c r="J598" s="4" t="s">
        <v>12</v>
      </c>
      <c r="K598" s="4" t="s">
        <v>53</v>
      </c>
    </row>
    <row r="599" spans="2:11" x14ac:dyDescent="0.25">
      <c r="B599" s="7">
        <v>43885</v>
      </c>
      <c r="C599" s="4" t="s">
        <v>13</v>
      </c>
      <c r="D599" s="4" t="s">
        <v>24</v>
      </c>
      <c r="E599" s="4" t="s">
        <v>15</v>
      </c>
      <c r="F599" s="4">
        <v>37</v>
      </c>
      <c r="G599" s="13">
        <f t="shared" si="9"/>
        <v>100</v>
      </c>
      <c r="H599" s="13">
        <f>tbl_Data[[#This Row],[Units]] * tbl_Data[[#This Row],[Price]]</f>
        <v>3700</v>
      </c>
      <c r="I599" s="4" t="s">
        <v>11</v>
      </c>
      <c r="J599" s="4" t="s">
        <v>12</v>
      </c>
      <c r="K599" s="4" t="s">
        <v>53</v>
      </c>
    </row>
    <row r="600" spans="2:11" x14ac:dyDescent="0.25">
      <c r="B600" s="7">
        <v>43885</v>
      </c>
      <c r="C600" s="4" t="s">
        <v>21</v>
      </c>
      <c r="D600" s="4" t="s">
        <v>18</v>
      </c>
      <c r="E600" s="4" t="s">
        <v>10</v>
      </c>
      <c r="F600" s="4">
        <v>11</v>
      </c>
      <c r="G600" s="13">
        <f t="shared" si="9"/>
        <v>400</v>
      </c>
      <c r="H600" s="13">
        <f>tbl_Data[[#This Row],[Units]] * tbl_Data[[#This Row],[Price]]</f>
        <v>4400</v>
      </c>
      <c r="I600" s="4" t="s">
        <v>11</v>
      </c>
      <c r="J600" s="4" t="s">
        <v>12</v>
      </c>
      <c r="K600" s="4" t="s">
        <v>53</v>
      </c>
    </row>
    <row r="601" spans="2:11" x14ac:dyDescent="0.25">
      <c r="B601" s="7">
        <v>43885</v>
      </c>
      <c r="C601" s="4" t="s">
        <v>13</v>
      </c>
      <c r="D601" s="4" t="s">
        <v>9</v>
      </c>
      <c r="E601" s="4" t="s">
        <v>10</v>
      </c>
      <c r="F601" s="4">
        <v>31</v>
      </c>
      <c r="G601" s="13">
        <f t="shared" si="9"/>
        <v>400</v>
      </c>
      <c r="H601" s="13">
        <f>tbl_Data[[#This Row],[Units]] * tbl_Data[[#This Row],[Price]]</f>
        <v>12400</v>
      </c>
      <c r="I601" s="4" t="s">
        <v>11</v>
      </c>
      <c r="J601" s="4" t="s">
        <v>12</v>
      </c>
      <c r="K601" s="4" t="s">
        <v>53</v>
      </c>
    </row>
    <row r="602" spans="2:11" x14ac:dyDescent="0.25">
      <c r="B602" s="7">
        <v>43885</v>
      </c>
      <c r="C602" s="4" t="s">
        <v>13</v>
      </c>
      <c r="D602" s="4" t="s">
        <v>14</v>
      </c>
      <c r="E602" s="4" t="s">
        <v>17</v>
      </c>
      <c r="F602" s="4">
        <v>26</v>
      </c>
      <c r="G602" s="13">
        <f t="shared" si="9"/>
        <v>500</v>
      </c>
      <c r="H602" s="13">
        <f>tbl_Data[[#This Row],[Units]] * tbl_Data[[#This Row],[Price]]</f>
        <v>13000</v>
      </c>
      <c r="I602" s="4" t="s">
        <v>11</v>
      </c>
      <c r="J602" s="4" t="s">
        <v>19</v>
      </c>
      <c r="K602" s="4" t="s">
        <v>52</v>
      </c>
    </row>
    <row r="603" spans="2:11" x14ac:dyDescent="0.25">
      <c r="B603" s="7">
        <v>43885</v>
      </c>
      <c r="C603" s="4" t="s">
        <v>21</v>
      </c>
      <c r="D603" s="4" t="s">
        <v>16</v>
      </c>
      <c r="E603" s="4" t="s">
        <v>17</v>
      </c>
      <c r="F603" s="4">
        <v>29</v>
      </c>
      <c r="G603" s="13">
        <f t="shared" si="9"/>
        <v>500</v>
      </c>
      <c r="H603" s="13">
        <f>tbl_Data[[#This Row],[Units]] * tbl_Data[[#This Row],[Price]]</f>
        <v>14500</v>
      </c>
      <c r="I603" s="4" t="s">
        <v>11</v>
      </c>
      <c r="J603" s="4" t="s">
        <v>12</v>
      </c>
      <c r="K603" s="4" t="s">
        <v>55</v>
      </c>
    </row>
    <row r="604" spans="2:11" x14ac:dyDescent="0.25">
      <c r="B604" s="7">
        <v>43885</v>
      </c>
      <c r="C604" s="4" t="s">
        <v>13</v>
      </c>
      <c r="D604" s="4" t="s">
        <v>14</v>
      </c>
      <c r="E604" s="4" t="s">
        <v>17</v>
      </c>
      <c r="F604" s="4">
        <v>37</v>
      </c>
      <c r="G604" s="13">
        <f t="shared" si="9"/>
        <v>500</v>
      </c>
      <c r="H604" s="13">
        <f>tbl_Data[[#This Row],[Units]] * tbl_Data[[#This Row],[Price]]</f>
        <v>18500</v>
      </c>
      <c r="I604" s="4" t="s">
        <v>11</v>
      </c>
      <c r="J604" s="4" t="s">
        <v>12</v>
      </c>
      <c r="K604" s="4" t="s">
        <v>55</v>
      </c>
    </row>
    <row r="605" spans="2:11" x14ac:dyDescent="0.25">
      <c r="B605" s="7">
        <v>43886</v>
      </c>
      <c r="C605" s="4" t="s">
        <v>8</v>
      </c>
      <c r="D605" s="4" t="s">
        <v>48</v>
      </c>
      <c r="E605" s="4" t="s">
        <v>17</v>
      </c>
      <c r="F605" s="4">
        <v>5</v>
      </c>
      <c r="G605" s="13">
        <f t="shared" si="9"/>
        <v>500</v>
      </c>
      <c r="H605" s="13">
        <f>tbl_Data[[#This Row],[Units]] * tbl_Data[[#This Row],[Price]]</f>
        <v>2500</v>
      </c>
      <c r="I605" s="4" t="s">
        <v>11</v>
      </c>
      <c r="J605" s="4" t="s">
        <v>12</v>
      </c>
      <c r="K605" s="4" t="s">
        <v>55</v>
      </c>
    </row>
    <row r="606" spans="2:11" x14ac:dyDescent="0.25">
      <c r="B606" s="7">
        <v>43886</v>
      </c>
      <c r="C606" s="4" t="s">
        <v>13</v>
      </c>
      <c r="D606" s="4" t="s">
        <v>16</v>
      </c>
      <c r="E606" s="4" t="s">
        <v>17</v>
      </c>
      <c r="F606" s="4">
        <v>14</v>
      </c>
      <c r="G606" s="13">
        <f t="shared" si="9"/>
        <v>500</v>
      </c>
      <c r="H606" s="13">
        <f>tbl_Data[[#This Row],[Units]] * tbl_Data[[#This Row],[Price]]</f>
        <v>7000</v>
      </c>
      <c r="I606" s="4" t="s">
        <v>11</v>
      </c>
      <c r="J606" s="4" t="s">
        <v>12</v>
      </c>
      <c r="K606" s="4" t="s">
        <v>55</v>
      </c>
    </row>
    <row r="607" spans="2:11" x14ac:dyDescent="0.25">
      <c r="B607" s="7">
        <v>43886</v>
      </c>
      <c r="C607" s="4" t="s">
        <v>8</v>
      </c>
      <c r="D607" s="4" t="s">
        <v>24</v>
      </c>
      <c r="E607" s="4" t="s">
        <v>17</v>
      </c>
      <c r="F607" s="4">
        <v>15</v>
      </c>
      <c r="G607" s="13">
        <f t="shared" si="9"/>
        <v>500</v>
      </c>
      <c r="H607" s="13">
        <f>tbl_Data[[#This Row],[Units]] * tbl_Data[[#This Row],[Price]]</f>
        <v>7500</v>
      </c>
      <c r="I607" s="4" t="s">
        <v>23</v>
      </c>
      <c r="J607" s="4" t="s">
        <v>12</v>
      </c>
      <c r="K607" s="4" t="s">
        <v>53</v>
      </c>
    </row>
    <row r="608" spans="2:11" x14ac:dyDescent="0.25">
      <c r="B608" s="7">
        <v>43886</v>
      </c>
      <c r="C608" s="4" t="s">
        <v>13</v>
      </c>
      <c r="D608" s="4" t="s">
        <v>14</v>
      </c>
      <c r="E608" s="4" t="s">
        <v>10</v>
      </c>
      <c r="F608" s="4">
        <v>19</v>
      </c>
      <c r="G608" s="13">
        <f t="shared" si="9"/>
        <v>400</v>
      </c>
      <c r="H608" s="13">
        <f>tbl_Data[[#This Row],[Units]] * tbl_Data[[#This Row],[Price]]</f>
        <v>7600</v>
      </c>
      <c r="I608" s="4" t="s">
        <v>11</v>
      </c>
      <c r="J608" s="4" t="s">
        <v>12</v>
      </c>
      <c r="K608" s="4" t="s">
        <v>55</v>
      </c>
    </row>
    <row r="609" spans="2:11" x14ac:dyDescent="0.25">
      <c r="B609" s="7">
        <v>43887</v>
      </c>
      <c r="C609" s="4" t="s">
        <v>21</v>
      </c>
      <c r="D609" s="4" t="s">
        <v>18</v>
      </c>
      <c r="E609" s="4" t="s">
        <v>17</v>
      </c>
      <c r="F609" s="4">
        <v>1</v>
      </c>
      <c r="G609" s="13">
        <f t="shared" si="9"/>
        <v>500</v>
      </c>
      <c r="H609" s="13">
        <f>tbl_Data[[#This Row],[Units]] * tbl_Data[[#This Row],[Price]]</f>
        <v>500</v>
      </c>
      <c r="I609" s="4" t="s">
        <v>11</v>
      </c>
      <c r="J609" s="4" t="s">
        <v>12</v>
      </c>
      <c r="K609" s="4" t="s">
        <v>55</v>
      </c>
    </row>
    <row r="610" spans="2:11" x14ac:dyDescent="0.25">
      <c r="B610" s="7">
        <v>43887</v>
      </c>
      <c r="C610" s="4" t="s">
        <v>13</v>
      </c>
      <c r="D610" s="4" t="s">
        <v>18</v>
      </c>
      <c r="E610" s="4" t="s">
        <v>22</v>
      </c>
      <c r="F610" s="4">
        <v>9</v>
      </c>
      <c r="G610" s="13">
        <f t="shared" si="9"/>
        <v>200</v>
      </c>
      <c r="H610" s="13">
        <f>tbl_Data[[#This Row],[Units]] * tbl_Data[[#This Row],[Price]]</f>
        <v>1800</v>
      </c>
      <c r="I610" s="4" t="s">
        <v>11</v>
      </c>
      <c r="J610" s="4" t="s">
        <v>12</v>
      </c>
      <c r="K610" s="4" t="s">
        <v>52</v>
      </c>
    </row>
    <row r="611" spans="2:11" x14ac:dyDescent="0.25">
      <c r="B611" s="7">
        <v>43887</v>
      </c>
      <c r="C611" s="4" t="s">
        <v>21</v>
      </c>
      <c r="D611" s="4" t="s">
        <v>18</v>
      </c>
      <c r="E611" s="4" t="s">
        <v>10</v>
      </c>
      <c r="F611" s="4">
        <v>40</v>
      </c>
      <c r="G611" s="13">
        <f t="shared" si="9"/>
        <v>400</v>
      </c>
      <c r="H611" s="13">
        <f>tbl_Data[[#This Row],[Units]] * tbl_Data[[#This Row],[Price]]</f>
        <v>16000</v>
      </c>
      <c r="I611" s="4" t="s">
        <v>11</v>
      </c>
      <c r="J611" s="4" t="s">
        <v>12</v>
      </c>
      <c r="K611" s="4" t="s">
        <v>55</v>
      </c>
    </row>
    <row r="612" spans="2:11" x14ac:dyDescent="0.25">
      <c r="B612" s="7">
        <v>43887</v>
      </c>
      <c r="C612" s="4" t="s">
        <v>21</v>
      </c>
      <c r="D612" s="4" t="s">
        <v>14</v>
      </c>
      <c r="E612" s="4" t="s">
        <v>10</v>
      </c>
      <c r="F612" s="4">
        <v>42</v>
      </c>
      <c r="G612" s="13">
        <f t="shared" si="9"/>
        <v>400</v>
      </c>
      <c r="H612" s="13">
        <f>tbl_Data[[#This Row],[Units]] * tbl_Data[[#This Row],[Price]]</f>
        <v>16800</v>
      </c>
      <c r="I612" s="4" t="s">
        <v>11</v>
      </c>
      <c r="J612" s="4" t="s">
        <v>12</v>
      </c>
      <c r="K612" s="4" t="s">
        <v>55</v>
      </c>
    </row>
    <row r="613" spans="2:11" x14ac:dyDescent="0.25">
      <c r="B613" s="7">
        <v>43887</v>
      </c>
      <c r="C613" s="4" t="s">
        <v>21</v>
      </c>
      <c r="D613" s="4" t="s">
        <v>18</v>
      </c>
      <c r="E613" s="4" t="s">
        <v>17</v>
      </c>
      <c r="F613" s="4">
        <v>37</v>
      </c>
      <c r="G613" s="13">
        <f t="shared" si="9"/>
        <v>500</v>
      </c>
      <c r="H613" s="13">
        <f>tbl_Data[[#This Row],[Units]] * tbl_Data[[#This Row],[Price]]</f>
        <v>18500</v>
      </c>
      <c r="I613" s="4" t="s">
        <v>11</v>
      </c>
      <c r="J613" s="4" t="s">
        <v>12</v>
      </c>
      <c r="K613" s="4" t="s">
        <v>52</v>
      </c>
    </row>
    <row r="614" spans="2:11" x14ac:dyDescent="0.25">
      <c r="B614" s="7">
        <v>43888</v>
      </c>
      <c r="C614" s="4" t="s">
        <v>21</v>
      </c>
      <c r="D614" s="4" t="s">
        <v>16</v>
      </c>
      <c r="E614" s="4" t="s">
        <v>15</v>
      </c>
      <c r="F614" s="4">
        <v>9</v>
      </c>
      <c r="G614" s="13">
        <f t="shared" si="9"/>
        <v>100</v>
      </c>
      <c r="H614" s="13">
        <f>tbl_Data[[#This Row],[Units]] * tbl_Data[[#This Row],[Price]]</f>
        <v>900</v>
      </c>
      <c r="I614" s="4" t="s">
        <v>11</v>
      </c>
      <c r="J614" s="4" t="s">
        <v>12</v>
      </c>
      <c r="K614" s="4" t="s">
        <v>52</v>
      </c>
    </row>
    <row r="615" spans="2:11" x14ac:dyDescent="0.25">
      <c r="B615" s="7">
        <v>43888</v>
      </c>
      <c r="C615" s="4" t="s">
        <v>21</v>
      </c>
      <c r="D615" s="4" t="s">
        <v>48</v>
      </c>
      <c r="E615" s="4" t="s">
        <v>20</v>
      </c>
      <c r="F615" s="4">
        <v>18</v>
      </c>
      <c r="G615" s="13">
        <f t="shared" si="9"/>
        <v>300</v>
      </c>
      <c r="H615" s="13">
        <f>tbl_Data[[#This Row],[Units]] * tbl_Data[[#This Row],[Price]]</f>
        <v>5400</v>
      </c>
      <c r="I615" s="4" t="s">
        <v>11</v>
      </c>
      <c r="J615" s="4" t="s">
        <v>12</v>
      </c>
      <c r="K615" s="4" t="s">
        <v>55</v>
      </c>
    </row>
    <row r="616" spans="2:11" x14ac:dyDescent="0.25">
      <c r="B616" s="7">
        <v>43888</v>
      </c>
      <c r="C616" s="4" t="s">
        <v>21</v>
      </c>
      <c r="D616" s="4" t="s">
        <v>48</v>
      </c>
      <c r="E616" s="4" t="s">
        <v>10</v>
      </c>
      <c r="F616" s="4">
        <v>19</v>
      </c>
      <c r="G616" s="13">
        <f t="shared" si="9"/>
        <v>400</v>
      </c>
      <c r="H616" s="13">
        <f>tbl_Data[[#This Row],[Units]] * tbl_Data[[#This Row],[Price]]</f>
        <v>7600</v>
      </c>
      <c r="I616" s="4" t="s">
        <v>11</v>
      </c>
      <c r="J616" s="4" t="s">
        <v>12</v>
      </c>
      <c r="K616" s="4" t="s">
        <v>52</v>
      </c>
    </row>
    <row r="617" spans="2:11" x14ac:dyDescent="0.25">
      <c r="B617" s="7">
        <v>43888</v>
      </c>
      <c r="C617" s="4" t="s">
        <v>8</v>
      </c>
      <c r="D617" s="4" t="s">
        <v>14</v>
      </c>
      <c r="E617" s="4" t="s">
        <v>20</v>
      </c>
      <c r="F617" s="4">
        <v>46</v>
      </c>
      <c r="G617" s="13">
        <f t="shared" si="9"/>
        <v>300</v>
      </c>
      <c r="H617" s="13">
        <f>tbl_Data[[#This Row],[Units]] * tbl_Data[[#This Row],[Price]]</f>
        <v>13800</v>
      </c>
      <c r="I617" s="4" t="s">
        <v>11</v>
      </c>
      <c r="J617" s="4" t="s">
        <v>12</v>
      </c>
      <c r="K617" s="4" t="s">
        <v>55</v>
      </c>
    </row>
    <row r="618" spans="2:11" x14ac:dyDescent="0.25">
      <c r="B618" s="7">
        <v>43889</v>
      </c>
      <c r="C618" s="4" t="s">
        <v>21</v>
      </c>
      <c r="D618" s="4" t="s">
        <v>14</v>
      </c>
      <c r="E618" s="4" t="s">
        <v>15</v>
      </c>
      <c r="F618" s="4">
        <v>13</v>
      </c>
      <c r="G618" s="13">
        <f t="shared" si="9"/>
        <v>100</v>
      </c>
      <c r="H618" s="13">
        <f>tbl_Data[[#This Row],[Units]] * tbl_Data[[#This Row],[Price]]</f>
        <v>1300</v>
      </c>
      <c r="I618" s="4" t="s">
        <v>11</v>
      </c>
      <c r="J618" s="4" t="s">
        <v>12</v>
      </c>
      <c r="K618" s="4" t="s">
        <v>56</v>
      </c>
    </row>
    <row r="619" spans="2:11" x14ac:dyDescent="0.25">
      <c r="B619" s="7">
        <v>43889</v>
      </c>
      <c r="C619" s="4" t="s">
        <v>8</v>
      </c>
      <c r="D619" s="4" t="s">
        <v>18</v>
      </c>
      <c r="E619" s="4" t="s">
        <v>22</v>
      </c>
      <c r="F619" s="4">
        <v>7</v>
      </c>
      <c r="G619" s="13">
        <f t="shared" si="9"/>
        <v>200</v>
      </c>
      <c r="H619" s="13">
        <f>tbl_Data[[#This Row],[Units]] * tbl_Data[[#This Row],[Price]]</f>
        <v>1400</v>
      </c>
      <c r="I619" s="4" t="s">
        <v>11</v>
      </c>
      <c r="J619" s="4" t="s">
        <v>12</v>
      </c>
      <c r="K619" s="4" t="s">
        <v>55</v>
      </c>
    </row>
    <row r="620" spans="2:11" x14ac:dyDescent="0.25">
      <c r="B620" s="7">
        <v>43889</v>
      </c>
      <c r="C620" s="4" t="s">
        <v>21</v>
      </c>
      <c r="D620" s="4" t="s">
        <v>18</v>
      </c>
      <c r="E620" s="4" t="s">
        <v>17</v>
      </c>
      <c r="F620" s="4">
        <v>5</v>
      </c>
      <c r="G620" s="13">
        <f t="shared" si="9"/>
        <v>500</v>
      </c>
      <c r="H620" s="13">
        <f>tbl_Data[[#This Row],[Units]] * tbl_Data[[#This Row],[Price]]</f>
        <v>2500</v>
      </c>
      <c r="I620" s="4" t="s">
        <v>11</v>
      </c>
      <c r="J620" s="4" t="s">
        <v>12</v>
      </c>
      <c r="K620" s="4" t="s">
        <v>52</v>
      </c>
    </row>
    <row r="621" spans="2:11" x14ac:dyDescent="0.25">
      <c r="B621" s="7">
        <v>43889</v>
      </c>
      <c r="C621" s="4" t="s">
        <v>13</v>
      </c>
      <c r="D621" s="4" t="s">
        <v>18</v>
      </c>
      <c r="E621" s="4" t="s">
        <v>20</v>
      </c>
      <c r="F621" s="4">
        <v>13</v>
      </c>
      <c r="G621" s="13">
        <f t="shared" si="9"/>
        <v>300</v>
      </c>
      <c r="H621" s="13">
        <f>tbl_Data[[#This Row],[Units]] * tbl_Data[[#This Row],[Price]]</f>
        <v>3900</v>
      </c>
      <c r="I621" s="4" t="s">
        <v>11</v>
      </c>
      <c r="J621" s="4" t="s">
        <v>12</v>
      </c>
      <c r="K621" s="4" t="s">
        <v>53</v>
      </c>
    </row>
    <row r="622" spans="2:11" x14ac:dyDescent="0.25">
      <c r="B622" s="7">
        <v>43889</v>
      </c>
      <c r="C622" s="4" t="s">
        <v>21</v>
      </c>
      <c r="D622" s="4" t="s">
        <v>18</v>
      </c>
      <c r="E622" s="4" t="s">
        <v>17</v>
      </c>
      <c r="F622" s="4">
        <v>16</v>
      </c>
      <c r="G622" s="13">
        <f t="shared" si="9"/>
        <v>500</v>
      </c>
      <c r="H622" s="13">
        <f>tbl_Data[[#This Row],[Units]] * tbl_Data[[#This Row],[Price]]</f>
        <v>8000</v>
      </c>
      <c r="I622" s="4" t="s">
        <v>11</v>
      </c>
      <c r="J622" s="4" t="s">
        <v>12</v>
      </c>
      <c r="K622" s="4" t="s">
        <v>53</v>
      </c>
    </row>
    <row r="623" spans="2:11" x14ac:dyDescent="0.25">
      <c r="B623" s="7">
        <v>43889</v>
      </c>
      <c r="C623" s="4" t="s">
        <v>8</v>
      </c>
      <c r="D623" s="4" t="s">
        <v>48</v>
      </c>
      <c r="E623" s="4" t="s">
        <v>20</v>
      </c>
      <c r="F623" s="4">
        <v>37</v>
      </c>
      <c r="G623" s="13">
        <f t="shared" si="9"/>
        <v>300</v>
      </c>
      <c r="H623" s="13">
        <f>tbl_Data[[#This Row],[Units]] * tbl_Data[[#This Row],[Price]]</f>
        <v>11100</v>
      </c>
      <c r="I623" s="4" t="s">
        <v>11</v>
      </c>
      <c r="J623" s="4" t="s">
        <v>12</v>
      </c>
      <c r="K623" s="4" t="s">
        <v>53</v>
      </c>
    </row>
    <row r="624" spans="2:11" x14ac:dyDescent="0.25">
      <c r="B624" s="7">
        <v>43889</v>
      </c>
      <c r="C624" s="4" t="s">
        <v>21</v>
      </c>
      <c r="D624" s="4" t="s">
        <v>16</v>
      </c>
      <c r="E624" s="4" t="s">
        <v>17</v>
      </c>
      <c r="F624" s="4">
        <v>28</v>
      </c>
      <c r="G624" s="13">
        <f t="shared" si="9"/>
        <v>500</v>
      </c>
      <c r="H624" s="13">
        <f>tbl_Data[[#This Row],[Units]] * tbl_Data[[#This Row],[Price]]</f>
        <v>14000</v>
      </c>
      <c r="I624" s="4" t="s">
        <v>23</v>
      </c>
      <c r="J624" s="4" t="s">
        <v>12</v>
      </c>
      <c r="K624" s="4" t="s">
        <v>55</v>
      </c>
    </row>
    <row r="625" spans="2:11" x14ac:dyDescent="0.25">
      <c r="B625" s="7">
        <v>43889</v>
      </c>
      <c r="C625" s="4" t="s">
        <v>13</v>
      </c>
      <c r="D625" s="4" t="s">
        <v>18</v>
      </c>
      <c r="E625" s="4" t="s">
        <v>17</v>
      </c>
      <c r="F625" s="4">
        <v>31</v>
      </c>
      <c r="G625" s="13">
        <f t="shared" si="9"/>
        <v>500</v>
      </c>
      <c r="H625" s="13">
        <f>tbl_Data[[#This Row],[Units]] * tbl_Data[[#This Row],[Price]]</f>
        <v>15500</v>
      </c>
      <c r="I625" s="4" t="s">
        <v>11</v>
      </c>
      <c r="J625" s="4" t="s">
        <v>12</v>
      </c>
      <c r="K625" s="4" t="s">
        <v>52</v>
      </c>
    </row>
    <row r="626" spans="2:11" x14ac:dyDescent="0.25">
      <c r="B626" s="7">
        <v>43890</v>
      </c>
      <c r="C626" s="4" t="s">
        <v>21</v>
      </c>
      <c r="D626" s="4" t="s">
        <v>16</v>
      </c>
      <c r="E626" s="4" t="s">
        <v>15</v>
      </c>
      <c r="F626" s="4">
        <v>3</v>
      </c>
      <c r="G626" s="13">
        <f t="shared" si="9"/>
        <v>100</v>
      </c>
      <c r="H626" s="13">
        <f>tbl_Data[[#This Row],[Units]] * tbl_Data[[#This Row],[Price]]</f>
        <v>300</v>
      </c>
      <c r="I626" s="4" t="s">
        <v>11</v>
      </c>
      <c r="J626" s="4" t="s">
        <v>12</v>
      </c>
      <c r="K626" s="4" t="s">
        <v>55</v>
      </c>
    </row>
    <row r="627" spans="2:11" x14ac:dyDescent="0.25">
      <c r="B627" s="7">
        <v>43890</v>
      </c>
      <c r="C627" s="4" t="s">
        <v>21</v>
      </c>
      <c r="D627" s="4" t="s">
        <v>14</v>
      </c>
      <c r="E627" s="4" t="s">
        <v>15</v>
      </c>
      <c r="F627" s="4">
        <v>28</v>
      </c>
      <c r="G627" s="13">
        <f t="shared" si="9"/>
        <v>100</v>
      </c>
      <c r="H627" s="13">
        <f>tbl_Data[[#This Row],[Units]] * tbl_Data[[#This Row],[Price]]</f>
        <v>2800</v>
      </c>
      <c r="I627" s="4" t="s">
        <v>11</v>
      </c>
      <c r="J627" s="4" t="s">
        <v>12</v>
      </c>
      <c r="K627" s="4" t="s">
        <v>55</v>
      </c>
    </row>
    <row r="628" spans="2:11" x14ac:dyDescent="0.25">
      <c r="B628" s="7">
        <v>43890</v>
      </c>
      <c r="C628" s="4" t="s">
        <v>21</v>
      </c>
      <c r="D628" s="4" t="s">
        <v>18</v>
      </c>
      <c r="E628" s="4" t="s">
        <v>22</v>
      </c>
      <c r="F628" s="4">
        <v>18</v>
      </c>
      <c r="G628" s="13">
        <f t="shared" si="9"/>
        <v>200</v>
      </c>
      <c r="H628" s="13">
        <f>tbl_Data[[#This Row],[Units]] * tbl_Data[[#This Row],[Price]]</f>
        <v>3600</v>
      </c>
      <c r="I628" s="4" t="s">
        <v>23</v>
      </c>
      <c r="J628" s="4" t="s">
        <v>12</v>
      </c>
      <c r="K628" s="4" t="s">
        <v>52</v>
      </c>
    </row>
    <row r="629" spans="2:11" x14ac:dyDescent="0.25">
      <c r="B629" s="7">
        <v>43890</v>
      </c>
      <c r="C629" s="4" t="s">
        <v>8</v>
      </c>
      <c r="D629" s="4" t="s">
        <v>48</v>
      </c>
      <c r="E629" s="4" t="s">
        <v>17</v>
      </c>
      <c r="F629" s="4">
        <v>8</v>
      </c>
      <c r="G629" s="13">
        <f t="shared" si="9"/>
        <v>500</v>
      </c>
      <c r="H629" s="13">
        <f>tbl_Data[[#This Row],[Units]] * tbl_Data[[#This Row],[Price]]</f>
        <v>4000</v>
      </c>
      <c r="I629" s="4" t="s">
        <v>11</v>
      </c>
      <c r="J629" s="4" t="s">
        <v>12</v>
      </c>
      <c r="K629" s="4" t="s">
        <v>52</v>
      </c>
    </row>
    <row r="630" spans="2:11" x14ac:dyDescent="0.25">
      <c r="B630" s="7">
        <v>43890</v>
      </c>
      <c r="C630" s="4" t="s">
        <v>21</v>
      </c>
      <c r="D630" s="4" t="s">
        <v>48</v>
      </c>
      <c r="E630" s="4" t="s">
        <v>10</v>
      </c>
      <c r="F630" s="4">
        <v>22</v>
      </c>
      <c r="G630" s="13">
        <f t="shared" si="9"/>
        <v>400</v>
      </c>
      <c r="H630" s="13">
        <f>tbl_Data[[#This Row],[Units]] * tbl_Data[[#This Row],[Price]]</f>
        <v>8800</v>
      </c>
      <c r="I630" s="4" t="s">
        <v>11</v>
      </c>
      <c r="J630" s="4" t="s">
        <v>12</v>
      </c>
      <c r="K630" s="4" t="s">
        <v>53</v>
      </c>
    </row>
    <row r="631" spans="2:11" x14ac:dyDescent="0.25">
      <c r="B631" s="7">
        <v>43890</v>
      </c>
      <c r="C631" s="4" t="s">
        <v>8</v>
      </c>
      <c r="D631" s="4" t="s">
        <v>24</v>
      </c>
      <c r="E631" s="4" t="s">
        <v>10</v>
      </c>
      <c r="F631" s="4">
        <v>27</v>
      </c>
      <c r="G631" s="13">
        <f t="shared" si="9"/>
        <v>400</v>
      </c>
      <c r="H631" s="13">
        <f>tbl_Data[[#This Row],[Units]] * tbl_Data[[#This Row],[Price]]</f>
        <v>10800</v>
      </c>
      <c r="I631" s="4" t="s">
        <v>11</v>
      </c>
      <c r="J631" s="4" t="s">
        <v>12</v>
      </c>
      <c r="K631" s="4" t="s">
        <v>52</v>
      </c>
    </row>
    <row r="632" spans="2:11" x14ac:dyDescent="0.25">
      <c r="B632" s="7">
        <v>43890</v>
      </c>
      <c r="C632" s="4" t="s">
        <v>21</v>
      </c>
      <c r="D632" s="4" t="s">
        <v>18</v>
      </c>
      <c r="E632" s="4" t="s">
        <v>20</v>
      </c>
      <c r="F632" s="4">
        <v>37</v>
      </c>
      <c r="G632" s="13">
        <f t="shared" si="9"/>
        <v>300</v>
      </c>
      <c r="H632" s="13">
        <f>tbl_Data[[#This Row],[Units]] * tbl_Data[[#This Row],[Price]]</f>
        <v>11100</v>
      </c>
      <c r="I632" s="4" t="s">
        <v>11</v>
      </c>
      <c r="J632" s="4" t="s">
        <v>12</v>
      </c>
      <c r="K632" s="4" t="s">
        <v>52</v>
      </c>
    </row>
    <row r="633" spans="2:11" x14ac:dyDescent="0.25">
      <c r="B633" s="7">
        <v>43890</v>
      </c>
      <c r="C633" s="4" t="s">
        <v>21</v>
      </c>
      <c r="D633" s="4" t="s">
        <v>18</v>
      </c>
      <c r="E633" s="4" t="s">
        <v>20</v>
      </c>
      <c r="F633" s="4">
        <v>40</v>
      </c>
      <c r="G633" s="13">
        <f t="shared" si="9"/>
        <v>300</v>
      </c>
      <c r="H633" s="13">
        <f>tbl_Data[[#This Row],[Units]] * tbl_Data[[#This Row],[Price]]</f>
        <v>12000</v>
      </c>
      <c r="I633" s="4" t="s">
        <v>11</v>
      </c>
      <c r="J633" s="4" t="s">
        <v>12</v>
      </c>
      <c r="K633" s="4" t="s">
        <v>55</v>
      </c>
    </row>
    <row r="634" spans="2:11" x14ac:dyDescent="0.25">
      <c r="B634" s="7">
        <v>43890</v>
      </c>
      <c r="C634" s="4" t="s">
        <v>8</v>
      </c>
      <c r="D634" s="4" t="s">
        <v>48</v>
      </c>
      <c r="E634" s="4" t="s">
        <v>10</v>
      </c>
      <c r="F634" s="4">
        <v>39</v>
      </c>
      <c r="G634" s="13">
        <f t="shared" si="9"/>
        <v>400</v>
      </c>
      <c r="H634" s="13">
        <f>tbl_Data[[#This Row],[Units]] * tbl_Data[[#This Row],[Price]]</f>
        <v>15600</v>
      </c>
      <c r="I634" s="4" t="s">
        <v>23</v>
      </c>
      <c r="J634" s="4" t="s">
        <v>12</v>
      </c>
      <c r="K634" s="4" t="s">
        <v>52</v>
      </c>
    </row>
    <row r="635" spans="2:11" x14ac:dyDescent="0.25">
      <c r="B635" s="7">
        <v>43890</v>
      </c>
      <c r="C635" s="4" t="s">
        <v>8</v>
      </c>
      <c r="D635" s="4" t="s">
        <v>18</v>
      </c>
      <c r="E635" s="4" t="s">
        <v>17</v>
      </c>
      <c r="F635" s="4">
        <v>32</v>
      </c>
      <c r="G635" s="13">
        <f t="shared" si="9"/>
        <v>500</v>
      </c>
      <c r="H635" s="13">
        <f>tbl_Data[[#This Row],[Units]] * tbl_Data[[#This Row],[Price]]</f>
        <v>16000</v>
      </c>
      <c r="I635" s="4" t="s">
        <v>11</v>
      </c>
      <c r="J635" s="4" t="s">
        <v>12</v>
      </c>
      <c r="K635" s="4" t="s">
        <v>52</v>
      </c>
    </row>
    <row r="636" spans="2:11" x14ac:dyDescent="0.25">
      <c r="B636" s="7">
        <v>43890</v>
      </c>
      <c r="C636" s="4" t="s">
        <v>21</v>
      </c>
      <c r="D636" s="4" t="s">
        <v>24</v>
      </c>
      <c r="E636" s="4" t="s">
        <v>10</v>
      </c>
      <c r="F636" s="4">
        <v>43</v>
      </c>
      <c r="G636" s="13">
        <f t="shared" si="9"/>
        <v>400</v>
      </c>
      <c r="H636" s="13">
        <f>tbl_Data[[#This Row],[Units]] * tbl_Data[[#This Row],[Price]]</f>
        <v>17200</v>
      </c>
      <c r="I636" s="4" t="s">
        <v>11</v>
      </c>
      <c r="J636" s="4" t="s">
        <v>12</v>
      </c>
      <c r="K636" s="4" t="s">
        <v>55</v>
      </c>
    </row>
    <row r="637" spans="2:11" x14ac:dyDescent="0.25">
      <c r="B637" s="7">
        <v>43891</v>
      </c>
      <c r="C637" s="4" t="s">
        <v>8</v>
      </c>
      <c r="D637" s="4" t="s">
        <v>14</v>
      </c>
      <c r="E637" s="4" t="s">
        <v>15</v>
      </c>
      <c r="F637" s="4">
        <v>7</v>
      </c>
      <c r="G637" s="13">
        <f t="shared" si="9"/>
        <v>100</v>
      </c>
      <c r="H637" s="13">
        <f>tbl_Data[[#This Row],[Units]] * tbl_Data[[#This Row],[Price]]</f>
        <v>700</v>
      </c>
      <c r="I637" s="4" t="s">
        <v>23</v>
      </c>
      <c r="J637" s="4" t="s">
        <v>12</v>
      </c>
      <c r="K637" s="4" t="s">
        <v>52</v>
      </c>
    </row>
    <row r="638" spans="2:11" x14ac:dyDescent="0.25">
      <c r="B638" s="7">
        <v>43891</v>
      </c>
      <c r="C638" s="4" t="s">
        <v>13</v>
      </c>
      <c r="D638" s="4" t="s">
        <v>9</v>
      </c>
      <c r="E638" s="4" t="s">
        <v>15</v>
      </c>
      <c r="F638" s="4">
        <v>23</v>
      </c>
      <c r="G638" s="13">
        <f t="shared" si="9"/>
        <v>100</v>
      </c>
      <c r="H638" s="13">
        <f>tbl_Data[[#This Row],[Units]] * tbl_Data[[#This Row],[Price]]</f>
        <v>2300</v>
      </c>
      <c r="I638" s="4" t="s">
        <v>11</v>
      </c>
      <c r="J638" s="4" t="s">
        <v>12</v>
      </c>
      <c r="K638" s="4" t="s">
        <v>52</v>
      </c>
    </row>
    <row r="639" spans="2:11" x14ac:dyDescent="0.25">
      <c r="B639" s="7">
        <v>43891</v>
      </c>
      <c r="C639" s="4" t="s">
        <v>13</v>
      </c>
      <c r="D639" s="4" t="s">
        <v>48</v>
      </c>
      <c r="E639" s="4" t="s">
        <v>17</v>
      </c>
      <c r="F639" s="4">
        <v>6</v>
      </c>
      <c r="G639" s="13">
        <f t="shared" si="9"/>
        <v>500</v>
      </c>
      <c r="H639" s="13">
        <f>tbl_Data[[#This Row],[Units]] * tbl_Data[[#This Row],[Price]]</f>
        <v>3000</v>
      </c>
      <c r="I639" s="4" t="s">
        <v>11</v>
      </c>
      <c r="J639" s="4" t="s">
        <v>12</v>
      </c>
      <c r="K639" s="4" t="s">
        <v>53</v>
      </c>
    </row>
    <row r="640" spans="2:11" x14ac:dyDescent="0.25">
      <c r="B640" s="7">
        <v>43891</v>
      </c>
      <c r="C640" s="4" t="s">
        <v>21</v>
      </c>
      <c r="D640" s="4" t="s">
        <v>48</v>
      </c>
      <c r="E640" s="4" t="s">
        <v>10</v>
      </c>
      <c r="F640" s="4">
        <v>8</v>
      </c>
      <c r="G640" s="13">
        <f t="shared" si="9"/>
        <v>400</v>
      </c>
      <c r="H640" s="13">
        <f>tbl_Data[[#This Row],[Units]] * tbl_Data[[#This Row],[Price]]</f>
        <v>3200</v>
      </c>
      <c r="I640" s="4" t="s">
        <v>11</v>
      </c>
      <c r="J640" s="4" t="s">
        <v>12</v>
      </c>
      <c r="K640" s="4" t="s">
        <v>53</v>
      </c>
    </row>
    <row r="641" spans="2:11" x14ac:dyDescent="0.25">
      <c r="B641" s="7">
        <v>43891</v>
      </c>
      <c r="C641" s="4" t="s">
        <v>21</v>
      </c>
      <c r="D641" s="4" t="s">
        <v>18</v>
      </c>
      <c r="E641" s="4" t="s">
        <v>22</v>
      </c>
      <c r="F641" s="4">
        <v>17</v>
      </c>
      <c r="G641" s="13">
        <f t="shared" si="9"/>
        <v>200</v>
      </c>
      <c r="H641" s="13">
        <f>tbl_Data[[#This Row],[Units]] * tbl_Data[[#This Row],[Price]]</f>
        <v>3400</v>
      </c>
      <c r="I641" s="4" t="s">
        <v>11</v>
      </c>
      <c r="J641" s="4" t="s">
        <v>12</v>
      </c>
      <c r="K641" s="4" t="s">
        <v>52</v>
      </c>
    </row>
    <row r="642" spans="2:11" x14ac:dyDescent="0.25">
      <c r="B642" s="7">
        <v>43891</v>
      </c>
      <c r="C642" s="4" t="s">
        <v>21</v>
      </c>
      <c r="D642" s="4" t="s">
        <v>48</v>
      </c>
      <c r="E642" s="4" t="s">
        <v>15</v>
      </c>
      <c r="F642" s="4">
        <v>38</v>
      </c>
      <c r="G642" s="13">
        <f t="shared" si="9"/>
        <v>100</v>
      </c>
      <c r="H642" s="13">
        <f>tbl_Data[[#This Row],[Units]] * tbl_Data[[#This Row],[Price]]</f>
        <v>3800</v>
      </c>
      <c r="I642" s="4" t="s">
        <v>23</v>
      </c>
      <c r="J642" s="4" t="s">
        <v>12</v>
      </c>
      <c r="K642" s="4" t="s">
        <v>55</v>
      </c>
    </row>
    <row r="643" spans="2:11" x14ac:dyDescent="0.25">
      <c r="B643" s="7">
        <v>43891</v>
      </c>
      <c r="C643" s="4" t="s">
        <v>21</v>
      </c>
      <c r="D643" s="4" t="s">
        <v>18</v>
      </c>
      <c r="E643" s="4" t="s">
        <v>15</v>
      </c>
      <c r="F643" s="4">
        <v>40</v>
      </c>
      <c r="G643" s="13">
        <f t="shared" si="9"/>
        <v>100</v>
      </c>
      <c r="H643" s="13">
        <f>tbl_Data[[#This Row],[Units]] * tbl_Data[[#This Row],[Price]]</f>
        <v>4000</v>
      </c>
      <c r="I643" s="4" t="s">
        <v>23</v>
      </c>
      <c r="J643" s="4" t="s">
        <v>12</v>
      </c>
      <c r="K643" s="4" t="s">
        <v>52</v>
      </c>
    </row>
    <row r="644" spans="2:11" x14ac:dyDescent="0.25">
      <c r="B644" s="7">
        <v>43891</v>
      </c>
      <c r="C644" s="4" t="s">
        <v>8</v>
      </c>
      <c r="D644" s="4" t="s">
        <v>48</v>
      </c>
      <c r="E644" s="4" t="s">
        <v>20</v>
      </c>
      <c r="F644" s="4">
        <v>27</v>
      </c>
      <c r="G644" s="13">
        <f t="shared" ref="G644:G707" si="10">_xlfn.XLOOKUP(E644, Product, dv_Price, "N/A", 0)</f>
        <v>300</v>
      </c>
      <c r="H644" s="13">
        <f>tbl_Data[[#This Row],[Units]] * tbl_Data[[#This Row],[Price]]</f>
        <v>8100</v>
      </c>
      <c r="I644" s="4" t="s">
        <v>11</v>
      </c>
      <c r="J644" s="4" t="s">
        <v>12</v>
      </c>
      <c r="K644" s="4" t="s">
        <v>55</v>
      </c>
    </row>
    <row r="645" spans="2:11" x14ac:dyDescent="0.25">
      <c r="B645" s="7">
        <v>43891</v>
      </c>
      <c r="C645" s="4" t="s">
        <v>13</v>
      </c>
      <c r="D645" s="4" t="s">
        <v>16</v>
      </c>
      <c r="E645" s="4" t="s">
        <v>17</v>
      </c>
      <c r="F645" s="4">
        <v>18</v>
      </c>
      <c r="G645" s="13">
        <f t="shared" si="10"/>
        <v>500</v>
      </c>
      <c r="H645" s="13">
        <f>tbl_Data[[#This Row],[Units]] * tbl_Data[[#This Row],[Price]]</f>
        <v>9000</v>
      </c>
      <c r="I645" s="4" t="s">
        <v>11</v>
      </c>
      <c r="J645" s="4" t="s">
        <v>12</v>
      </c>
      <c r="K645" s="4" t="s">
        <v>53</v>
      </c>
    </row>
    <row r="646" spans="2:11" x14ac:dyDescent="0.25">
      <c r="B646" s="7">
        <v>43891</v>
      </c>
      <c r="C646" s="4" t="s">
        <v>8</v>
      </c>
      <c r="D646" s="4" t="s">
        <v>48</v>
      </c>
      <c r="E646" s="4" t="s">
        <v>17</v>
      </c>
      <c r="F646" s="4">
        <v>21</v>
      </c>
      <c r="G646" s="13">
        <f t="shared" si="10"/>
        <v>500</v>
      </c>
      <c r="H646" s="13">
        <f>tbl_Data[[#This Row],[Units]] * tbl_Data[[#This Row],[Price]]</f>
        <v>10500</v>
      </c>
      <c r="I646" s="4" t="s">
        <v>11</v>
      </c>
      <c r="J646" s="4" t="s">
        <v>12</v>
      </c>
      <c r="K646" s="4" t="s">
        <v>55</v>
      </c>
    </row>
    <row r="647" spans="2:11" x14ac:dyDescent="0.25">
      <c r="B647" s="7">
        <v>43891</v>
      </c>
      <c r="C647" s="4" t="s">
        <v>13</v>
      </c>
      <c r="D647" s="4" t="s">
        <v>48</v>
      </c>
      <c r="E647" s="4" t="s">
        <v>17</v>
      </c>
      <c r="F647" s="4">
        <v>22</v>
      </c>
      <c r="G647" s="13">
        <f t="shared" si="10"/>
        <v>500</v>
      </c>
      <c r="H647" s="13">
        <f>tbl_Data[[#This Row],[Units]] * tbl_Data[[#This Row],[Price]]</f>
        <v>11000</v>
      </c>
      <c r="I647" s="4" t="s">
        <v>23</v>
      </c>
      <c r="J647" s="4" t="s">
        <v>19</v>
      </c>
      <c r="K647" s="4" t="s">
        <v>55</v>
      </c>
    </row>
    <row r="648" spans="2:11" x14ac:dyDescent="0.25">
      <c r="B648" s="7">
        <v>43891</v>
      </c>
      <c r="C648" s="4" t="s">
        <v>13</v>
      </c>
      <c r="D648" s="4" t="s">
        <v>14</v>
      </c>
      <c r="E648" s="4" t="s">
        <v>10</v>
      </c>
      <c r="F648" s="4">
        <v>28</v>
      </c>
      <c r="G648" s="13">
        <f t="shared" si="10"/>
        <v>400</v>
      </c>
      <c r="H648" s="13">
        <f>tbl_Data[[#This Row],[Units]] * tbl_Data[[#This Row],[Price]]</f>
        <v>11200</v>
      </c>
      <c r="I648" s="4" t="s">
        <v>11</v>
      </c>
      <c r="J648" s="4" t="s">
        <v>12</v>
      </c>
      <c r="K648" s="4" t="s">
        <v>53</v>
      </c>
    </row>
    <row r="649" spans="2:11" x14ac:dyDescent="0.25">
      <c r="B649" s="7">
        <v>43891</v>
      </c>
      <c r="C649" s="4" t="s">
        <v>21</v>
      </c>
      <c r="D649" s="4" t="s">
        <v>48</v>
      </c>
      <c r="E649" s="4" t="s">
        <v>17</v>
      </c>
      <c r="F649" s="4">
        <v>27</v>
      </c>
      <c r="G649" s="13">
        <f t="shared" si="10"/>
        <v>500</v>
      </c>
      <c r="H649" s="13">
        <f>tbl_Data[[#This Row],[Units]] * tbl_Data[[#This Row],[Price]]</f>
        <v>13500</v>
      </c>
      <c r="I649" s="4" t="s">
        <v>11</v>
      </c>
      <c r="J649" s="4" t="s">
        <v>12</v>
      </c>
      <c r="K649" s="4" t="s">
        <v>55</v>
      </c>
    </row>
    <row r="650" spans="2:11" x14ac:dyDescent="0.25">
      <c r="B650" s="7">
        <v>43891</v>
      </c>
      <c r="C650" s="4" t="s">
        <v>13</v>
      </c>
      <c r="D650" s="4" t="s">
        <v>9</v>
      </c>
      <c r="E650" s="4" t="s">
        <v>17</v>
      </c>
      <c r="F650" s="4">
        <v>35</v>
      </c>
      <c r="G650" s="13">
        <f t="shared" si="10"/>
        <v>500</v>
      </c>
      <c r="H650" s="13">
        <f>tbl_Data[[#This Row],[Units]] * tbl_Data[[#This Row],[Price]]</f>
        <v>17500</v>
      </c>
      <c r="I650" s="4" t="s">
        <v>11</v>
      </c>
      <c r="J650" s="4" t="s">
        <v>12</v>
      </c>
      <c r="K650" s="4" t="s">
        <v>53</v>
      </c>
    </row>
    <row r="651" spans="2:11" x14ac:dyDescent="0.25">
      <c r="B651" s="7">
        <v>43891</v>
      </c>
      <c r="C651" s="4" t="s">
        <v>21</v>
      </c>
      <c r="D651" s="4" t="s">
        <v>18</v>
      </c>
      <c r="E651" s="4" t="s">
        <v>10</v>
      </c>
      <c r="F651" s="4">
        <v>47</v>
      </c>
      <c r="G651" s="13">
        <f t="shared" si="10"/>
        <v>400</v>
      </c>
      <c r="H651" s="13">
        <f>tbl_Data[[#This Row],[Units]] * tbl_Data[[#This Row],[Price]]</f>
        <v>18800</v>
      </c>
      <c r="I651" s="4" t="s">
        <v>11</v>
      </c>
      <c r="J651" s="4" t="s">
        <v>12</v>
      </c>
      <c r="K651" s="4" t="s">
        <v>55</v>
      </c>
    </row>
    <row r="652" spans="2:11" x14ac:dyDescent="0.25">
      <c r="B652" s="7">
        <v>43891</v>
      </c>
      <c r="C652" s="4" t="s">
        <v>21</v>
      </c>
      <c r="D652" s="4" t="s">
        <v>14</v>
      </c>
      <c r="E652" s="4" t="s">
        <v>10</v>
      </c>
      <c r="F652" s="4">
        <v>47</v>
      </c>
      <c r="G652" s="13">
        <f t="shared" si="10"/>
        <v>400</v>
      </c>
      <c r="H652" s="13">
        <f>tbl_Data[[#This Row],[Units]] * tbl_Data[[#This Row],[Price]]</f>
        <v>18800</v>
      </c>
      <c r="I652" s="4" t="s">
        <v>23</v>
      </c>
      <c r="J652" s="4" t="s">
        <v>12</v>
      </c>
      <c r="K652" s="4" t="s">
        <v>53</v>
      </c>
    </row>
    <row r="653" spans="2:11" x14ac:dyDescent="0.25">
      <c r="B653" s="7">
        <v>43891</v>
      </c>
      <c r="C653" s="4" t="s">
        <v>8</v>
      </c>
      <c r="D653" s="4" t="s">
        <v>48</v>
      </c>
      <c r="E653" s="4" t="s">
        <v>17</v>
      </c>
      <c r="F653" s="4">
        <v>39</v>
      </c>
      <c r="G653" s="13">
        <f t="shared" si="10"/>
        <v>500</v>
      </c>
      <c r="H653" s="13">
        <f>tbl_Data[[#This Row],[Units]] * tbl_Data[[#This Row],[Price]]</f>
        <v>19500</v>
      </c>
      <c r="I653" s="4" t="s">
        <v>11</v>
      </c>
      <c r="J653" s="4" t="s">
        <v>12</v>
      </c>
      <c r="K653" s="4" t="s">
        <v>55</v>
      </c>
    </row>
    <row r="654" spans="2:11" x14ac:dyDescent="0.25">
      <c r="B654" s="7">
        <v>43891</v>
      </c>
      <c r="C654" s="4" t="s">
        <v>21</v>
      </c>
      <c r="D654" s="4" t="s">
        <v>16</v>
      </c>
      <c r="E654" s="4" t="s">
        <v>17</v>
      </c>
      <c r="F654" s="4">
        <v>39</v>
      </c>
      <c r="G654" s="13">
        <f t="shared" si="10"/>
        <v>500</v>
      </c>
      <c r="H654" s="13">
        <f>tbl_Data[[#This Row],[Units]] * tbl_Data[[#This Row],[Price]]</f>
        <v>19500</v>
      </c>
      <c r="I654" s="4" t="s">
        <v>11</v>
      </c>
      <c r="J654" s="4" t="s">
        <v>12</v>
      </c>
      <c r="K654" s="4" t="s">
        <v>55</v>
      </c>
    </row>
    <row r="655" spans="2:11" x14ac:dyDescent="0.25">
      <c r="B655" s="7">
        <v>43892</v>
      </c>
      <c r="C655" s="4" t="s">
        <v>8</v>
      </c>
      <c r="D655" s="4" t="s">
        <v>18</v>
      </c>
      <c r="E655" s="4" t="s">
        <v>20</v>
      </c>
      <c r="F655" s="4">
        <v>1</v>
      </c>
      <c r="G655" s="13">
        <f t="shared" si="10"/>
        <v>300</v>
      </c>
      <c r="H655" s="13">
        <f>tbl_Data[[#This Row],[Units]] * tbl_Data[[#This Row],[Price]]</f>
        <v>300</v>
      </c>
      <c r="I655" s="4" t="s">
        <v>11</v>
      </c>
      <c r="J655" s="4" t="s">
        <v>12</v>
      </c>
      <c r="K655" s="4" t="s">
        <v>55</v>
      </c>
    </row>
    <row r="656" spans="2:11" x14ac:dyDescent="0.25">
      <c r="B656" s="7">
        <v>43892</v>
      </c>
      <c r="C656" s="4" t="s">
        <v>21</v>
      </c>
      <c r="D656" s="4" t="s">
        <v>14</v>
      </c>
      <c r="E656" s="4" t="s">
        <v>15</v>
      </c>
      <c r="F656" s="4">
        <v>17</v>
      </c>
      <c r="G656" s="13">
        <f t="shared" si="10"/>
        <v>100</v>
      </c>
      <c r="H656" s="13">
        <f>tbl_Data[[#This Row],[Units]] * tbl_Data[[#This Row],[Price]]</f>
        <v>1700</v>
      </c>
      <c r="I656" s="4" t="s">
        <v>23</v>
      </c>
      <c r="J656" s="4" t="s">
        <v>12</v>
      </c>
      <c r="K656" s="4" t="s">
        <v>52</v>
      </c>
    </row>
    <row r="657" spans="2:11" x14ac:dyDescent="0.25">
      <c r="B657" s="7">
        <v>43892</v>
      </c>
      <c r="C657" s="4" t="s">
        <v>21</v>
      </c>
      <c r="D657" s="4" t="s">
        <v>14</v>
      </c>
      <c r="E657" s="4" t="s">
        <v>20</v>
      </c>
      <c r="F657" s="4">
        <v>6</v>
      </c>
      <c r="G657" s="13">
        <f t="shared" si="10"/>
        <v>300</v>
      </c>
      <c r="H657" s="13">
        <f>tbl_Data[[#This Row],[Units]] * tbl_Data[[#This Row],[Price]]</f>
        <v>1800</v>
      </c>
      <c r="I657" s="4" t="s">
        <v>11</v>
      </c>
      <c r="J657" s="4" t="s">
        <v>12</v>
      </c>
      <c r="K657" s="4" t="s">
        <v>55</v>
      </c>
    </row>
    <row r="658" spans="2:11" x14ac:dyDescent="0.25">
      <c r="B658" s="7">
        <v>43892</v>
      </c>
      <c r="C658" s="4" t="s">
        <v>13</v>
      </c>
      <c r="D658" s="4" t="s">
        <v>18</v>
      </c>
      <c r="E658" s="4" t="s">
        <v>10</v>
      </c>
      <c r="F658" s="4">
        <v>21</v>
      </c>
      <c r="G658" s="13">
        <f t="shared" si="10"/>
        <v>400</v>
      </c>
      <c r="H658" s="13">
        <f>tbl_Data[[#This Row],[Units]] * tbl_Data[[#This Row],[Price]]</f>
        <v>8400</v>
      </c>
      <c r="I658" s="4" t="s">
        <v>11</v>
      </c>
      <c r="J658" s="4" t="s">
        <v>12</v>
      </c>
      <c r="K658" s="4" t="s">
        <v>52</v>
      </c>
    </row>
    <row r="659" spans="2:11" x14ac:dyDescent="0.25">
      <c r="B659" s="7">
        <v>43892</v>
      </c>
      <c r="C659" s="4" t="s">
        <v>13</v>
      </c>
      <c r="D659" s="4" t="s">
        <v>48</v>
      </c>
      <c r="E659" s="4" t="s">
        <v>22</v>
      </c>
      <c r="F659" s="4">
        <v>48</v>
      </c>
      <c r="G659" s="13">
        <f t="shared" si="10"/>
        <v>200</v>
      </c>
      <c r="H659" s="13">
        <f>tbl_Data[[#This Row],[Units]] * tbl_Data[[#This Row],[Price]]</f>
        <v>9600</v>
      </c>
      <c r="I659" s="4" t="s">
        <v>11</v>
      </c>
      <c r="J659" s="4" t="s">
        <v>19</v>
      </c>
      <c r="K659" s="4" t="s">
        <v>55</v>
      </c>
    </row>
    <row r="660" spans="2:11" x14ac:dyDescent="0.25">
      <c r="B660" s="7">
        <v>43892</v>
      </c>
      <c r="C660" s="4" t="s">
        <v>13</v>
      </c>
      <c r="D660" s="4" t="s">
        <v>18</v>
      </c>
      <c r="E660" s="4" t="s">
        <v>10</v>
      </c>
      <c r="F660" s="4">
        <v>24</v>
      </c>
      <c r="G660" s="13">
        <f t="shared" si="10"/>
        <v>400</v>
      </c>
      <c r="H660" s="13">
        <f>tbl_Data[[#This Row],[Units]] * tbl_Data[[#This Row],[Price]]</f>
        <v>9600</v>
      </c>
      <c r="I660" s="4" t="s">
        <v>11</v>
      </c>
      <c r="J660" s="4" t="s">
        <v>12</v>
      </c>
      <c r="K660" s="4" t="s">
        <v>52</v>
      </c>
    </row>
    <row r="661" spans="2:11" x14ac:dyDescent="0.25">
      <c r="B661" s="7">
        <v>43892</v>
      </c>
      <c r="C661" s="4" t="s">
        <v>21</v>
      </c>
      <c r="D661" s="4" t="s">
        <v>18</v>
      </c>
      <c r="E661" s="4" t="s">
        <v>17</v>
      </c>
      <c r="F661" s="4">
        <v>25</v>
      </c>
      <c r="G661" s="13">
        <f t="shared" si="10"/>
        <v>500</v>
      </c>
      <c r="H661" s="13">
        <f>tbl_Data[[#This Row],[Units]] * tbl_Data[[#This Row],[Price]]</f>
        <v>12500</v>
      </c>
      <c r="I661" s="4" t="s">
        <v>11</v>
      </c>
      <c r="J661" s="4" t="s">
        <v>12</v>
      </c>
      <c r="K661" s="4" t="s">
        <v>54</v>
      </c>
    </row>
    <row r="662" spans="2:11" x14ac:dyDescent="0.25">
      <c r="B662" s="7">
        <v>43893</v>
      </c>
      <c r="C662" s="4" t="s">
        <v>21</v>
      </c>
      <c r="D662" s="4" t="s">
        <v>18</v>
      </c>
      <c r="E662" s="4" t="s">
        <v>15</v>
      </c>
      <c r="F662" s="4">
        <v>9</v>
      </c>
      <c r="G662" s="13">
        <f t="shared" si="10"/>
        <v>100</v>
      </c>
      <c r="H662" s="13">
        <f>tbl_Data[[#This Row],[Units]] * tbl_Data[[#This Row],[Price]]</f>
        <v>900</v>
      </c>
      <c r="I662" s="4" t="s">
        <v>11</v>
      </c>
      <c r="J662" s="4" t="s">
        <v>12</v>
      </c>
      <c r="K662" s="4" t="s">
        <v>52</v>
      </c>
    </row>
    <row r="663" spans="2:11" x14ac:dyDescent="0.25">
      <c r="B663" s="7">
        <v>43893</v>
      </c>
      <c r="C663" s="4" t="s">
        <v>21</v>
      </c>
      <c r="D663" s="4" t="s">
        <v>9</v>
      </c>
      <c r="E663" s="4" t="s">
        <v>15</v>
      </c>
      <c r="F663" s="4">
        <v>10</v>
      </c>
      <c r="G663" s="13">
        <f t="shared" si="10"/>
        <v>100</v>
      </c>
      <c r="H663" s="13">
        <f>tbl_Data[[#This Row],[Units]] * tbl_Data[[#This Row],[Price]]</f>
        <v>1000</v>
      </c>
      <c r="I663" s="4" t="s">
        <v>11</v>
      </c>
      <c r="J663" s="4" t="s">
        <v>12</v>
      </c>
      <c r="K663" s="4" t="s">
        <v>56</v>
      </c>
    </row>
    <row r="664" spans="2:11" x14ac:dyDescent="0.25">
      <c r="B664" s="7">
        <v>43893</v>
      </c>
      <c r="C664" s="4" t="s">
        <v>21</v>
      </c>
      <c r="D664" s="4" t="s">
        <v>48</v>
      </c>
      <c r="E664" s="4" t="s">
        <v>17</v>
      </c>
      <c r="F664" s="4">
        <v>4</v>
      </c>
      <c r="G664" s="13">
        <f t="shared" si="10"/>
        <v>500</v>
      </c>
      <c r="H664" s="13">
        <f>tbl_Data[[#This Row],[Units]] * tbl_Data[[#This Row],[Price]]</f>
        <v>2000</v>
      </c>
      <c r="I664" s="4" t="s">
        <v>23</v>
      </c>
      <c r="J664" s="4" t="s">
        <v>12</v>
      </c>
      <c r="K664" s="4" t="s">
        <v>55</v>
      </c>
    </row>
    <row r="665" spans="2:11" x14ac:dyDescent="0.25">
      <c r="B665" s="7">
        <v>43893</v>
      </c>
      <c r="C665" s="4" t="s">
        <v>21</v>
      </c>
      <c r="D665" s="4" t="s">
        <v>18</v>
      </c>
      <c r="E665" s="4" t="s">
        <v>15</v>
      </c>
      <c r="F665" s="4">
        <v>22</v>
      </c>
      <c r="G665" s="13">
        <f t="shared" si="10"/>
        <v>100</v>
      </c>
      <c r="H665" s="13">
        <f>tbl_Data[[#This Row],[Units]] * tbl_Data[[#This Row],[Price]]</f>
        <v>2200</v>
      </c>
      <c r="I665" s="4" t="s">
        <v>11</v>
      </c>
      <c r="J665" s="4" t="s">
        <v>12</v>
      </c>
      <c r="K665" s="4" t="s">
        <v>52</v>
      </c>
    </row>
    <row r="666" spans="2:11" x14ac:dyDescent="0.25">
      <c r="B666" s="7">
        <v>43893</v>
      </c>
      <c r="C666" s="4" t="s">
        <v>8</v>
      </c>
      <c r="D666" s="4" t="s">
        <v>14</v>
      </c>
      <c r="E666" s="4" t="s">
        <v>17</v>
      </c>
      <c r="F666" s="4">
        <v>9</v>
      </c>
      <c r="G666" s="13">
        <f t="shared" si="10"/>
        <v>500</v>
      </c>
      <c r="H666" s="13">
        <f>tbl_Data[[#This Row],[Units]] * tbl_Data[[#This Row],[Price]]</f>
        <v>4500</v>
      </c>
      <c r="I666" s="4" t="s">
        <v>23</v>
      </c>
      <c r="J666" s="4" t="s">
        <v>12</v>
      </c>
      <c r="K666" s="4" t="s">
        <v>53</v>
      </c>
    </row>
    <row r="667" spans="2:11" x14ac:dyDescent="0.25">
      <c r="B667" s="7">
        <v>43893</v>
      </c>
      <c r="C667" s="4" t="s">
        <v>21</v>
      </c>
      <c r="D667" s="4" t="s">
        <v>24</v>
      </c>
      <c r="E667" s="4" t="s">
        <v>22</v>
      </c>
      <c r="F667" s="4">
        <v>29</v>
      </c>
      <c r="G667" s="13">
        <f t="shared" si="10"/>
        <v>200</v>
      </c>
      <c r="H667" s="13">
        <f>tbl_Data[[#This Row],[Units]] * tbl_Data[[#This Row],[Price]]</f>
        <v>5800</v>
      </c>
      <c r="I667" s="4" t="s">
        <v>11</v>
      </c>
      <c r="J667" s="4" t="s">
        <v>12</v>
      </c>
      <c r="K667" s="4" t="s">
        <v>53</v>
      </c>
    </row>
    <row r="668" spans="2:11" x14ac:dyDescent="0.25">
      <c r="B668" s="7">
        <v>43893</v>
      </c>
      <c r="C668" s="4" t="s">
        <v>21</v>
      </c>
      <c r="D668" s="4" t="s">
        <v>48</v>
      </c>
      <c r="E668" s="4" t="s">
        <v>17</v>
      </c>
      <c r="F668" s="4">
        <v>14</v>
      </c>
      <c r="G668" s="13">
        <f t="shared" si="10"/>
        <v>500</v>
      </c>
      <c r="H668" s="13">
        <f>tbl_Data[[#This Row],[Units]] * tbl_Data[[#This Row],[Price]]</f>
        <v>7000</v>
      </c>
      <c r="I668" s="4" t="s">
        <v>11</v>
      </c>
      <c r="J668" s="4" t="s">
        <v>12</v>
      </c>
      <c r="K668" s="4" t="s">
        <v>52</v>
      </c>
    </row>
    <row r="669" spans="2:11" x14ac:dyDescent="0.25">
      <c r="B669" s="7">
        <v>43893</v>
      </c>
      <c r="C669" s="4" t="s">
        <v>21</v>
      </c>
      <c r="D669" s="4" t="s">
        <v>18</v>
      </c>
      <c r="E669" s="4" t="s">
        <v>22</v>
      </c>
      <c r="F669" s="4">
        <v>40</v>
      </c>
      <c r="G669" s="13">
        <f t="shared" si="10"/>
        <v>200</v>
      </c>
      <c r="H669" s="13">
        <f>tbl_Data[[#This Row],[Units]] * tbl_Data[[#This Row],[Price]]</f>
        <v>8000</v>
      </c>
      <c r="I669" s="4" t="s">
        <v>11</v>
      </c>
      <c r="J669" s="4" t="s">
        <v>12</v>
      </c>
      <c r="K669" s="4" t="s">
        <v>52</v>
      </c>
    </row>
    <row r="670" spans="2:11" x14ac:dyDescent="0.25">
      <c r="B670" s="7">
        <v>43893</v>
      </c>
      <c r="C670" s="4" t="s">
        <v>21</v>
      </c>
      <c r="D670" s="4" t="s">
        <v>18</v>
      </c>
      <c r="E670" s="4" t="s">
        <v>22</v>
      </c>
      <c r="F670" s="4">
        <v>43</v>
      </c>
      <c r="G670" s="13">
        <f t="shared" si="10"/>
        <v>200</v>
      </c>
      <c r="H670" s="13">
        <f>tbl_Data[[#This Row],[Units]] * tbl_Data[[#This Row],[Price]]</f>
        <v>8600</v>
      </c>
      <c r="I670" s="4" t="s">
        <v>11</v>
      </c>
      <c r="J670" s="4" t="s">
        <v>12</v>
      </c>
      <c r="K670" s="4" t="s">
        <v>53</v>
      </c>
    </row>
    <row r="671" spans="2:11" x14ac:dyDescent="0.25">
      <c r="B671" s="7">
        <v>43893</v>
      </c>
      <c r="C671" s="4" t="s">
        <v>13</v>
      </c>
      <c r="D671" s="4" t="s">
        <v>48</v>
      </c>
      <c r="E671" s="4" t="s">
        <v>22</v>
      </c>
      <c r="F671" s="4">
        <v>49</v>
      </c>
      <c r="G671" s="13">
        <f t="shared" si="10"/>
        <v>200</v>
      </c>
      <c r="H671" s="13">
        <f>tbl_Data[[#This Row],[Units]] * tbl_Data[[#This Row],[Price]]</f>
        <v>9800</v>
      </c>
      <c r="I671" s="4" t="s">
        <v>11</v>
      </c>
      <c r="J671" s="4" t="s">
        <v>12</v>
      </c>
      <c r="K671" s="4" t="s">
        <v>53</v>
      </c>
    </row>
    <row r="672" spans="2:11" x14ac:dyDescent="0.25">
      <c r="B672" s="7">
        <v>43893</v>
      </c>
      <c r="C672" s="4" t="s">
        <v>8</v>
      </c>
      <c r="D672" s="4" t="s">
        <v>18</v>
      </c>
      <c r="E672" s="4" t="s">
        <v>20</v>
      </c>
      <c r="F672" s="4">
        <v>34</v>
      </c>
      <c r="G672" s="13">
        <f t="shared" si="10"/>
        <v>300</v>
      </c>
      <c r="H672" s="13">
        <f>tbl_Data[[#This Row],[Units]] * tbl_Data[[#This Row],[Price]]</f>
        <v>10200</v>
      </c>
      <c r="I672" s="4" t="s">
        <v>11</v>
      </c>
      <c r="J672" s="4" t="s">
        <v>12</v>
      </c>
      <c r="K672" s="4" t="s">
        <v>52</v>
      </c>
    </row>
    <row r="673" spans="2:11" x14ac:dyDescent="0.25">
      <c r="B673" s="7">
        <v>43893</v>
      </c>
      <c r="C673" s="4" t="s">
        <v>13</v>
      </c>
      <c r="D673" s="4" t="s">
        <v>48</v>
      </c>
      <c r="E673" s="4" t="s">
        <v>10</v>
      </c>
      <c r="F673" s="4">
        <v>30</v>
      </c>
      <c r="G673" s="13">
        <f t="shared" si="10"/>
        <v>400</v>
      </c>
      <c r="H673" s="13">
        <f>tbl_Data[[#This Row],[Units]] * tbl_Data[[#This Row],[Price]]</f>
        <v>12000</v>
      </c>
      <c r="I673" s="4" t="s">
        <v>11</v>
      </c>
      <c r="J673" s="4" t="s">
        <v>12</v>
      </c>
      <c r="K673" s="4" t="s">
        <v>52</v>
      </c>
    </row>
    <row r="674" spans="2:11" x14ac:dyDescent="0.25">
      <c r="B674" s="7">
        <v>43893</v>
      </c>
      <c r="C674" s="4" t="s">
        <v>8</v>
      </c>
      <c r="D674" s="4" t="s">
        <v>9</v>
      </c>
      <c r="E674" s="4" t="s">
        <v>20</v>
      </c>
      <c r="F674" s="4">
        <v>41</v>
      </c>
      <c r="G674" s="13">
        <f t="shared" si="10"/>
        <v>300</v>
      </c>
      <c r="H674" s="13">
        <f>tbl_Data[[#This Row],[Units]] * tbl_Data[[#This Row],[Price]]</f>
        <v>12300</v>
      </c>
      <c r="I674" s="4" t="s">
        <v>11</v>
      </c>
      <c r="J674" s="4" t="s">
        <v>12</v>
      </c>
      <c r="K674" s="4" t="s">
        <v>52</v>
      </c>
    </row>
    <row r="675" spans="2:11" x14ac:dyDescent="0.25">
      <c r="B675" s="7">
        <v>43893</v>
      </c>
      <c r="C675" s="4" t="s">
        <v>21</v>
      </c>
      <c r="D675" s="4" t="s">
        <v>16</v>
      </c>
      <c r="E675" s="4" t="s">
        <v>10</v>
      </c>
      <c r="F675" s="4">
        <v>32</v>
      </c>
      <c r="G675" s="13">
        <f t="shared" si="10"/>
        <v>400</v>
      </c>
      <c r="H675" s="13">
        <f>tbl_Data[[#This Row],[Units]] * tbl_Data[[#This Row],[Price]]</f>
        <v>12800</v>
      </c>
      <c r="I675" s="4" t="s">
        <v>11</v>
      </c>
      <c r="J675" s="4" t="s">
        <v>12</v>
      </c>
      <c r="K675" s="4" t="s">
        <v>52</v>
      </c>
    </row>
    <row r="676" spans="2:11" x14ac:dyDescent="0.25">
      <c r="B676" s="7">
        <v>43893</v>
      </c>
      <c r="C676" s="4" t="s">
        <v>21</v>
      </c>
      <c r="D676" s="4" t="s">
        <v>16</v>
      </c>
      <c r="E676" s="4" t="s">
        <v>10</v>
      </c>
      <c r="F676" s="4">
        <v>35</v>
      </c>
      <c r="G676" s="13">
        <f t="shared" si="10"/>
        <v>400</v>
      </c>
      <c r="H676" s="13">
        <f>tbl_Data[[#This Row],[Units]] * tbl_Data[[#This Row],[Price]]</f>
        <v>14000</v>
      </c>
      <c r="I676" s="4" t="s">
        <v>11</v>
      </c>
      <c r="J676" s="4" t="s">
        <v>12</v>
      </c>
      <c r="K676" s="4" t="s">
        <v>55</v>
      </c>
    </row>
    <row r="677" spans="2:11" x14ac:dyDescent="0.25">
      <c r="B677" s="7">
        <v>43893</v>
      </c>
      <c r="C677" s="4" t="s">
        <v>8</v>
      </c>
      <c r="D677" s="4" t="s">
        <v>14</v>
      </c>
      <c r="E677" s="4" t="s">
        <v>17</v>
      </c>
      <c r="F677" s="4">
        <v>33</v>
      </c>
      <c r="G677" s="13">
        <f t="shared" si="10"/>
        <v>500</v>
      </c>
      <c r="H677" s="13">
        <f>tbl_Data[[#This Row],[Units]] * tbl_Data[[#This Row],[Price]]</f>
        <v>16500</v>
      </c>
      <c r="I677" s="4" t="s">
        <v>11</v>
      </c>
      <c r="J677" s="4" t="s">
        <v>12</v>
      </c>
      <c r="K677" s="4" t="s">
        <v>52</v>
      </c>
    </row>
    <row r="678" spans="2:11" x14ac:dyDescent="0.25">
      <c r="B678" s="7">
        <v>43893</v>
      </c>
      <c r="C678" s="4" t="s">
        <v>13</v>
      </c>
      <c r="D678" s="4" t="s">
        <v>48</v>
      </c>
      <c r="E678" s="4" t="s">
        <v>10</v>
      </c>
      <c r="F678" s="4">
        <v>42</v>
      </c>
      <c r="G678" s="13">
        <f t="shared" si="10"/>
        <v>400</v>
      </c>
      <c r="H678" s="13">
        <f>tbl_Data[[#This Row],[Units]] * tbl_Data[[#This Row],[Price]]</f>
        <v>16800</v>
      </c>
      <c r="I678" s="4" t="s">
        <v>23</v>
      </c>
      <c r="J678" s="4" t="s">
        <v>12</v>
      </c>
      <c r="K678" s="4" t="s">
        <v>53</v>
      </c>
    </row>
    <row r="679" spans="2:11" x14ac:dyDescent="0.25">
      <c r="B679" s="7">
        <v>43894</v>
      </c>
      <c r="C679" s="4" t="s">
        <v>8</v>
      </c>
      <c r="D679" s="4" t="s">
        <v>9</v>
      </c>
      <c r="E679" s="4" t="s">
        <v>20</v>
      </c>
      <c r="F679" s="4">
        <v>2</v>
      </c>
      <c r="G679" s="13">
        <f t="shared" si="10"/>
        <v>300</v>
      </c>
      <c r="H679" s="13">
        <f>tbl_Data[[#This Row],[Units]] * tbl_Data[[#This Row],[Price]]</f>
        <v>600</v>
      </c>
      <c r="I679" s="4" t="s">
        <v>11</v>
      </c>
      <c r="J679" s="4" t="s">
        <v>19</v>
      </c>
      <c r="K679" s="4" t="s">
        <v>55</v>
      </c>
    </row>
    <row r="680" spans="2:11" x14ac:dyDescent="0.25">
      <c r="B680" s="7">
        <v>43894</v>
      </c>
      <c r="C680" s="4" t="s">
        <v>21</v>
      </c>
      <c r="D680" s="4" t="s">
        <v>24</v>
      </c>
      <c r="E680" s="4" t="s">
        <v>15</v>
      </c>
      <c r="F680" s="4">
        <v>17</v>
      </c>
      <c r="G680" s="13">
        <f t="shared" si="10"/>
        <v>100</v>
      </c>
      <c r="H680" s="13">
        <f>tbl_Data[[#This Row],[Units]] * tbl_Data[[#This Row],[Price]]</f>
        <v>1700</v>
      </c>
      <c r="I680" s="4" t="s">
        <v>11</v>
      </c>
      <c r="J680" s="4" t="s">
        <v>12</v>
      </c>
      <c r="K680" s="4" t="s">
        <v>53</v>
      </c>
    </row>
    <row r="681" spans="2:11" x14ac:dyDescent="0.25">
      <c r="B681" s="7">
        <v>43894</v>
      </c>
      <c r="C681" s="4" t="s">
        <v>8</v>
      </c>
      <c r="D681" s="4" t="s">
        <v>48</v>
      </c>
      <c r="E681" s="4" t="s">
        <v>17</v>
      </c>
      <c r="F681" s="4">
        <v>6</v>
      </c>
      <c r="G681" s="13">
        <f t="shared" si="10"/>
        <v>500</v>
      </c>
      <c r="H681" s="13">
        <f>tbl_Data[[#This Row],[Units]] * tbl_Data[[#This Row],[Price]]</f>
        <v>3000</v>
      </c>
      <c r="I681" s="4" t="s">
        <v>11</v>
      </c>
      <c r="J681" s="4" t="s">
        <v>12</v>
      </c>
      <c r="K681" s="4" t="s">
        <v>53</v>
      </c>
    </row>
    <row r="682" spans="2:11" x14ac:dyDescent="0.25">
      <c r="B682" s="7">
        <v>43894</v>
      </c>
      <c r="C682" s="4" t="s">
        <v>13</v>
      </c>
      <c r="D682" s="4" t="s">
        <v>48</v>
      </c>
      <c r="E682" s="4" t="s">
        <v>10</v>
      </c>
      <c r="F682" s="4">
        <v>9</v>
      </c>
      <c r="G682" s="13">
        <f t="shared" si="10"/>
        <v>400</v>
      </c>
      <c r="H682" s="13">
        <f>tbl_Data[[#This Row],[Units]] * tbl_Data[[#This Row],[Price]]</f>
        <v>3600</v>
      </c>
      <c r="I682" s="4" t="s">
        <v>11</v>
      </c>
      <c r="J682" s="4" t="s">
        <v>12</v>
      </c>
      <c r="K682" s="4" t="s">
        <v>52</v>
      </c>
    </row>
    <row r="683" spans="2:11" x14ac:dyDescent="0.25">
      <c r="B683" s="7">
        <v>43894</v>
      </c>
      <c r="C683" s="4" t="s">
        <v>8</v>
      </c>
      <c r="D683" s="4" t="s">
        <v>18</v>
      </c>
      <c r="E683" s="4" t="s">
        <v>15</v>
      </c>
      <c r="F683" s="4">
        <v>48</v>
      </c>
      <c r="G683" s="13">
        <f t="shared" si="10"/>
        <v>100</v>
      </c>
      <c r="H683" s="13">
        <f>tbl_Data[[#This Row],[Units]] * tbl_Data[[#This Row],[Price]]</f>
        <v>4800</v>
      </c>
      <c r="I683" s="4" t="s">
        <v>23</v>
      </c>
      <c r="J683" s="4" t="s">
        <v>12</v>
      </c>
      <c r="K683" s="4" t="s">
        <v>52</v>
      </c>
    </row>
    <row r="684" spans="2:11" x14ac:dyDescent="0.25">
      <c r="B684" s="7">
        <v>43894</v>
      </c>
      <c r="C684" s="4" t="s">
        <v>21</v>
      </c>
      <c r="D684" s="4" t="s">
        <v>48</v>
      </c>
      <c r="E684" s="4" t="s">
        <v>20</v>
      </c>
      <c r="F684" s="4">
        <v>25</v>
      </c>
      <c r="G684" s="13">
        <f t="shared" si="10"/>
        <v>300</v>
      </c>
      <c r="H684" s="13">
        <f>tbl_Data[[#This Row],[Units]] * tbl_Data[[#This Row],[Price]]</f>
        <v>7500</v>
      </c>
      <c r="I684" s="4" t="s">
        <v>23</v>
      </c>
      <c r="J684" s="4" t="s">
        <v>12</v>
      </c>
      <c r="K684" s="4" t="s">
        <v>53</v>
      </c>
    </row>
    <row r="685" spans="2:11" x14ac:dyDescent="0.25">
      <c r="B685" s="7">
        <v>43894</v>
      </c>
      <c r="C685" s="4" t="s">
        <v>8</v>
      </c>
      <c r="D685" s="4" t="s">
        <v>18</v>
      </c>
      <c r="E685" s="4" t="s">
        <v>20</v>
      </c>
      <c r="F685" s="4">
        <v>26</v>
      </c>
      <c r="G685" s="13">
        <f t="shared" si="10"/>
        <v>300</v>
      </c>
      <c r="H685" s="13">
        <f>tbl_Data[[#This Row],[Units]] * tbl_Data[[#This Row],[Price]]</f>
        <v>7800</v>
      </c>
      <c r="I685" s="4" t="s">
        <v>11</v>
      </c>
      <c r="J685" s="4" t="s">
        <v>12</v>
      </c>
      <c r="K685" s="4" t="s">
        <v>53</v>
      </c>
    </row>
    <row r="686" spans="2:11" x14ac:dyDescent="0.25">
      <c r="B686" s="7">
        <v>43894</v>
      </c>
      <c r="C686" s="4" t="s">
        <v>21</v>
      </c>
      <c r="D686" s="4" t="s">
        <v>24</v>
      </c>
      <c r="E686" s="4" t="s">
        <v>10</v>
      </c>
      <c r="F686" s="4">
        <v>26</v>
      </c>
      <c r="G686" s="13">
        <f t="shared" si="10"/>
        <v>400</v>
      </c>
      <c r="H686" s="13">
        <f>tbl_Data[[#This Row],[Units]] * tbl_Data[[#This Row],[Price]]</f>
        <v>10400</v>
      </c>
      <c r="I686" s="4" t="s">
        <v>11</v>
      </c>
      <c r="J686" s="4" t="s">
        <v>12</v>
      </c>
      <c r="K686" s="4" t="s">
        <v>52</v>
      </c>
    </row>
    <row r="687" spans="2:11" x14ac:dyDescent="0.25">
      <c r="B687" s="7">
        <v>43895</v>
      </c>
      <c r="C687" s="4" t="s">
        <v>21</v>
      </c>
      <c r="D687" s="4" t="s">
        <v>14</v>
      </c>
      <c r="E687" s="4" t="s">
        <v>20</v>
      </c>
      <c r="F687" s="4">
        <v>10</v>
      </c>
      <c r="G687" s="13">
        <f t="shared" si="10"/>
        <v>300</v>
      </c>
      <c r="H687" s="13">
        <f>tbl_Data[[#This Row],[Units]] * tbl_Data[[#This Row],[Price]]</f>
        <v>3000</v>
      </c>
      <c r="I687" s="4" t="s">
        <v>11</v>
      </c>
      <c r="J687" s="4" t="s">
        <v>12</v>
      </c>
      <c r="K687" s="4" t="s">
        <v>52</v>
      </c>
    </row>
    <row r="688" spans="2:11" x14ac:dyDescent="0.25">
      <c r="B688" s="7">
        <v>43895</v>
      </c>
      <c r="C688" s="4" t="s">
        <v>21</v>
      </c>
      <c r="D688" s="4" t="s">
        <v>18</v>
      </c>
      <c r="E688" s="4" t="s">
        <v>20</v>
      </c>
      <c r="F688" s="4">
        <v>12</v>
      </c>
      <c r="G688" s="13">
        <f t="shared" si="10"/>
        <v>300</v>
      </c>
      <c r="H688" s="13">
        <f>tbl_Data[[#This Row],[Units]] * tbl_Data[[#This Row],[Price]]</f>
        <v>3600</v>
      </c>
      <c r="I688" s="4" t="s">
        <v>11</v>
      </c>
      <c r="J688" s="4" t="s">
        <v>12</v>
      </c>
      <c r="K688" s="4" t="s">
        <v>52</v>
      </c>
    </row>
    <row r="689" spans="2:11" x14ac:dyDescent="0.25">
      <c r="B689" s="7">
        <v>43895</v>
      </c>
      <c r="C689" s="4" t="s">
        <v>13</v>
      </c>
      <c r="D689" s="4" t="s">
        <v>14</v>
      </c>
      <c r="E689" s="4" t="s">
        <v>22</v>
      </c>
      <c r="F689" s="4">
        <v>23</v>
      </c>
      <c r="G689" s="13">
        <f t="shared" si="10"/>
        <v>200</v>
      </c>
      <c r="H689" s="13">
        <f>tbl_Data[[#This Row],[Units]] * tbl_Data[[#This Row],[Price]]</f>
        <v>4600</v>
      </c>
      <c r="I689" s="4" t="s">
        <v>11</v>
      </c>
      <c r="J689" s="4" t="s">
        <v>12</v>
      </c>
      <c r="K689" s="4" t="s">
        <v>55</v>
      </c>
    </row>
    <row r="690" spans="2:11" x14ac:dyDescent="0.25">
      <c r="B690" s="7">
        <v>43895</v>
      </c>
      <c r="C690" s="4" t="s">
        <v>21</v>
      </c>
      <c r="D690" s="4" t="s">
        <v>18</v>
      </c>
      <c r="E690" s="4" t="s">
        <v>20</v>
      </c>
      <c r="F690" s="4">
        <v>22</v>
      </c>
      <c r="G690" s="13">
        <f t="shared" si="10"/>
        <v>300</v>
      </c>
      <c r="H690" s="13">
        <f>tbl_Data[[#This Row],[Units]] * tbl_Data[[#This Row],[Price]]</f>
        <v>6600</v>
      </c>
      <c r="I690" s="4" t="s">
        <v>11</v>
      </c>
      <c r="J690" s="4" t="s">
        <v>12</v>
      </c>
      <c r="K690" s="4" t="s">
        <v>55</v>
      </c>
    </row>
    <row r="691" spans="2:11" x14ac:dyDescent="0.25">
      <c r="B691" s="7">
        <v>43895</v>
      </c>
      <c r="C691" s="4" t="s">
        <v>21</v>
      </c>
      <c r="D691" s="4" t="s">
        <v>48</v>
      </c>
      <c r="E691" s="4" t="s">
        <v>17</v>
      </c>
      <c r="F691" s="4">
        <v>15</v>
      </c>
      <c r="G691" s="13">
        <f t="shared" si="10"/>
        <v>500</v>
      </c>
      <c r="H691" s="13">
        <f>tbl_Data[[#This Row],[Units]] * tbl_Data[[#This Row],[Price]]</f>
        <v>7500</v>
      </c>
      <c r="I691" s="4" t="s">
        <v>11</v>
      </c>
      <c r="J691" s="4" t="s">
        <v>19</v>
      </c>
      <c r="K691" s="4" t="s">
        <v>52</v>
      </c>
    </row>
    <row r="692" spans="2:11" x14ac:dyDescent="0.25">
      <c r="B692" s="7">
        <v>43895</v>
      </c>
      <c r="C692" s="4" t="s">
        <v>13</v>
      </c>
      <c r="D692" s="4" t="s">
        <v>14</v>
      </c>
      <c r="E692" s="4" t="s">
        <v>10</v>
      </c>
      <c r="F692" s="4">
        <v>19</v>
      </c>
      <c r="G692" s="13">
        <f t="shared" si="10"/>
        <v>400</v>
      </c>
      <c r="H692" s="13">
        <f>tbl_Data[[#This Row],[Units]] * tbl_Data[[#This Row],[Price]]</f>
        <v>7600</v>
      </c>
      <c r="I692" s="4" t="s">
        <v>11</v>
      </c>
      <c r="J692" s="4" t="s">
        <v>19</v>
      </c>
      <c r="K692" s="4" t="s">
        <v>52</v>
      </c>
    </row>
    <row r="693" spans="2:11" x14ac:dyDescent="0.25">
      <c r="B693" s="7">
        <v>43895</v>
      </c>
      <c r="C693" s="4" t="s">
        <v>8</v>
      </c>
      <c r="D693" s="4" t="s">
        <v>16</v>
      </c>
      <c r="E693" s="4" t="s">
        <v>20</v>
      </c>
      <c r="F693" s="4">
        <v>46</v>
      </c>
      <c r="G693" s="13">
        <f t="shared" si="10"/>
        <v>300</v>
      </c>
      <c r="H693" s="13">
        <f>tbl_Data[[#This Row],[Units]] * tbl_Data[[#This Row],[Price]]</f>
        <v>13800</v>
      </c>
      <c r="I693" s="4" t="s">
        <v>11</v>
      </c>
      <c r="J693" s="4" t="s">
        <v>12</v>
      </c>
      <c r="K693" s="4" t="s">
        <v>55</v>
      </c>
    </row>
    <row r="694" spans="2:11" x14ac:dyDescent="0.25">
      <c r="B694" s="7">
        <v>43895</v>
      </c>
      <c r="C694" s="4" t="s">
        <v>13</v>
      </c>
      <c r="D694" s="4" t="s">
        <v>16</v>
      </c>
      <c r="E694" s="4" t="s">
        <v>17</v>
      </c>
      <c r="F694" s="4">
        <v>36</v>
      </c>
      <c r="G694" s="13">
        <f t="shared" si="10"/>
        <v>500</v>
      </c>
      <c r="H694" s="13">
        <f>tbl_Data[[#This Row],[Units]] * tbl_Data[[#This Row],[Price]]</f>
        <v>18000</v>
      </c>
      <c r="I694" s="4" t="s">
        <v>23</v>
      </c>
      <c r="J694" s="4" t="s">
        <v>12</v>
      </c>
      <c r="K694" s="4" t="s">
        <v>56</v>
      </c>
    </row>
    <row r="695" spans="2:11" x14ac:dyDescent="0.25">
      <c r="B695" s="7">
        <v>43895</v>
      </c>
      <c r="C695" s="4" t="s">
        <v>8</v>
      </c>
      <c r="D695" s="4" t="s">
        <v>16</v>
      </c>
      <c r="E695" s="4" t="s">
        <v>17</v>
      </c>
      <c r="F695" s="4">
        <v>43</v>
      </c>
      <c r="G695" s="13">
        <f t="shared" si="10"/>
        <v>500</v>
      </c>
      <c r="H695" s="13">
        <f>tbl_Data[[#This Row],[Units]] * tbl_Data[[#This Row],[Price]]</f>
        <v>21500</v>
      </c>
      <c r="I695" s="4" t="s">
        <v>11</v>
      </c>
      <c r="J695" s="4" t="s">
        <v>12</v>
      </c>
      <c r="K695" s="4" t="s">
        <v>52</v>
      </c>
    </row>
    <row r="696" spans="2:11" x14ac:dyDescent="0.25">
      <c r="B696" s="7">
        <v>43896</v>
      </c>
      <c r="C696" s="4" t="s">
        <v>8</v>
      </c>
      <c r="D696" s="4" t="s">
        <v>18</v>
      </c>
      <c r="E696" s="4" t="s">
        <v>20</v>
      </c>
      <c r="F696" s="4">
        <v>2</v>
      </c>
      <c r="G696" s="13">
        <f t="shared" si="10"/>
        <v>300</v>
      </c>
      <c r="H696" s="13">
        <f>tbl_Data[[#This Row],[Units]] * tbl_Data[[#This Row],[Price]]</f>
        <v>600</v>
      </c>
      <c r="I696" s="4" t="s">
        <v>23</v>
      </c>
      <c r="J696" s="4" t="s">
        <v>12</v>
      </c>
      <c r="K696" s="4" t="s">
        <v>54</v>
      </c>
    </row>
    <row r="697" spans="2:11" x14ac:dyDescent="0.25">
      <c r="B697" s="7">
        <v>43896</v>
      </c>
      <c r="C697" s="4" t="s">
        <v>8</v>
      </c>
      <c r="D697" s="4" t="s">
        <v>16</v>
      </c>
      <c r="E697" s="4" t="s">
        <v>20</v>
      </c>
      <c r="F697" s="4">
        <v>4</v>
      </c>
      <c r="G697" s="13">
        <f t="shared" si="10"/>
        <v>300</v>
      </c>
      <c r="H697" s="13">
        <f>tbl_Data[[#This Row],[Units]] * tbl_Data[[#This Row],[Price]]</f>
        <v>1200</v>
      </c>
      <c r="I697" s="4" t="s">
        <v>11</v>
      </c>
      <c r="J697" s="4" t="s">
        <v>12</v>
      </c>
      <c r="K697" s="4" t="s">
        <v>53</v>
      </c>
    </row>
    <row r="698" spans="2:11" x14ac:dyDescent="0.25">
      <c r="B698" s="7">
        <v>43896</v>
      </c>
      <c r="C698" s="4" t="s">
        <v>13</v>
      </c>
      <c r="D698" s="4" t="s">
        <v>14</v>
      </c>
      <c r="E698" s="4" t="s">
        <v>17</v>
      </c>
      <c r="F698" s="4">
        <v>4</v>
      </c>
      <c r="G698" s="13">
        <f t="shared" si="10"/>
        <v>500</v>
      </c>
      <c r="H698" s="13">
        <f>tbl_Data[[#This Row],[Units]] * tbl_Data[[#This Row],[Price]]</f>
        <v>2000</v>
      </c>
      <c r="I698" s="4" t="s">
        <v>11</v>
      </c>
      <c r="J698" s="4" t="s">
        <v>12</v>
      </c>
      <c r="K698" s="4" t="s">
        <v>55</v>
      </c>
    </row>
    <row r="699" spans="2:11" x14ac:dyDescent="0.25">
      <c r="B699" s="7">
        <v>43896</v>
      </c>
      <c r="C699" s="4" t="s">
        <v>13</v>
      </c>
      <c r="D699" s="4" t="s">
        <v>16</v>
      </c>
      <c r="E699" s="4" t="s">
        <v>20</v>
      </c>
      <c r="F699" s="4">
        <v>15</v>
      </c>
      <c r="G699" s="13">
        <f t="shared" si="10"/>
        <v>300</v>
      </c>
      <c r="H699" s="13">
        <f>tbl_Data[[#This Row],[Units]] * tbl_Data[[#This Row],[Price]]</f>
        <v>4500</v>
      </c>
      <c r="I699" s="4" t="s">
        <v>11</v>
      </c>
      <c r="J699" s="4" t="s">
        <v>12</v>
      </c>
      <c r="K699" s="4" t="s">
        <v>55</v>
      </c>
    </row>
    <row r="700" spans="2:11" x14ac:dyDescent="0.25">
      <c r="B700" s="7">
        <v>43896</v>
      </c>
      <c r="C700" s="4" t="s">
        <v>13</v>
      </c>
      <c r="D700" s="4" t="s">
        <v>16</v>
      </c>
      <c r="E700" s="4" t="s">
        <v>22</v>
      </c>
      <c r="F700" s="4">
        <v>24</v>
      </c>
      <c r="G700" s="13">
        <f t="shared" si="10"/>
        <v>200</v>
      </c>
      <c r="H700" s="13">
        <f>tbl_Data[[#This Row],[Units]] * tbl_Data[[#This Row],[Price]]</f>
        <v>4800</v>
      </c>
      <c r="I700" s="4" t="s">
        <v>11</v>
      </c>
      <c r="J700" s="4" t="s">
        <v>12</v>
      </c>
      <c r="K700" s="4" t="s">
        <v>52</v>
      </c>
    </row>
    <row r="701" spans="2:11" x14ac:dyDescent="0.25">
      <c r="B701" s="7">
        <v>43896</v>
      </c>
      <c r="C701" s="4" t="s">
        <v>8</v>
      </c>
      <c r="D701" s="4" t="s">
        <v>48</v>
      </c>
      <c r="E701" s="4" t="s">
        <v>10</v>
      </c>
      <c r="F701" s="4">
        <v>19</v>
      </c>
      <c r="G701" s="13">
        <f t="shared" si="10"/>
        <v>400</v>
      </c>
      <c r="H701" s="13">
        <f>tbl_Data[[#This Row],[Units]] * tbl_Data[[#This Row],[Price]]</f>
        <v>7600</v>
      </c>
      <c r="I701" s="4" t="s">
        <v>11</v>
      </c>
      <c r="J701" s="4" t="s">
        <v>12</v>
      </c>
      <c r="K701" s="4" t="s">
        <v>55</v>
      </c>
    </row>
    <row r="702" spans="2:11" x14ac:dyDescent="0.25">
      <c r="B702" s="7">
        <v>43896</v>
      </c>
      <c r="C702" s="4" t="s">
        <v>21</v>
      </c>
      <c r="D702" s="4" t="s">
        <v>9</v>
      </c>
      <c r="E702" s="4" t="s">
        <v>10</v>
      </c>
      <c r="F702" s="4">
        <v>32</v>
      </c>
      <c r="G702" s="13">
        <f t="shared" si="10"/>
        <v>400</v>
      </c>
      <c r="H702" s="13">
        <f>tbl_Data[[#This Row],[Units]] * tbl_Data[[#This Row],[Price]]</f>
        <v>12800</v>
      </c>
      <c r="I702" s="4" t="s">
        <v>23</v>
      </c>
      <c r="J702" s="4" t="s">
        <v>12</v>
      </c>
      <c r="K702" s="4" t="s">
        <v>55</v>
      </c>
    </row>
    <row r="703" spans="2:11" x14ac:dyDescent="0.25">
      <c r="B703" s="7">
        <v>43896</v>
      </c>
      <c r="C703" s="4" t="s">
        <v>21</v>
      </c>
      <c r="D703" s="4" t="s">
        <v>18</v>
      </c>
      <c r="E703" s="4" t="s">
        <v>17</v>
      </c>
      <c r="F703" s="4">
        <v>28</v>
      </c>
      <c r="G703" s="13">
        <f t="shared" si="10"/>
        <v>500</v>
      </c>
      <c r="H703" s="13">
        <f>tbl_Data[[#This Row],[Units]] * tbl_Data[[#This Row],[Price]]</f>
        <v>14000</v>
      </c>
      <c r="I703" s="4" t="s">
        <v>11</v>
      </c>
      <c r="J703" s="4" t="s">
        <v>12</v>
      </c>
      <c r="K703" s="4" t="s">
        <v>52</v>
      </c>
    </row>
    <row r="704" spans="2:11" x14ac:dyDescent="0.25">
      <c r="B704" s="7">
        <v>43897</v>
      </c>
      <c r="C704" s="4" t="s">
        <v>21</v>
      </c>
      <c r="D704" s="4" t="s">
        <v>14</v>
      </c>
      <c r="E704" s="4" t="s">
        <v>20</v>
      </c>
      <c r="F704" s="4">
        <v>1</v>
      </c>
      <c r="G704" s="13">
        <f t="shared" si="10"/>
        <v>300</v>
      </c>
      <c r="H704" s="13">
        <f>tbl_Data[[#This Row],[Units]] * tbl_Data[[#This Row],[Price]]</f>
        <v>300</v>
      </c>
      <c r="I704" s="4" t="s">
        <v>11</v>
      </c>
      <c r="J704" s="4" t="s">
        <v>19</v>
      </c>
      <c r="K704" s="4" t="s">
        <v>55</v>
      </c>
    </row>
    <row r="705" spans="2:11" x14ac:dyDescent="0.25">
      <c r="B705" s="7">
        <v>43897</v>
      </c>
      <c r="C705" s="4" t="s">
        <v>8</v>
      </c>
      <c r="D705" s="4" t="s">
        <v>24</v>
      </c>
      <c r="E705" s="4" t="s">
        <v>10</v>
      </c>
      <c r="F705" s="4">
        <v>2</v>
      </c>
      <c r="G705" s="13">
        <f t="shared" si="10"/>
        <v>400</v>
      </c>
      <c r="H705" s="13">
        <f>tbl_Data[[#This Row],[Units]] * tbl_Data[[#This Row],[Price]]</f>
        <v>800</v>
      </c>
      <c r="I705" s="4" t="s">
        <v>11</v>
      </c>
      <c r="J705" s="4" t="s">
        <v>12</v>
      </c>
      <c r="K705" s="4" t="s">
        <v>55</v>
      </c>
    </row>
    <row r="706" spans="2:11" x14ac:dyDescent="0.25">
      <c r="B706" s="7">
        <v>43897</v>
      </c>
      <c r="C706" s="4" t="s">
        <v>8</v>
      </c>
      <c r="D706" s="4" t="s">
        <v>48</v>
      </c>
      <c r="E706" s="4" t="s">
        <v>15</v>
      </c>
      <c r="F706" s="4">
        <v>8</v>
      </c>
      <c r="G706" s="13">
        <f t="shared" si="10"/>
        <v>100</v>
      </c>
      <c r="H706" s="13">
        <f>tbl_Data[[#This Row],[Units]] * tbl_Data[[#This Row],[Price]]</f>
        <v>800</v>
      </c>
      <c r="I706" s="4" t="s">
        <v>11</v>
      </c>
      <c r="J706" s="4" t="s">
        <v>12</v>
      </c>
      <c r="K706" s="4" t="s">
        <v>53</v>
      </c>
    </row>
    <row r="707" spans="2:11" x14ac:dyDescent="0.25">
      <c r="B707" s="7">
        <v>43897</v>
      </c>
      <c r="C707" s="4" t="s">
        <v>21</v>
      </c>
      <c r="D707" s="4" t="s">
        <v>9</v>
      </c>
      <c r="E707" s="4" t="s">
        <v>17</v>
      </c>
      <c r="F707" s="4">
        <v>2</v>
      </c>
      <c r="G707" s="13">
        <f t="shared" si="10"/>
        <v>500</v>
      </c>
      <c r="H707" s="13">
        <f>tbl_Data[[#This Row],[Units]] * tbl_Data[[#This Row],[Price]]</f>
        <v>1000</v>
      </c>
      <c r="I707" s="4" t="s">
        <v>11</v>
      </c>
      <c r="J707" s="4" t="s">
        <v>12</v>
      </c>
      <c r="K707" s="4" t="s">
        <v>54</v>
      </c>
    </row>
    <row r="708" spans="2:11" x14ac:dyDescent="0.25">
      <c r="B708" s="7">
        <v>43897</v>
      </c>
      <c r="C708" s="4" t="s">
        <v>8</v>
      </c>
      <c r="D708" s="4" t="s">
        <v>48</v>
      </c>
      <c r="E708" s="4" t="s">
        <v>10</v>
      </c>
      <c r="F708" s="4">
        <v>5</v>
      </c>
      <c r="G708" s="13">
        <f t="shared" ref="G708:G771" si="11">_xlfn.XLOOKUP(E708, Product, dv_Price, "N/A", 0)</f>
        <v>400</v>
      </c>
      <c r="H708" s="13">
        <f>tbl_Data[[#This Row],[Units]] * tbl_Data[[#This Row],[Price]]</f>
        <v>2000</v>
      </c>
      <c r="I708" s="4" t="s">
        <v>11</v>
      </c>
      <c r="J708" s="4" t="s">
        <v>12</v>
      </c>
      <c r="K708" s="4" t="s">
        <v>55</v>
      </c>
    </row>
    <row r="709" spans="2:11" x14ac:dyDescent="0.25">
      <c r="B709" s="7">
        <v>43897</v>
      </c>
      <c r="C709" s="4" t="s">
        <v>21</v>
      </c>
      <c r="D709" s="4" t="s">
        <v>9</v>
      </c>
      <c r="E709" s="4" t="s">
        <v>15</v>
      </c>
      <c r="F709" s="4">
        <v>20</v>
      </c>
      <c r="G709" s="13">
        <f t="shared" si="11"/>
        <v>100</v>
      </c>
      <c r="H709" s="13">
        <f>tbl_Data[[#This Row],[Units]] * tbl_Data[[#This Row],[Price]]</f>
        <v>2000</v>
      </c>
      <c r="I709" s="4" t="s">
        <v>11</v>
      </c>
      <c r="J709" s="4" t="s">
        <v>12</v>
      </c>
      <c r="K709" s="4" t="s">
        <v>52</v>
      </c>
    </row>
    <row r="710" spans="2:11" x14ac:dyDescent="0.25">
      <c r="B710" s="7">
        <v>43897</v>
      </c>
      <c r="C710" s="4" t="s">
        <v>21</v>
      </c>
      <c r="D710" s="4" t="s">
        <v>16</v>
      </c>
      <c r="E710" s="4" t="s">
        <v>15</v>
      </c>
      <c r="F710" s="4">
        <v>38</v>
      </c>
      <c r="G710" s="13">
        <f t="shared" si="11"/>
        <v>100</v>
      </c>
      <c r="H710" s="13">
        <f>tbl_Data[[#This Row],[Units]] * tbl_Data[[#This Row],[Price]]</f>
        <v>3800</v>
      </c>
      <c r="I710" s="4" t="s">
        <v>23</v>
      </c>
      <c r="J710" s="4" t="s">
        <v>12</v>
      </c>
      <c r="K710" s="4" t="s">
        <v>55</v>
      </c>
    </row>
    <row r="711" spans="2:11" x14ac:dyDescent="0.25">
      <c r="B711" s="7">
        <v>43897</v>
      </c>
      <c r="C711" s="4" t="s">
        <v>8</v>
      </c>
      <c r="D711" s="4" t="s">
        <v>18</v>
      </c>
      <c r="E711" s="4" t="s">
        <v>10</v>
      </c>
      <c r="F711" s="4">
        <v>20</v>
      </c>
      <c r="G711" s="13">
        <f t="shared" si="11"/>
        <v>400</v>
      </c>
      <c r="H711" s="13">
        <f>tbl_Data[[#This Row],[Units]] * tbl_Data[[#This Row],[Price]]</f>
        <v>8000</v>
      </c>
      <c r="I711" s="4" t="s">
        <v>11</v>
      </c>
      <c r="J711" s="4" t="s">
        <v>12</v>
      </c>
      <c r="K711" s="4" t="s">
        <v>53</v>
      </c>
    </row>
    <row r="712" spans="2:11" x14ac:dyDescent="0.25">
      <c r="B712" s="7">
        <v>43897</v>
      </c>
      <c r="C712" s="4" t="s">
        <v>13</v>
      </c>
      <c r="D712" s="4" t="s">
        <v>48</v>
      </c>
      <c r="E712" s="4" t="s">
        <v>17</v>
      </c>
      <c r="F712" s="4">
        <v>21</v>
      </c>
      <c r="G712" s="13">
        <f t="shared" si="11"/>
        <v>500</v>
      </c>
      <c r="H712" s="13">
        <f>tbl_Data[[#This Row],[Units]] * tbl_Data[[#This Row],[Price]]</f>
        <v>10500</v>
      </c>
      <c r="I712" s="4" t="s">
        <v>11</v>
      </c>
      <c r="J712" s="4" t="s">
        <v>12</v>
      </c>
      <c r="K712" s="4" t="s">
        <v>55</v>
      </c>
    </row>
    <row r="713" spans="2:11" x14ac:dyDescent="0.25">
      <c r="B713" s="7">
        <v>43897</v>
      </c>
      <c r="C713" s="4" t="s">
        <v>21</v>
      </c>
      <c r="D713" s="4" t="s">
        <v>48</v>
      </c>
      <c r="E713" s="4" t="s">
        <v>17</v>
      </c>
      <c r="F713" s="4">
        <v>23</v>
      </c>
      <c r="G713" s="13">
        <f t="shared" si="11"/>
        <v>500</v>
      </c>
      <c r="H713" s="13">
        <f>tbl_Data[[#This Row],[Units]] * tbl_Data[[#This Row],[Price]]</f>
        <v>11500</v>
      </c>
      <c r="I713" s="4" t="s">
        <v>23</v>
      </c>
      <c r="J713" s="4" t="s">
        <v>12</v>
      </c>
      <c r="K713" s="4" t="s">
        <v>55</v>
      </c>
    </row>
    <row r="714" spans="2:11" x14ac:dyDescent="0.25">
      <c r="B714" s="7">
        <v>43897</v>
      </c>
      <c r="C714" s="4" t="s">
        <v>21</v>
      </c>
      <c r="D714" s="4" t="s">
        <v>18</v>
      </c>
      <c r="E714" s="4" t="s">
        <v>17</v>
      </c>
      <c r="F714" s="4">
        <v>30</v>
      </c>
      <c r="G714" s="13">
        <f t="shared" si="11"/>
        <v>500</v>
      </c>
      <c r="H714" s="13">
        <f>tbl_Data[[#This Row],[Units]] * tbl_Data[[#This Row],[Price]]</f>
        <v>15000</v>
      </c>
      <c r="I714" s="4" t="s">
        <v>11</v>
      </c>
      <c r="J714" s="4" t="s">
        <v>12</v>
      </c>
      <c r="K714" s="4" t="s">
        <v>52</v>
      </c>
    </row>
    <row r="715" spans="2:11" x14ac:dyDescent="0.25">
      <c r="B715" s="7">
        <v>43897</v>
      </c>
      <c r="C715" s="4" t="s">
        <v>21</v>
      </c>
      <c r="D715" s="4" t="s">
        <v>18</v>
      </c>
      <c r="E715" s="4" t="s">
        <v>17</v>
      </c>
      <c r="F715" s="4">
        <v>35</v>
      </c>
      <c r="G715" s="13">
        <f t="shared" si="11"/>
        <v>500</v>
      </c>
      <c r="H715" s="13">
        <f>tbl_Data[[#This Row],[Units]] * tbl_Data[[#This Row],[Price]]</f>
        <v>17500</v>
      </c>
      <c r="I715" s="4" t="s">
        <v>11</v>
      </c>
      <c r="J715" s="4" t="s">
        <v>12</v>
      </c>
      <c r="K715" s="4" t="s">
        <v>55</v>
      </c>
    </row>
    <row r="716" spans="2:11" x14ac:dyDescent="0.25">
      <c r="B716" s="7">
        <v>43897</v>
      </c>
      <c r="C716" s="4" t="s">
        <v>13</v>
      </c>
      <c r="D716" s="4" t="s">
        <v>18</v>
      </c>
      <c r="E716" s="4" t="s">
        <v>10</v>
      </c>
      <c r="F716" s="4">
        <v>45</v>
      </c>
      <c r="G716" s="13">
        <f t="shared" si="11"/>
        <v>400</v>
      </c>
      <c r="H716" s="13">
        <f>tbl_Data[[#This Row],[Units]] * tbl_Data[[#This Row],[Price]]</f>
        <v>18000</v>
      </c>
      <c r="I716" s="4" t="s">
        <v>11</v>
      </c>
      <c r="J716" s="4" t="s">
        <v>12</v>
      </c>
      <c r="K716" s="4" t="s">
        <v>52</v>
      </c>
    </row>
    <row r="717" spans="2:11" x14ac:dyDescent="0.25">
      <c r="B717" s="7">
        <v>43897</v>
      </c>
      <c r="C717" s="4" t="s">
        <v>13</v>
      </c>
      <c r="D717" s="4" t="s">
        <v>18</v>
      </c>
      <c r="E717" s="4" t="s">
        <v>17</v>
      </c>
      <c r="F717" s="4">
        <v>38</v>
      </c>
      <c r="G717" s="13">
        <f t="shared" si="11"/>
        <v>500</v>
      </c>
      <c r="H717" s="13">
        <f>tbl_Data[[#This Row],[Units]] * tbl_Data[[#This Row],[Price]]</f>
        <v>19000</v>
      </c>
      <c r="I717" s="4" t="s">
        <v>11</v>
      </c>
      <c r="J717" s="4" t="s">
        <v>12</v>
      </c>
      <c r="K717" s="4" t="s">
        <v>53</v>
      </c>
    </row>
    <row r="718" spans="2:11" x14ac:dyDescent="0.25">
      <c r="B718" s="7">
        <v>43898</v>
      </c>
      <c r="C718" s="4" t="s">
        <v>13</v>
      </c>
      <c r="D718" s="4" t="s">
        <v>48</v>
      </c>
      <c r="E718" s="4" t="s">
        <v>10</v>
      </c>
      <c r="F718" s="4">
        <v>1</v>
      </c>
      <c r="G718" s="13">
        <f t="shared" si="11"/>
        <v>400</v>
      </c>
      <c r="H718" s="13">
        <f>tbl_Data[[#This Row],[Units]] * tbl_Data[[#This Row],[Price]]</f>
        <v>400</v>
      </c>
      <c r="I718" s="4" t="s">
        <v>11</v>
      </c>
      <c r="J718" s="4" t="s">
        <v>12</v>
      </c>
      <c r="K718" s="4" t="s">
        <v>52</v>
      </c>
    </row>
    <row r="719" spans="2:11" x14ac:dyDescent="0.25">
      <c r="B719" s="7">
        <v>43898</v>
      </c>
      <c r="C719" s="4" t="s">
        <v>8</v>
      </c>
      <c r="D719" s="4" t="s">
        <v>18</v>
      </c>
      <c r="E719" s="4" t="s">
        <v>15</v>
      </c>
      <c r="F719" s="4">
        <v>23</v>
      </c>
      <c r="G719" s="13">
        <f t="shared" si="11"/>
        <v>100</v>
      </c>
      <c r="H719" s="13">
        <f>tbl_Data[[#This Row],[Units]] * tbl_Data[[#This Row],[Price]]</f>
        <v>2300</v>
      </c>
      <c r="I719" s="4" t="s">
        <v>23</v>
      </c>
      <c r="J719" s="4" t="s">
        <v>12</v>
      </c>
      <c r="K719" s="4" t="s">
        <v>55</v>
      </c>
    </row>
    <row r="720" spans="2:11" x14ac:dyDescent="0.25">
      <c r="B720" s="7">
        <v>43898</v>
      </c>
      <c r="C720" s="4" t="s">
        <v>21</v>
      </c>
      <c r="D720" s="4" t="s">
        <v>14</v>
      </c>
      <c r="E720" s="4" t="s">
        <v>20</v>
      </c>
      <c r="F720" s="4">
        <v>12</v>
      </c>
      <c r="G720" s="13">
        <f t="shared" si="11"/>
        <v>300</v>
      </c>
      <c r="H720" s="13">
        <f>tbl_Data[[#This Row],[Units]] * tbl_Data[[#This Row],[Price]]</f>
        <v>3600</v>
      </c>
      <c r="I720" s="4" t="s">
        <v>23</v>
      </c>
      <c r="J720" s="4" t="s">
        <v>12</v>
      </c>
      <c r="K720" s="4" t="s">
        <v>56</v>
      </c>
    </row>
    <row r="721" spans="2:11" x14ac:dyDescent="0.25">
      <c r="B721" s="7">
        <v>43898</v>
      </c>
      <c r="C721" s="4" t="s">
        <v>8</v>
      </c>
      <c r="D721" s="4" t="s">
        <v>16</v>
      </c>
      <c r="E721" s="4" t="s">
        <v>17</v>
      </c>
      <c r="F721" s="4">
        <v>22</v>
      </c>
      <c r="G721" s="13">
        <f t="shared" si="11"/>
        <v>500</v>
      </c>
      <c r="H721" s="13">
        <f>tbl_Data[[#This Row],[Units]] * tbl_Data[[#This Row],[Price]]</f>
        <v>11000</v>
      </c>
      <c r="I721" s="4" t="s">
        <v>23</v>
      </c>
      <c r="J721" s="4" t="s">
        <v>12</v>
      </c>
      <c r="K721" s="4" t="s">
        <v>52</v>
      </c>
    </row>
    <row r="722" spans="2:11" x14ac:dyDescent="0.25">
      <c r="B722" s="7">
        <v>43898</v>
      </c>
      <c r="C722" s="4" t="s">
        <v>8</v>
      </c>
      <c r="D722" s="4" t="s">
        <v>16</v>
      </c>
      <c r="E722" s="4" t="s">
        <v>10</v>
      </c>
      <c r="F722" s="4">
        <v>29</v>
      </c>
      <c r="G722" s="13">
        <f t="shared" si="11"/>
        <v>400</v>
      </c>
      <c r="H722" s="13">
        <f>tbl_Data[[#This Row],[Units]] * tbl_Data[[#This Row],[Price]]</f>
        <v>11600</v>
      </c>
      <c r="I722" s="4" t="s">
        <v>11</v>
      </c>
      <c r="J722" s="4" t="s">
        <v>12</v>
      </c>
      <c r="K722" s="4" t="s">
        <v>52</v>
      </c>
    </row>
    <row r="723" spans="2:11" x14ac:dyDescent="0.25">
      <c r="B723" s="7">
        <v>43898</v>
      </c>
      <c r="C723" s="4" t="s">
        <v>13</v>
      </c>
      <c r="D723" s="4" t="s">
        <v>48</v>
      </c>
      <c r="E723" s="4" t="s">
        <v>17</v>
      </c>
      <c r="F723" s="4">
        <v>31</v>
      </c>
      <c r="G723" s="13">
        <f t="shared" si="11"/>
        <v>500</v>
      </c>
      <c r="H723" s="13">
        <f>tbl_Data[[#This Row],[Units]] * tbl_Data[[#This Row],[Price]]</f>
        <v>15500</v>
      </c>
      <c r="I723" s="4" t="s">
        <v>11</v>
      </c>
      <c r="J723" s="4" t="s">
        <v>12</v>
      </c>
      <c r="K723" s="4" t="s">
        <v>54</v>
      </c>
    </row>
    <row r="724" spans="2:11" x14ac:dyDescent="0.25">
      <c r="B724" s="7">
        <v>43898</v>
      </c>
      <c r="C724" s="4" t="s">
        <v>8</v>
      </c>
      <c r="D724" s="4" t="s">
        <v>16</v>
      </c>
      <c r="E724" s="4" t="s">
        <v>10</v>
      </c>
      <c r="F724" s="4">
        <v>48</v>
      </c>
      <c r="G724" s="13">
        <f t="shared" si="11"/>
        <v>400</v>
      </c>
      <c r="H724" s="13">
        <f>tbl_Data[[#This Row],[Units]] * tbl_Data[[#This Row],[Price]]</f>
        <v>19200</v>
      </c>
      <c r="I724" s="4" t="s">
        <v>11</v>
      </c>
      <c r="J724" s="4" t="s">
        <v>19</v>
      </c>
      <c r="K724" s="4" t="s">
        <v>52</v>
      </c>
    </row>
    <row r="725" spans="2:11" x14ac:dyDescent="0.25">
      <c r="B725" s="7">
        <v>43899</v>
      </c>
      <c r="C725" s="4" t="s">
        <v>8</v>
      </c>
      <c r="D725" s="4" t="s">
        <v>14</v>
      </c>
      <c r="E725" s="4" t="s">
        <v>15</v>
      </c>
      <c r="F725" s="4">
        <v>16</v>
      </c>
      <c r="G725" s="13">
        <f t="shared" si="11"/>
        <v>100</v>
      </c>
      <c r="H725" s="13">
        <f>tbl_Data[[#This Row],[Units]] * tbl_Data[[#This Row],[Price]]</f>
        <v>1600</v>
      </c>
      <c r="I725" s="4" t="s">
        <v>11</v>
      </c>
      <c r="J725" s="4" t="s">
        <v>12</v>
      </c>
      <c r="K725" s="4" t="s">
        <v>55</v>
      </c>
    </row>
    <row r="726" spans="2:11" x14ac:dyDescent="0.25">
      <c r="B726" s="7">
        <v>43899</v>
      </c>
      <c r="C726" s="4" t="s">
        <v>21</v>
      </c>
      <c r="D726" s="4" t="s">
        <v>18</v>
      </c>
      <c r="E726" s="4" t="s">
        <v>22</v>
      </c>
      <c r="F726" s="4">
        <v>16</v>
      </c>
      <c r="G726" s="13">
        <f t="shared" si="11"/>
        <v>200</v>
      </c>
      <c r="H726" s="13">
        <f>tbl_Data[[#This Row],[Units]] * tbl_Data[[#This Row],[Price]]</f>
        <v>3200</v>
      </c>
      <c r="I726" s="4" t="s">
        <v>11</v>
      </c>
      <c r="J726" s="4" t="s">
        <v>12</v>
      </c>
      <c r="K726" s="4" t="s">
        <v>55</v>
      </c>
    </row>
    <row r="727" spans="2:11" x14ac:dyDescent="0.25">
      <c r="B727" s="7">
        <v>43899</v>
      </c>
      <c r="C727" s="4" t="s">
        <v>8</v>
      </c>
      <c r="D727" s="4" t="s">
        <v>24</v>
      </c>
      <c r="E727" s="4" t="s">
        <v>17</v>
      </c>
      <c r="F727" s="4">
        <v>9</v>
      </c>
      <c r="G727" s="13">
        <f t="shared" si="11"/>
        <v>500</v>
      </c>
      <c r="H727" s="13">
        <f>tbl_Data[[#This Row],[Units]] * tbl_Data[[#This Row],[Price]]</f>
        <v>4500</v>
      </c>
      <c r="I727" s="4" t="s">
        <v>11</v>
      </c>
      <c r="J727" s="4" t="s">
        <v>12</v>
      </c>
      <c r="K727" s="4" t="s">
        <v>53</v>
      </c>
    </row>
    <row r="728" spans="2:11" x14ac:dyDescent="0.25">
      <c r="B728" s="7">
        <v>43899</v>
      </c>
      <c r="C728" s="4" t="s">
        <v>21</v>
      </c>
      <c r="D728" s="4" t="s">
        <v>18</v>
      </c>
      <c r="E728" s="4" t="s">
        <v>20</v>
      </c>
      <c r="F728" s="4">
        <v>15</v>
      </c>
      <c r="G728" s="13">
        <f t="shared" si="11"/>
        <v>300</v>
      </c>
      <c r="H728" s="13">
        <f>tbl_Data[[#This Row],[Units]] * tbl_Data[[#This Row],[Price]]</f>
        <v>4500</v>
      </c>
      <c r="I728" s="4" t="s">
        <v>11</v>
      </c>
      <c r="J728" s="4" t="s">
        <v>12</v>
      </c>
      <c r="K728" s="4" t="s">
        <v>53</v>
      </c>
    </row>
    <row r="729" spans="2:11" x14ac:dyDescent="0.25">
      <c r="B729" s="7">
        <v>43899</v>
      </c>
      <c r="C729" s="4" t="s">
        <v>21</v>
      </c>
      <c r="D729" s="4" t="s">
        <v>9</v>
      </c>
      <c r="E729" s="4" t="s">
        <v>22</v>
      </c>
      <c r="F729" s="4">
        <v>27</v>
      </c>
      <c r="G729" s="13">
        <f t="shared" si="11"/>
        <v>200</v>
      </c>
      <c r="H729" s="13">
        <f>tbl_Data[[#This Row],[Units]] * tbl_Data[[#This Row],[Price]]</f>
        <v>5400</v>
      </c>
      <c r="I729" s="4" t="s">
        <v>11</v>
      </c>
      <c r="J729" s="4" t="s">
        <v>12</v>
      </c>
      <c r="K729" s="4" t="s">
        <v>55</v>
      </c>
    </row>
    <row r="730" spans="2:11" x14ac:dyDescent="0.25">
      <c r="B730" s="7">
        <v>43899</v>
      </c>
      <c r="C730" s="4" t="s">
        <v>13</v>
      </c>
      <c r="D730" s="4" t="s">
        <v>18</v>
      </c>
      <c r="E730" s="4" t="s">
        <v>22</v>
      </c>
      <c r="F730" s="4">
        <v>29</v>
      </c>
      <c r="G730" s="13">
        <f t="shared" si="11"/>
        <v>200</v>
      </c>
      <c r="H730" s="13">
        <f>tbl_Data[[#This Row],[Units]] * tbl_Data[[#This Row],[Price]]</f>
        <v>5800</v>
      </c>
      <c r="I730" s="4" t="s">
        <v>11</v>
      </c>
      <c r="J730" s="4" t="s">
        <v>12</v>
      </c>
      <c r="K730" s="4" t="s">
        <v>54</v>
      </c>
    </row>
    <row r="731" spans="2:11" x14ac:dyDescent="0.25">
      <c r="B731" s="7">
        <v>43899</v>
      </c>
      <c r="C731" s="4" t="s">
        <v>13</v>
      </c>
      <c r="D731" s="4" t="s">
        <v>18</v>
      </c>
      <c r="E731" s="4" t="s">
        <v>17</v>
      </c>
      <c r="F731" s="4">
        <v>20</v>
      </c>
      <c r="G731" s="13">
        <f t="shared" si="11"/>
        <v>500</v>
      </c>
      <c r="H731" s="13">
        <f>tbl_Data[[#This Row],[Units]] * tbl_Data[[#This Row],[Price]]</f>
        <v>10000</v>
      </c>
      <c r="I731" s="4" t="s">
        <v>11</v>
      </c>
      <c r="J731" s="4" t="s">
        <v>12</v>
      </c>
      <c r="K731" s="4" t="s">
        <v>52</v>
      </c>
    </row>
    <row r="732" spans="2:11" x14ac:dyDescent="0.25">
      <c r="B732" s="7">
        <v>43899</v>
      </c>
      <c r="C732" s="4" t="s">
        <v>8</v>
      </c>
      <c r="D732" s="4" t="s">
        <v>48</v>
      </c>
      <c r="E732" s="4" t="s">
        <v>10</v>
      </c>
      <c r="F732" s="4">
        <v>26</v>
      </c>
      <c r="G732" s="13">
        <f t="shared" si="11"/>
        <v>400</v>
      </c>
      <c r="H732" s="13">
        <f>tbl_Data[[#This Row],[Units]] * tbl_Data[[#This Row],[Price]]</f>
        <v>10400</v>
      </c>
      <c r="I732" s="4" t="s">
        <v>11</v>
      </c>
      <c r="J732" s="4" t="s">
        <v>12</v>
      </c>
      <c r="K732" s="4" t="s">
        <v>56</v>
      </c>
    </row>
    <row r="733" spans="2:11" x14ac:dyDescent="0.25">
      <c r="B733" s="7">
        <v>43899</v>
      </c>
      <c r="C733" s="4" t="s">
        <v>21</v>
      </c>
      <c r="D733" s="4" t="s">
        <v>48</v>
      </c>
      <c r="E733" s="4" t="s">
        <v>20</v>
      </c>
      <c r="F733" s="4">
        <v>37</v>
      </c>
      <c r="G733" s="13">
        <f t="shared" si="11"/>
        <v>300</v>
      </c>
      <c r="H733" s="13">
        <f>tbl_Data[[#This Row],[Units]] * tbl_Data[[#This Row],[Price]]</f>
        <v>11100</v>
      </c>
      <c r="I733" s="4" t="s">
        <v>23</v>
      </c>
      <c r="J733" s="4" t="s">
        <v>12</v>
      </c>
      <c r="K733" s="4" t="s">
        <v>55</v>
      </c>
    </row>
    <row r="734" spans="2:11" x14ac:dyDescent="0.25">
      <c r="B734" s="7">
        <v>43899</v>
      </c>
      <c r="C734" s="4" t="s">
        <v>21</v>
      </c>
      <c r="D734" s="4" t="s">
        <v>48</v>
      </c>
      <c r="E734" s="4" t="s">
        <v>10</v>
      </c>
      <c r="F734" s="4">
        <v>29</v>
      </c>
      <c r="G734" s="13">
        <f t="shared" si="11"/>
        <v>400</v>
      </c>
      <c r="H734" s="13">
        <f>tbl_Data[[#This Row],[Units]] * tbl_Data[[#This Row],[Price]]</f>
        <v>11600</v>
      </c>
      <c r="I734" s="4" t="s">
        <v>23</v>
      </c>
      <c r="J734" s="4" t="s">
        <v>12</v>
      </c>
      <c r="K734" s="4" t="s">
        <v>55</v>
      </c>
    </row>
    <row r="735" spans="2:11" x14ac:dyDescent="0.25">
      <c r="B735" s="7">
        <v>43899</v>
      </c>
      <c r="C735" s="4" t="s">
        <v>13</v>
      </c>
      <c r="D735" s="4" t="s">
        <v>14</v>
      </c>
      <c r="E735" s="4" t="s">
        <v>17</v>
      </c>
      <c r="F735" s="4">
        <v>47</v>
      </c>
      <c r="G735" s="13">
        <f t="shared" si="11"/>
        <v>500</v>
      </c>
      <c r="H735" s="13">
        <f>tbl_Data[[#This Row],[Units]] * tbl_Data[[#This Row],[Price]]</f>
        <v>23500</v>
      </c>
      <c r="I735" s="4" t="s">
        <v>23</v>
      </c>
      <c r="J735" s="4" t="s">
        <v>12</v>
      </c>
      <c r="K735" s="4" t="s">
        <v>52</v>
      </c>
    </row>
    <row r="736" spans="2:11" x14ac:dyDescent="0.25">
      <c r="B736" s="7">
        <v>43900</v>
      </c>
      <c r="C736" s="4" t="s">
        <v>21</v>
      </c>
      <c r="D736" s="4" t="s">
        <v>9</v>
      </c>
      <c r="E736" s="4" t="s">
        <v>22</v>
      </c>
      <c r="F736" s="4">
        <v>2</v>
      </c>
      <c r="G736" s="13">
        <f t="shared" si="11"/>
        <v>200</v>
      </c>
      <c r="H736" s="13">
        <f>tbl_Data[[#This Row],[Units]] * tbl_Data[[#This Row],[Price]]</f>
        <v>400</v>
      </c>
      <c r="I736" s="4" t="s">
        <v>11</v>
      </c>
      <c r="J736" s="4" t="s">
        <v>12</v>
      </c>
      <c r="K736" s="4" t="s">
        <v>52</v>
      </c>
    </row>
    <row r="737" spans="2:11" x14ac:dyDescent="0.25">
      <c r="B737" s="7">
        <v>43900</v>
      </c>
      <c r="C737" s="4" t="s">
        <v>21</v>
      </c>
      <c r="D737" s="4" t="s">
        <v>16</v>
      </c>
      <c r="E737" s="4" t="s">
        <v>20</v>
      </c>
      <c r="F737" s="4">
        <v>4</v>
      </c>
      <c r="G737" s="13">
        <f t="shared" si="11"/>
        <v>300</v>
      </c>
      <c r="H737" s="13">
        <f>tbl_Data[[#This Row],[Units]] * tbl_Data[[#This Row],[Price]]</f>
        <v>1200</v>
      </c>
      <c r="I737" s="4" t="s">
        <v>11</v>
      </c>
      <c r="J737" s="4" t="s">
        <v>12</v>
      </c>
      <c r="K737" s="4" t="s">
        <v>53</v>
      </c>
    </row>
    <row r="738" spans="2:11" x14ac:dyDescent="0.25">
      <c r="B738" s="7">
        <v>43900</v>
      </c>
      <c r="C738" s="4" t="s">
        <v>13</v>
      </c>
      <c r="D738" s="4" t="s">
        <v>18</v>
      </c>
      <c r="E738" s="4" t="s">
        <v>20</v>
      </c>
      <c r="F738" s="4">
        <v>6</v>
      </c>
      <c r="G738" s="13">
        <f t="shared" si="11"/>
        <v>300</v>
      </c>
      <c r="H738" s="13">
        <f>tbl_Data[[#This Row],[Units]] * tbl_Data[[#This Row],[Price]]</f>
        <v>1800</v>
      </c>
      <c r="I738" s="4" t="s">
        <v>23</v>
      </c>
      <c r="J738" s="4" t="s">
        <v>19</v>
      </c>
      <c r="K738" s="4" t="s">
        <v>52</v>
      </c>
    </row>
    <row r="739" spans="2:11" x14ac:dyDescent="0.25">
      <c r="B739" s="7">
        <v>43900</v>
      </c>
      <c r="C739" s="4" t="s">
        <v>21</v>
      </c>
      <c r="D739" s="4" t="s">
        <v>18</v>
      </c>
      <c r="E739" s="4" t="s">
        <v>20</v>
      </c>
      <c r="F739" s="4">
        <v>16</v>
      </c>
      <c r="G739" s="13">
        <f t="shared" si="11"/>
        <v>300</v>
      </c>
      <c r="H739" s="13">
        <f>tbl_Data[[#This Row],[Units]] * tbl_Data[[#This Row],[Price]]</f>
        <v>4800</v>
      </c>
      <c r="I739" s="4" t="s">
        <v>11</v>
      </c>
      <c r="J739" s="4" t="s">
        <v>12</v>
      </c>
      <c r="K739" s="4" t="s">
        <v>53</v>
      </c>
    </row>
    <row r="740" spans="2:11" x14ac:dyDescent="0.25">
      <c r="B740" s="7">
        <v>43900</v>
      </c>
      <c r="C740" s="4" t="s">
        <v>21</v>
      </c>
      <c r="D740" s="4" t="s">
        <v>16</v>
      </c>
      <c r="E740" s="4" t="s">
        <v>20</v>
      </c>
      <c r="F740" s="4">
        <v>25</v>
      </c>
      <c r="G740" s="13">
        <f t="shared" si="11"/>
        <v>300</v>
      </c>
      <c r="H740" s="13">
        <f>tbl_Data[[#This Row],[Units]] * tbl_Data[[#This Row],[Price]]</f>
        <v>7500</v>
      </c>
      <c r="I740" s="4" t="s">
        <v>11</v>
      </c>
      <c r="J740" s="4" t="s">
        <v>12</v>
      </c>
      <c r="K740" s="4" t="s">
        <v>53</v>
      </c>
    </row>
    <row r="741" spans="2:11" x14ac:dyDescent="0.25">
      <c r="B741" s="7">
        <v>43900</v>
      </c>
      <c r="C741" s="4" t="s">
        <v>13</v>
      </c>
      <c r="D741" s="4" t="s">
        <v>14</v>
      </c>
      <c r="E741" s="4" t="s">
        <v>20</v>
      </c>
      <c r="F741" s="4">
        <v>27</v>
      </c>
      <c r="G741" s="13">
        <f t="shared" si="11"/>
        <v>300</v>
      </c>
      <c r="H741" s="13">
        <f>tbl_Data[[#This Row],[Units]] * tbl_Data[[#This Row],[Price]]</f>
        <v>8100</v>
      </c>
      <c r="I741" s="4" t="s">
        <v>11</v>
      </c>
      <c r="J741" s="4" t="s">
        <v>12</v>
      </c>
      <c r="K741" s="4" t="s">
        <v>55</v>
      </c>
    </row>
    <row r="742" spans="2:11" x14ac:dyDescent="0.25">
      <c r="B742" s="7">
        <v>43900</v>
      </c>
      <c r="C742" s="4" t="s">
        <v>21</v>
      </c>
      <c r="D742" s="4" t="s">
        <v>48</v>
      </c>
      <c r="E742" s="4" t="s">
        <v>20</v>
      </c>
      <c r="F742" s="4">
        <v>32</v>
      </c>
      <c r="G742" s="13">
        <f t="shared" si="11"/>
        <v>300</v>
      </c>
      <c r="H742" s="13">
        <f>tbl_Data[[#This Row],[Units]] * tbl_Data[[#This Row],[Price]]</f>
        <v>9600</v>
      </c>
      <c r="I742" s="4" t="s">
        <v>11</v>
      </c>
      <c r="J742" s="4" t="s">
        <v>12</v>
      </c>
      <c r="K742" s="4" t="s">
        <v>52</v>
      </c>
    </row>
    <row r="743" spans="2:11" x14ac:dyDescent="0.25">
      <c r="B743" s="7">
        <v>43900</v>
      </c>
      <c r="C743" s="4" t="s">
        <v>21</v>
      </c>
      <c r="D743" s="4" t="s">
        <v>14</v>
      </c>
      <c r="E743" s="4" t="s">
        <v>20</v>
      </c>
      <c r="F743" s="4">
        <v>33</v>
      </c>
      <c r="G743" s="13">
        <f t="shared" si="11"/>
        <v>300</v>
      </c>
      <c r="H743" s="13">
        <f>tbl_Data[[#This Row],[Units]] * tbl_Data[[#This Row],[Price]]</f>
        <v>9900</v>
      </c>
      <c r="I743" s="4" t="s">
        <v>11</v>
      </c>
      <c r="J743" s="4" t="s">
        <v>12</v>
      </c>
      <c r="K743" s="4" t="s">
        <v>52</v>
      </c>
    </row>
    <row r="744" spans="2:11" x14ac:dyDescent="0.25">
      <c r="B744" s="7">
        <v>43900</v>
      </c>
      <c r="C744" s="4" t="s">
        <v>13</v>
      </c>
      <c r="D744" s="4" t="s">
        <v>14</v>
      </c>
      <c r="E744" s="4" t="s">
        <v>17</v>
      </c>
      <c r="F744" s="4">
        <v>28</v>
      </c>
      <c r="G744" s="13">
        <f t="shared" si="11"/>
        <v>500</v>
      </c>
      <c r="H744" s="13">
        <f>tbl_Data[[#This Row],[Units]] * tbl_Data[[#This Row],[Price]]</f>
        <v>14000</v>
      </c>
      <c r="I744" s="4" t="s">
        <v>23</v>
      </c>
      <c r="J744" s="4" t="s">
        <v>12</v>
      </c>
      <c r="K744" s="4" t="s">
        <v>52</v>
      </c>
    </row>
    <row r="745" spans="2:11" x14ac:dyDescent="0.25">
      <c r="B745" s="7">
        <v>43900</v>
      </c>
      <c r="C745" s="4" t="s">
        <v>21</v>
      </c>
      <c r="D745" s="4" t="s">
        <v>9</v>
      </c>
      <c r="E745" s="4" t="s">
        <v>10</v>
      </c>
      <c r="F745" s="4">
        <v>37</v>
      </c>
      <c r="G745" s="13">
        <f t="shared" si="11"/>
        <v>400</v>
      </c>
      <c r="H745" s="13">
        <f>tbl_Data[[#This Row],[Units]] * tbl_Data[[#This Row],[Price]]</f>
        <v>14800</v>
      </c>
      <c r="I745" s="4" t="s">
        <v>11</v>
      </c>
      <c r="J745" s="4" t="s">
        <v>12</v>
      </c>
      <c r="K745" s="4" t="s">
        <v>52</v>
      </c>
    </row>
    <row r="746" spans="2:11" x14ac:dyDescent="0.25">
      <c r="B746" s="7">
        <v>43901</v>
      </c>
      <c r="C746" s="4" t="s">
        <v>13</v>
      </c>
      <c r="D746" s="4" t="s">
        <v>16</v>
      </c>
      <c r="E746" s="4" t="s">
        <v>20</v>
      </c>
      <c r="F746" s="4">
        <v>1</v>
      </c>
      <c r="G746" s="13">
        <f t="shared" si="11"/>
        <v>300</v>
      </c>
      <c r="H746" s="13">
        <f>tbl_Data[[#This Row],[Units]] * tbl_Data[[#This Row],[Price]]</f>
        <v>300</v>
      </c>
      <c r="I746" s="4" t="s">
        <v>11</v>
      </c>
      <c r="J746" s="4" t="s">
        <v>12</v>
      </c>
      <c r="K746" s="4" t="s">
        <v>52</v>
      </c>
    </row>
    <row r="747" spans="2:11" x14ac:dyDescent="0.25">
      <c r="B747" s="7">
        <v>43901</v>
      </c>
      <c r="C747" s="4" t="s">
        <v>13</v>
      </c>
      <c r="D747" s="4" t="s">
        <v>18</v>
      </c>
      <c r="E747" s="4" t="s">
        <v>15</v>
      </c>
      <c r="F747" s="4">
        <v>5</v>
      </c>
      <c r="G747" s="13">
        <f t="shared" si="11"/>
        <v>100</v>
      </c>
      <c r="H747" s="13">
        <f>tbl_Data[[#This Row],[Units]] * tbl_Data[[#This Row],[Price]]</f>
        <v>500</v>
      </c>
      <c r="I747" s="4" t="s">
        <v>11</v>
      </c>
      <c r="J747" s="4" t="s">
        <v>12</v>
      </c>
      <c r="K747" s="4" t="s">
        <v>55</v>
      </c>
    </row>
    <row r="748" spans="2:11" x14ac:dyDescent="0.25">
      <c r="B748" s="7">
        <v>43901</v>
      </c>
      <c r="C748" s="4" t="s">
        <v>8</v>
      </c>
      <c r="D748" s="4" t="s">
        <v>48</v>
      </c>
      <c r="E748" s="4" t="s">
        <v>15</v>
      </c>
      <c r="F748" s="4">
        <v>10</v>
      </c>
      <c r="G748" s="13">
        <f t="shared" si="11"/>
        <v>100</v>
      </c>
      <c r="H748" s="13">
        <f>tbl_Data[[#This Row],[Units]] * tbl_Data[[#This Row],[Price]]</f>
        <v>1000</v>
      </c>
      <c r="I748" s="4" t="s">
        <v>11</v>
      </c>
      <c r="J748" s="4" t="s">
        <v>12</v>
      </c>
      <c r="K748" s="4" t="s">
        <v>54</v>
      </c>
    </row>
    <row r="749" spans="2:11" x14ac:dyDescent="0.25">
      <c r="B749" s="7">
        <v>43901</v>
      </c>
      <c r="C749" s="4" t="s">
        <v>13</v>
      </c>
      <c r="D749" s="4" t="s">
        <v>9</v>
      </c>
      <c r="E749" s="4" t="s">
        <v>15</v>
      </c>
      <c r="F749" s="4">
        <v>12</v>
      </c>
      <c r="G749" s="13">
        <f t="shared" si="11"/>
        <v>100</v>
      </c>
      <c r="H749" s="13">
        <f>tbl_Data[[#This Row],[Units]] * tbl_Data[[#This Row],[Price]]</f>
        <v>1200</v>
      </c>
      <c r="I749" s="4" t="s">
        <v>11</v>
      </c>
      <c r="J749" s="4" t="s">
        <v>12</v>
      </c>
      <c r="K749" s="4" t="s">
        <v>52</v>
      </c>
    </row>
    <row r="750" spans="2:11" x14ac:dyDescent="0.25">
      <c r="B750" s="7">
        <v>43901</v>
      </c>
      <c r="C750" s="4" t="s">
        <v>8</v>
      </c>
      <c r="D750" s="4" t="s">
        <v>48</v>
      </c>
      <c r="E750" s="4" t="s">
        <v>22</v>
      </c>
      <c r="F750" s="4">
        <v>17</v>
      </c>
      <c r="G750" s="13">
        <f t="shared" si="11"/>
        <v>200</v>
      </c>
      <c r="H750" s="13">
        <f>tbl_Data[[#This Row],[Units]] * tbl_Data[[#This Row],[Price]]</f>
        <v>3400</v>
      </c>
      <c r="I750" s="4" t="s">
        <v>11</v>
      </c>
      <c r="J750" s="4" t="s">
        <v>12</v>
      </c>
      <c r="K750" s="4" t="s">
        <v>52</v>
      </c>
    </row>
    <row r="751" spans="2:11" x14ac:dyDescent="0.25">
      <c r="B751" s="7">
        <v>43901</v>
      </c>
      <c r="C751" s="4" t="s">
        <v>13</v>
      </c>
      <c r="D751" s="4" t="s">
        <v>18</v>
      </c>
      <c r="E751" s="4" t="s">
        <v>10</v>
      </c>
      <c r="F751" s="4">
        <v>10</v>
      </c>
      <c r="G751" s="13">
        <f t="shared" si="11"/>
        <v>400</v>
      </c>
      <c r="H751" s="13">
        <f>tbl_Data[[#This Row],[Units]] * tbl_Data[[#This Row],[Price]]</f>
        <v>4000</v>
      </c>
      <c r="I751" s="4" t="s">
        <v>11</v>
      </c>
      <c r="J751" s="4" t="s">
        <v>12</v>
      </c>
      <c r="K751" s="4" t="s">
        <v>52</v>
      </c>
    </row>
    <row r="752" spans="2:11" x14ac:dyDescent="0.25">
      <c r="B752" s="7">
        <v>43901</v>
      </c>
      <c r="C752" s="4" t="s">
        <v>21</v>
      </c>
      <c r="D752" s="4" t="s">
        <v>14</v>
      </c>
      <c r="E752" s="4" t="s">
        <v>22</v>
      </c>
      <c r="F752" s="4">
        <v>30</v>
      </c>
      <c r="G752" s="13">
        <f t="shared" si="11"/>
        <v>200</v>
      </c>
      <c r="H752" s="13">
        <f>tbl_Data[[#This Row],[Units]] * tbl_Data[[#This Row],[Price]]</f>
        <v>6000</v>
      </c>
      <c r="I752" s="4" t="s">
        <v>11</v>
      </c>
      <c r="J752" s="4" t="s">
        <v>12</v>
      </c>
      <c r="K752" s="4" t="s">
        <v>52</v>
      </c>
    </row>
    <row r="753" spans="2:11" x14ac:dyDescent="0.25">
      <c r="B753" s="7">
        <v>43901</v>
      </c>
      <c r="C753" s="4" t="s">
        <v>21</v>
      </c>
      <c r="D753" s="4" t="s">
        <v>14</v>
      </c>
      <c r="E753" s="4" t="s">
        <v>17</v>
      </c>
      <c r="F753" s="4">
        <v>17</v>
      </c>
      <c r="G753" s="13">
        <f t="shared" si="11"/>
        <v>500</v>
      </c>
      <c r="H753" s="13">
        <f>tbl_Data[[#This Row],[Units]] * tbl_Data[[#This Row],[Price]]</f>
        <v>8500</v>
      </c>
      <c r="I753" s="4" t="s">
        <v>11</v>
      </c>
      <c r="J753" s="4" t="s">
        <v>12</v>
      </c>
      <c r="K753" s="4" t="s">
        <v>53</v>
      </c>
    </row>
    <row r="754" spans="2:11" x14ac:dyDescent="0.25">
      <c r="B754" s="7">
        <v>43901</v>
      </c>
      <c r="C754" s="4" t="s">
        <v>21</v>
      </c>
      <c r="D754" s="4" t="s">
        <v>16</v>
      </c>
      <c r="E754" s="4" t="s">
        <v>20</v>
      </c>
      <c r="F754" s="4">
        <v>29</v>
      </c>
      <c r="G754" s="13">
        <f t="shared" si="11"/>
        <v>300</v>
      </c>
      <c r="H754" s="13">
        <f>tbl_Data[[#This Row],[Units]] * tbl_Data[[#This Row],[Price]]</f>
        <v>8700</v>
      </c>
      <c r="I754" s="4" t="s">
        <v>11</v>
      </c>
      <c r="J754" s="4" t="s">
        <v>19</v>
      </c>
      <c r="K754" s="4" t="s">
        <v>54</v>
      </c>
    </row>
    <row r="755" spans="2:11" x14ac:dyDescent="0.25">
      <c r="B755" s="7">
        <v>43901</v>
      </c>
      <c r="C755" s="4" t="s">
        <v>13</v>
      </c>
      <c r="D755" s="4" t="s">
        <v>14</v>
      </c>
      <c r="E755" s="4" t="s">
        <v>17</v>
      </c>
      <c r="F755" s="4">
        <v>19</v>
      </c>
      <c r="G755" s="13">
        <f t="shared" si="11"/>
        <v>500</v>
      </c>
      <c r="H755" s="13">
        <f>tbl_Data[[#This Row],[Units]] * tbl_Data[[#This Row],[Price]]</f>
        <v>9500</v>
      </c>
      <c r="I755" s="4" t="s">
        <v>11</v>
      </c>
      <c r="J755" s="4" t="s">
        <v>12</v>
      </c>
      <c r="K755" s="4" t="s">
        <v>52</v>
      </c>
    </row>
    <row r="756" spans="2:11" x14ac:dyDescent="0.25">
      <c r="B756" s="7">
        <v>43901</v>
      </c>
      <c r="C756" s="4" t="s">
        <v>21</v>
      </c>
      <c r="D756" s="4" t="s">
        <v>18</v>
      </c>
      <c r="E756" s="4" t="s">
        <v>10</v>
      </c>
      <c r="F756" s="4">
        <v>25</v>
      </c>
      <c r="G756" s="13">
        <f t="shared" si="11"/>
        <v>400</v>
      </c>
      <c r="H756" s="13">
        <f>tbl_Data[[#This Row],[Units]] * tbl_Data[[#This Row],[Price]]</f>
        <v>10000</v>
      </c>
      <c r="I756" s="4" t="s">
        <v>11</v>
      </c>
      <c r="J756" s="4" t="s">
        <v>12</v>
      </c>
      <c r="K756" s="4" t="s">
        <v>53</v>
      </c>
    </row>
    <row r="757" spans="2:11" x14ac:dyDescent="0.25">
      <c r="B757" s="7">
        <v>43901</v>
      </c>
      <c r="C757" s="4" t="s">
        <v>13</v>
      </c>
      <c r="D757" s="4" t="s">
        <v>48</v>
      </c>
      <c r="E757" s="4" t="s">
        <v>17</v>
      </c>
      <c r="F757" s="4">
        <v>27</v>
      </c>
      <c r="G757" s="13">
        <f t="shared" si="11"/>
        <v>500</v>
      </c>
      <c r="H757" s="13">
        <f>tbl_Data[[#This Row],[Units]] * tbl_Data[[#This Row],[Price]]</f>
        <v>13500</v>
      </c>
      <c r="I757" s="4" t="s">
        <v>23</v>
      </c>
      <c r="J757" s="4" t="s">
        <v>12</v>
      </c>
      <c r="K757" s="4" t="s">
        <v>52</v>
      </c>
    </row>
    <row r="758" spans="2:11" x14ac:dyDescent="0.25">
      <c r="B758" s="7">
        <v>43901</v>
      </c>
      <c r="C758" s="4" t="s">
        <v>13</v>
      </c>
      <c r="D758" s="4" t="s">
        <v>14</v>
      </c>
      <c r="E758" s="4" t="s">
        <v>10</v>
      </c>
      <c r="F758" s="4">
        <v>40</v>
      </c>
      <c r="G758" s="13">
        <f t="shared" si="11"/>
        <v>400</v>
      </c>
      <c r="H758" s="13">
        <f>tbl_Data[[#This Row],[Units]] * tbl_Data[[#This Row],[Price]]</f>
        <v>16000</v>
      </c>
      <c r="I758" s="4" t="s">
        <v>11</v>
      </c>
      <c r="J758" s="4" t="s">
        <v>12</v>
      </c>
      <c r="K758" s="4" t="s">
        <v>56</v>
      </c>
    </row>
    <row r="759" spans="2:11" x14ac:dyDescent="0.25">
      <c r="B759" s="7">
        <v>43901</v>
      </c>
      <c r="C759" s="4" t="s">
        <v>13</v>
      </c>
      <c r="D759" s="4" t="s">
        <v>14</v>
      </c>
      <c r="E759" s="4" t="s">
        <v>10</v>
      </c>
      <c r="F759" s="4">
        <v>40</v>
      </c>
      <c r="G759" s="13">
        <f t="shared" si="11"/>
        <v>400</v>
      </c>
      <c r="H759" s="13">
        <f>tbl_Data[[#This Row],[Units]] * tbl_Data[[#This Row],[Price]]</f>
        <v>16000</v>
      </c>
      <c r="I759" s="4" t="s">
        <v>11</v>
      </c>
      <c r="J759" s="4" t="s">
        <v>12</v>
      </c>
      <c r="K759" s="4" t="s">
        <v>55</v>
      </c>
    </row>
    <row r="760" spans="2:11" x14ac:dyDescent="0.25">
      <c r="B760" s="7">
        <v>43902</v>
      </c>
      <c r="C760" s="4" t="s">
        <v>13</v>
      </c>
      <c r="D760" s="4" t="s">
        <v>48</v>
      </c>
      <c r="E760" s="4" t="s">
        <v>22</v>
      </c>
      <c r="F760" s="4">
        <v>1</v>
      </c>
      <c r="G760" s="13">
        <f t="shared" si="11"/>
        <v>200</v>
      </c>
      <c r="H760" s="13">
        <f>tbl_Data[[#This Row],[Units]] * tbl_Data[[#This Row],[Price]]</f>
        <v>200</v>
      </c>
      <c r="I760" s="4" t="s">
        <v>11</v>
      </c>
      <c r="J760" s="4" t="s">
        <v>12</v>
      </c>
      <c r="K760" s="4" t="s">
        <v>52</v>
      </c>
    </row>
    <row r="761" spans="2:11" x14ac:dyDescent="0.25">
      <c r="B761" s="7">
        <v>43902</v>
      </c>
      <c r="C761" s="4" t="s">
        <v>13</v>
      </c>
      <c r="D761" s="4" t="s">
        <v>24</v>
      </c>
      <c r="E761" s="4" t="s">
        <v>20</v>
      </c>
      <c r="F761" s="4">
        <v>10</v>
      </c>
      <c r="G761" s="13">
        <f t="shared" si="11"/>
        <v>300</v>
      </c>
      <c r="H761" s="13">
        <f>tbl_Data[[#This Row],[Units]] * tbl_Data[[#This Row],[Price]]</f>
        <v>3000</v>
      </c>
      <c r="I761" s="4" t="s">
        <v>11</v>
      </c>
      <c r="J761" s="4" t="s">
        <v>12</v>
      </c>
      <c r="K761" s="4" t="s">
        <v>52</v>
      </c>
    </row>
    <row r="762" spans="2:11" x14ac:dyDescent="0.25">
      <c r="B762" s="7">
        <v>43902</v>
      </c>
      <c r="C762" s="4" t="s">
        <v>13</v>
      </c>
      <c r="D762" s="4" t="s">
        <v>14</v>
      </c>
      <c r="E762" s="4" t="s">
        <v>20</v>
      </c>
      <c r="F762" s="4">
        <v>13</v>
      </c>
      <c r="G762" s="13">
        <f t="shared" si="11"/>
        <v>300</v>
      </c>
      <c r="H762" s="13">
        <f>tbl_Data[[#This Row],[Units]] * tbl_Data[[#This Row],[Price]]</f>
        <v>3900</v>
      </c>
      <c r="I762" s="4" t="s">
        <v>11</v>
      </c>
      <c r="J762" s="4" t="s">
        <v>12</v>
      </c>
      <c r="K762" s="4" t="s">
        <v>52</v>
      </c>
    </row>
    <row r="763" spans="2:11" x14ac:dyDescent="0.25">
      <c r="B763" s="7">
        <v>43902</v>
      </c>
      <c r="C763" s="4" t="s">
        <v>21</v>
      </c>
      <c r="D763" s="4" t="s">
        <v>14</v>
      </c>
      <c r="E763" s="4" t="s">
        <v>20</v>
      </c>
      <c r="F763" s="4">
        <v>18</v>
      </c>
      <c r="G763" s="13">
        <f t="shared" si="11"/>
        <v>300</v>
      </c>
      <c r="H763" s="13">
        <f>tbl_Data[[#This Row],[Units]] * tbl_Data[[#This Row],[Price]]</f>
        <v>5400</v>
      </c>
      <c r="I763" s="4" t="s">
        <v>11</v>
      </c>
      <c r="J763" s="4" t="s">
        <v>12</v>
      </c>
      <c r="K763" s="4" t="s">
        <v>53</v>
      </c>
    </row>
    <row r="764" spans="2:11" x14ac:dyDescent="0.25">
      <c r="B764" s="7">
        <v>43902</v>
      </c>
      <c r="C764" s="4" t="s">
        <v>21</v>
      </c>
      <c r="D764" s="4" t="s">
        <v>18</v>
      </c>
      <c r="E764" s="4" t="s">
        <v>10</v>
      </c>
      <c r="F764" s="4">
        <v>14</v>
      </c>
      <c r="G764" s="13">
        <f t="shared" si="11"/>
        <v>400</v>
      </c>
      <c r="H764" s="13">
        <f>tbl_Data[[#This Row],[Units]] * tbl_Data[[#This Row],[Price]]</f>
        <v>5600</v>
      </c>
      <c r="I764" s="4" t="s">
        <v>11</v>
      </c>
      <c r="J764" s="4" t="s">
        <v>12</v>
      </c>
      <c r="K764" s="4" t="s">
        <v>52</v>
      </c>
    </row>
    <row r="765" spans="2:11" x14ac:dyDescent="0.25">
      <c r="B765" s="7">
        <v>43902</v>
      </c>
      <c r="C765" s="4" t="s">
        <v>21</v>
      </c>
      <c r="D765" s="4" t="s">
        <v>14</v>
      </c>
      <c r="E765" s="4" t="s">
        <v>17</v>
      </c>
      <c r="F765" s="4">
        <v>13</v>
      </c>
      <c r="G765" s="13">
        <f t="shared" si="11"/>
        <v>500</v>
      </c>
      <c r="H765" s="13">
        <f>tbl_Data[[#This Row],[Units]] * tbl_Data[[#This Row],[Price]]</f>
        <v>6500</v>
      </c>
      <c r="I765" s="4" t="s">
        <v>11</v>
      </c>
      <c r="J765" s="4" t="s">
        <v>12</v>
      </c>
      <c r="K765" s="4" t="s">
        <v>52</v>
      </c>
    </row>
    <row r="766" spans="2:11" x14ac:dyDescent="0.25">
      <c r="B766" s="7">
        <v>43902</v>
      </c>
      <c r="C766" s="4" t="s">
        <v>8</v>
      </c>
      <c r="D766" s="4" t="s">
        <v>14</v>
      </c>
      <c r="E766" s="4" t="s">
        <v>17</v>
      </c>
      <c r="F766" s="4">
        <v>15</v>
      </c>
      <c r="G766" s="13">
        <f t="shared" si="11"/>
        <v>500</v>
      </c>
      <c r="H766" s="13">
        <f>tbl_Data[[#This Row],[Units]] * tbl_Data[[#This Row],[Price]]</f>
        <v>7500</v>
      </c>
      <c r="I766" s="4" t="s">
        <v>11</v>
      </c>
      <c r="J766" s="4" t="s">
        <v>12</v>
      </c>
      <c r="K766" s="4" t="s">
        <v>55</v>
      </c>
    </row>
    <row r="767" spans="2:11" x14ac:dyDescent="0.25">
      <c r="B767" s="7">
        <v>43902</v>
      </c>
      <c r="C767" s="4" t="s">
        <v>21</v>
      </c>
      <c r="D767" s="4" t="s">
        <v>18</v>
      </c>
      <c r="E767" s="4" t="s">
        <v>10</v>
      </c>
      <c r="F767" s="4">
        <v>23</v>
      </c>
      <c r="G767" s="13">
        <f t="shared" si="11"/>
        <v>400</v>
      </c>
      <c r="H767" s="13">
        <f>tbl_Data[[#This Row],[Units]] * tbl_Data[[#This Row],[Price]]</f>
        <v>9200</v>
      </c>
      <c r="I767" s="4" t="s">
        <v>11</v>
      </c>
      <c r="J767" s="4" t="s">
        <v>12</v>
      </c>
      <c r="K767" s="4" t="s">
        <v>55</v>
      </c>
    </row>
    <row r="768" spans="2:11" x14ac:dyDescent="0.25">
      <c r="B768" s="7">
        <v>43902</v>
      </c>
      <c r="C768" s="4" t="s">
        <v>13</v>
      </c>
      <c r="D768" s="4" t="s">
        <v>48</v>
      </c>
      <c r="E768" s="4" t="s">
        <v>17</v>
      </c>
      <c r="F768" s="4">
        <v>21</v>
      </c>
      <c r="G768" s="13">
        <f t="shared" si="11"/>
        <v>500</v>
      </c>
      <c r="H768" s="13">
        <f>tbl_Data[[#This Row],[Units]] * tbl_Data[[#This Row],[Price]]</f>
        <v>10500</v>
      </c>
      <c r="I768" s="4" t="s">
        <v>11</v>
      </c>
      <c r="J768" s="4" t="s">
        <v>12</v>
      </c>
      <c r="K768" s="4" t="s">
        <v>53</v>
      </c>
    </row>
    <row r="769" spans="2:11" x14ac:dyDescent="0.25">
      <c r="B769" s="7">
        <v>43902</v>
      </c>
      <c r="C769" s="4" t="s">
        <v>21</v>
      </c>
      <c r="D769" s="4" t="s">
        <v>48</v>
      </c>
      <c r="E769" s="4" t="s">
        <v>10</v>
      </c>
      <c r="F769" s="4">
        <v>28</v>
      </c>
      <c r="G769" s="13">
        <f t="shared" si="11"/>
        <v>400</v>
      </c>
      <c r="H769" s="13">
        <f>tbl_Data[[#This Row],[Units]] * tbl_Data[[#This Row],[Price]]</f>
        <v>11200</v>
      </c>
      <c r="I769" s="4" t="s">
        <v>11</v>
      </c>
      <c r="J769" s="4" t="s">
        <v>12</v>
      </c>
      <c r="K769" s="4" t="s">
        <v>54</v>
      </c>
    </row>
    <row r="770" spans="2:11" x14ac:dyDescent="0.25">
      <c r="B770" s="7">
        <v>43902</v>
      </c>
      <c r="C770" s="4" t="s">
        <v>8</v>
      </c>
      <c r="D770" s="4" t="s">
        <v>18</v>
      </c>
      <c r="E770" s="4" t="s">
        <v>17</v>
      </c>
      <c r="F770" s="4">
        <v>30</v>
      </c>
      <c r="G770" s="13">
        <f t="shared" si="11"/>
        <v>500</v>
      </c>
      <c r="H770" s="13">
        <f>tbl_Data[[#This Row],[Units]] * tbl_Data[[#This Row],[Price]]</f>
        <v>15000</v>
      </c>
      <c r="I770" s="4" t="s">
        <v>11</v>
      </c>
      <c r="J770" s="4" t="s">
        <v>12</v>
      </c>
      <c r="K770" s="4" t="s">
        <v>52</v>
      </c>
    </row>
    <row r="771" spans="2:11" x14ac:dyDescent="0.25">
      <c r="B771" s="7">
        <v>43902</v>
      </c>
      <c r="C771" s="4" t="s">
        <v>8</v>
      </c>
      <c r="D771" s="4" t="s">
        <v>18</v>
      </c>
      <c r="E771" s="4" t="s">
        <v>10</v>
      </c>
      <c r="F771" s="4">
        <v>40</v>
      </c>
      <c r="G771" s="13">
        <f t="shared" si="11"/>
        <v>400</v>
      </c>
      <c r="H771" s="13">
        <f>tbl_Data[[#This Row],[Units]] * tbl_Data[[#This Row],[Price]]</f>
        <v>16000</v>
      </c>
      <c r="I771" s="4" t="s">
        <v>11</v>
      </c>
      <c r="J771" s="4" t="s">
        <v>12</v>
      </c>
      <c r="K771" s="4" t="s">
        <v>52</v>
      </c>
    </row>
    <row r="772" spans="2:11" x14ac:dyDescent="0.25">
      <c r="B772" s="7">
        <v>43902</v>
      </c>
      <c r="C772" s="4" t="s">
        <v>13</v>
      </c>
      <c r="D772" s="4" t="s">
        <v>18</v>
      </c>
      <c r="E772" s="4" t="s">
        <v>17</v>
      </c>
      <c r="F772" s="4">
        <v>40</v>
      </c>
      <c r="G772" s="13">
        <f t="shared" ref="G772:G835" si="12">_xlfn.XLOOKUP(E772, Product, dv_Price, "N/A", 0)</f>
        <v>500</v>
      </c>
      <c r="H772" s="13">
        <f>tbl_Data[[#This Row],[Units]] * tbl_Data[[#This Row],[Price]]</f>
        <v>20000</v>
      </c>
      <c r="I772" s="4" t="s">
        <v>11</v>
      </c>
      <c r="J772" s="4" t="s">
        <v>12</v>
      </c>
      <c r="K772" s="4" t="s">
        <v>53</v>
      </c>
    </row>
    <row r="773" spans="2:11" x14ac:dyDescent="0.25">
      <c r="B773" s="7">
        <v>43903</v>
      </c>
      <c r="C773" s="4" t="s">
        <v>21</v>
      </c>
      <c r="D773" s="4" t="s">
        <v>16</v>
      </c>
      <c r="E773" s="4" t="s">
        <v>17</v>
      </c>
      <c r="F773" s="4">
        <v>5</v>
      </c>
      <c r="G773" s="13">
        <f t="shared" si="12"/>
        <v>500</v>
      </c>
      <c r="H773" s="13">
        <f>tbl_Data[[#This Row],[Units]] * tbl_Data[[#This Row],[Price]]</f>
        <v>2500</v>
      </c>
      <c r="I773" s="4" t="s">
        <v>11</v>
      </c>
      <c r="J773" s="4" t="s">
        <v>19</v>
      </c>
      <c r="K773" s="4" t="s">
        <v>55</v>
      </c>
    </row>
    <row r="774" spans="2:11" x14ac:dyDescent="0.25">
      <c r="B774" s="7">
        <v>43903</v>
      </c>
      <c r="C774" s="4" t="s">
        <v>8</v>
      </c>
      <c r="D774" s="4" t="s">
        <v>48</v>
      </c>
      <c r="E774" s="4" t="s">
        <v>17</v>
      </c>
      <c r="F774" s="4">
        <v>8</v>
      </c>
      <c r="G774" s="13">
        <f t="shared" si="12"/>
        <v>500</v>
      </c>
      <c r="H774" s="13">
        <f>tbl_Data[[#This Row],[Units]] * tbl_Data[[#This Row],[Price]]</f>
        <v>4000</v>
      </c>
      <c r="I774" s="4" t="s">
        <v>23</v>
      </c>
      <c r="J774" s="4" t="s">
        <v>12</v>
      </c>
      <c r="K774" s="4" t="s">
        <v>53</v>
      </c>
    </row>
    <row r="775" spans="2:11" x14ac:dyDescent="0.25">
      <c r="B775" s="7">
        <v>43903</v>
      </c>
      <c r="C775" s="4" t="s">
        <v>21</v>
      </c>
      <c r="D775" s="4" t="s">
        <v>18</v>
      </c>
      <c r="E775" s="4" t="s">
        <v>22</v>
      </c>
      <c r="F775" s="4">
        <v>22</v>
      </c>
      <c r="G775" s="13">
        <f t="shared" si="12"/>
        <v>200</v>
      </c>
      <c r="H775" s="13">
        <f>tbl_Data[[#This Row],[Units]] * tbl_Data[[#This Row],[Price]]</f>
        <v>4400</v>
      </c>
      <c r="I775" s="4" t="s">
        <v>11</v>
      </c>
      <c r="J775" s="4" t="s">
        <v>12</v>
      </c>
      <c r="K775" s="4" t="s">
        <v>53</v>
      </c>
    </row>
    <row r="776" spans="2:11" x14ac:dyDescent="0.25">
      <c r="B776" s="7">
        <v>43903</v>
      </c>
      <c r="C776" s="4" t="s">
        <v>13</v>
      </c>
      <c r="D776" s="4" t="s">
        <v>14</v>
      </c>
      <c r="E776" s="4" t="s">
        <v>10</v>
      </c>
      <c r="F776" s="4">
        <v>44</v>
      </c>
      <c r="G776" s="13">
        <f t="shared" si="12"/>
        <v>400</v>
      </c>
      <c r="H776" s="13">
        <f>tbl_Data[[#This Row],[Units]] * tbl_Data[[#This Row],[Price]]</f>
        <v>17600</v>
      </c>
      <c r="I776" s="4" t="s">
        <v>23</v>
      </c>
      <c r="J776" s="4" t="s">
        <v>12</v>
      </c>
      <c r="K776" s="4" t="s">
        <v>52</v>
      </c>
    </row>
    <row r="777" spans="2:11" x14ac:dyDescent="0.25">
      <c r="B777" s="7">
        <v>43903</v>
      </c>
      <c r="C777" s="4" t="s">
        <v>13</v>
      </c>
      <c r="D777" s="4" t="s">
        <v>18</v>
      </c>
      <c r="E777" s="4" t="s">
        <v>17</v>
      </c>
      <c r="F777" s="4">
        <v>39</v>
      </c>
      <c r="G777" s="13">
        <f t="shared" si="12"/>
        <v>500</v>
      </c>
      <c r="H777" s="13">
        <f>tbl_Data[[#This Row],[Units]] * tbl_Data[[#This Row],[Price]]</f>
        <v>19500</v>
      </c>
      <c r="I777" s="4" t="s">
        <v>11</v>
      </c>
      <c r="J777" s="4" t="s">
        <v>12</v>
      </c>
      <c r="K777" s="4" t="s">
        <v>55</v>
      </c>
    </row>
    <row r="778" spans="2:11" x14ac:dyDescent="0.25">
      <c r="B778" s="7">
        <v>43903</v>
      </c>
      <c r="C778" s="4" t="s">
        <v>8</v>
      </c>
      <c r="D778" s="4" t="s">
        <v>16</v>
      </c>
      <c r="E778" s="4" t="s">
        <v>17</v>
      </c>
      <c r="F778" s="4">
        <v>48</v>
      </c>
      <c r="G778" s="13">
        <f t="shared" si="12"/>
        <v>500</v>
      </c>
      <c r="H778" s="13">
        <f>tbl_Data[[#This Row],[Units]] * tbl_Data[[#This Row],[Price]]</f>
        <v>24000</v>
      </c>
      <c r="I778" s="4" t="s">
        <v>23</v>
      </c>
      <c r="J778" s="4" t="s">
        <v>19</v>
      </c>
      <c r="K778" s="4" t="s">
        <v>52</v>
      </c>
    </row>
    <row r="779" spans="2:11" x14ac:dyDescent="0.25">
      <c r="B779" s="7">
        <v>43904</v>
      </c>
      <c r="C779" s="4" t="s">
        <v>8</v>
      </c>
      <c r="D779" s="4" t="s">
        <v>18</v>
      </c>
      <c r="E779" s="4" t="s">
        <v>17</v>
      </c>
      <c r="F779" s="4">
        <v>2</v>
      </c>
      <c r="G779" s="13">
        <f t="shared" si="12"/>
        <v>500</v>
      </c>
      <c r="H779" s="13">
        <f>tbl_Data[[#This Row],[Units]] * tbl_Data[[#This Row],[Price]]</f>
        <v>1000</v>
      </c>
      <c r="I779" s="4" t="s">
        <v>23</v>
      </c>
      <c r="J779" s="4" t="s">
        <v>12</v>
      </c>
      <c r="K779" s="4" t="s">
        <v>52</v>
      </c>
    </row>
    <row r="780" spans="2:11" x14ac:dyDescent="0.25">
      <c r="B780" s="7">
        <v>43904</v>
      </c>
      <c r="C780" s="4" t="s">
        <v>21</v>
      </c>
      <c r="D780" s="4" t="s">
        <v>9</v>
      </c>
      <c r="E780" s="4" t="s">
        <v>20</v>
      </c>
      <c r="F780" s="4">
        <v>24</v>
      </c>
      <c r="G780" s="13">
        <f t="shared" si="12"/>
        <v>300</v>
      </c>
      <c r="H780" s="13">
        <f>tbl_Data[[#This Row],[Units]] * tbl_Data[[#This Row],[Price]]</f>
        <v>7200</v>
      </c>
      <c r="I780" s="4" t="s">
        <v>11</v>
      </c>
      <c r="J780" s="4" t="s">
        <v>12</v>
      </c>
      <c r="K780" s="4" t="s">
        <v>55</v>
      </c>
    </row>
    <row r="781" spans="2:11" x14ac:dyDescent="0.25">
      <c r="B781" s="7">
        <v>43904</v>
      </c>
      <c r="C781" s="4" t="s">
        <v>21</v>
      </c>
      <c r="D781" s="4" t="s">
        <v>18</v>
      </c>
      <c r="E781" s="4" t="s">
        <v>17</v>
      </c>
      <c r="F781" s="4">
        <v>16</v>
      </c>
      <c r="G781" s="13">
        <f t="shared" si="12"/>
        <v>500</v>
      </c>
      <c r="H781" s="13">
        <f>tbl_Data[[#This Row],[Units]] * tbl_Data[[#This Row],[Price]]</f>
        <v>8000</v>
      </c>
      <c r="I781" s="4" t="s">
        <v>23</v>
      </c>
      <c r="J781" s="4" t="s">
        <v>12</v>
      </c>
      <c r="K781" s="4" t="s">
        <v>56</v>
      </c>
    </row>
    <row r="782" spans="2:11" x14ac:dyDescent="0.25">
      <c r="B782" s="7">
        <v>43904</v>
      </c>
      <c r="C782" s="4" t="s">
        <v>21</v>
      </c>
      <c r="D782" s="4" t="s">
        <v>14</v>
      </c>
      <c r="E782" s="4" t="s">
        <v>10</v>
      </c>
      <c r="F782" s="4">
        <v>23</v>
      </c>
      <c r="G782" s="13">
        <f t="shared" si="12"/>
        <v>400</v>
      </c>
      <c r="H782" s="13">
        <f>tbl_Data[[#This Row],[Units]] * tbl_Data[[#This Row],[Price]]</f>
        <v>9200</v>
      </c>
      <c r="I782" s="4" t="s">
        <v>11</v>
      </c>
      <c r="J782" s="4" t="s">
        <v>12</v>
      </c>
      <c r="K782" s="4" t="s">
        <v>53</v>
      </c>
    </row>
    <row r="783" spans="2:11" x14ac:dyDescent="0.25">
      <c r="B783" s="7">
        <v>43904</v>
      </c>
      <c r="C783" s="4" t="s">
        <v>21</v>
      </c>
      <c r="D783" s="4" t="s">
        <v>18</v>
      </c>
      <c r="E783" s="4" t="s">
        <v>10</v>
      </c>
      <c r="F783" s="4">
        <v>25</v>
      </c>
      <c r="G783" s="13">
        <f t="shared" si="12"/>
        <v>400</v>
      </c>
      <c r="H783" s="13">
        <f>tbl_Data[[#This Row],[Units]] * tbl_Data[[#This Row],[Price]]</f>
        <v>10000</v>
      </c>
      <c r="I783" s="4" t="s">
        <v>11</v>
      </c>
      <c r="J783" s="4" t="s">
        <v>12</v>
      </c>
      <c r="K783" s="4" t="s">
        <v>52</v>
      </c>
    </row>
    <row r="784" spans="2:11" x14ac:dyDescent="0.25">
      <c r="B784" s="7">
        <v>43904</v>
      </c>
      <c r="C784" s="4" t="s">
        <v>8</v>
      </c>
      <c r="D784" s="4" t="s">
        <v>48</v>
      </c>
      <c r="E784" s="4" t="s">
        <v>10</v>
      </c>
      <c r="F784" s="4">
        <v>31</v>
      </c>
      <c r="G784" s="13">
        <f t="shared" si="12"/>
        <v>400</v>
      </c>
      <c r="H784" s="13">
        <f>tbl_Data[[#This Row],[Units]] * tbl_Data[[#This Row],[Price]]</f>
        <v>12400</v>
      </c>
      <c r="I784" s="4" t="s">
        <v>11</v>
      </c>
      <c r="J784" s="4" t="s">
        <v>12</v>
      </c>
      <c r="K784" s="4" t="s">
        <v>55</v>
      </c>
    </row>
    <row r="785" spans="2:11" x14ac:dyDescent="0.25">
      <c r="B785" s="7">
        <v>43904</v>
      </c>
      <c r="C785" s="4" t="s">
        <v>13</v>
      </c>
      <c r="D785" s="4" t="s">
        <v>9</v>
      </c>
      <c r="E785" s="4" t="s">
        <v>20</v>
      </c>
      <c r="F785" s="4">
        <v>47</v>
      </c>
      <c r="G785" s="13">
        <f t="shared" si="12"/>
        <v>300</v>
      </c>
      <c r="H785" s="13">
        <f>tbl_Data[[#This Row],[Units]] * tbl_Data[[#This Row],[Price]]</f>
        <v>14100</v>
      </c>
      <c r="I785" s="4" t="s">
        <v>11</v>
      </c>
      <c r="J785" s="4" t="s">
        <v>12</v>
      </c>
      <c r="K785" s="4" t="s">
        <v>55</v>
      </c>
    </row>
    <row r="786" spans="2:11" x14ac:dyDescent="0.25">
      <c r="B786" s="7">
        <v>43904</v>
      </c>
      <c r="C786" s="4" t="s">
        <v>8</v>
      </c>
      <c r="D786" s="4" t="s">
        <v>14</v>
      </c>
      <c r="E786" s="4" t="s">
        <v>17</v>
      </c>
      <c r="F786" s="4">
        <v>38</v>
      </c>
      <c r="G786" s="13">
        <f t="shared" si="12"/>
        <v>500</v>
      </c>
      <c r="H786" s="13">
        <f>tbl_Data[[#This Row],[Units]] * tbl_Data[[#This Row],[Price]]</f>
        <v>19000</v>
      </c>
      <c r="I786" s="4" t="s">
        <v>11</v>
      </c>
      <c r="J786" s="4" t="s">
        <v>12</v>
      </c>
      <c r="K786" s="4" t="s">
        <v>55</v>
      </c>
    </row>
    <row r="787" spans="2:11" x14ac:dyDescent="0.25">
      <c r="B787" s="7">
        <v>43904</v>
      </c>
      <c r="C787" s="4" t="s">
        <v>8</v>
      </c>
      <c r="D787" s="4" t="s">
        <v>14</v>
      </c>
      <c r="E787" s="4" t="s">
        <v>17</v>
      </c>
      <c r="F787" s="4">
        <v>43</v>
      </c>
      <c r="G787" s="13">
        <f t="shared" si="12"/>
        <v>500</v>
      </c>
      <c r="H787" s="13">
        <f>tbl_Data[[#This Row],[Units]] * tbl_Data[[#This Row],[Price]]</f>
        <v>21500</v>
      </c>
      <c r="I787" s="4" t="s">
        <v>11</v>
      </c>
      <c r="J787" s="4" t="s">
        <v>12</v>
      </c>
      <c r="K787" s="4" t="s">
        <v>55</v>
      </c>
    </row>
    <row r="788" spans="2:11" x14ac:dyDescent="0.25">
      <c r="B788" s="7">
        <v>43904</v>
      </c>
      <c r="C788" s="4" t="s">
        <v>8</v>
      </c>
      <c r="D788" s="4" t="s">
        <v>9</v>
      </c>
      <c r="E788" s="4" t="s">
        <v>17</v>
      </c>
      <c r="F788" s="4">
        <v>46</v>
      </c>
      <c r="G788" s="13">
        <f t="shared" si="12"/>
        <v>500</v>
      </c>
      <c r="H788" s="13">
        <f>tbl_Data[[#This Row],[Units]] * tbl_Data[[#This Row],[Price]]</f>
        <v>23000</v>
      </c>
      <c r="I788" s="4" t="s">
        <v>11</v>
      </c>
      <c r="J788" s="4" t="s">
        <v>12</v>
      </c>
      <c r="K788" s="4" t="s">
        <v>53</v>
      </c>
    </row>
    <row r="789" spans="2:11" x14ac:dyDescent="0.25">
      <c r="B789" s="7">
        <v>43905</v>
      </c>
      <c r="C789" s="4" t="s">
        <v>21</v>
      </c>
      <c r="D789" s="4" t="s">
        <v>48</v>
      </c>
      <c r="E789" s="4" t="s">
        <v>20</v>
      </c>
      <c r="F789" s="4">
        <v>2</v>
      </c>
      <c r="G789" s="13">
        <f t="shared" si="12"/>
        <v>300</v>
      </c>
      <c r="H789" s="13">
        <f>tbl_Data[[#This Row],[Units]] * tbl_Data[[#This Row],[Price]]</f>
        <v>600</v>
      </c>
      <c r="I789" s="4" t="s">
        <v>11</v>
      </c>
      <c r="J789" s="4" t="s">
        <v>12</v>
      </c>
      <c r="K789" s="4" t="s">
        <v>56</v>
      </c>
    </row>
    <row r="790" spans="2:11" x14ac:dyDescent="0.25">
      <c r="B790" s="7">
        <v>43905</v>
      </c>
      <c r="C790" s="4" t="s">
        <v>21</v>
      </c>
      <c r="D790" s="4" t="s">
        <v>14</v>
      </c>
      <c r="E790" s="4" t="s">
        <v>20</v>
      </c>
      <c r="F790" s="4">
        <v>6</v>
      </c>
      <c r="G790" s="13">
        <f t="shared" si="12"/>
        <v>300</v>
      </c>
      <c r="H790" s="13">
        <f>tbl_Data[[#This Row],[Units]] * tbl_Data[[#This Row],[Price]]</f>
        <v>1800</v>
      </c>
      <c r="I790" s="4" t="s">
        <v>11</v>
      </c>
      <c r="J790" s="4" t="s">
        <v>12</v>
      </c>
      <c r="K790" s="4" t="s">
        <v>52</v>
      </c>
    </row>
    <row r="791" spans="2:11" x14ac:dyDescent="0.25">
      <c r="B791" s="7">
        <v>43905</v>
      </c>
      <c r="C791" s="4" t="s">
        <v>13</v>
      </c>
      <c r="D791" s="4" t="s">
        <v>18</v>
      </c>
      <c r="E791" s="4" t="s">
        <v>10</v>
      </c>
      <c r="F791" s="4">
        <v>10</v>
      </c>
      <c r="G791" s="13">
        <f t="shared" si="12"/>
        <v>400</v>
      </c>
      <c r="H791" s="13">
        <f>tbl_Data[[#This Row],[Units]] * tbl_Data[[#This Row],[Price]]</f>
        <v>4000</v>
      </c>
      <c r="I791" s="4" t="s">
        <v>11</v>
      </c>
      <c r="J791" s="4" t="s">
        <v>12</v>
      </c>
      <c r="K791" s="4" t="s">
        <v>52</v>
      </c>
    </row>
    <row r="792" spans="2:11" x14ac:dyDescent="0.25">
      <c r="B792" s="7">
        <v>43905</v>
      </c>
      <c r="C792" s="4" t="s">
        <v>21</v>
      </c>
      <c r="D792" s="4" t="s">
        <v>18</v>
      </c>
      <c r="E792" s="4" t="s">
        <v>10</v>
      </c>
      <c r="F792" s="4">
        <v>11</v>
      </c>
      <c r="G792" s="13">
        <f t="shared" si="12"/>
        <v>400</v>
      </c>
      <c r="H792" s="13">
        <f>tbl_Data[[#This Row],[Units]] * tbl_Data[[#This Row],[Price]]</f>
        <v>4400</v>
      </c>
      <c r="I792" s="4" t="s">
        <v>11</v>
      </c>
      <c r="J792" s="4" t="s">
        <v>12</v>
      </c>
      <c r="K792" s="4" t="s">
        <v>52</v>
      </c>
    </row>
    <row r="793" spans="2:11" x14ac:dyDescent="0.25">
      <c r="B793" s="7">
        <v>43905</v>
      </c>
      <c r="C793" s="4" t="s">
        <v>8</v>
      </c>
      <c r="D793" s="4" t="s">
        <v>16</v>
      </c>
      <c r="E793" s="4" t="s">
        <v>17</v>
      </c>
      <c r="F793" s="4">
        <v>11</v>
      </c>
      <c r="G793" s="13">
        <f t="shared" si="12"/>
        <v>500</v>
      </c>
      <c r="H793" s="13">
        <f>tbl_Data[[#This Row],[Units]] * tbl_Data[[#This Row],[Price]]</f>
        <v>5500</v>
      </c>
      <c r="I793" s="4" t="s">
        <v>11</v>
      </c>
      <c r="J793" s="4" t="s">
        <v>12</v>
      </c>
      <c r="K793" s="4" t="s">
        <v>52</v>
      </c>
    </row>
    <row r="794" spans="2:11" x14ac:dyDescent="0.25">
      <c r="B794" s="7">
        <v>43905</v>
      </c>
      <c r="C794" s="4" t="s">
        <v>21</v>
      </c>
      <c r="D794" s="4" t="s">
        <v>16</v>
      </c>
      <c r="E794" s="4" t="s">
        <v>20</v>
      </c>
      <c r="F794" s="4">
        <v>19</v>
      </c>
      <c r="G794" s="13">
        <f t="shared" si="12"/>
        <v>300</v>
      </c>
      <c r="H794" s="13">
        <f>tbl_Data[[#This Row],[Units]] * tbl_Data[[#This Row],[Price]]</f>
        <v>5700</v>
      </c>
      <c r="I794" s="4" t="s">
        <v>11</v>
      </c>
      <c r="J794" s="4" t="s">
        <v>12</v>
      </c>
      <c r="K794" s="4" t="s">
        <v>55</v>
      </c>
    </row>
    <row r="795" spans="2:11" x14ac:dyDescent="0.25">
      <c r="B795" s="7">
        <v>43905</v>
      </c>
      <c r="C795" s="4" t="s">
        <v>8</v>
      </c>
      <c r="D795" s="4" t="s">
        <v>14</v>
      </c>
      <c r="E795" s="4" t="s">
        <v>22</v>
      </c>
      <c r="F795" s="4">
        <v>37</v>
      </c>
      <c r="G795" s="13">
        <f t="shared" si="12"/>
        <v>200</v>
      </c>
      <c r="H795" s="13">
        <f>tbl_Data[[#This Row],[Units]] * tbl_Data[[#This Row],[Price]]</f>
        <v>7400</v>
      </c>
      <c r="I795" s="4" t="s">
        <v>23</v>
      </c>
      <c r="J795" s="4" t="s">
        <v>19</v>
      </c>
      <c r="K795" s="4" t="s">
        <v>52</v>
      </c>
    </row>
    <row r="796" spans="2:11" x14ac:dyDescent="0.25">
      <c r="B796" s="7">
        <v>43905</v>
      </c>
      <c r="C796" s="4" t="s">
        <v>8</v>
      </c>
      <c r="D796" s="4" t="s">
        <v>48</v>
      </c>
      <c r="E796" s="4" t="s">
        <v>22</v>
      </c>
      <c r="F796" s="4">
        <v>39</v>
      </c>
      <c r="G796" s="13">
        <f t="shared" si="12"/>
        <v>200</v>
      </c>
      <c r="H796" s="13">
        <f>tbl_Data[[#This Row],[Units]] * tbl_Data[[#This Row],[Price]]</f>
        <v>7800</v>
      </c>
      <c r="I796" s="4" t="s">
        <v>11</v>
      </c>
      <c r="J796" s="4" t="s">
        <v>12</v>
      </c>
      <c r="K796" s="4" t="s">
        <v>52</v>
      </c>
    </row>
    <row r="797" spans="2:11" x14ac:dyDescent="0.25">
      <c r="B797" s="7">
        <v>43905</v>
      </c>
      <c r="C797" s="4" t="s">
        <v>8</v>
      </c>
      <c r="D797" s="4" t="s">
        <v>18</v>
      </c>
      <c r="E797" s="4" t="s">
        <v>17</v>
      </c>
      <c r="F797" s="4">
        <v>24</v>
      </c>
      <c r="G797" s="13">
        <f t="shared" si="12"/>
        <v>500</v>
      </c>
      <c r="H797" s="13">
        <f>tbl_Data[[#This Row],[Units]] * tbl_Data[[#This Row],[Price]]</f>
        <v>12000</v>
      </c>
      <c r="I797" s="4" t="s">
        <v>11</v>
      </c>
      <c r="J797" s="4" t="s">
        <v>12</v>
      </c>
      <c r="K797" s="4" t="s">
        <v>56</v>
      </c>
    </row>
    <row r="798" spans="2:11" x14ac:dyDescent="0.25">
      <c r="B798" s="7">
        <v>43905</v>
      </c>
      <c r="C798" s="4" t="s">
        <v>8</v>
      </c>
      <c r="D798" s="4" t="s">
        <v>14</v>
      </c>
      <c r="E798" s="4" t="s">
        <v>10</v>
      </c>
      <c r="F798" s="4">
        <v>36</v>
      </c>
      <c r="G798" s="13">
        <f t="shared" si="12"/>
        <v>400</v>
      </c>
      <c r="H798" s="13">
        <f>tbl_Data[[#This Row],[Units]] * tbl_Data[[#This Row],[Price]]</f>
        <v>14400</v>
      </c>
      <c r="I798" s="4" t="s">
        <v>11</v>
      </c>
      <c r="J798" s="4" t="s">
        <v>12</v>
      </c>
      <c r="K798" s="4" t="s">
        <v>52</v>
      </c>
    </row>
    <row r="799" spans="2:11" x14ac:dyDescent="0.25">
      <c r="B799" s="7">
        <v>43905</v>
      </c>
      <c r="C799" s="4" t="s">
        <v>21</v>
      </c>
      <c r="D799" s="4" t="s">
        <v>14</v>
      </c>
      <c r="E799" s="4" t="s">
        <v>17</v>
      </c>
      <c r="F799" s="4">
        <v>30</v>
      </c>
      <c r="G799" s="13">
        <f t="shared" si="12"/>
        <v>500</v>
      </c>
      <c r="H799" s="13">
        <f>tbl_Data[[#This Row],[Units]] * tbl_Data[[#This Row],[Price]]</f>
        <v>15000</v>
      </c>
      <c r="I799" s="4" t="s">
        <v>23</v>
      </c>
      <c r="J799" s="4" t="s">
        <v>12</v>
      </c>
      <c r="K799" s="4" t="s">
        <v>53</v>
      </c>
    </row>
    <row r="800" spans="2:11" x14ac:dyDescent="0.25">
      <c r="B800" s="7">
        <v>43905</v>
      </c>
      <c r="C800" s="4" t="s">
        <v>8</v>
      </c>
      <c r="D800" s="4" t="s">
        <v>18</v>
      </c>
      <c r="E800" s="4" t="s">
        <v>10</v>
      </c>
      <c r="F800" s="4">
        <v>41</v>
      </c>
      <c r="G800" s="13">
        <f t="shared" si="12"/>
        <v>400</v>
      </c>
      <c r="H800" s="13">
        <f>tbl_Data[[#This Row],[Units]] * tbl_Data[[#This Row],[Price]]</f>
        <v>16400</v>
      </c>
      <c r="I800" s="4" t="s">
        <v>11</v>
      </c>
      <c r="J800" s="4" t="s">
        <v>12</v>
      </c>
      <c r="K800" s="4" t="s">
        <v>55</v>
      </c>
    </row>
    <row r="801" spans="2:11" x14ac:dyDescent="0.25">
      <c r="B801" s="7">
        <v>43905</v>
      </c>
      <c r="C801" s="4" t="s">
        <v>8</v>
      </c>
      <c r="D801" s="4" t="s">
        <v>24</v>
      </c>
      <c r="E801" s="4" t="s">
        <v>17</v>
      </c>
      <c r="F801" s="4">
        <v>40</v>
      </c>
      <c r="G801" s="13">
        <f t="shared" si="12"/>
        <v>500</v>
      </c>
      <c r="H801" s="13">
        <f>tbl_Data[[#This Row],[Units]] * tbl_Data[[#This Row],[Price]]</f>
        <v>20000</v>
      </c>
      <c r="I801" s="4" t="s">
        <v>11</v>
      </c>
      <c r="J801" s="4" t="s">
        <v>19</v>
      </c>
      <c r="K801" s="4" t="s">
        <v>55</v>
      </c>
    </row>
    <row r="802" spans="2:11" x14ac:dyDescent="0.25">
      <c r="B802" s="7">
        <v>43906</v>
      </c>
      <c r="C802" s="4" t="s">
        <v>21</v>
      </c>
      <c r="D802" s="4" t="s">
        <v>18</v>
      </c>
      <c r="E802" s="4" t="s">
        <v>15</v>
      </c>
      <c r="F802" s="4">
        <v>18</v>
      </c>
      <c r="G802" s="13">
        <f t="shared" si="12"/>
        <v>100</v>
      </c>
      <c r="H802" s="13">
        <f>tbl_Data[[#This Row],[Units]] * tbl_Data[[#This Row],[Price]]</f>
        <v>1800</v>
      </c>
      <c r="I802" s="4" t="s">
        <v>11</v>
      </c>
      <c r="J802" s="4" t="s">
        <v>12</v>
      </c>
      <c r="K802" s="4" t="s">
        <v>52</v>
      </c>
    </row>
    <row r="803" spans="2:11" x14ac:dyDescent="0.25">
      <c r="B803" s="7">
        <v>43906</v>
      </c>
      <c r="C803" s="4" t="s">
        <v>13</v>
      </c>
      <c r="D803" s="4" t="s">
        <v>48</v>
      </c>
      <c r="E803" s="4" t="s">
        <v>20</v>
      </c>
      <c r="F803" s="4">
        <v>10</v>
      </c>
      <c r="G803" s="13">
        <f t="shared" si="12"/>
        <v>300</v>
      </c>
      <c r="H803" s="13">
        <f>tbl_Data[[#This Row],[Units]] * tbl_Data[[#This Row],[Price]]</f>
        <v>3000</v>
      </c>
      <c r="I803" s="4" t="s">
        <v>11</v>
      </c>
      <c r="J803" s="4" t="s">
        <v>12</v>
      </c>
      <c r="K803" s="4" t="s">
        <v>52</v>
      </c>
    </row>
    <row r="804" spans="2:11" x14ac:dyDescent="0.25">
      <c r="B804" s="7">
        <v>43906</v>
      </c>
      <c r="C804" s="4" t="s">
        <v>21</v>
      </c>
      <c r="D804" s="4" t="s">
        <v>48</v>
      </c>
      <c r="E804" s="4" t="s">
        <v>15</v>
      </c>
      <c r="F804" s="4">
        <v>33</v>
      </c>
      <c r="G804" s="13">
        <f t="shared" si="12"/>
        <v>100</v>
      </c>
      <c r="H804" s="13">
        <f>tbl_Data[[#This Row],[Units]] * tbl_Data[[#This Row],[Price]]</f>
        <v>3300</v>
      </c>
      <c r="I804" s="4" t="s">
        <v>11</v>
      </c>
      <c r="J804" s="4" t="s">
        <v>12</v>
      </c>
      <c r="K804" s="4" t="s">
        <v>52</v>
      </c>
    </row>
    <row r="805" spans="2:11" x14ac:dyDescent="0.25">
      <c r="B805" s="7">
        <v>43906</v>
      </c>
      <c r="C805" s="4" t="s">
        <v>21</v>
      </c>
      <c r="D805" s="4" t="s">
        <v>48</v>
      </c>
      <c r="E805" s="4" t="s">
        <v>22</v>
      </c>
      <c r="F805" s="4">
        <v>21</v>
      </c>
      <c r="G805" s="13">
        <f t="shared" si="12"/>
        <v>200</v>
      </c>
      <c r="H805" s="13">
        <f>tbl_Data[[#This Row],[Units]] * tbl_Data[[#This Row],[Price]]</f>
        <v>4200</v>
      </c>
      <c r="I805" s="4" t="s">
        <v>11</v>
      </c>
      <c r="J805" s="4" t="s">
        <v>12</v>
      </c>
      <c r="K805" s="4" t="s">
        <v>55</v>
      </c>
    </row>
    <row r="806" spans="2:11" x14ac:dyDescent="0.25">
      <c r="B806" s="7">
        <v>43906</v>
      </c>
      <c r="C806" s="4" t="s">
        <v>21</v>
      </c>
      <c r="D806" s="4" t="s">
        <v>48</v>
      </c>
      <c r="E806" s="4" t="s">
        <v>15</v>
      </c>
      <c r="F806" s="4">
        <v>43</v>
      </c>
      <c r="G806" s="13">
        <f t="shared" si="12"/>
        <v>100</v>
      </c>
      <c r="H806" s="13">
        <f>tbl_Data[[#This Row],[Units]] * tbl_Data[[#This Row],[Price]]</f>
        <v>4300</v>
      </c>
      <c r="I806" s="4" t="s">
        <v>11</v>
      </c>
      <c r="J806" s="4" t="s">
        <v>12</v>
      </c>
      <c r="K806" s="4" t="s">
        <v>55</v>
      </c>
    </row>
    <row r="807" spans="2:11" x14ac:dyDescent="0.25">
      <c r="B807" s="7">
        <v>43906</v>
      </c>
      <c r="C807" s="4" t="s">
        <v>8</v>
      </c>
      <c r="D807" s="4" t="s">
        <v>14</v>
      </c>
      <c r="E807" s="4" t="s">
        <v>10</v>
      </c>
      <c r="F807" s="4">
        <v>12</v>
      </c>
      <c r="G807" s="13">
        <f t="shared" si="12"/>
        <v>400</v>
      </c>
      <c r="H807" s="13">
        <f>tbl_Data[[#This Row],[Units]] * tbl_Data[[#This Row],[Price]]</f>
        <v>4800</v>
      </c>
      <c r="I807" s="4" t="s">
        <v>11</v>
      </c>
      <c r="J807" s="4" t="s">
        <v>12</v>
      </c>
      <c r="K807" s="4" t="s">
        <v>56</v>
      </c>
    </row>
    <row r="808" spans="2:11" x14ac:dyDescent="0.25">
      <c r="B808" s="7">
        <v>43906</v>
      </c>
      <c r="C808" s="4" t="s">
        <v>21</v>
      </c>
      <c r="D808" s="4" t="s">
        <v>24</v>
      </c>
      <c r="E808" s="4" t="s">
        <v>22</v>
      </c>
      <c r="F808" s="4">
        <v>26</v>
      </c>
      <c r="G808" s="13">
        <f t="shared" si="12"/>
        <v>200</v>
      </c>
      <c r="H808" s="13">
        <f>tbl_Data[[#This Row],[Units]] * tbl_Data[[#This Row],[Price]]</f>
        <v>5200</v>
      </c>
      <c r="I808" s="4" t="s">
        <v>23</v>
      </c>
      <c r="J808" s="4" t="s">
        <v>12</v>
      </c>
      <c r="K808" s="4" t="s">
        <v>53</v>
      </c>
    </row>
    <row r="809" spans="2:11" x14ac:dyDescent="0.25">
      <c r="B809" s="7">
        <v>43906</v>
      </c>
      <c r="C809" s="4" t="s">
        <v>8</v>
      </c>
      <c r="D809" s="4" t="s">
        <v>18</v>
      </c>
      <c r="E809" s="4" t="s">
        <v>17</v>
      </c>
      <c r="F809" s="4">
        <v>15</v>
      </c>
      <c r="G809" s="13">
        <f t="shared" si="12"/>
        <v>500</v>
      </c>
      <c r="H809" s="13">
        <f>tbl_Data[[#This Row],[Units]] * tbl_Data[[#This Row],[Price]]</f>
        <v>7500</v>
      </c>
      <c r="I809" s="4" t="s">
        <v>11</v>
      </c>
      <c r="J809" s="4" t="s">
        <v>12</v>
      </c>
      <c r="K809" s="4" t="s">
        <v>55</v>
      </c>
    </row>
    <row r="810" spans="2:11" x14ac:dyDescent="0.25">
      <c r="B810" s="7">
        <v>43906</v>
      </c>
      <c r="C810" s="4" t="s">
        <v>8</v>
      </c>
      <c r="D810" s="4" t="s">
        <v>14</v>
      </c>
      <c r="E810" s="4" t="s">
        <v>20</v>
      </c>
      <c r="F810" s="4">
        <v>31</v>
      </c>
      <c r="G810" s="13">
        <f t="shared" si="12"/>
        <v>300</v>
      </c>
      <c r="H810" s="13">
        <f>tbl_Data[[#This Row],[Units]] * tbl_Data[[#This Row],[Price]]</f>
        <v>9300</v>
      </c>
      <c r="I810" s="4" t="s">
        <v>11</v>
      </c>
      <c r="J810" s="4" t="s">
        <v>12</v>
      </c>
      <c r="K810" s="4" t="s">
        <v>55</v>
      </c>
    </row>
    <row r="811" spans="2:11" x14ac:dyDescent="0.25">
      <c r="B811" s="7">
        <v>43906</v>
      </c>
      <c r="C811" s="4" t="s">
        <v>13</v>
      </c>
      <c r="D811" s="4" t="s">
        <v>48</v>
      </c>
      <c r="E811" s="4" t="s">
        <v>17</v>
      </c>
      <c r="F811" s="4">
        <v>19</v>
      </c>
      <c r="G811" s="13">
        <f t="shared" si="12"/>
        <v>500</v>
      </c>
      <c r="H811" s="13">
        <f>tbl_Data[[#This Row],[Units]] * tbl_Data[[#This Row],[Price]]</f>
        <v>9500</v>
      </c>
      <c r="I811" s="4" t="s">
        <v>11</v>
      </c>
      <c r="J811" s="4" t="s">
        <v>12</v>
      </c>
      <c r="K811" s="4" t="s">
        <v>54</v>
      </c>
    </row>
    <row r="812" spans="2:11" x14ac:dyDescent="0.25">
      <c r="B812" s="7">
        <v>43906</v>
      </c>
      <c r="C812" s="4" t="s">
        <v>21</v>
      </c>
      <c r="D812" s="4" t="s">
        <v>9</v>
      </c>
      <c r="E812" s="4" t="s">
        <v>20</v>
      </c>
      <c r="F812" s="4">
        <v>41</v>
      </c>
      <c r="G812" s="13">
        <f t="shared" si="12"/>
        <v>300</v>
      </c>
      <c r="H812" s="13">
        <f>tbl_Data[[#This Row],[Units]] * tbl_Data[[#This Row],[Price]]</f>
        <v>12300</v>
      </c>
      <c r="I812" s="4" t="s">
        <v>23</v>
      </c>
      <c r="J812" s="4" t="s">
        <v>12</v>
      </c>
      <c r="K812" s="4" t="s">
        <v>52</v>
      </c>
    </row>
    <row r="813" spans="2:11" x14ac:dyDescent="0.25">
      <c r="B813" s="7">
        <v>43906</v>
      </c>
      <c r="C813" s="4" t="s">
        <v>13</v>
      </c>
      <c r="D813" s="4" t="s">
        <v>16</v>
      </c>
      <c r="E813" s="4" t="s">
        <v>20</v>
      </c>
      <c r="F813" s="4">
        <v>44</v>
      </c>
      <c r="G813" s="13">
        <f t="shared" si="12"/>
        <v>300</v>
      </c>
      <c r="H813" s="13">
        <f>tbl_Data[[#This Row],[Units]] * tbl_Data[[#This Row],[Price]]</f>
        <v>13200</v>
      </c>
      <c r="I813" s="4" t="s">
        <v>11</v>
      </c>
      <c r="J813" s="4" t="s">
        <v>12</v>
      </c>
      <c r="K813" s="4" t="s">
        <v>53</v>
      </c>
    </row>
    <row r="814" spans="2:11" x14ac:dyDescent="0.25">
      <c r="B814" s="7">
        <v>43906</v>
      </c>
      <c r="C814" s="4" t="s">
        <v>21</v>
      </c>
      <c r="D814" s="4" t="s">
        <v>14</v>
      </c>
      <c r="E814" s="4" t="s">
        <v>17</v>
      </c>
      <c r="F814" s="4">
        <v>28</v>
      </c>
      <c r="G814" s="13">
        <f t="shared" si="12"/>
        <v>500</v>
      </c>
      <c r="H814" s="13">
        <f>tbl_Data[[#This Row],[Units]] * tbl_Data[[#This Row],[Price]]</f>
        <v>14000</v>
      </c>
      <c r="I814" s="4" t="s">
        <v>11</v>
      </c>
      <c r="J814" s="4" t="s">
        <v>12</v>
      </c>
      <c r="K814" s="4" t="s">
        <v>55</v>
      </c>
    </row>
    <row r="815" spans="2:11" x14ac:dyDescent="0.25">
      <c r="B815" s="7">
        <v>43906</v>
      </c>
      <c r="C815" s="4" t="s">
        <v>21</v>
      </c>
      <c r="D815" s="4" t="s">
        <v>16</v>
      </c>
      <c r="E815" s="4" t="s">
        <v>17</v>
      </c>
      <c r="F815" s="4">
        <v>36</v>
      </c>
      <c r="G815" s="13">
        <f t="shared" si="12"/>
        <v>500</v>
      </c>
      <c r="H815" s="13">
        <f>tbl_Data[[#This Row],[Units]] * tbl_Data[[#This Row],[Price]]</f>
        <v>18000</v>
      </c>
      <c r="I815" s="4" t="s">
        <v>11</v>
      </c>
      <c r="J815" s="4" t="s">
        <v>12</v>
      </c>
      <c r="K815" s="4" t="s">
        <v>52</v>
      </c>
    </row>
    <row r="816" spans="2:11" x14ac:dyDescent="0.25">
      <c r="B816" s="7">
        <v>43907</v>
      </c>
      <c r="C816" s="4" t="s">
        <v>21</v>
      </c>
      <c r="D816" s="4" t="s">
        <v>18</v>
      </c>
      <c r="E816" s="4" t="s">
        <v>20</v>
      </c>
      <c r="F816" s="4">
        <v>3</v>
      </c>
      <c r="G816" s="13">
        <f t="shared" si="12"/>
        <v>300</v>
      </c>
      <c r="H816" s="13">
        <f>tbl_Data[[#This Row],[Units]] * tbl_Data[[#This Row],[Price]]</f>
        <v>900</v>
      </c>
      <c r="I816" s="4" t="s">
        <v>11</v>
      </c>
      <c r="J816" s="4" t="s">
        <v>12</v>
      </c>
      <c r="K816" s="4" t="s">
        <v>53</v>
      </c>
    </row>
    <row r="817" spans="2:11" x14ac:dyDescent="0.25">
      <c r="B817" s="7">
        <v>43907</v>
      </c>
      <c r="C817" s="4" t="s">
        <v>21</v>
      </c>
      <c r="D817" s="4" t="s">
        <v>18</v>
      </c>
      <c r="E817" s="4" t="s">
        <v>10</v>
      </c>
      <c r="F817" s="4">
        <v>7</v>
      </c>
      <c r="G817" s="13">
        <f t="shared" si="12"/>
        <v>400</v>
      </c>
      <c r="H817" s="13">
        <f>tbl_Data[[#This Row],[Units]] * tbl_Data[[#This Row],[Price]]</f>
        <v>2800</v>
      </c>
      <c r="I817" s="4" t="s">
        <v>23</v>
      </c>
      <c r="J817" s="4" t="s">
        <v>12</v>
      </c>
      <c r="K817" s="4" t="s">
        <v>52</v>
      </c>
    </row>
    <row r="818" spans="2:11" x14ac:dyDescent="0.25">
      <c r="B818" s="7">
        <v>43907</v>
      </c>
      <c r="C818" s="4" t="s">
        <v>8</v>
      </c>
      <c r="D818" s="4" t="s">
        <v>14</v>
      </c>
      <c r="E818" s="4" t="s">
        <v>15</v>
      </c>
      <c r="F818" s="4">
        <v>41</v>
      </c>
      <c r="G818" s="13">
        <f t="shared" si="12"/>
        <v>100</v>
      </c>
      <c r="H818" s="13">
        <f>tbl_Data[[#This Row],[Units]] * tbl_Data[[#This Row],[Price]]</f>
        <v>4100</v>
      </c>
      <c r="I818" s="4" t="s">
        <v>11</v>
      </c>
      <c r="J818" s="4" t="s">
        <v>12</v>
      </c>
      <c r="K818" s="4" t="s">
        <v>52</v>
      </c>
    </row>
    <row r="819" spans="2:11" x14ac:dyDescent="0.25">
      <c r="B819" s="7">
        <v>43907</v>
      </c>
      <c r="C819" s="4" t="s">
        <v>21</v>
      </c>
      <c r="D819" s="4" t="s">
        <v>14</v>
      </c>
      <c r="E819" s="4" t="s">
        <v>20</v>
      </c>
      <c r="F819" s="4">
        <v>16</v>
      </c>
      <c r="G819" s="13">
        <f t="shared" si="12"/>
        <v>300</v>
      </c>
      <c r="H819" s="13">
        <f>tbl_Data[[#This Row],[Units]] * tbl_Data[[#This Row],[Price]]</f>
        <v>4800</v>
      </c>
      <c r="I819" s="4" t="s">
        <v>23</v>
      </c>
      <c r="J819" s="4" t="s">
        <v>12</v>
      </c>
      <c r="K819" s="4" t="s">
        <v>55</v>
      </c>
    </row>
    <row r="820" spans="2:11" x14ac:dyDescent="0.25">
      <c r="B820" s="7">
        <v>43907</v>
      </c>
      <c r="C820" s="4" t="s">
        <v>8</v>
      </c>
      <c r="D820" s="4" t="s">
        <v>24</v>
      </c>
      <c r="E820" s="4" t="s">
        <v>10</v>
      </c>
      <c r="F820" s="4">
        <v>14</v>
      </c>
      <c r="G820" s="13">
        <f t="shared" si="12"/>
        <v>400</v>
      </c>
      <c r="H820" s="13">
        <f>tbl_Data[[#This Row],[Units]] * tbl_Data[[#This Row],[Price]]</f>
        <v>5600</v>
      </c>
      <c r="I820" s="4" t="s">
        <v>11</v>
      </c>
      <c r="J820" s="4" t="s">
        <v>12</v>
      </c>
      <c r="K820" s="4" t="s">
        <v>53</v>
      </c>
    </row>
    <row r="821" spans="2:11" x14ac:dyDescent="0.25">
      <c r="B821" s="7">
        <v>43907</v>
      </c>
      <c r="C821" s="4" t="s">
        <v>21</v>
      </c>
      <c r="D821" s="4" t="s">
        <v>14</v>
      </c>
      <c r="E821" s="4" t="s">
        <v>10</v>
      </c>
      <c r="F821" s="4">
        <v>14</v>
      </c>
      <c r="G821" s="13">
        <f t="shared" si="12"/>
        <v>400</v>
      </c>
      <c r="H821" s="13">
        <f>tbl_Data[[#This Row],[Units]] * tbl_Data[[#This Row],[Price]]</f>
        <v>5600</v>
      </c>
      <c r="I821" s="4" t="s">
        <v>11</v>
      </c>
      <c r="J821" s="4" t="s">
        <v>12</v>
      </c>
      <c r="K821" s="4" t="s">
        <v>52</v>
      </c>
    </row>
    <row r="822" spans="2:11" x14ac:dyDescent="0.25">
      <c r="B822" s="7">
        <v>43907</v>
      </c>
      <c r="C822" s="4" t="s">
        <v>21</v>
      </c>
      <c r="D822" s="4" t="s">
        <v>16</v>
      </c>
      <c r="E822" s="4" t="s">
        <v>10</v>
      </c>
      <c r="F822" s="4">
        <v>30</v>
      </c>
      <c r="G822" s="13">
        <f t="shared" si="12"/>
        <v>400</v>
      </c>
      <c r="H822" s="13">
        <f>tbl_Data[[#This Row],[Units]] * tbl_Data[[#This Row],[Price]]</f>
        <v>12000</v>
      </c>
      <c r="I822" s="4" t="s">
        <v>11</v>
      </c>
      <c r="J822" s="4" t="s">
        <v>12</v>
      </c>
      <c r="K822" s="4" t="s">
        <v>52</v>
      </c>
    </row>
    <row r="823" spans="2:11" x14ac:dyDescent="0.25">
      <c r="B823" s="7">
        <v>43907</v>
      </c>
      <c r="C823" s="4" t="s">
        <v>13</v>
      </c>
      <c r="D823" s="4" t="s">
        <v>18</v>
      </c>
      <c r="E823" s="4" t="s">
        <v>17</v>
      </c>
      <c r="F823" s="4">
        <v>30</v>
      </c>
      <c r="G823" s="13">
        <f t="shared" si="12"/>
        <v>500</v>
      </c>
      <c r="H823" s="13">
        <f>tbl_Data[[#This Row],[Units]] * tbl_Data[[#This Row],[Price]]</f>
        <v>15000</v>
      </c>
      <c r="I823" s="4" t="s">
        <v>23</v>
      </c>
      <c r="J823" s="4" t="s">
        <v>12</v>
      </c>
      <c r="K823" s="4" t="s">
        <v>55</v>
      </c>
    </row>
    <row r="824" spans="2:11" x14ac:dyDescent="0.25">
      <c r="B824" s="7">
        <v>43907</v>
      </c>
      <c r="C824" s="4" t="s">
        <v>8</v>
      </c>
      <c r="D824" s="4" t="s">
        <v>16</v>
      </c>
      <c r="E824" s="4" t="s">
        <v>17</v>
      </c>
      <c r="F824" s="4">
        <v>33</v>
      </c>
      <c r="G824" s="13">
        <f t="shared" si="12"/>
        <v>500</v>
      </c>
      <c r="H824" s="13">
        <f>tbl_Data[[#This Row],[Units]] * tbl_Data[[#This Row],[Price]]</f>
        <v>16500</v>
      </c>
      <c r="I824" s="4" t="s">
        <v>11</v>
      </c>
      <c r="J824" s="4" t="s">
        <v>12</v>
      </c>
      <c r="K824" s="4" t="s">
        <v>55</v>
      </c>
    </row>
    <row r="825" spans="2:11" x14ac:dyDescent="0.25">
      <c r="B825" s="7">
        <v>43907</v>
      </c>
      <c r="C825" s="4" t="s">
        <v>8</v>
      </c>
      <c r="D825" s="4" t="s">
        <v>18</v>
      </c>
      <c r="E825" s="4" t="s">
        <v>17</v>
      </c>
      <c r="F825" s="4">
        <v>45</v>
      </c>
      <c r="G825" s="13">
        <f t="shared" si="12"/>
        <v>500</v>
      </c>
      <c r="H825" s="13">
        <f>tbl_Data[[#This Row],[Units]] * tbl_Data[[#This Row],[Price]]</f>
        <v>22500</v>
      </c>
      <c r="I825" s="4" t="s">
        <v>11</v>
      </c>
      <c r="J825" s="4" t="s">
        <v>12</v>
      </c>
      <c r="K825" s="4" t="s">
        <v>55</v>
      </c>
    </row>
    <row r="826" spans="2:11" x14ac:dyDescent="0.25">
      <c r="B826" s="7">
        <v>43908</v>
      </c>
      <c r="C826" s="4" t="s">
        <v>8</v>
      </c>
      <c r="D826" s="4" t="s">
        <v>48</v>
      </c>
      <c r="E826" s="4" t="s">
        <v>15</v>
      </c>
      <c r="F826" s="4">
        <v>6</v>
      </c>
      <c r="G826" s="13">
        <f t="shared" si="12"/>
        <v>100</v>
      </c>
      <c r="H826" s="13">
        <f>tbl_Data[[#This Row],[Units]] * tbl_Data[[#This Row],[Price]]</f>
        <v>600</v>
      </c>
      <c r="I826" s="4" t="s">
        <v>11</v>
      </c>
      <c r="J826" s="4" t="s">
        <v>12</v>
      </c>
      <c r="K826" s="4" t="s">
        <v>52</v>
      </c>
    </row>
    <row r="827" spans="2:11" x14ac:dyDescent="0.25">
      <c r="B827" s="7">
        <v>43908</v>
      </c>
      <c r="C827" s="4" t="s">
        <v>8</v>
      </c>
      <c r="D827" s="4" t="s">
        <v>14</v>
      </c>
      <c r="E827" s="4" t="s">
        <v>15</v>
      </c>
      <c r="F827" s="4">
        <v>10</v>
      </c>
      <c r="G827" s="13">
        <f t="shared" si="12"/>
        <v>100</v>
      </c>
      <c r="H827" s="13">
        <f>tbl_Data[[#This Row],[Units]] * tbl_Data[[#This Row],[Price]]</f>
        <v>1000</v>
      </c>
      <c r="I827" s="4" t="s">
        <v>11</v>
      </c>
      <c r="J827" s="4" t="s">
        <v>12</v>
      </c>
      <c r="K827" s="4" t="s">
        <v>54</v>
      </c>
    </row>
    <row r="828" spans="2:11" x14ac:dyDescent="0.25">
      <c r="B828" s="7">
        <v>43908</v>
      </c>
      <c r="C828" s="4" t="s">
        <v>13</v>
      </c>
      <c r="D828" s="4" t="s">
        <v>9</v>
      </c>
      <c r="E828" s="4" t="s">
        <v>22</v>
      </c>
      <c r="F828" s="4">
        <v>10</v>
      </c>
      <c r="G828" s="13">
        <f t="shared" si="12"/>
        <v>200</v>
      </c>
      <c r="H828" s="13">
        <f>tbl_Data[[#This Row],[Units]] * tbl_Data[[#This Row],[Price]]</f>
        <v>2000</v>
      </c>
      <c r="I828" s="4" t="s">
        <v>23</v>
      </c>
      <c r="J828" s="4" t="s">
        <v>12</v>
      </c>
      <c r="K828" s="4" t="s">
        <v>52</v>
      </c>
    </row>
    <row r="829" spans="2:11" x14ac:dyDescent="0.25">
      <c r="B829" s="7">
        <v>43908</v>
      </c>
      <c r="C829" s="4" t="s">
        <v>13</v>
      </c>
      <c r="D829" s="4" t="s">
        <v>18</v>
      </c>
      <c r="E829" s="4" t="s">
        <v>15</v>
      </c>
      <c r="F829" s="4">
        <v>23</v>
      </c>
      <c r="G829" s="13">
        <f t="shared" si="12"/>
        <v>100</v>
      </c>
      <c r="H829" s="13">
        <f>tbl_Data[[#This Row],[Units]] * tbl_Data[[#This Row],[Price]]</f>
        <v>2300</v>
      </c>
      <c r="I829" s="4" t="s">
        <v>23</v>
      </c>
      <c r="J829" s="4" t="s">
        <v>12</v>
      </c>
      <c r="K829" s="4" t="s">
        <v>52</v>
      </c>
    </row>
    <row r="830" spans="2:11" x14ac:dyDescent="0.25">
      <c r="B830" s="7">
        <v>43908</v>
      </c>
      <c r="C830" s="4" t="s">
        <v>21</v>
      </c>
      <c r="D830" s="4" t="s">
        <v>18</v>
      </c>
      <c r="E830" s="4" t="s">
        <v>22</v>
      </c>
      <c r="F830" s="4">
        <v>15</v>
      </c>
      <c r="G830" s="13">
        <f t="shared" si="12"/>
        <v>200</v>
      </c>
      <c r="H830" s="13">
        <f>tbl_Data[[#This Row],[Units]] * tbl_Data[[#This Row],[Price]]</f>
        <v>3000</v>
      </c>
      <c r="I830" s="4" t="s">
        <v>11</v>
      </c>
      <c r="J830" s="4" t="s">
        <v>12</v>
      </c>
      <c r="K830" s="4" t="s">
        <v>54</v>
      </c>
    </row>
    <row r="831" spans="2:11" x14ac:dyDescent="0.25">
      <c r="B831" s="7">
        <v>43908</v>
      </c>
      <c r="C831" s="4" t="s">
        <v>13</v>
      </c>
      <c r="D831" s="4" t="s">
        <v>18</v>
      </c>
      <c r="E831" s="4" t="s">
        <v>15</v>
      </c>
      <c r="F831" s="4">
        <v>38</v>
      </c>
      <c r="G831" s="13">
        <f t="shared" si="12"/>
        <v>100</v>
      </c>
      <c r="H831" s="13">
        <f>tbl_Data[[#This Row],[Units]] * tbl_Data[[#This Row],[Price]]</f>
        <v>3800</v>
      </c>
      <c r="I831" s="4" t="s">
        <v>11</v>
      </c>
      <c r="J831" s="4" t="s">
        <v>12</v>
      </c>
      <c r="K831" s="4" t="s">
        <v>52</v>
      </c>
    </row>
    <row r="832" spans="2:11" x14ac:dyDescent="0.25">
      <c r="B832" s="7">
        <v>43908</v>
      </c>
      <c r="C832" s="4" t="s">
        <v>13</v>
      </c>
      <c r="D832" s="4" t="s">
        <v>14</v>
      </c>
      <c r="E832" s="4" t="s">
        <v>10</v>
      </c>
      <c r="F832" s="4">
        <v>11</v>
      </c>
      <c r="G832" s="13">
        <f t="shared" si="12"/>
        <v>400</v>
      </c>
      <c r="H832" s="13">
        <f>tbl_Data[[#This Row],[Units]] * tbl_Data[[#This Row],[Price]]</f>
        <v>4400</v>
      </c>
      <c r="I832" s="4" t="s">
        <v>11</v>
      </c>
      <c r="J832" s="4" t="s">
        <v>12</v>
      </c>
      <c r="K832" s="4" t="s">
        <v>55</v>
      </c>
    </row>
    <row r="833" spans="2:11" x14ac:dyDescent="0.25">
      <c r="B833" s="7">
        <v>43908</v>
      </c>
      <c r="C833" s="4" t="s">
        <v>21</v>
      </c>
      <c r="D833" s="4" t="s">
        <v>18</v>
      </c>
      <c r="E833" s="4" t="s">
        <v>20</v>
      </c>
      <c r="F833" s="4">
        <v>17</v>
      </c>
      <c r="G833" s="13">
        <f t="shared" si="12"/>
        <v>300</v>
      </c>
      <c r="H833" s="13">
        <f>tbl_Data[[#This Row],[Units]] * tbl_Data[[#This Row],[Price]]</f>
        <v>5100</v>
      </c>
      <c r="I833" s="4" t="s">
        <v>11</v>
      </c>
      <c r="J833" s="4" t="s">
        <v>19</v>
      </c>
      <c r="K833" s="4" t="s">
        <v>54</v>
      </c>
    </row>
    <row r="834" spans="2:11" x14ac:dyDescent="0.25">
      <c r="B834" s="7">
        <v>43908</v>
      </c>
      <c r="C834" s="4" t="s">
        <v>13</v>
      </c>
      <c r="D834" s="4" t="s">
        <v>14</v>
      </c>
      <c r="E834" s="4" t="s">
        <v>10</v>
      </c>
      <c r="F834" s="4">
        <v>21</v>
      </c>
      <c r="G834" s="13">
        <f t="shared" si="12"/>
        <v>400</v>
      </c>
      <c r="H834" s="13">
        <f>tbl_Data[[#This Row],[Units]] * tbl_Data[[#This Row],[Price]]</f>
        <v>8400</v>
      </c>
      <c r="I834" s="4" t="s">
        <v>23</v>
      </c>
      <c r="J834" s="4" t="s">
        <v>12</v>
      </c>
      <c r="K834" s="4" t="s">
        <v>55</v>
      </c>
    </row>
    <row r="835" spans="2:11" x14ac:dyDescent="0.25">
      <c r="B835" s="7">
        <v>43908</v>
      </c>
      <c r="C835" s="4" t="s">
        <v>21</v>
      </c>
      <c r="D835" s="4" t="s">
        <v>16</v>
      </c>
      <c r="E835" s="4" t="s">
        <v>20</v>
      </c>
      <c r="F835" s="4">
        <v>28</v>
      </c>
      <c r="G835" s="13">
        <f t="shared" si="12"/>
        <v>300</v>
      </c>
      <c r="H835" s="13">
        <f>tbl_Data[[#This Row],[Units]] * tbl_Data[[#This Row],[Price]]</f>
        <v>8400</v>
      </c>
      <c r="I835" s="4" t="s">
        <v>11</v>
      </c>
      <c r="J835" s="4" t="s">
        <v>12</v>
      </c>
      <c r="K835" s="4" t="s">
        <v>52</v>
      </c>
    </row>
    <row r="836" spans="2:11" x14ac:dyDescent="0.25">
      <c r="B836" s="7">
        <v>43908</v>
      </c>
      <c r="C836" s="4" t="s">
        <v>13</v>
      </c>
      <c r="D836" s="4" t="s">
        <v>18</v>
      </c>
      <c r="E836" s="4" t="s">
        <v>22</v>
      </c>
      <c r="F836" s="4">
        <v>45</v>
      </c>
      <c r="G836" s="13">
        <f t="shared" ref="G836:G899" si="13">_xlfn.XLOOKUP(E836, Product, dv_Price, "N/A", 0)</f>
        <v>200</v>
      </c>
      <c r="H836" s="13">
        <f>tbl_Data[[#This Row],[Units]] * tbl_Data[[#This Row],[Price]]</f>
        <v>9000</v>
      </c>
      <c r="I836" s="4" t="s">
        <v>11</v>
      </c>
      <c r="J836" s="4" t="s">
        <v>19</v>
      </c>
      <c r="K836" s="4" t="s">
        <v>56</v>
      </c>
    </row>
    <row r="837" spans="2:11" x14ac:dyDescent="0.25">
      <c r="B837" s="7">
        <v>43908</v>
      </c>
      <c r="C837" s="4" t="s">
        <v>21</v>
      </c>
      <c r="D837" s="4" t="s">
        <v>18</v>
      </c>
      <c r="E837" s="4" t="s">
        <v>20</v>
      </c>
      <c r="F837" s="4">
        <v>35</v>
      </c>
      <c r="G837" s="13">
        <f t="shared" si="13"/>
        <v>300</v>
      </c>
      <c r="H837" s="13">
        <f>tbl_Data[[#This Row],[Units]] * tbl_Data[[#This Row],[Price]]</f>
        <v>10500</v>
      </c>
      <c r="I837" s="4" t="s">
        <v>11</v>
      </c>
      <c r="J837" s="4" t="s">
        <v>12</v>
      </c>
      <c r="K837" s="4" t="s">
        <v>52</v>
      </c>
    </row>
    <row r="838" spans="2:11" x14ac:dyDescent="0.25">
      <c r="B838" s="7">
        <v>43908</v>
      </c>
      <c r="C838" s="4" t="s">
        <v>21</v>
      </c>
      <c r="D838" s="4" t="s">
        <v>14</v>
      </c>
      <c r="E838" s="4" t="s">
        <v>10</v>
      </c>
      <c r="F838" s="4">
        <v>33</v>
      </c>
      <c r="G838" s="13">
        <f t="shared" si="13"/>
        <v>400</v>
      </c>
      <c r="H838" s="13">
        <f>tbl_Data[[#This Row],[Units]] * tbl_Data[[#This Row],[Price]]</f>
        <v>13200</v>
      </c>
      <c r="I838" s="4" t="s">
        <v>11</v>
      </c>
      <c r="J838" s="4" t="s">
        <v>12</v>
      </c>
      <c r="K838" s="4" t="s">
        <v>56</v>
      </c>
    </row>
    <row r="839" spans="2:11" x14ac:dyDescent="0.25">
      <c r="B839" s="7">
        <v>43908</v>
      </c>
      <c r="C839" s="4" t="s">
        <v>8</v>
      </c>
      <c r="D839" s="4" t="s">
        <v>18</v>
      </c>
      <c r="E839" s="4" t="s">
        <v>20</v>
      </c>
      <c r="F839" s="4">
        <v>44</v>
      </c>
      <c r="G839" s="13">
        <f t="shared" si="13"/>
        <v>300</v>
      </c>
      <c r="H839" s="13">
        <f>tbl_Data[[#This Row],[Units]] * tbl_Data[[#This Row],[Price]]</f>
        <v>13200</v>
      </c>
      <c r="I839" s="4" t="s">
        <v>11</v>
      </c>
      <c r="J839" s="4" t="s">
        <v>12</v>
      </c>
      <c r="K839" s="4" t="s">
        <v>55</v>
      </c>
    </row>
    <row r="840" spans="2:11" x14ac:dyDescent="0.25">
      <c r="B840" s="7">
        <v>43908</v>
      </c>
      <c r="C840" s="4" t="s">
        <v>13</v>
      </c>
      <c r="D840" s="4" t="s">
        <v>48</v>
      </c>
      <c r="E840" s="4" t="s">
        <v>10</v>
      </c>
      <c r="F840" s="4">
        <v>46</v>
      </c>
      <c r="G840" s="13">
        <f t="shared" si="13"/>
        <v>400</v>
      </c>
      <c r="H840" s="13">
        <f>tbl_Data[[#This Row],[Units]] * tbl_Data[[#This Row],[Price]]</f>
        <v>18400</v>
      </c>
      <c r="I840" s="4" t="s">
        <v>11</v>
      </c>
      <c r="J840" s="4" t="s">
        <v>12</v>
      </c>
      <c r="K840" s="4" t="s">
        <v>52</v>
      </c>
    </row>
    <row r="841" spans="2:11" x14ac:dyDescent="0.25">
      <c r="B841" s="7">
        <v>43909</v>
      </c>
      <c r="C841" s="4" t="s">
        <v>13</v>
      </c>
      <c r="D841" s="4" t="s">
        <v>16</v>
      </c>
      <c r="E841" s="4" t="s">
        <v>20</v>
      </c>
      <c r="F841" s="4">
        <v>2</v>
      </c>
      <c r="G841" s="13">
        <f t="shared" si="13"/>
        <v>300</v>
      </c>
      <c r="H841" s="13">
        <f>tbl_Data[[#This Row],[Units]] * tbl_Data[[#This Row],[Price]]</f>
        <v>600</v>
      </c>
      <c r="I841" s="4" t="s">
        <v>11</v>
      </c>
      <c r="J841" s="4" t="s">
        <v>12</v>
      </c>
      <c r="K841" s="4" t="s">
        <v>56</v>
      </c>
    </row>
    <row r="842" spans="2:11" x14ac:dyDescent="0.25">
      <c r="B842" s="7">
        <v>43909</v>
      </c>
      <c r="C842" s="4" t="s">
        <v>13</v>
      </c>
      <c r="D842" s="4" t="s">
        <v>48</v>
      </c>
      <c r="E842" s="4" t="s">
        <v>10</v>
      </c>
      <c r="F842" s="4">
        <v>12</v>
      </c>
      <c r="G842" s="13">
        <f t="shared" si="13"/>
        <v>400</v>
      </c>
      <c r="H842" s="13">
        <f>tbl_Data[[#This Row],[Units]] * tbl_Data[[#This Row],[Price]]</f>
        <v>4800</v>
      </c>
      <c r="I842" s="4" t="s">
        <v>11</v>
      </c>
      <c r="J842" s="4" t="s">
        <v>19</v>
      </c>
      <c r="K842" s="4" t="s">
        <v>53</v>
      </c>
    </row>
    <row r="843" spans="2:11" x14ac:dyDescent="0.25">
      <c r="B843" s="7">
        <v>43909</v>
      </c>
      <c r="C843" s="4" t="s">
        <v>8</v>
      </c>
      <c r="D843" s="4" t="s">
        <v>48</v>
      </c>
      <c r="E843" s="4" t="s">
        <v>17</v>
      </c>
      <c r="F843" s="4">
        <v>10</v>
      </c>
      <c r="G843" s="13">
        <f t="shared" si="13"/>
        <v>500</v>
      </c>
      <c r="H843" s="13">
        <f>tbl_Data[[#This Row],[Units]] * tbl_Data[[#This Row],[Price]]</f>
        <v>5000</v>
      </c>
      <c r="I843" s="4" t="s">
        <v>11</v>
      </c>
      <c r="J843" s="4" t="s">
        <v>12</v>
      </c>
      <c r="K843" s="4" t="s">
        <v>52</v>
      </c>
    </row>
    <row r="844" spans="2:11" x14ac:dyDescent="0.25">
      <c r="B844" s="7">
        <v>43909</v>
      </c>
      <c r="C844" s="4" t="s">
        <v>21</v>
      </c>
      <c r="D844" s="4" t="s">
        <v>18</v>
      </c>
      <c r="E844" s="4" t="s">
        <v>17</v>
      </c>
      <c r="F844" s="4">
        <v>13</v>
      </c>
      <c r="G844" s="13">
        <f t="shared" si="13"/>
        <v>500</v>
      </c>
      <c r="H844" s="13">
        <f>tbl_Data[[#This Row],[Units]] * tbl_Data[[#This Row],[Price]]</f>
        <v>6500</v>
      </c>
      <c r="I844" s="4" t="s">
        <v>11</v>
      </c>
      <c r="J844" s="4" t="s">
        <v>12</v>
      </c>
      <c r="K844" s="4" t="s">
        <v>52</v>
      </c>
    </row>
    <row r="845" spans="2:11" x14ac:dyDescent="0.25">
      <c r="B845" s="7">
        <v>43909</v>
      </c>
      <c r="C845" s="4" t="s">
        <v>21</v>
      </c>
      <c r="D845" s="4" t="s">
        <v>48</v>
      </c>
      <c r="E845" s="4" t="s">
        <v>17</v>
      </c>
      <c r="F845" s="4">
        <v>14</v>
      </c>
      <c r="G845" s="13">
        <f t="shared" si="13"/>
        <v>500</v>
      </c>
      <c r="H845" s="13">
        <f>tbl_Data[[#This Row],[Units]] * tbl_Data[[#This Row],[Price]]</f>
        <v>7000</v>
      </c>
      <c r="I845" s="4" t="s">
        <v>11</v>
      </c>
      <c r="J845" s="4" t="s">
        <v>12</v>
      </c>
      <c r="K845" s="4" t="s">
        <v>53</v>
      </c>
    </row>
    <row r="846" spans="2:11" x14ac:dyDescent="0.25">
      <c r="B846" s="7">
        <v>43909</v>
      </c>
      <c r="C846" s="4" t="s">
        <v>13</v>
      </c>
      <c r="D846" s="4" t="s">
        <v>18</v>
      </c>
      <c r="E846" s="4" t="s">
        <v>10</v>
      </c>
      <c r="F846" s="4">
        <v>18</v>
      </c>
      <c r="G846" s="13">
        <f t="shared" si="13"/>
        <v>400</v>
      </c>
      <c r="H846" s="13">
        <f>tbl_Data[[#This Row],[Units]] * tbl_Data[[#This Row],[Price]]</f>
        <v>7200</v>
      </c>
      <c r="I846" s="4" t="s">
        <v>11</v>
      </c>
      <c r="J846" s="4" t="s">
        <v>12</v>
      </c>
      <c r="K846" s="4" t="s">
        <v>55</v>
      </c>
    </row>
    <row r="847" spans="2:11" x14ac:dyDescent="0.25">
      <c r="B847" s="7">
        <v>43909</v>
      </c>
      <c r="C847" s="4" t="s">
        <v>8</v>
      </c>
      <c r="D847" s="4" t="s">
        <v>14</v>
      </c>
      <c r="E847" s="4" t="s">
        <v>22</v>
      </c>
      <c r="F847" s="4">
        <v>39</v>
      </c>
      <c r="G847" s="13">
        <f t="shared" si="13"/>
        <v>200</v>
      </c>
      <c r="H847" s="13">
        <f>tbl_Data[[#This Row],[Units]] * tbl_Data[[#This Row],[Price]]</f>
        <v>7800</v>
      </c>
      <c r="I847" s="4" t="s">
        <v>11</v>
      </c>
      <c r="J847" s="4" t="s">
        <v>12</v>
      </c>
      <c r="K847" s="4" t="s">
        <v>52</v>
      </c>
    </row>
    <row r="848" spans="2:11" x14ac:dyDescent="0.25">
      <c r="B848" s="7">
        <v>43909</v>
      </c>
      <c r="C848" s="4" t="s">
        <v>21</v>
      </c>
      <c r="D848" s="4" t="s">
        <v>48</v>
      </c>
      <c r="E848" s="4" t="s">
        <v>10</v>
      </c>
      <c r="F848" s="4">
        <v>38</v>
      </c>
      <c r="G848" s="13">
        <f t="shared" si="13"/>
        <v>400</v>
      </c>
      <c r="H848" s="13">
        <f>tbl_Data[[#This Row],[Units]] * tbl_Data[[#This Row],[Price]]</f>
        <v>15200</v>
      </c>
      <c r="I848" s="4" t="s">
        <v>23</v>
      </c>
      <c r="J848" s="4" t="s">
        <v>12</v>
      </c>
      <c r="K848" s="4" t="s">
        <v>52</v>
      </c>
    </row>
    <row r="849" spans="2:11" x14ac:dyDescent="0.25">
      <c r="B849" s="7">
        <v>43909</v>
      </c>
      <c r="C849" s="4" t="s">
        <v>8</v>
      </c>
      <c r="D849" s="4" t="s">
        <v>24</v>
      </c>
      <c r="E849" s="4" t="s">
        <v>10</v>
      </c>
      <c r="F849" s="4">
        <v>38</v>
      </c>
      <c r="G849" s="13">
        <f t="shared" si="13"/>
        <v>400</v>
      </c>
      <c r="H849" s="13">
        <f>tbl_Data[[#This Row],[Units]] * tbl_Data[[#This Row],[Price]]</f>
        <v>15200</v>
      </c>
      <c r="I849" s="4" t="s">
        <v>11</v>
      </c>
      <c r="J849" s="4" t="s">
        <v>12</v>
      </c>
      <c r="K849" s="4" t="s">
        <v>52</v>
      </c>
    </row>
    <row r="850" spans="2:11" x14ac:dyDescent="0.25">
      <c r="B850" s="7">
        <v>43909</v>
      </c>
      <c r="C850" s="4" t="s">
        <v>21</v>
      </c>
      <c r="D850" s="4" t="s">
        <v>9</v>
      </c>
      <c r="E850" s="4" t="s">
        <v>10</v>
      </c>
      <c r="F850" s="4">
        <v>39</v>
      </c>
      <c r="G850" s="13">
        <f t="shared" si="13"/>
        <v>400</v>
      </c>
      <c r="H850" s="13">
        <f>tbl_Data[[#This Row],[Units]] * tbl_Data[[#This Row],[Price]]</f>
        <v>15600</v>
      </c>
      <c r="I850" s="4" t="s">
        <v>11</v>
      </c>
      <c r="J850" s="4" t="s">
        <v>19</v>
      </c>
      <c r="K850" s="4" t="s">
        <v>52</v>
      </c>
    </row>
    <row r="851" spans="2:11" x14ac:dyDescent="0.25">
      <c r="B851" s="7">
        <v>43910</v>
      </c>
      <c r="C851" s="4" t="s">
        <v>8</v>
      </c>
      <c r="D851" s="4" t="s">
        <v>48</v>
      </c>
      <c r="E851" s="4" t="s">
        <v>10</v>
      </c>
      <c r="F851" s="4">
        <v>1</v>
      </c>
      <c r="G851" s="13">
        <f t="shared" si="13"/>
        <v>400</v>
      </c>
      <c r="H851" s="13">
        <f>tbl_Data[[#This Row],[Units]] * tbl_Data[[#This Row],[Price]]</f>
        <v>400</v>
      </c>
      <c r="I851" s="4" t="s">
        <v>11</v>
      </c>
      <c r="J851" s="4" t="s">
        <v>12</v>
      </c>
      <c r="K851" s="4" t="s">
        <v>52</v>
      </c>
    </row>
    <row r="852" spans="2:11" x14ac:dyDescent="0.25">
      <c r="B852" s="7">
        <v>43910</v>
      </c>
      <c r="C852" s="4" t="s">
        <v>13</v>
      </c>
      <c r="D852" s="4" t="s">
        <v>24</v>
      </c>
      <c r="E852" s="4" t="s">
        <v>10</v>
      </c>
      <c r="F852" s="4">
        <v>7</v>
      </c>
      <c r="G852" s="13">
        <f t="shared" si="13"/>
        <v>400</v>
      </c>
      <c r="H852" s="13">
        <f>tbl_Data[[#This Row],[Units]] * tbl_Data[[#This Row],[Price]]</f>
        <v>2800</v>
      </c>
      <c r="I852" s="4" t="s">
        <v>11</v>
      </c>
      <c r="J852" s="4" t="s">
        <v>12</v>
      </c>
      <c r="K852" s="4" t="s">
        <v>52</v>
      </c>
    </row>
    <row r="853" spans="2:11" x14ac:dyDescent="0.25">
      <c r="B853" s="7">
        <v>43910</v>
      </c>
      <c r="C853" s="4" t="s">
        <v>8</v>
      </c>
      <c r="D853" s="4" t="s">
        <v>14</v>
      </c>
      <c r="E853" s="4" t="s">
        <v>15</v>
      </c>
      <c r="F853" s="4">
        <v>30</v>
      </c>
      <c r="G853" s="13">
        <f t="shared" si="13"/>
        <v>100</v>
      </c>
      <c r="H853" s="13">
        <f>tbl_Data[[#This Row],[Units]] * tbl_Data[[#This Row],[Price]]</f>
        <v>3000</v>
      </c>
      <c r="I853" s="4" t="s">
        <v>11</v>
      </c>
      <c r="J853" s="4" t="s">
        <v>12</v>
      </c>
      <c r="K853" s="4" t="s">
        <v>53</v>
      </c>
    </row>
    <row r="854" spans="2:11" x14ac:dyDescent="0.25">
      <c r="B854" s="7">
        <v>43910</v>
      </c>
      <c r="C854" s="4" t="s">
        <v>8</v>
      </c>
      <c r="D854" s="4" t="s">
        <v>24</v>
      </c>
      <c r="E854" s="4" t="s">
        <v>22</v>
      </c>
      <c r="F854" s="4">
        <v>19</v>
      </c>
      <c r="G854" s="13">
        <f t="shared" si="13"/>
        <v>200</v>
      </c>
      <c r="H854" s="13">
        <f>tbl_Data[[#This Row],[Units]] * tbl_Data[[#This Row],[Price]]</f>
        <v>3800</v>
      </c>
      <c r="I854" s="4" t="s">
        <v>11</v>
      </c>
      <c r="J854" s="4" t="s">
        <v>12</v>
      </c>
      <c r="K854" s="4" t="s">
        <v>52</v>
      </c>
    </row>
    <row r="855" spans="2:11" x14ac:dyDescent="0.25">
      <c r="B855" s="7">
        <v>43910</v>
      </c>
      <c r="C855" s="4" t="s">
        <v>21</v>
      </c>
      <c r="D855" s="4" t="s">
        <v>18</v>
      </c>
      <c r="E855" s="4" t="s">
        <v>10</v>
      </c>
      <c r="F855" s="4">
        <v>17</v>
      </c>
      <c r="G855" s="13">
        <f t="shared" si="13"/>
        <v>400</v>
      </c>
      <c r="H855" s="13">
        <f>tbl_Data[[#This Row],[Units]] * tbl_Data[[#This Row],[Price]]</f>
        <v>6800</v>
      </c>
      <c r="I855" s="4" t="s">
        <v>23</v>
      </c>
      <c r="J855" s="4" t="s">
        <v>12</v>
      </c>
      <c r="K855" s="4" t="s">
        <v>56</v>
      </c>
    </row>
    <row r="856" spans="2:11" x14ac:dyDescent="0.25">
      <c r="B856" s="7">
        <v>43910</v>
      </c>
      <c r="C856" s="4" t="s">
        <v>21</v>
      </c>
      <c r="D856" s="4" t="s">
        <v>16</v>
      </c>
      <c r="E856" s="4" t="s">
        <v>17</v>
      </c>
      <c r="F856" s="4">
        <v>16</v>
      </c>
      <c r="G856" s="13">
        <f t="shared" si="13"/>
        <v>500</v>
      </c>
      <c r="H856" s="13">
        <f>tbl_Data[[#This Row],[Units]] * tbl_Data[[#This Row],[Price]]</f>
        <v>8000</v>
      </c>
      <c r="I856" s="4" t="s">
        <v>11</v>
      </c>
      <c r="J856" s="4" t="s">
        <v>12</v>
      </c>
      <c r="K856" s="4" t="s">
        <v>54</v>
      </c>
    </row>
    <row r="857" spans="2:11" x14ac:dyDescent="0.25">
      <c r="B857" s="7">
        <v>43910</v>
      </c>
      <c r="C857" s="4" t="s">
        <v>21</v>
      </c>
      <c r="D857" s="4" t="s">
        <v>16</v>
      </c>
      <c r="E857" s="4" t="s">
        <v>17</v>
      </c>
      <c r="F857" s="4">
        <v>19</v>
      </c>
      <c r="G857" s="13">
        <f t="shared" si="13"/>
        <v>500</v>
      </c>
      <c r="H857" s="13">
        <f>tbl_Data[[#This Row],[Units]] * tbl_Data[[#This Row],[Price]]</f>
        <v>9500</v>
      </c>
      <c r="I857" s="4" t="s">
        <v>11</v>
      </c>
      <c r="J857" s="4" t="s">
        <v>19</v>
      </c>
      <c r="K857" s="4" t="s">
        <v>55</v>
      </c>
    </row>
    <row r="858" spans="2:11" x14ac:dyDescent="0.25">
      <c r="B858" s="7">
        <v>43910</v>
      </c>
      <c r="C858" s="4" t="s">
        <v>8</v>
      </c>
      <c r="D858" s="4" t="s">
        <v>48</v>
      </c>
      <c r="E858" s="4" t="s">
        <v>10</v>
      </c>
      <c r="F858" s="4">
        <v>35</v>
      </c>
      <c r="G858" s="13">
        <f t="shared" si="13"/>
        <v>400</v>
      </c>
      <c r="H858" s="13">
        <f>tbl_Data[[#This Row],[Units]] * tbl_Data[[#This Row],[Price]]</f>
        <v>14000</v>
      </c>
      <c r="I858" s="4" t="s">
        <v>11</v>
      </c>
      <c r="J858" s="4" t="s">
        <v>12</v>
      </c>
      <c r="K858" s="4" t="s">
        <v>52</v>
      </c>
    </row>
    <row r="859" spans="2:11" x14ac:dyDescent="0.25">
      <c r="B859" s="7">
        <v>43910</v>
      </c>
      <c r="C859" s="4" t="s">
        <v>13</v>
      </c>
      <c r="D859" s="4" t="s">
        <v>16</v>
      </c>
      <c r="E859" s="4" t="s">
        <v>17</v>
      </c>
      <c r="F859" s="4">
        <v>34</v>
      </c>
      <c r="G859" s="13">
        <f t="shared" si="13"/>
        <v>500</v>
      </c>
      <c r="H859" s="13">
        <f>tbl_Data[[#This Row],[Units]] * tbl_Data[[#This Row],[Price]]</f>
        <v>17000</v>
      </c>
      <c r="I859" s="4" t="s">
        <v>11</v>
      </c>
      <c r="J859" s="4" t="s">
        <v>12</v>
      </c>
      <c r="K859" s="4" t="s">
        <v>54</v>
      </c>
    </row>
    <row r="860" spans="2:11" x14ac:dyDescent="0.25">
      <c r="B860" s="7">
        <v>43910</v>
      </c>
      <c r="C860" s="4" t="s">
        <v>8</v>
      </c>
      <c r="D860" s="4" t="s">
        <v>18</v>
      </c>
      <c r="E860" s="4" t="s">
        <v>17</v>
      </c>
      <c r="F860" s="4">
        <v>35</v>
      </c>
      <c r="G860" s="13">
        <f t="shared" si="13"/>
        <v>500</v>
      </c>
      <c r="H860" s="13">
        <f>tbl_Data[[#This Row],[Units]] * tbl_Data[[#This Row],[Price]]</f>
        <v>17500</v>
      </c>
      <c r="I860" s="4" t="s">
        <v>11</v>
      </c>
      <c r="J860" s="4" t="s">
        <v>12</v>
      </c>
      <c r="K860" s="4" t="s">
        <v>53</v>
      </c>
    </row>
    <row r="861" spans="2:11" x14ac:dyDescent="0.25">
      <c r="B861" s="7">
        <v>43910</v>
      </c>
      <c r="C861" s="4" t="s">
        <v>21</v>
      </c>
      <c r="D861" s="4" t="s">
        <v>9</v>
      </c>
      <c r="E861" s="4" t="s">
        <v>17</v>
      </c>
      <c r="F861" s="4">
        <v>41</v>
      </c>
      <c r="G861" s="13">
        <f t="shared" si="13"/>
        <v>500</v>
      </c>
      <c r="H861" s="13">
        <f>tbl_Data[[#This Row],[Units]] * tbl_Data[[#This Row],[Price]]</f>
        <v>20500</v>
      </c>
      <c r="I861" s="4" t="s">
        <v>23</v>
      </c>
      <c r="J861" s="4" t="s">
        <v>12</v>
      </c>
      <c r="K861" s="4" t="s">
        <v>53</v>
      </c>
    </row>
    <row r="862" spans="2:11" x14ac:dyDescent="0.25">
      <c r="B862" s="7">
        <v>43910</v>
      </c>
      <c r="C862" s="4" t="s">
        <v>21</v>
      </c>
      <c r="D862" s="4" t="s">
        <v>18</v>
      </c>
      <c r="E862" s="4" t="s">
        <v>17</v>
      </c>
      <c r="F862" s="4">
        <v>46</v>
      </c>
      <c r="G862" s="13">
        <f t="shared" si="13"/>
        <v>500</v>
      </c>
      <c r="H862" s="13">
        <f>tbl_Data[[#This Row],[Units]] * tbl_Data[[#This Row],[Price]]</f>
        <v>23000</v>
      </c>
      <c r="I862" s="4" t="s">
        <v>11</v>
      </c>
      <c r="J862" s="4" t="s">
        <v>12</v>
      </c>
      <c r="K862" s="4" t="s">
        <v>55</v>
      </c>
    </row>
    <row r="863" spans="2:11" x14ac:dyDescent="0.25">
      <c r="B863" s="7">
        <v>43911</v>
      </c>
      <c r="C863" s="4" t="s">
        <v>21</v>
      </c>
      <c r="D863" s="4" t="s">
        <v>14</v>
      </c>
      <c r="E863" s="4" t="s">
        <v>15</v>
      </c>
      <c r="F863" s="4">
        <v>13</v>
      </c>
      <c r="G863" s="13">
        <f t="shared" si="13"/>
        <v>100</v>
      </c>
      <c r="H863" s="13">
        <f>tbl_Data[[#This Row],[Units]] * tbl_Data[[#This Row],[Price]]</f>
        <v>1300</v>
      </c>
      <c r="I863" s="4" t="s">
        <v>11</v>
      </c>
      <c r="J863" s="4" t="s">
        <v>12</v>
      </c>
      <c r="K863" s="4" t="s">
        <v>55</v>
      </c>
    </row>
    <row r="864" spans="2:11" x14ac:dyDescent="0.25">
      <c r="B864" s="7">
        <v>43911</v>
      </c>
      <c r="C864" s="4" t="s">
        <v>21</v>
      </c>
      <c r="D864" s="4" t="s">
        <v>9</v>
      </c>
      <c r="E864" s="4" t="s">
        <v>10</v>
      </c>
      <c r="F864" s="4">
        <v>5</v>
      </c>
      <c r="G864" s="13">
        <f t="shared" si="13"/>
        <v>400</v>
      </c>
      <c r="H864" s="13">
        <f>tbl_Data[[#This Row],[Units]] * tbl_Data[[#This Row],[Price]]</f>
        <v>2000</v>
      </c>
      <c r="I864" s="4" t="s">
        <v>11</v>
      </c>
      <c r="J864" s="4" t="s">
        <v>12</v>
      </c>
      <c r="K864" s="4" t="s">
        <v>54</v>
      </c>
    </row>
    <row r="865" spans="2:11" x14ac:dyDescent="0.25">
      <c r="B865" s="7">
        <v>43911</v>
      </c>
      <c r="C865" s="4" t="s">
        <v>13</v>
      </c>
      <c r="D865" s="4" t="s">
        <v>48</v>
      </c>
      <c r="E865" s="4" t="s">
        <v>15</v>
      </c>
      <c r="F865" s="4">
        <v>23</v>
      </c>
      <c r="G865" s="13">
        <f t="shared" si="13"/>
        <v>100</v>
      </c>
      <c r="H865" s="13">
        <f>tbl_Data[[#This Row],[Units]] * tbl_Data[[#This Row],[Price]]</f>
        <v>2300</v>
      </c>
      <c r="I865" s="4" t="s">
        <v>11</v>
      </c>
      <c r="J865" s="4" t="s">
        <v>12</v>
      </c>
      <c r="K865" s="4" t="s">
        <v>55</v>
      </c>
    </row>
    <row r="866" spans="2:11" x14ac:dyDescent="0.25">
      <c r="B866" s="7">
        <v>43911</v>
      </c>
      <c r="C866" s="4" t="s">
        <v>21</v>
      </c>
      <c r="D866" s="4" t="s">
        <v>16</v>
      </c>
      <c r="E866" s="4" t="s">
        <v>20</v>
      </c>
      <c r="F866" s="4">
        <v>8</v>
      </c>
      <c r="G866" s="13">
        <f t="shared" si="13"/>
        <v>300</v>
      </c>
      <c r="H866" s="13">
        <f>tbl_Data[[#This Row],[Units]] * tbl_Data[[#This Row],[Price]]</f>
        <v>2400</v>
      </c>
      <c r="I866" s="4" t="s">
        <v>11</v>
      </c>
      <c r="J866" s="4" t="s">
        <v>12</v>
      </c>
      <c r="K866" s="4" t="s">
        <v>52</v>
      </c>
    </row>
    <row r="867" spans="2:11" x14ac:dyDescent="0.25">
      <c r="B867" s="7">
        <v>43911</v>
      </c>
      <c r="C867" s="4" t="s">
        <v>21</v>
      </c>
      <c r="D867" s="4" t="s">
        <v>14</v>
      </c>
      <c r="E867" s="4" t="s">
        <v>15</v>
      </c>
      <c r="F867" s="4">
        <v>43</v>
      </c>
      <c r="G867" s="13">
        <f t="shared" si="13"/>
        <v>100</v>
      </c>
      <c r="H867" s="13">
        <f>tbl_Data[[#This Row],[Units]] * tbl_Data[[#This Row],[Price]]</f>
        <v>4300</v>
      </c>
      <c r="I867" s="4" t="s">
        <v>11</v>
      </c>
      <c r="J867" s="4" t="s">
        <v>12</v>
      </c>
      <c r="K867" s="4" t="s">
        <v>52</v>
      </c>
    </row>
    <row r="868" spans="2:11" x14ac:dyDescent="0.25">
      <c r="B868" s="7">
        <v>43911</v>
      </c>
      <c r="C868" s="4" t="s">
        <v>8</v>
      </c>
      <c r="D868" s="4" t="s">
        <v>18</v>
      </c>
      <c r="E868" s="4" t="s">
        <v>20</v>
      </c>
      <c r="F868" s="4">
        <v>21</v>
      </c>
      <c r="G868" s="13">
        <f t="shared" si="13"/>
        <v>300</v>
      </c>
      <c r="H868" s="13">
        <f>tbl_Data[[#This Row],[Units]] * tbl_Data[[#This Row],[Price]]</f>
        <v>6300</v>
      </c>
      <c r="I868" s="4" t="s">
        <v>11</v>
      </c>
      <c r="J868" s="4" t="s">
        <v>12</v>
      </c>
      <c r="K868" s="4" t="s">
        <v>56</v>
      </c>
    </row>
    <row r="869" spans="2:11" x14ac:dyDescent="0.25">
      <c r="B869" s="7">
        <v>43911</v>
      </c>
      <c r="C869" s="4" t="s">
        <v>21</v>
      </c>
      <c r="D869" s="4" t="s">
        <v>9</v>
      </c>
      <c r="E869" s="4" t="s">
        <v>22</v>
      </c>
      <c r="F869" s="4">
        <v>36</v>
      </c>
      <c r="G869" s="13">
        <f t="shared" si="13"/>
        <v>200</v>
      </c>
      <c r="H869" s="13">
        <f>tbl_Data[[#This Row],[Units]] * tbl_Data[[#This Row],[Price]]</f>
        <v>7200</v>
      </c>
      <c r="I869" s="4" t="s">
        <v>11</v>
      </c>
      <c r="J869" s="4" t="s">
        <v>19</v>
      </c>
      <c r="K869" s="4" t="s">
        <v>53</v>
      </c>
    </row>
    <row r="870" spans="2:11" x14ac:dyDescent="0.25">
      <c r="B870" s="7">
        <v>43911</v>
      </c>
      <c r="C870" s="4" t="s">
        <v>13</v>
      </c>
      <c r="D870" s="4" t="s">
        <v>48</v>
      </c>
      <c r="E870" s="4" t="s">
        <v>10</v>
      </c>
      <c r="F870" s="4">
        <v>19</v>
      </c>
      <c r="G870" s="13">
        <f t="shared" si="13"/>
        <v>400</v>
      </c>
      <c r="H870" s="13">
        <f>tbl_Data[[#This Row],[Units]] * tbl_Data[[#This Row],[Price]]</f>
        <v>7600</v>
      </c>
      <c r="I870" s="4" t="s">
        <v>11</v>
      </c>
      <c r="J870" s="4" t="s">
        <v>12</v>
      </c>
      <c r="K870" s="4" t="s">
        <v>52</v>
      </c>
    </row>
    <row r="871" spans="2:11" x14ac:dyDescent="0.25">
      <c r="B871" s="7">
        <v>43911</v>
      </c>
      <c r="C871" s="4" t="s">
        <v>13</v>
      </c>
      <c r="D871" s="4" t="s">
        <v>16</v>
      </c>
      <c r="E871" s="4" t="s">
        <v>22</v>
      </c>
      <c r="F871" s="4">
        <v>43</v>
      </c>
      <c r="G871" s="13">
        <f t="shared" si="13"/>
        <v>200</v>
      </c>
      <c r="H871" s="13">
        <f>tbl_Data[[#This Row],[Units]] * tbl_Data[[#This Row],[Price]]</f>
        <v>8600</v>
      </c>
      <c r="I871" s="4" t="s">
        <v>11</v>
      </c>
      <c r="J871" s="4" t="s">
        <v>12</v>
      </c>
      <c r="K871" s="4" t="s">
        <v>55</v>
      </c>
    </row>
    <row r="872" spans="2:11" x14ac:dyDescent="0.25">
      <c r="B872" s="7">
        <v>43911</v>
      </c>
      <c r="C872" s="4" t="s">
        <v>21</v>
      </c>
      <c r="D872" s="4" t="s">
        <v>48</v>
      </c>
      <c r="E872" s="4" t="s">
        <v>22</v>
      </c>
      <c r="F872" s="4">
        <v>46</v>
      </c>
      <c r="G872" s="13">
        <f t="shared" si="13"/>
        <v>200</v>
      </c>
      <c r="H872" s="13">
        <f>tbl_Data[[#This Row],[Units]] * tbl_Data[[#This Row],[Price]]</f>
        <v>9200</v>
      </c>
      <c r="I872" s="4" t="s">
        <v>11</v>
      </c>
      <c r="J872" s="4" t="s">
        <v>12</v>
      </c>
      <c r="K872" s="4" t="s">
        <v>52</v>
      </c>
    </row>
    <row r="873" spans="2:11" x14ac:dyDescent="0.25">
      <c r="B873" s="7">
        <v>43911</v>
      </c>
      <c r="C873" s="4" t="s">
        <v>8</v>
      </c>
      <c r="D873" s="4" t="s">
        <v>24</v>
      </c>
      <c r="E873" s="4" t="s">
        <v>20</v>
      </c>
      <c r="F873" s="4">
        <v>35</v>
      </c>
      <c r="G873" s="13">
        <f t="shared" si="13"/>
        <v>300</v>
      </c>
      <c r="H873" s="13">
        <f>tbl_Data[[#This Row],[Units]] * tbl_Data[[#This Row],[Price]]</f>
        <v>10500</v>
      </c>
      <c r="I873" s="4" t="s">
        <v>11</v>
      </c>
      <c r="J873" s="4" t="s">
        <v>12</v>
      </c>
      <c r="K873" s="4" t="s">
        <v>55</v>
      </c>
    </row>
    <row r="874" spans="2:11" x14ac:dyDescent="0.25">
      <c r="B874" s="7">
        <v>43911</v>
      </c>
      <c r="C874" s="4" t="s">
        <v>8</v>
      </c>
      <c r="D874" s="4" t="s">
        <v>48</v>
      </c>
      <c r="E874" s="4" t="s">
        <v>10</v>
      </c>
      <c r="F874" s="4">
        <v>27</v>
      </c>
      <c r="G874" s="13">
        <f t="shared" si="13"/>
        <v>400</v>
      </c>
      <c r="H874" s="13">
        <f>tbl_Data[[#This Row],[Units]] * tbl_Data[[#This Row],[Price]]</f>
        <v>10800</v>
      </c>
      <c r="I874" s="4" t="s">
        <v>11</v>
      </c>
      <c r="J874" s="4" t="s">
        <v>19</v>
      </c>
      <c r="K874" s="4" t="s">
        <v>55</v>
      </c>
    </row>
    <row r="875" spans="2:11" x14ac:dyDescent="0.25">
      <c r="B875" s="7">
        <v>43911</v>
      </c>
      <c r="C875" s="4" t="s">
        <v>21</v>
      </c>
      <c r="D875" s="4" t="s">
        <v>16</v>
      </c>
      <c r="E875" s="4" t="s">
        <v>17</v>
      </c>
      <c r="F875" s="4">
        <v>22</v>
      </c>
      <c r="G875" s="13">
        <f t="shared" si="13"/>
        <v>500</v>
      </c>
      <c r="H875" s="13">
        <f>tbl_Data[[#This Row],[Units]] * tbl_Data[[#This Row],[Price]]</f>
        <v>11000</v>
      </c>
      <c r="I875" s="4" t="s">
        <v>11</v>
      </c>
      <c r="J875" s="4" t="s">
        <v>12</v>
      </c>
      <c r="K875" s="4" t="s">
        <v>55</v>
      </c>
    </row>
    <row r="876" spans="2:11" x14ac:dyDescent="0.25">
      <c r="B876" s="7">
        <v>43911</v>
      </c>
      <c r="C876" s="4" t="s">
        <v>13</v>
      </c>
      <c r="D876" s="4" t="s">
        <v>9</v>
      </c>
      <c r="E876" s="4" t="s">
        <v>17</v>
      </c>
      <c r="F876" s="4">
        <v>23</v>
      </c>
      <c r="G876" s="13">
        <f t="shared" si="13"/>
        <v>500</v>
      </c>
      <c r="H876" s="13">
        <f>tbl_Data[[#This Row],[Units]] * tbl_Data[[#This Row],[Price]]</f>
        <v>11500</v>
      </c>
      <c r="I876" s="4" t="s">
        <v>11</v>
      </c>
      <c r="J876" s="4" t="s">
        <v>12</v>
      </c>
      <c r="K876" s="4" t="s">
        <v>52</v>
      </c>
    </row>
    <row r="877" spans="2:11" x14ac:dyDescent="0.25">
      <c r="B877" s="7">
        <v>43911</v>
      </c>
      <c r="C877" s="4" t="s">
        <v>13</v>
      </c>
      <c r="D877" s="4" t="s">
        <v>14</v>
      </c>
      <c r="E877" s="4" t="s">
        <v>20</v>
      </c>
      <c r="F877" s="4">
        <v>46</v>
      </c>
      <c r="G877" s="13">
        <f t="shared" si="13"/>
        <v>300</v>
      </c>
      <c r="H877" s="13">
        <f>tbl_Data[[#This Row],[Units]] * tbl_Data[[#This Row],[Price]]</f>
        <v>13800</v>
      </c>
      <c r="I877" s="4" t="s">
        <v>11</v>
      </c>
      <c r="J877" s="4" t="s">
        <v>12</v>
      </c>
      <c r="K877" s="4" t="s">
        <v>52</v>
      </c>
    </row>
    <row r="878" spans="2:11" x14ac:dyDescent="0.25">
      <c r="B878" s="7">
        <v>43911</v>
      </c>
      <c r="C878" s="4" t="s">
        <v>21</v>
      </c>
      <c r="D878" s="4" t="s">
        <v>14</v>
      </c>
      <c r="E878" s="4" t="s">
        <v>10</v>
      </c>
      <c r="F878" s="4">
        <v>35</v>
      </c>
      <c r="G878" s="13">
        <f t="shared" si="13"/>
        <v>400</v>
      </c>
      <c r="H878" s="13">
        <f>tbl_Data[[#This Row],[Units]] * tbl_Data[[#This Row],[Price]]</f>
        <v>14000</v>
      </c>
      <c r="I878" s="4" t="s">
        <v>23</v>
      </c>
      <c r="J878" s="4" t="s">
        <v>12</v>
      </c>
      <c r="K878" s="4" t="s">
        <v>55</v>
      </c>
    </row>
    <row r="879" spans="2:11" x14ac:dyDescent="0.25">
      <c r="B879" s="7">
        <v>43911</v>
      </c>
      <c r="C879" s="4" t="s">
        <v>13</v>
      </c>
      <c r="D879" s="4" t="s">
        <v>48</v>
      </c>
      <c r="E879" s="4" t="s">
        <v>17</v>
      </c>
      <c r="F879" s="4">
        <v>32</v>
      </c>
      <c r="G879" s="13">
        <f t="shared" si="13"/>
        <v>500</v>
      </c>
      <c r="H879" s="13">
        <f>tbl_Data[[#This Row],[Units]] * tbl_Data[[#This Row],[Price]]</f>
        <v>16000</v>
      </c>
      <c r="I879" s="4" t="s">
        <v>11</v>
      </c>
      <c r="J879" s="4" t="s">
        <v>12</v>
      </c>
      <c r="K879" s="4" t="s">
        <v>53</v>
      </c>
    </row>
    <row r="880" spans="2:11" x14ac:dyDescent="0.25">
      <c r="B880" s="7">
        <v>43912</v>
      </c>
      <c r="C880" s="4" t="s">
        <v>13</v>
      </c>
      <c r="D880" s="4" t="s">
        <v>14</v>
      </c>
      <c r="E880" s="4" t="s">
        <v>15</v>
      </c>
      <c r="F880" s="4">
        <v>13</v>
      </c>
      <c r="G880" s="13">
        <f t="shared" si="13"/>
        <v>100</v>
      </c>
      <c r="H880" s="13">
        <f>tbl_Data[[#This Row],[Units]] * tbl_Data[[#This Row],[Price]]</f>
        <v>1300</v>
      </c>
      <c r="I880" s="4" t="s">
        <v>11</v>
      </c>
      <c r="J880" s="4" t="s">
        <v>12</v>
      </c>
      <c r="K880" s="4" t="s">
        <v>55</v>
      </c>
    </row>
    <row r="881" spans="2:11" x14ac:dyDescent="0.25">
      <c r="B881" s="7">
        <v>43912</v>
      </c>
      <c r="C881" s="4" t="s">
        <v>21</v>
      </c>
      <c r="D881" s="4" t="s">
        <v>14</v>
      </c>
      <c r="E881" s="4" t="s">
        <v>10</v>
      </c>
      <c r="F881" s="4">
        <v>6</v>
      </c>
      <c r="G881" s="13">
        <f t="shared" si="13"/>
        <v>400</v>
      </c>
      <c r="H881" s="13">
        <f>tbl_Data[[#This Row],[Units]] * tbl_Data[[#This Row],[Price]]</f>
        <v>2400</v>
      </c>
      <c r="I881" s="4" t="s">
        <v>11</v>
      </c>
      <c r="J881" s="4" t="s">
        <v>12</v>
      </c>
      <c r="K881" s="4" t="s">
        <v>55</v>
      </c>
    </row>
    <row r="882" spans="2:11" x14ac:dyDescent="0.25">
      <c r="B882" s="7">
        <v>43912</v>
      </c>
      <c r="C882" s="4" t="s">
        <v>13</v>
      </c>
      <c r="D882" s="4" t="s">
        <v>48</v>
      </c>
      <c r="E882" s="4" t="s">
        <v>17</v>
      </c>
      <c r="F882" s="4">
        <v>7</v>
      </c>
      <c r="G882" s="13">
        <f t="shared" si="13"/>
        <v>500</v>
      </c>
      <c r="H882" s="13">
        <f>tbl_Data[[#This Row],[Units]] * tbl_Data[[#This Row],[Price]]</f>
        <v>3500</v>
      </c>
      <c r="I882" s="4" t="s">
        <v>11</v>
      </c>
      <c r="J882" s="4" t="s">
        <v>12</v>
      </c>
      <c r="K882" s="4" t="s">
        <v>52</v>
      </c>
    </row>
    <row r="883" spans="2:11" x14ac:dyDescent="0.25">
      <c r="B883" s="7">
        <v>43912</v>
      </c>
      <c r="C883" s="4" t="s">
        <v>13</v>
      </c>
      <c r="D883" s="4" t="s">
        <v>16</v>
      </c>
      <c r="E883" s="4" t="s">
        <v>15</v>
      </c>
      <c r="F883" s="4">
        <v>45</v>
      </c>
      <c r="G883" s="13">
        <f t="shared" si="13"/>
        <v>100</v>
      </c>
      <c r="H883" s="13">
        <f>tbl_Data[[#This Row],[Units]] * tbl_Data[[#This Row],[Price]]</f>
        <v>4500</v>
      </c>
      <c r="I883" s="4" t="s">
        <v>11</v>
      </c>
      <c r="J883" s="4" t="s">
        <v>12</v>
      </c>
      <c r="K883" s="4" t="s">
        <v>54</v>
      </c>
    </row>
    <row r="884" spans="2:11" x14ac:dyDescent="0.25">
      <c r="B884" s="7">
        <v>43912</v>
      </c>
      <c r="C884" s="4" t="s">
        <v>13</v>
      </c>
      <c r="D884" s="4" t="s">
        <v>48</v>
      </c>
      <c r="E884" s="4" t="s">
        <v>15</v>
      </c>
      <c r="F884" s="4">
        <v>49</v>
      </c>
      <c r="G884" s="13">
        <f t="shared" si="13"/>
        <v>100</v>
      </c>
      <c r="H884" s="13">
        <f>tbl_Data[[#This Row],[Units]] * tbl_Data[[#This Row],[Price]]</f>
        <v>4900</v>
      </c>
      <c r="I884" s="4" t="s">
        <v>11</v>
      </c>
      <c r="J884" s="4" t="s">
        <v>12</v>
      </c>
      <c r="K884" s="4" t="s">
        <v>55</v>
      </c>
    </row>
    <row r="885" spans="2:11" x14ac:dyDescent="0.25">
      <c r="B885" s="7">
        <v>43912</v>
      </c>
      <c r="C885" s="4" t="s">
        <v>21</v>
      </c>
      <c r="D885" s="4" t="s">
        <v>48</v>
      </c>
      <c r="E885" s="4" t="s">
        <v>20</v>
      </c>
      <c r="F885" s="4">
        <v>19</v>
      </c>
      <c r="G885" s="13">
        <f t="shared" si="13"/>
        <v>300</v>
      </c>
      <c r="H885" s="13">
        <f>tbl_Data[[#This Row],[Units]] * tbl_Data[[#This Row],[Price]]</f>
        <v>5700</v>
      </c>
      <c r="I885" s="4" t="s">
        <v>11</v>
      </c>
      <c r="J885" s="4" t="s">
        <v>12</v>
      </c>
      <c r="K885" s="4" t="s">
        <v>53</v>
      </c>
    </row>
    <row r="886" spans="2:11" x14ac:dyDescent="0.25">
      <c r="B886" s="7">
        <v>43912</v>
      </c>
      <c r="C886" s="4" t="s">
        <v>13</v>
      </c>
      <c r="D886" s="4" t="s">
        <v>14</v>
      </c>
      <c r="E886" s="4" t="s">
        <v>22</v>
      </c>
      <c r="F886" s="4">
        <v>32</v>
      </c>
      <c r="G886" s="13">
        <f t="shared" si="13"/>
        <v>200</v>
      </c>
      <c r="H886" s="13">
        <f>tbl_Data[[#This Row],[Units]] * tbl_Data[[#This Row],[Price]]</f>
        <v>6400</v>
      </c>
      <c r="I886" s="4" t="s">
        <v>11</v>
      </c>
      <c r="J886" s="4" t="s">
        <v>12</v>
      </c>
      <c r="K886" s="4" t="s">
        <v>56</v>
      </c>
    </row>
    <row r="887" spans="2:11" x14ac:dyDescent="0.25">
      <c r="B887" s="7">
        <v>43912</v>
      </c>
      <c r="C887" s="4" t="s">
        <v>21</v>
      </c>
      <c r="D887" s="4" t="s">
        <v>16</v>
      </c>
      <c r="E887" s="4" t="s">
        <v>20</v>
      </c>
      <c r="F887" s="4">
        <v>32</v>
      </c>
      <c r="G887" s="13">
        <f t="shared" si="13"/>
        <v>300</v>
      </c>
      <c r="H887" s="13">
        <f>tbl_Data[[#This Row],[Units]] * tbl_Data[[#This Row],[Price]]</f>
        <v>9600</v>
      </c>
      <c r="I887" s="4" t="s">
        <v>11</v>
      </c>
      <c r="J887" s="4" t="s">
        <v>12</v>
      </c>
      <c r="K887" s="4" t="s">
        <v>52</v>
      </c>
    </row>
    <row r="888" spans="2:11" x14ac:dyDescent="0.25">
      <c r="B888" s="7">
        <v>43912</v>
      </c>
      <c r="C888" s="4" t="s">
        <v>8</v>
      </c>
      <c r="D888" s="4" t="s">
        <v>18</v>
      </c>
      <c r="E888" s="4" t="s">
        <v>10</v>
      </c>
      <c r="F888" s="4">
        <v>33</v>
      </c>
      <c r="G888" s="13">
        <f t="shared" si="13"/>
        <v>400</v>
      </c>
      <c r="H888" s="13">
        <f>tbl_Data[[#This Row],[Units]] * tbl_Data[[#This Row],[Price]]</f>
        <v>13200</v>
      </c>
      <c r="I888" s="4" t="s">
        <v>23</v>
      </c>
      <c r="J888" s="4" t="s">
        <v>12</v>
      </c>
      <c r="K888" s="4" t="s">
        <v>52</v>
      </c>
    </row>
    <row r="889" spans="2:11" x14ac:dyDescent="0.25">
      <c r="B889" s="7">
        <v>43912</v>
      </c>
      <c r="C889" s="4" t="s">
        <v>21</v>
      </c>
      <c r="D889" s="4" t="s">
        <v>18</v>
      </c>
      <c r="E889" s="4" t="s">
        <v>10</v>
      </c>
      <c r="F889" s="4">
        <v>34</v>
      </c>
      <c r="G889" s="13">
        <f t="shared" si="13"/>
        <v>400</v>
      </c>
      <c r="H889" s="13">
        <f>tbl_Data[[#This Row],[Units]] * tbl_Data[[#This Row],[Price]]</f>
        <v>13600</v>
      </c>
      <c r="I889" s="4" t="s">
        <v>11</v>
      </c>
      <c r="J889" s="4" t="s">
        <v>12</v>
      </c>
      <c r="K889" s="4" t="s">
        <v>52</v>
      </c>
    </row>
    <row r="890" spans="2:11" x14ac:dyDescent="0.25">
      <c r="B890" s="7">
        <v>43912</v>
      </c>
      <c r="C890" s="4" t="s">
        <v>8</v>
      </c>
      <c r="D890" s="4" t="s">
        <v>9</v>
      </c>
      <c r="E890" s="4" t="s">
        <v>17</v>
      </c>
      <c r="F890" s="4">
        <v>35</v>
      </c>
      <c r="G890" s="13">
        <f t="shared" si="13"/>
        <v>500</v>
      </c>
      <c r="H890" s="13">
        <f>tbl_Data[[#This Row],[Units]] * tbl_Data[[#This Row],[Price]]</f>
        <v>17500</v>
      </c>
      <c r="I890" s="4" t="s">
        <v>11</v>
      </c>
      <c r="J890" s="4" t="s">
        <v>12</v>
      </c>
      <c r="K890" s="4" t="s">
        <v>52</v>
      </c>
    </row>
    <row r="891" spans="2:11" x14ac:dyDescent="0.25">
      <c r="B891" s="7">
        <v>43912</v>
      </c>
      <c r="C891" s="4" t="s">
        <v>21</v>
      </c>
      <c r="D891" s="4" t="s">
        <v>18</v>
      </c>
      <c r="E891" s="4" t="s">
        <v>17</v>
      </c>
      <c r="F891" s="4">
        <v>35</v>
      </c>
      <c r="G891" s="13">
        <f t="shared" si="13"/>
        <v>500</v>
      </c>
      <c r="H891" s="13">
        <f>tbl_Data[[#This Row],[Units]] * tbl_Data[[#This Row],[Price]]</f>
        <v>17500</v>
      </c>
      <c r="I891" s="4" t="s">
        <v>11</v>
      </c>
      <c r="J891" s="4" t="s">
        <v>12</v>
      </c>
      <c r="K891" s="4" t="s">
        <v>52</v>
      </c>
    </row>
    <row r="892" spans="2:11" x14ac:dyDescent="0.25">
      <c r="B892" s="7">
        <v>43912</v>
      </c>
      <c r="C892" s="4" t="s">
        <v>21</v>
      </c>
      <c r="D892" s="4" t="s">
        <v>24</v>
      </c>
      <c r="E892" s="4" t="s">
        <v>17</v>
      </c>
      <c r="F892" s="4">
        <v>43</v>
      </c>
      <c r="G892" s="13">
        <f t="shared" si="13"/>
        <v>500</v>
      </c>
      <c r="H892" s="13">
        <f>tbl_Data[[#This Row],[Units]] * tbl_Data[[#This Row],[Price]]</f>
        <v>21500</v>
      </c>
      <c r="I892" s="4" t="s">
        <v>11</v>
      </c>
      <c r="J892" s="4" t="s">
        <v>12</v>
      </c>
      <c r="K892" s="4" t="s">
        <v>52</v>
      </c>
    </row>
    <row r="893" spans="2:11" x14ac:dyDescent="0.25">
      <c r="B893" s="7">
        <v>43913</v>
      </c>
      <c r="C893" s="4" t="s">
        <v>8</v>
      </c>
      <c r="D893" s="4" t="s">
        <v>9</v>
      </c>
      <c r="E893" s="4" t="s">
        <v>17</v>
      </c>
      <c r="F893" s="4">
        <v>1</v>
      </c>
      <c r="G893" s="13">
        <f t="shared" si="13"/>
        <v>500</v>
      </c>
      <c r="H893" s="13">
        <f>tbl_Data[[#This Row],[Units]] * tbl_Data[[#This Row],[Price]]</f>
        <v>500</v>
      </c>
      <c r="I893" s="4" t="s">
        <v>11</v>
      </c>
      <c r="J893" s="4" t="s">
        <v>12</v>
      </c>
      <c r="K893" s="4" t="s">
        <v>52</v>
      </c>
    </row>
    <row r="894" spans="2:11" x14ac:dyDescent="0.25">
      <c r="B894" s="7">
        <v>43913</v>
      </c>
      <c r="C894" s="4" t="s">
        <v>13</v>
      </c>
      <c r="D894" s="4" t="s">
        <v>48</v>
      </c>
      <c r="E894" s="4" t="s">
        <v>15</v>
      </c>
      <c r="F894" s="4">
        <v>14</v>
      </c>
      <c r="G894" s="13">
        <f t="shared" si="13"/>
        <v>100</v>
      </c>
      <c r="H894" s="13">
        <f>tbl_Data[[#This Row],[Units]] * tbl_Data[[#This Row],[Price]]</f>
        <v>1400</v>
      </c>
      <c r="I894" s="4" t="s">
        <v>11</v>
      </c>
      <c r="J894" s="4" t="s">
        <v>12</v>
      </c>
      <c r="K894" s="4" t="s">
        <v>55</v>
      </c>
    </row>
    <row r="895" spans="2:11" x14ac:dyDescent="0.25">
      <c r="B895" s="7">
        <v>43913</v>
      </c>
      <c r="C895" s="4" t="s">
        <v>21</v>
      </c>
      <c r="D895" s="4" t="s">
        <v>48</v>
      </c>
      <c r="E895" s="4" t="s">
        <v>10</v>
      </c>
      <c r="F895" s="4">
        <v>10</v>
      </c>
      <c r="G895" s="13">
        <f t="shared" si="13"/>
        <v>400</v>
      </c>
      <c r="H895" s="13">
        <f>tbl_Data[[#This Row],[Units]] * tbl_Data[[#This Row],[Price]]</f>
        <v>4000</v>
      </c>
      <c r="I895" s="4" t="s">
        <v>11</v>
      </c>
      <c r="J895" s="4" t="s">
        <v>12</v>
      </c>
      <c r="K895" s="4" t="s">
        <v>52</v>
      </c>
    </row>
    <row r="896" spans="2:11" x14ac:dyDescent="0.25">
      <c r="B896" s="7">
        <v>43913</v>
      </c>
      <c r="C896" s="4" t="s">
        <v>8</v>
      </c>
      <c r="D896" s="4" t="s">
        <v>18</v>
      </c>
      <c r="E896" s="4" t="s">
        <v>10</v>
      </c>
      <c r="F896" s="4">
        <v>19</v>
      </c>
      <c r="G896" s="13">
        <f t="shared" si="13"/>
        <v>400</v>
      </c>
      <c r="H896" s="13">
        <f>tbl_Data[[#This Row],[Units]] * tbl_Data[[#This Row],[Price]]</f>
        <v>7600</v>
      </c>
      <c r="I896" s="4" t="s">
        <v>11</v>
      </c>
      <c r="J896" s="4" t="s">
        <v>12</v>
      </c>
      <c r="K896" s="4" t="s">
        <v>52</v>
      </c>
    </row>
    <row r="897" spans="2:11" x14ac:dyDescent="0.25">
      <c r="B897" s="7">
        <v>43913</v>
      </c>
      <c r="C897" s="4" t="s">
        <v>8</v>
      </c>
      <c r="D897" s="4" t="s">
        <v>16</v>
      </c>
      <c r="E897" s="4" t="s">
        <v>17</v>
      </c>
      <c r="F897" s="4">
        <v>19</v>
      </c>
      <c r="G897" s="13">
        <f t="shared" si="13"/>
        <v>500</v>
      </c>
      <c r="H897" s="13">
        <f>tbl_Data[[#This Row],[Units]] * tbl_Data[[#This Row],[Price]]</f>
        <v>9500</v>
      </c>
      <c r="I897" s="4" t="s">
        <v>23</v>
      </c>
      <c r="J897" s="4" t="s">
        <v>12</v>
      </c>
      <c r="K897" s="4" t="s">
        <v>56</v>
      </c>
    </row>
    <row r="898" spans="2:11" x14ac:dyDescent="0.25">
      <c r="B898" s="7">
        <v>43913</v>
      </c>
      <c r="C898" s="4" t="s">
        <v>13</v>
      </c>
      <c r="D898" s="4" t="s">
        <v>14</v>
      </c>
      <c r="E898" s="4" t="s">
        <v>20</v>
      </c>
      <c r="F898" s="4">
        <v>39</v>
      </c>
      <c r="G898" s="13">
        <f t="shared" si="13"/>
        <v>300</v>
      </c>
      <c r="H898" s="13">
        <f>tbl_Data[[#This Row],[Units]] * tbl_Data[[#This Row],[Price]]</f>
        <v>11700</v>
      </c>
      <c r="I898" s="4" t="s">
        <v>11</v>
      </c>
      <c r="J898" s="4" t="s">
        <v>12</v>
      </c>
      <c r="K898" s="4" t="s">
        <v>52</v>
      </c>
    </row>
    <row r="899" spans="2:11" x14ac:dyDescent="0.25">
      <c r="B899" s="7">
        <v>43913</v>
      </c>
      <c r="C899" s="4" t="s">
        <v>8</v>
      </c>
      <c r="D899" s="4" t="s">
        <v>18</v>
      </c>
      <c r="E899" s="4" t="s">
        <v>17</v>
      </c>
      <c r="F899" s="4">
        <v>26</v>
      </c>
      <c r="G899" s="13">
        <f t="shared" si="13"/>
        <v>500</v>
      </c>
      <c r="H899" s="13">
        <f>tbl_Data[[#This Row],[Units]] * tbl_Data[[#This Row],[Price]]</f>
        <v>13000</v>
      </c>
      <c r="I899" s="4" t="s">
        <v>11</v>
      </c>
      <c r="J899" s="4" t="s">
        <v>12</v>
      </c>
      <c r="K899" s="4" t="s">
        <v>55</v>
      </c>
    </row>
    <row r="900" spans="2:11" x14ac:dyDescent="0.25">
      <c r="B900" s="7">
        <v>43913</v>
      </c>
      <c r="C900" s="4" t="s">
        <v>21</v>
      </c>
      <c r="D900" s="4" t="s">
        <v>14</v>
      </c>
      <c r="E900" s="4" t="s">
        <v>17</v>
      </c>
      <c r="F900" s="4">
        <v>34</v>
      </c>
      <c r="G900" s="13">
        <f t="shared" ref="G900:G963" si="14">_xlfn.XLOOKUP(E900, Product, dv_Price, "N/A", 0)</f>
        <v>500</v>
      </c>
      <c r="H900" s="13">
        <f>tbl_Data[[#This Row],[Units]] * tbl_Data[[#This Row],[Price]]</f>
        <v>17000</v>
      </c>
      <c r="I900" s="4" t="s">
        <v>11</v>
      </c>
      <c r="J900" s="4" t="s">
        <v>12</v>
      </c>
      <c r="K900" s="4" t="s">
        <v>55</v>
      </c>
    </row>
    <row r="901" spans="2:11" x14ac:dyDescent="0.25">
      <c r="B901" s="7">
        <v>43913</v>
      </c>
      <c r="C901" s="4" t="s">
        <v>8</v>
      </c>
      <c r="D901" s="4" t="s">
        <v>9</v>
      </c>
      <c r="E901" s="4" t="s">
        <v>10</v>
      </c>
      <c r="F901" s="4">
        <v>46</v>
      </c>
      <c r="G901" s="13">
        <f t="shared" si="14"/>
        <v>400</v>
      </c>
      <c r="H901" s="13">
        <f>tbl_Data[[#This Row],[Units]] * tbl_Data[[#This Row],[Price]]</f>
        <v>18400</v>
      </c>
      <c r="I901" s="4" t="s">
        <v>11</v>
      </c>
      <c r="J901" s="4" t="s">
        <v>12</v>
      </c>
      <c r="K901" s="4" t="s">
        <v>55</v>
      </c>
    </row>
    <row r="902" spans="2:11" x14ac:dyDescent="0.25">
      <c r="B902" s="7">
        <v>43914</v>
      </c>
      <c r="C902" s="4" t="s">
        <v>21</v>
      </c>
      <c r="D902" s="4" t="s">
        <v>18</v>
      </c>
      <c r="E902" s="4" t="s">
        <v>20</v>
      </c>
      <c r="F902" s="4">
        <v>7</v>
      </c>
      <c r="G902" s="13">
        <f t="shared" si="14"/>
        <v>300</v>
      </c>
      <c r="H902" s="13">
        <f>tbl_Data[[#This Row],[Units]] * tbl_Data[[#This Row],[Price]]</f>
        <v>2100</v>
      </c>
      <c r="I902" s="4" t="s">
        <v>23</v>
      </c>
      <c r="J902" s="4" t="s">
        <v>12</v>
      </c>
      <c r="K902" s="4" t="s">
        <v>52</v>
      </c>
    </row>
    <row r="903" spans="2:11" x14ac:dyDescent="0.25">
      <c r="B903" s="7">
        <v>43914</v>
      </c>
      <c r="C903" s="4" t="s">
        <v>13</v>
      </c>
      <c r="D903" s="4" t="s">
        <v>18</v>
      </c>
      <c r="E903" s="4" t="s">
        <v>10</v>
      </c>
      <c r="F903" s="4">
        <v>6</v>
      </c>
      <c r="G903" s="13">
        <f t="shared" si="14"/>
        <v>400</v>
      </c>
      <c r="H903" s="13">
        <f>tbl_Data[[#This Row],[Units]] * tbl_Data[[#This Row],[Price]]</f>
        <v>2400</v>
      </c>
      <c r="I903" s="4" t="s">
        <v>11</v>
      </c>
      <c r="J903" s="4" t="s">
        <v>12</v>
      </c>
      <c r="K903" s="4" t="s">
        <v>55</v>
      </c>
    </row>
    <row r="904" spans="2:11" x14ac:dyDescent="0.25">
      <c r="B904" s="7">
        <v>43914</v>
      </c>
      <c r="C904" s="4" t="s">
        <v>13</v>
      </c>
      <c r="D904" s="4" t="s">
        <v>16</v>
      </c>
      <c r="E904" s="4" t="s">
        <v>20</v>
      </c>
      <c r="F904" s="4">
        <v>11</v>
      </c>
      <c r="G904" s="13">
        <f t="shared" si="14"/>
        <v>300</v>
      </c>
      <c r="H904" s="13">
        <f>tbl_Data[[#This Row],[Units]] * tbl_Data[[#This Row],[Price]]</f>
        <v>3300</v>
      </c>
      <c r="I904" s="4" t="s">
        <v>23</v>
      </c>
      <c r="J904" s="4" t="s">
        <v>12</v>
      </c>
      <c r="K904" s="4" t="s">
        <v>55</v>
      </c>
    </row>
    <row r="905" spans="2:11" x14ac:dyDescent="0.25">
      <c r="B905" s="7">
        <v>43914</v>
      </c>
      <c r="C905" s="4" t="s">
        <v>8</v>
      </c>
      <c r="D905" s="4" t="s">
        <v>18</v>
      </c>
      <c r="E905" s="4" t="s">
        <v>15</v>
      </c>
      <c r="F905" s="4">
        <v>34</v>
      </c>
      <c r="G905" s="13">
        <f t="shared" si="14"/>
        <v>100</v>
      </c>
      <c r="H905" s="13">
        <f>tbl_Data[[#This Row],[Units]] * tbl_Data[[#This Row],[Price]]</f>
        <v>3400</v>
      </c>
      <c r="I905" s="4" t="s">
        <v>11</v>
      </c>
      <c r="J905" s="4" t="s">
        <v>19</v>
      </c>
      <c r="K905" s="4" t="s">
        <v>55</v>
      </c>
    </row>
    <row r="906" spans="2:11" x14ac:dyDescent="0.25">
      <c r="B906" s="7">
        <v>43914</v>
      </c>
      <c r="C906" s="4" t="s">
        <v>21</v>
      </c>
      <c r="D906" s="4" t="s">
        <v>48</v>
      </c>
      <c r="E906" s="4" t="s">
        <v>10</v>
      </c>
      <c r="F906" s="4">
        <v>12</v>
      </c>
      <c r="G906" s="13">
        <f t="shared" si="14"/>
        <v>400</v>
      </c>
      <c r="H906" s="13">
        <f>tbl_Data[[#This Row],[Units]] * tbl_Data[[#This Row],[Price]]</f>
        <v>4800</v>
      </c>
      <c r="I906" s="4" t="s">
        <v>11</v>
      </c>
      <c r="J906" s="4" t="s">
        <v>12</v>
      </c>
      <c r="K906" s="4" t="s">
        <v>52</v>
      </c>
    </row>
    <row r="907" spans="2:11" x14ac:dyDescent="0.25">
      <c r="B907" s="7">
        <v>43914</v>
      </c>
      <c r="C907" s="4" t="s">
        <v>8</v>
      </c>
      <c r="D907" s="4" t="s">
        <v>18</v>
      </c>
      <c r="E907" s="4" t="s">
        <v>17</v>
      </c>
      <c r="F907" s="4">
        <v>13</v>
      </c>
      <c r="G907" s="13">
        <f t="shared" si="14"/>
        <v>500</v>
      </c>
      <c r="H907" s="13">
        <f>tbl_Data[[#This Row],[Units]] * tbl_Data[[#This Row],[Price]]</f>
        <v>6500</v>
      </c>
      <c r="I907" s="4" t="s">
        <v>11</v>
      </c>
      <c r="J907" s="4" t="s">
        <v>12</v>
      </c>
      <c r="K907" s="4" t="s">
        <v>53</v>
      </c>
    </row>
    <row r="908" spans="2:11" x14ac:dyDescent="0.25">
      <c r="B908" s="7">
        <v>43914</v>
      </c>
      <c r="C908" s="4" t="s">
        <v>13</v>
      </c>
      <c r="D908" s="4" t="s">
        <v>48</v>
      </c>
      <c r="E908" s="4" t="s">
        <v>10</v>
      </c>
      <c r="F908" s="4">
        <v>22</v>
      </c>
      <c r="G908" s="13">
        <f t="shared" si="14"/>
        <v>400</v>
      </c>
      <c r="H908" s="13">
        <f>tbl_Data[[#This Row],[Units]] * tbl_Data[[#This Row],[Price]]</f>
        <v>8800</v>
      </c>
      <c r="I908" s="4" t="s">
        <v>11</v>
      </c>
      <c r="J908" s="4" t="s">
        <v>12</v>
      </c>
      <c r="K908" s="4" t="s">
        <v>52</v>
      </c>
    </row>
    <row r="909" spans="2:11" x14ac:dyDescent="0.25">
      <c r="B909" s="7">
        <v>43914</v>
      </c>
      <c r="C909" s="4" t="s">
        <v>21</v>
      </c>
      <c r="D909" s="4" t="s">
        <v>16</v>
      </c>
      <c r="E909" s="4" t="s">
        <v>20</v>
      </c>
      <c r="F909" s="4">
        <v>40</v>
      </c>
      <c r="G909" s="13">
        <f t="shared" si="14"/>
        <v>300</v>
      </c>
      <c r="H909" s="13">
        <f>tbl_Data[[#This Row],[Units]] * tbl_Data[[#This Row],[Price]]</f>
        <v>12000</v>
      </c>
      <c r="I909" s="4" t="s">
        <v>23</v>
      </c>
      <c r="J909" s="4" t="s">
        <v>12</v>
      </c>
      <c r="K909" s="4" t="s">
        <v>52</v>
      </c>
    </row>
    <row r="910" spans="2:11" x14ac:dyDescent="0.25">
      <c r="B910" s="7">
        <v>43914</v>
      </c>
      <c r="C910" s="4" t="s">
        <v>13</v>
      </c>
      <c r="D910" s="4" t="s">
        <v>18</v>
      </c>
      <c r="E910" s="4" t="s">
        <v>20</v>
      </c>
      <c r="F910" s="4">
        <v>42</v>
      </c>
      <c r="G910" s="13">
        <f t="shared" si="14"/>
        <v>300</v>
      </c>
      <c r="H910" s="13">
        <f>tbl_Data[[#This Row],[Units]] * tbl_Data[[#This Row],[Price]]</f>
        <v>12600</v>
      </c>
      <c r="I910" s="4" t="s">
        <v>11</v>
      </c>
      <c r="J910" s="4" t="s">
        <v>12</v>
      </c>
      <c r="K910" s="4" t="s">
        <v>52</v>
      </c>
    </row>
    <row r="911" spans="2:11" x14ac:dyDescent="0.25">
      <c r="B911" s="7">
        <v>43914</v>
      </c>
      <c r="C911" s="4" t="s">
        <v>21</v>
      </c>
      <c r="D911" s="4" t="s">
        <v>9</v>
      </c>
      <c r="E911" s="4" t="s">
        <v>10</v>
      </c>
      <c r="F911" s="4">
        <v>38</v>
      </c>
      <c r="G911" s="13">
        <f t="shared" si="14"/>
        <v>400</v>
      </c>
      <c r="H911" s="13">
        <f>tbl_Data[[#This Row],[Units]] * tbl_Data[[#This Row],[Price]]</f>
        <v>15200</v>
      </c>
      <c r="I911" s="4" t="s">
        <v>11</v>
      </c>
      <c r="J911" s="4" t="s">
        <v>12</v>
      </c>
      <c r="K911" s="4" t="s">
        <v>53</v>
      </c>
    </row>
    <row r="912" spans="2:11" x14ac:dyDescent="0.25">
      <c r="B912" s="7">
        <v>43914</v>
      </c>
      <c r="C912" s="4" t="s">
        <v>13</v>
      </c>
      <c r="D912" s="4" t="s">
        <v>18</v>
      </c>
      <c r="E912" s="4" t="s">
        <v>17</v>
      </c>
      <c r="F912" s="4">
        <v>35</v>
      </c>
      <c r="G912" s="13">
        <f t="shared" si="14"/>
        <v>500</v>
      </c>
      <c r="H912" s="13">
        <f>tbl_Data[[#This Row],[Units]] * tbl_Data[[#This Row],[Price]]</f>
        <v>17500</v>
      </c>
      <c r="I912" s="4" t="s">
        <v>11</v>
      </c>
      <c r="J912" s="4" t="s">
        <v>12</v>
      </c>
      <c r="K912" s="4" t="s">
        <v>55</v>
      </c>
    </row>
    <row r="913" spans="2:11" x14ac:dyDescent="0.25">
      <c r="B913" s="7">
        <v>43914</v>
      </c>
      <c r="C913" s="4" t="s">
        <v>8</v>
      </c>
      <c r="D913" s="4" t="s">
        <v>48</v>
      </c>
      <c r="E913" s="4" t="s">
        <v>17</v>
      </c>
      <c r="F913" s="4">
        <v>42</v>
      </c>
      <c r="G913" s="13">
        <f t="shared" si="14"/>
        <v>500</v>
      </c>
      <c r="H913" s="13">
        <f>tbl_Data[[#This Row],[Units]] * tbl_Data[[#This Row],[Price]]</f>
        <v>21000</v>
      </c>
      <c r="I913" s="4" t="s">
        <v>11</v>
      </c>
      <c r="J913" s="4" t="s">
        <v>12</v>
      </c>
      <c r="K913" s="4" t="s">
        <v>52</v>
      </c>
    </row>
    <row r="914" spans="2:11" x14ac:dyDescent="0.25">
      <c r="B914" s="7">
        <v>43914</v>
      </c>
      <c r="C914" s="4" t="s">
        <v>21</v>
      </c>
      <c r="D914" s="4" t="s">
        <v>16</v>
      </c>
      <c r="E914" s="4" t="s">
        <v>17</v>
      </c>
      <c r="F914" s="4">
        <v>47</v>
      </c>
      <c r="G914" s="13">
        <f t="shared" si="14"/>
        <v>500</v>
      </c>
      <c r="H914" s="13">
        <f>tbl_Data[[#This Row],[Units]] * tbl_Data[[#This Row],[Price]]</f>
        <v>23500</v>
      </c>
      <c r="I914" s="4" t="s">
        <v>11</v>
      </c>
      <c r="J914" s="4" t="s">
        <v>12</v>
      </c>
      <c r="K914" s="4" t="s">
        <v>53</v>
      </c>
    </row>
    <row r="915" spans="2:11" x14ac:dyDescent="0.25">
      <c r="B915" s="7">
        <v>43915</v>
      </c>
      <c r="C915" s="4" t="s">
        <v>8</v>
      </c>
      <c r="D915" s="4" t="s">
        <v>18</v>
      </c>
      <c r="E915" s="4" t="s">
        <v>15</v>
      </c>
      <c r="F915" s="4">
        <v>9</v>
      </c>
      <c r="G915" s="13">
        <f t="shared" si="14"/>
        <v>100</v>
      </c>
      <c r="H915" s="13">
        <f>tbl_Data[[#This Row],[Units]] * tbl_Data[[#This Row],[Price]]</f>
        <v>900</v>
      </c>
      <c r="I915" s="4" t="s">
        <v>11</v>
      </c>
      <c r="J915" s="4" t="s">
        <v>12</v>
      </c>
      <c r="K915" s="4" t="s">
        <v>52</v>
      </c>
    </row>
    <row r="916" spans="2:11" x14ac:dyDescent="0.25">
      <c r="B916" s="7">
        <v>43915</v>
      </c>
      <c r="C916" s="4" t="s">
        <v>21</v>
      </c>
      <c r="D916" s="4" t="s">
        <v>18</v>
      </c>
      <c r="E916" s="4" t="s">
        <v>17</v>
      </c>
      <c r="F916" s="4">
        <v>4</v>
      </c>
      <c r="G916" s="13">
        <f t="shared" si="14"/>
        <v>500</v>
      </c>
      <c r="H916" s="13">
        <f>tbl_Data[[#This Row],[Units]] * tbl_Data[[#This Row],[Price]]</f>
        <v>2000</v>
      </c>
      <c r="I916" s="4" t="s">
        <v>11</v>
      </c>
      <c r="J916" s="4" t="s">
        <v>12</v>
      </c>
      <c r="K916" s="4" t="s">
        <v>53</v>
      </c>
    </row>
    <row r="917" spans="2:11" x14ac:dyDescent="0.25">
      <c r="B917" s="7">
        <v>43915</v>
      </c>
      <c r="C917" s="4" t="s">
        <v>21</v>
      </c>
      <c r="D917" s="4" t="s">
        <v>18</v>
      </c>
      <c r="E917" s="4" t="s">
        <v>20</v>
      </c>
      <c r="F917" s="4">
        <v>12</v>
      </c>
      <c r="G917" s="13">
        <f t="shared" si="14"/>
        <v>300</v>
      </c>
      <c r="H917" s="13">
        <f>tbl_Data[[#This Row],[Units]] * tbl_Data[[#This Row],[Price]]</f>
        <v>3600</v>
      </c>
      <c r="I917" s="4" t="s">
        <v>23</v>
      </c>
      <c r="J917" s="4" t="s">
        <v>12</v>
      </c>
      <c r="K917" s="4" t="s">
        <v>52</v>
      </c>
    </row>
    <row r="918" spans="2:11" x14ac:dyDescent="0.25">
      <c r="B918" s="7">
        <v>43915</v>
      </c>
      <c r="C918" s="4" t="s">
        <v>8</v>
      </c>
      <c r="D918" s="4" t="s">
        <v>16</v>
      </c>
      <c r="E918" s="4" t="s">
        <v>22</v>
      </c>
      <c r="F918" s="4">
        <v>22</v>
      </c>
      <c r="G918" s="13">
        <f t="shared" si="14"/>
        <v>200</v>
      </c>
      <c r="H918" s="13">
        <f>tbl_Data[[#This Row],[Units]] * tbl_Data[[#This Row],[Price]]</f>
        <v>4400</v>
      </c>
      <c r="I918" s="4" t="s">
        <v>23</v>
      </c>
      <c r="J918" s="4" t="s">
        <v>12</v>
      </c>
      <c r="K918" s="4" t="s">
        <v>52</v>
      </c>
    </row>
    <row r="919" spans="2:11" x14ac:dyDescent="0.25">
      <c r="B919" s="7">
        <v>43915</v>
      </c>
      <c r="C919" s="4" t="s">
        <v>21</v>
      </c>
      <c r="D919" s="4" t="s">
        <v>48</v>
      </c>
      <c r="E919" s="4" t="s">
        <v>20</v>
      </c>
      <c r="F919" s="4">
        <v>26</v>
      </c>
      <c r="G919" s="13">
        <f t="shared" si="14"/>
        <v>300</v>
      </c>
      <c r="H919" s="13">
        <f>tbl_Data[[#This Row],[Units]] * tbl_Data[[#This Row],[Price]]</f>
        <v>7800</v>
      </c>
      <c r="I919" s="4" t="s">
        <v>11</v>
      </c>
      <c r="J919" s="4" t="s">
        <v>19</v>
      </c>
      <c r="K919" s="4" t="s">
        <v>55</v>
      </c>
    </row>
    <row r="920" spans="2:11" x14ac:dyDescent="0.25">
      <c r="B920" s="7">
        <v>43915</v>
      </c>
      <c r="C920" s="4" t="s">
        <v>8</v>
      </c>
      <c r="D920" s="4" t="s">
        <v>18</v>
      </c>
      <c r="E920" s="4" t="s">
        <v>17</v>
      </c>
      <c r="F920" s="4">
        <v>22</v>
      </c>
      <c r="G920" s="13">
        <f t="shared" si="14"/>
        <v>500</v>
      </c>
      <c r="H920" s="13">
        <f>tbl_Data[[#This Row],[Units]] * tbl_Data[[#This Row],[Price]]</f>
        <v>11000</v>
      </c>
      <c r="I920" s="4" t="s">
        <v>11</v>
      </c>
      <c r="J920" s="4" t="s">
        <v>12</v>
      </c>
      <c r="K920" s="4" t="s">
        <v>55</v>
      </c>
    </row>
    <row r="921" spans="2:11" x14ac:dyDescent="0.25">
      <c r="B921" s="7">
        <v>43915</v>
      </c>
      <c r="C921" s="4" t="s">
        <v>8</v>
      </c>
      <c r="D921" s="4" t="s">
        <v>16</v>
      </c>
      <c r="E921" s="4" t="s">
        <v>20</v>
      </c>
      <c r="F921" s="4">
        <v>38</v>
      </c>
      <c r="G921" s="13">
        <f t="shared" si="14"/>
        <v>300</v>
      </c>
      <c r="H921" s="13">
        <f>tbl_Data[[#This Row],[Units]] * tbl_Data[[#This Row],[Price]]</f>
        <v>11400</v>
      </c>
      <c r="I921" s="4" t="s">
        <v>11</v>
      </c>
      <c r="J921" s="4" t="s">
        <v>12</v>
      </c>
      <c r="K921" s="4" t="s">
        <v>54</v>
      </c>
    </row>
    <row r="922" spans="2:11" x14ac:dyDescent="0.25">
      <c r="B922" s="7">
        <v>43915</v>
      </c>
      <c r="C922" s="4" t="s">
        <v>13</v>
      </c>
      <c r="D922" s="4" t="s">
        <v>9</v>
      </c>
      <c r="E922" s="4" t="s">
        <v>17</v>
      </c>
      <c r="F922" s="4">
        <v>26</v>
      </c>
      <c r="G922" s="13">
        <f t="shared" si="14"/>
        <v>500</v>
      </c>
      <c r="H922" s="13">
        <f>tbl_Data[[#This Row],[Units]] * tbl_Data[[#This Row],[Price]]</f>
        <v>13000</v>
      </c>
      <c r="I922" s="4" t="s">
        <v>11</v>
      </c>
      <c r="J922" s="4" t="s">
        <v>12</v>
      </c>
      <c r="K922" s="4" t="s">
        <v>53</v>
      </c>
    </row>
    <row r="923" spans="2:11" x14ac:dyDescent="0.25">
      <c r="B923" s="7">
        <v>43916</v>
      </c>
      <c r="C923" s="4" t="s">
        <v>13</v>
      </c>
      <c r="D923" s="4" t="s">
        <v>18</v>
      </c>
      <c r="E923" s="4" t="s">
        <v>17</v>
      </c>
      <c r="F923" s="4">
        <v>2</v>
      </c>
      <c r="G923" s="13">
        <f t="shared" si="14"/>
        <v>500</v>
      </c>
      <c r="H923" s="13">
        <f>tbl_Data[[#This Row],[Units]] * tbl_Data[[#This Row],[Price]]</f>
        <v>1000</v>
      </c>
      <c r="I923" s="4" t="s">
        <v>11</v>
      </c>
      <c r="J923" s="4" t="s">
        <v>12</v>
      </c>
      <c r="K923" s="4" t="s">
        <v>52</v>
      </c>
    </row>
    <row r="924" spans="2:11" x14ac:dyDescent="0.25">
      <c r="B924" s="7">
        <v>43916</v>
      </c>
      <c r="C924" s="4" t="s">
        <v>21</v>
      </c>
      <c r="D924" s="4" t="s">
        <v>48</v>
      </c>
      <c r="E924" s="4" t="s">
        <v>17</v>
      </c>
      <c r="F924" s="4">
        <v>7</v>
      </c>
      <c r="G924" s="13">
        <f t="shared" si="14"/>
        <v>500</v>
      </c>
      <c r="H924" s="13">
        <f>tbl_Data[[#This Row],[Units]] * tbl_Data[[#This Row],[Price]]</f>
        <v>3500</v>
      </c>
      <c r="I924" s="4" t="s">
        <v>23</v>
      </c>
      <c r="J924" s="4" t="s">
        <v>19</v>
      </c>
      <c r="K924" s="4" t="s">
        <v>55</v>
      </c>
    </row>
    <row r="925" spans="2:11" x14ac:dyDescent="0.25">
      <c r="B925" s="7">
        <v>43916</v>
      </c>
      <c r="C925" s="4" t="s">
        <v>8</v>
      </c>
      <c r="D925" s="4" t="s">
        <v>14</v>
      </c>
      <c r="E925" s="4" t="s">
        <v>17</v>
      </c>
      <c r="F925" s="4">
        <v>8</v>
      </c>
      <c r="G925" s="13">
        <f t="shared" si="14"/>
        <v>500</v>
      </c>
      <c r="H925" s="13">
        <f>tbl_Data[[#This Row],[Units]] * tbl_Data[[#This Row],[Price]]</f>
        <v>4000</v>
      </c>
      <c r="I925" s="4" t="s">
        <v>23</v>
      </c>
      <c r="J925" s="4" t="s">
        <v>12</v>
      </c>
      <c r="K925" s="4" t="s">
        <v>53</v>
      </c>
    </row>
    <row r="926" spans="2:11" x14ac:dyDescent="0.25">
      <c r="B926" s="7">
        <v>43916</v>
      </c>
      <c r="C926" s="4" t="s">
        <v>8</v>
      </c>
      <c r="D926" s="4" t="s">
        <v>18</v>
      </c>
      <c r="E926" s="4" t="s">
        <v>17</v>
      </c>
      <c r="F926" s="4">
        <v>9</v>
      </c>
      <c r="G926" s="13">
        <f t="shared" si="14"/>
        <v>500</v>
      </c>
      <c r="H926" s="13">
        <f>tbl_Data[[#This Row],[Units]] * tbl_Data[[#This Row],[Price]]</f>
        <v>4500</v>
      </c>
      <c r="I926" s="4" t="s">
        <v>11</v>
      </c>
      <c r="J926" s="4" t="s">
        <v>12</v>
      </c>
      <c r="K926" s="4" t="s">
        <v>52</v>
      </c>
    </row>
    <row r="927" spans="2:11" x14ac:dyDescent="0.25">
      <c r="B927" s="7">
        <v>43916</v>
      </c>
      <c r="C927" s="4" t="s">
        <v>8</v>
      </c>
      <c r="D927" s="4" t="s">
        <v>14</v>
      </c>
      <c r="E927" s="4" t="s">
        <v>10</v>
      </c>
      <c r="F927" s="4">
        <v>12</v>
      </c>
      <c r="G927" s="13">
        <f t="shared" si="14"/>
        <v>400</v>
      </c>
      <c r="H927" s="13">
        <f>tbl_Data[[#This Row],[Units]] * tbl_Data[[#This Row],[Price]]</f>
        <v>4800</v>
      </c>
      <c r="I927" s="4" t="s">
        <v>11</v>
      </c>
      <c r="J927" s="4" t="s">
        <v>12</v>
      </c>
      <c r="K927" s="4" t="s">
        <v>52</v>
      </c>
    </row>
    <row r="928" spans="2:11" x14ac:dyDescent="0.25">
      <c r="B928" s="7">
        <v>43916</v>
      </c>
      <c r="C928" s="4" t="s">
        <v>21</v>
      </c>
      <c r="D928" s="4" t="s">
        <v>48</v>
      </c>
      <c r="E928" s="4" t="s">
        <v>20</v>
      </c>
      <c r="F928" s="4">
        <v>17</v>
      </c>
      <c r="G928" s="13">
        <f t="shared" si="14"/>
        <v>300</v>
      </c>
      <c r="H928" s="13">
        <f>tbl_Data[[#This Row],[Units]] * tbl_Data[[#This Row],[Price]]</f>
        <v>5100</v>
      </c>
      <c r="I928" s="4" t="s">
        <v>11</v>
      </c>
      <c r="J928" s="4" t="s">
        <v>12</v>
      </c>
      <c r="K928" s="4" t="s">
        <v>55</v>
      </c>
    </row>
    <row r="929" spans="2:11" x14ac:dyDescent="0.25">
      <c r="B929" s="7">
        <v>43916</v>
      </c>
      <c r="C929" s="4" t="s">
        <v>21</v>
      </c>
      <c r="D929" s="4" t="s">
        <v>18</v>
      </c>
      <c r="E929" s="4" t="s">
        <v>10</v>
      </c>
      <c r="F929" s="4">
        <v>14</v>
      </c>
      <c r="G929" s="13">
        <f t="shared" si="14"/>
        <v>400</v>
      </c>
      <c r="H929" s="13">
        <f>tbl_Data[[#This Row],[Units]] * tbl_Data[[#This Row],[Price]]</f>
        <v>5600</v>
      </c>
      <c r="I929" s="4" t="s">
        <v>11</v>
      </c>
      <c r="J929" s="4" t="s">
        <v>12</v>
      </c>
      <c r="K929" s="4" t="s">
        <v>52</v>
      </c>
    </row>
    <row r="930" spans="2:11" x14ac:dyDescent="0.25">
      <c r="B930" s="7">
        <v>43916</v>
      </c>
      <c r="C930" s="4" t="s">
        <v>8</v>
      </c>
      <c r="D930" s="4" t="s">
        <v>14</v>
      </c>
      <c r="E930" s="4" t="s">
        <v>17</v>
      </c>
      <c r="F930" s="4">
        <v>14</v>
      </c>
      <c r="G930" s="13">
        <f t="shared" si="14"/>
        <v>500</v>
      </c>
      <c r="H930" s="13">
        <f>tbl_Data[[#This Row],[Units]] * tbl_Data[[#This Row],[Price]]</f>
        <v>7000</v>
      </c>
      <c r="I930" s="4" t="s">
        <v>11</v>
      </c>
      <c r="J930" s="4" t="s">
        <v>12</v>
      </c>
      <c r="K930" s="4" t="s">
        <v>52</v>
      </c>
    </row>
    <row r="931" spans="2:11" x14ac:dyDescent="0.25">
      <c r="B931" s="7">
        <v>43916</v>
      </c>
      <c r="C931" s="4" t="s">
        <v>8</v>
      </c>
      <c r="D931" s="4" t="s">
        <v>48</v>
      </c>
      <c r="E931" s="4" t="s">
        <v>10</v>
      </c>
      <c r="F931" s="4">
        <v>19</v>
      </c>
      <c r="G931" s="13">
        <f t="shared" si="14"/>
        <v>400</v>
      </c>
      <c r="H931" s="13">
        <f>tbl_Data[[#This Row],[Units]] * tbl_Data[[#This Row],[Price]]</f>
        <v>7600</v>
      </c>
      <c r="I931" s="4" t="s">
        <v>11</v>
      </c>
      <c r="J931" s="4" t="s">
        <v>12</v>
      </c>
      <c r="K931" s="4" t="s">
        <v>55</v>
      </c>
    </row>
    <row r="932" spans="2:11" x14ac:dyDescent="0.25">
      <c r="B932" s="7">
        <v>43916</v>
      </c>
      <c r="C932" s="4" t="s">
        <v>13</v>
      </c>
      <c r="D932" s="4" t="s">
        <v>18</v>
      </c>
      <c r="E932" s="4" t="s">
        <v>10</v>
      </c>
      <c r="F932" s="4">
        <v>33</v>
      </c>
      <c r="G932" s="13">
        <f t="shared" si="14"/>
        <v>400</v>
      </c>
      <c r="H932" s="13">
        <f>tbl_Data[[#This Row],[Units]] * tbl_Data[[#This Row],[Price]]</f>
        <v>13200</v>
      </c>
      <c r="I932" s="4" t="s">
        <v>11</v>
      </c>
      <c r="J932" s="4" t="s">
        <v>12</v>
      </c>
      <c r="K932" s="4" t="s">
        <v>52</v>
      </c>
    </row>
    <row r="933" spans="2:11" x14ac:dyDescent="0.25">
      <c r="B933" s="7">
        <v>43916</v>
      </c>
      <c r="C933" s="4" t="s">
        <v>13</v>
      </c>
      <c r="D933" s="4" t="s">
        <v>48</v>
      </c>
      <c r="E933" s="4" t="s">
        <v>10</v>
      </c>
      <c r="F933" s="4">
        <v>35</v>
      </c>
      <c r="G933" s="13">
        <f t="shared" si="14"/>
        <v>400</v>
      </c>
      <c r="H933" s="13">
        <f>tbl_Data[[#This Row],[Units]] * tbl_Data[[#This Row],[Price]]</f>
        <v>14000</v>
      </c>
      <c r="I933" s="4" t="s">
        <v>23</v>
      </c>
      <c r="J933" s="4" t="s">
        <v>12</v>
      </c>
      <c r="K933" s="4" t="s">
        <v>52</v>
      </c>
    </row>
    <row r="934" spans="2:11" x14ac:dyDescent="0.25">
      <c r="B934" s="7">
        <v>43916</v>
      </c>
      <c r="C934" s="4" t="s">
        <v>21</v>
      </c>
      <c r="D934" s="4" t="s">
        <v>18</v>
      </c>
      <c r="E934" s="4" t="s">
        <v>17</v>
      </c>
      <c r="F934" s="4">
        <v>31</v>
      </c>
      <c r="G934" s="13">
        <f t="shared" si="14"/>
        <v>500</v>
      </c>
      <c r="H934" s="13">
        <f>tbl_Data[[#This Row],[Units]] * tbl_Data[[#This Row],[Price]]</f>
        <v>15500</v>
      </c>
      <c r="I934" s="4" t="s">
        <v>11</v>
      </c>
      <c r="J934" s="4" t="s">
        <v>12</v>
      </c>
      <c r="K934" s="4" t="s">
        <v>53</v>
      </c>
    </row>
    <row r="935" spans="2:11" x14ac:dyDescent="0.25">
      <c r="B935" s="7">
        <v>43916</v>
      </c>
      <c r="C935" s="4" t="s">
        <v>13</v>
      </c>
      <c r="D935" s="4" t="s">
        <v>18</v>
      </c>
      <c r="E935" s="4" t="s">
        <v>10</v>
      </c>
      <c r="F935" s="4">
        <v>42</v>
      </c>
      <c r="G935" s="13">
        <f t="shared" si="14"/>
        <v>400</v>
      </c>
      <c r="H935" s="13">
        <f>tbl_Data[[#This Row],[Units]] * tbl_Data[[#This Row],[Price]]</f>
        <v>16800</v>
      </c>
      <c r="I935" s="4" t="s">
        <v>11</v>
      </c>
      <c r="J935" s="4" t="s">
        <v>12</v>
      </c>
      <c r="K935" s="4" t="s">
        <v>52</v>
      </c>
    </row>
    <row r="936" spans="2:11" x14ac:dyDescent="0.25">
      <c r="B936" s="7">
        <v>43916</v>
      </c>
      <c r="C936" s="4" t="s">
        <v>13</v>
      </c>
      <c r="D936" s="4" t="s">
        <v>18</v>
      </c>
      <c r="E936" s="4" t="s">
        <v>10</v>
      </c>
      <c r="F936" s="4">
        <v>47</v>
      </c>
      <c r="G936" s="13">
        <f t="shared" si="14"/>
        <v>400</v>
      </c>
      <c r="H936" s="13">
        <f>tbl_Data[[#This Row],[Units]] * tbl_Data[[#This Row],[Price]]</f>
        <v>18800</v>
      </c>
      <c r="I936" s="4" t="s">
        <v>11</v>
      </c>
      <c r="J936" s="4" t="s">
        <v>12</v>
      </c>
      <c r="K936" s="4" t="s">
        <v>54</v>
      </c>
    </row>
    <row r="937" spans="2:11" x14ac:dyDescent="0.25">
      <c r="B937" s="7">
        <v>43917</v>
      </c>
      <c r="C937" s="4" t="s">
        <v>8</v>
      </c>
      <c r="D937" s="4" t="s">
        <v>18</v>
      </c>
      <c r="E937" s="4" t="s">
        <v>15</v>
      </c>
      <c r="F937" s="4">
        <v>12</v>
      </c>
      <c r="G937" s="13">
        <f t="shared" si="14"/>
        <v>100</v>
      </c>
      <c r="H937" s="13">
        <f>tbl_Data[[#This Row],[Units]] * tbl_Data[[#This Row],[Price]]</f>
        <v>1200</v>
      </c>
      <c r="I937" s="4" t="s">
        <v>11</v>
      </c>
      <c r="J937" s="4" t="s">
        <v>12</v>
      </c>
      <c r="K937" s="4" t="s">
        <v>52</v>
      </c>
    </row>
    <row r="938" spans="2:11" x14ac:dyDescent="0.25">
      <c r="B938" s="7">
        <v>43917</v>
      </c>
      <c r="C938" s="4" t="s">
        <v>13</v>
      </c>
      <c r="D938" s="4" t="s">
        <v>48</v>
      </c>
      <c r="E938" s="4" t="s">
        <v>15</v>
      </c>
      <c r="F938" s="4">
        <v>32</v>
      </c>
      <c r="G938" s="13">
        <f t="shared" si="14"/>
        <v>100</v>
      </c>
      <c r="H938" s="13">
        <f>tbl_Data[[#This Row],[Units]] * tbl_Data[[#This Row],[Price]]</f>
        <v>3200</v>
      </c>
      <c r="I938" s="4" t="s">
        <v>11</v>
      </c>
      <c r="J938" s="4" t="s">
        <v>12</v>
      </c>
      <c r="K938" s="4" t="s">
        <v>55</v>
      </c>
    </row>
    <row r="939" spans="2:11" x14ac:dyDescent="0.25">
      <c r="B939" s="7">
        <v>43917</v>
      </c>
      <c r="C939" s="4" t="s">
        <v>21</v>
      </c>
      <c r="D939" s="4" t="s">
        <v>18</v>
      </c>
      <c r="E939" s="4" t="s">
        <v>22</v>
      </c>
      <c r="F939" s="4">
        <v>18</v>
      </c>
      <c r="G939" s="13">
        <f t="shared" si="14"/>
        <v>200</v>
      </c>
      <c r="H939" s="13">
        <f>tbl_Data[[#This Row],[Units]] * tbl_Data[[#This Row],[Price]]</f>
        <v>3600</v>
      </c>
      <c r="I939" s="4" t="s">
        <v>23</v>
      </c>
      <c r="J939" s="4" t="s">
        <v>12</v>
      </c>
      <c r="K939" s="4" t="s">
        <v>52</v>
      </c>
    </row>
    <row r="940" spans="2:11" x14ac:dyDescent="0.25">
      <c r="B940" s="7">
        <v>43917</v>
      </c>
      <c r="C940" s="4" t="s">
        <v>8</v>
      </c>
      <c r="D940" s="4" t="s">
        <v>18</v>
      </c>
      <c r="E940" s="4" t="s">
        <v>10</v>
      </c>
      <c r="F940" s="4">
        <v>13</v>
      </c>
      <c r="G940" s="13">
        <f t="shared" si="14"/>
        <v>400</v>
      </c>
      <c r="H940" s="13">
        <f>tbl_Data[[#This Row],[Units]] * tbl_Data[[#This Row],[Price]]</f>
        <v>5200</v>
      </c>
      <c r="I940" s="4" t="s">
        <v>11</v>
      </c>
      <c r="J940" s="4" t="s">
        <v>12</v>
      </c>
      <c r="K940" s="4" t="s">
        <v>53</v>
      </c>
    </row>
    <row r="941" spans="2:11" x14ac:dyDescent="0.25">
      <c r="B941" s="7">
        <v>43917</v>
      </c>
      <c r="C941" s="4" t="s">
        <v>13</v>
      </c>
      <c r="D941" s="4" t="s">
        <v>48</v>
      </c>
      <c r="E941" s="4" t="s">
        <v>22</v>
      </c>
      <c r="F941" s="4">
        <v>36</v>
      </c>
      <c r="G941" s="13">
        <f t="shared" si="14"/>
        <v>200</v>
      </c>
      <c r="H941" s="13">
        <f>tbl_Data[[#This Row],[Units]] * tbl_Data[[#This Row],[Price]]</f>
        <v>7200</v>
      </c>
      <c r="I941" s="4" t="s">
        <v>11</v>
      </c>
      <c r="J941" s="4" t="s">
        <v>12</v>
      </c>
      <c r="K941" s="4" t="s">
        <v>53</v>
      </c>
    </row>
    <row r="942" spans="2:11" x14ac:dyDescent="0.25">
      <c r="B942" s="7">
        <v>43917</v>
      </c>
      <c r="C942" s="4" t="s">
        <v>8</v>
      </c>
      <c r="D942" s="4" t="s">
        <v>16</v>
      </c>
      <c r="E942" s="4" t="s">
        <v>20</v>
      </c>
      <c r="F942" s="4">
        <v>25</v>
      </c>
      <c r="G942" s="13">
        <f t="shared" si="14"/>
        <v>300</v>
      </c>
      <c r="H942" s="13">
        <f>tbl_Data[[#This Row],[Units]] * tbl_Data[[#This Row],[Price]]</f>
        <v>7500</v>
      </c>
      <c r="I942" s="4" t="s">
        <v>11</v>
      </c>
      <c r="J942" s="4" t="s">
        <v>12</v>
      </c>
      <c r="K942" s="4" t="s">
        <v>52</v>
      </c>
    </row>
    <row r="943" spans="2:11" x14ac:dyDescent="0.25">
      <c r="B943" s="7">
        <v>43917</v>
      </c>
      <c r="C943" s="4" t="s">
        <v>21</v>
      </c>
      <c r="D943" s="4" t="s">
        <v>16</v>
      </c>
      <c r="E943" s="4" t="s">
        <v>20</v>
      </c>
      <c r="F943" s="4">
        <v>29</v>
      </c>
      <c r="G943" s="13">
        <f t="shared" si="14"/>
        <v>300</v>
      </c>
      <c r="H943" s="13">
        <f>tbl_Data[[#This Row],[Units]] * tbl_Data[[#This Row],[Price]]</f>
        <v>8700</v>
      </c>
      <c r="I943" s="4" t="s">
        <v>11</v>
      </c>
      <c r="J943" s="4" t="s">
        <v>12</v>
      </c>
      <c r="K943" s="4" t="s">
        <v>52</v>
      </c>
    </row>
    <row r="944" spans="2:11" x14ac:dyDescent="0.25">
      <c r="B944" s="7">
        <v>43917</v>
      </c>
      <c r="C944" s="4" t="s">
        <v>8</v>
      </c>
      <c r="D944" s="4" t="s">
        <v>9</v>
      </c>
      <c r="E944" s="4" t="s">
        <v>10</v>
      </c>
      <c r="F944" s="4">
        <v>22</v>
      </c>
      <c r="G944" s="13">
        <f t="shared" si="14"/>
        <v>400</v>
      </c>
      <c r="H944" s="13">
        <f>tbl_Data[[#This Row],[Units]] * tbl_Data[[#This Row],[Price]]</f>
        <v>8800</v>
      </c>
      <c r="I944" s="4" t="s">
        <v>11</v>
      </c>
      <c r="J944" s="4" t="s">
        <v>12</v>
      </c>
      <c r="K944" s="4" t="s">
        <v>52</v>
      </c>
    </row>
    <row r="945" spans="2:11" x14ac:dyDescent="0.25">
      <c r="B945" s="7">
        <v>43917</v>
      </c>
      <c r="C945" s="4" t="s">
        <v>13</v>
      </c>
      <c r="D945" s="4" t="s">
        <v>14</v>
      </c>
      <c r="E945" s="4" t="s">
        <v>17</v>
      </c>
      <c r="F945" s="4">
        <v>23</v>
      </c>
      <c r="G945" s="13">
        <f t="shared" si="14"/>
        <v>500</v>
      </c>
      <c r="H945" s="13">
        <f>tbl_Data[[#This Row],[Units]] * tbl_Data[[#This Row],[Price]]</f>
        <v>11500</v>
      </c>
      <c r="I945" s="4" t="s">
        <v>11</v>
      </c>
      <c r="J945" s="4" t="s">
        <v>12</v>
      </c>
      <c r="K945" s="4" t="s">
        <v>52</v>
      </c>
    </row>
    <row r="946" spans="2:11" x14ac:dyDescent="0.25">
      <c r="B946" s="7">
        <v>43917</v>
      </c>
      <c r="C946" s="4" t="s">
        <v>8</v>
      </c>
      <c r="D946" s="4" t="s">
        <v>18</v>
      </c>
      <c r="E946" s="4" t="s">
        <v>10</v>
      </c>
      <c r="F946" s="4">
        <v>31</v>
      </c>
      <c r="G946" s="13">
        <f t="shared" si="14"/>
        <v>400</v>
      </c>
      <c r="H946" s="13">
        <f>tbl_Data[[#This Row],[Units]] * tbl_Data[[#This Row],[Price]]</f>
        <v>12400</v>
      </c>
      <c r="I946" s="4" t="s">
        <v>23</v>
      </c>
      <c r="J946" s="4" t="s">
        <v>12</v>
      </c>
      <c r="K946" s="4" t="s">
        <v>54</v>
      </c>
    </row>
    <row r="947" spans="2:11" x14ac:dyDescent="0.25">
      <c r="B947" s="7">
        <v>43917</v>
      </c>
      <c r="C947" s="4" t="s">
        <v>8</v>
      </c>
      <c r="D947" s="4" t="s">
        <v>18</v>
      </c>
      <c r="E947" s="4" t="s">
        <v>20</v>
      </c>
      <c r="F947" s="4">
        <v>42</v>
      </c>
      <c r="G947" s="13">
        <f t="shared" si="14"/>
        <v>300</v>
      </c>
      <c r="H947" s="13">
        <f>tbl_Data[[#This Row],[Units]] * tbl_Data[[#This Row],[Price]]</f>
        <v>12600</v>
      </c>
      <c r="I947" s="4" t="s">
        <v>11</v>
      </c>
      <c r="J947" s="4" t="s">
        <v>12</v>
      </c>
      <c r="K947" s="4" t="s">
        <v>52</v>
      </c>
    </row>
    <row r="948" spans="2:11" x14ac:dyDescent="0.25">
      <c r="B948" s="7">
        <v>43917</v>
      </c>
      <c r="C948" s="4" t="s">
        <v>8</v>
      </c>
      <c r="D948" s="4" t="s">
        <v>18</v>
      </c>
      <c r="E948" s="4" t="s">
        <v>10</v>
      </c>
      <c r="F948" s="4">
        <v>45</v>
      </c>
      <c r="G948" s="13">
        <f t="shared" si="14"/>
        <v>400</v>
      </c>
      <c r="H948" s="13">
        <f>tbl_Data[[#This Row],[Units]] * tbl_Data[[#This Row],[Price]]</f>
        <v>18000</v>
      </c>
      <c r="I948" s="4" t="s">
        <v>11</v>
      </c>
      <c r="J948" s="4" t="s">
        <v>12</v>
      </c>
      <c r="K948" s="4" t="s">
        <v>55</v>
      </c>
    </row>
    <row r="949" spans="2:11" x14ac:dyDescent="0.25">
      <c r="B949" s="7">
        <v>43917</v>
      </c>
      <c r="C949" s="4" t="s">
        <v>8</v>
      </c>
      <c r="D949" s="4" t="s">
        <v>48</v>
      </c>
      <c r="E949" s="4" t="s">
        <v>17</v>
      </c>
      <c r="F949" s="4">
        <v>37</v>
      </c>
      <c r="G949" s="13">
        <f t="shared" si="14"/>
        <v>500</v>
      </c>
      <c r="H949" s="13">
        <f>tbl_Data[[#This Row],[Units]] * tbl_Data[[#This Row],[Price]]</f>
        <v>18500</v>
      </c>
      <c r="I949" s="4" t="s">
        <v>11</v>
      </c>
      <c r="J949" s="4" t="s">
        <v>19</v>
      </c>
      <c r="K949" s="4" t="s">
        <v>55</v>
      </c>
    </row>
    <row r="950" spans="2:11" x14ac:dyDescent="0.25">
      <c r="B950" s="7">
        <v>43917</v>
      </c>
      <c r="C950" s="4" t="s">
        <v>21</v>
      </c>
      <c r="D950" s="4" t="s">
        <v>9</v>
      </c>
      <c r="E950" s="4" t="s">
        <v>17</v>
      </c>
      <c r="F950" s="4">
        <v>40</v>
      </c>
      <c r="G950" s="13">
        <f t="shared" si="14"/>
        <v>500</v>
      </c>
      <c r="H950" s="13">
        <f>tbl_Data[[#This Row],[Units]] * tbl_Data[[#This Row],[Price]]</f>
        <v>20000</v>
      </c>
      <c r="I950" s="4" t="s">
        <v>11</v>
      </c>
      <c r="J950" s="4" t="s">
        <v>12</v>
      </c>
      <c r="K950" s="4" t="s">
        <v>52</v>
      </c>
    </row>
    <row r="951" spans="2:11" x14ac:dyDescent="0.25">
      <c r="B951" s="7">
        <v>43918</v>
      </c>
      <c r="C951" s="4" t="s">
        <v>8</v>
      </c>
      <c r="D951" s="4" t="s">
        <v>18</v>
      </c>
      <c r="E951" s="4" t="s">
        <v>20</v>
      </c>
      <c r="F951" s="4">
        <v>3</v>
      </c>
      <c r="G951" s="13">
        <f t="shared" si="14"/>
        <v>300</v>
      </c>
      <c r="H951" s="13">
        <f>tbl_Data[[#This Row],[Units]] * tbl_Data[[#This Row],[Price]]</f>
        <v>900</v>
      </c>
      <c r="I951" s="4" t="s">
        <v>11</v>
      </c>
      <c r="J951" s="4" t="s">
        <v>12</v>
      </c>
      <c r="K951" s="4" t="s">
        <v>52</v>
      </c>
    </row>
    <row r="952" spans="2:11" x14ac:dyDescent="0.25">
      <c r="B952" s="7">
        <v>43918</v>
      </c>
      <c r="C952" s="4" t="s">
        <v>13</v>
      </c>
      <c r="D952" s="4" t="s">
        <v>18</v>
      </c>
      <c r="E952" s="4" t="s">
        <v>15</v>
      </c>
      <c r="F952" s="4">
        <v>17</v>
      </c>
      <c r="G952" s="13">
        <f t="shared" si="14"/>
        <v>100</v>
      </c>
      <c r="H952" s="13">
        <f>tbl_Data[[#This Row],[Units]] * tbl_Data[[#This Row],[Price]]</f>
        <v>1700</v>
      </c>
      <c r="I952" s="4" t="s">
        <v>23</v>
      </c>
      <c r="J952" s="4" t="s">
        <v>12</v>
      </c>
      <c r="K952" s="4" t="s">
        <v>55</v>
      </c>
    </row>
    <row r="953" spans="2:11" x14ac:dyDescent="0.25">
      <c r="B953" s="7">
        <v>43918</v>
      </c>
      <c r="C953" s="4" t="s">
        <v>8</v>
      </c>
      <c r="D953" s="4" t="s">
        <v>18</v>
      </c>
      <c r="E953" s="4" t="s">
        <v>17</v>
      </c>
      <c r="F953" s="4">
        <v>4</v>
      </c>
      <c r="G953" s="13">
        <f t="shared" si="14"/>
        <v>500</v>
      </c>
      <c r="H953" s="13">
        <f>tbl_Data[[#This Row],[Units]] * tbl_Data[[#This Row],[Price]]</f>
        <v>2000</v>
      </c>
      <c r="I953" s="4" t="s">
        <v>11</v>
      </c>
      <c r="J953" s="4" t="s">
        <v>12</v>
      </c>
      <c r="K953" s="4" t="s">
        <v>52</v>
      </c>
    </row>
    <row r="954" spans="2:11" x14ac:dyDescent="0.25">
      <c r="B954" s="7">
        <v>43918</v>
      </c>
      <c r="C954" s="4" t="s">
        <v>8</v>
      </c>
      <c r="D954" s="4" t="s">
        <v>48</v>
      </c>
      <c r="E954" s="4" t="s">
        <v>22</v>
      </c>
      <c r="F954" s="4">
        <v>21</v>
      </c>
      <c r="G954" s="13">
        <f t="shared" si="14"/>
        <v>200</v>
      </c>
      <c r="H954" s="13">
        <f>tbl_Data[[#This Row],[Units]] * tbl_Data[[#This Row],[Price]]</f>
        <v>4200</v>
      </c>
      <c r="I954" s="4" t="s">
        <v>11</v>
      </c>
      <c r="J954" s="4" t="s">
        <v>12</v>
      </c>
      <c r="K954" s="4" t="s">
        <v>56</v>
      </c>
    </row>
    <row r="955" spans="2:11" x14ac:dyDescent="0.25">
      <c r="B955" s="7">
        <v>43918</v>
      </c>
      <c r="C955" s="4" t="s">
        <v>21</v>
      </c>
      <c r="D955" s="4" t="s">
        <v>48</v>
      </c>
      <c r="E955" s="4" t="s">
        <v>22</v>
      </c>
      <c r="F955" s="4">
        <v>23</v>
      </c>
      <c r="G955" s="13">
        <f t="shared" si="14"/>
        <v>200</v>
      </c>
      <c r="H955" s="13">
        <f>tbl_Data[[#This Row],[Units]] * tbl_Data[[#This Row],[Price]]</f>
        <v>4600</v>
      </c>
      <c r="I955" s="4" t="s">
        <v>11</v>
      </c>
      <c r="J955" s="4" t="s">
        <v>19</v>
      </c>
      <c r="K955" s="4" t="s">
        <v>55</v>
      </c>
    </row>
    <row r="956" spans="2:11" x14ac:dyDescent="0.25">
      <c r="B956" s="7">
        <v>43918</v>
      </c>
      <c r="C956" s="4" t="s">
        <v>13</v>
      </c>
      <c r="D956" s="4" t="s">
        <v>18</v>
      </c>
      <c r="E956" s="4" t="s">
        <v>10</v>
      </c>
      <c r="F956" s="4">
        <v>14</v>
      </c>
      <c r="G956" s="13">
        <f t="shared" si="14"/>
        <v>400</v>
      </c>
      <c r="H956" s="13">
        <f>tbl_Data[[#This Row],[Units]] * tbl_Data[[#This Row],[Price]]</f>
        <v>5600</v>
      </c>
      <c r="I956" s="4" t="s">
        <v>11</v>
      </c>
      <c r="J956" s="4" t="s">
        <v>12</v>
      </c>
      <c r="K956" s="4" t="s">
        <v>55</v>
      </c>
    </row>
    <row r="957" spans="2:11" x14ac:dyDescent="0.25">
      <c r="B957" s="7">
        <v>43918</v>
      </c>
      <c r="C957" s="4" t="s">
        <v>21</v>
      </c>
      <c r="D957" s="4" t="s">
        <v>14</v>
      </c>
      <c r="E957" s="4" t="s">
        <v>10</v>
      </c>
      <c r="F957" s="4">
        <v>19</v>
      </c>
      <c r="G957" s="13">
        <f t="shared" si="14"/>
        <v>400</v>
      </c>
      <c r="H957" s="13">
        <f>tbl_Data[[#This Row],[Units]] * tbl_Data[[#This Row],[Price]]</f>
        <v>7600</v>
      </c>
      <c r="I957" s="4" t="s">
        <v>11</v>
      </c>
      <c r="J957" s="4" t="s">
        <v>12</v>
      </c>
      <c r="K957" s="4" t="s">
        <v>53</v>
      </c>
    </row>
    <row r="958" spans="2:11" x14ac:dyDescent="0.25">
      <c r="B958" s="7">
        <v>43918</v>
      </c>
      <c r="C958" s="4" t="s">
        <v>21</v>
      </c>
      <c r="D958" s="4" t="s">
        <v>18</v>
      </c>
      <c r="E958" s="4" t="s">
        <v>17</v>
      </c>
      <c r="F958" s="4">
        <v>24</v>
      </c>
      <c r="G958" s="13">
        <f t="shared" si="14"/>
        <v>500</v>
      </c>
      <c r="H958" s="13">
        <f>tbl_Data[[#This Row],[Units]] * tbl_Data[[#This Row],[Price]]</f>
        <v>12000</v>
      </c>
      <c r="I958" s="4" t="s">
        <v>11</v>
      </c>
      <c r="J958" s="4" t="s">
        <v>12</v>
      </c>
      <c r="K958" s="4" t="s">
        <v>53</v>
      </c>
    </row>
    <row r="959" spans="2:11" x14ac:dyDescent="0.25">
      <c r="B959" s="7">
        <v>43918</v>
      </c>
      <c r="C959" s="4" t="s">
        <v>21</v>
      </c>
      <c r="D959" s="4" t="s">
        <v>16</v>
      </c>
      <c r="E959" s="4" t="s">
        <v>17</v>
      </c>
      <c r="F959" s="4">
        <v>44</v>
      </c>
      <c r="G959" s="13">
        <f t="shared" si="14"/>
        <v>500</v>
      </c>
      <c r="H959" s="13">
        <f>tbl_Data[[#This Row],[Units]] * tbl_Data[[#This Row],[Price]]</f>
        <v>22000</v>
      </c>
      <c r="I959" s="4" t="s">
        <v>11</v>
      </c>
      <c r="J959" s="4" t="s">
        <v>12</v>
      </c>
      <c r="K959" s="4" t="s">
        <v>52</v>
      </c>
    </row>
    <row r="960" spans="2:11" x14ac:dyDescent="0.25">
      <c r="B960" s="7">
        <v>43918</v>
      </c>
      <c r="C960" s="4" t="s">
        <v>21</v>
      </c>
      <c r="D960" s="4" t="s">
        <v>24</v>
      </c>
      <c r="E960" s="4" t="s">
        <v>17</v>
      </c>
      <c r="F960" s="4">
        <v>45</v>
      </c>
      <c r="G960" s="13">
        <f t="shared" si="14"/>
        <v>500</v>
      </c>
      <c r="H960" s="13">
        <f>tbl_Data[[#This Row],[Units]] * tbl_Data[[#This Row],[Price]]</f>
        <v>22500</v>
      </c>
      <c r="I960" s="4" t="s">
        <v>11</v>
      </c>
      <c r="J960" s="4" t="s">
        <v>12</v>
      </c>
      <c r="K960" s="4" t="s">
        <v>52</v>
      </c>
    </row>
    <row r="961" spans="2:11" x14ac:dyDescent="0.25">
      <c r="B961" s="7">
        <v>43919</v>
      </c>
      <c r="C961" s="4" t="s">
        <v>13</v>
      </c>
      <c r="D961" s="4" t="s">
        <v>48</v>
      </c>
      <c r="E961" s="4" t="s">
        <v>15</v>
      </c>
      <c r="F961" s="4">
        <v>29</v>
      </c>
      <c r="G961" s="13">
        <f t="shared" si="14"/>
        <v>100</v>
      </c>
      <c r="H961" s="13">
        <f>tbl_Data[[#This Row],[Units]] * tbl_Data[[#This Row],[Price]]</f>
        <v>2900</v>
      </c>
      <c r="I961" s="4" t="s">
        <v>11</v>
      </c>
      <c r="J961" s="4" t="s">
        <v>12</v>
      </c>
      <c r="K961" s="4" t="s">
        <v>52</v>
      </c>
    </row>
    <row r="962" spans="2:11" x14ac:dyDescent="0.25">
      <c r="B962" s="7">
        <v>43919</v>
      </c>
      <c r="C962" s="4" t="s">
        <v>13</v>
      </c>
      <c r="D962" s="4" t="s">
        <v>48</v>
      </c>
      <c r="E962" s="4" t="s">
        <v>22</v>
      </c>
      <c r="F962" s="4">
        <v>18</v>
      </c>
      <c r="G962" s="13">
        <f t="shared" si="14"/>
        <v>200</v>
      </c>
      <c r="H962" s="13">
        <f>tbl_Data[[#This Row],[Units]] * tbl_Data[[#This Row],[Price]]</f>
        <v>3600</v>
      </c>
      <c r="I962" s="4" t="s">
        <v>23</v>
      </c>
      <c r="J962" s="4" t="s">
        <v>12</v>
      </c>
      <c r="K962" s="4" t="s">
        <v>53</v>
      </c>
    </row>
    <row r="963" spans="2:11" x14ac:dyDescent="0.25">
      <c r="B963" s="7">
        <v>43919</v>
      </c>
      <c r="C963" s="4" t="s">
        <v>13</v>
      </c>
      <c r="D963" s="4" t="s">
        <v>48</v>
      </c>
      <c r="E963" s="4" t="s">
        <v>20</v>
      </c>
      <c r="F963" s="4">
        <v>24</v>
      </c>
      <c r="G963" s="13">
        <f t="shared" si="14"/>
        <v>300</v>
      </c>
      <c r="H963" s="13">
        <f>tbl_Data[[#This Row],[Units]] * tbl_Data[[#This Row],[Price]]</f>
        <v>7200</v>
      </c>
      <c r="I963" s="4" t="s">
        <v>11</v>
      </c>
      <c r="J963" s="4" t="s">
        <v>19</v>
      </c>
      <c r="K963" s="4" t="s">
        <v>53</v>
      </c>
    </row>
    <row r="964" spans="2:11" x14ac:dyDescent="0.25">
      <c r="B964" s="7">
        <v>43919</v>
      </c>
      <c r="C964" s="4" t="s">
        <v>13</v>
      </c>
      <c r="D964" s="4" t="s">
        <v>14</v>
      </c>
      <c r="E964" s="4" t="s">
        <v>22</v>
      </c>
      <c r="F964" s="4">
        <v>37</v>
      </c>
      <c r="G964" s="13">
        <f t="shared" ref="G964:G1027" si="15">_xlfn.XLOOKUP(E964, Product, dv_Price, "N/A", 0)</f>
        <v>200</v>
      </c>
      <c r="H964" s="13">
        <f>tbl_Data[[#This Row],[Units]] * tbl_Data[[#This Row],[Price]]</f>
        <v>7400</v>
      </c>
      <c r="I964" s="4" t="s">
        <v>11</v>
      </c>
      <c r="J964" s="4" t="s">
        <v>12</v>
      </c>
      <c r="K964" s="4" t="s">
        <v>53</v>
      </c>
    </row>
    <row r="965" spans="2:11" x14ac:dyDescent="0.25">
      <c r="B965" s="7">
        <v>43919</v>
      </c>
      <c r="C965" s="4" t="s">
        <v>21</v>
      </c>
      <c r="D965" s="4" t="s">
        <v>48</v>
      </c>
      <c r="E965" s="4" t="s">
        <v>22</v>
      </c>
      <c r="F965" s="4">
        <v>38</v>
      </c>
      <c r="G965" s="13">
        <f t="shared" si="15"/>
        <v>200</v>
      </c>
      <c r="H965" s="13">
        <f>tbl_Data[[#This Row],[Units]] * tbl_Data[[#This Row],[Price]]</f>
        <v>7600</v>
      </c>
      <c r="I965" s="4" t="s">
        <v>11</v>
      </c>
      <c r="J965" s="4" t="s">
        <v>12</v>
      </c>
      <c r="K965" s="4" t="s">
        <v>53</v>
      </c>
    </row>
    <row r="966" spans="2:11" x14ac:dyDescent="0.25">
      <c r="B966" s="7">
        <v>43919</v>
      </c>
      <c r="C966" s="4" t="s">
        <v>8</v>
      </c>
      <c r="D966" s="4" t="s">
        <v>16</v>
      </c>
      <c r="E966" s="4" t="s">
        <v>20</v>
      </c>
      <c r="F966" s="4">
        <v>32</v>
      </c>
      <c r="G966" s="13">
        <f t="shared" si="15"/>
        <v>300</v>
      </c>
      <c r="H966" s="13">
        <f>tbl_Data[[#This Row],[Units]] * tbl_Data[[#This Row],[Price]]</f>
        <v>9600</v>
      </c>
      <c r="I966" s="4" t="s">
        <v>23</v>
      </c>
      <c r="J966" s="4" t="s">
        <v>19</v>
      </c>
      <c r="K966" s="4" t="s">
        <v>56</v>
      </c>
    </row>
    <row r="967" spans="2:11" x14ac:dyDescent="0.25">
      <c r="B967" s="7">
        <v>43919</v>
      </c>
      <c r="C967" s="4" t="s">
        <v>13</v>
      </c>
      <c r="D967" s="4" t="s">
        <v>9</v>
      </c>
      <c r="E967" s="4" t="s">
        <v>10</v>
      </c>
      <c r="F967" s="4">
        <v>28</v>
      </c>
      <c r="G967" s="13">
        <f t="shared" si="15"/>
        <v>400</v>
      </c>
      <c r="H967" s="13">
        <f>tbl_Data[[#This Row],[Units]] * tbl_Data[[#This Row],[Price]]</f>
        <v>11200</v>
      </c>
      <c r="I967" s="4" t="s">
        <v>11</v>
      </c>
      <c r="J967" s="4" t="s">
        <v>12</v>
      </c>
      <c r="K967" s="4" t="s">
        <v>53</v>
      </c>
    </row>
    <row r="968" spans="2:11" x14ac:dyDescent="0.25">
      <c r="B968" s="7">
        <v>43919</v>
      </c>
      <c r="C968" s="4" t="s">
        <v>21</v>
      </c>
      <c r="D968" s="4" t="s">
        <v>9</v>
      </c>
      <c r="E968" s="4" t="s">
        <v>10</v>
      </c>
      <c r="F968" s="4">
        <v>28</v>
      </c>
      <c r="G968" s="13">
        <f t="shared" si="15"/>
        <v>400</v>
      </c>
      <c r="H968" s="13">
        <f>tbl_Data[[#This Row],[Units]] * tbl_Data[[#This Row],[Price]]</f>
        <v>11200</v>
      </c>
      <c r="I968" s="4" t="s">
        <v>11</v>
      </c>
      <c r="J968" s="4" t="s">
        <v>12</v>
      </c>
      <c r="K968" s="4" t="s">
        <v>55</v>
      </c>
    </row>
    <row r="969" spans="2:11" x14ac:dyDescent="0.25">
      <c r="B969" s="7">
        <v>43919</v>
      </c>
      <c r="C969" s="4" t="s">
        <v>13</v>
      </c>
      <c r="D969" s="4" t="s">
        <v>9</v>
      </c>
      <c r="E969" s="4" t="s">
        <v>10</v>
      </c>
      <c r="F969" s="4">
        <v>43</v>
      </c>
      <c r="G969" s="13">
        <f t="shared" si="15"/>
        <v>400</v>
      </c>
      <c r="H969" s="13">
        <f>tbl_Data[[#This Row],[Units]] * tbl_Data[[#This Row],[Price]]</f>
        <v>17200</v>
      </c>
      <c r="I969" s="4" t="s">
        <v>11</v>
      </c>
      <c r="J969" s="4" t="s">
        <v>12</v>
      </c>
      <c r="K969" s="4" t="s">
        <v>53</v>
      </c>
    </row>
    <row r="970" spans="2:11" x14ac:dyDescent="0.25">
      <c r="B970" s="7">
        <v>43919</v>
      </c>
      <c r="C970" s="4" t="s">
        <v>8</v>
      </c>
      <c r="D970" s="4" t="s">
        <v>18</v>
      </c>
      <c r="E970" s="4" t="s">
        <v>17</v>
      </c>
      <c r="F970" s="4">
        <v>40</v>
      </c>
      <c r="G970" s="13">
        <f t="shared" si="15"/>
        <v>500</v>
      </c>
      <c r="H970" s="13">
        <f>tbl_Data[[#This Row],[Units]] * tbl_Data[[#This Row],[Price]]</f>
        <v>20000</v>
      </c>
      <c r="I970" s="4" t="s">
        <v>11</v>
      </c>
      <c r="J970" s="4" t="s">
        <v>12</v>
      </c>
      <c r="K970" s="4" t="s">
        <v>56</v>
      </c>
    </row>
    <row r="971" spans="2:11" x14ac:dyDescent="0.25">
      <c r="B971" s="7">
        <v>43920</v>
      </c>
      <c r="C971" s="4" t="s">
        <v>21</v>
      </c>
      <c r="D971" s="4" t="s">
        <v>24</v>
      </c>
      <c r="E971" s="4" t="s">
        <v>10</v>
      </c>
      <c r="F971" s="4">
        <v>1</v>
      </c>
      <c r="G971" s="13">
        <f t="shared" si="15"/>
        <v>400</v>
      </c>
      <c r="H971" s="13">
        <f>tbl_Data[[#This Row],[Units]] * tbl_Data[[#This Row],[Price]]</f>
        <v>400</v>
      </c>
      <c r="I971" s="4" t="s">
        <v>11</v>
      </c>
      <c r="J971" s="4" t="s">
        <v>19</v>
      </c>
      <c r="K971" s="4" t="s">
        <v>55</v>
      </c>
    </row>
    <row r="972" spans="2:11" x14ac:dyDescent="0.25">
      <c r="B972" s="7">
        <v>43920</v>
      </c>
      <c r="C972" s="4" t="s">
        <v>21</v>
      </c>
      <c r="D972" s="4" t="s">
        <v>18</v>
      </c>
      <c r="E972" s="4" t="s">
        <v>10</v>
      </c>
      <c r="F972" s="4">
        <v>2</v>
      </c>
      <c r="G972" s="13">
        <f t="shared" si="15"/>
        <v>400</v>
      </c>
      <c r="H972" s="13">
        <f>tbl_Data[[#This Row],[Units]] * tbl_Data[[#This Row],[Price]]</f>
        <v>800</v>
      </c>
      <c r="I972" s="4" t="s">
        <v>11</v>
      </c>
      <c r="J972" s="4" t="s">
        <v>12</v>
      </c>
      <c r="K972" s="4" t="s">
        <v>54</v>
      </c>
    </row>
    <row r="973" spans="2:11" x14ac:dyDescent="0.25">
      <c r="B973" s="7">
        <v>43920</v>
      </c>
      <c r="C973" s="4" t="s">
        <v>21</v>
      </c>
      <c r="D973" s="4" t="s">
        <v>9</v>
      </c>
      <c r="E973" s="4" t="s">
        <v>10</v>
      </c>
      <c r="F973" s="4">
        <v>2</v>
      </c>
      <c r="G973" s="13">
        <f t="shared" si="15"/>
        <v>400</v>
      </c>
      <c r="H973" s="13">
        <f>tbl_Data[[#This Row],[Units]] * tbl_Data[[#This Row],[Price]]</f>
        <v>800</v>
      </c>
      <c r="I973" s="4" t="s">
        <v>11</v>
      </c>
      <c r="J973" s="4" t="s">
        <v>12</v>
      </c>
      <c r="K973" s="4" t="s">
        <v>52</v>
      </c>
    </row>
    <row r="974" spans="2:11" x14ac:dyDescent="0.25">
      <c r="B974" s="7">
        <v>43920</v>
      </c>
      <c r="C974" s="4" t="s">
        <v>21</v>
      </c>
      <c r="D974" s="4" t="s">
        <v>48</v>
      </c>
      <c r="E974" s="4" t="s">
        <v>15</v>
      </c>
      <c r="F974" s="4">
        <v>40</v>
      </c>
      <c r="G974" s="13">
        <f t="shared" si="15"/>
        <v>100</v>
      </c>
      <c r="H974" s="13">
        <f>tbl_Data[[#This Row],[Units]] * tbl_Data[[#This Row],[Price]]</f>
        <v>4000</v>
      </c>
      <c r="I974" s="4" t="s">
        <v>11</v>
      </c>
      <c r="J974" s="4" t="s">
        <v>12</v>
      </c>
      <c r="K974" s="4" t="s">
        <v>52</v>
      </c>
    </row>
    <row r="975" spans="2:11" x14ac:dyDescent="0.25">
      <c r="B975" s="7">
        <v>43920</v>
      </c>
      <c r="C975" s="4" t="s">
        <v>21</v>
      </c>
      <c r="D975" s="4" t="s">
        <v>18</v>
      </c>
      <c r="E975" s="4" t="s">
        <v>17</v>
      </c>
      <c r="F975" s="4">
        <v>9</v>
      </c>
      <c r="G975" s="13">
        <f t="shared" si="15"/>
        <v>500</v>
      </c>
      <c r="H975" s="13">
        <f>tbl_Data[[#This Row],[Units]] * tbl_Data[[#This Row],[Price]]</f>
        <v>4500</v>
      </c>
      <c r="I975" s="4" t="s">
        <v>11</v>
      </c>
      <c r="J975" s="4" t="s">
        <v>12</v>
      </c>
      <c r="K975" s="4" t="s">
        <v>52</v>
      </c>
    </row>
    <row r="976" spans="2:11" x14ac:dyDescent="0.25">
      <c r="B976" s="7">
        <v>43920</v>
      </c>
      <c r="C976" s="4" t="s">
        <v>13</v>
      </c>
      <c r="D976" s="4" t="s">
        <v>18</v>
      </c>
      <c r="E976" s="4" t="s">
        <v>10</v>
      </c>
      <c r="F976" s="4">
        <v>12</v>
      </c>
      <c r="G976" s="13">
        <f t="shared" si="15"/>
        <v>400</v>
      </c>
      <c r="H976" s="13">
        <f>tbl_Data[[#This Row],[Units]] * tbl_Data[[#This Row],[Price]]</f>
        <v>4800</v>
      </c>
      <c r="I976" s="4" t="s">
        <v>11</v>
      </c>
      <c r="J976" s="4" t="s">
        <v>19</v>
      </c>
      <c r="K976" s="4" t="s">
        <v>53</v>
      </c>
    </row>
    <row r="977" spans="2:11" x14ac:dyDescent="0.25">
      <c r="B977" s="7">
        <v>43920</v>
      </c>
      <c r="C977" s="4" t="s">
        <v>21</v>
      </c>
      <c r="D977" s="4" t="s">
        <v>9</v>
      </c>
      <c r="E977" s="4" t="s">
        <v>10</v>
      </c>
      <c r="F977" s="4">
        <v>14</v>
      </c>
      <c r="G977" s="13">
        <f t="shared" si="15"/>
        <v>400</v>
      </c>
      <c r="H977" s="13">
        <f>tbl_Data[[#This Row],[Units]] * tbl_Data[[#This Row],[Price]]</f>
        <v>5600</v>
      </c>
      <c r="I977" s="4" t="s">
        <v>11</v>
      </c>
      <c r="J977" s="4" t="s">
        <v>12</v>
      </c>
      <c r="K977" s="4" t="s">
        <v>55</v>
      </c>
    </row>
    <row r="978" spans="2:11" x14ac:dyDescent="0.25">
      <c r="B978" s="7">
        <v>43920</v>
      </c>
      <c r="C978" s="4" t="s">
        <v>8</v>
      </c>
      <c r="D978" s="4" t="s">
        <v>16</v>
      </c>
      <c r="E978" s="4" t="s">
        <v>20</v>
      </c>
      <c r="F978" s="4">
        <v>24</v>
      </c>
      <c r="G978" s="13">
        <f t="shared" si="15"/>
        <v>300</v>
      </c>
      <c r="H978" s="13">
        <f>tbl_Data[[#This Row],[Units]] * tbl_Data[[#This Row],[Price]]</f>
        <v>7200</v>
      </c>
      <c r="I978" s="4" t="s">
        <v>23</v>
      </c>
      <c r="J978" s="4" t="s">
        <v>12</v>
      </c>
      <c r="K978" s="4" t="s">
        <v>52</v>
      </c>
    </row>
    <row r="979" spans="2:11" x14ac:dyDescent="0.25">
      <c r="B979" s="7">
        <v>43920</v>
      </c>
      <c r="C979" s="4" t="s">
        <v>21</v>
      </c>
      <c r="D979" s="4" t="s">
        <v>18</v>
      </c>
      <c r="E979" s="4" t="s">
        <v>10</v>
      </c>
      <c r="F979" s="4">
        <v>25</v>
      </c>
      <c r="G979" s="13">
        <f t="shared" si="15"/>
        <v>400</v>
      </c>
      <c r="H979" s="13">
        <f>tbl_Data[[#This Row],[Units]] * tbl_Data[[#This Row],[Price]]</f>
        <v>10000</v>
      </c>
      <c r="I979" s="4" t="s">
        <v>11</v>
      </c>
      <c r="J979" s="4" t="s">
        <v>12</v>
      </c>
      <c r="K979" s="4" t="s">
        <v>55</v>
      </c>
    </row>
    <row r="980" spans="2:11" x14ac:dyDescent="0.25">
      <c r="B980" s="7">
        <v>43920</v>
      </c>
      <c r="C980" s="4" t="s">
        <v>8</v>
      </c>
      <c r="D980" s="4" t="s">
        <v>48</v>
      </c>
      <c r="E980" s="4" t="s">
        <v>17</v>
      </c>
      <c r="F980" s="4">
        <v>34</v>
      </c>
      <c r="G980" s="13">
        <f t="shared" si="15"/>
        <v>500</v>
      </c>
      <c r="H980" s="13">
        <f>tbl_Data[[#This Row],[Units]] * tbl_Data[[#This Row],[Price]]</f>
        <v>17000</v>
      </c>
      <c r="I980" s="4" t="s">
        <v>11</v>
      </c>
      <c r="J980" s="4" t="s">
        <v>12</v>
      </c>
      <c r="K980" s="4" t="s">
        <v>55</v>
      </c>
    </row>
    <row r="981" spans="2:11" x14ac:dyDescent="0.25">
      <c r="B981" s="7">
        <v>43920</v>
      </c>
      <c r="C981" s="4" t="s">
        <v>21</v>
      </c>
      <c r="D981" s="4" t="s">
        <v>14</v>
      </c>
      <c r="E981" s="4" t="s">
        <v>17</v>
      </c>
      <c r="F981" s="4">
        <v>34</v>
      </c>
      <c r="G981" s="13">
        <f t="shared" si="15"/>
        <v>500</v>
      </c>
      <c r="H981" s="13">
        <f>tbl_Data[[#This Row],[Units]] * tbl_Data[[#This Row],[Price]]</f>
        <v>17000</v>
      </c>
      <c r="I981" s="4" t="s">
        <v>11</v>
      </c>
      <c r="J981" s="4" t="s">
        <v>12</v>
      </c>
      <c r="K981" s="4" t="s">
        <v>52</v>
      </c>
    </row>
    <row r="982" spans="2:11" x14ac:dyDescent="0.25">
      <c r="B982" s="7">
        <v>43920</v>
      </c>
      <c r="C982" s="4" t="s">
        <v>8</v>
      </c>
      <c r="D982" s="4" t="s">
        <v>9</v>
      </c>
      <c r="E982" s="4" t="s">
        <v>10</v>
      </c>
      <c r="F982" s="4">
        <v>44</v>
      </c>
      <c r="G982" s="13">
        <f t="shared" si="15"/>
        <v>400</v>
      </c>
      <c r="H982" s="13">
        <f>tbl_Data[[#This Row],[Units]] * tbl_Data[[#This Row],[Price]]</f>
        <v>17600</v>
      </c>
      <c r="I982" s="4" t="s">
        <v>23</v>
      </c>
      <c r="J982" s="4" t="s">
        <v>12</v>
      </c>
      <c r="K982" s="4" t="s">
        <v>53</v>
      </c>
    </row>
    <row r="983" spans="2:11" x14ac:dyDescent="0.25">
      <c r="B983" s="7">
        <v>43920</v>
      </c>
      <c r="C983" s="4" t="s">
        <v>8</v>
      </c>
      <c r="D983" s="4" t="s">
        <v>18</v>
      </c>
      <c r="E983" s="4" t="s">
        <v>17</v>
      </c>
      <c r="F983" s="4">
        <v>38</v>
      </c>
      <c r="G983" s="13">
        <f t="shared" si="15"/>
        <v>500</v>
      </c>
      <c r="H983" s="13">
        <f>tbl_Data[[#This Row],[Units]] * tbl_Data[[#This Row],[Price]]</f>
        <v>19000</v>
      </c>
      <c r="I983" s="4" t="s">
        <v>23</v>
      </c>
      <c r="J983" s="4" t="s">
        <v>12</v>
      </c>
      <c r="K983" s="4" t="s">
        <v>55</v>
      </c>
    </row>
    <row r="984" spans="2:11" x14ac:dyDescent="0.25">
      <c r="B984" s="7">
        <v>43921</v>
      </c>
      <c r="C984" s="4" t="s">
        <v>13</v>
      </c>
      <c r="D984" s="4" t="s">
        <v>9</v>
      </c>
      <c r="E984" s="4" t="s">
        <v>17</v>
      </c>
      <c r="F984" s="4">
        <v>2</v>
      </c>
      <c r="G984" s="13">
        <f t="shared" si="15"/>
        <v>500</v>
      </c>
      <c r="H984" s="13">
        <f>tbl_Data[[#This Row],[Units]] * tbl_Data[[#This Row],[Price]]</f>
        <v>1000</v>
      </c>
      <c r="I984" s="4" t="s">
        <v>11</v>
      </c>
      <c r="J984" s="4" t="s">
        <v>12</v>
      </c>
      <c r="K984" s="4" t="s">
        <v>55</v>
      </c>
    </row>
    <row r="985" spans="2:11" x14ac:dyDescent="0.25">
      <c r="B985" s="7">
        <v>43921</v>
      </c>
      <c r="C985" s="4" t="s">
        <v>13</v>
      </c>
      <c r="D985" s="4" t="s">
        <v>18</v>
      </c>
      <c r="E985" s="4" t="s">
        <v>10</v>
      </c>
      <c r="F985" s="4">
        <v>5</v>
      </c>
      <c r="G985" s="13">
        <f t="shared" si="15"/>
        <v>400</v>
      </c>
      <c r="H985" s="13">
        <f>tbl_Data[[#This Row],[Units]] * tbl_Data[[#This Row],[Price]]</f>
        <v>2000</v>
      </c>
      <c r="I985" s="4" t="s">
        <v>11</v>
      </c>
      <c r="J985" s="4" t="s">
        <v>12</v>
      </c>
      <c r="K985" s="4" t="s">
        <v>52</v>
      </c>
    </row>
    <row r="986" spans="2:11" x14ac:dyDescent="0.25">
      <c r="B986" s="7">
        <v>43921</v>
      </c>
      <c r="C986" s="4" t="s">
        <v>8</v>
      </c>
      <c r="D986" s="4" t="s">
        <v>18</v>
      </c>
      <c r="E986" s="4" t="s">
        <v>22</v>
      </c>
      <c r="F986" s="4">
        <v>31</v>
      </c>
      <c r="G986" s="13">
        <f t="shared" si="15"/>
        <v>200</v>
      </c>
      <c r="H986" s="13">
        <f>tbl_Data[[#This Row],[Units]] * tbl_Data[[#This Row],[Price]]</f>
        <v>6200</v>
      </c>
      <c r="I986" s="4" t="s">
        <v>23</v>
      </c>
      <c r="J986" s="4" t="s">
        <v>12</v>
      </c>
      <c r="K986" s="4" t="s">
        <v>54</v>
      </c>
    </row>
    <row r="987" spans="2:11" x14ac:dyDescent="0.25">
      <c r="B987" s="7">
        <v>43921</v>
      </c>
      <c r="C987" s="4" t="s">
        <v>21</v>
      </c>
      <c r="D987" s="4" t="s">
        <v>18</v>
      </c>
      <c r="E987" s="4" t="s">
        <v>10</v>
      </c>
      <c r="F987" s="4">
        <v>23</v>
      </c>
      <c r="G987" s="13">
        <f t="shared" si="15"/>
        <v>400</v>
      </c>
      <c r="H987" s="13">
        <f>tbl_Data[[#This Row],[Units]] * tbl_Data[[#This Row],[Price]]</f>
        <v>9200</v>
      </c>
      <c r="I987" s="4" t="s">
        <v>11</v>
      </c>
      <c r="J987" s="4" t="s">
        <v>12</v>
      </c>
      <c r="K987" s="4" t="s">
        <v>52</v>
      </c>
    </row>
    <row r="988" spans="2:11" x14ac:dyDescent="0.25">
      <c r="B988" s="7">
        <v>43921</v>
      </c>
      <c r="C988" s="4" t="s">
        <v>21</v>
      </c>
      <c r="D988" s="4" t="s">
        <v>18</v>
      </c>
      <c r="E988" s="4" t="s">
        <v>17</v>
      </c>
      <c r="F988" s="4">
        <v>19</v>
      </c>
      <c r="G988" s="13">
        <f t="shared" si="15"/>
        <v>500</v>
      </c>
      <c r="H988" s="13">
        <f>tbl_Data[[#This Row],[Units]] * tbl_Data[[#This Row],[Price]]</f>
        <v>9500</v>
      </c>
      <c r="I988" s="4" t="s">
        <v>11</v>
      </c>
      <c r="J988" s="4" t="s">
        <v>12</v>
      </c>
      <c r="K988" s="4" t="s">
        <v>52</v>
      </c>
    </row>
    <row r="989" spans="2:11" x14ac:dyDescent="0.25">
      <c r="B989" s="7">
        <v>43921</v>
      </c>
      <c r="C989" s="4" t="s">
        <v>21</v>
      </c>
      <c r="D989" s="4" t="s">
        <v>16</v>
      </c>
      <c r="E989" s="4" t="s">
        <v>20</v>
      </c>
      <c r="F989" s="4">
        <v>38</v>
      </c>
      <c r="G989" s="13">
        <f t="shared" si="15"/>
        <v>300</v>
      </c>
      <c r="H989" s="13">
        <f>tbl_Data[[#This Row],[Units]] * tbl_Data[[#This Row],[Price]]</f>
        <v>11400</v>
      </c>
      <c r="I989" s="4" t="s">
        <v>11</v>
      </c>
      <c r="J989" s="4" t="s">
        <v>19</v>
      </c>
      <c r="K989" s="4" t="s">
        <v>53</v>
      </c>
    </row>
    <row r="990" spans="2:11" x14ac:dyDescent="0.25">
      <c r="B990" s="7">
        <v>43921</v>
      </c>
      <c r="C990" s="4" t="s">
        <v>21</v>
      </c>
      <c r="D990" s="4" t="s">
        <v>14</v>
      </c>
      <c r="E990" s="4" t="s">
        <v>10</v>
      </c>
      <c r="F990" s="4">
        <v>40</v>
      </c>
      <c r="G990" s="13">
        <f t="shared" si="15"/>
        <v>400</v>
      </c>
      <c r="H990" s="13">
        <f>tbl_Data[[#This Row],[Units]] * tbl_Data[[#This Row],[Price]]</f>
        <v>16000</v>
      </c>
      <c r="I990" s="4" t="s">
        <v>11</v>
      </c>
      <c r="J990" s="4" t="s">
        <v>12</v>
      </c>
      <c r="K990" s="4" t="s">
        <v>55</v>
      </c>
    </row>
    <row r="991" spans="2:11" x14ac:dyDescent="0.25">
      <c r="B991" s="7">
        <v>43921</v>
      </c>
      <c r="C991" s="4" t="s">
        <v>13</v>
      </c>
      <c r="D991" s="4" t="s">
        <v>14</v>
      </c>
      <c r="E991" s="4" t="s">
        <v>17</v>
      </c>
      <c r="F991" s="4">
        <v>34</v>
      </c>
      <c r="G991" s="13">
        <f t="shared" si="15"/>
        <v>500</v>
      </c>
      <c r="H991" s="13">
        <f>tbl_Data[[#This Row],[Units]] * tbl_Data[[#This Row],[Price]]</f>
        <v>17000</v>
      </c>
      <c r="I991" s="4" t="s">
        <v>11</v>
      </c>
      <c r="J991" s="4" t="s">
        <v>12</v>
      </c>
      <c r="K991" s="4" t="s">
        <v>55</v>
      </c>
    </row>
    <row r="992" spans="2:11" x14ac:dyDescent="0.25">
      <c r="B992" s="7">
        <v>43921</v>
      </c>
      <c r="C992" s="4" t="s">
        <v>8</v>
      </c>
      <c r="D992" s="4" t="s">
        <v>48</v>
      </c>
      <c r="E992" s="4" t="s">
        <v>10</v>
      </c>
      <c r="F992" s="4">
        <v>45</v>
      </c>
      <c r="G992" s="13">
        <f t="shared" si="15"/>
        <v>400</v>
      </c>
      <c r="H992" s="13">
        <f>tbl_Data[[#This Row],[Units]] * tbl_Data[[#This Row],[Price]]</f>
        <v>18000</v>
      </c>
      <c r="I992" s="4" t="s">
        <v>11</v>
      </c>
      <c r="J992" s="4" t="s">
        <v>19</v>
      </c>
      <c r="K992" s="4" t="s">
        <v>52</v>
      </c>
    </row>
    <row r="993" spans="2:11" x14ac:dyDescent="0.25">
      <c r="B993" s="7">
        <v>43921</v>
      </c>
      <c r="C993" s="4" t="s">
        <v>21</v>
      </c>
      <c r="D993" s="4" t="s">
        <v>24</v>
      </c>
      <c r="E993" s="4" t="s">
        <v>10</v>
      </c>
      <c r="F993" s="4">
        <v>48</v>
      </c>
      <c r="G993" s="13">
        <f t="shared" si="15"/>
        <v>400</v>
      </c>
      <c r="H993" s="13">
        <f>tbl_Data[[#This Row],[Units]] * tbl_Data[[#This Row],[Price]]</f>
        <v>19200</v>
      </c>
      <c r="I993" s="4" t="s">
        <v>23</v>
      </c>
      <c r="J993" s="4" t="s">
        <v>12</v>
      </c>
      <c r="K993" s="4" t="s">
        <v>53</v>
      </c>
    </row>
    <row r="994" spans="2:11" x14ac:dyDescent="0.25">
      <c r="B994" s="7">
        <v>43921</v>
      </c>
      <c r="C994" s="4" t="s">
        <v>21</v>
      </c>
      <c r="D994" s="4" t="s">
        <v>14</v>
      </c>
      <c r="E994" s="4" t="s">
        <v>17</v>
      </c>
      <c r="F994" s="4">
        <v>39</v>
      </c>
      <c r="G994" s="13">
        <f t="shared" si="15"/>
        <v>500</v>
      </c>
      <c r="H994" s="13">
        <f>tbl_Data[[#This Row],[Units]] * tbl_Data[[#This Row],[Price]]</f>
        <v>19500</v>
      </c>
      <c r="I994" s="4" t="s">
        <v>11</v>
      </c>
      <c r="J994" s="4" t="s">
        <v>12</v>
      </c>
      <c r="K994" s="4" t="s">
        <v>52</v>
      </c>
    </row>
    <row r="995" spans="2:11" x14ac:dyDescent="0.25">
      <c r="B995" s="7">
        <v>43921</v>
      </c>
      <c r="C995" s="4" t="s">
        <v>8</v>
      </c>
      <c r="D995" s="4" t="s">
        <v>14</v>
      </c>
      <c r="E995" s="4" t="s">
        <v>17</v>
      </c>
      <c r="F995" s="4">
        <v>43</v>
      </c>
      <c r="G995" s="13">
        <f t="shared" si="15"/>
        <v>500</v>
      </c>
      <c r="H995" s="13">
        <f>tbl_Data[[#This Row],[Units]] * tbl_Data[[#This Row],[Price]]</f>
        <v>21500</v>
      </c>
      <c r="I995" s="4" t="s">
        <v>11</v>
      </c>
      <c r="J995" s="4" t="s">
        <v>12</v>
      </c>
      <c r="K995" s="4" t="s">
        <v>55</v>
      </c>
    </row>
    <row r="996" spans="2:11" x14ac:dyDescent="0.25">
      <c r="B996" s="7">
        <v>43922</v>
      </c>
      <c r="C996" s="4" t="s">
        <v>8</v>
      </c>
      <c r="D996" s="4" t="s">
        <v>14</v>
      </c>
      <c r="E996" s="4" t="s">
        <v>15</v>
      </c>
      <c r="F996" s="4">
        <v>27</v>
      </c>
      <c r="G996" s="13">
        <f t="shared" si="15"/>
        <v>100</v>
      </c>
      <c r="H996" s="13">
        <f>tbl_Data[[#This Row],[Units]] * tbl_Data[[#This Row],[Price]]</f>
        <v>2700</v>
      </c>
      <c r="I996" s="4" t="s">
        <v>23</v>
      </c>
      <c r="J996" s="4" t="s">
        <v>12</v>
      </c>
      <c r="K996" s="4" t="s">
        <v>52</v>
      </c>
    </row>
    <row r="997" spans="2:11" x14ac:dyDescent="0.25">
      <c r="B997" s="7">
        <v>43922</v>
      </c>
      <c r="C997" s="4" t="s">
        <v>13</v>
      </c>
      <c r="D997" s="4" t="s">
        <v>18</v>
      </c>
      <c r="E997" s="4" t="s">
        <v>20</v>
      </c>
      <c r="F997" s="4">
        <v>24</v>
      </c>
      <c r="G997" s="13">
        <f t="shared" si="15"/>
        <v>300</v>
      </c>
      <c r="H997" s="13">
        <f>tbl_Data[[#This Row],[Units]] * tbl_Data[[#This Row],[Price]]</f>
        <v>7200</v>
      </c>
      <c r="I997" s="4" t="s">
        <v>11</v>
      </c>
      <c r="J997" s="4" t="s">
        <v>12</v>
      </c>
      <c r="K997" s="4" t="s">
        <v>54</v>
      </c>
    </row>
    <row r="998" spans="2:11" x14ac:dyDescent="0.25">
      <c r="B998" s="7">
        <v>43922</v>
      </c>
      <c r="C998" s="4" t="s">
        <v>8</v>
      </c>
      <c r="D998" s="4" t="s">
        <v>16</v>
      </c>
      <c r="E998" s="4" t="s">
        <v>22</v>
      </c>
      <c r="F998" s="4">
        <v>37</v>
      </c>
      <c r="G998" s="13">
        <f t="shared" si="15"/>
        <v>200</v>
      </c>
      <c r="H998" s="13">
        <f>tbl_Data[[#This Row],[Units]] * tbl_Data[[#This Row],[Price]]</f>
        <v>7400</v>
      </c>
      <c r="I998" s="4" t="s">
        <v>11</v>
      </c>
      <c r="J998" s="4" t="s">
        <v>12</v>
      </c>
      <c r="K998" s="4" t="s">
        <v>52</v>
      </c>
    </row>
    <row r="999" spans="2:11" x14ac:dyDescent="0.25">
      <c r="B999" s="7">
        <v>43922</v>
      </c>
      <c r="C999" s="4" t="s">
        <v>8</v>
      </c>
      <c r="D999" s="4" t="s">
        <v>14</v>
      </c>
      <c r="E999" s="4" t="s">
        <v>10</v>
      </c>
      <c r="F999" s="4">
        <v>23</v>
      </c>
      <c r="G999" s="13">
        <f t="shared" si="15"/>
        <v>400</v>
      </c>
      <c r="H999" s="13">
        <f>tbl_Data[[#This Row],[Units]] * tbl_Data[[#This Row],[Price]]</f>
        <v>9200</v>
      </c>
      <c r="I999" s="4" t="s">
        <v>11</v>
      </c>
      <c r="J999" s="4" t="s">
        <v>12</v>
      </c>
      <c r="K999" s="4" t="s">
        <v>52</v>
      </c>
    </row>
    <row r="1000" spans="2:11" x14ac:dyDescent="0.25">
      <c r="B1000" s="7">
        <v>43922</v>
      </c>
      <c r="C1000" s="4" t="s">
        <v>21</v>
      </c>
      <c r="D1000" s="4" t="s">
        <v>18</v>
      </c>
      <c r="E1000" s="4" t="s">
        <v>20</v>
      </c>
      <c r="F1000" s="4">
        <v>37</v>
      </c>
      <c r="G1000" s="13">
        <f t="shared" si="15"/>
        <v>300</v>
      </c>
      <c r="H1000" s="13">
        <f>tbl_Data[[#This Row],[Units]] * tbl_Data[[#This Row],[Price]]</f>
        <v>11100</v>
      </c>
      <c r="I1000" s="4" t="s">
        <v>23</v>
      </c>
      <c r="J1000" s="4" t="s">
        <v>12</v>
      </c>
      <c r="K1000" s="4" t="s">
        <v>52</v>
      </c>
    </row>
    <row r="1001" spans="2:11" x14ac:dyDescent="0.25">
      <c r="B1001" s="7">
        <v>43923</v>
      </c>
      <c r="C1001" s="4" t="s">
        <v>13</v>
      </c>
      <c r="D1001" s="4" t="s">
        <v>48</v>
      </c>
      <c r="E1001" s="4" t="s">
        <v>20</v>
      </c>
      <c r="F1001" s="4">
        <v>6</v>
      </c>
      <c r="G1001" s="13">
        <f t="shared" si="15"/>
        <v>300</v>
      </c>
      <c r="H1001" s="13">
        <f>tbl_Data[[#This Row],[Units]] * tbl_Data[[#This Row],[Price]]</f>
        <v>1800</v>
      </c>
      <c r="I1001" s="4" t="s">
        <v>11</v>
      </c>
      <c r="J1001" s="4" t="s">
        <v>19</v>
      </c>
      <c r="K1001" s="4" t="s">
        <v>53</v>
      </c>
    </row>
    <row r="1002" spans="2:11" x14ac:dyDescent="0.25">
      <c r="B1002" s="7">
        <v>43923</v>
      </c>
      <c r="C1002" s="4" t="s">
        <v>8</v>
      </c>
      <c r="D1002" s="4" t="s">
        <v>14</v>
      </c>
      <c r="E1002" s="4" t="s">
        <v>17</v>
      </c>
      <c r="F1002" s="4">
        <v>6</v>
      </c>
      <c r="G1002" s="13">
        <f t="shared" si="15"/>
        <v>500</v>
      </c>
      <c r="H1002" s="13">
        <f>tbl_Data[[#This Row],[Units]] * tbl_Data[[#This Row],[Price]]</f>
        <v>3000</v>
      </c>
      <c r="I1002" s="4" t="s">
        <v>23</v>
      </c>
      <c r="J1002" s="4" t="s">
        <v>12</v>
      </c>
      <c r="K1002" s="4" t="s">
        <v>52</v>
      </c>
    </row>
    <row r="1003" spans="2:11" x14ac:dyDescent="0.25">
      <c r="B1003" s="7">
        <v>43923</v>
      </c>
      <c r="C1003" s="4" t="s">
        <v>21</v>
      </c>
      <c r="D1003" s="4" t="s">
        <v>48</v>
      </c>
      <c r="E1003" s="4" t="s">
        <v>17</v>
      </c>
      <c r="F1003" s="4">
        <v>7</v>
      </c>
      <c r="G1003" s="13">
        <f t="shared" si="15"/>
        <v>500</v>
      </c>
      <c r="H1003" s="13">
        <f>tbl_Data[[#This Row],[Units]] * tbl_Data[[#This Row],[Price]]</f>
        <v>3500</v>
      </c>
      <c r="I1003" s="4" t="s">
        <v>11</v>
      </c>
      <c r="J1003" s="4" t="s">
        <v>12</v>
      </c>
      <c r="K1003" s="4" t="s">
        <v>55</v>
      </c>
    </row>
    <row r="1004" spans="2:11" x14ac:dyDescent="0.25">
      <c r="B1004" s="7">
        <v>43923</v>
      </c>
      <c r="C1004" s="4" t="s">
        <v>21</v>
      </c>
      <c r="D1004" s="4" t="s">
        <v>48</v>
      </c>
      <c r="E1004" s="4" t="s">
        <v>15</v>
      </c>
      <c r="F1004" s="4">
        <v>36</v>
      </c>
      <c r="G1004" s="13">
        <f t="shared" si="15"/>
        <v>100</v>
      </c>
      <c r="H1004" s="13">
        <f>tbl_Data[[#This Row],[Units]] * tbl_Data[[#This Row],[Price]]</f>
        <v>3600</v>
      </c>
      <c r="I1004" s="4" t="s">
        <v>11</v>
      </c>
      <c r="J1004" s="4" t="s">
        <v>12</v>
      </c>
      <c r="K1004" s="4" t="s">
        <v>55</v>
      </c>
    </row>
    <row r="1005" spans="2:11" x14ac:dyDescent="0.25">
      <c r="B1005" s="7">
        <v>43923</v>
      </c>
      <c r="C1005" s="4" t="s">
        <v>21</v>
      </c>
      <c r="D1005" s="4" t="s">
        <v>16</v>
      </c>
      <c r="E1005" s="4" t="s">
        <v>10</v>
      </c>
      <c r="F1005" s="4">
        <v>11</v>
      </c>
      <c r="G1005" s="13">
        <f t="shared" si="15"/>
        <v>400</v>
      </c>
      <c r="H1005" s="13">
        <f>tbl_Data[[#This Row],[Units]] * tbl_Data[[#This Row],[Price]]</f>
        <v>4400</v>
      </c>
      <c r="I1005" s="4" t="s">
        <v>11</v>
      </c>
      <c r="J1005" s="4" t="s">
        <v>12</v>
      </c>
      <c r="K1005" s="4" t="s">
        <v>52</v>
      </c>
    </row>
    <row r="1006" spans="2:11" x14ac:dyDescent="0.25">
      <c r="B1006" s="7">
        <v>43923</v>
      </c>
      <c r="C1006" s="4" t="s">
        <v>13</v>
      </c>
      <c r="D1006" s="4" t="s">
        <v>14</v>
      </c>
      <c r="E1006" s="4" t="s">
        <v>22</v>
      </c>
      <c r="F1006" s="4">
        <v>38</v>
      </c>
      <c r="G1006" s="13">
        <f t="shared" si="15"/>
        <v>200</v>
      </c>
      <c r="H1006" s="13">
        <f>tbl_Data[[#This Row],[Units]] * tbl_Data[[#This Row],[Price]]</f>
        <v>7600</v>
      </c>
      <c r="I1006" s="4" t="s">
        <v>11</v>
      </c>
      <c r="J1006" s="4" t="s">
        <v>12</v>
      </c>
      <c r="K1006" s="4" t="s">
        <v>55</v>
      </c>
    </row>
    <row r="1007" spans="2:11" x14ac:dyDescent="0.25">
      <c r="B1007" s="7">
        <v>43923</v>
      </c>
      <c r="C1007" s="4" t="s">
        <v>13</v>
      </c>
      <c r="D1007" s="4" t="s">
        <v>18</v>
      </c>
      <c r="E1007" s="4" t="s">
        <v>10</v>
      </c>
      <c r="F1007" s="4">
        <v>26</v>
      </c>
      <c r="G1007" s="13">
        <f t="shared" si="15"/>
        <v>400</v>
      </c>
      <c r="H1007" s="13">
        <f>tbl_Data[[#This Row],[Units]] * tbl_Data[[#This Row],[Price]]</f>
        <v>10400</v>
      </c>
      <c r="I1007" s="4" t="s">
        <v>11</v>
      </c>
      <c r="J1007" s="4" t="s">
        <v>12</v>
      </c>
      <c r="K1007" s="4" t="s">
        <v>55</v>
      </c>
    </row>
    <row r="1008" spans="2:11" x14ac:dyDescent="0.25">
      <c r="B1008" s="7">
        <v>43923</v>
      </c>
      <c r="C1008" s="4" t="s">
        <v>21</v>
      </c>
      <c r="D1008" s="4" t="s">
        <v>18</v>
      </c>
      <c r="E1008" s="4" t="s">
        <v>17</v>
      </c>
      <c r="F1008" s="4">
        <v>30</v>
      </c>
      <c r="G1008" s="13">
        <f t="shared" si="15"/>
        <v>500</v>
      </c>
      <c r="H1008" s="13">
        <f>tbl_Data[[#This Row],[Units]] * tbl_Data[[#This Row],[Price]]</f>
        <v>15000</v>
      </c>
      <c r="I1008" s="4" t="s">
        <v>11</v>
      </c>
      <c r="J1008" s="4" t="s">
        <v>12</v>
      </c>
      <c r="K1008" s="4" t="s">
        <v>55</v>
      </c>
    </row>
    <row r="1009" spans="2:11" x14ac:dyDescent="0.25">
      <c r="B1009" s="7">
        <v>43923</v>
      </c>
      <c r="C1009" s="4" t="s">
        <v>21</v>
      </c>
      <c r="D1009" s="4" t="s">
        <v>18</v>
      </c>
      <c r="E1009" s="4" t="s">
        <v>17</v>
      </c>
      <c r="F1009" s="4">
        <v>36</v>
      </c>
      <c r="G1009" s="13">
        <f t="shared" si="15"/>
        <v>500</v>
      </c>
      <c r="H1009" s="13">
        <f>tbl_Data[[#This Row],[Units]] * tbl_Data[[#This Row],[Price]]</f>
        <v>18000</v>
      </c>
      <c r="I1009" s="4" t="s">
        <v>23</v>
      </c>
      <c r="J1009" s="4" t="s">
        <v>12</v>
      </c>
      <c r="K1009" s="4" t="s">
        <v>52</v>
      </c>
    </row>
    <row r="1010" spans="2:11" x14ac:dyDescent="0.25">
      <c r="B1010" s="7">
        <v>43923</v>
      </c>
      <c r="C1010" s="4" t="s">
        <v>21</v>
      </c>
      <c r="D1010" s="4" t="s">
        <v>24</v>
      </c>
      <c r="E1010" s="4" t="s">
        <v>17</v>
      </c>
      <c r="F1010" s="4">
        <v>37</v>
      </c>
      <c r="G1010" s="13">
        <f t="shared" si="15"/>
        <v>500</v>
      </c>
      <c r="H1010" s="13">
        <f>tbl_Data[[#This Row],[Units]] * tbl_Data[[#This Row],[Price]]</f>
        <v>18500</v>
      </c>
      <c r="I1010" s="4" t="s">
        <v>11</v>
      </c>
      <c r="J1010" s="4" t="s">
        <v>19</v>
      </c>
      <c r="K1010" s="4" t="s">
        <v>55</v>
      </c>
    </row>
    <row r="1011" spans="2:11" x14ac:dyDescent="0.25">
      <c r="B1011" s="7">
        <v>43924</v>
      </c>
      <c r="C1011" s="4" t="s">
        <v>21</v>
      </c>
      <c r="D1011" s="4" t="s">
        <v>9</v>
      </c>
      <c r="E1011" s="4" t="s">
        <v>15</v>
      </c>
      <c r="F1011" s="4">
        <v>9</v>
      </c>
      <c r="G1011" s="13">
        <f t="shared" si="15"/>
        <v>100</v>
      </c>
      <c r="H1011" s="13">
        <f>tbl_Data[[#This Row],[Units]] * tbl_Data[[#This Row],[Price]]</f>
        <v>900</v>
      </c>
      <c r="I1011" s="4" t="s">
        <v>11</v>
      </c>
      <c r="J1011" s="4" t="s">
        <v>12</v>
      </c>
      <c r="K1011" s="4" t="s">
        <v>52</v>
      </c>
    </row>
    <row r="1012" spans="2:11" x14ac:dyDescent="0.25">
      <c r="B1012" s="7">
        <v>43924</v>
      </c>
      <c r="C1012" s="4" t="s">
        <v>13</v>
      </c>
      <c r="D1012" s="4" t="s">
        <v>18</v>
      </c>
      <c r="E1012" s="4" t="s">
        <v>10</v>
      </c>
      <c r="F1012" s="4">
        <v>9</v>
      </c>
      <c r="G1012" s="13">
        <f t="shared" si="15"/>
        <v>400</v>
      </c>
      <c r="H1012" s="13">
        <f>tbl_Data[[#This Row],[Units]] * tbl_Data[[#This Row],[Price]]</f>
        <v>3600</v>
      </c>
      <c r="I1012" s="4" t="s">
        <v>11</v>
      </c>
      <c r="J1012" s="4" t="s">
        <v>12</v>
      </c>
      <c r="K1012" s="4" t="s">
        <v>56</v>
      </c>
    </row>
    <row r="1013" spans="2:11" x14ac:dyDescent="0.25">
      <c r="B1013" s="7">
        <v>43924</v>
      </c>
      <c r="C1013" s="4" t="s">
        <v>8</v>
      </c>
      <c r="D1013" s="4" t="s">
        <v>18</v>
      </c>
      <c r="E1013" s="4" t="s">
        <v>20</v>
      </c>
      <c r="F1013" s="4">
        <v>15</v>
      </c>
      <c r="G1013" s="13">
        <f t="shared" si="15"/>
        <v>300</v>
      </c>
      <c r="H1013" s="13">
        <f>tbl_Data[[#This Row],[Units]] * tbl_Data[[#This Row],[Price]]</f>
        <v>4500</v>
      </c>
      <c r="I1013" s="4" t="s">
        <v>11</v>
      </c>
      <c r="J1013" s="4" t="s">
        <v>12</v>
      </c>
      <c r="K1013" s="4" t="s">
        <v>54</v>
      </c>
    </row>
    <row r="1014" spans="2:11" x14ac:dyDescent="0.25">
      <c r="B1014" s="7">
        <v>43924</v>
      </c>
      <c r="C1014" s="4" t="s">
        <v>8</v>
      </c>
      <c r="D1014" s="4" t="s">
        <v>18</v>
      </c>
      <c r="E1014" s="4" t="s">
        <v>10</v>
      </c>
      <c r="F1014" s="4">
        <v>16</v>
      </c>
      <c r="G1014" s="13">
        <f t="shared" si="15"/>
        <v>400</v>
      </c>
      <c r="H1014" s="13">
        <f>tbl_Data[[#This Row],[Units]] * tbl_Data[[#This Row],[Price]]</f>
        <v>6400</v>
      </c>
      <c r="I1014" s="4" t="s">
        <v>11</v>
      </c>
      <c r="J1014" s="4" t="s">
        <v>19</v>
      </c>
      <c r="K1014" s="4" t="s">
        <v>53</v>
      </c>
    </row>
    <row r="1015" spans="2:11" x14ac:dyDescent="0.25">
      <c r="B1015" s="7">
        <v>43924</v>
      </c>
      <c r="C1015" s="4" t="s">
        <v>13</v>
      </c>
      <c r="D1015" s="4" t="s">
        <v>24</v>
      </c>
      <c r="E1015" s="4" t="s">
        <v>17</v>
      </c>
      <c r="F1015" s="4">
        <v>13</v>
      </c>
      <c r="G1015" s="13">
        <f t="shared" si="15"/>
        <v>500</v>
      </c>
      <c r="H1015" s="13">
        <f>tbl_Data[[#This Row],[Units]] * tbl_Data[[#This Row],[Price]]</f>
        <v>6500</v>
      </c>
      <c r="I1015" s="4" t="s">
        <v>11</v>
      </c>
      <c r="J1015" s="4" t="s">
        <v>12</v>
      </c>
      <c r="K1015" s="4" t="s">
        <v>53</v>
      </c>
    </row>
    <row r="1016" spans="2:11" x14ac:dyDescent="0.25">
      <c r="B1016" s="7">
        <v>43924</v>
      </c>
      <c r="C1016" s="4" t="s">
        <v>8</v>
      </c>
      <c r="D1016" s="4" t="s">
        <v>18</v>
      </c>
      <c r="E1016" s="4" t="s">
        <v>17</v>
      </c>
      <c r="F1016" s="4">
        <v>13</v>
      </c>
      <c r="G1016" s="13">
        <f t="shared" si="15"/>
        <v>500</v>
      </c>
      <c r="H1016" s="13">
        <f>tbl_Data[[#This Row],[Units]] * tbl_Data[[#This Row],[Price]]</f>
        <v>6500</v>
      </c>
      <c r="I1016" s="4" t="s">
        <v>11</v>
      </c>
      <c r="J1016" s="4" t="s">
        <v>12</v>
      </c>
      <c r="K1016" s="4" t="s">
        <v>55</v>
      </c>
    </row>
    <row r="1017" spans="2:11" x14ac:dyDescent="0.25">
      <c r="B1017" s="7">
        <v>43924</v>
      </c>
      <c r="C1017" s="4" t="s">
        <v>8</v>
      </c>
      <c r="D1017" s="4" t="s">
        <v>9</v>
      </c>
      <c r="E1017" s="4" t="s">
        <v>20</v>
      </c>
      <c r="F1017" s="4">
        <v>23</v>
      </c>
      <c r="G1017" s="13">
        <f t="shared" si="15"/>
        <v>300</v>
      </c>
      <c r="H1017" s="13">
        <f>tbl_Data[[#This Row],[Units]] * tbl_Data[[#This Row],[Price]]</f>
        <v>6900</v>
      </c>
      <c r="I1017" s="4" t="s">
        <v>11</v>
      </c>
      <c r="J1017" s="4" t="s">
        <v>12</v>
      </c>
      <c r="K1017" s="4" t="s">
        <v>55</v>
      </c>
    </row>
    <row r="1018" spans="2:11" x14ac:dyDescent="0.25">
      <c r="B1018" s="7">
        <v>43924</v>
      </c>
      <c r="C1018" s="4" t="s">
        <v>21</v>
      </c>
      <c r="D1018" s="4" t="s">
        <v>48</v>
      </c>
      <c r="E1018" s="4" t="s">
        <v>10</v>
      </c>
      <c r="F1018" s="4">
        <v>20</v>
      </c>
      <c r="G1018" s="13">
        <f t="shared" si="15"/>
        <v>400</v>
      </c>
      <c r="H1018" s="13">
        <f>tbl_Data[[#This Row],[Units]] * tbl_Data[[#This Row],[Price]]</f>
        <v>8000</v>
      </c>
      <c r="I1018" s="4" t="s">
        <v>11</v>
      </c>
      <c r="J1018" s="4" t="s">
        <v>12</v>
      </c>
      <c r="K1018" s="4" t="s">
        <v>52</v>
      </c>
    </row>
    <row r="1019" spans="2:11" x14ac:dyDescent="0.25">
      <c r="B1019" s="7">
        <v>43924</v>
      </c>
      <c r="C1019" s="4" t="s">
        <v>21</v>
      </c>
      <c r="D1019" s="4" t="s">
        <v>18</v>
      </c>
      <c r="E1019" s="4" t="s">
        <v>10</v>
      </c>
      <c r="F1019" s="4">
        <v>43</v>
      </c>
      <c r="G1019" s="13">
        <f t="shared" si="15"/>
        <v>400</v>
      </c>
      <c r="H1019" s="13">
        <f>tbl_Data[[#This Row],[Units]] * tbl_Data[[#This Row],[Price]]</f>
        <v>17200</v>
      </c>
      <c r="I1019" s="4" t="s">
        <v>11</v>
      </c>
      <c r="J1019" s="4" t="s">
        <v>12</v>
      </c>
      <c r="K1019" s="4" t="s">
        <v>53</v>
      </c>
    </row>
    <row r="1020" spans="2:11" x14ac:dyDescent="0.25">
      <c r="B1020" s="7">
        <v>43924</v>
      </c>
      <c r="C1020" s="4" t="s">
        <v>21</v>
      </c>
      <c r="D1020" s="4" t="s">
        <v>16</v>
      </c>
      <c r="E1020" s="4" t="s">
        <v>10</v>
      </c>
      <c r="F1020" s="4">
        <v>48</v>
      </c>
      <c r="G1020" s="13">
        <f t="shared" si="15"/>
        <v>400</v>
      </c>
      <c r="H1020" s="13">
        <f>tbl_Data[[#This Row],[Units]] * tbl_Data[[#This Row],[Price]]</f>
        <v>19200</v>
      </c>
      <c r="I1020" s="4" t="s">
        <v>11</v>
      </c>
      <c r="J1020" s="4" t="s">
        <v>12</v>
      </c>
      <c r="K1020" s="4" t="s">
        <v>52</v>
      </c>
    </row>
    <row r="1021" spans="2:11" x14ac:dyDescent="0.25">
      <c r="B1021" s="7">
        <v>43925</v>
      </c>
      <c r="C1021" s="4" t="s">
        <v>13</v>
      </c>
      <c r="D1021" s="4" t="s">
        <v>9</v>
      </c>
      <c r="E1021" s="4" t="s">
        <v>10</v>
      </c>
      <c r="F1021" s="4">
        <v>1</v>
      </c>
      <c r="G1021" s="13">
        <f t="shared" si="15"/>
        <v>400</v>
      </c>
      <c r="H1021" s="13">
        <f>tbl_Data[[#This Row],[Units]] * tbl_Data[[#This Row],[Price]]</f>
        <v>400</v>
      </c>
      <c r="I1021" s="4" t="s">
        <v>23</v>
      </c>
      <c r="J1021" s="4" t="s">
        <v>12</v>
      </c>
      <c r="K1021" s="4" t="s">
        <v>55</v>
      </c>
    </row>
    <row r="1022" spans="2:11" x14ac:dyDescent="0.25">
      <c r="B1022" s="7">
        <v>43925</v>
      </c>
      <c r="C1022" s="4" t="s">
        <v>8</v>
      </c>
      <c r="D1022" s="4" t="s">
        <v>9</v>
      </c>
      <c r="E1022" s="4" t="s">
        <v>15</v>
      </c>
      <c r="F1022" s="4">
        <v>10</v>
      </c>
      <c r="G1022" s="13">
        <f t="shared" si="15"/>
        <v>100</v>
      </c>
      <c r="H1022" s="13">
        <f>tbl_Data[[#This Row],[Units]] * tbl_Data[[#This Row],[Price]]</f>
        <v>1000</v>
      </c>
      <c r="I1022" s="4" t="s">
        <v>11</v>
      </c>
      <c r="J1022" s="4" t="s">
        <v>12</v>
      </c>
      <c r="K1022" s="4" t="s">
        <v>53</v>
      </c>
    </row>
    <row r="1023" spans="2:11" x14ac:dyDescent="0.25">
      <c r="B1023" s="7">
        <v>43925</v>
      </c>
      <c r="C1023" s="4" t="s">
        <v>13</v>
      </c>
      <c r="D1023" s="4" t="s">
        <v>48</v>
      </c>
      <c r="E1023" s="4" t="s">
        <v>15</v>
      </c>
      <c r="F1023" s="4">
        <v>35</v>
      </c>
      <c r="G1023" s="13">
        <f t="shared" si="15"/>
        <v>100</v>
      </c>
      <c r="H1023" s="13">
        <f>tbl_Data[[#This Row],[Units]] * tbl_Data[[#This Row],[Price]]</f>
        <v>3500</v>
      </c>
      <c r="I1023" s="4" t="s">
        <v>11</v>
      </c>
      <c r="J1023" s="4" t="s">
        <v>12</v>
      </c>
      <c r="K1023" s="4" t="s">
        <v>53</v>
      </c>
    </row>
    <row r="1024" spans="2:11" x14ac:dyDescent="0.25">
      <c r="B1024" s="7">
        <v>43925</v>
      </c>
      <c r="C1024" s="4" t="s">
        <v>21</v>
      </c>
      <c r="D1024" s="4" t="s">
        <v>18</v>
      </c>
      <c r="E1024" s="4" t="s">
        <v>17</v>
      </c>
      <c r="F1024" s="4">
        <v>8</v>
      </c>
      <c r="G1024" s="13">
        <f t="shared" si="15"/>
        <v>500</v>
      </c>
      <c r="H1024" s="13">
        <f>tbl_Data[[#This Row],[Units]] * tbl_Data[[#This Row],[Price]]</f>
        <v>4000</v>
      </c>
      <c r="I1024" s="4" t="s">
        <v>11</v>
      </c>
      <c r="J1024" s="4" t="s">
        <v>19</v>
      </c>
      <c r="K1024" s="4" t="s">
        <v>55</v>
      </c>
    </row>
    <row r="1025" spans="2:11" x14ac:dyDescent="0.25">
      <c r="B1025" s="7">
        <v>43925</v>
      </c>
      <c r="C1025" s="4" t="s">
        <v>8</v>
      </c>
      <c r="D1025" s="4" t="s">
        <v>14</v>
      </c>
      <c r="E1025" s="4" t="s">
        <v>20</v>
      </c>
      <c r="F1025" s="4">
        <v>15</v>
      </c>
      <c r="G1025" s="13">
        <f t="shared" si="15"/>
        <v>300</v>
      </c>
      <c r="H1025" s="13">
        <f>tbl_Data[[#This Row],[Units]] * tbl_Data[[#This Row],[Price]]</f>
        <v>4500</v>
      </c>
      <c r="I1025" s="4" t="s">
        <v>11</v>
      </c>
      <c r="J1025" s="4" t="s">
        <v>12</v>
      </c>
      <c r="K1025" s="4" t="s">
        <v>53</v>
      </c>
    </row>
    <row r="1026" spans="2:11" x14ac:dyDescent="0.25">
      <c r="B1026" s="7">
        <v>43925</v>
      </c>
      <c r="C1026" s="4" t="s">
        <v>21</v>
      </c>
      <c r="D1026" s="4" t="s">
        <v>18</v>
      </c>
      <c r="E1026" s="4" t="s">
        <v>22</v>
      </c>
      <c r="F1026" s="4">
        <v>26</v>
      </c>
      <c r="G1026" s="13">
        <f t="shared" si="15"/>
        <v>200</v>
      </c>
      <c r="H1026" s="13">
        <f>tbl_Data[[#This Row],[Units]] * tbl_Data[[#This Row],[Price]]</f>
        <v>5200</v>
      </c>
      <c r="I1026" s="4" t="s">
        <v>11</v>
      </c>
      <c r="J1026" s="4" t="s">
        <v>12</v>
      </c>
      <c r="K1026" s="4" t="s">
        <v>55</v>
      </c>
    </row>
    <row r="1027" spans="2:11" x14ac:dyDescent="0.25">
      <c r="B1027" s="7">
        <v>43925</v>
      </c>
      <c r="C1027" s="4" t="s">
        <v>8</v>
      </c>
      <c r="D1027" s="4" t="s">
        <v>24</v>
      </c>
      <c r="E1027" s="4" t="s">
        <v>20</v>
      </c>
      <c r="F1027" s="4">
        <v>20</v>
      </c>
      <c r="G1027" s="13">
        <f t="shared" si="15"/>
        <v>300</v>
      </c>
      <c r="H1027" s="13">
        <f>tbl_Data[[#This Row],[Units]] * tbl_Data[[#This Row],[Price]]</f>
        <v>6000</v>
      </c>
      <c r="I1027" s="4" t="s">
        <v>23</v>
      </c>
      <c r="J1027" s="4" t="s">
        <v>19</v>
      </c>
      <c r="K1027" s="4" t="s">
        <v>55</v>
      </c>
    </row>
    <row r="1028" spans="2:11" x14ac:dyDescent="0.25">
      <c r="B1028" s="7">
        <v>43925</v>
      </c>
      <c r="C1028" s="4" t="s">
        <v>21</v>
      </c>
      <c r="D1028" s="4" t="s">
        <v>9</v>
      </c>
      <c r="E1028" s="4" t="s">
        <v>10</v>
      </c>
      <c r="F1028" s="4">
        <v>16</v>
      </c>
      <c r="G1028" s="13">
        <f t="shared" ref="G1028:G1091" si="16">_xlfn.XLOOKUP(E1028, Product, dv_Price, "N/A", 0)</f>
        <v>400</v>
      </c>
      <c r="H1028" s="13">
        <f>tbl_Data[[#This Row],[Units]] * tbl_Data[[#This Row],[Price]]</f>
        <v>6400</v>
      </c>
      <c r="I1028" s="4" t="s">
        <v>11</v>
      </c>
      <c r="J1028" s="4" t="s">
        <v>12</v>
      </c>
      <c r="K1028" s="4" t="s">
        <v>55</v>
      </c>
    </row>
    <row r="1029" spans="2:11" x14ac:dyDescent="0.25">
      <c r="B1029" s="7">
        <v>43925</v>
      </c>
      <c r="C1029" s="4" t="s">
        <v>13</v>
      </c>
      <c r="D1029" s="4" t="s">
        <v>16</v>
      </c>
      <c r="E1029" s="4" t="s">
        <v>10</v>
      </c>
      <c r="F1029" s="4">
        <v>24</v>
      </c>
      <c r="G1029" s="13">
        <f t="shared" si="16"/>
        <v>400</v>
      </c>
      <c r="H1029" s="13">
        <f>tbl_Data[[#This Row],[Units]] * tbl_Data[[#This Row],[Price]]</f>
        <v>9600</v>
      </c>
      <c r="I1029" s="4" t="s">
        <v>11</v>
      </c>
      <c r="J1029" s="4" t="s">
        <v>12</v>
      </c>
      <c r="K1029" s="4" t="s">
        <v>55</v>
      </c>
    </row>
    <row r="1030" spans="2:11" x14ac:dyDescent="0.25">
      <c r="B1030" s="7">
        <v>43925</v>
      </c>
      <c r="C1030" s="4" t="s">
        <v>13</v>
      </c>
      <c r="D1030" s="4" t="s">
        <v>16</v>
      </c>
      <c r="E1030" s="4" t="s">
        <v>20</v>
      </c>
      <c r="F1030" s="4">
        <v>47</v>
      </c>
      <c r="G1030" s="13">
        <f t="shared" si="16"/>
        <v>300</v>
      </c>
      <c r="H1030" s="13">
        <f>tbl_Data[[#This Row],[Units]] * tbl_Data[[#This Row],[Price]]</f>
        <v>14100</v>
      </c>
      <c r="I1030" s="4" t="s">
        <v>11</v>
      </c>
      <c r="J1030" s="4" t="s">
        <v>12</v>
      </c>
      <c r="K1030" s="4" t="s">
        <v>53</v>
      </c>
    </row>
    <row r="1031" spans="2:11" x14ac:dyDescent="0.25">
      <c r="B1031" s="7">
        <v>43925</v>
      </c>
      <c r="C1031" s="4" t="s">
        <v>8</v>
      </c>
      <c r="D1031" s="4" t="s">
        <v>18</v>
      </c>
      <c r="E1031" s="4" t="s">
        <v>10</v>
      </c>
      <c r="F1031" s="4">
        <v>36</v>
      </c>
      <c r="G1031" s="13">
        <f t="shared" si="16"/>
        <v>400</v>
      </c>
      <c r="H1031" s="13">
        <f>tbl_Data[[#This Row],[Units]] * tbl_Data[[#This Row],[Price]]</f>
        <v>14400</v>
      </c>
      <c r="I1031" s="4" t="s">
        <v>11</v>
      </c>
      <c r="J1031" s="4" t="s">
        <v>12</v>
      </c>
      <c r="K1031" s="4" t="s">
        <v>55</v>
      </c>
    </row>
    <row r="1032" spans="2:11" x14ac:dyDescent="0.25">
      <c r="B1032" s="7">
        <v>43926</v>
      </c>
      <c r="C1032" s="4" t="s">
        <v>21</v>
      </c>
      <c r="D1032" s="4" t="s">
        <v>16</v>
      </c>
      <c r="E1032" s="4" t="s">
        <v>10</v>
      </c>
      <c r="F1032" s="4">
        <v>1</v>
      </c>
      <c r="G1032" s="13">
        <f t="shared" si="16"/>
        <v>400</v>
      </c>
      <c r="H1032" s="13">
        <f>tbl_Data[[#This Row],[Units]] * tbl_Data[[#This Row],[Price]]</f>
        <v>400</v>
      </c>
      <c r="I1032" s="4" t="s">
        <v>11</v>
      </c>
      <c r="J1032" s="4" t="s">
        <v>12</v>
      </c>
      <c r="K1032" s="4" t="s">
        <v>55</v>
      </c>
    </row>
    <row r="1033" spans="2:11" x14ac:dyDescent="0.25">
      <c r="B1033" s="7">
        <v>43926</v>
      </c>
      <c r="C1033" s="4" t="s">
        <v>8</v>
      </c>
      <c r="D1033" s="4" t="s">
        <v>16</v>
      </c>
      <c r="E1033" s="4" t="s">
        <v>17</v>
      </c>
      <c r="F1033" s="4">
        <v>3</v>
      </c>
      <c r="G1033" s="13">
        <f t="shared" si="16"/>
        <v>500</v>
      </c>
      <c r="H1033" s="13">
        <f>tbl_Data[[#This Row],[Units]] * tbl_Data[[#This Row],[Price]]</f>
        <v>1500</v>
      </c>
      <c r="I1033" s="4" t="s">
        <v>11</v>
      </c>
      <c r="J1033" s="4" t="s">
        <v>12</v>
      </c>
      <c r="K1033" s="4" t="s">
        <v>52</v>
      </c>
    </row>
    <row r="1034" spans="2:11" x14ac:dyDescent="0.25">
      <c r="B1034" s="7">
        <v>43926</v>
      </c>
      <c r="C1034" s="4" t="s">
        <v>13</v>
      </c>
      <c r="D1034" s="4" t="s">
        <v>18</v>
      </c>
      <c r="E1034" s="4" t="s">
        <v>20</v>
      </c>
      <c r="F1034" s="4">
        <v>17</v>
      </c>
      <c r="G1034" s="13">
        <f t="shared" si="16"/>
        <v>300</v>
      </c>
      <c r="H1034" s="13">
        <f>tbl_Data[[#This Row],[Units]] * tbl_Data[[#This Row],[Price]]</f>
        <v>5100</v>
      </c>
      <c r="I1034" s="4" t="s">
        <v>11</v>
      </c>
      <c r="J1034" s="4" t="s">
        <v>12</v>
      </c>
      <c r="K1034" s="4" t="s">
        <v>54</v>
      </c>
    </row>
    <row r="1035" spans="2:11" x14ac:dyDescent="0.25">
      <c r="B1035" s="7">
        <v>43926</v>
      </c>
      <c r="C1035" s="4" t="s">
        <v>21</v>
      </c>
      <c r="D1035" s="4" t="s">
        <v>16</v>
      </c>
      <c r="E1035" s="4" t="s">
        <v>22</v>
      </c>
      <c r="F1035" s="4">
        <v>27</v>
      </c>
      <c r="G1035" s="13">
        <f t="shared" si="16"/>
        <v>200</v>
      </c>
      <c r="H1035" s="13">
        <f>tbl_Data[[#This Row],[Units]] * tbl_Data[[#This Row],[Price]]</f>
        <v>5400</v>
      </c>
      <c r="I1035" s="4" t="s">
        <v>11</v>
      </c>
      <c r="J1035" s="4" t="s">
        <v>12</v>
      </c>
      <c r="K1035" s="4" t="s">
        <v>52</v>
      </c>
    </row>
    <row r="1036" spans="2:11" x14ac:dyDescent="0.25">
      <c r="B1036" s="7">
        <v>43926</v>
      </c>
      <c r="C1036" s="4" t="s">
        <v>13</v>
      </c>
      <c r="D1036" s="4" t="s">
        <v>48</v>
      </c>
      <c r="E1036" s="4" t="s">
        <v>20</v>
      </c>
      <c r="F1036" s="4">
        <v>20</v>
      </c>
      <c r="G1036" s="13">
        <f t="shared" si="16"/>
        <v>300</v>
      </c>
      <c r="H1036" s="13">
        <f>tbl_Data[[#This Row],[Units]] * tbl_Data[[#This Row],[Price]]</f>
        <v>6000</v>
      </c>
      <c r="I1036" s="4" t="s">
        <v>11</v>
      </c>
      <c r="J1036" s="4" t="s">
        <v>19</v>
      </c>
      <c r="K1036" s="4" t="s">
        <v>55</v>
      </c>
    </row>
    <row r="1037" spans="2:11" x14ac:dyDescent="0.25">
      <c r="B1037" s="7">
        <v>43926</v>
      </c>
      <c r="C1037" s="4" t="s">
        <v>21</v>
      </c>
      <c r="D1037" s="4" t="s">
        <v>9</v>
      </c>
      <c r="E1037" s="4" t="s">
        <v>10</v>
      </c>
      <c r="F1037" s="4">
        <v>15</v>
      </c>
      <c r="G1037" s="13">
        <f t="shared" si="16"/>
        <v>400</v>
      </c>
      <c r="H1037" s="13">
        <f>tbl_Data[[#This Row],[Units]] * tbl_Data[[#This Row],[Price]]</f>
        <v>6000</v>
      </c>
      <c r="I1037" s="4" t="s">
        <v>11</v>
      </c>
      <c r="J1037" s="4" t="s">
        <v>12</v>
      </c>
      <c r="K1037" s="4" t="s">
        <v>55</v>
      </c>
    </row>
    <row r="1038" spans="2:11" x14ac:dyDescent="0.25">
      <c r="B1038" s="7">
        <v>43926</v>
      </c>
      <c r="C1038" s="4" t="s">
        <v>21</v>
      </c>
      <c r="D1038" s="4" t="s">
        <v>48</v>
      </c>
      <c r="E1038" s="4" t="s">
        <v>22</v>
      </c>
      <c r="F1038" s="4">
        <v>47</v>
      </c>
      <c r="G1038" s="13">
        <f t="shared" si="16"/>
        <v>200</v>
      </c>
      <c r="H1038" s="13">
        <f>tbl_Data[[#This Row],[Units]] * tbl_Data[[#This Row],[Price]]</f>
        <v>9400</v>
      </c>
      <c r="I1038" s="4" t="s">
        <v>23</v>
      </c>
      <c r="J1038" s="4" t="s">
        <v>12</v>
      </c>
      <c r="K1038" s="4" t="s">
        <v>52</v>
      </c>
    </row>
    <row r="1039" spans="2:11" x14ac:dyDescent="0.25">
      <c r="B1039" s="7">
        <v>43926</v>
      </c>
      <c r="C1039" s="4" t="s">
        <v>8</v>
      </c>
      <c r="D1039" s="4" t="s">
        <v>18</v>
      </c>
      <c r="E1039" s="4" t="s">
        <v>10</v>
      </c>
      <c r="F1039" s="4">
        <v>41</v>
      </c>
      <c r="G1039" s="13">
        <f t="shared" si="16"/>
        <v>400</v>
      </c>
      <c r="H1039" s="13">
        <f>tbl_Data[[#This Row],[Units]] * tbl_Data[[#This Row],[Price]]</f>
        <v>16400</v>
      </c>
      <c r="I1039" s="4" t="s">
        <v>11</v>
      </c>
      <c r="J1039" s="4" t="s">
        <v>12</v>
      </c>
      <c r="K1039" s="4" t="s">
        <v>55</v>
      </c>
    </row>
    <row r="1040" spans="2:11" x14ac:dyDescent="0.25">
      <c r="B1040" s="7">
        <v>43927</v>
      </c>
      <c r="C1040" s="4" t="s">
        <v>13</v>
      </c>
      <c r="D1040" s="4" t="s">
        <v>14</v>
      </c>
      <c r="E1040" s="4" t="s">
        <v>22</v>
      </c>
      <c r="F1040" s="4">
        <v>3</v>
      </c>
      <c r="G1040" s="13">
        <f t="shared" si="16"/>
        <v>200</v>
      </c>
      <c r="H1040" s="13">
        <f>tbl_Data[[#This Row],[Units]] * tbl_Data[[#This Row],[Price]]</f>
        <v>600</v>
      </c>
      <c r="I1040" s="4" t="s">
        <v>11</v>
      </c>
      <c r="J1040" s="4" t="s">
        <v>12</v>
      </c>
      <c r="K1040" s="4" t="s">
        <v>54</v>
      </c>
    </row>
    <row r="1041" spans="2:11" x14ac:dyDescent="0.25">
      <c r="B1041" s="7">
        <v>43927</v>
      </c>
      <c r="C1041" s="4" t="s">
        <v>21</v>
      </c>
      <c r="D1041" s="4" t="s">
        <v>18</v>
      </c>
      <c r="E1041" s="4" t="s">
        <v>10</v>
      </c>
      <c r="F1041" s="4">
        <v>18</v>
      </c>
      <c r="G1041" s="13">
        <f t="shared" si="16"/>
        <v>400</v>
      </c>
      <c r="H1041" s="13">
        <f>tbl_Data[[#This Row],[Units]] * tbl_Data[[#This Row],[Price]]</f>
        <v>7200</v>
      </c>
      <c r="I1041" s="4" t="s">
        <v>11</v>
      </c>
      <c r="J1041" s="4" t="s">
        <v>12</v>
      </c>
      <c r="K1041" s="4" t="s">
        <v>52</v>
      </c>
    </row>
    <row r="1042" spans="2:11" x14ac:dyDescent="0.25">
      <c r="B1042" s="7">
        <v>43927</v>
      </c>
      <c r="C1042" s="4" t="s">
        <v>8</v>
      </c>
      <c r="D1042" s="4" t="s">
        <v>24</v>
      </c>
      <c r="E1042" s="4" t="s">
        <v>22</v>
      </c>
      <c r="F1042" s="4">
        <v>40</v>
      </c>
      <c r="G1042" s="13">
        <f t="shared" si="16"/>
        <v>200</v>
      </c>
      <c r="H1042" s="13">
        <f>tbl_Data[[#This Row],[Units]] * tbl_Data[[#This Row],[Price]]</f>
        <v>8000</v>
      </c>
      <c r="I1042" s="4" t="s">
        <v>11</v>
      </c>
      <c r="J1042" s="4" t="s">
        <v>12</v>
      </c>
      <c r="K1042" s="4" t="s">
        <v>52</v>
      </c>
    </row>
    <row r="1043" spans="2:11" x14ac:dyDescent="0.25">
      <c r="B1043" s="7">
        <v>43927</v>
      </c>
      <c r="C1043" s="4" t="s">
        <v>13</v>
      </c>
      <c r="D1043" s="4" t="s">
        <v>18</v>
      </c>
      <c r="E1043" s="4" t="s">
        <v>22</v>
      </c>
      <c r="F1043" s="4">
        <v>42</v>
      </c>
      <c r="G1043" s="13">
        <f t="shared" si="16"/>
        <v>200</v>
      </c>
      <c r="H1043" s="13">
        <f>tbl_Data[[#This Row],[Units]] * tbl_Data[[#This Row],[Price]]</f>
        <v>8400</v>
      </c>
      <c r="I1043" s="4" t="s">
        <v>11</v>
      </c>
      <c r="J1043" s="4" t="s">
        <v>19</v>
      </c>
      <c r="K1043" s="4" t="s">
        <v>55</v>
      </c>
    </row>
    <row r="1044" spans="2:11" x14ac:dyDescent="0.25">
      <c r="B1044" s="7">
        <v>43927</v>
      </c>
      <c r="C1044" s="4" t="s">
        <v>21</v>
      </c>
      <c r="D1044" s="4" t="s">
        <v>18</v>
      </c>
      <c r="E1044" s="4" t="s">
        <v>20</v>
      </c>
      <c r="F1044" s="4">
        <v>39</v>
      </c>
      <c r="G1044" s="13">
        <f t="shared" si="16"/>
        <v>300</v>
      </c>
      <c r="H1044" s="13">
        <f>tbl_Data[[#This Row],[Units]] * tbl_Data[[#This Row],[Price]]</f>
        <v>11700</v>
      </c>
      <c r="I1044" s="4" t="s">
        <v>23</v>
      </c>
      <c r="J1044" s="4" t="s">
        <v>19</v>
      </c>
      <c r="K1044" s="4" t="s">
        <v>52</v>
      </c>
    </row>
    <row r="1045" spans="2:11" x14ac:dyDescent="0.25">
      <c r="B1045" s="7">
        <v>43927</v>
      </c>
      <c r="C1045" s="4" t="s">
        <v>8</v>
      </c>
      <c r="D1045" s="4" t="s">
        <v>48</v>
      </c>
      <c r="E1045" s="4" t="s">
        <v>10</v>
      </c>
      <c r="F1045" s="4">
        <v>48</v>
      </c>
      <c r="G1045" s="13">
        <f t="shared" si="16"/>
        <v>400</v>
      </c>
      <c r="H1045" s="13">
        <f>tbl_Data[[#This Row],[Units]] * tbl_Data[[#This Row],[Price]]</f>
        <v>19200</v>
      </c>
      <c r="I1045" s="4" t="s">
        <v>11</v>
      </c>
      <c r="J1045" s="4" t="s">
        <v>12</v>
      </c>
      <c r="K1045" s="4" t="s">
        <v>53</v>
      </c>
    </row>
    <row r="1046" spans="2:11" x14ac:dyDescent="0.25">
      <c r="B1046" s="7">
        <v>43928</v>
      </c>
      <c r="C1046" s="4" t="s">
        <v>8</v>
      </c>
      <c r="D1046" s="4" t="s">
        <v>18</v>
      </c>
      <c r="E1046" s="4" t="s">
        <v>22</v>
      </c>
      <c r="F1046" s="4">
        <v>1</v>
      </c>
      <c r="G1046" s="13">
        <f t="shared" si="16"/>
        <v>200</v>
      </c>
      <c r="H1046" s="13">
        <f>tbl_Data[[#This Row],[Units]] * tbl_Data[[#This Row],[Price]]</f>
        <v>200</v>
      </c>
      <c r="I1046" s="4" t="s">
        <v>11</v>
      </c>
      <c r="J1046" s="4" t="s">
        <v>12</v>
      </c>
      <c r="K1046" s="4" t="s">
        <v>52</v>
      </c>
    </row>
    <row r="1047" spans="2:11" x14ac:dyDescent="0.25">
      <c r="B1047" s="7">
        <v>43928</v>
      </c>
      <c r="C1047" s="4" t="s">
        <v>21</v>
      </c>
      <c r="D1047" s="4" t="s">
        <v>48</v>
      </c>
      <c r="E1047" s="4" t="s">
        <v>15</v>
      </c>
      <c r="F1047" s="4">
        <v>25</v>
      </c>
      <c r="G1047" s="13">
        <f t="shared" si="16"/>
        <v>100</v>
      </c>
      <c r="H1047" s="13">
        <f>tbl_Data[[#This Row],[Units]] * tbl_Data[[#This Row],[Price]]</f>
        <v>2500</v>
      </c>
      <c r="I1047" s="4" t="s">
        <v>11</v>
      </c>
      <c r="J1047" s="4" t="s">
        <v>19</v>
      </c>
      <c r="K1047" s="4" t="s">
        <v>55</v>
      </c>
    </row>
    <row r="1048" spans="2:11" x14ac:dyDescent="0.25">
      <c r="B1048" s="7">
        <v>43928</v>
      </c>
      <c r="C1048" s="4" t="s">
        <v>8</v>
      </c>
      <c r="D1048" s="4" t="s">
        <v>18</v>
      </c>
      <c r="E1048" s="4" t="s">
        <v>17</v>
      </c>
      <c r="F1048" s="4">
        <v>5</v>
      </c>
      <c r="G1048" s="13">
        <f t="shared" si="16"/>
        <v>500</v>
      </c>
      <c r="H1048" s="13">
        <f>tbl_Data[[#This Row],[Units]] * tbl_Data[[#This Row],[Price]]</f>
        <v>2500</v>
      </c>
      <c r="I1048" s="4" t="s">
        <v>11</v>
      </c>
      <c r="J1048" s="4" t="s">
        <v>12</v>
      </c>
      <c r="K1048" s="4" t="s">
        <v>56</v>
      </c>
    </row>
    <row r="1049" spans="2:11" x14ac:dyDescent="0.25">
      <c r="B1049" s="7">
        <v>43928</v>
      </c>
      <c r="C1049" s="4" t="s">
        <v>8</v>
      </c>
      <c r="D1049" s="4" t="s">
        <v>14</v>
      </c>
      <c r="E1049" s="4" t="s">
        <v>15</v>
      </c>
      <c r="F1049" s="4">
        <v>27</v>
      </c>
      <c r="G1049" s="13">
        <f t="shared" si="16"/>
        <v>100</v>
      </c>
      <c r="H1049" s="13">
        <f>tbl_Data[[#This Row],[Units]] * tbl_Data[[#This Row],[Price]]</f>
        <v>2700</v>
      </c>
      <c r="I1049" s="4" t="s">
        <v>11</v>
      </c>
      <c r="J1049" s="4" t="s">
        <v>12</v>
      </c>
      <c r="K1049" s="4" t="s">
        <v>53</v>
      </c>
    </row>
    <row r="1050" spans="2:11" x14ac:dyDescent="0.25">
      <c r="B1050" s="7">
        <v>43928</v>
      </c>
      <c r="C1050" s="4" t="s">
        <v>21</v>
      </c>
      <c r="D1050" s="4" t="s">
        <v>16</v>
      </c>
      <c r="E1050" s="4" t="s">
        <v>15</v>
      </c>
      <c r="F1050" s="4">
        <v>31</v>
      </c>
      <c r="G1050" s="13">
        <f t="shared" si="16"/>
        <v>100</v>
      </c>
      <c r="H1050" s="13">
        <f>tbl_Data[[#This Row],[Units]] * tbl_Data[[#This Row],[Price]]</f>
        <v>3100</v>
      </c>
      <c r="I1050" s="4" t="s">
        <v>23</v>
      </c>
      <c r="J1050" s="4" t="s">
        <v>12</v>
      </c>
      <c r="K1050" s="4" t="s">
        <v>56</v>
      </c>
    </row>
    <row r="1051" spans="2:11" x14ac:dyDescent="0.25">
      <c r="B1051" s="7">
        <v>43928</v>
      </c>
      <c r="C1051" s="4" t="s">
        <v>8</v>
      </c>
      <c r="D1051" s="4" t="s">
        <v>18</v>
      </c>
      <c r="E1051" s="4" t="s">
        <v>20</v>
      </c>
      <c r="F1051" s="4">
        <v>12</v>
      </c>
      <c r="G1051" s="13">
        <f t="shared" si="16"/>
        <v>300</v>
      </c>
      <c r="H1051" s="13">
        <f>tbl_Data[[#This Row],[Units]] * tbl_Data[[#This Row],[Price]]</f>
        <v>3600</v>
      </c>
      <c r="I1051" s="4" t="s">
        <v>11</v>
      </c>
      <c r="J1051" s="4" t="s">
        <v>12</v>
      </c>
      <c r="K1051" s="4" t="s">
        <v>55</v>
      </c>
    </row>
    <row r="1052" spans="2:11" x14ac:dyDescent="0.25">
      <c r="B1052" s="7">
        <v>43928</v>
      </c>
      <c r="C1052" s="4" t="s">
        <v>8</v>
      </c>
      <c r="D1052" s="4" t="s">
        <v>18</v>
      </c>
      <c r="E1052" s="4" t="s">
        <v>15</v>
      </c>
      <c r="F1052" s="4">
        <v>46</v>
      </c>
      <c r="G1052" s="13">
        <f t="shared" si="16"/>
        <v>100</v>
      </c>
      <c r="H1052" s="13">
        <f>tbl_Data[[#This Row],[Units]] * tbl_Data[[#This Row],[Price]]</f>
        <v>4600</v>
      </c>
      <c r="I1052" s="4" t="s">
        <v>11</v>
      </c>
      <c r="J1052" s="4" t="s">
        <v>12</v>
      </c>
      <c r="K1052" s="4" t="s">
        <v>55</v>
      </c>
    </row>
    <row r="1053" spans="2:11" x14ac:dyDescent="0.25">
      <c r="B1053" s="7">
        <v>43928</v>
      </c>
      <c r="C1053" s="4" t="s">
        <v>21</v>
      </c>
      <c r="D1053" s="4" t="s">
        <v>48</v>
      </c>
      <c r="E1053" s="4" t="s">
        <v>10</v>
      </c>
      <c r="F1053" s="4">
        <v>15</v>
      </c>
      <c r="G1053" s="13">
        <f t="shared" si="16"/>
        <v>400</v>
      </c>
      <c r="H1053" s="13">
        <f>tbl_Data[[#This Row],[Units]] * tbl_Data[[#This Row],[Price]]</f>
        <v>6000</v>
      </c>
      <c r="I1053" s="4" t="s">
        <v>11</v>
      </c>
      <c r="J1053" s="4" t="s">
        <v>12</v>
      </c>
      <c r="K1053" s="4" t="s">
        <v>52</v>
      </c>
    </row>
    <row r="1054" spans="2:11" x14ac:dyDescent="0.25">
      <c r="B1054" s="7">
        <v>43928</v>
      </c>
      <c r="C1054" s="4" t="s">
        <v>21</v>
      </c>
      <c r="D1054" s="4" t="s">
        <v>14</v>
      </c>
      <c r="E1054" s="4" t="s">
        <v>17</v>
      </c>
      <c r="F1054" s="4">
        <v>13</v>
      </c>
      <c r="G1054" s="13">
        <f t="shared" si="16"/>
        <v>500</v>
      </c>
      <c r="H1054" s="13">
        <f>tbl_Data[[#This Row],[Units]] * tbl_Data[[#This Row],[Price]]</f>
        <v>6500</v>
      </c>
      <c r="I1054" s="4" t="s">
        <v>11</v>
      </c>
      <c r="J1054" s="4" t="s">
        <v>12</v>
      </c>
      <c r="K1054" s="4" t="s">
        <v>52</v>
      </c>
    </row>
    <row r="1055" spans="2:11" x14ac:dyDescent="0.25">
      <c r="B1055" s="7">
        <v>43928</v>
      </c>
      <c r="C1055" s="4" t="s">
        <v>21</v>
      </c>
      <c r="D1055" s="4" t="s">
        <v>24</v>
      </c>
      <c r="E1055" s="4" t="s">
        <v>20</v>
      </c>
      <c r="F1055" s="4">
        <v>25</v>
      </c>
      <c r="G1055" s="13">
        <f t="shared" si="16"/>
        <v>300</v>
      </c>
      <c r="H1055" s="13">
        <f>tbl_Data[[#This Row],[Units]] * tbl_Data[[#This Row],[Price]]</f>
        <v>7500</v>
      </c>
      <c r="I1055" s="4" t="s">
        <v>23</v>
      </c>
      <c r="J1055" s="4" t="s">
        <v>12</v>
      </c>
      <c r="K1055" s="4" t="s">
        <v>53</v>
      </c>
    </row>
    <row r="1056" spans="2:11" x14ac:dyDescent="0.25">
      <c r="B1056" s="7">
        <v>43928</v>
      </c>
      <c r="C1056" s="4" t="s">
        <v>21</v>
      </c>
      <c r="D1056" s="4" t="s">
        <v>16</v>
      </c>
      <c r="E1056" s="4" t="s">
        <v>22</v>
      </c>
      <c r="F1056" s="4">
        <v>46</v>
      </c>
      <c r="G1056" s="13">
        <f t="shared" si="16"/>
        <v>200</v>
      </c>
      <c r="H1056" s="13">
        <f>tbl_Data[[#This Row],[Units]] * tbl_Data[[#This Row],[Price]]</f>
        <v>9200</v>
      </c>
      <c r="I1056" s="4" t="s">
        <v>11</v>
      </c>
      <c r="J1056" s="4" t="s">
        <v>12</v>
      </c>
      <c r="K1056" s="4" t="s">
        <v>55</v>
      </c>
    </row>
    <row r="1057" spans="2:11" x14ac:dyDescent="0.25">
      <c r="B1057" s="7">
        <v>43928</v>
      </c>
      <c r="C1057" s="4" t="s">
        <v>21</v>
      </c>
      <c r="D1057" s="4" t="s">
        <v>14</v>
      </c>
      <c r="E1057" s="4" t="s">
        <v>17</v>
      </c>
      <c r="F1057" s="4">
        <v>20</v>
      </c>
      <c r="G1057" s="13">
        <f t="shared" si="16"/>
        <v>500</v>
      </c>
      <c r="H1057" s="13">
        <f>tbl_Data[[#This Row],[Units]] * tbl_Data[[#This Row],[Price]]</f>
        <v>10000</v>
      </c>
      <c r="I1057" s="4" t="s">
        <v>23</v>
      </c>
      <c r="J1057" s="4" t="s">
        <v>12</v>
      </c>
      <c r="K1057" s="4" t="s">
        <v>52</v>
      </c>
    </row>
    <row r="1058" spans="2:11" x14ac:dyDescent="0.25">
      <c r="B1058" s="7">
        <v>43929</v>
      </c>
      <c r="C1058" s="4" t="s">
        <v>13</v>
      </c>
      <c r="D1058" s="4" t="s">
        <v>16</v>
      </c>
      <c r="E1058" s="4" t="s">
        <v>15</v>
      </c>
      <c r="F1058" s="4">
        <v>25</v>
      </c>
      <c r="G1058" s="13">
        <f t="shared" si="16"/>
        <v>100</v>
      </c>
      <c r="H1058" s="13">
        <f>tbl_Data[[#This Row],[Units]] * tbl_Data[[#This Row],[Price]]</f>
        <v>2500</v>
      </c>
      <c r="I1058" s="4" t="s">
        <v>11</v>
      </c>
      <c r="J1058" s="4" t="s">
        <v>12</v>
      </c>
      <c r="K1058" s="4" t="s">
        <v>52</v>
      </c>
    </row>
    <row r="1059" spans="2:11" x14ac:dyDescent="0.25">
      <c r="B1059" s="7">
        <v>43929</v>
      </c>
      <c r="C1059" s="4" t="s">
        <v>8</v>
      </c>
      <c r="D1059" s="4" t="s">
        <v>9</v>
      </c>
      <c r="E1059" s="4" t="s">
        <v>20</v>
      </c>
      <c r="F1059" s="4">
        <v>12</v>
      </c>
      <c r="G1059" s="13">
        <f t="shared" si="16"/>
        <v>300</v>
      </c>
      <c r="H1059" s="13">
        <f>tbl_Data[[#This Row],[Units]] * tbl_Data[[#This Row],[Price]]</f>
        <v>3600</v>
      </c>
      <c r="I1059" s="4" t="s">
        <v>11</v>
      </c>
      <c r="J1059" s="4" t="s">
        <v>12</v>
      </c>
      <c r="K1059" s="4" t="s">
        <v>53</v>
      </c>
    </row>
    <row r="1060" spans="2:11" x14ac:dyDescent="0.25">
      <c r="B1060" s="7">
        <v>43929</v>
      </c>
      <c r="C1060" s="4" t="s">
        <v>21</v>
      </c>
      <c r="D1060" s="4" t="s">
        <v>48</v>
      </c>
      <c r="E1060" s="4" t="s">
        <v>17</v>
      </c>
      <c r="F1060" s="4">
        <v>11</v>
      </c>
      <c r="G1060" s="13">
        <f t="shared" si="16"/>
        <v>500</v>
      </c>
      <c r="H1060" s="13">
        <f>tbl_Data[[#This Row],[Units]] * tbl_Data[[#This Row],[Price]]</f>
        <v>5500</v>
      </c>
      <c r="I1060" s="4" t="s">
        <v>11</v>
      </c>
      <c r="J1060" s="4" t="s">
        <v>19</v>
      </c>
      <c r="K1060" s="4" t="s">
        <v>53</v>
      </c>
    </row>
    <row r="1061" spans="2:11" x14ac:dyDescent="0.25">
      <c r="B1061" s="7">
        <v>43929</v>
      </c>
      <c r="C1061" s="4" t="s">
        <v>21</v>
      </c>
      <c r="D1061" s="4" t="s">
        <v>18</v>
      </c>
      <c r="E1061" s="4" t="s">
        <v>20</v>
      </c>
      <c r="F1061" s="4">
        <v>21</v>
      </c>
      <c r="G1061" s="13">
        <f t="shared" si="16"/>
        <v>300</v>
      </c>
      <c r="H1061" s="13">
        <f>tbl_Data[[#This Row],[Units]] * tbl_Data[[#This Row],[Price]]</f>
        <v>6300</v>
      </c>
      <c r="I1061" s="4" t="s">
        <v>11</v>
      </c>
      <c r="J1061" s="4" t="s">
        <v>12</v>
      </c>
      <c r="K1061" s="4" t="s">
        <v>53</v>
      </c>
    </row>
    <row r="1062" spans="2:11" x14ac:dyDescent="0.25">
      <c r="B1062" s="7">
        <v>43929</v>
      </c>
      <c r="C1062" s="4" t="s">
        <v>8</v>
      </c>
      <c r="D1062" s="4" t="s">
        <v>9</v>
      </c>
      <c r="E1062" s="4" t="s">
        <v>20</v>
      </c>
      <c r="F1062" s="4">
        <v>33</v>
      </c>
      <c r="G1062" s="13">
        <f t="shared" si="16"/>
        <v>300</v>
      </c>
      <c r="H1062" s="13">
        <f>tbl_Data[[#This Row],[Units]] * tbl_Data[[#This Row],[Price]]</f>
        <v>9900</v>
      </c>
      <c r="I1062" s="4" t="s">
        <v>11</v>
      </c>
      <c r="J1062" s="4" t="s">
        <v>12</v>
      </c>
      <c r="K1062" s="4" t="s">
        <v>52</v>
      </c>
    </row>
    <row r="1063" spans="2:11" x14ac:dyDescent="0.25">
      <c r="B1063" s="7">
        <v>43929</v>
      </c>
      <c r="C1063" s="4" t="s">
        <v>13</v>
      </c>
      <c r="D1063" s="4" t="s">
        <v>18</v>
      </c>
      <c r="E1063" s="4" t="s">
        <v>10</v>
      </c>
      <c r="F1063" s="4">
        <v>25</v>
      </c>
      <c r="G1063" s="13">
        <f t="shared" si="16"/>
        <v>400</v>
      </c>
      <c r="H1063" s="13">
        <f>tbl_Data[[#This Row],[Units]] * tbl_Data[[#This Row],[Price]]</f>
        <v>10000</v>
      </c>
      <c r="I1063" s="4" t="s">
        <v>11</v>
      </c>
      <c r="J1063" s="4" t="s">
        <v>12</v>
      </c>
      <c r="K1063" s="4" t="s">
        <v>55</v>
      </c>
    </row>
    <row r="1064" spans="2:11" x14ac:dyDescent="0.25">
      <c r="B1064" s="7">
        <v>43929</v>
      </c>
      <c r="C1064" s="4" t="s">
        <v>13</v>
      </c>
      <c r="D1064" s="4" t="s">
        <v>18</v>
      </c>
      <c r="E1064" s="4" t="s">
        <v>17</v>
      </c>
      <c r="F1064" s="4">
        <v>23</v>
      </c>
      <c r="G1064" s="13">
        <f t="shared" si="16"/>
        <v>500</v>
      </c>
      <c r="H1064" s="13">
        <f>tbl_Data[[#This Row],[Units]] * tbl_Data[[#This Row],[Price]]</f>
        <v>11500</v>
      </c>
      <c r="I1064" s="4" t="s">
        <v>11</v>
      </c>
      <c r="J1064" s="4" t="s">
        <v>12</v>
      </c>
      <c r="K1064" s="4" t="s">
        <v>52</v>
      </c>
    </row>
    <row r="1065" spans="2:11" x14ac:dyDescent="0.25">
      <c r="B1065" s="7">
        <v>43929</v>
      </c>
      <c r="C1065" s="4" t="s">
        <v>21</v>
      </c>
      <c r="D1065" s="4" t="s">
        <v>18</v>
      </c>
      <c r="E1065" s="4" t="s">
        <v>17</v>
      </c>
      <c r="F1065" s="4">
        <v>23</v>
      </c>
      <c r="G1065" s="13">
        <f t="shared" si="16"/>
        <v>500</v>
      </c>
      <c r="H1065" s="13">
        <f>tbl_Data[[#This Row],[Units]] * tbl_Data[[#This Row],[Price]]</f>
        <v>11500</v>
      </c>
      <c r="I1065" s="4" t="s">
        <v>11</v>
      </c>
      <c r="J1065" s="4" t="s">
        <v>12</v>
      </c>
      <c r="K1065" s="4" t="s">
        <v>52</v>
      </c>
    </row>
    <row r="1066" spans="2:11" x14ac:dyDescent="0.25">
      <c r="B1066" s="7">
        <v>43929</v>
      </c>
      <c r="C1066" s="4" t="s">
        <v>13</v>
      </c>
      <c r="D1066" s="4" t="s">
        <v>16</v>
      </c>
      <c r="E1066" s="4" t="s">
        <v>17</v>
      </c>
      <c r="F1066" s="4">
        <v>34</v>
      </c>
      <c r="G1066" s="13">
        <f t="shared" si="16"/>
        <v>500</v>
      </c>
      <c r="H1066" s="13">
        <f>tbl_Data[[#This Row],[Units]] * tbl_Data[[#This Row],[Price]]</f>
        <v>17000</v>
      </c>
      <c r="I1066" s="4" t="s">
        <v>11</v>
      </c>
      <c r="J1066" s="4" t="s">
        <v>12</v>
      </c>
      <c r="K1066" s="4" t="s">
        <v>52</v>
      </c>
    </row>
    <row r="1067" spans="2:11" x14ac:dyDescent="0.25">
      <c r="B1067" s="7">
        <v>43929</v>
      </c>
      <c r="C1067" s="4" t="s">
        <v>13</v>
      </c>
      <c r="D1067" s="4" t="s">
        <v>24</v>
      </c>
      <c r="E1067" s="4" t="s">
        <v>17</v>
      </c>
      <c r="F1067" s="4">
        <v>48</v>
      </c>
      <c r="G1067" s="13">
        <f t="shared" si="16"/>
        <v>500</v>
      </c>
      <c r="H1067" s="13">
        <f>tbl_Data[[#This Row],[Units]] * tbl_Data[[#This Row],[Price]]</f>
        <v>24000</v>
      </c>
      <c r="I1067" s="4" t="s">
        <v>11</v>
      </c>
      <c r="J1067" s="4" t="s">
        <v>12</v>
      </c>
      <c r="K1067" s="4" t="s">
        <v>52</v>
      </c>
    </row>
    <row r="1068" spans="2:11" x14ac:dyDescent="0.25">
      <c r="B1068" s="7">
        <v>43930</v>
      </c>
      <c r="C1068" s="4" t="s">
        <v>13</v>
      </c>
      <c r="D1068" s="4" t="s">
        <v>48</v>
      </c>
      <c r="E1068" s="4" t="s">
        <v>10</v>
      </c>
      <c r="F1068" s="4">
        <v>2</v>
      </c>
      <c r="G1068" s="13">
        <f t="shared" si="16"/>
        <v>400</v>
      </c>
      <c r="H1068" s="13">
        <f>tbl_Data[[#This Row],[Units]] * tbl_Data[[#This Row],[Price]]</f>
        <v>800</v>
      </c>
      <c r="I1068" s="4" t="s">
        <v>11</v>
      </c>
      <c r="J1068" s="4" t="s">
        <v>12</v>
      </c>
      <c r="K1068" s="4" t="s">
        <v>55</v>
      </c>
    </row>
    <row r="1069" spans="2:11" x14ac:dyDescent="0.25">
      <c r="B1069" s="7">
        <v>43930</v>
      </c>
      <c r="C1069" s="4" t="s">
        <v>21</v>
      </c>
      <c r="D1069" s="4" t="s">
        <v>18</v>
      </c>
      <c r="E1069" s="4" t="s">
        <v>22</v>
      </c>
      <c r="F1069" s="4">
        <v>5</v>
      </c>
      <c r="G1069" s="13">
        <f t="shared" si="16"/>
        <v>200</v>
      </c>
      <c r="H1069" s="13">
        <f>tbl_Data[[#This Row],[Units]] * tbl_Data[[#This Row],[Price]]</f>
        <v>1000</v>
      </c>
      <c r="I1069" s="4" t="s">
        <v>11</v>
      </c>
      <c r="J1069" s="4" t="s">
        <v>12</v>
      </c>
      <c r="K1069" s="4" t="s">
        <v>52</v>
      </c>
    </row>
    <row r="1070" spans="2:11" x14ac:dyDescent="0.25">
      <c r="B1070" s="7">
        <v>43930</v>
      </c>
      <c r="C1070" s="4" t="s">
        <v>13</v>
      </c>
      <c r="D1070" s="4" t="s">
        <v>18</v>
      </c>
      <c r="E1070" s="4" t="s">
        <v>15</v>
      </c>
      <c r="F1070" s="4">
        <v>33</v>
      </c>
      <c r="G1070" s="13">
        <f t="shared" si="16"/>
        <v>100</v>
      </c>
      <c r="H1070" s="13">
        <f>tbl_Data[[#This Row],[Units]] * tbl_Data[[#This Row],[Price]]</f>
        <v>3300</v>
      </c>
      <c r="I1070" s="4" t="s">
        <v>23</v>
      </c>
      <c r="J1070" s="4" t="s">
        <v>12</v>
      </c>
      <c r="K1070" s="4" t="s">
        <v>53</v>
      </c>
    </row>
    <row r="1071" spans="2:11" x14ac:dyDescent="0.25">
      <c r="B1071" s="7">
        <v>43930</v>
      </c>
      <c r="C1071" s="4" t="s">
        <v>21</v>
      </c>
      <c r="D1071" s="4" t="s">
        <v>14</v>
      </c>
      <c r="E1071" s="4" t="s">
        <v>10</v>
      </c>
      <c r="F1071" s="4">
        <v>16</v>
      </c>
      <c r="G1071" s="13">
        <f t="shared" si="16"/>
        <v>400</v>
      </c>
      <c r="H1071" s="13">
        <f>tbl_Data[[#This Row],[Units]] * tbl_Data[[#This Row],[Price]]</f>
        <v>6400</v>
      </c>
      <c r="I1071" s="4" t="s">
        <v>11</v>
      </c>
      <c r="J1071" s="4" t="s">
        <v>12</v>
      </c>
      <c r="K1071" s="4" t="s">
        <v>55</v>
      </c>
    </row>
    <row r="1072" spans="2:11" x14ac:dyDescent="0.25">
      <c r="B1072" s="7">
        <v>43930</v>
      </c>
      <c r="C1072" s="4" t="s">
        <v>13</v>
      </c>
      <c r="D1072" s="4" t="s">
        <v>14</v>
      </c>
      <c r="E1072" s="4" t="s">
        <v>17</v>
      </c>
      <c r="F1072" s="4">
        <v>13</v>
      </c>
      <c r="G1072" s="13">
        <f t="shared" si="16"/>
        <v>500</v>
      </c>
      <c r="H1072" s="13">
        <f>tbl_Data[[#This Row],[Units]] * tbl_Data[[#This Row],[Price]]</f>
        <v>6500</v>
      </c>
      <c r="I1072" s="4" t="s">
        <v>11</v>
      </c>
      <c r="J1072" s="4" t="s">
        <v>12</v>
      </c>
      <c r="K1072" s="4" t="s">
        <v>56</v>
      </c>
    </row>
    <row r="1073" spans="2:11" x14ac:dyDescent="0.25">
      <c r="B1073" s="7">
        <v>43930</v>
      </c>
      <c r="C1073" s="4" t="s">
        <v>8</v>
      </c>
      <c r="D1073" s="4" t="s">
        <v>16</v>
      </c>
      <c r="E1073" s="4" t="s">
        <v>17</v>
      </c>
      <c r="F1073" s="4">
        <v>17</v>
      </c>
      <c r="G1073" s="13">
        <f t="shared" si="16"/>
        <v>500</v>
      </c>
      <c r="H1073" s="13">
        <f>tbl_Data[[#This Row],[Units]] * tbl_Data[[#This Row],[Price]]</f>
        <v>8500</v>
      </c>
      <c r="I1073" s="4" t="s">
        <v>11</v>
      </c>
      <c r="J1073" s="4" t="s">
        <v>12</v>
      </c>
      <c r="K1073" s="4" t="s">
        <v>55</v>
      </c>
    </row>
    <row r="1074" spans="2:11" x14ac:dyDescent="0.25">
      <c r="B1074" s="7">
        <v>43930</v>
      </c>
      <c r="C1074" s="4" t="s">
        <v>21</v>
      </c>
      <c r="D1074" s="4" t="s">
        <v>48</v>
      </c>
      <c r="E1074" s="4" t="s">
        <v>10</v>
      </c>
      <c r="F1074" s="4">
        <v>31</v>
      </c>
      <c r="G1074" s="13">
        <f t="shared" si="16"/>
        <v>400</v>
      </c>
      <c r="H1074" s="13">
        <f>tbl_Data[[#This Row],[Units]] * tbl_Data[[#This Row],[Price]]</f>
        <v>12400</v>
      </c>
      <c r="I1074" s="4" t="s">
        <v>11</v>
      </c>
      <c r="J1074" s="4" t="s">
        <v>12</v>
      </c>
      <c r="K1074" s="4" t="s">
        <v>52</v>
      </c>
    </row>
    <row r="1075" spans="2:11" x14ac:dyDescent="0.25">
      <c r="B1075" s="7">
        <v>43930</v>
      </c>
      <c r="C1075" s="4" t="s">
        <v>21</v>
      </c>
      <c r="D1075" s="4" t="s">
        <v>14</v>
      </c>
      <c r="E1075" s="4" t="s">
        <v>20</v>
      </c>
      <c r="F1075" s="4">
        <v>43</v>
      </c>
      <c r="G1075" s="13">
        <f t="shared" si="16"/>
        <v>300</v>
      </c>
      <c r="H1075" s="13">
        <f>tbl_Data[[#This Row],[Units]] * tbl_Data[[#This Row],[Price]]</f>
        <v>12900</v>
      </c>
      <c r="I1075" s="4" t="s">
        <v>11</v>
      </c>
      <c r="J1075" s="4" t="s">
        <v>12</v>
      </c>
      <c r="K1075" s="4" t="s">
        <v>53</v>
      </c>
    </row>
    <row r="1076" spans="2:11" x14ac:dyDescent="0.25">
      <c r="B1076" s="7">
        <v>43930</v>
      </c>
      <c r="C1076" s="4" t="s">
        <v>13</v>
      </c>
      <c r="D1076" s="4" t="s">
        <v>16</v>
      </c>
      <c r="E1076" s="4" t="s">
        <v>17</v>
      </c>
      <c r="F1076" s="4">
        <v>40</v>
      </c>
      <c r="G1076" s="13">
        <f t="shared" si="16"/>
        <v>500</v>
      </c>
      <c r="H1076" s="13">
        <f>tbl_Data[[#This Row],[Units]] * tbl_Data[[#This Row],[Price]]</f>
        <v>20000</v>
      </c>
      <c r="I1076" s="4" t="s">
        <v>11</v>
      </c>
      <c r="J1076" s="4" t="s">
        <v>19</v>
      </c>
      <c r="K1076" s="4" t="s">
        <v>55</v>
      </c>
    </row>
    <row r="1077" spans="2:11" x14ac:dyDescent="0.25">
      <c r="B1077" s="7">
        <v>43931</v>
      </c>
      <c r="C1077" s="4" t="s">
        <v>13</v>
      </c>
      <c r="D1077" s="4" t="s">
        <v>48</v>
      </c>
      <c r="E1077" s="4" t="s">
        <v>20</v>
      </c>
      <c r="F1077" s="4">
        <v>1</v>
      </c>
      <c r="G1077" s="13">
        <f t="shared" si="16"/>
        <v>300</v>
      </c>
      <c r="H1077" s="13">
        <f>tbl_Data[[#This Row],[Units]] * tbl_Data[[#This Row],[Price]]</f>
        <v>300</v>
      </c>
      <c r="I1077" s="4" t="s">
        <v>11</v>
      </c>
      <c r="J1077" s="4" t="s">
        <v>12</v>
      </c>
      <c r="K1077" s="4" t="s">
        <v>55</v>
      </c>
    </row>
    <row r="1078" spans="2:11" x14ac:dyDescent="0.25">
      <c r="B1078" s="7">
        <v>43931</v>
      </c>
      <c r="C1078" s="4" t="s">
        <v>8</v>
      </c>
      <c r="D1078" s="4" t="s">
        <v>18</v>
      </c>
      <c r="E1078" s="4" t="s">
        <v>10</v>
      </c>
      <c r="F1078" s="4">
        <v>5</v>
      </c>
      <c r="G1078" s="13">
        <f t="shared" si="16"/>
        <v>400</v>
      </c>
      <c r="H1078" s="13">
        <f>tbl_Data[[#This Row],[Units]] * tbl_Data[[#This Row],[Price]]</f>
        <v>2000</v>
      </c>
      <c r="I1078" s="4" t="s">
        <v>11</v>
      </c>
      <c r="J1078" s="4" t="s">
        <v>12</v>
      </c>
      <c r="K1078" s="4" t="s">
        <v>52</v>
      </c>
    </row>
    <row r="1079" spans="2:11" x14ac:dyDescent="0.25">
      <c r="B1079" s="7">
        <v>43931</v>
      </c>
      <c r="C1079" s="4" t="s">
        <v>21</v>
      </c>
      <c r="D1079" s="4" t="s">
        <v>14</v>
      </c>
      <c r="E1079" s="4" t="s">
        <v>20</v>
      </c>
      <c r="F1079" s="4">
        <v>8</v>
      </c>
      <c r="G1079" s="13">
        <f t="shared" si="16"/>
        <v>300</v>
      </c>
      <c r="H1079" s="13">
        <f>tbl_Data[[#This Row],[Units]] * tbl_Data[[#This Row],[Price]]</f>
        <v>2400</v>
      </c>
      <c r="I1079" s="4" t="s">
        <v>11</v>
      </c>
      <c r="J1079" s="4" t="s">
        <v>12</v>
      </c>
      <c r="K1079" s="4" t="s">
        <v>55</v>
      </c>
    </row>
    <row r="1080" spans="2:11" x14ac:dyDescent="0.25">
      <c r="B1080" s="7">
        <v>43931</v>
      </c>
      <c r="C1080" s="4" t="s">
        <v>21</v>
      </c>
      <c r="D1080" s="4" t="s">
        <v>16</v>
      </c>
      <c r="E1080" s="4" t="s">
        <v>15</v>
      </c>
      <c r="F1080" s="4">
        <v>31</v>
      </c>
      <c r="G1080" s="13">
        <f t="shared" si="16"/>
        <v>100</v>
      </c>
      <c r="H1080" s="13">
        <f>tbl_Data[[#This Row],[Units]] * tbl_Data[[#This Row],[Price]]</f>
        <v>3100</v>
      </c>
      <c r="I1080" s="4" t="s">
        <v>23</v>
      </c>
      <c r="J1080" s="4" t="s">
        <v>12</v>
      </c>
      <c r="K1080" s="4" t="s">
        <v>56</v>
      </c>
    </row>
    <row r="1081" spans="2:11" x14ac:dyDescent="0.25">
      <c r="B1081" s="7">
        <v>43931</v>
      </c>
      <c r="C1081" s="4" t="s">
        <v>21</v>
      </c>
      <c r="D1081" s="4" t="s">
        <v>16</v>
      </c>
      <c r="E1081" s="4" t="s">
        <v>22</v>
      </c>
      <c r="F1081" s="4">
        <v>21</v>
      </c>
      <c r="G1081" s="13">
        <f t="shared" si="16"/>
        <v>200</v>
      </c>
      <c r="H1081" s="13">
        <f>tbl_Data[[#This Row],[Units]] * tbl_Data[[#This Row],[Price]]</f>
        <v>4200</v>
      </c>
      <c r="I1081" s="4" t="s">
        <v>11</v>
      </c>
      <c r="J1081" s="4" t="s">
        <v>12</v>
      </c>
      <c r="K1081" s="4" t="s">
        <v>56</v>
      </c>
    </row>
    <row r="1082" spans="2:11" x14ac:dyDescent="0.25">
      <c r="B1082" s="7">
        <v>43931</v>
      </c>
      <c r="C1082" s="4" t="s">
        <v>21</v>
      </c>
      <c r="D1082" s="4" t="s">
        <v>14</v>
      </c>
      <c r="E1082" s="4" t="s">
        <v>10</v>
      </c>
      <c r="F1082" s="4">
        <v>18</v>
      </c>
      <c r="G1082" s="13">
        <f t="shared" si="16"/>
        <v>400</v>
      </c>
      <c r="H1082" s="13">
        <f>tbl_Data[[#This Row],[Units]] * tbl_Data[[#This Row],[Price]]</f>
        <v>7200</v>
      </c>
      <c r="I1082" s="4" t="s">
        <v>11</v>
      </c>
      <c r="J1082" s="4" t="s">
        <v>12</v>
      </c>
      <c r="K1082" s="4" t="s">
        <v>56</v>
      </c>
    </row>
    <row r="1083" spans="2:11" x14ac:dyDescent="0.25">
      <c r="B1083" s="7">
        <v>43931</v>
      </c>
      <c r="C1083" s="4" t="s">
        <v>8</v>
      </c>
      <c r="D1083" s="4" t="s">
        <v>14</v>
      </c>
      <c r="E1083" s="4" t="s">
        <v>17</v>
      </c>
      <c r="F1083" s="4">
        <v>19</v>
      </c>
      <c r="G1083" s="13">
        <f t="shared" si="16"/>
        <v>500</v>
      </c>
      <c r="H1083" s="13">
        <f>tbl_Data[[#This Row],[Units]] * tbl_Data[[#This Row],[Price]]</f>
        <v>9500</v>
      </c>
      <c r="I1083" s="4" t="s">
        <v>11</v>
      </c>
      <c r="J1083" s="4" t="s">
        <v>12</v>
      </c>
      <c r="K1083" s="4" t="s">
        <v>52</v>
      </c>
    </row>
    <row r="1084" spans="2:11" x14ac:dyDescent="0.25">
      <c r="B1084" s="7">
        <v>43931</v>
      </c>
      <c r="C1084" s="4" t="s">
        <v>13</v>
      </c>
      <c r="D1084" s="4" t="s">
        <v>14</v>
      </c>
      <c r="E1084" s="4" t="s">
        <v>20</v>
      </c>
      <c r="F1084" s="4">
        <v>36</v>
      </c>
      <c r="G1084" s="13">
        <f t="shared" si="16"/>
        <v>300</v>
      </c>
      <c r="H1084" s="13">
        <f>tbl_Data[[#This Row],[Units]] * tbl_Data[[#This Row],[Price]]</f>
        <v>10800</v>
      </c>
      <c r="I1084" s="4" t="s">
        <v>11</v>
      </c>
      <c r="J1084" s="4" t="s">
        <v>12</v>
      </c>
      <c r="K1084" s="4" t="s">
        <v>52</v>
      </c>
    </row>
    <row r="1085" spans="2:11" x14ac:dyDescent="0.25">
      <c r="B1085" s="7">
        <v>43931</v>
      </c>
      <c r="C1085" s="4" t="s">
        <v>8</v>
      </c>
      <c r="D1085" s="4" t="s">
        <v>9</v>
      </c>
      <c r="E1085" s="4" t="s">
        <v>17</v>
      </c>
      <c r="F1085" s="4">
        <v>24</v>
      </c>
      <c r="G1085" s="13">
        <f t="shared" si="16"/>
        <v>500</v>
      </c>
      <c r="H1085" s="13">
        <f>tbl_Data[[#This Row],[Units]] * tbl_Data[[#This Row],[Price]]</f>
        <v>12000</v>
      </c>
      <c r="I1085" s="4" t="s">
        <v>11</v>
      </c>
      <c r="J1085" s="4" t="s">
        <v>12</v>
      </c>
      <c r="K1085" s="4" t="s">
        <v>56</v>
      </c>
    </row>
    <row r="1086" spans="2:11" x14ac:dyDescent="0.25">
      <c r="B1086" s="7">
        <v>43931</v>
      </c>
      <c r="C1086" s="4" t="s">
        <v>21</v>
      </c>
      <c r="D1086" s="4" t="s">
        <v>18</v>
      </c>
      <c r="E1086" s="4" t="s">
        <v>10</v>
      </c>
      <c r="F1086" s="4">
        <v>31</v>
      </c>
      <c r="G1086" s="13">
        <f t="shared" si="16"/>
        <v>400</v>
      </c>
      <c r="H1086" s="13">
        <f>tbl_Data[[#This Row],[Units]] * tbl_Data[[#This Row],[Price]]</f>
        <v>12400</v>
      </c>
      <c r="I1086" s="4" t="s">
        <v>11</v>
      </c>
      <c r="J1086" s="4" t="s">
        <v>12</v>
      </c>
      <c r="K1086" s="4" t="s">
        <v>53</v>
      </c>
    </row>
    <row r="1087" spans="2:11" x14ac:dyDescent="0.25">
      <c r="B1087" s="7">
        <v>43931</v>
      </c>
      <c r="C1087" s="4" t="s">
        <v>8</v>
      </c>
      <c r="D1087" s="4" t="s">
        <v>24</v>
      </c>
      <c r="E1087" s="4" t="s">
        <v>17</v>
      </c>
      <c r="F1087" s="4">
        <v>28</v>
      </c>
      <c r="G1087" s="13">
        <f t="shared" si="16"/>
        <v>500</v>
      </c>
      <c r="H1087" s="13">
        <f>tbl_Data[[#This Row],[Units]] * tbl_Data[[#This Row],[Price]]</f>
        <v>14000</v>
      </c>
      <c r="I1087" s="4" t="s">
        <v>11</v>
      </c>
      <c r="J1087" s="4" t="s">
        <v>12</v>
      </c>
      <c r="K1087" s="4" t="s">
        <v>52</v>
      </c>
    </row>
    <row r="1088" spans="2:11" x14ac:dyDescent="0.25">
      <c r="B1088" s="7">
        <v>43931</v>
      </c>
      <c r="C1088" s="4" t="s">
        <v>21</v>
      </c>
      <c r="D1088" s="4" t="s">
        <v>18</v>
      </c>
      <c r="E1088" s="4" t="s">
        <v>17</v>
      </c>
      <c r="F1088" s="4">
        <v>28</v>
      </c>
      <c r="G1088" s="13">
        <f t="shared" si="16"/>
        <v>500</v>
      </c>
      <c r="H1088" s="13">
        <f>tbl_Data[[#This Row],[Units]] * tbl_Data[[#This Row],[Price]]</f>
        <v>14000</v>
      </c>
      <c r="I1088" s="4" t="s">
        <v>23</v>
      </c>
      <c r="J1088" s="4" t="s">
        <v>12</v>
      </c>
      <c r="K1088" s="4" t="s">
        <v>52</v>
      </c>
    </row>
    <row r="1089" spans="2:11" x14ac:dyDescent="0.25">
      <c r="B1089" s="7">
        <v>43931</v>
      </c>
      <c r="C1089" s="4" t="s">
        <v>21</v>
      </c>
      <c r="D1089" s="4" t="s">
        <v>16</v>
      </c>
      <c r="E1089" s="4" t="s">
        <v>10</v>
      </c>
      <c r="F1089" s="4">
        <v>35</v>
      </c>
      <c r="G1089" s="13">
        <f t="shared" si="16"/>
        <v>400</v>
      </c>
      <c r="H1089" s="13">
        <f>tbl_Data[[#This Row],[Units]] * tbl_Data[[#This Row],[Price]]</f>
        <v>14000</v>
      </c>
      <c r="I1089" s="4" t="s">
        <v>11</v>
      </c>
      <c r="J1089" s="4" t="s">
        <v>12</v>
      </c>
      <c r="K1089" s="4" t="s">
        <v>55</v>
      </c>
    </row>
    <row r="1090" spans="2:11" x14ac:dyDescent="0.25">
      <c r="B1090" s="7">
        <v>43931</v>
      </c>
      <c r="C1090" s="4" t="s">
        <v>21</v>
      </c>
      <c r="D1090" s="4" t="s">
        <v>16</v>
      </c>
      <c r="E1090" s="4" t="s">
        <v>17</v>
      </c>
      <c r="F1090" s="4">
        <v>30</v>
      </c>
      <c r="G1090" s="13">
        <f t="shared" si="16"/>
        <v>500</v>
      </c>
      <c r="H1090" s="13">
        <f>tbl_Data[[#This Row],[Units]] * tbl_Data[[#This Row],[Price]]</f>
        <v>15000</v>
      </c>
      <c r="I1090" s="4" t="s">
        <v>11</v>
      </c>
      <c r="J1090" s="4" t="s">
        <v>19</v>
      </c>
      <c r="K1090" s="4" t="s">
        <v>52</v>
      </c>
    </row>
    <row r="1091" spans="2:11" x14ac:dyDescent="0.25">
      <c r="B1091" s="7">
        <v>43932</v>
      </c>
      <c r="C1091" s="4" t="s">
        <v>21</v>
      </c>
      <c r="D1091" s="4" t="s">
        <v>16</v>
      </c>
      <c r="E1091" s="4" t="s">
        <v>10</v>
      </c>
      <c r="F1091" s="4">
        <v>9</v>
      </c>
      <c r="G1091" s="13">
        <f t="shared" si="16"/>
        <v>400</v>
      </c>
      <c r="H1091" s="13">
        <f>tbl_Data[[#This Row],[Units]] * tbl_Data[[#This Row],[Price]]</f>
        <v>3600</v>
      </c>
      <c r="I1091" s="4" t="s">
        <v>11</v>
      </c>
      <c r="J1091" s="4" t="s">
        <v>12</v>
      </c>
      <c r="K1091" s="4" t="s">
        <v>53</v>
      </c>
    </row>
    <row r="1092" spans="2:11" x14ac:dyDescent="0.25">
      <c r="B1092" s="7">
        <v>43932</v>
      </c>
      <c r="C1092" s="4" t="s">
        <v>21</v>
      </c>
      <c r="D1092" s="4" t="s">
        <v>18</v>
      </c>
      <c r="E1092" s="4" t="s">
        <v>15</v>
      </c>
      <c r="F1092" s="4">
        <v>38</v>
      </c>
      <c r="G1092" s="13">
        <f t="shared" ref="G1092:G1155" si="17">_xlfn.XLOOKUP(E1092, Product, dv_Price, "N/A", 0)</f>
        <v>100</v>
      </c>
      <c r="H1092" s="13">
        <f>tbl_Data[[#This Row],[Units]] * tbl_Data[[#This Row],[Price]]</f>
        <v>3800</v>
      </c>
      <c r="I1092" s="4" t="s">
        <v>11</v>
      </c>
      <c r="J1092" s="4" t="s">
        <v>12</v>
      </c>
      <c r="K1092" s="4" t="s">
        <v>55</v>
      </c>
    </row>
    <row r="1093" spans="2:11" x14ac:dyDescent="0.25">
      <c r="B1093" s="7">
        <v>43932</v>
      </c>
      <c r="C1093" s="4" t="s">
        <v>21</v>
      </c>
      <c r="D1093" s="4" t="s">
        <v>18</v>
      </c>
      <c r="E1093" s="4" t="s">
        <v>15</v>
      </c>
      <c r="F1093" s="4">
        <v>46</v>
      </c>
      <c r="G1093" s="13">
        <f t="shared" si="17"/>
        <v>100</v>
      </c>
      <c r="H1093" s="13">
        <f>tbl_Data[[#This Row],[Units]] * tbl_Data[[#This Row],[Price]]</f>
        <v>4600</v>
      </c>
      <c r="I1093" s="4" t="s">
        <v>11</v>
      </c>
      <c r="J1093" s="4" t="s">
        <v>12</v>
      </c>
      <c r="K1093" s="4" t="s">
        <v>52</v>
      </c>
    </row>
    <row r="1094" spans="2:11" x14ac:dyDescent="0.25">
      <c r="B1094" s="7">
        <v>43932</v>
      </c>
      <c r="C1094" s="4" t="s">
        <v>13</v>
      </c>
      <c r="D1094" s="4" t="s">
        <v>14</v>
      </c>
      <c r="E1094" s="4" t="s">
        <v>17</v>
      </c>
      <c r="F1094" s="4">
        <v>17</v>
      </c>
      <c r="G1094" s="13">
        <f t="shared" si="17"/>
        <v>500</v>
      </c>
      <c r="H1094" s="13">
        <f>tbl_Data[[#This Row],[Units]] * tbl_Data[[#This Row],[Price]]</f>
        <v>8500</v>
      </c>
      <c r="I1094" s="4" t="s">
        <v>11</v>
      </c>
      <c r="J1094" s="4" t="s">
        <v>12</v>
      </c>
      <c r="K1094" s="4" t="s">
        <v>52</v>
      </c>
    </row>
    <row r="1095" spans="2:11" x14ac:dyDescent="0.25">
      <c r="B1095" s="7">
        <v>43932</v>
      </c>
      <c r="C1095" s="4" t="s">
        <v>21</v>
      </c>
      <c r="D1095" s="4" t="s">
        <v>48</v>
      </c>
      <c r="E1095" s="4" t="s">
        <v>22</v>
      </c>
      <c r="F1095" s="4">
        <v>48</v>
      </c>
      <c r="G1095" s="13">
        <f t="shared" si="17"/>
        <v>200</v>
      </c>
      <c r="H1095" s="13">
        <f>tbl_Data[[#This Row],[Units]] * tbl_Data[[#This Row],[Price]]</f>
        <v>9600</v>
      </c>
      <c r="I1095" s="4" t="s">
        <v>11</v>
      </c>
      <c r="J1095" s="4" t="s">
        <v>12</v>
      </c>
      <c r="K1095" s="4" t="s">
        <v>54</v>
      </c>
    </row>
    <row r="1096" spans="2:11" x14ac:dyDescent="0.25">
      <c r="B1096" s="7">
        <v>43932</v>
      </c>
      <c r="C1096" s="4" t="s">
        <v>21</v>
      </c>
      <c r="D1096" s="4" t="s">
        <v>18</v>
      </c>
      <c r="E1096" s="4" t="s">
        <v>10</v>
      </c>
      <c r="F1096" s="4">
        <v>26</v>
      </c>
      <c r="G1096" s="13">
        <f t="shared" si="17"/>
        <v>400</v>
      </c>
      <c r="H1096" s="13">
        <f>tbl_Data[[#This Row],[Units]] * tbl_Data[[#This Row],[Price]]</f>
        <v>10400</v>
      </c>
      <c r="I1096" s="4" t="s">
        <v>11</v>
      </c>
      <c r="J1096" s="4" t="s">
        <v>12</v>
      </c>
      <c r="K1096" s="4" t="s">
        <v>55</v>
      </c>
    </row>
    <row r="1097" spans="2:11" x14ac:dyDescent="0.25">
      <c r="B1097" s="7">
        <v>43932</v>
      </c>
      <c r="C1097" s="4" t="s">
        <v>21</v>
      </c>
      <c r="D1097" s="4" t="s">
        <v>14</v>
      </c>
      <c r="E1097" s="4" t="s">
        <v>17</v>
      </c>
      <c r="F1097" s="4">
        <v>25</v>
      </c>
      <c r="G1097" s="13">
        <f t="shared" si="17"/>
        <v>500</v>
      </c>
      <c r="H1097" s="13">
        <f>tbl_Data[[#This Row],[Units]] * tbl_Data[[#This Row],[Price]]</f>
        <v>12500</v>
      </c>
      <c r="I1097" s="4" t="s">
        <v>11</v>
      </c>
      <c r="J1097" s="4" t="s">
        <v>12</v>
      </c>
      <c r="K1097" s="4" t="s">
        <v>56</v>
      </c>
    </row>
    <row r="1098" spans="2:11" x14ac:dyDescent="0.25">
      <c r="B1098" s="7">
        <v>43932</v>
      </c>
      <c r="C1098" s="4" t="s">
        <v>13</v>
      </c>
      <c r="D1098" s="4" t="s">
        <v>18</v>
      </c>
      <c r="E1098" s="4" t="s">
        <v>20</v>
      </c>
      <c r="F1098" s="4">
        <v>46</v>
      </c>
      <c r="G1098" s="13">
        <f t="shared" si="17"/>
        <v>300</v>
      </c>
      <c r="H1098" s="13">
        <f>tbl_Data[[#This Row],[Units]] * tbl_Data[[#This Row],[Price]]</f>
        <v>13800</v>
      </c>
      <c r="I1098" s="4" t="s">
        <v>11</v>
      </c>
      <c r="J1098" s="4" t="s">
        <v>12</v>
      </c>
      <c r="K1098" s="4" t="s">
        <v>56</v>
      </c>
    </row>
    <row r="1099" spans="2:11" x14ac:dyDescent="0.25">
      <c r="B1099" s="7">
        <v>43932</v>
      </c>
      <c r="C1099" s="4" t="s">
        <v>13</v>
      </c>
      <c r="D1099" s="4" t="s">
        <v>14</v>
      </c>
      <c r="E1099" s="4" t="s">
        <v>10</v>
      </c>
      <c r="F1099" s="4">
        <v>45</v>
      </c>
      <c r="G1099" s="13">
        <f t="shared" si="17"/>
        <v>400</v>
      </c>
      <c r="H1099" s="13">
        <f>tbl_Data[[#This Row],[Units]] * tbl_Data[[#This Row],[Price]]</f>
        <v>18000</v>
      </c>
      <c r="I1099" s="4" t="s">
        <v>11</v>
      </c>
      <c r="J1099" s="4" t="s">
        <v>12</v>
      </c>
      <c r="K1099" s="4" t="s">
        <v>53</v>
      </c>
    </row>
    <row r="1100" spans="2:11" x14ac:dyDescent="0.25">
      <c r="B1100" s="7">
        <v>43932</v>
      </c>
      <c r="C1100" s="4" t="s">
        <v>13</v>
      </c>
      <c r="D1100" s="4" t="s">
        <v>48</v>
      </c>
      <c r="E1100" s="4" t="s">
        <v>17</v>
      </c>
      <c r="F1100" s="4">
        <v>43</v>
      </c>
      <c r="G1100" s="13">
        <f t="shared" si="17"/>
        <v>500</v>
      </c>
      <c r="H1100" s="13">
        <f>tbl_Data[[#This Row],[Units]] * tbl_Data[[#This Row],[Price]]</f>
        <v>21500</v>
      </c>
      <c r="I1100" s="4" t="s">
        <v>23</v>
      </c>
      <c r="J1100" s="4" t="s">
        <v>12</v>
      </c>
      <c r="K1100" s="4" t="s">
        <v>52</v>
      </c>
    </row>
    <row r="1101" spans="2:11" x14ac:dyDescent="0.25">
      <c r="B1101" s="7">
        <v>43932</v>
      </c>
      <c r="C1101" s="4" t="s">
        <v>21</v>
      </c>
      <c r="D1101" s="4" t="s">
        <v>9</v>
      </c>
      <c r="E1101" s="4" t="s">
        <v>17</v>
      </c>
      <c r="F1101" s="4">
        <v>45</v>
      </c>
      <c r="G1101" s="13">
        <f t="shared" si="17"/>
        <v>500</v>
      </c>
      <c r="H1101" s="13">
        <f>tbl_Data[[#This Row],[Units]] * tbl_Data[[#This Row],[Price]]</f>
        <v>22500</v>
      </c>
      <c r="I1101" s="4" t="s">
        <v>11</v>
      </c>
      <c r="J1101" s="4" t="s">
        <v>12</v>
      </c>
      <c r="K1101" s="4" t="s">
        <v>52</v>
      </c>
    </row>
    <row r="1102" spans="2:11" x14ac:dyDescent="0.25">
      <c r="B1102" s="7">
        <v>43933</v>
      </c>
      <c r="C1102" s="4" t="s">
        <v>21</v>
      </c>
      <c r="D1102" s="4" t="s">
        <v>9</v>
      </c>
      <c r="E1102" s="4" t="s">
        <v>15</v>
      </c>
      <c r="F1102" s="4">
        <v>17</v>
      </c>
      <c r="G1102" s="13">
        <f t="shared" si="17"/>
        <v>100</v>
      </c>
      <c r="H1102" s="13">
        <f>tbl_Data[[#This Row],[Units]] * tbl_Data[[#This Row],[Price]]</f>
        <v>1700</v>
      </c>
      <c r="I1102" s="4" t="s">
        <v>23</v>
      </c>
      <c r="J1102" s="4" t="s">
        <v>12</v>
      </c>
      <c r="K1102" s="4" t="s">
        <v>55</v>
      </c>
    </row>
    <row r="1103" spans="2:11" x14ac:dyDescent="0.25">
      <c r="B1103" s="7">
        <v>43933</v>
      </c>
      <c r="C1103" s="4" t="s">
        <v>21</v>
      </c>
      <c r="D1103" s="4" t="s">
        <v>14</v>
      </c>
      <c r="E1103" s="4" t="s">
        <v>22</v>
      </c>
      <c r="F1103" s="4">
        <v>12</v>
      </c>
      <c r="G1103" s="13">
        <f t="shared" si="17"/>
        <v>200</v>
      </c>
      <c r="H1103" s="13">
        <f>tbl_Data[[#This Row],[Units]] * tbl_Data[[#This Row],[Price]]</f>
        <v>2400</v>
      </c>
      <c r="I1103" s="4" t="s">
        <v>11</v>
      </c>
      <c r="J1103" s="4" t="s">
        <v>12</v>
      </c>
      <c r="K1103" s="4" t="s">
        <v>55</v>
      </c>
    </row>
    <row r="1104" spans="2:11" x14ac:dyDescent="0.25">
      <c r="B1104" s="7">
        <v>43933</v>
      </c>
      <c r="C1104" s="4" t="s">
        <v>13</v>
      </c>
      <c r="D1104" s="4" t="s">
        <v>14</v>
      </c>
      <c r="E1104" s="4" t="s">
        <v>22</v>
      </c>
      <c r="F1104" s="4">
        <v>17</v>
      </c>
      <c r="G1104" s="13">
        <f t="shared" si="17"/>
        <v>200</v>
      </c>
      <c r="H1104" s="13">
        <f>tbl_Data[[#This Row],[Units]] * tbl_Data[[#This Row],[Price]]</f>
        <v>3400</v>
      </c>
      <c r="I1104" s="4" t="s">
        <v>11</v>
      </c>
      <c r="J1104" s="4" t="s">
        <v>19</v>
      </c>
      <c r="K1104" s="4" t="s">
        <v>52</v>
      </c>
    </row>
    <row r="1105" spans="2:11" x14ac:dyDescent="0.25">
      <c r="B1105" s="7">
        <v>43933</v>
      </c>
      <c r="C1105" s="4" t="s">
        <v>21</v>
      </c>
      <c r="D1105" s="4" t="s">
        <v>16</v>
      </c>
      <c r="E1105" s="4" t="s">
        <v>10</v>
      </c>
      <c r="F1105" s="4">
        <v>10</v>
      </c>
      <c r="G1105" s="13">
        <f t="shared" si="17"/>
        <v>400</v>
      </c>
      <c r="H1105" s="13">
        <f>tbl_Data[[#This Row],[Units]] * tbl_Data[[#This Row],[Price]]</f>
        <v>4000</v>
      </c>
      <c r="I1105" s="4" t="s">
        <v>11</v>
      </c>
      <c r="J1105" s="4" t="s">
        <v>12</v>
      </c>
      <c r="K1105" s="4" t="s">
        <v>55</v>
      </c>
    </row>
    <row r="1106" spans="2:11" x14ac:dyDescent="0.25">
      <c r="B1106" s="7">
        <v>43933</v>
      </c>
      <c r="C1106" s="4" t="s">
        <v>13</v>
      </c>
      <c r="D1106" s="4" t="s">
        <v>18</v>
      </c>
      <c r="E1106" s="4" t="s">
        <v>20</v>
      </c>
      <c r="F1106" s="4">
        <v>25</v>
      </c>
      <c r="G1106" s="13">
        <f t="shared" si="17"/>
        <v>300</v>
      </c>
      <c r="H1106" s="13">
        <f>tbl_Data[[#This Row],[Units]] * tbl_Data[[#This Row],[Price]]</f>
        <v>7500</v>
      </c>
      <c r="I1106" s="4" t="s">
        <v>11</v>
      </c>
      <c r="J1106" s="4" t="s">
        <v>12</v>
      </c>
      <c r="K1106" s="4" t="s">
        <v>55</v>
      </c>
    </row>
    <row r="1107" spans="2:11" x14ac:dyDescent="0.25">
      <c r="B1107" s="7">
        <v>43933</v>
      </c>
      <c r="C1107" s="4" t="s">
        <v>8</v>
      </c>
      <c r="D1107" s="4" t="s">
        <v>9</v>
      </c>
      <c r="E1107" s="4" t="s">
        <v>22</v>
      </c>
      <c r="F1107" s="4">
        <v>46</v>
      </c>
      <c r="G1107" s="13">
        <f t="shared" si="17"/>
        <v>200</v>
      </c>
      <c r="H1107" s="13">
        <f>tbl_Data[[#This Row],[Units]] * tbl_Data[[#This Row],[Price]]</f>
        <v>9200</v>
      </c>
      <c r="I1107" s="4" t="s">
        <v>11</v>
      </c>
      <c r="J1107" s="4" t="s">
        <v>12</v>
      </c>
      <c r="K1107" s="4" t="s">
        <v>55</v>
      </c>
    </row>
    <row r="1108" spans="2:11" x14ac:dyDescent="0.25">
      <c r="B1108" s="7">
        <v>43933</v>
      </c>
      <c r="C1108" s="4" t="s">
        <v>8</v>
      </c>
      <c r="D1108" s="4" t="s">
        <v>18</v>
      </c>
      <c r="E1108" s="4" t="s">
        <v>20</v>
      </c>
      <c r="F1108" s="4">
        <v>34</v>
      </c>
      <c r="G1108" s="13">
        <f t="shared" si="17"/>
        <v>300</v>
      </c>
      <c r="H1108" s="13">
        <f>tbl_Data[[#This Row],[Units]] * tbl_Data[[#This Row],[Price]]</f>
        <v>10200</v>
      </c>
      <c r="I1108" s="4" t="s">
        <v>11</v>
      </c>
      <c r="J1108" s="4" t="s">
        <v>12</v>
      </c>
      <c r="K1108" s="4" t="s">
        <v>53</v>
      </c>
    </row>
    <row r="1109" spans="2:11" x14ac:dyDescent="0.25">
      <c r="B1109" s="7">
        <v>43933</v>
      </c>
      <c r="C1109" s="4" t="s">
        <v>13</v>
      </c>
      <c r="D1109" s="4" t="s">
        <v>18</v>
      </c>
      <c r="E1109" s="4" t="s">
        <v>10</v>
      </c>
      <c r="F1109" s="4">
        <v>26</v>
      </c>
      <c r="G1109" s="13">
        <f t="shared" si="17"/>
        <v>400</v>
      </c>
      <c r="H1109" s="13">
        <f>tbl_Data[[#This Row],[Units]] * tbl_Data[[#This Row],[Price]]</f>
        <v>10400</v>
      </c>
      <c r="I1109" s="4" t="s">
        <v>11</v>
      </c>
      <c r="J1109" s="4" t="s">
        <v>12</v>
      </c>
      <c r="K1109" s="4" t="s">
        <v>53</v>
      </c>
    </row>
    <row r="1110" spans="2:11" x14ac:dyDescent="0.25">
      <c r="B1110" s="7">
        <v>43933</v>
      </c>
      <c r="C1110" s="4" t="s">
        <v>13</v>
      </c>
      <c r="D1110" s="4" t="s">
        <v>9</v>
      </c>
      <c r="E1110" s="4" t="s">
        <v>20</v>
      </c>
      <c r="F1110" s="4">
        <v>42</v>
      </c>
      <c r="G1110" s="13">
        <f t="shared" si="17"/>
        <v>300</v>
      </c>
      <c r="H1110" s="13">
        <f>tbl_Data[[#This Row],[Units]] * tbl_Data[[#This Row],[Price]]</f>
        <v>12600</v>
      </c>
      <c r="I1110" s="4" t="s">
        <v>11</v>
      </c>
      <c r="J1110" s="4" t="s">
        <v>12</v>
      </c>
      <c r="K1110" s="4" t="s">
        <v>55</v>
      </c>
    </row>
    <row r="1111" spans="2:11" x14ac:dyDescent="0.25">
      <c r="B1111" s="7">
        <v>43933</v>
      </c>
      <c r="C1111" s="4" t="s">
        <v>13</v>
      </c>
      <c r="D1111" s="4" t="s">
        <v>14</v>
      </c>
      <c r="E1111" s="4" t="s">
        <v>17</v>
      </c>
      <c r="F1111" s="4">
        <v>28</v>
      </c>
      <c r="G1111" s="13">
        <f t="shared" si="17"/>
        <v>500</v>
      </c>
      <c r="H1111" s="13">
        <f>tbl_Data[[#This Row],[Units]] * tbl_Data[[#This Row],[Price]]</f>
        <v>14000</v>
      </c>
      <c r="I1111" s="4" t="s">
        <v>11</v>
      </c>
      <c r="J1111" s="4" t="s">
        <v>19</v>
      </c>
      <c r="K1111" s="4" t="s">
        <v>53</v>
      </c>
    </row>
    <row r="1112" spans="2:11" x14ac:dyDescent="0.25">
      <c r="B1112" s="7">
        <v>43934</v>
      </c>
      <c r="C1112" s="4" t="s">
        <v>21</v>
      </c>
      <c r="D1112" s="4" t="s">
        <v>16</v>
      </c>
      <c r="E1112" s="4" t="s">
        <v>15</v>
      </c>
      <c r="F1112" s="4">
        <v>46</v>
      </c>
      <c r="G1112" s="13">
        <f t="shared" si="17"/>
        <v>100</v>
      </c>
      <c r="H1112" s="13">
        <f>tbl_Data[[#This Row],[Units]] * tbl_Data[[#This Row],[Price]]</f>
        <v>4600</v>
      </c>
      <c r="I1112" s="4" t="s">
        <v>23</v>
      </c>
      <c r="J1112" s="4" t="s">
        <v>12</v>
      </c>
      <c r="K1112" s="4" t="s">
        <v>52</v>
      </c>
    </row>
    <row r="1113" spans="2:11" x14ac:dyDescent="0.25">
      <c r="B1113" s="7">
        <v>43934</v>
      </c>
      <c r="C1113" s="4" t="s">
        <v>8</v>
      </c>
      <c r="D1113" s="4" t="s">
        <v>14</v>
      </c>
      <c r="E1113" s="4" t="s">
        <v>10</v>
      </c>
      <c r="F1113" s="4">
        <v>15</v>
      </c>
      <c r="G1113" s="13">
        <f t="shared" si="17"/>
        <v>400</v>
      </c>
      <c r="H1113" s="13">
        <f>tbl_Data[[#This Row],[Units]] * tbl_Data[[#This Row],[Price]]</f>
        <v>6000</v>
      </c>
      <c r="I1113" s="4" t="s">
        <v>11</v>
      </c>
      <c r="J1113" s="4" t="s">
        <v>12</v>
      </c>
      <c r="K1113" s="4" t="s">
        <v>55</v>
      </c>
    </row>
    <row r="1114" spans="2:11" x14ac:dyDescent="0.25">
      <c r="B1114" s="7">
        <v>43934</v>
      </c>
      <c r="C1114" s="4" t="s">
        <v>21</v>
      </c>
      <c r="D1114" s="4" t="s">
        <v>48</v>
      </c>
      <c r="E1114" s="4" t="s">
        <v>20</v>
      </c>
      <c r="F1114" s="4">
        <v>25</v>
      </c>
      <c r="G1114" s="13">
        <f t="shared" si="17"/>
        <v>300</v>
      </c>
      <c r="H1114" s="13">
        <f>tbl_Data[[#This Row],[Units]] * tbl_Data[[#This Row],[Price]]</f>
        <v>7500</v>
      </c>
      <c r="I1114" s="4" t="s">
        <v>11</v>
      </c>
      <c r="J1114" s="4" t="s">
        <v>12</v>
      </c>
      <c r="K1114" s="4" t="s">
        <v>53</v>
      </c>
    </row>
    <row r="1115" spans="2:11" x14ac:dyDescent="0.25">
      <c r="B1115" s="7">
        <v>43934</v>
      </c>
      <c r="C1115" s="4" t="s">
        <v>21</v>
      </c>
      <c r="D1115" s="4" t="s">
        <v>14</v>
      </c>
      <c r="E1115" s="4" t="s">
        <v>17</v>
      </c>
      <c r="F1115" s="4">
        <v>23</v>
      </c>
      <c r="G1115" s="13">
        <f t="shared" si="17"/>
        <v>500</v>
      </c>
      <c r="H1115" s="13">
        <f>tbl_Data[[#This Row],[Units]] * tbl_Data[[#This Row],[Price]]</f>
        <v>11500</v>
      </c>
      <c r="I1115" s="4" t="s">
        <v>11</v>
      </c>
      <c r="J1115" s="4" t="s">
        <v>12</v>
      </c>
      <c r="K1115" s="4" t="s">
        <v>53</v>
      </c>
    </row>
    <row r="1116" spans="2:11" x14ac:dyDescent="0.25">
      <c r="B1116" s="7">
        <v>43934</v>
      </c>
      <c r="C1116" s="4" t="s">
        <v>13</v>
      </c>
      <c r="D1116" s="4" t="s">
        <v>18</v>
      </c>
      <c r="E1116" s="4" t="s">
        <v>10</v>
      </c>
      <c r="F1116" s="4">
        <v>36</v>
      </c>
      <c r="G1116" s="13">
        <f t="shared" si="17"/>
        <v>400</v>
      </c>
      <c r="H1116" s="13">
        <f>tbl_Data[[#This Row],[Units]] * tbl_Data[[#This Row],[Price]]</f>
        <v>14400</v>
      </c>
      <c r="I1116" s="4" t="s">
        <v>11</v>
      </c>
      <c r="J1116" s="4" t="s">
        <v>12</v>
      </c>
      <c r="K1116" s="4" t="s">
        <v>53</v>
      </c>
    </row>
    <row r="1117" spans="2:11" x14ac:dyDescent="0.25">
      <c r="B1117" s="7">
        <v>43934</v>
      </c>
      <c r="C1117" s="4" t="s">
        <v>13</v>
      </c>
      <c r="D1117" s="4" t="s">
        <v>18</v>
      </c>
      <c r="E1117" s="4" t="s">
        <v>17</v>
      </c>
      <c r="F1117" s="4">
        <v>40</v>
      </c>
      <c r="G1117" s="13">
        <f t="shared" si="17"/>
        <v>500</v>
      </c>
      <c r="H1117" s="13">
        <f>tbl_Data[[#This Row],[Units]] * tbl_Data[[#This Row],[Price]]</f>
        <v>20000</v>
      </c>
      <c r="I1117" s="4" t="s">
        <v>11</v>
      </c>
      <c r="J1117" s="4" t="s">
        <v>12</v>
      </c>
      <c r="K1117" s="4" t="s">
        <v>52</v>
      </c>
    </row>
    <row r="1118" spans="2:11" x14ac:dyDescent="0.25">
      <c r="B1118" s="7">
        <v>43935</v>
      </c>
      <c r="C1118" s="4" t="s">
        <v>13</v>
      </c>
      <c r="D1118" s="4" t="s">
        <v>48</v>
      </c>
      <c r="E1118" s="4" t="s">
        <v>15</v>
      </c>
      <c r="F1118" s="4">
        <v>2</v>
      </c>
      <c r="G1118" s="13">
        <f t="shared" si="17"/>
        <v>100</v>
      </c>
      <c r="H1118" s="13">
        <f>tbl_Data[[#This Row],[Units]] * tbl_Data[[#This Row],[Price]]</f>
        <v>200</v>
      </c>
      <c r="I1118" s="4" t="s">
        <v>23</v>
      </c>
      <c r="J1118" s="4" t="s">
        <v>12</v>
      </c>
      <c r="K1118" s="4" t="s">
        <v>55</v>
      </c>
    </row>
    <row r="1119" spans="2:11" x14ac:dyDescent="0.25">
      <c r="B1119" s="7">
        <v>43935</v>
      </c>
      <c r="C1119" s="4" t="s">
        <v>13</v>
      </c>
      <c r="D1119" s="4" t="s">
        <v>14</v>
      </c>
      <c r="E1119" s="4" t="s">
        <v>15</v>
      </c>
      <c r="F1119" s="4">
        <v>9</v>
      </c>
      <c r="G1119" s="13">
        <f t="shared" si="17"/>
        <v>100</v>
      </c>
      <c r="H1119" s="13">
        <f>tbl_Data[[#This Row],[Units]] * tbl_Data[[#This Row],[Price]]</f>
        <v>900</v>
      </c>
      <c r="I1119" s="4" t="s">
        <v>11</v>
      </c>
      <c r="J1119" s="4" t="s">
        <v>12</v>
      </c>
      <c r="K1119" s="4" t="s">
        <v>54</v>
      </c>
    </row>
    <row r="1120" spans="2:11" x14ac:dyDescent="0.25">
      <c r="B1120" s="7">
        <v>43935</v>
      </c>
      <c r="C1120" s="4" t="s">
        <v>21</v>
      </c>
      <c r="D1120" s="4" t="s">
        <v>48</v>
      </c>
      <c r="E1120" s="4" t="s">
        <v>15</v>
      </c>
      <c r="F1120" s="4">
        <v>12</v>
      </c>
      <c r="G1120" s="13">
        <f t="shared" si="17"/>
        <v>100</v>
      </c>
      <c r="H1120" s="13">
        <f>tbl_Data[[#This Row],[Units]] * tbl_Data[[#This Row],[Price]]</f>
        <v>1200</v>
      </c>
      <c r="I1120" s="4" t="s">
        <v>11</v>
      </c>
      <c r="J1120" s="4" t="s">
        <v>12</v>
      </c>
      <c r="K1120" s="4" t="s">
        <v>55</v>
      </c>
    </row>
    <row r="1121" spans="2:11" x14ac:dyDescent="0.25">
      <c r="B1121" s="7">
        <v>43935</v>
      </c>
      <c r="C1121" s="4" t="s">
        <v>21</v>
      </c>
      <c r="D1121" s="4" t="s">
        <v>24</v>
      </c>
      <c r="E1121" s="4" t="s">
        <v>15</v>
      </c>
      <c r="F1121" s="4">
        <v>21</v>
      </c>
      <c r="G1121" s="13">
        <f t="shared" si="17"/>
        <v>100</v>
      </c>
      <c r="H1121" s="13">
        <f>tbl_Data[[#This Row],[Units]] * tbl_Data[[#This Row],[Price]]</f>
        <v>2100</v>
      </c>
      <c r="I1121" s="4" t="s">
        <v>11</v>
      </c>
      <c r="J1121" s="4" t="s">
        <v>12</v>
      </c>
      <c r="K1121" s="4" t="s">
        <v>55</v>
      </c>
    </row>
    <row r="1122" spans="2:11" x14ac:dyDescent="0.25">
      <c r="B1122" s="7">
        <v>43935</v>
      </c>
      <c r="C1122" s="4" t="s">
        <v>21</v>
      </c>
      <c r="D1122" s="4" t="s">
        <v>9</v>
      </c>
      <c r="E1122" s="4" t="s">
        <v>20</v>
      </c>
      <c r="F1122" s="4">
        <v>11</v>
      </c>
      <c r="G1122" s="13">
        <f t="shared" si="17"/>
        <v>300</v>
      </c>
      <c r="H1122" s="13">
        <f>tbl_Data[[#This Row],[Units]] * tbl_Data[[#This Row],[Price]]</f>
        <v>3300</v>
      </c>
      <c r="I1122" s="4" t="s">
        <v>23</v>
      </c>
      <c r="J1122" s="4" t="s">
        <v>12</v>
      </c>
      <c r="K1122" s="4" t="s">
        <v>52</v>
      </c>
    </row>
    <row r="1123" spans="2:11" x14ac:dyDescent="0.25">
      <c r="B1123" s="7">
        <v>43935</v>
      </c>
      <c r="C1123" s="4" t="s">
        <v>21</v>
      </c>
      <c r="D1123" s="4" t="s">
        <v>16</v>
      </c>
      <c r="E1123" s="4" t="s">
        <v>17</v>
      </c>
      <c r="F1123" s="4">
        <v>7</v>
      </c>
      <c r="G1123" s="13">
        <f t="shared" si="17"/>
        <v>500</v>
      </c>
      <c r="H1123" s="13">
        <f>tbl_Data[[#This Row],[Units]] * tbl_Data[[#This Row],[Price]]</f>
        <v>3500</v>
      </c>
      <c r="I1123" s="4" t="s">
        <v>23</v>
      </c>
      <c r="J1123" s="4" t="s">
        <v>19</v>
      </c>
      <c r="K1123" s="4" t="s">
        <v>55</v>
      </c>
    </row>
    <row r="1124" spans="2:11" x14ac:dyDescent="0.25">
      <c r="B1124" s="7">
        <v>43935</v>
      </c>
      <c r="C1124" s="4" t="s">
        <v>13</v>
      </c>
      <c r="D1124" s="4" t="s">
        <v>14</v>
      </c>
      <c r="E1124" s="4" t="s">
        <v>10</v>
      </c>
      <c r="F1124" s="4">
        <v>9</v>
      </c>
      <c r="G1124" s="13">
        <f t="shared" si="17"/>
        <v>400</v>
      </c>
      <c r="H1124" s="13">
        <f>tbl_Data[[#This Row],[Units]] * tbl_Data[[#This Row],[Price]]</f>
        <v>3600</v>
      </c>
      <c r="I1124" s="4" t="s">
        <v>11</v>
      </c>
      <c r="J1124" s="4" t="s">
        <v>12</v>
      </c>
      <c r="K1124" s="4" t="s">
        <v>52</v>
      </c>
    </row>
    <row r="1125" spans="2:11" x14ac:dyDescent="0.25">
      <c r="B1125" s="7">
        <v>43935</v>
      </c>
      <c r="C1125" s="4" t="s">
        <v>13</v>
      </c>
      <c r="D1125" s="4" t="s">
        <v>18</v>
      </c>
      <c r="E1125" s="4" t="s">
        <v>15</v>
      </c>
      <c r="F1125" s="4">
        <v>37</v>
      </c>
      <c r="G1125" s="13">
        <f t="shared" si="17"/>
        <v>100</v>
      </c>
      <c r="H1125" s="13">
        <f>tbl_Data[[#This Row],[Units]] * tbl_Data[[#This Row],[Price]]</f>
        <v>3700</v>
      </c>
      <c r="I1125" s="4" t="s">
        <v>23</v>
      </c>
      <c r="J1125" s="4" t="s">
        <v>12</v>
      </c>
      <c r="K1125" s="4" t="s">
        <v>53</v>
      </c>
    </row>
    <row r="1126" spans="2:11" x14ac:dyDescent="0.25">
      <c r="B1126" s="7">
        <v>43935</v>
      </c>
      <c r="C1126" s="4" t="s">
        <v>21</v>
      </c>
      <c r="D1126" s="4" t="s">
        <v>14</v>
      </c>
      <c r="E1126" s="4" t="s">
        <v>20</v>
      </c>
      <c r="F1126" s="4">
        <v>19</v>
      </c>
      <c r="G1126" s="13">
        <f t="shared" si="17"/>
        <v>300</v>
      </c>
      <c r="H1126" s="13">
        <f>tbl_Data[[#This Row],[Units]] * tbl_Data[[#This Row],[Price]]</f>
        <v>5700</v>
      </c>
      <c r="I1126" s="4" t="s">
        <v>23</v>
      </c>
      <c r="J1126" s="4" t="s">
        <v>19</v>
      </c>
      <c r="K1126" s="4" t="s">
        <v>52</v>
      </c>
    </row>
    <row r="1127" spans="2:11" x14ac:dyDescent="0.25">
      <c r="B1127" s="7">
        <v>43935</v>
      </c>
      <c r="C1127" s="4" t="s">
        <v>21</v>
      </c>
      <c r="D1127" s="4" t="s">
        <v>16</v>
      </c>
      <c r="E1127" s="4" t="s">
        <v>20</v>
      </c>
      <c r="F1127" s="4">
        <v>27</v>
      </c>
      <c r="G1127" s="13">
        <f t="shared" si="17"/>
        <v>300</v>
      </c>
      <c r="H1127" s="13">
        <f>tbl_Data[[#This Row],[Units]] * tbl_Data[[#This Row],[Price]]</f>
        <v>8100</v>
      </c>
      <c r="I1127" s="4" t="s">
        <v>11</v>
      </c>
      <c r="J1127" s="4" t="s">
        <v>12</v>
      </c>
      <c r="K1127" s="4" t="s">
        <v>53</v>
      </c>
    </row>
    <row r="1128" spans="2:11" x14ac:dyDescent="0.25">
      <c r="B1128" s="7">
        <v>43935</v>
      </c>
      <c r="C1128" s="4" t="s">
        <v>13</v>
      </c>
      <c r="D1128" s="4" t="s">
        <v>9</v>
      </c>
      <c r="E1128" s="4" t="s">
        <v>10</v>
      </c>
      <c r="F1128" s="4">
        <v>42</v>
      </c>
      <c r="G1128" s="13">
        <f t="shared" si="17"/>
        <v>400</v>
      </c>
      <c r="H1128" s="13">
        <f>tbl_Data[[#This Row],[Units]] * tbl_Data[[#This Row],[Price]]</f>
        <v>16800</v>
      </c>
      <c r="I1128" s="4" t="s">
        <v>11</v>
      </c>
      <c r="J1128" s="4" t="s">
        <v>12</v>
      </c>
      <c r="K1128" s="4" t="s">
        <v>53</v>
      </c>
    </row>
    <row r="1129" spans="2:11" x14ac:dyDescent="0.25">
      <c r="B1129" s="7">
        <v>43935</v>
      </c>
      <c r="C1129" s="4" t="s">
        <v>8</v>
      </c>
      <c r="D1129" s="4" t="s">
        <v>48</v>
      </c>
      <c r="E1129" s="4" t="s">
        <v>10</v>
      </c>
      <c r="F1129" s="4">
        <v>44</v>
      </c>
      <c r="G1129" s="13">
        <f t="shared" si="17"/>
        <v>400</v>
      </c>
      <c r="H1129" s="13">
        <f>tbl_Data[[#This Row],[Units]] * tbl_Data[[#This Row],[Price]]</f>
        <v>17600</v>
      </c>
      <c r="I1129" s="4" t="s">
        <v>11</v>
      </c>
      <c r="J1129" s="4" t="s">
        <v>12</v>
      </c>
      <c r="K1129" s="4" t="s">
        <v>55</v>
      </c>
    </row>
    <row r="1130" spans="2:11" x14ac:dyDescent="0.25">
      <c r="B1130" s="7">
        <v>43935</v>
      </c>
      <c r="C1130" s="4" t="s">
        <v>8</v>
      </c>
      <c r="D1130" s="4" t="s">
        <v>18</v>
      </c>
      <c r="E1130" s="4" t="s">
        <v>17</v>
      </c>
      <c r="F1130" s="4">
        <v>37</v>
      </c>
      <c r="G1130" s="13">
        <f t="shared" si="17"/>
        <v>500</v>
      </c>
      <c r="H1130" s="13">
        <f>tbl_Data[[#This Row],[Units]] * tbl_Data[[#This Row],[Price]]</f>
        <v>18500</v>
      </c>
      <c r="I1130" s="4" t="s">
        <v>11</v>
      </c>
      <c r="J1130" s="4" t="s">
        <v>12</v>
      </c>
      <c r="K1130" s="4" t="s">
        <v>53</v>
      </c>
    </row>
    <row r="1131" spans="2:11" x14ac:dyDescent="0.25">
      <c r="B1131" s="7">
        <v>43935</v>
      </c>
      <c r="C1131" s="4" t="s">
        <v>13</v>
      </c>
      <c r="D1131" s="4" t="s">
        <v>16</v>
      </c>
      <c r="E1131" s="4" t="s">
        <v>10</v>
      </c>
      <c r="F1131" s="4">
        <v>47</v>
      </c>
      <c r="G1131" s="13">
        <f t="shared" si="17"/>
        <v>400</v>
      </c>
      <c r="H1131" s="13">
        <f>tbl_Data[[#This Row],[Units]] * tbl_Data[[#This Row],[Price]]</f>
        <v>18800</v>
      </c>
      <c r="I1131" s="4" t="s">
        <v>11</v>
      </c>
      <c r="J1131" s="4" t="s">
        <v>12</v>
      </c>
      <c r="K1131" s="4" t="s">
        <v>52</v>
      </c>
    </row>
    <row r="1132" spans="2:11" x14ac:dyDescent="0.25">
      <c r="B1132" s="7">
        <v>43935</v>
      </c>
      <c r="C1132" s="4" t="s">
        <v>8</v>
      </c>
      <c r="D1132" s="4" t="s">
        <v>18</v>
      </c>
      <c r="E1132" s="4" t="s">
        <v>17</v>
      </c>
      <c r="F1132" s="4">
        <v>39</v>
      </c>
      <c r="G1132" s="13">
        <f t="shared" si="17"/>
        <v>500</v>
      </c>
      <c r="H1132" s="13">
        <f>tbl_Data[[#This Row],[Units]] * tbl_Data[[#This Row],[Price]]</f>
        <v>19500</v>
      </c>
      <c r="I1132" s="4" t="s">
        <v>11</v>
      </c>
      <c r="J1132" s="4" t="s">
        <v>12</v>
      </c>
      <c r="K1132" s="4" t="s">
        <v>55</v>
      </c>
    </row>
    <row r="1133" spans="2:11" x14ac:dyDescent="0.25">
      <c r="B1133" s="7">
        <v>43936</v>
      </c>
      <c r="C1133" s="4" t="s">
        <v>8</v>
      </c>
      <c r="D1133" s="4" t="s">
        <v>18</v>
      </c>
      <c r="E1133" s="4" t="s">
        <v>15</v>
      </c>
      <c r="F1133" s="4">
        <v>3</v>
      </c>
      <c r="G1133" s="13">
        <f t="shared" si="17"/>
        <v>100</v>
      </c>
      <c r="H1133" s="13">
        <f>tbl_Data[[#This Row],[Units]] * tbl_Data[[#This Row],[Price]]</f>
        <v>300</v>
      </c>
      <c r="I1133" s="4" t="s">
        <v>11</v>
      </c>
      <c r="J1133" s="4" t="s">
        <v>12</v>
      </c>
      <c r="K1133" s="4" t="s">
        <v>55</v>
      </c>
    </row>
    <row r="1134" spans="2:11" x14ac:dyDescent="0.25">
      <c r="B1134" s="7">
        <v>43936</v>
      </c>
      <c r="C1134" s="4" t="s">
        <v>21</v>
      </c>
      <c r="D1134" s="4" t="s">
        <v>24</v>
      </c>
      <c r="E1134" s="4" t="s">
        <v>10</v>
      </c>
      <c r="F1134" s="4">
        <v>3</v>
      </c>
      <c r="G1134" s="13">
        <f t="shared" si="17"/>
        <v>400</v>
      </c>
      <c r="H1134" s="13">
        <f>tbl_Data[[#This Row],[Units]] * tbl_Data[[#This Row],[Price]]</f>
        <v>1200</v>
      </c>
      <c r="I1134" s="4" t="s">
        <v>11</v>
      </c>
      <c r="J1134" s="4" t="s">
        <v>12</v>
      </c>
      <c r="K1134" s="4" t="s">
        <v>52</v>
      </c>
    </row>
    <row r="1135" spans="2:11" x14ac:dyDescent="0.25">
      <c r="B1135" s="7">
        <v>43936</v>
      </c>
      <c r="C1135" s="4" t="s">
        <v>13</v>
      </c>
      <c r="D1135" s="4" t="s">
        <v>16</v>
      </c>
      <c r="E1135" s="4" t="s">
        <v>22</v>
      </c>
      <c r="F1135" s="4">
        <v>7</v>
      </c>
      <c r="G1135" s="13">
        <f t="shared" si="17"/>
        <v>200</v>
      </c>
      <c r="H1135" s="13">
        <f>tbl_Data[[#This Row],[Units]] * tbl_Data[[#This Row],[Price]]</f>
        <v>1400</v>
      </c>
      <c r="I1135" s="4" t="s">
        <v>11</v>
      </c>
      <c r="J1135" s="4" t="s">
        <v>12</v>
      </c>
      <c r="K1135" s="4" t="s">
        <v>55</v>
      </c>
    </row>
    <row r="1136" spans="2:11" x14ac:dyDescent="0.25">
      <c r="B1136" s="7">
        <v>43936</v>
      </c>
      <c r="C1136" s="4" t="s">
        <v>21</v>
      </c>
      <c r="D1136" s="4" t="s">
        <v>16</v>
      </c>
      <c r="E1136" s="4" t="s">
        <v>20</v>
      </c>
      <c r="F1136" s="4">
        <v>6</v>
      </c>
      <c r="G1136" s="13">
        <f t="shared" si="17"/>
        <v>300</v>
      </c>
      <c r="H1136" s="13">
        <f>tbl_Data[[#This Row],[Units]] * tbl_Data[[#This Row],[Price]]</f>
        <v>1800</v>
      </c>
      <c r="I1136" s="4" t="s">
        <v>11</v>
      </c>
      <c r="J1136" s="4" t="s">
        <v>12</v>
      </c>
      <c r="K1136" s="4" t="s">
        <v>52</v>
      </c>
    </row>
    <row r="1137" spans="2:11" x14ac:dyDescent="0.25">
      <c r="B1137" s="7">
        <v>43936</v>
      </c>
      <c r="C1137" s="4" t="s">
        <v>8</v>
      </c>
      <c r="D1137" s="4" t="s">
        <v>48</v>
      </c>
      <c r="E1137" s="4" t="s">
        <v>15</v>
      </c>
      <c r="F1137" s="4">
        <v>19</v>
      </c>
      <c r="G1137" s="13">
        <f t="shared" si="17"/>
        <v>100</v>
      </c>
      <c r="H1137" s="13">
        <f>tbl_Data[[#This Row],[Units]] * tbl_Data[[#This Row],[Price]]</f>
        <v>1900</v>
      </c>
      <c r="I1137" s="4" t="s">
        <v>23</v>
      </c>
      <c r="J1137" s="4" t="s">
        <v>12</v>
      </c>
      <c r="K1137" s="4" t="s">
        <v>56</v>
      </c>
    </row>
    <row r="1138" spans="2:11" x14ac:dyDescent="0.25">
      <c r="B1138" s="7">
        <v>43936</v>
      </c>
      <c r="C1138" s="4" t="s">
        <v>8</v>
      </c>
      <c r="D1138" s="4" t="s">
        <v>9</v>
      </c>
      <c r="E1138" s="4" t="s">
        <v>22</v>
      </c>
      <c r="F1138" s="4">
        <v>21</v>
      </c>
      <c r="G1138" s="13">
        <f t="shared" si="17"/>
        <v>200</v>
      </c>
      <c r="H1138" s="13">
        <f>tbl_Data[[#This Row],[Units]] * tbl_Data[[#This Row],[Price]]</f>
        <v>4200</v>
      </c>
      <c r="I1138" s="4" t="s">
        <v>11</v>
      </c>
      <c r="J1138" s="4" t="s">
        <v>12</v>
      </c>
      <c r="K1138" s="4" t="s">
        <v>55</v>
      </c>
    </row>
    <row r="1139" spans="2:11" x14ac:dyDescent="0.25">
      <c r="B1139" s="7">
        <v>43936</v>
      </c>
      <c r="C1139" s="4" t="s">
        <v>21</v>
      </c>
      <c r="D1139" s="4" t="s">
        <v>48</v>
      </c>
      <c r="E1139" s="4" t="s">
        <v>15</v>
      </c>
      <c r="F1139" s="4">
        <v>45</v>
      </c>
      <c r="G1139" s="13">
        <f t="shared" si="17"/>
        <v>100</v>
      </c>
      <c r="H1139" s="13">
        <f>tbl_Data[[#This Row],[Units]] * tbl_Data[[#This Row],[Price]]</f>
        <v>4500</v>
      </c>
      <c r="I1139" s="4" t="s">
        <v>11</v>
      </c>
      <c r="J1139" s="4" t="s">
        <v>12</v>
      </c>
      <c r="K1139" s="4" t="s">
        <v>55</v>
      </c>
    </row>
    <row r="1140" spans="2:11" x14ac:dyDescent="0.25">
      <c r="B1140" s="7">
        <v>43936</v>
      </c>
      <c r="C1140" s="4" t="s">
        <v>13</v>
      </c>
      <c r="D1140" s="4" t="s">
        <v>14</v>
      </c>
      <c r="E1140" s="4" t="s">
        <v>10</v>
      </c>
      <c r="F1140" s="4">
        <v>16</v>
      </c>
      <c r="G1140" s="13">
        <f t="shared" si="17"/>
        <v>400</v>
      </c>
      <c r="H1140" s="13">
        <f>tbl_Data[[#This Row],[Units]] * tbl_Data[[#This Row],[Price]]</f>
        <v>6400</v>
      </c>
      <c r="I1140" s="4" t="s">
        <v>23</v>
      </c>
      <c r="J1140" s="4" t="s">
        <v>12</v>
      </c>
      <c r="K1140" s="4" t="s">
        <v>52</v>
      </c>
    </row>
    <row r="1141" spans="2:11" x14ac:dyDescent="0.25">
      <c r="B1141" s="7">
        <v>43936</v>
      </c>
      <c r="C1141" s="4" t="s">
        <v>21</v>
      </c>
      <c r="D1141" s="4" t="s">
        <v>14</v>
      </c>
      <c r="E1141" s="4" t="s">
        <v>10</v>
      </c>
      <c r="F1141" s="4">
        <v>20</v>
      </c>
      <c r="G1141" s="13">
        <f t="shared" si="17"/>
        <v>400</v>
      </c>
      <c r="H1141" s="13">
        <f>tbl_Data[[#This Row],[Units]] * tbl_Data[[#This Row],[Price]]</f>
        <v>8000</v>
      </c>
      <c r="I1141" s="4" t="s">
        <v>11</v>
      </c>
      <c r="J1141" s="4" t="s">
        <v>12</v>
      </c>
      <c r="K1141" s="4" t="s">
        <v>52</v>
      </c>
    </row>
    <row r="1142" spans="2:11" x14ac:dyDescent="0.25">
      <c r="B1142" s="7">
        <v>43936</v>
      </c>
      <c r="C1142" s="4" t="s">
        <v>13</v>
      </c>
      <c r="D1142" s="4" t="s">
        <v>16</v>
      </c>
      <c r="E1142" s="4" t="s">
        <v>10</v>
      </c>
      <c r="F1142" s="4">
        <v>20</v>
      </c>
      <c r="G1142" s="13">
        <f t="shared" si="17"/>
        <v>400</v>
      </c>
      <c r="H1142" s="13">
        <f>tbl_Data[[#This Row],[Units]] * tbl_Data[[#This Row],[Price]]</f>
        <v>8000</v>
      </c>
      <c r="I1142" s="4" t="s">
        <v>11</v>
      </c>
      <c r="J1142" s="4" t="s">
        <v>12</v>
      </c>
      <c r="K1142" s="4" t="s">
        <v>52</v>
      </c>
    </row>
    <row r="1143" spans="2:11" x14ac:dyDescent="0.25">
      <c r="B1143" s="7">
        <v>43936</v>
      </c>
      <c r="C1143" s="4" t="s">
        <v>13</v>
      </c>
      <c r="D1143" s="4" t="s">
        <v>14</v>
      </c>
      <c r="E1143" s="4" t="s">
        <v>17</v>
      </c>
      <c r="F1143" s="4">
        <v>17</v>
      </c>
      <c r="G1143" s="13">
        <f t="shared" si="17"/>
        <v>500</v>
      </c>
      <c r="H1143" s="13">
        <f>tbl_Data[[#This Row],[Units]] * tbl_Data[[#This Row],[Price]]</f>
        <v>8500</v>
      </c>
      <c r="I1143" s="4" t="s">
        <v>11</v>
      </c>
      <c r="J1143" s="4" t="s">
        <v>12</v>
      </c>
      <c r="K1143" s="4" t="s">
        <v>53</v>
      </c>
    </row>
    <row r="1144" spans="2:11" x14ac:dyDescent="0.25">
      <c r="B1144" s="7">
        <v>43936</v>
      </c>
      <c r="C1144" s="4" t="s">
        <v>8</v>
      </c>
      <c r="D1144" s="4" t="s">
        <v>14</v>
      </c>
      <c r="E1144" s="4" t="s">
        <v>17</v>
      </c>
      <c r="F1144" s="4">
        <v>21</v>
      </c>
      <c r="G1144" s="13">
        <f t="shared" si="17"/>
        <v>500</v>
      </c>
      <c r="H1144" s="13">
        <f>tbl_Data[[#This Row],[Units]] * tbl_Data[[#This Row],[Price]]</f>
        <v>10500</v>
      </c>
      <c r="I1144" s="4" t="s">
        <v>11</v>
      </c>
      <c r="J1144" s="4" t="s">
        <v>12</v>
      </c>
      <c r="K1144" s="4" t="s">
        <v>55</v>
      </c>
    </row>
    <row r="1145" spans="2:11" x14ac:dyDescent="0.25">
      <c r="B1145" s="7">
        <v>43936</v>
      </c>
      <c r="C1145" s="4" t="s">
        <v>8</v>
      </c>
      <c r="D1145" s="4" t="s">
        <v>24</v>
      </c>
      <c r="E1145" s="4" t="s">
        <v>20</v>
      </c>
      <c r="F1145" s="4">
        <v>42</v>
      </c>
      <c r="G1145" s="13">
        <f t="shared" si="17"/>
        <v>300</v>
      </c>
      <c r="H1145" s="13">
        <f>tbl_Data[[#This Row],[Units]] * tbl_Data[[#This Row],[Price]]</f>
        <v>12600</v>
      </c>
      <c r="I1145" s="4" t="s">
        <v>11</v>
      </c>
      <c r="J1145" s="4" t="s">
        <v>12</v>
      </c>
      <c r="K1145" s="4" t="s">
        <v>53</v>
      </c>
    </row>
    <row r="1146" spans="2:11" x14ac:dyDescent="0.25">
      <c r="B1146" s="7">
        <v>43936</v>
      </c>
      <c r="C1146" s="4" t="s">
        <v>8</v>
      </c>
      <c r="D1146" s="4" t="s">
        <v>9</v>
      </c>
      <c r="E1146" s="4" t="s">
        <v>17</v>
      </c>
      <c r="F1146" s="4">
        <v>30</v>
      </c>
      <c r="G1146" s="13">
        <f t="shared" si="17"/>
        <v>500</v>
      </c>
      <c r="H1146" s="13">
        <f>tbl_Data[[#This Row],[Units]] * tbl_Data[[#This Row],[Price]]</f>
        <v>15000</v>
      </c>
      <c r="I1146" s="4" t="s">
        <v>11</v>
      </c>
      <c r="J1146" s="4" t="s">
        <v>12</v>
      </c>
      <c r="K1146" s="4" t="s">
        <v>52</v>
      </c>
    </row>
    <row r="1147" spans="2:11" x14ac:dyDescent="0.25">
      <c r="B1147" s="7">
        <v>43937</v>
      </c>
      <c r="C1147" s="4" t="s">
        <v>21</v>
      </c>
      <c r="D1147" s="4" t="s">
        <v>48</v>
      </c>
      <c r="E1147" s="4" t="s">
        <v>15</v>
      </c>
      <c r="F1147" s="4">
        <v>6</v>
      </c>
      <c r="G1147" s="13">
        <f t="shared" si="17"/>
        <v>100</v>
      </c>
      <c r="H1147" s="13">
        <f>tbl_Data[[#This Row],[Units]] * tbl_Data[[#This Row],[Price]]</f>
        <v>600</v>
      </c>
      <c r="I1147" s="4" t="s">
        <v>11</v>
      </c>
      <c r="J1147" s="4" t="s">
        <v>12</v>
      </c>
      <c r="K1147" s="4" t="s">
        <v>55</v>
      </c>
    </row>
    <row r="1148" spans="2:11" x14ac:dyDescent="0.25">
      <c r="B1148" s="7">
        <v>43937</v>
      </c>
      <c r="C1148" s="4" t="s">
        <v>8</v>
      </c>
      <c r="D1148" s="4" t="s">
        <v>18</v>
      </c>
      <c r="E1148" s="4" t="s">
        <v>22</v>
      </c>
      <c r="F1148" s="4">
        <v>4</v>
      </c>
      <c r="G1148" s="13">
        <f t="shared" si="17"/>
        <v>200</v>
      </c>
      <c r="H1148" s="13">
        <f>tbl_Data[[#This Row],[Units]] * tbl_Data[[#This Row],[Price]]</f>
        <v>800</v>
      </c>
      <c r="I1148" s="4" t="s">
        <v>11</v>
      </c>
      <c r="J1148" s="4" t="s">
        <v>12</v>
      </c>
      <c r="K1148" s="4" t="s">
        <v>52</v>
      </c>
    </row>
    <row r="1149" spans="2:11" x14ac:dyDescent="0.25">
      <c r="B1149" s="7">
        <v>43937</v>
      </c>
      <c r="C1149" s="4" t="s">
        <v>13</v>
      </c>
      <c r="D1149" s="4" t="s">
        <v>24</v>
      </c>
      <c r="E1149" s="4" t="s">
        <v>17</v>
      </c>
      <c r="F1149" s="4">
        <v>7</v>
      </c>
      <c r="G1149" s="13">
        <f t="shared" si="17"/>
        <v>500</v>
      </c>
      <c r="H1149" s="13">
        <f>tbl_Data[[#This Row],[Units]] * tbl_Data[[#This Row],[Price]]</f>
        <v>3500</v>
      </c>
      <c r="I1149" s="4" t="s">
        <v>11</v>
      </c>
      <c r="J1149" s="4" t="s">
        <v>12</v>
      </c>
      <c r="K1149" s="4" t="s">
        <v>53</v>
      </c>
    </row>
    <row r="1150" spans="2:11" x14ac:dyDescent="0.25">
      <c r="B1150" s="7">
        <v>43937</v>
      </c>
      <c r="C1150" s="4" t="s">
        <v>8</v>
      </c>
      <c r="D1150" s="4" t="s">
        <v>9</v>
      </c>
      <c r="E1150" s="4" t="s">
        <v>17</v>
      </c>
      <c r="F1150" s="4">
        <v>9</v>
      </c>
      <c r="G1150" s="13">
        <f t="shared" si="17"/>
        <v>500</v>
      </c>
      <c r="H1150" s="13">
        <f>tbl_Data[[#This Row],[Units]] * tbl_Data[[#This Row],[Price]]</f>
        <v>4500</v>
      </c>
      <c r="I1150" s="4" t="s">
        <v>23</v>
      </c>
      <c r="J1150" s="4" t="s">
        <v>12</v>
      </c>
      <c r="K1150" s="4" t="s">
        <v>55</v>
      </c>
    </row>
    <row r="1151" spans="2:11" x14ac:dyDescent="0.25">
      <c r="B1151" s="7">
        <v>43937</v>
      </c>
      <c r="C1151" s="4" t="s">
        <v>13</v>
      </c>
      <c r="D1151" s="4" t="s">
        <v>9</v>
      </c>
      <c r="E1151" s="4" t="s">
        <v>10</v>
      </c>
      <c r="F1151" s="4">
        <v>12</v>
      </c>
      <c r="G1151" s="13">
        <f t="shared" si="17"/>
        <v>400</v>
      </c>
      <c r="H1151" s="13">
        <f>tbl_Data[[#This Row],[Units]] * tbl_Data[[#This Row],[Price]]</f>
        <v>4800</v>
      </c>
      <c r="I1151" s="4" t="s">
        <v>11</v>
      </c>
      <c r="J1151" s="4" t="s">
        <v>12</v>
      </c>
      <c r="K1151" s="4" t="s">
        <v>52</v>
      </c>
    </row>
    <row r="1152" spans="2:11" x14ac:dyDescent="0.25">
      <c r="B1152" s="7">
        <v>43937</v>
      </c>
      <c r="C1152" s="4" t="s">
        <v>8</v>
      </c>
      <c r="D1152" s="4" t="s">
        <v>18</v>
      </c>
      <c r="E1152" s="4" t="s">
        <v>22</v>
      </c>
      <c r="F1152" s="4">
        <v>29</v>
      </c>
      <c r="G1152" s="13">
        <f t="shared" si="17"/>
        <v>200</v>
      </c>
      <c r="H1152" s="13">
        <f>tbl_Data[[#This Row],[Units]] * tbl_Data[[#This Row],[Price]]</f>
        <v>5800</v>
      </c>
      <c r="I1152" s="4" t="s">
        <v>23</v>
      </c>
      <c r="J1152" s="4" t="s">
        <v>12</v>
      </c>
      <c r="K1152" s="4" t="s">
        <v>52</v>
      </c>
    </row>
    <row r="1153" spans="2:11" x14ac:dyDescent="0.25">
      <c r="B1153" s="7">
        <v>43937</v>
      </c>
      <c r="C1153" s="4" t="s">
        <v>21</v>
      </c>
      <c r="D1153" s="4" t="s">
        <v>9</v>
      </c>
      <c r="E1153" s="4" t="s">
        <v>17</v>
      </c>
      <c r="F1153" s="4">
        <v>15</v>
      </c>
      <c r="G1153" s="13">
        <f t="shared" si="17"/>
        <v>500</v>
      </c>
      <c r="H1153" s="13">
        <f>tbl_Data[[#This Row],[Units]] * tbl_Data[[#This Row],[Price]]</f>
        <v>7500</v>
      </c>
      <c r="I1153" s="4" t="s">
        <v>11</v>
      </c>
      <c r="J1153" s="4" t="s">
        <v>12</v>
      </c>
      <c r="K1153" s="4" t="s">
        <v>52</v>
      </c>
    </row>
    <row r="1154" spans="2:11" x14ac:dyDescent="0.25">
      <c r="B1154" s="7">
        <v>43937</v>
      </c>
      <c r="C1154" s="4" t="s">
        <v>13</v>
      </c>
      <c r="D1154" s="4" t="s">
        <v>18</v>
      </c>
      <c r="E1154" s="4" t="s">
        <v>10</v>
      </c>
      <c r="F1154" s="4">
        <v>23</v>
      </c>
      <c r="G1154" s="13">
        <f t="shared" si="17"/>
        <v>400</v>
      </c>
      <c r="H1154" s="13">
        <f>tbl_Data[[#This Row],[Units]] * tbl_Data[[#This Row],[Price]]</f>
        <v>9200</v>
      </c>
      <c r="I1154" s="4" t="s">
        <v>11</v>
      </c>
      <c r="J1154" s="4" t="s">
        <v>12</v>
      </c>
      <c r="K1154" s="4" t="s">
        <v>52</v>
      </c>
    </row>
    <row r="1155" spans="2:11" x14ac:dyDescent="0.25">
      <c r="B1155" s="7">
        <v>43937</v>
      </c>
      <c r="C1155" s="4" t="s">
        <v>21</v>
      </c>
      <c r="D1155" s="4" t="s">
        <v>18</v>
      </c>
      <c r="E1155" s="4" t="s">
        <v>17</v>
      </c>
      <c r="F1155" s="4">
        <v>19</v>
      </c>
      <c r="G1155" s="13">
        <f t="shared" si="17"/>
        <v>500</v>
      </c>
      <c r="H1155" s="13">
        <f>tbl_Data[[#This Row],[Units]] * tbl_Data[[#This Row],[Price]]</f>
        <v>9500</v>
      </c>
      <c r="I1155" s="4" t="s">
        <v>11</v>
      </c>
      <c r="J1155" s="4" t="s">
        <v>12</v>
      </c>
      <c r="K1155" s="4" t="s">
        <v>53</v>
      </c>
    </row>
    <row r="1156" spans="2:11" x14ac:dyDescent="0.25">
      <c r="B1156" s="7">
        <v>43937</v>
      </c>
      <c r="C1156" s="4" t="s">
        <v>21</v>
      </c>
      <c r="D1156" s="4" t="s">
        <v>14</v>
      </c>
      <c r="E1156" s="4" t="s">
        <v>10</v>
      </c>
      <c r="F1156" s="4">
        <v>26</v>
      </c>
      <c r="G1156" s="13">
        <f t="shared" ref="G1156:G1219" si="18">_xlfn.XLOOKUP(E1156, Product, dv_Price, "N/A", 0)</f>
        <v>400</v>
      </c>
      <c r="H1156" s="13">
        <f>tbl_Data[[#This Row],[Units]] * tbl_Data[[#This Row],[Price]]</f>
        <v>10400</v>
      </c>
      <c r="I1156" s="4" t="s">
        <v>11</v>
      </c>
      <c r="J1156" s="4" t="s">
        <v>12</v>
      </c>
      <c r="K1156" s="4" t="s">
        <v>54</v>
      </c>
    </row>
    <row r="1157" spans="2:11" x14ac:dyDescent="0.25">
      <c r="B1157" s="7">
        <v>43937</v>
      </c>
      <c r="C1157" s="4" t="s">
        <v>8</v>
      </c>
      <c r="D1157" s="4" t="s">
        <v>48</v>
      </c>
      <c r="E1157" s="4" t="s">
        <v>10</v>
      </c>
      <c r="F1157" s="4">
        <v>33</v>
      </c>
      <c r="G1157" s="13">
        <f t="shared" si="18"/>
        <v>400</v>
      </c>
      <c r="H1157" s="13">
        <f>tbl_Data[[#This Row],[Units]] * tbl_Data[[#This Row],[Price]]</f>
        <v>13200</v>
      </c>
      <c r="I1157" s="4" t="s">
        <v>11</v>
      </c>
      <c r="J1157" s="4" t="s">
        <v>12</v>
      </c>
      <c r="K1157" s="4" t="s">
        <v>54</v>
      </c>
    </row>
    <row r="1158" spans="2:11" x14ac:dyDescent="0.25">
      <c r="B1158" s="7">
        <v>43937</v>
      </c>
      <c r="C1158" s="4" t="s">
        <v>8</v>
      </c>
      <c r="D1158" s="4" t="s">
        <v>16</v>
      </c>
      <c r="E1158" s="4" t="s">
        <v>20</v>
      </c>
      <c r="F1158" s="4">
        <v>46</v>
      </c>
      <c r="G1158" s="13">
        <f t="shared" si="18"/>
        <v>300</v>
      </c>
      <c r="H1158" s="13">
        <f>tbl_Data[[#This Row],[Units]] * tbl_Data[[#This Row],[Price]]</f>
        <v>13800</v>
      </c>
      <c r="I1158" s="4" t="s">
        <v>11</v>
      </c>
      <c r="J1158" s="4" t="s">
        <v>12</v>
      </c>
      <c r="K1158" s="4" t="s">
        <v>52</v>
      </c>
    </row>
    <row r="1159" spans="2:11" x14ac:dyDescent="0.25">
      <c r="B1159" s="7">
        <v>43937</v>
      </c>
      <c r="C1159" s="4" t="s">
        <v>8</v>
      </c>
      <c r="D1159" s="4" t="s">
        <v>14</v>
      </c>
      <c r="E1159" s="4" t="s">
        <v>10</v>
      </c>
      <c r="F1159" s="4">
        <v>44</v>
      </c>
      <c r="G1159" s="13">
        <f t="shared" si="18"/>
        <v>400</v>
      </c>
      <c r="H1159" s="13">
        <f>tbl_Data[[#This Row],[Units]] * tbl_Data[[#This Row],[Price]]</f>
        <v>17600</v>
      </c>
      <c r="I1159" s="4" t="s">
        <v>11</v>
      </c>
      <c r="J1159" s="4" t="s">
        <v>12</v>
      </c>
      <c r="K1159" s="4" t="s">
        <v>52</v>
      </c>
    </row>
    <row r="1160" spans="2:11" x14ac:dyDescent="0.25">
      <c r="B1160" s="7">
        <v>43938</v>
      </c>
      <c r="C1160" s="4" t="s">
        <v>8</v>
      </c>
      <c r="D1160" s="4" t="s">
        <v>14</v>
      </c>
      <c r="E1160" s="4" t="s">
        <v>17</v>
      </c>
      <c r="F1160" s="4">
        <v>2</v>
      </c>
      <c r="G1160" s="13">
        <f t="shared" si="18"/>
        <v>500</v>
      </c>
      <c r="H1160" s="13">
        <f>tbl_Data[[#This Row],[Units]] * tbl_Data[[#This Row],[Price]]</f>
        <v>1000</v>
      </c>
      <c r="I1160" s="4" t="s">
        <v>11</v>
      </c>
      <c r="J1160" s="4" t="s">
        <v>12</v>
      </c>
      <c r="K1160" s="4" t="s">
        <v>52</v>
      </c>
    </row>
    <row r="1161" spans="2:11" x14ac:dyDescent="0.25">
      <c r="B1161" s="7">
        <v>43938</v>
      </c>
      <c r="C1161" s="4" t="s">
        <v>13</v>
      </c>
      <c r="D1161" s="4" t="s">
        <v>14</v>
      </c>
      <c r="E1161" s="4" t="s">
        <v>20</v>
      </c>
      <c r="F1161" s="4">
        <v>5</v>
      </c>
      <c r="G1161" s="13">
        <f t="shared" si="18"/>
        <v>300</v>
      </c>
      <c r="H1161" s="13">
        <f>tbl_Data[[#This Row],[Units]] * tbl_Data[[#This Row],[Price]]</f>
        <v>1500</v>
      </c>
      <c r="I1161" s="4" t="s">
        <v>11</v>
      </c>
      <c r="J1161" s="4" t="s">
        <v>12</v>
      </c>
      <c r="K1161" s="4" t="s">
        <v>55</v>
      </c>
    </row>
    <row r="1162" spans="2:11" x14ac:dyDescent="0.25">
      <c r="B1162" s="7">
        <v>43938</v>
      </c>
      <c r="C1162" s="4" t="s">
        <v>21</v>
      </c>
      <c r="D1162" s="4" t="s">
        <v>9</v>
      </c>
      <c r="E1162" s="4" t="s">
        <v>17</v>
      </c>
      <c r="F1162" s="4">
        <v>6</v>
      </c>
      <c r="G1162" s="13">
        <f t="shared" si="18"/>
        <v>500</v>
      </c>
      <c r="H1162" s="13">
        <f>tbl_Data[[#This Row],[Units]] * tbl_Data[[#This Row],[Price]]</f>
        <v>3000</v>
      </c>
      <c r="I1162" s="4" t="s">
        <v>11</v>
      </c>
      <c r="J1162" s="4" t="s">
        <v>12</v>
      </c>
      <c r="K1162" s="4" t="s">
        <v>56</v>
      </c>
    </row>
    <row r="1163" spans="2:11" x14ac:dyDescent="0.25">
      <c r="B1163" s="7">
        <v>43938</v>
      </c>
      <c r="C1163" s="4" t="s">
        <v>21</v>
      </c>
      <c r="D1163" s="4" t="s">
        <v>16</v>
      </c>
      <c r="E1163" s="4" t="s">
        <v>20</v>
      </c>
      <c r="F1163" s="4">
        <v>13</v>
      </c>
      <c r="G1163" s="13">
        <f t="shared" si="18"/>
        <v>300</v>
      </c>
      <c r="H1163" s="13">
        <f>tbl_Data[[#This Row],[Units]] * tbl_Data[[#This Row],[Price]]</f>
        <v>3900</v>
      </c>
      <c r="I1163" s="4" t="s">
        <v>11</v>
      </c>
      <c r="J1163" s="4" t="s">
        <v>12</v>
      </c>
      <c r="K1163" s="4" t="s">
        <v>52</v>
      </c>
    </row>
    <row r="1164" spans="2:11" x14ac:dyDescent="0.25">
      <c r="B1164" s="7">
        <v>43938</v>
      </c>
      <c r="C1164" s="4" t="s">
        <v>13</v>
      </c>
      <c r="D1164" s="4" t="s">
        <v>18</v>
      </c>
      <c r="E1164" s="4" t="s">
        <v>22</v>
      </c>
      <c r="F1164" s="4">
        <v>25</v>
      </c>
      <c r="G1164" s="13">
        <f t="shared" si="18"/>
        <v>200</v>
      </c>
      <c r="H1164" s="13">
        <f>tbl_Data[[#This Row],[Units]] * tbl_Data[[#This Row],[Price]]</f>
        <v>5000</v>
      </c>
      <c r="I1164" s="4" t="s">
        <v>11</v>
      </c>
      <c r="J1164" s="4" t="s">
        <v>12</v>
      </c>
      <c r="K1164" s="4" t="s">
        <v>55</v>
      </c>
    </row>
    <row r="1165" spans="2:11" x14ac:dyDescent="0.25">
      <c r="B1165" s="7">
        <v>43938</v>
      </c>
      <c r="C1165" s="4" t="s">
        <v>8</v>
      </c>
      <c r="D1165" s="4" t="s">
        <v>18</v>
      </c>
      <c r="E1165" s="4" t="s">
        <v>20</v>
      </c>
      <c r="F1165" s="4">
        <v>24</v>
      </c>
      <c r="G1165" s="13">
        <f t="shared" si="18"/>
        <v>300</v>
      </c>
      <c r="H1165" s="13">
        <f>tbl_Data[[#This Row],[Units]] * tbl_Data[[#This Row],[Price]]</f>
        <v>7200</v>
      </c>
      <c r="I1165" s="4" t="s">
        <v>11</v>
      </c>
      <c r="J1165" s="4" t="s">
        <v>12</v>
      </c>
      <c r="K1165" s="4" t="s">
        <v>55</v>
      </c>
    </row>
    <row r="1166" spans="2:11" x14ac:dyDescent="0.25">
      <c r="B1166" s="7">
        <v>43938</v>
      </c>
      <c r="C1166" s="4" t="s">
        <v>21</v>
      </c>
      <c r="D1166" s="4" t="s">
        <v>18</v>
      </c>
      <c r="E1166" s="4" t="s">
        <v>22</v>
      </c>
      <c r="F1166" s="4">
        <v>37</v>
      </c>
      <c r="G1166" s="13">
        <f t="shared" si="18"/>
        <v>200</v>
      </c>
      <c r="H1166" s="13">
        <f>tbl_Data[[#This Row],[Units]] * tbl_Data[[#This Row],[Price]]</f>
        <v>7400</v>
      </c>
      <c r="I1166" s="4" t="s">
        <v>23</v>
      </c>
      <c r="J1166" s="4" t="s">
        <v>12</v>
      </c>
      <c r="K1166" s="4" t="s">
        <v>55</v>
      </c>
    </row>
    <row r="1167" spans="2:11" x14ac:dyDescent="0.25">
      <c r="B1167" s="7">
        <v>43938</v>
      </c>
      <c r="C1167" s="4" t="s">
        <v>8</v>
      </c>
      <c r="D1167" s="4" t="s">
        <v>18</v>
      </c>
      <c r="E1167" s="4" t="s">
        <v>20</v>
      </c>
      <c r="F1167" s="4">
        <v>27</v>
      </c>
      <c r="G1167" s="13">
        <f t="shared" si="18"/>
        <v>300</v>
      </c>
      <c r="H1167" s="13">
        <f>tbl_Data[[#This Row],[Units]] * tbl_Data[[#This Row],[Price]]</f>
        <v>8100</v>
      </c>
      <c r="I1167" s="4" t="s">
        <v>11</v>
      </c>
      <c r="J1167" s="4" t="s">
        <v>12</v>
      </c>
      <c r="K1167" s="4" t="s">
        <v>55</v>
      </c>
    </row>
    <row r="1168" spans="2:11" x14ac:dyDescent="0.25">
      <c r="B1168" s="7">
        <v>43938</v>
      </c>
      <c r="C1168" s="4" t="s">
        <v>13</v>
      </c>
      <c r="D1168" s="4" t="s">
        <v>14</v>
      </c>
      <c r="E1168" s="4" t="s">
        <v>10</v>
      </c>
      <c r="F1168" s="4">
        <v>26</v>
      </c>
      <c r="G1168" s="13">
        <f t="shared" si="18"/>
        <v>400</v>
      </c>
      <c r="H1168" s="13">
        <f>tbl_Data[[#This Row],[Units]] * tbl_Data[[#This Row],[Price]]</f>
        <v>10400</v>
      </c>
      <c r="I1168" s="4" t="s">
        <v>11</v>
      </c>
      <c r="J1168" s="4" t="s">
        <v>12</v>
      </c>
      <c r="K1168" s="4" t="s">
        <v>52</v>
      </c>
    </row>
    <row r="1169" spans="2:11" x14ac:dyDescent="0.25">
      <c r="B1169" s="7">
        <v>43938</v>
      </c>
      <c r="C1169" s="4" t="s">
        <v>8</v>
      </c>
      <c r="D1169" s="4" t="s">
        <v>16</v>
      </c>
      <c r="E1169" s="4" t="s">
        <v>10</v>
      </c>
      <c r="F1169" s="4">
        <v>36</v>
      </c>
      <c r="G1169" s="13">
        <f t="shared" si="18"/>
        <v>400</v>
      </c>
      <c r="H1169" s="13">
        <f>tbl_Data[[#This Row],[Units]] * tbl_Data[[#This Row],[Price]]</f>
        <v>14400</v>
      </c>
      <c r="I1169" s="4" t="s">
        <v>11</v>
      </c>
      <c r="J1169" s="4" t="s">
        <v>12</v>
      </c>
      <c r="K1169" s="4" t="s">
        <v>55</v>
      </c>
    </row>
    <row r="1170" spans="2:11" x14ac:dyDescent="0.25">
      <c r="B1170" s="7">
        <v>43938</v>
      </c>
      <c r="C1170" s="4" t="s">
        <v>8</v>
      </c>
      <c r="D1170" s="4" t="s">
        <v>18</v>
      </c>
      <c r="E1170" s="4" t="s">
        <v>10</v>
      </c>
      <c r="F1170" s="4">
        <v>37</v>
      </c>
      <c r="G1170" s="13">
        <f t="shared" si="18"/>
        <v>400</v>
      </c>
      <c r="H1170" s="13">
        <f>tbl_Data[[#This Row],[Units]] * tbl_Data[[#This Row],[Price]]</f>
        <v>14800</v>
      </c>
      <c r="I1170" s="4" t="s">
        <v>11</v>
      </c>
      <c r="J1170" s="4" t="s">
        <v>12</v>
      </c>
      <c r="K1170" s="4" t="s">
        <v>52</v>
      </c>
    </row>
    <row r="1171" spans="2:11" x14ac:dyDescent="0.25">
      <c r="B1171" s="7">
        <v>43938</v>
      </c>
      <c r="C1171" s="4" t="s">
        <v>13</v>
      </c>
      <c r="D1171" s="4" t="s">
        <v>18</v>
      </c>
      <c r="E1171" s="4" t="s">
        <v>10</v>
      </c>
      <c r="F1171" s="4">
        <v>41</v>
      </c>
      <c r="G1171" s="13">
        <f t="shared" si="18"/>
        <v>400</v>
      </c>
      <c r="H1171" s="13">
        <f>tbl_Data[[#This Row],[Units]] * tbl_Data[[#This Row],[Price]]</f>
        <v>16400</v>
      </c>
      <c r="I1171" s="4" t="s">
        <v>11</v>
      </c>
      <c r="J1171" s="4" t="s">
        <v>12</v>
      </c>
      <c r="K1171" s="4" t="s">
        <v>55</v>
      </c>
    </row>
    <row r="1172" spans="2:11" x14ac:dyDescent="0.25">
      <c r="B1172" s="7">
        <v>43938</v>
      </c>
      <c r="C1172" s="4" t="s">
        <v>13</v>
      </c>
      <c r="D1172" s="4" t="s">
        <v>18</v>
      </c>
      <c r="E1172" s="4" t="s">
        <v>10</v>
      </c>
      <c r="F1172" s="4">
        <v>43</v>
      </c>
      <c r="G1172" s="13">
        <f t="shared" si="18"/>
        <v>400</v>
      </c>
      <c r="H1172" s="13">
        <f>tbl_Data[[#This Row],[Units]] * tbl_Data[[#This Row],[Price]]</f>
        <v>17200</v>
      </c>
      <c r="I1172" s="4" t="s">
        <v>11</v>
      </c>
      <c r="J1172" s="4" t="s">
        <v>12</v>
      </c>
      <c r="K1172" s="4" t="s">
        <v>55</v>
      </c>
    </row>
    <row r="1173" spans="2:11" x14ac:dyDescent="0.25">
      <c r="B1173" s="7">
        <v>43938</v>
      </c>
      <c r="C1173" s="4" t="s">
        <v>8</v>
      </c>
      <c r="D1173" s="4" t="s">
        <v>18</v>
      </c>
      <c r="E1173" s="4" t="s">
        <v>10</v>
      </c>
      <c r="F1173" s="4">
        <v>48</v>
      </c>
      <c r="G1173" s="13">
        <f t="shared" si="18"/>
        <v>400</v>
      </c>
      <c r="H1173" s="13">
        <f>tbl_Data[[#This Row],[Units]] * tbl_Data[[#This Row],[Price]]</f>
        <v>19200</v>
      </c>
      <c r="I1173" s="4" t="s">
        <v>11</v>
      </c>
      <c r="J1173" s="4" t="s">
        <v>12</v>
      </c>
      <c r="K1173" s="4" t="s">
        <v>55</v>
      </c>
    </row>
    <row r="1174" spans="2:11" x14ac:dyDescent="0.25">
      <c r="B1174" s="7">
        <v>43938</v>
      </c>
      <c r="C1174" s="4" t="s">
        <v>13</v>
      </c>
      <c r="D1174" s="4" t="s">
        <v>18</v>
      </c>
      <c r="E1174" s="4" t="s">
        <v>17</v>
      </c>
      <c r="F1174" s="4">
        <v>40</v>
      </c>
      <c r="G1174" s="13">
        <f t="shared" si="18"/>
        <v>500</v>
      </c>
      <c r="H1174" s="13">
        <f>tbl_Data[[#This Row],[Units]] * tbl_Data[[#This Row],[Price]]</f>
        <v>20000</v>
      </c>
      <c r="I1174" s="4" t="s">
        <v>11</v>
      </c>
      <c r="J1174" s="4" t="s">
        <v>12</v>
      </c>
      <c r="K1174" s="4" t="s">
        <v>52</v>
      </c>
    </row>
    <row r="1175" spans="2:11" x14ac:dyDescent="0.25">
      <c r="B1175" s="7">
        <v>43938</v>
      </c>
      <c r="C1175" s="4" t="s">
        <v>8</v>
      </c>
      <c r="D1175" s="4" t="s">
        <v>16</v>
      </c>
      <c r="E1175" s="4" t="s">
        <v>17</v>
      </c>
      <c r="F1175" s="4">
        <v>44</v>
      </c>
      <c r="G1175" s="13">
        <f t="shared" si="18"/>
        <v>500</v>
      </c>
      <c r="H1175" s="13">
        <f>tbl_Data[[#This Row],[Units]] * tbl_Data[[#This Row],[Price]]</f>
        <v>22000</v>
      </c>
      <c r="I1175" s="4" t="s">
        <v>11</v>
      </c>
      <c r="J1175" s="4" t="s">
        <v>12</v>
      </c>
      <c r="K1175" s="4" t="s">
        <v>53</v>
      </c>
    </row>
    <row r="1176" spans="2:11" x14ac:dyDescent="0.25">
      <c r="B1176" s="7">
        <v>43938</v>
      </c>
      <c r="C1176" s="4" t="s">
        <v>8</v>
      </c>
      <c r="D1176" s="4" t="s">
        <v>48</v>
      </c>
      <c r="E1176" s="4" t="s">
        <v>17</v>
      </c>
      <c r="F1176" s="4">
        <v>48</v>
      </c>
      <c r="G1176" s="13">
        <f t="shared" si="18"/>
        <v>500</v>
      </c>
      <c r="H1176" s="13">
        <f>tbl_Data[[#This Row],[Units]] * tbl_Data[[#This Row],[Price]]</f>
        <v>24000</v>
      </c>
      <c r="I1176" s="4" t="s">
        <v>23</v>
      </c>
      <c r="J1176" s="4" t="s">
        <v>12</v>
      </c>
      <c r="K1176" s="4" t="s">
        <v>55</v>
      </c>
    </row>
    <row r="1177" spans="2:11" x14ac:dyDescent="0.25">
      <c r="B1177" s="7">
        <v>43939</v>
      </c>
      <c r="C1177" s="4" t="s">
        <v>8</v>
      </c>
      <c r="D1177" s="4" t="s">
        <v>18</v>
      </c>
      <c r="E1177" s="4" t="s">
        <v>10</v>
      </c>
      <c r="F1177" s="4">
        <v>6</v>
      </c>
      <c r="G1177" s="13">
        <f t="shared" si="18"/>
        <v>400</v>
      </c>
      <c r="H1177" s="13">
        <f>tbl_Data[[#This Row],[Units]] * tbl_Data[[#This Row],[Price]]</f>
        <v>2400</v>
      </c>
      <c r="I1177" s="4" t="s">
        <v>23</v>
      </c>
      <c r="J1177" s="4" t="s">
        <v>12</v>
      </c>
      <c r="K1177" s="4" t="s">
        <v>53</v>
      </c>
    </row>
    <row r="1178" spans="2:11" x14ac:dyDescent="0.25">
      <c r="B1178" s="7">
        <v>43939</v>
      </c>
      <c r="C1178" s="4" t="s">
        <v>8</v>
      </c>
      <c r="D1178" s="4" t="s">
        <v>48</v>
      </c>
      <c r="E1178" s="4" t="s">
        <v>22</v>
      </c>
      <c r="F1178" s="4">
        <v>12</v>
      </c>
      <c r="G1178" s="13">
        <f t="shared" si="18"/>
        <v>200</v>
      </c>
      <c r="H1178" s="13">
        <f>tbl_Data[[#This Row],[Units]] * tbl_Data[[#This Row],[Price]]</f>
        <v>2400</v>
      </c>
      <c r="I1178" s="4" t="s">
        <v>11</v>
      </c>
      <c r="J1178" s="4" t="s">
        <v>12</v>
      </c>
      <c r="K1178" s="4" t="s">
        <v>52</v>
      </c>
    </row>
    <row r="1179" spans="2:11" x14ac:dyDescent="0.25">
      <c r="B1179" s="7">
        <v>43939</v>
      </c>
      <c r="C1179" s="4" t="s">
        <v>21</v>
      </c>
      <c r="D1179" s="4" t="s">
        <v>18</v>
      </c>
      <c r="E1179" s="4" t="s">
        <v>17</v>
      </c>
      <c r="F1179" s="4">
        <v>11</v>
      </c>
      <c r="G1179" s="13">
        <f t="shared" si="18"/>
        <v>500</v>
      </c>
      <c r="H1179" s="13">
        <f>tbl_Data[[#This Row],[Units]] * tbl_Data[[#This Row],[Price]]</f>
        <v>5500</v>
      </c>
      <c r="I1179" s="4" t="s">
        <v>23</v>
      </c>
      <c r="J1179" s="4" t="s">
        <v>12</v>
      </c>
      <c r="K1179" s="4" t="s">
        <v>52</v>
      </c>
    </row>
    <row r="1180" spans="2:11" x14ac:dyDescent="0.25">
      <c r="B1180" s="7">
        <v>43939</v>
      </c>
      <c r="C1180" s="4" t="s">
        <v>8</v>
      </c>
      <c r="D1180" s="4" t="s">
        <v>14</v>
      </c>
      <c r="E1180" s="4" t="s">
        <v>10</v>
      </c>
      <c r="F1180" s="4">
        <v>18</v>
      </c>
      <c r="G1180" s="13">
        <f t="shared" si="18"/>
        <v>400</v>
      </c>
      <c r="H1180" s="13">
        <f>tbl_Data[[#This Row],[Units]] * tbl_Data[[#This Row],[Price]]</f>
        <v>7200</v>
      </c>
      <c r="I1180" s="4" t="s">
        <v>23</v>
      </c>
      <c r="J1180" s="4" t="s">
        <v>12</v>
      </c>
      <c r="K1180" s="4" t="s">
        <v>54</v>
      </c>
    </row>
    <row r="1181" spans="2:11" x14ac:dyDescent="0.25">
      <c r="B1181" s="7">
        <v>43939</v>
      </c>
      <c r="C1181" s="4" t="s">
        <v>8</v>
      </c>
      <c r="D1181" s="4" t="s">
        <v>24</v>
      </c>
      <c r="E1181" s="4" t="s">
        <v>10</v>
      </c>
      <c r="F1181" s="4">
        <v>20</v>
      </c>
      <c r="G1181" s="13">
        <f t="shared" si="18"/>
        <v>400</v>
      </c>
      <c r="H1181" s="13">
        <f>tbl_Data[[#This Row],[Units]] * tbl_Data[[#This Row],[Price]]</f>
        <v>8000</v>
      </c>
      <c r="I1181" s="4" t="s">
        <v>11</v>
      </c>
      <c r="J1181" s="4" t="s">
        <v>12</v>
      </c>
      <c r="K1181" s="4" t="s">
        <v>52</v>
      </c>
    </row>
    <row r="1182" spans="2:11" x14ac:dyDescent="0.25">
      <c r="B1182" s="7">
        <v>43939</v>
      </c>
      <c r="C1182" s="4" t="s">
        <v>13</v>
      </c>
      <c r="D1182" s="4" t="s">
        <v>18</v>
      </c>
      <c r="E1182" s="4" t="s">
        <v>17</v>
      </c>
      <c r="F1182" s="4">
        <v>17</v>
      </c>
      <c r="G1182" s="13">
        <f t="shared" si="18"/>
        <v>500</v>
      </c>
      <c r="H1182" s="13">
        <f>tbl_Data[[#This Row],[Units]] * tbl_Data[[#This Row],[Price]]</f>
        <v>8500</v>
      </c>
      <c r="I1182" s="4" t="s">
        <v>23</v>
      </c>
      <c r="J1182" s="4" t="s">
        <v>12</v>
      </c>
      <c r="K1182" s="4" t="s">
        <v>55</v>
      </c>
    </row>
    <row r="1183" spans="2:11" x14ac:dyDescent="0.25">
      <c r="B1183" s="7">
        <v>43939</v>
      </c>
      <c r="C1183" s="4" t="s">
        <v>21</v>
      </c>
      <c r="D1183" s="4" t="s">
        <v>14</v>
      </c>
      <c r="E1183" s="4" t="s">
        <v>17</v>
      </c>
      <c r="F1183" s="4">
        <v>25</v>
      </c>
      <c r="G1183" s="13">
        <f t="shared" si="18"/>
        <v>500</v>
      </c>
      <c r="H1183" s="13">
        <f>tbl_Data[[#This Row],[Units]] * tbl_Data[[#This Row],[Price]]</f>
        <v>12500</v>
      </c>
      <c r="I1183" s="4" t="s">
        <v>11</v>
      </c>
      <c r="J1183" s="4" t="s">
        <v>12</v>
      </c>
      <c r="K1183" s="4" t="s">
        <v>53</v>
      </c>
    </row>
    <row r="1184" spans="2:11" x14ac:dyDescent="0.25">
      <c r="B1184" s="7">
        <v>43939</v>
      </c>
      <c r="C1184" s="4" t="s">
        <v>21</v>
      </c>
      <c r="D1184" s="4" t="s">
        <v>16</v>
      </c>
      <c r="E1184" s="4" t="s">
        <v>17</v>
      </c>
      <c r="F1184" s="4">
        <v>36</v>
      </c>
      <c r="G1184" s="13">
        <f t="shared" si="18"/>
        <v>500</v>
      </c>
      <c r="H1184" s="13">
        <f>tbl_Data[[#This Row],[Units]] * tbl_Data[[#This Row],[Price]]</f>
        <v>18000</v>
      </c>
      <c r="I1184" s="4" t="s">
        <v>11</v>
      </c>
      <c r="J1184" s="4" t="s">
        <v>12</v>
      </c>
      <c r="K1184" s="4" t="s">
        <v>52</v>
      </c>
    </row>
    <row r="1185" spans="2:11" x14ac:dyDescent="0.25">
      <c r="B1185" s="7">
        <v>43939</v>
      </c>
      <c r="C1185" s="4" t="s">
        <v>8</v>
      </c>
      <c r="D1185" s="4" t="s">
        <v>18</v>
      </c>
      <c r="E1185" s="4" t="s">
        <v>10</v>
      </c>
      <c r="F1185" s="4">
        <v>45</v>
      </c>
      <c r="G1185" s="13">
        <f t="shared" si="18"/>
        <v>400</v>
      </c>
      <c r="H1185" s="13">
        <f>tbl_Data[[#This Row],[Units]] * tbl_Data[[#This Row],[Price]]</f>
        <v>18000</v>
      </c>
      <c r="I1185" s="4" t="s">
        <v>23</v>
      </c>
      <c r="J1185" s="4" t="s">
        <v>12</v>
      </c>
      <c r="K1185" s="4" t="s">
        <v>55</v>
      </c>
    </row>
    <row r="1186" spans="2:11" x14ac:dyDescent="0.25">
      <c r="B1186" s="7">
        <v>43939</v>
      </c>
      <c r="C1186" s="4" t="s">
        <v>13</v>
      </c>
      <c r="D1186" s="4" t="s">
        <v>18</v>
      </c>
      <c r="E1186" s="4" t="s">
        <v>10</v>
      </c>
      <c r="F1186" s="4">
        <v>49</v>
      </c>
      <c r="G1186" s="13">
        <f t="shared" si="18"/>
        <v>400</v>
      </c>
      <c r="H1186" s="13">
        <f>tbl_Data[[#This Row],[Units]] * tbl_Data[[#This Row],[Price]]</f>
        <v>19600</v>
      </c>
      <c r="I1186" s="4" t="s">
        <v>11</v>
      </c>
      <c r="J1186" s="4" t="s">
        <v>12</v>
      </c>
      <c r="K1186" s="4" t="s">
        <v>55</v>
      </c>
    </row>
    <row r="1187" spans="2:11" x14ac:dyDescent="0.25">
      <c r="B1187" s="7">
        <v>43939</v>
      </c>
      <c r="C1187" s="4" t="s">
        <v>21</v>
      </c>
      <c r="D1187" s="4" t="s">
        <v>16</v>
      </c>
      <c r="E1187" s="4" t="s">
        <v>17</v>
      </c>
      <c r="F1187" s="4">
        <v>40</v>
      </c>
      <c r="G1187" s="13">
        <f t="shared" si="18"/>
        <v>500</v>
      </c>
      <c r="H1187" s="13">
        <f>tbl_Data[[#This Row],[Units]] * tbl_Data[[#This Row],[Price]]</f>
        <v>20000</v>
      </c>
      <c r="I1187" s="4" t="s">
        <v>11</v>
      </c>
      <c r="J1187" s="4" t="s">
        <v>12</v>
      </c>
      <c r="K1187" s="4" t="s">
        <v>52</v>
      </c>
    </row>
    <row r="1188" spans="2:11" x14ac:dyDescent="0.25">
      <c r="B1188" s="7">
        <v>43939</v>
      </c>
      <c r="C1188" s="4" t="s">
        <v>13</v>
      </c>
      <c r="D1188" s="4" t="s">
        <v>16</v>
      </c>
      <c r="E1188" s="4" t="s">
        <v>17</v>
      </c>
      <c r="F1188" s="4">
        <v>42</v>
      </c>
      <c r="G1188" s="13">
        <f t="shared" si="18"/>
        <v>500</v>
      </c>
      <c r="H1188" s="13">
        <f>tbl_Data[[#This Row],[Units]] * tbl_Data[[#This Row],[Price]]</f>
        <v>21000</v>
      </c>
      <c r="I1188" s="4" t="s">
        <v>11</v>
      </c>
      <c r="J1188" s="4" t="s">
        <v>12</v>
      </c>
      <c r="K1188" s="4" t="s">
        <v>52</v>
      </c>
    </row>
    <row r="1189" spans="2:11" x14ac:dyDescent="0.25">
      <c r="B1189" s="7">
        <v>43939</v>
      </c>
      <c r="C1189" s="4" t="s">
        <v>13</v>
      </c>
      <c r="D1189" s="4" t="s">
        <v>14</v>
      </c>
      <c r="E1189" s="4" t="s">
        <v>17</v>
      </c>
      <c r="F1189" s="4">
        <v>49</v>
      </c>
      <c r="G1189" s="13">
        <f t="shared" si="18"/>
        <v>500</v>
      </c>
      <c r="H1189" s="13">
        <f>tbl_Data[[#This Row],[Units]] * tbl_Data[[#This Row],[Price]]</f>
        <v>24500</v>
      </c>
      <c r="I1189" s="4" t="s">
        <v>11</v>
      </c>
      <c r="J1189" s="4" t="s">
        <v>12</v>
      </c>
      <c r="K1189" s="4" t="s">
        <v>52</v>
      </c>
    </row>
    <row r="1190" spans="2:11" x14ac:dyDescent="0.25">
      <c r="B1190" s="7">
        <v>43940</v>
      </c>
      <c r="C1190" s="4" t="s">
        <v>13</v>
      </c>
      <c r="D1190" s="4" t="s">
        <v>9</v>
      </c>
      <c r="E1190" s="4" t="s">
        <v>22</v>
      </c>
      <c r="F1190" s="4">
        <v>7</v>
      </c>
      <c r="G1190" s="13">
        <f t="shared" si="18"/>
        <v>200</v>
      </c>
      <c r="H1190" s="13">
        <f>tbl_Data[[#This Row],[Units]] * tbl_Data[[#This Row],[Price]]</f>
        <v>1400</v>
      </c>
      <c r="I1190" s="4" t="s">
        <v>11</v>
      </c>
      <c r="J1190" s="4" t="s">
        <v>12</v>
      </c>
      <c r="K1190" s="4" t="s">
        <v>54</v>
      </c>
    </row>
    <row r="1191" spans="2:11" x14ac:dyDescent="0.25">
      <c r="B1191" s="7">
        <v>43940</v>
      </c>
      <c r="C1191" s="4" t="s">
        <v>13</v>
      </c>
      <c r="D1191" s="4" t="s">
        <v>48</v>
      </c>
      <c r="E1191" s="4" t="s">
        <v>22</v>
      </c>
      <c r="F1191" s="4">
        <v>12</v>
      </c>
      <c r="G1191" s="13">
        <f t="shared" si="18"/>
        <v>200</v>
      </c>
      <c r="H1191" s="13">
        <f>tbl_Data[[#This Row],[Units]] * tbl_Data[[#This Row],[Price]]</f>
        <v>2400</v>
      </c>
      <c r="I1191" s="4" t="s">
        <v>11</v>
      </c>
      <c r="J1191" s="4" t="s">
        <v>12</v>
      </c>
      <c r="K1191" s="4" t="s">
        <v>55</v>
      </c>
    </row>
    <row r="1192" spans="2:11" x14ac:dyDescent="0.25">
      <c r="B1192" s="7">
        <v>43940</v>
      </c>
      <c r="C1192" s="4" t="s">
        <v>13</v>
      </c>
      <c r="D1192" s="4" t="s">
        <v>18</v>
      </c>
      <c r="E1192" s="4" t="s">
        <v>22</v>
      </c>
      <c r="F1192" s="4">
        <v>15</v>
      </c>
      <c r="G1192" s="13">
        <f t="shared" si="18"/>
        <v>200</v>
      </c>
      <c r="H1192" s="13">
        <f>tbl_Data[[#This Row],[Units]] * tbl_Data[[#This Row],[Price]]</f>
        <v>3000</v>
      </c>
      <c r="I1192" s="4" t="s">
        <v>11</v>
      </c>
      <c r="J1192" s="4" t="s">
        <v>19</v>
      </c>
      <c r="K1192" s="4" t="s">
        <v>52</v>
      </c>
    </row>
    <row r="1193" spans="2:11" x14ac:dyDescent="0.25">
      <c r="B1193" s="7">
        <v>43940</v>
      </c>
      <c r="C1193" s="4" t="s">
        <v>21</v>
      </c>
      <c r="D1193" s="4" t="s">
        <v>24</v>
      </c>
      <c r="E1193" s="4" t="s">
        <v>10</v>
      </c>
      <c r="F1193" s="4">
        <v>9</v>
      </c>
      <c r="G1193" s="13">
        <f t="shared" si="18"/>
        <v>400</v>
      </c>
      <c r="H1193" s="13">
        <f>tbl_Data[[#This Row],[Units]] * tbl_Data[[#This Row],[Price]]</f>
        <v>3600</v>
      </c>
      <c r="I1193" s="4" t="s">
        <v>11</v>
      </c>
      <c r="J1193" s="4" t="s">
        <v>12</v>
      </c>
      <c r="K1193" s="4" t="s">
        <v>52</v>
      </c>
    </row>
    <row r="1194" spans="2:11" x14ac:dyDescent="0.25">
      <c r="B1194" s="7">
        <v>43940</v>
      </c>
      <c r="C1194" s="4" t="s">
        <v>8</v>
      </c>
      <c r="D1194" s="4" t="s">
        <v>18</v>
      </c>
      <c r="E1194" s="4" t="s">
        <v>20</v>
      </c>
      <c r="F1194" s="4">
        <v>13</v>
      </c>
      <c r="G1194" s="13">
        <f t="shared" si="18"/>
        <v>300</v>
      </c>
      <c r="H1194" s="13">
        <f>tbl_Data[[#This Row],[Units]] * tbl_Data[[#This Row],[Price]]</f>
        <v>3900</v>
      </c>
      <c r="I1194" s="4" t="s">
        <v>11</v>
      </c>
      <c r="J1194" s="4" t="s">
        <v>12</v>
      </c>
      <c r="K1194" s="4" t="s">
        <v>52</v>
      </c>
    </row>
    <row r="1195" spans="2:11" x14ac:dyDescent="0.25">
      <c r="B1195" s="7">
        <v>43940</v>
      </c>
      <c r="C1195" s="4" t="s">
        <v>21</v>
      </c>
      <c r="D1195" s="4" t="s">
        <v>18</v>
      </c>
      <c r="E1195" s="4" t="s">
        <v>17</v>
      </c>
      <c r="F1195" s="4">
        <v>13</v>
      </c>
      <c r="G1195" s="13">
        <f t="shared" si="18"/>
        <v>500</v>
      </c>
      <c r="H1195" s="13">
        <f>tbl_Data[[#This Row],[Units]] * tbl_Data[[#This Row],[Price]]</f>
        <v>6500</v>
      </c>
      <c r="I1195" s="4" t="s">
        <v>23</v>
      </c>
      <c r="J1195" s="4" t="s">
        <v>12</v>
      </c>
      <c r="K1195" s="4" t="s">
        <v>56</v>
      </c>
    </row>
    <row r="1196" spans="2:11" x14ac:dyDescent="0.25">
      <c r="B1196" s="7">
        <v>43940</v>
      </c>
      <c r="C1196" s="4" t="s">
        <v>8</v>
      </c>
      <c r="D1196" s="4" t="s">
        <v>9</v>
      </c>
      <c r="E1196" s="4" t="s">
        <v>22</v>
      </c>
      <c r="F1196" s="4">
        <v>36</v>
      </c>
      <c r="G1196" s="13">
        <f t="shared" si="18"/>
        <v>200</v>
      </c>
      <c r="H1196" s="13">
        <f>tbl_Data[[#This Row],[Units]] * tbl_Data[[#This Row],[Price]]</f>
        <v>7200</v>
      </c>
      <c r="I1196" s="4" t="s">
        <v>11</v>
      </c>
      <c r="J1196" s="4" t="s">
        <v>12</v>
      </c>
      <c r="K1196" s="4" t="s">
        <v>55</v>
      </c>
    </row>
    <row r="1197" spans="2:11" x14ac:dyDescent="0.25">
      <c r="B1197" s="7">
        <v>43940</v>
      </c>
      <c r="C1197" s="4" t="s">
        <v>13</v>
      </c>
      <c r="D1197" s="4" t="s">
        <v>18</v>
      </c>
      <c r="E1197" s="4" t="s">
        <v>20</v>
      </c>
      <c r="F1197" s="4">
        <v>25</v>
      </c>
      <c r="G1197" s="13">
        <f t="shared" si="18"/>
        <v>300</v>
      </c>
      <c r="H1197" s="13">
        <f>tbl_Data[[#This Row],[Units]] * tbl_Data[[#This Row],[Price]]</f>
        <v>7500</v>
      </c>
      <c r="I1197" s="4" t="s">
        <v>11</v>
      </c>
      <c r="J1197" s="4" t="s">
        <v>19</v>
      </c>
      <c r="K1197" s="4" t="s">
        <v>53</v>
      </c>
    </row>
    <row r="1198" spans="2:11" x14ac:dyDescent="0.25">
      <c r="B1198" s="7">
        <v>43940</v>
      </c>
      <c r="C1198" s="4" t="s">
        <v>21</v>
      </c>
      <c r="D1198" s="4" t="s">
        <v>18</v>
      </c>
      <c r="E1198" s="4" t="s">
        <v>17</v>
      </c>
      <c r="F1198" s="4">
        <v>17</v>
      </c>
      <c r="G1198" s="13">
        <f t="shared" si="18"/>
        <v>500</v>
      </c>
      <c r="H1198" s="13">
        <f>tbl_Data[[#This Row],[Units]] * tbl_Data[[#This Row],[Price]]</f>
        <v>8500</v>
      </c>
      <c r="I1198" s="4" t="s">
        <v>11</v>
      </c>
      <c r="J1198" s="4" t="s">
        <v>12</v>
      </c>
      <c r="K1198" s="4" t="s">
        <v>54</v>
      </c>
    </row>
    <row r="1199" spans="2:11" x14ac:dyDescent="0.25">
      <c r="B1199" s="7">
        <v>43940</v>
      </c>
      <c r="C1199" s="4" t="s">
        <v>21</v>
      </c>
      <c r="D1199" s="4" t="s">
        <v>48</v>
      </c>
      <c r="E1199" s="4" t="s">
        <v>20</v>
      </c>
      <c r="F1199" s="4">
        <v>39</v>
      </c>
      <c r="G1199" s="13">
        <f t="shared" si="18"/>
        <v>300</v>
      </c>
      <c r="H1199" s="13">
        <f>tbl_Data[[#This Row],[Units]] * tbl_Data[[#This Row],[Price]]</f>
        <v>11700</v>
      </c>
      <c r="I1199" s="4" t="s">
        <v>11</v>
      </c>
      <c r="J1199" s="4" t="s">
        <v>19</v>
      </c>
      <c r="K1199" s="4" t="s">
        <v>54</v>
      </c>
    </row>
    <row r="1200" spans="2:11" x14ac:dyDescent="0.25">
      <c r="B1200" s="7">
        <v>43940</v>
      </c>
      <c r="C1200" s="4" t="s">
        <v>13</v>
      </c>
      <c r="D1200" s="4" t="s">
        <v>16</v>
      </c>
      <c r="E1200" s="4" t="s">
        <v>10</v>
      </c>
      <c r="F1200" s="4">
        <v>32</v>
      </c>
      <c r="G1200" s="13">
        <f t="shared" si="18"/>
        <v>400</v>
      </c>
      <c r="H1200" s="13">
        <f>tbl_Data[[#This Row],[Units]] * tbl_Data[[#This Row],[Price]]</f>
        <v>12800</v>
      </c>
      <c r="I1200" s="4" t="s">
        <v>11</v>
      </c>
      <c r="J1200" s="4" t="s">
        <v>12</v>
      </c>
      <c r="K1200" s="4" t="s">
        <v>52</v>
      </c>
    </row>
    <row r="1201" spans="2:11" x14ac:dyDescent="0.25">
      <c r="B1201" s="7">
        <v>43940</v>
      </c>
      <c r="C1201" s="4" t="s">
        <v>8</v>
      </c>
      <c r="D1201" s="4" t="s">
        <v>48</v>
      </c>
      <c r="E1201" s="4" t="s">
        <v>20</v>
      </c>
      <c r="F1201" s="4">
        <v>43</v>
      </c>
      <c r="G1201" s="13">
        <f t="shared" si="18"/>
        <v>300</v>
      </c>
      <c r="H1201" s="13">
        <f>tbl_Data[[#This Row],[Units]] * tbl_Data[[#This Row],[Price]]</f>
        <v>12900</v>
      </c>
      <c r="I1201" s="4" t="s">
        <v>11</v>
      </c>
      <c r="J1201" s="4" t="s">
        <v>19</v>
      </c>
      <c r="K1201" s="4" t="s">
        <v>52</v>
      </c>
    </row>
    <row r="1202" spans="2:11" x14ac:dyDescent="0.25">
      <c r="B1202" s="7">
        <v>43940</v>
      </c>
      <c r="C1202" s="4" t="s">
        <v>8</v>
      </c>
      <c r="D1202" s="4" t="s">
        <v>18</v>
      </c>
      <c r="E1202" s="4" t="s">
        <v>10</v>
      </c>
      <c r="F1202" s="4">
        <v>33</v>
      </c>
      <c r="G1202" s="13">
        <f t="shared" si="18"/>
        <v>400</v>
      </c>
      <c r="H1202" s="13">
        <f>tbl_Data[[#This Row],[Units]] * tbl_Data[[#This Row],[Price]]</f>
        <v>13200</v>
      </c>
      <c r="I1202" s="4" t="s">
        <v>11</v>
      </c>
      <c r="J1202" s="4" t="s">
        <v>12</v>
      </c>
      <c r="K1202" s="4" t="s">
        <v>52</v>
      </c>
    </row>
    <row r="1203" spans="2:11" x14ac:dyDescent="0.25">
      <c r="B1203" s="7">
        <v>43940</v>
      </c>
      <c r="C1203" s="4" t="s">
        <v>8</v>
      </c>
      <c r="D1203" s="4" t="s">
        <v>14</v>
      </c>
      <c r="E1203" s="4" t="s">
        <v>10</v>
      </c>
      <c r="F1203" s="4">
        <v>38</v>
      </c>
      <c r="G1203" s="13">
        <f t="shared" si="18"/>
        <v>400</v>
      </c>
      <c r="H1203" s="13">
        <f>tbl_Data[[#This Row],[Units]] * tbl_Data[[#This Row],[Price]]</f>
        <v>15200</v>
      </c>
      <c r="I1203" s="4" t="s">
        <v>11</v>
      </c>
      <c r="J1203" s="4" t="s">
        <v>12</v>
      </c>
      <c r="K1203" s="4" t="s">
        <v>53</v>
      </c>
    </row>
    <row r="1204" spans="2:11" x14ac:dyDescent="0.25">
      <c r="B1204" s="7">
        <v>43940</v>
      </c>
      <c r="C1204" s="4" t="s">
        <v>13</v>
      </c>
      <c r="D1204" s="4" t="s">
        <v>16</v>
      </c>
      <c r="E1204" s="4" t="s">
        <v>17</v>
      </c>
      <c r="F1204" s="4">
        <v>40</v>
      </c>
      <c r="G1204" s="13">
        <f t="shared" si="18"/>
        <v>500</v>
      </c>
      <c r="H1204" s="13">
        <f>tbl_Data[[#This Row],[Units]] * tbl_Data[[#This Row],[Price]]</f>
        <v>20000</v>
      </c>
      <c r="I1204" s="4" t="s">
        <v>23</v>
      </c>
      <c r="J1204" s="4" t="s">
        <v>12</v>
      </c>
      <c r="K1204" s="4" t="s">
        <v>53</v>
      </c>
    </row>
    <row r="1205" spans="2:11" x14ac:dyDescent="0.25">
      <c r="B1205" s="7">
        <v>43940</v>
      </c>
      <c r="C1205" s="4" t="s">
        <v>8</v>
      </c>
      <c r="D1205" s="4" t="s">
        <v>14</v>
      </c>
      <c r="E1205" s="4" t="s">
        <v>17</v>
      </c>
      <c r="F1205" s="4">
        <v>44</v>
      </c>
      <c r="G1205" s="13">
        <f t="shared" si="18"/>
        <v>500</v>
      </c>
      <c r="H1205" s="13">
        <f>tbl_Data[[#This Row],[Units]] * tbl_Data[[#This Row],[Price]]</f>
        <v>22000</v>
      </c>
      <c r="I1205" s="4" t="s">
        <v>11</v>
      </c>
      <c r="J1205" s="4" t="s">
        <v>12</v>
      </c>
      <c r="K1205" s="4" t="s">
        <v>55</v>
      </c>
    </row>
    <row r="1206" spans="2:11" x14ac:dyDescent="0.25">
      <c r="B1206" s="7">
        <v>43941</v>
      </c>
      <c r="C1206" s="4" t="s">
        <v>8</v>
      </c>
      <c r="D1206" s="4" t="s">
        <v>48</v>
      </c>
      <c r="E1206" s="4" t="s">
        <v>22</v>
      </c>
      <c r="F1206" s="4">
        <v>8</v>
      </c>
      <c r="G1206" s="13">
        <f t="shared" si="18"/>
        <v>200</v>
      </c>
      <c r="H1206" s="13">
        <f>tbl_Data[[#This Row],[Units]] * tbl_Data[[#This Row],[Price]]</f>
        <v>1600</v>
      </c>
      <c r="I1206" s="4" t="s">
        <v>11</v>
      </c>
      <c r="J1206" s="4" t="s">
        <v>12</v>
      </c>
      <c r="K1206" s="4" t="s">
        <v>53</v>
      </c>
    </row>
    <row r="1207" spans="2:11" x14ac:dyDescent="0.25">
      <c r="B1207" s="7">
        <v>43941</v>
      </c>
      <c r="C1207" s="4" t="s">
        <v>21</v>
      </c>
      <c r="D1207" s="4" t="s">
        <v>18</v>
      </c>
      <c r="E1207" s="4" t="s">
        <v>17</v>
      </c>
      <c r="F1207" s="4">
        <v>14</v>
      </c>
      <c r="G1207" s="13">
        <f t="shared" si="18"/>
        <v>500</v>
      </c>
      <c r="H1207" s="13">
        <f>tbl_Data[[#This Row],[Units]] * tbl_Data[[#This Row],[Price]]</f>
        <v>7000</v>
      </c>
      <c r="I1207" s="4" t="s">
        <v>11</v>
      </c>
      <c r="J1207" s="4" t="s">
        <v>12</v>
      </c>
      <c r="K1207" s="4" t="s">
        <v>52</v>
      </c>
    </row>
    <row r="1208" spans="2:11" x14ac:dyDescent="0.25">
      <c r="B1208" s="7">
        <v>43941</v>
      </c>
      <c r="C1208" s="4" t="s">
        <v>13</v>
      </c>
      <c r="D1208" s="4" t="s">
        <v>14</v>
      </c>
      <c r="E1208" s="4" t="s">
        <v>10</v>
      </c>
      <c r="F1208" s="4">
        <v>21</v>
      </c>
      <c r="G1208" s="13">
        <f t="shared" si="18"/>
        <v>400</v>
      </c>
      <c r="H1208" s="13">
        <f>tbl_Data[[#This Row],[Units]] * tbl_Data[[#This Row],[Price]]</f>
        <v>8400</v>
      </c>
      <c r="I1208" s="4" t="s">
        <v>11</v>
      </c>
      <c r="J1208" s="4" t="s">
        <v>12</v>
      </c>
      <c r="K1208" s="4" t="s">
        <v>52</v>
      </c>
    </row>
    <row r="1209" spans="2:11" x14ac:dyDescent="0.25">
      <c r="B1209" s="7">
        <v>43941</v>
      </c>
      <c r="C1209" s="4" t="s">
        <v>21</v>
      </c>
      <c r="D1209" s="4" t="s">
        <v>16</v>
      </c>
      <c r="E1209" s="4" t="s">
        <v>10</v>
      </c>
      <c r="F1209" s="4">
        <v>22</v>
      </c>
      <c r="G1209" s="13">
        <f t="shared" si="18"/>
        <v>400</v>
      </c>
      <c r="H1209" s="13">
        <f>tbl_Data[[#This Row],[Units]] * tbl_Data[[#This Row],[Price]]</f>
        <v>8800</v>
      </c>
      <c r="I1209" s="4" t="s">
        <v>11</v>
      </c>
      <c r="J1209" s="4" t="s">
        <v>12</v>
      </c>
      <c r="K1209" s="4" t="s">
        <v>55</v>
      </c>
    </row>
    <row r="1210" spans="2:11" x14ac:dyDescent="0.25">
      <c r="B1210" s="7">
        <v>43941</v>
      </c>
      <c r="C1210" s="4" t="s">
        <v>21</v>
      </c>
      <c r="D1210" s="4" t="s">
        <v>14</v>
      </c>
      <c r="E1210" s="4" t="s">
        <v>20</v>
      </c>
      <c r="F1210" s="4">
        <v>33</v>
      </c>
      <c r="G1210" s="13">
        <f t="shared" si="18"/>
        <v>300</v>
      </c>
      <c r="H1210" s="13">
        <f>tbl_Data[[#This Row],[Units]] * tbl_Data[[#This Row],[Price]]</f>
        <v>9900</v>
      </c>
      <c r="I1210" s="4" t="s">
        <v>23</v>
      </c>
      <c r="J1210" s="4" t="s">
        <v>12</v>
      </c>
      <c r="K1210" s="4" t="s">
        <v>52</v>
      </c>
    </row>
    <row r="1211" spans="2:11" x14ac:dyDescent="0.25">
      <c r="B1211" s="7">
        <v>43941</v>
      </c>
      <c r="C1211" s="4" t="s">
        <v>13</v>
      </c>
      <c r="D1211" s="4" t="s">
        <v>18</v>
      </c>
      <c r="E1211" s="4" t="s">
        <v>17</v>
      </c>
      <c r="F1211" s="4">
        <v>20</v>
      </c>
      <c r="G1211" s="13">
        <f t="shared" si="18"/>
        <v>500</v>
      </c>
      <c r="H1211" s="13">
        <f>tbl_Data[[#This Row],[Units]] * tbl_Data[[#This Row],[Price]]</f>
        <v>10000</v>
      </c>
      <c r="I1211" s="4" t="s">
        <v>11</v>
      </c>
      <c r="J1211" s="4" t="s">
        <v>12</v>
      </c>
      <c r="K1211" s="4" t="s">
        <v>55</v>
      </c>
    </row>
    <row r="1212" spans="2:11" x14ac:dyDescent="0.25">
      <c r="B1212" s="7">
        <v>43941</v>
      </c>
      <c r="C1212" s="4" t="s">
        <v>21</v>
      </c>
      <c r="D1212" s="4" t="s">
        <v>48</v>
      </c>
      <c r="E1212" s="4" t="s">
        <v>17</v>
      </c>
      <c r="F1212" s="4">
        <v>25</v>
      </c>
      <c r="G1212" s="13">
        <f t="shared" si="18"/>
        <v>500</v>
      </c>
      <c r="H1212" s="13">
        <f>tbl_Data[[#This Row],[Units]] * tbl_Data[[#This Row],[Price]]</f>
        <v>12500</v>
      </c>
      <c r="I1212" s="4" t="s">
        <v>11</v>
      </c>
      <c r="J1212" s="4" t="s">
        <v>12</v>
      </c>
      <c r="K1212" s="4" t="s">
        <v>52</v>
      </c>
    </row>
    <row r="1213" spans="2:11" x14ac:dyDescent="0.25">
      <c r="B1213" s="7">
        <v>43941</v>
      </c>
      <c r="C1213" s="4" t="s">
        <v>21</v>
      </c>
      <c r="D1213" s="4" t="s">
        <v>48</v>
      </c>
      <c r="E1213" s="4" t="s">
        <v>20</v>
      </c>
      <c r="F1213" s="4">
        <v>45</v>
      </c>
      <c r="G1213" s="13">
        <f t="shared" si="18"/>
        <v>300</v>
      </c>
      <c r="H1213" s="13">
        <f>tbl_Data[[#This Row],[Units]] * tbl_Data[[#This Row],[Price]]</f>
        <v>13500</v>
      </c>
      <c r="I1213" s="4" t="s">
        <v>11</v>
      </c>
      <c r="J1213" s="4" t="s">
        <v>12</v>
      </c>
      <c r="K1213" s="4" t="s">
        <v>52</v>
      </c>
    </row>
    <row r="1214" spans="2:11" x14ac:dyDescent="0.25">
      <c r="B1214" s="7">
        <v>43941</v>
      </c>
      <c r="C1214" s="4" t="s">
        <v>13</v>
      </c>
      <c r="D1214" s="4" t="s">
        <v>18</v>
      </c>
      <c r="E1214" s="4" t="s">
        <v>17</v>
      </c>
      <c r="F1214" s="4">
        <v>27</v>
      </c>
      <c r="G1214" s="13">
        <f t="shared" si="18"/>
        <v>500</v>
      </c>
      <c r="H1214" s="13">
        <f>tbl_Data[[#This Row],[Units]] * tbl_Data[[#This Row],[Price]]</f>
        <v>13500</v>
      </c>
      <c r="I1214" s="4" t="s">
        <v>11</v>
      </c>
      <c r="J1214" s="4" t="s">
        <v>12</v>
      </c>
      <c r="K1214" s="4" t="s">
        <v>52</v>
      </c>
    </row>
    <row r="1215" spans="2:11" x14ac:dyDescent="0.25">
      <c r="B1215" s="7">
        <v>43941</v>
      </c>
      <c r="C1215" s="4" t="s">
        <v>8</v>
      </c>
      <c r="D1215" s="4" t="s">
        <v>18</v>
      </c>
      <c r="E1215" s="4" t="s">
        <v>17</v>
      </c>
      <c r="F1215" s="4">
        <v>28</v>
      </c>
      <c r="G1215" s="13">
        <f t="shared" si="18"/>
        <v>500</v>
      </c>
      <c r="H1215" s="13">
        <f>tbl_Data[[#This Row],[Units]] * tbl_Data[[#This Row],[Price]]</f>
        <v>14000</v>
      </c>
      <c r="I1215" s="4" t="s">
        <v>11</v>
      </c>
      <c r="J1215" s="4" t="s">
        <v>12</v>
      </c>
      <c r="K1215" s="4" t="s">
        <v>52</v>
      </c>
    </row>
    <row r="1216" spans="2:11" x14ac:dyDescent="0.25">
      <c r="B1216" s="7">
        <v>43941</v>
      </c>
      <c r="C1216" s="4" t="s">
        <v>8</v>
      </c>
      <c r="D1216" s="4" t="s">
        <v>14</v>
      </c>
      <c r="E1216" s="4" t="s">
        <v>10</v>
      </c>
      <c r="F1216" s="4">
        <v>40</v>
      </c>
      <c r="G1216" s="13">
        <f t="shared" si="18"/>
        <v>400</v>
      </c>
      <c r="H1216" s="13">
        <f>tbl_Data[[#This Row],[Units]] * tbl_Data[[#This Row],[Price]]</f>
        <v>16000</v>
      </c>
      <c r="I1216" s="4" t="s">
        <v>11</v>
      </c>
      <c r="J1216" s="4" t="s">
        <v>19</v>
      </c>
      <c r="K1216" s="4" t="s">
        <v>55</v>
      </c>
    </row>
    <row r="1217" spans="2:11" x14ac:dyDescent="0.25">
      <c r="B1217" s="7">
        <v>43942</v>
      </c>
      <c r="C1217" s="4" t="s">
        <v>21</v>
      </c>
      <c r="D1217" s="4" t="s">
        <v>48</v>
      </c>
      <c r="E1217" s="4" t="s">
        <v>10</v>
      </c>
      <c r="F1217" s="4">
        <v>2</v>
      </c>
      <c r="G1217" s="13">
        <f t="shared" si="18"/>
        <v>400</v>
      </c>
      <c r="H1217" s="13">
        <f>tbl_Data[[#This Row],[Units]] * tbl_Data[[#This Row],[Price]]</f>
        <v>800</v>
      </c>
      <c r="I1217" s="4" t="s">
        <v>11</v>
      </c>
      <c r="J1217" s="4" t="s">
        <v>12</v>
      </c>
      <c r="K1217" s="4" t="s">
        <v>52</v>
      </c>
    </row>
    <row r="1218" spans="2:11" x14ac:dyDescent="0.25">
      <c r="B1218" s="7">
        <v>43942</v>
      </c>
      <c r="C1218" s="4" t="s">
        <v>21</v>
      </c>
      <c r="D1218" s="4" t="s">
        <v>16</v>
      </c>
      <c r="E1218" s="4" t="s">
        <v>20</v>
      </c>
      <c r="F1218" s="4">
        <v>4</v>
      </c>
      <c r="G1218" s="13">
        <f t="shared" si="18"/>
        <v>300</v>
      </c>
      <c r="H1218" s="13">
        <f>tbl_Data[[#This Row],[Units]] * tbl_Data[[#This Row],[Price]]</f>
        <v>1200</v>
      </c>
      <c r="I1218" s="4" t="s">
        <v>11</v>
      </c>
      <c r="J1218" s="4" t="s">
        <v>19</v>
      </c>
      <c r="K1218" s="4" t="s">
        <v>55</v>
      </c>
    </row>
    <row r="1219" spans="2:11" x14ac:dyDescent="0.25">
      <c r="B1219" s="7">
        <v>43942</v>
      </c>
      <c r="C1219" s="4" t="s">
        <v>21</v>
      </c>
      <c r="D1219" s="4" t="s">
        <v>18</v>
      </c>
      <c r="E1219" s="4" t="s">
        <v>17</v>
      </c>
      <c r="F1219" s="4">
        <v>4</v>
      </c>
      <c r="G1219" s="13">
        <f t="shared" si="18"/>
        <v>500</v>
      </c>
      <c r="H1219" s="13">
        <f>tbl_Data[[#This Row],[Units]] * tbl_Data[[#This Row],[Price]]</f>
        <v>2000</v>
      </c>
      <c r="I1219" s="4" t="s">
        <v>11</v>
      </c>
      <c r="J1219" s="4" t="s">
        <v>19</v>
      </c>
      <c r="K1219" s="4" t="s">
        <v>56</v>
      </c>
    </row>
    <row r="1220" spans="2:11" x14ac:dyDescent="0.25">
      <c r="B1220" s="7">
        <v>43942</v>
      </c>
      <c r="C1220" s="4" t="s">
        <v>8</v>
      </c>
      <c r="D1220" s="4" t="s">
        <v>18</v>
      </c>
      <c r="E1220" s="4" t="s">
        <v>20</v>
      </c>
      <c r="F1220" s="4">
        <v>15</v>
      </c>
      <c r="G1220" s="13">
        <f t="shared" ref="G1220:G1283" si="19">_xlfn.XLOOKUP(E1220, Product, dv_Price, "N/A", 0)</f>
        <v>300</v>
      </c>
      <c r="H1220" s="13">
        <f>tbl_Data[[#This Row],[Units]] * tbl_Data[[#This Row],[Price]]</f>
        <v>4500</v>
      </c>
      <c r="I1220" s="4" t="s">
        <v>11</v>
      </c>
      <c r="J1220" s="4" t="s">
        <v>12</v>
      </c>
      <c r="K1220" s="4" t="s">
        <v>55</v>
      </c>
    </row>
    <row r="1221" spans="2:11" x14ac:dyDescent="0.25">
      <c r="B1221" s="7">
        <v>43942</v>
      </c>
      <c r="C1221" s="4" t="s">
        <v>13</v>
      </c>
      <c r="D1221" s="4" t="s">
        <v>16</v>
      </c>
      <c r="E1221" s="4" t="s">
        <v>10</v>
      </c>
      <c r="F1221" s="4">
        <v>14</v>
      </c>
      <c r="G1221" s="13">
        <f t="shared" si="19"/>
        <v>400</v>
      </c>
      <c r="H1221" s="13">
        <f>tbl_Data[[#This Row],[Units]] * tbl_Data[[#This Row],[Price]]</f>
        <v>5600</v>
      </c>
      <c r="I1221" s="4" t="s">
        <v>23</v>
      </c>
      <c r="J1221" s="4" t="s">
        <v>12</v>
      </c>
      <c r="K1221" s="4" t="s">
        <v>55</v>
      </c>
    </row>
    <row r="1222" spans="2:11" x14ac:dyDescent="0.25">
      <c r="B1222" s="7">
        <v>43942</v>
      </c>
      <c r="C1222" s="4" t="s">
        <v>13</v>
      </c>
      <c r="D1222" s="4" t="s">
        <v>48</v>
      </c>
      <c r="E1222" s="4" t="s">
        <v>10</v>
      </c>
      <c r="F1222" s="4">
        <v>14</v>
      </c>
      <c r="G1222" s="13">
        <f t="shared" si="19"/>
        <v>400</v>
      </c>
      <c r="H1222" s="13">
        <f>tbl_Data[[#This Row],[Units]] * tbl_Data[[#This Row],[Price]]</f>
        <v>5600</v>
      </c>
      <c r="I1222" s="4" t="s">
        <v>11</v>
      </c>
      <c r="J1222" s="4" t="s">
        <v>12</v>
      </c>
      <c r="K1222" s="4" t="s">
        <v>53</v>
      </c>
    </row>
    <row r="1223" spans="2:11" x14ac:dyDescent="0.25">
      <c r="B1223" s="7">
        <v>43942</v>
      </c>
      <c r="C1223" s="4" t="s">
        <v>13</v>
      </c>
      <c r="D1223" s="4" t="s">
        <v>18</v>
      </c>
      <c r="E1223" s="4" t="s">
        <v>10</v>
      </c>
      <c r="F1223" s="4">
        <v>19</v>
      </c>
      <c r="G1223" s="13">
        <f t="shared" si="19"/>
        <v>400</v>
      </c>
      <c r="H1223" s="13">
        <f>tbl_Data[[#This Row],[Units]] * tbl_Data[[#This Row],[Price]]</f>
        <v>7600</v>
      </c>
      <c r="I1223" s="4" t="s">
        <v>11</v>
      </c>
      <c r="J1223" s="4" t="s">
        <v>12</v>
      </c>
      <c r="K1223" s="4" t="s">
        <v>53</v>
      </c>
    </row>
    <row r="1224" spans="2:11" x14ac:dyDescent="0.25">
      <c r="B1224" s="7">
        <v>43942</v>
      </c>
      <c r="C1224" s="4" t="s">
        <v>8</v>
      </c>
      <c r="D1224" s="4" t="s">
        <v>16</v>
      </c>
      <c r="E1224" s="4" t="s">
        <v>20</v>
      </c>
      <c r="F1224" s="4">
        <v>29</v>
      </c>
      <c r="G1224" s="13">
        <f t="shared" si="19"/>
        <v>300</v>
      </c>
      <c r="H1224" s="13">
        <f>tbl_Data[[#This Row],[Units]] * tbl_Data[[#This Row],[Price]]</f>
        <v>8700</v>
      </c>
      <c r="I1224" s="4" t="s">
        <v>11</v>
      </c>
      <c r="J1224" s="4" t="s">
        <v>12</v>
      </c>
      <c r="K1224" s="4" t="s">
        <v>52</v>
      </c>
    </row>
    <row r="1225" spans="2:11" x14ac:dyDescent="0.25">
      <c r="B1225" s="7">
        <v>43942</v>
      </c>
      <c r="C1225" s="4" t="s">
        <v>13</v>
      </c>
      <c r="D1225" s="4" t="s">
        <v>16</v>
      </c>
      <c r="E1225" s="4" t="s">
        <v>10</v>
      </c>
      <c r="F1225" s="4">
        <v>22</v>
      </c>
      <c r="G1225" s="13">
        <f t="shared" si="19"/>
        <v>400</v>
      </c>
      <c r="H1225" s="13">
        <f>tbl_Data[[#This Row],[Units]] * tbl_Data[[#This Row],[Price]]</f>
        <v>8800</v>
      </c>
      <c r="I1225" s="4" t="s">
        <v>11</v>
      </c>
      <c r="J1225" s="4" t="s">
        <v>12</v>
      </c>
      <c r="K1225" s="4" t="s">
        <v>55</v>
      </c>
    </row>
    <row r="1226" spans="2:11" x14ac:dyDescent="0.25">
      <c r="B1226" s="7">
        <v>43942</v>
      </c>
      <c r="C1226" s="4" t="s">
        <v>13</v>
      </c>
      <c r="D1226" s="4" t="s">
        <v>14</v>
      </c>
      <c r="E1226" s="4" t="s">
        <v>17</v>
      </c>
      <c r="F1226" s="4">
        <v>23</v>
      </c>
      <c r="G1226" s="13">
        <f t="shared" si="19"/>
        <v>500</v>
      </c>
      <c r="H1226" s="13">
        <f>tbl_Data[[#This Row],[Units]] * tbl_Data[[#This Row],[Price]]</f>
        <v>11500</v>
      </c>
      <c r="I1226" s="4" t="s">
        <v>11</v>
      </c>
      <c r="J1226" s="4" t="s">
        <v>12</v>
      </c>
      <c r="K1226" s="4" t="s">
        <v>52</v>
      </c>
    </row>
    <row r="1227" spans="2:11" x14ac:dyDescent="0.25">
      <c r="B1227" s="7">
        <v>43942</v>
      </c>
      <c r="C1227" s="4" t="s">
        <v>21</v>
      </c>
      <c r="D1227" s="4" t="s">
        <v>18</v>
      </c>
      <c r="E1227" s="4" t="s">
        <v>17</v>
      </c>
      <c r="F1227" s="4">
        <v>28</v>
      </c>
      <c r="G1227" s="13">
        <f t="shared" si="19"/>
        <v>500</v>
      </c>
      <c r="H1227" s="13">
        <f>tbl_Data[[#This Row],[Units]] * tbl_Data[[#This Row],[Price]]</f>
        <v>14000</v>
      </c>
      <c r="I1227" s="4" t="s">
        <v>11</v>
      </c>
      <c r="J1227" s="4" t="s">
        <v>12</v>
      </c>
      <c r="K1227" s="4" t="s">
        <v>53</v>
      </c>
    </row>
    <row r="1228" spans="2:11" x14ac:dyDescent="0.25">
      <c r="B1228" s="7">
        <v>43942</v>
      </c>
      <c r="C1228" s="4" t="s">
        <v>8</v>
      </c>
      <c r="D1228" s="4" t="s">
        <v>9</v>
      </c>
      <c r="E1228" s="4" t="s">
        <v>17</v>
      </c>
      <c r="F1228" s="4">
        <v>34</v>
      </c>
      <c r="G1228" s="13">
        <f t="shared" si="19"/>
        <v>500</v>
      </c>
      <c r="H1228" s="13">
        <f>tbl_Data[[#This Row],[Units]] * tbl_Data[[#This Row],[Price]]</f>
        <v>17000</v>
      </c>
      <c r="I1228" s="4" t="s">
        <v>11</v>
      </c>
      <c r="J1228" s="4" t="s">
        <v>12</v>
      </c>
      <c r="K1228" s="4" t="s">
        <v>56</v>
      </c>
    </row>
    <row r="1229" spans="2:11" x14ac:dyDescent="0.25">
      <c r="B1229" s="7">
        <v>43942</v>
      </c>
      <c r="C1229" s="4" t="s">
        <v>8</v>
      </c>
      <c r="D1229" s="4" t="s">
        <v>14</v>
      </c>
      <c r="E1229" s="4" t="s">
        <v>17</v>
      </c>
      <c r="F1229" s="4">
        <v>36</v>
      </c>
      <c r="G1229" s="13">
        <f t="shared" si="19"/>
        <v>500</v>
      </c>
      <c r="H1229" s="13">
        <f>tbl_Data[[#This Row],[Units]] * tbl_Data[[#This Row],[Price]]</f>
        <v>18000</v>
      </c>
      <c r="I1229" s="4" t="s">
        <v>11</v>
      </c>
      <c r="J1229" s="4" t="s">
        <v>12</v>
      </c>
      <c r="K1229" s="4" t="s">
        <v>55</v>
      </c>
    </row>
    <row r="1230" spans="2:11" x14ac:dyDescent="0.25">
      <c r="B1230" s="7">
        <v>43942</v>
      </c>
      <c r="C1230" s="4" t="s">
        <v>21</v>
      </c>
      <c r="D1230" s="4" t="s">
        <v>48</v>
      </c>
      <c r="E1230" s="4" t="s">
        <v>10</v>
      </c>
      <c r="F1230" s="4">
        <v>49</v>
      </c>
      <c r="G1230" s="13">
        <f t="shared" si="19"/>
        <v>400</v>
      </c>
      <c r="H1230" s="13">
        <f>tbl_Data[[#This Row],[Units]] * tbl_Data[[#This Row],[Price]]</f>
        <v>19600</v>
      </c>
      <c r="I1230" s="4" t="s">
        <v>11</v>
      </c>
      <c r="J1230" s="4" t="s">
        <v>12</v>
      </c>
      <c r="K1230" s="4" t="s">
        <v>53</v>
      </c>
    </row>
    <row r="1231" spans="2:11" x14ac:dyDescent="0.25">
      <c r="B1231" s="7">
        <v>43943</v>
      </c>
      <c r="C1231" s="4" t="s">
        <v>21</v>
      </c>
      <c r="D1231" s="4" t="s">
        <v>9</v>
      </c>
      <c r="E1231" s="4" t="s">
        <v>22</v>
      </c>
      <c r="F1231" s="4">
        <v>4</v>
      </c>
      <c r="G1231" s="13">
        <f t="shared" si="19"/>
        <v>200</v>
      </c>
      <c r="H1231" s="13">
        <f>tbl_Data[[#This Row],[Units]] * tbl_Data[[#This Row],[Price]]</f>
        <v>800</v>
      </c>
      <c r="I1231" s="4" t="s">
        <v>11</v>
      </c>
      <c r="J1231" s="4" t="s">
        <v>12</v>
      </c>
      <c r="K1231" s="4" t="s">
        <v>53</v>
      </c>
    </row>
    <row r="1232" spans="2:11" x14ac:dyDescent="0.25">
      <c r="B1232" s="7">
        <v>43943</v>
      </c>
      <c r="C1232" s="4" t="s">
        <v>8</v>
      </c>
      <c r="D1232" s="4" t="s">
        <v>14</v>
      </c>
      <c r="E1232" s="4" t="s">
        <v>15</v>
      </c>
      <c r="F1232" s="4">
        <v>19</v>
      </c>
      <c r="G1232" s="13">
        <f t="shared" si="19"/>
        <v>100</v>
      </c>
      <c r="H1232" s="13">
        <f>tbl_Data[[#This Row],[Units]] * tbl_Data[[#This Row],[Price]]</f>
        <v>1900</v>
      </c>
      <c r="I1232" s="4" t="s">
        <v>23</v>
      </c>
      <c r="J1232" s="4" t="s">
        <v>12</v>
      </c>
      <c r="K1232" s="4" t="s">
        <v>55</v>
      </c>
    </row>
    <row r="1233" spans="2:11" x14ac:dyDescent="0.25">
      <c r="B1233" s="7">
        <v>43943</v>
      </c>
      <c r="C1233" s="4" t="s">
        <v>21</v>
      </c>
      <c r="D1233" s="4" t="s">
        <v>16</v>
      </c>
      <c r="E1233" s="4" t="s">
        <v>10</v>
      </c>
      <c r="F1233" s="4">
        <v>6</v>
      </c>
      <c r="G1233" s="13">
        <f t="shared" si="19"/>
        <v>400</v>
      </c>
      <c r="H1233" s="13">
        <f>tbl_Data[[#This Row],[Units]] * tbl_Data[[#This Row],[Price]]</f>
        <v>2400</v>
      </c>
      <c r="I1233" s="4" t="s">
        <v>11</v>
      </c>
      <c r="J1233" s="4" t="s">
        <v>12</v>
      </c>
      <c r="K1233" s="4" t="s">
        <v>55</v>
      </c>
    </row>
    <row r="1234" spans="2:11" x14ac:dyDescent="0.25">
      <c r="B1234" s="7">
        <v>43943</v>
      </c>
      <c r="C1234" s="4" t="s">
        <v>13</v>
      </c>
      <c r="D1234" s="4" t="s">
        <v>9</v>
      </c>
      <c r="E1234" s="4" t="s">
        <v>17</v>
      </c>
      <c r="F1234" s="4">
        <v>5</v>
      </c>
      <c r="G1234" s="13">
        <f t="shared" si="19"/>
        <v>500</v>
      </c>
      <c r="H1234" s="13">
        <f>tbl_Data[[#This Row],[Units]] * tbl_Data[[#This Row],[Price]]</f>
        <v>2500</v>
      </c>
      <c r="I1234" s="4" t="s">
        <v>11</v>
      </c>
      <c r="J1234" s="4" t="s">
        <v>19</v>
      </c>
      <c r="K1234" s="4" t="s">
        <v>52</v>
      </c>
    </row>
    <row r="1235" spans="2:11" x14ac:dyDescent="0.25">
      <c r="B1235" s="7">
        <v>43943</v>
      </c>
      <c r="C1235" s="4" t="s">
        <v>13</v>
      </c>
      <c r="D1235" s="4" t="s">
        <v>18</v>
      </c>
      <c r="E1235" s="4" t="s">
        <v>20</v>
      </c>
      <c r="F1235" s="4">
        <v>9</v>
      </c>
      <c r="G1235" s="13">
        <f t="shared" si="19"/>
        <v>300</v>
      </c>
      <c r="H1235" s="13">
        <f>tbl_Data[[#This Row],[Units]] * tbl_Data[[#This Row],[Price]]</f>
        <v>2700</v>
      </c>
      <c r="I1235" s="4" t="s">
        <v>11</v>
      </c>
      <c r="J1235" s="4" t="s">
        <v>12</v>
      </c>
      <c r="K1235" s="4" t="s">
        <v>54</v>
      </c>
    </row>
    <row r="1236" spans="2:11" x14ac:dyDescent="0.25">
      <c r="B1236" s="7">
        <v>43943</v>
      </c>
      <c r="C1236" s="4" t="s">
        <v>21</v>
      </c>
      <c r="D1236" s="4" t="s">
        <v>24</v>
      </c>
      <c r="E1236" s="4" t="s">
        <v>17</v>
      </c>
      <c r="F1236" s="4">
        <v>7</v>
      </c>
      <c r="G1236" s="13">
        <f t="shared" si="19"/>
        <v>500</v>
      </c>
      <c r="H1236" s="13">
        <f>tbl_Data[[#This Row],[Units]] * tbl_Data[[#This Row],[Price]]</f>
        <v>3500</v>
      </c>
      <c r="I1236" s="4" t="s">
        <v>11</v>
      </c>
      <c r="J1236" s="4" t="s">
        <v>12</v>
      </c>
      <c r="K1236" s="4" t="s">
        <v>52</v>
      </c>
    </row>
    <row r="1237" spans="2:11" x14ac:dyDescent="0.25">
      <c r="B1237" s="7">
        <v>43943</v>
      </c>
      <c r="C1237" s="4" t="s">
        <v>21</v>
      </c>
      <c r="D1237" s="4" t="s">
        <v>14</v>
      </c>
      <c r="E1237" s="4" t="s">
        <v>10</v>
      </c>
      <c r="F1237" s="4">
        <v>12</v>
      </c>
      <c r="G1237" s="13">
        <f t="shared" si="19"/>
        <v>400</v>
      </c>
      <c r="H1237" s="13">
        <f>tbl_Data[[#This Row],[Units]] * tbl_Data[[#This Row],[Price]]</f>
        <v>4800</v>
      </c>
      <c r="I1237" s="4" t="s">
        <v>11</v>
      </c>
      <c r="J1237" s="4" t="s">
        <v>12</v>
      </c>
      <c r="K1237" s="4" t="s">
        <v>55</v>
      </c>
    </row>
    <row r="1238" spans="2:11" x14ac:dyDescent="0.25">
      <c r="B1238" s="7">
        <v>43943</v>
      </c>
      <c r="C1238" s="4" t="s">
        <v>21</v>
      </c>
      <c r="D1238" s="4" t="s">
        <v>24</v>
      </c>
      <c r="E1238" s="4" t="s">
        <v>22</v>
      </c>
      <c r="F1238" s="4">
        <v>37</v>
      </c>
      <c r="G1238" s="13">
        <f t="shared" si="19"/>
        <v>200</v>
      </c>
      <c r="H1238" s="13">
        <f>tbl_Data[[#This Row],[Units]] * tbl_Data[[#This Row],[Price]]</f>
        <v>7400</v>
      </c>
      <c r="I1238" s="4" t="s">
        <v>23</v>
      </c>
      <c r="J1238" s="4" t="s">
        <v>12</v>
      </c>
      <c r="K1238" s="4" t="s">
        <v>54</v>
      </c>
    </row>
    <row r="1239" spans="2:11" x14ac:dyDescent="0.25">
      <c r="B1239" s="7">
        <v>43943</v>
      </c>
      <c r="C1239" s="4" t="s">
        <v>13</v>
      </c>
      <c r="D1239" s="4" t="s">
        <v>18</v>
      </c>
      <c r="E1239" s="4" t="s">
        <v>20</v>
      </c>
      <c r="F1239" s="4">
        <v>27</v>
      </c>
      <c r="G1239" s="13">
        <f t="shared" si="19"/>
        <v>300</v>
      </c>
      <c r="H1239" s="13">
        <f>tbl_Data[[#This Row],[Units]] * tbl_Data[[#This Row],[Price]]</f>
        <v>8100</v>
      </c>
      <c r="I1239" s="4" t="s">
        <v>23</v>
      </c>
      <c r="J1239" s="4" t="s">
        <v>12</v>
      </c>
      <c r="K1239" s="4" t="s">
        <v>52</v>
      </c>
    </row>
    <row r="1240" spans="2:11" x14ac:dyDescent="0.25">
      <c r="B1240" s="7">
        <v>43943</v>
      </c>
      <c r="C1240" s="4" t="s">
        <v>8</v>
      </c>
      <c r="D1240" s="4" t="s">
        <v>18</v>
      </c>
      <c r="E1240" s="4" t="s">
        <v>20</v>
      </c>
      <c r="F1240" s="4">
        <v>29</v>
      </c>
      <c r="G1240" s="13">
        <f t="shared" si="19"/>
        <v>300</v>
      </c>
      <c r="H1240" s="13">
        <f>tbl_Data[[#This Row],[Units]] * tbl_Data[[#This Row],[Price]]</f>
        <v>8700</v>
      </c>
      <c r="I1240" s="4" t="s">
        <v>11</v>
      </c>
      <c r="J1240" s="4" t="s">
        <v>12</v>
      </c>
      <c r="K1240" s="4" t="s">
        <v>54</v>
      </c>
    </row>
    <row r="1241" spans="2:11" x14ac:dyDescent="0.25">
      <c r="B1241" s="7">
        <v>43943</v>
      </c>
      <c r="C1241" s="4" t="s">
        <v>21</v>
      </c>
      <c r="D1241" s="4" t="s">
        <v>14</v>
      </c>
      <c r="E1241" s="4" t="s">
        <v>17</v>
      </c>
      <c r="F1241" s="4">
        <v>18</v>
      </c>
      <c r="G1241" s="13">
        <f t="shared" si="19"/>
        <v>500</v>
      </c>
      <c r="H1241" s="13">
        <f>tbl_Data[[#This Row],[Units]] * tbl_Data[[#This Row],[Price]]</f>
        <v>9000</v>
      </c>
      <c r="I1241" s="4" t="s">
        <v>11</v>
      </c>
      <c r="J1241" s="4" t="s">
        <v>12</v>
      </c>
      <c r="K1241" s="4" t="s">
        <v>55</v>
      </c>
    </row>
    <row r="1242" spans="2:11" x14ac:dyDescent="0.25">
      <c r="B1242" s="7">
        <v>43943</v>
      </c>
      <c r="C1242" s="4" t="s">
        <v>13</v>
      </c>
      <c r="D1242" s="4" t="s">
        <v>18</v>
      </c>
      <c r="E1242" s="4" t="s">
        <v>17</v>
      </c>
      <c r="F1242" s="4">
        <v>18</v>
      </c>
      <c r="G1242" s="13">
        <f t="shared" si="19"/>
        <v>500</v>
      </c>
      <c r="H1242" s="13">
        <f>tbl_Data[[#This Row],[Units]] * tbl_Data[[#This Row],[Price]]</f>
        <v>9000</v>
      </c>
      <c r="I1242" s="4" t="s">
        <v>11</v>
      </c>
      <c r="J1242" s="4" t="s">
        <v>12</v>
      </c>
      <c r="K1242" s="4" t="s">
        <v>55</v>
      </c>
    </row>
    <row r="1243" spans="2:11" x14ac:dyDescent="0.25">
      <c r="B1243" s="7">
        <v>43943</v>
      </c>
      <c r="C1243" s="4" t="s">
        <v>8</v>
      </c>
      <c r="D1243" s="4" t="s">
        <v>14</v>
      </c>
      <c r="E1243" s="4" t="s">
        <v>10</v>
      </c>
      <c r="F1243" s="4">
        <v>28</v>
      </c>
      <c r="G1243" s="13">
        <f t="shared" si="19"/>
        <v>400</v>
      </c>
      <c r="H1243" s="13">
        <f>tbl_Data[[#This Row],[Units]] * tbl_Data[[#This Row],[Price]]</f>
        <v>11200</v>
      </c>
      <c r="I1243" s="4" t="s">
        <v>11</v>
      </c>
      <c r="J1243" s="4" t="s">
        <v>12</v>
      </c>
      <c r="K1243" s="4" t="s">
        <v>55</v>
      </c>
    </row>
    <row r="1244" spans="2:11" x14ac:dyDescent="0.25">
      <c r="B1244" s="7">
        <v>43943</v>
      </c>
      <c r="C1244" s="4" t="s">
        <v>8</v>
      </c>
      <c r="D1244" s="4" t="s">
        <v>16</v>
      </c>
      <c r="E1244" s="4" t="s">
        <v>10</v>
      </c>
      <c r="F1244" s="4">
        <v>30</v>
      </c>
      <c r="G1244" s="13">
        <f t="shared" si="19"/>
        <v>400</v>
      </c>
      <c r="H1244" s="13">
        <f>tbl_Data[[#This Row],[Units]] * tbl_Data[[#This Row],[Price]]</f>
        <v>12000</v>
      </c>
      <c r="I1244" s="4" t="s">
        <v>11</v>
      </c>
      <c r="J1244" s="4" t="s">
        <v>12</v>
      </c>
      <c r="K1244" s="4" t="s">
        <v>53</v>
      </c>
    </row>
    <row r="1245" spans="2:11" x14ac:dyDescent="0.25">
      <c r="B1245" s="7">
        <v>43943</v>
      </c>
      <c r="C1245" s="4" t="s">
        <v>8</v>
      </c>
      <c r="D1245" s="4" t="s">
        <v>16</v>
      </c>
      <c r="E1245" s="4" t="s">
        <v>10</v>
      </c>
      <c r="F1245" s="4">
        <v>31</v>
      </c>
      <c r="G1245" s="13">
        <f t="shared" si="19"/>
        <v>400</v>
      </c>
      <c r="H1245" s="13">
        <f>tbl_Data[[#This Row],[Units]] * tbl_Data[[#This Row],[Price]]</f>
        <v>12400</v>
      </c>
      <c r="I1245" s="4" t="s">
        <v>11</v>
      </c>
      <c r="J1245" s="4" t="s">
        <v>12</v>
      </c>
      <c r="K1245" s="4" t="s">
        <v>52</v>
      </c>
    </row>
    <row r="1246" spans="2:11" x14ac:dyDescent="0.25">
      <c r="B1246" s="7">
        <v>43943</v>
      </c>
      <c r="C1246" s="4" t="s">
        <v>13</v>
      </c>
      <c r="D1246" s="4" t="s">
        <v>14</v>
      </c>
      <c r="E1246" s="4" t="s">
        <v>10</v>
      </c>
      <c r="F1246" s="4">
        <v>34</v>
      </c>
      <c r="G1246" s="13">
        <f t="shared" si="19"/>
        <v>400</v>
      </c>
      <c r="H1246" s="13">
        <f>tbl_Data[[#This Row],[Units]] * tbl_Data[[#This Row],[Price]]</f>
        <v>13600</v>
      </c>
      <c r="I1246" s="4" t="s">
        <v>23</v>
      </c>
      <c r="J1246" s="4" t="s">
        <v>12</v>
      </c>
      <c r="K1246" s="4" t="s">
        <v>52</v>
      </c>
    </row>
    <row r="1247" spans="2:11" x14ac:dyDescent="0.25">
      <c r="B1247" s="7">
        <v>43943</v>
      </c>
      <c r="C1247" s="4" t="s">
        <v>21</v>
      </c>
      <c r="D1247" s="4" t="s">
        <v>18</v>
      </c>
      <c r="E1247" s="4" t="s">
        <v>10</v>
      </c>
      <c r="F1247" s="4">
        <v>37</v>
      </c>
      <c r="G1247" s="13">
        <f t="shared" si="19"/>
        <v>400</v>
      </c>
      <c r="H1247" s="13">
        <f>tbl_Data[[#This Row],[Units]] * tbl_Data[[#This Row],[Price]]</f>
        <v>14800</v>
      </c>
      <c r="I1247" s="4" t="s">
        <v>11</v>
      </c>
      <c r="J1247" s="4" t="s">
        <v>12</v>
      </c>
      <c r="K1247" s="4" t="s">
        <v>54</v>
      </c>
    </row>
    <row r="1248" spans="2:11" x14ac:dyDescent="0.25">
      <c r="B1248" s="7">
        <v>43943</v>
      </c>
      <c r="C1248" s="4" t="s">
        <v>8</v>
      </c>
      <c r="D1248" s="4" t="s">
        <v>18</v>
      </c>
      <c r="E1248" s="4" t="s">
        <v>17</v>
      </c>
      <c r="F1248" s="4">
        <v>31</v>
      </c>
      <c r="G1248" s="13">
        <f t="shared" si="19"/>
        <v>500</v>
      </c>
      <c r="H1248" s="13">
        <f>tbl_Data[[#This Row],[Units]] * tbl_Data[[#This Row],[Price]]</f>
        <v>15500</v>
      </c>
      <c r="I1248" s="4" t="s">
        <v>11</v>
      </c>
      <c r="J1248" s="4" t="s">
        <v>12</v>
      </c>
      <c r="K1248" s="4" t="s">
        <v>53</v>
      </c>
    </row>
    <row r="1249" spans="2:11" x14ac:dyDescent="0.25">
      <c r="B1249" s="7">
        <v>43943</v>
      </c>
      <c r="C1249" s="4" t="s">
        <v>13</v>
      </c>
      <c r="D1249" s="4" t="s">
        <v>18</v>
      </c>
      <c r="E1249" s="4" t="s">
        <v>17</v>
      </c>
      <c r="F1249" s="4">
        <v>40</v>
      </c>
      <c r="G1249" s="13">
        <f t="shared" si="19"/>
        <v>500</v>
      </c>
      <c r="H1249" s="13">
        <f>tbl_Data[[#This Row],[Units]] * tbl_Data[[#This Row],[Price]]</f>
        <v>20000</v>
      </c>
      <c r="I1249" s="4" t="s">
        <v>11</v>
      </c>
      <c r="J1249" s="4" t="s">
        <v>12</v>
      </c>
      <c r="K1249" s="4" t="s">
        <v>53</v>
      </c>
    </row>
    <row r="1250" spans="2:11" x14ac:dyDescent="0.25">
      <c r="B1250" s="7">
        <v>43944</v>
      </c>
      <c r="C1250" s="4" t="s">
        <v>8</v>
      </c>
      <c r="D1250" s="4" t="s">
        <v>48</v>
      </c>
      <c r="E1250" s="4" t="s">
        <v>15</v>
      </c>
      <c r="F1250" s="4">
        <v>18</v>
      </c>
      <c r="G1250" s="13">
        <f t="shared" si="19"/>
        <v>100</v>
      </c>
      <c r="H1250" s="13">
        <f>tbl_Data[[#This Row],[Units]] * tbl_Data[[#This Row],[Price]]</f>
        <v>1800</v>
      </c>
      <c r="I1250" s="4" t="s">
        <v>11</v>
      </c>
      <c r="J1250" s="4" t="s">
        <v>12</v>
      </c>
      <c r="K1250" s="4" t="s">
        <v>52</v>
      </c>
    </row>
    <row r="1251" spans="2:11" x14ac:dyDescent="0.25">
      <c r="B1251" s="7">
        <v>43944</v>
      </c>
      <c r="C1251" s="4" t="s">
        <v>13</v>
      </c>
      <c r="D1251" s="4" t="s">
        <v>14</v>
      </c>
      <c r="E1251" s="4" t="s">
        <v>22</v>
      </c>
      <c r="F1251" s="4">
        <v>12</v>
      </c>
      <c r="G1251" s="13">
        <f t="shared" si="19"/>
        <v>200</v>
      </c>
      <c r="H1251" s="13">
        <f>tbl_Data[[#This Row],[Units]] * tbl_Data[[#This Row],[Price]]</f>
        <v>2400</v>
      </c>
      <c r="I1251" s="4" t="s">
        <v>11</v>
      </c>
      <c r="J1251" s="4" t="s">
        <v>12</v>
      </c>
      <c r="K1251" s="4" t="s">
        <v>52</v>
      </c>
    </row>
    <row r="1252" spans="2:11" x14ac:dyDescent="0.25">
      <c r="B1252" s="7">
        <v>43944</v>
      </c>
      <c r="C1252" s="4" t="s">
        <v>13</v>
      </c>
      <c r="D1252" s="4" t="s">
        <v>14</v>
      </c>
      <c r="E1252" s="4" t="s">
        <v>10</v>
      </c>
      <c r="F1252" s="4">
        <v>18</v>
      </c>
      <c r="G1252" s="13">
        <f t="shared" si="19"/>
        <v>400</v>
      </c>
      <c r="H1252" s="13">
        <f>tbl_Data[[#This Row],[Units]] * tbl_Data[[#This Row],[Price]]</f>
        <v>7200</v>
      </c>
      <c r="I1252" s="4" t="s">
        <v>23</v>
      </c>
      <c r="J1252" s="4" t="s">
        <v>12</v>
      </c>
      <c r="K1252" s="4" t="s">
        <v>52</v>
      </c>
    </row>
    <row r="1253" spans="2:11" x14ac:dyDescent="0.25">
      <c r="B1253" s="7">
        <v>43944</v>
      </c>
      <c r="C1253" s="4" t="s">
        <v>13</v>
      </c>
      <c r="D1253" s="4" t="s">
        <v>48</v>
      </c>
      <c r="E1253" s="4" t="s">
        <v>10</v>
      </c>
      <c r="F1253" s="4">
        <v>20</v>
      </c>
      <c r="G1253" s="13">
        <f t="shared" si="19"/>
        <v>400</v>
      </c>
      <c r="H1253" s="13">
        <f>tbl_Data[[#This Row],[Units]] * tbl_Data[[#This Row],[Price]]</f>
        <v>8000</v>
      </c>
      <c r="I1253" s="4" t="s">
        <v>11</v>
      </c>
      <c r="J1253" s="4" t="s">
        <v>12</v>
      </c>
      <c r="K1253" s="4" t="s">
        <v>55</v>
      </c>
    </row>
    <row r="1254" spans="2:11" x14ac:dyDescent="0.25">
      <c r="B1254" s="7">
        <v>43944</v>
      </c>
      <c r="C1254" s="4" t="s">
        <v>21</v>
      </c>
      <c r="D1254" s="4" t="s">
        <v>9</v>
      </c>
      <c r="E1254" s="4" t="s">
        <v>10</v>
      </c>
      <c r="F1254" s="4">
        <v>33</v>
      </c>
      <c r="G1254" s="13">
        <f t="shared" si="19"/>
        <v>400</v>
      </c>
      <c r="H1254" s="13">
        <f>tbl_Data[[#This Row],[Units]] * tbl_Data[[#This Row],[Price]]</f>
        <v>13200</v>
      </c>
      <c r="I1254" s="4" t="s">
        <v>11</v>
      </c>
      <c r="J1254" s="4" t="s">
        <v>12</v>
      </c>
      <c r="K1254" s="4" t="s">
        <v>52</v>
      </c>
    </row>
    <row r="1255" spans="2:11" x14ac:dyDescent="0.25">
      <c r="B1255" s="7">
        <v>43944</v>
      </c>
      <c r="C1255" s="4" t="s">
        <v>13</v>
      </c>
      <c r="D1255" s="4" t="s">
        <v>14</v>
      </c>
      <c r="E1255" s="4" t="s">
        <v>17</v>
      </c>
      <c r="F1255" s="4">
        <v>40</v>
      </c>
      <c r="G1255" s="13">
        <f t="shared" si="19"/>
        <v>500</v>
      </c>
      <c r="H1255" s="13">
        <f>tbl_Data[[#This Row],[Units]] * tbl_Data[[#This Row],[Price]]</f>
        <v>20000</v>
      </c>
      <c r="I1255" s="4" t="s">
        <v>23</v>
      </c>
      <c r="J1255" s="4" t="s">
        <v>12</v>
      </c>
      <c r="K1255" s="4" t="s">
        <v>55</v>
      </c>
    </row>
    <row r="1256" spans="2:11" x14ac:dyDescent="0.25">
      <c r="B1256" s="7">
        <v>43945</v>
      </c>
      <c r="C1256" s="4" t="s">
        <v>8</v>
      </c>
      <c r="D1256" s="4" t="s">
        <v>14</v>
      </c>
      <c r="E1256" s="4" t="s">
        <v>22</v>
      </c>
      <c r="F1256" s="4">
        <v>5</v>
      </c>
      <c r="G1256" s="13">
        <f t="shared" si="19"/>
        <v>200</v>
      </c>
      <c r="H1256" s="13">
        <f>tbl_Data[[#This Row],[Units]] * tbl_Data[[#This Row],[Price]]</f>
        <v>1000</v>
      </c>
      <c r="I1256" s="4" t="s">
        <v>11</v>
      </c>
      <c r="J1256" s="4" t="s">
        <v>12</v>
      </c>
      <c r="K1256" s="4" t="s">
        <v>52</v>
      </c>
    </row>
    <row r="1257" spans="2:11" x14ac:dyDescent="0.25">
      <c r="B1257" s="7">
        <v>43945</v>
      </c>
      <c r="C1257" s="4" t="s">
        <v>13</v>
      </c>
      <c r="D1257" s="4" t="s">
        <v>48</v>
      </c>
      <c r="E1257" s="4" t="s">
        <v>10</v>
      </c>
      <c r="F1257" s="4">
        <v>7</v>
      </c>
      <c r="G1257" s="13">
        <f t="shared" si="19"/>
        <v>400</v>
      </c>
      <c r="H1257" s="13">
        <f>tbl_Data[[#This Row],[Units]] * tbl_Data[[#This Row],[Price]]</f>
        <v>2800</v>
      </c>
      <c r="I1257" s="4" t="s">
        <v>23</v>
      </c>
      <c r="J1257" s="4" t="s">
        <v>19</v>
      </c>
      <c r="K1257" s="4" t="s">
        <v>53</v>
      </c>
    </row>
    <row r="1258" spans="2:11" x14ac:dyDescent="0.25">
      <c r="B1258" s="7">
        <v>43945</v>
      </c>
      <c r="C1258" s="4" t="s">
        <v>8</v>
      </c>
      <c r="D1258" s="4" t="s">
        <v>9</v>
      </c>
      <c r="E1258" s="4" t="s">
        <v>20</v>
      </c>
      <c r="F1258" s="4">
        <v>18</v>
      </c>
      <c r="G1258" s="13">
        <f t="shared" si="19"/>
        <v>300</v>
      </c>
      <c r="H1258" s="13">
        <f>tbl_Data[[#This Row],[Units]] * tbl_Data[[#This Row],[Price]]</f>
        <v>5400</v>
      </c>
      <c r="I1258" s="4" t="s">
        <v>11</v>
      </c>
      <c r="J1258" s="4" t="s">
        <v>12</v>
      </c>
      <c r="K1258" s="4" t="s">
        <v>55</v>
      </c>
    </row>
    <row r="1259" spans="2:11" x14ac:dyDescent="0.25">
      <c r="B1259" s="7">
        <v>43945</v>
      </c>
      <c r="C1259" s="4" t="s">
        <v>21</v>
      </c>
      <c r="D1259" s="4" t="s">
        <v>18</v>
      </c>
      <c r="E1259" s="4" t="s">
        <v>22</v>
      </c>
      <c r="F1259" s="4">
        <v>44</v>
      </c>
      <c r="G1259" s="13">
        <f t="shared" si="19"/>
        <v>200</v>
      </c>
      <c r="H1259" s="13">
        <f>tbl_Data[[#This Row],[Units]] * tbl_Data[[#This Row],[Price]]</f>
        <v>8800</v>
      </c>
      <c r="I1259" s="4" t="s">
        <v>11</v>
      </c>
      <c r="J1259" s="4" t="s">
        <v>12</v>
      </c>
      <c r="K1259" s="4" t="s">
        <v>54</v>
      </c>
    </row>
    <row r="1260" spans="2:11" x14ac:dyDescent="0.25">
      <c r="B1260" s="7">
        <v>43945</v>
      </c>
      <c r="C1260" s="4" t="s">
        <v>21</v>
      </c>
      <c r="D1260" s="4" t="s">
        <v>48</v>
      </c>
      <c r="E1260" s="4" t="s">
        <v>20</v>
      </c>
      <c r="F1260" s="4">
        <v>31</v>
      </c>
      <c r="G1260" s="13">
        <f t="shared" si="19"/>
        <v>300</v>
      </c>
      <c r="H1260" s="13">
        <f>tbl_Data[[#This Row],[Units]] * tbl_Data[[#This Row],[Price]]</f>
        <v>9300</v>
      </c>
      <c r="I1260" s="4" t="s">
        <v>11</v>
      </c>
      <c r="J1260" s="4" t="s">
        <v>12</v>
      </c>
      <c r="K1260" s="4" t="s">
        <v>55</v>
      </c>
    </row>
    <row r="1261" spans="2:11" x14ac:dyDescent="0.25">
      <c r="B1261" s="7">
        <v>43945</v>
      </c>
      <c r="C1261" s="4" t="s">
        <v>21</v>
      </c>
      <c r="D1261" s="4" t="s">
        <v>18</v>
      </c>
      <c r="E1261" s="4" t="s">
        <v>17</v>
      </c>
      <c r="F1261" s="4">
        <v>23</v>
      </c>
      <c r="G1261" s="13">
        <f t="shared" si="19"/>
        <v>500</v>
      </c>
      <c r="H1261" s="13">
        <f>tbl_Data[[#This Row],[Units]] * tbl_Data[[#This Row],[Price]]</f>
        <v>11500</v>
      </c>
      <c r="I1261" s="4" t="s">
        <v>23</v>
      </c>
      <c r="J1261" s="4" t="s">
        <v>12</v>
      </c>
      <c r="K1261" s="4" t="s">
        <v>55</v>
      </c>
    </row>
    <row r="1262" spans="2:11" x14ac:dyDescent="0.25">
      <c r="B1262" s="7">
        <v>43945</v>
      </c>
      <c r="C1262" s="4" t="s">
        <v>13</v>
      </c>
      <c r="D1262" s="4" t="s">
        <v>48</v>
      </c>
      <c r="E1262" s="4" t="s">
        <v>10</v>
      </c>
      <c r="F1262" s="4">
        <v>39</v>
      </c>
      <c r="G1262" s="13">
        <f t="shared" si="19"/>
        <v>400</v>
      </c>
      <c r="H1262" s="13">
        <f>tbl_Data[[#This Row],[Units]] * tbl_Data[[#This Row],[Price]]</f>
        <v>15600</v>
      </c>
      <c r="I1262" s="4" t="s">
        <v>11</v>
      </c>
      <c r="J1262" s="4" t="s">
        <v>12</v>
      </c>
      <c r="K1262" s="4" t="s">
        <v>52</v>
      </c>
    </row>
    <row r="1263" spans="2:11" x14ac:dyDescent="0.25">
      <c r="B1263" s="7">
        <v>43945</v>
      </c>
      <c r="C1263" s="4" t="s">
        <v>8</v>
      </c>
      <c r="D1263" s="4" t="s">
        <v>14</v>
      </c>
      <c r="E1263" s="4" t="s">
        <v>17</v>
      </c>
      <c r="F1263" s="4">
        <v>32</v>
      </c>
      <c r="G1263" s="13">
        <f t="shared" si="19"/>
        <v>500</v>
      </c>
      <c r="H1263" s="13">
        <f>tbl_Data[[#This Row],[Units]] * tbl_Data[[#This Row],[Price]]</f>
        <v>16000</v>
      </c>
      <c r="I1263" s="4" t="s">
        <v>11</v>
      </c>
      <c r="J1263" s="4" t="s">
        <v>12</v>
      </c>
      <c r="K1263" s="4" t="s">
        <v>52</v>
      </c>
    </row>
    <row r="1264" spans="2:11" x14ac:dyDescent="0.25">
      <c r="B1264" s="7">
        <v>43945</v>
      </c>
      <c r="C1264" s="4" t="s">
        <v>13</v>
      </c>
      <c r="D1264" s="4" t="s">
        <v>18</v>
      </c>
      <c r="E1264" s="4" t="s">
        <v>17</v>
      </c>
      <c r="F1264" s="4">
        <v>36</v>
      </c>
      <c r="G1264" s="13">
        <f t="shared" si="19"/>
        <v>500</v>
      </c>
      <c r="H1264" s="13">
        <f>tbl_Data[[#This Row],[Units]] * tbl_Data[[#This Row],[Price]]</f>
        <v>18000</v>
      </c>
      <c r="I1264" s="4" t="s">
        <v>11</v>
      </c>
      <c r="J1264" s="4" t="s">
        <v>12</v>
      </c>
      <c r="K1264" s="4" t="s">
        <v>52</v>
      </c>
    </row>
    <row r="1265" spans="2:11" x14ac:dyDescent="0.25">
      <c r="B1265" s="7">
        <v>43945</v>
      </c>
      <c r="C1265" s="4" t="s">
        <v>21</v>
      </c>
      <c r="D1265" s="4" t="s">
        <v>14</v>
      </c>
      <c r="E1265" s="4" t="s">
        <v>17</v>
      </c>
      <c r="F1265" s="4">
        <v>48</v>
      </c>
      <c r="G1265" s="13">
        <f t="shared" si="19"/>
        <v>500</v>
      </c>
      <c r="H1265" s="13">
        <f>tbl_Data[[#This Row],[Units]] * tbl_Data[[#This Row],[Price]]</f>
        <v>24000</v>
      </c>
      <c r="I1265" s="4" t="s">
        <v>11</v>
      </c>
      <c r="J1265" s="4" t="s">
        <v>12</v>
      </c>
      <c r="K1265" s="4" t="s">
        <v>56</v>
      </c>
    </row>
    <row r="1266" spans="2:11" x14ac:dyDescent="0.25">
      <c r="B1266" s="7">
        <v>43946</v>
      </c>
      <c r="C1266" s="4" t="s">
        <v>21</v>
      </c>
      <c r="D1266" s="4" t="s">
        <v>16</v>
      </c>
      <c r="E1266" s="4" t="s">
        <v>20</v>
      </c>
      <c r="F1266" s="4">
        <v>13</v>
      </c>
      <c r="G1266" s="13">
        <f t="shared" si="19"/>
        <v>300</v>
      </c>
      <c r="H1266" s="13">
        <f>tbl_Data[[#This Row],[Units]] * tbl_Data[[#This Row],[Price]]</f>
        <v>3900</v>
      </c>
      <c r="I1266" s="4" t="s">
        <v>23</v>
      </c>
      <c r="J1266" s="4" t="s">
        <v>12</v>
      </c>
      <c r="K1266" s="4" t="s">
        <v>52</v>
      </c>
    </row>
    <row r="1267" spans="2:11" x14ac:dyDescent="0.25">
      <c r="B1267" s="7">
        <v>43946</v>
      </c>
      <c r="C1267" s="4" t="s">
        <v>13</v>
      </c>
      <c r="D1267" s="4" t="s">
        <v>9</v>
      </c>
      <c r="E1267" s="4" t="s">
        <v>17</v>
      </c>
      <c r="F1267" s="4">
        <v>10</v>
      </c>
      <c r="G1267" s="13">
        <f t="shared" si="19"/>
        <v>500</v>
      </c>
      <c r="H1267" s="13">
        <f>tbl_Data[[#This Row],[Units]] * tbl_Data[[#This Row],[Price]]</f>
        <v>5000</v>
      </c>
      <c r="I1267" s="4" t="s">
        <v>11</v>
      </c>
      <c r="J1267" s="4" t="s">
        <v>12</v>
      </c>
      <c r="K1267" s="4" t="s">
        <v>54</v>
      </c>
    </row>
    <row r="1268" spans="2:11" x14ac:dyDescent="0.25">
      <c r="B1268" s="7">
        <v>43946</v>
      </c>
      <c r="C1268" s="4" t="s">
        <v>21</v>
      </c>
      <c r="D1268" s="4" t="s">
        <v>16</v>
      </c>
      <c r="E1268" s="4" t="s">
        <v>17</v>
      </c>
      <c r="F1268" s="4">
        <v>18</v>
      </c>
      <c r="G1268" s="13">
        <f t="shared" si="19"/>
        <v>500</v>
      </c>
      <c r="H1268" s="13">
        <f>tbl_Data[[#This Row],[Units]] * tbl_Data[[#This Row],[Price]]</f>
        <v>9000</v>
      </c>
      <c r="I1268" s="4" t="s">
        <v>11</v>
      </c>
      <c r="J1268" s="4" t="s">
        <v>12</v>
      </c>
      <c r="K1268" s="4" t="s">
        <v>52</v>
      </c>
    </row>
    <row r="1269" spans="2:11" x14ac:dyDescent="0.25">
      <c r="B1269" s="7">
        <v>43946</v>
      </c>
      <c r="C1269" s="4" t="s">
        <v>13</v>
      </c>
      <c r="D1269" s="4" t="s">
        <v>48</v>
      </c>
      <c r="E1269" s="4" t="s">
        <v>10</v>
      </c>
      <c r="F1269" s="4">
        <v>33</v>
      </c>
      <c r="G1269" s="13">
        <f t="shared" si="19"/>
        <v>400</v>
      </c>
      <c r="H1269" s="13">
        <f>tbl_Data[[#This Row],[Units]] * tbl_Data[[#This Row],[Price]]</f>
        <v>13200</v>
      </c>
      <c r="I1269" s="4" t="s">
        <v>11</v>
      </c>
      <c r="J1269" s="4" t="s">
        <v>12</v>
      </c>
      <c r="K1269" s="4" t="s">
        <v>52</v>
      </c>
    </row>
    <row r="1270" spans="2:11" x14ac:dyDescent="0.25">
      <c r="B1270" s="7">
        <v>43946</v>
      </c>
      <c r="C1270" s="4" t="s">
        <v>8</v>
      </c>
      <c r="D1270" s="4" t="s">
        <v>16</v>
      </c>
      <c r="E1270" s="4" t="s">
        <v>17</v>
      </c>
      <c r="F1270" s="4">
        <v>31</v>
      </c>
      <c r="G1270" s="13">
        <f t="shared" si="19"/>
        <v>500</v>
      </c>
      <c r="H1270" s="13">
        <f>tbl_Data[[#This Row],[Units]] * tbl_Data[[#This Row],[Price]]</f>
        <v>15500</v>
      </c>
      <c r="I1270" s="4" t="s">
        <v>11</v>
      </c>
      <c r="J1270" s="4" t="s">
        <v>12</v>
      </c>
      <c r="K1270" s="4" t="s">
        <v>53</v>
      </c>
    </row>
    <row r="1271" spans="2:11" x14ac:dyDescent="0.25">
      <c r="B1271" s="7">
        <v>43946</v>
      </c>
      <c r="C1271" s="4" t="s">
        <v>13</v>
      </c>
      <c r="D1271" s="4" t="s">
        <v>18</v>
      </c>
      <c r="E1271" s="4" t="s">
        <v>17</v>
      </c>
      <c r="F1271" s="4">
        <v>35</v>
      </c>
      <c r="G1271" s="13">
        <f t="shared" si="19"/>
        <v>500</v>
      </c>
      <c r="H1271" s="13">
        <f>tbl_Data[[#This Row],[Units]] * tbl_Data[[#This Row],[Price]]</f>
        <v>17500</v>
      </c>
      <c r="I1271" s="4" t="s">
        <v>11</v>
      </c>
      <c r="J1271" s="4" t="s">
        <v>12</v>
      </c>
      <c r="K1271" s="4" t="s">
        <v>53</v>
      </c>
    </row>
    <row r="1272" spans="2:11" x14ac:dyDescent="0.25">
      <c r="B1272" s="7">
        <v>43946</v>
      </c>
      <c r="C1272" s="4" t="s">
        <v>13</v>
      </c>
      <c r="D1272" s="4" t="s">
        <v>18</v>
      </c>
      <c r="E1272" s="4" t="s">
        <v>17</v>
      </c>
      <c r="F1272" s="4">
        <v>38</v>
      </c>
      <c r="G1272" s="13">
        <f t="shared" si="19"/>
        <v>500</v>
      </c>
      <c r="H1272" s="13">
        <f>tbl_Data[[#This Row],[Units]] * tbl_Data[[#This Row],[Price]]</f>
        <v>19000</v>
      </c>
      <c r="I1272" s="4" t="s">
        <v>23</v>
      </c>
      <c r="J1272" s="4" t="s">
        <v>12</v>
      </c>
      <c r="K1272" s="4" t="s">
        <v>55</v>
      </c>
    </row>
    <row r="1273" spans="2:11" x14ac:dyDescent="0.25">
      <c r="B1273" s="7">
        <v>43946</v>
      </c>
      <c r="C1273" s="4" t="s">
        <v>21</v>
      </c>
      <c r="D1273" s="4" t="s">
        <v>48</v>
      </c>
      <c r="E1273" s="4" t="s">
        <v>17</v>
      </c>
      <c r="F1273" s="4">
        <v>41</v>
      </c>
      <c r="G1273" s="13">
        <f t="shared" si="19"/>
        <v>500</v>
      </c>
      <c r="H1273" s="13">
        <f>tbl_Data[[#This Row],[Units]] * tbl_Data[[#This Row],[Price]]</f>
        <v>20500</v>
      </c>
      <c r="I1273" s="4" t="s">
        <v>23</v>
      </c>
      <c r="J1273" s="4" t="s">
        <v>12</v>
      </c>
      <c r="K1273" s="4" t="s">
        <v>55</v>
      </c>
    </row>
    <row r="1274" spans="2:11" x14ac:dyDescent="0.25">
      <c r="B1274" s="7">
        <v>43946</v>
      </c>
      <c r="C1274" s="4" t="s">
        <v>13</v>
      </c>
      <c r="D1274" s="4" t="s">
        <v>16</v>
      </c>
      <c r="E1274" s="4" t="s">
        <v>17</v>
      </c>
      <c r="F1274" s="4">
        <v>46</v>
      </c>
      <c r="G1274" s="13">
        <f t="shared" si="19"/>
        <v>500</v>
      </c>
      <c r="H1274" s="13">
        <f>tbl_Data[[#This Row],[Units]] * tbl_Data[[#This Row],[Price]]</f>
        <v>23000</v>
      </c>
      <c r="I1274" s="4" t="s">
        <v>23</v>
      </c>
      <c r="J1274" s="4" t="s">
        <v>12</v>
      </c>
      <c r="K1274" s="4" t="s">
        <v>56</v>
      </c>
    </row>
    <row r="1275" spans="2:11" x14ac:dyDescent="0.25">
      <c r="B1275" s="7">
        <v>43947</v>
      </c>
      <c r="C1275" s="4" t="s">
        <v>13</v>
      </c>
      <c r="D1275" s="4" t="s">
        <v>24</v>
      </c>
      <c r="E1275" s="4" t="s">
        <v>10</v>
      </c>
      <c r="F1275" s="4">
        <v>2</v>
      </c>
      <c r="G1275" s="13">
        <f t="shared" si="19"/>
        <v>400</v>
      </c>
      <c r="H1275" s="13">
        <f>tbl_Data[[#This Row],[Units]] * tbl_Data[[#This Row],[Price]]</f>
        <v>800</v>
      </c>
      <c r="I1275" s="4" t="s">
        <v>23</v>
      </c>
      <c r="J1275" s="4" t="s">
        <v>12</v>
      </c>
      <c r="K1275" s="4" t="s">
        <v>52</v>
      </c>
    </row>
    <row r="1276" spans="2:11" x14ac:dyDescent="0.25">
      <c r="B1276" s="7">
        <v>43947</v>
      </c>
      <c r="C1276" s="4" t="s">
        <v>21</v>
      </c>
      <c r="D1276" s="4" t="s">
        <v>14</v>
      </c>
      <c r="E1276" s="4" t="s">
        <v>22</v>
      </c>
      <c r="F1276" s="4">
        <v>13</v>
      </c>
      <c r="G1276" s="13">
        <f t="shared" si="19"/>
        <v>200</v>
      </c>
      <c r="H1276" s="13">
        <f>tbl_Data[[#This Row],[Units]] * tbl_Data[[#This Row],[Price]]</f>
        <v>2600</v>
      </c>
      <c r="I1276" s="4" t="s">
        <v>11</v>
      </c>
      <c r="J1276" s="4" t="s">
        <v>19</v>
      </c>
      <c r="K1276" s="4" t="s">
        <v>53</v>
      </c>
    </row>
    <row r="1277" spans="2:11" x14ac:dyDescent="0.25">
      <c r="B1277" s="7">
        <v>43947</v>
      </c>
      <c r="C1277" s="4" t="s">
        <v>13</v>
      </c>
      <c r="D1277" s="4" t="s">
        <v>18</v>
      </c>
      <c r="E1277" s="4" t="s">
        <v>17</v>
      </c>
      <c r="F1277" s="4">
        <v>9</v>
      </c>
      <c r="G1277" s="13">
        <f t="shared" si="19"/>
        <v>500</v>
      </c>
      <c r="H1277" s="13">
        <f>tbl_Data[[#This Row],[Units]] * tbl_Data[[#This Row],[Price]]</f>
        <v>4500</v>
      </c>
      <c r="I1277" s="4" t="s">
        <v>11</v>
      </c>
      <c r="J1277" s="4" t="s">
        <v>12</v>
      </c>
      <c r="K1277" s="4" t="s">
        <v>52</v>
      </c>
    </row>
    <row r="1278" spans="2:11" x14ac:dyDescent="0.25">
      <c r="B1278" s="7">
        <v>43947</v>
      </c>
      <c r="C1278" s="4" t="s">
        <v>8</v>
      </c>
      <c r="D1278" s="4" t="s">
        <v>16</v>
      </c>
      <c r="E1278" s="4" t="s">
        <v>22</v>
      </c>
      <c r="F1278" s="4">
        <v>43</v>
      </c>
      <c r="G1278" s="13">
        <f t="shared" si="19"/>
        <v>200</v>
      </c>
      <c r="H1278" s="13">
        <f>tbl_Data[[#This Row],[Units]] * tbl_Data[[#This Row],[Price]]</f>
        <v>8600</v>
      </c>
      <c r="I1278" s="4" t="s">
        <v>11</v>
      </c>
      <c r="J1278" s="4" t="s">
        <v>12</v>
      </c>
      <c r="K1278" s="4" t="s">
        <v>52</v>
      </c>
    </row>
    <row r="1279" spans="2:11" x14ac:dyDescent="0.25">
      <c r="B1279" s="7">
        <v>43947</v>
      </c>
      <c r="C1279" s="4" t="s">
        <v>21</v>
      </c>
      <c r="D1279" s="4" t="s">
        <v>14</v>
      </c>
      <c r="E1279" s="4" t="s">
        <v>10</v>
      </c>
      <c r="F1279" s="4">
        <v>28</v>
      </c>
      <c r="G1279" s="13">
        <f t="shared" si="19"/>
        <v>400</v>
      </c>
      <c r="H1279" s="13">
        <f>tbl_Data[[#This Row],[Units]] * tbl_Data[[#This Row],[Price]]</f>
        <v>11200</v>
      </c>
      <c r="I1279" s="4" t="s">
        <v>11</v>
      </c>
      <c r="J1279" s="4" t="s">
        <v>12</v>
      </c>
      <c r="K1279" s="4" t="s">
        <v>52</v>
      </c>
    </row>
    <row r="1280" spans="2:11" x14ac:dyDescent="0.25">
      <c r="B1280" s="7">
        <v>43947</v>
      </c>
      <c r="C1280" s="4" t="s">
        <v>13</v>
      </c>
      <c r="D1280" s="4" t="s">
        <v>18</v>
      </c>
      <c r="E1280" s="4" t="s">
        <v>20</v>
      </c>
      <c r="F1280" s="4">
        <v>38</v>
      </c>
      <c r="G1280" s="13">
        <f t="shared" si="19"/>
        <v>300</v>
      </c>
      <c r="H1280" s="13">
        <f>tbl_Data[[#This Row],[Units]] * tbl_Data[[#This Row],[Price]]</f>
        <v>11400</v>
      </c>
      <c r="I1280" s="4" t="s">
        <v>23</v>
      </c>
      <c r="J1280" s="4" t="s">
        <v>12</v>
      </c>
      <c r="K1280" s="4" t="s">
        <v>55</v>
      </c>
    </row>
    <row r="1281" spans="2:11" x14ac:dyDescent="0.25">
      <c r="B1281" s="7">
        <v>43947</v>
      </c>
      <c r="C1281" s="4" t="s">
        <v>8</v>
      </c>
      <c r="D1281" s="4" t="s">
        <v>24</v>
      </c>
      <c r="E1281" s="4" t="s">
        <v>20</v>
      </c>
      <c r="F1281" s="4">
        <v>39</v>
      </c>
      <c r="G1281" s="13">
        <f t="shared" si="19"/>
        <v>300</v>
      </c>
      <c r="H1281" s="13">
        <f>tbl_Data[[#This Row],[Units]] * tbl_Data[[#This Row],[Price]]</f>
        <v>11700</v>
      </c>
      <c r="I1281" s="4" t="s">
        <v>23</v>
      </c>
      <c r="J1281" s="4" t="s">
        <v>12</v>
      </c>
      <c r="K1281" s="4" t="s">
        <v>53</v>
      </c>
    </row>
    <row r="1282" spans="2:11" x14ac:dyDescent="0.25">
      <c r="B1282" s="7">
        <v>43947</v>
      </c>
      <c r="C1282" s="4" t="s">
        <v>8</v>
      </c>
      <c r="D1282" s="4" t="s">
        <v>16</v>
      </c>
      <c r="E1282" s="4" t="s">
        <v>20</v>
      </c>
      <c r="F1282" s="4">
        <v>39</v>
      </c>
      <c r="G1282" s="13">
        <f t="shared" si="19"/>
        <v>300</v>
      </c>
      <c r="H1282" s="13">
        <f>tbl_Data[[#This Row],[Units]] * tbl_Data[[#This Row],[Price]]</f>
        <v>11700</v>
      </c>
      <c r="I1282" s="4" t="s">
        <v>11</v>
      </c>
      <c r="J1282" s="4" t="s">
        <v>12</v>
      </c>
      <c r="K1282" s="4" t="s">
        <v>53</v>
      </c>
    </row>
    <row r="1283" spans="2:11" x14ac:dyDescent="0.25">
      <c r="B1283" s="7">
        <v>43948</v>
      </c>
      <c r="C1283" s="4" t="s">
        <v>8</v>
      </c>
      <c r="D1283" s="4" t="s">
        <v>48</v>
      </c>
      <c r="E1283" s="4" t="s">
        <v>15</v>
      </c>
      <c r="F1283" s="4">
        <v>4</v>
      </c>
      <c r="G1283" s="13">
        <f t="shared" si="19"/>
        <v>100</v>
      </c>
      <c r="H1283" s="13">
        <f>tbl_Data[[#This Row],[Units]] * tbl_Data[[#This Row],[Price]]</f>
        <v>400</v>
      </c>
      <c r="I1283" s="4" t="s">
        <v>11</v>
      </c>
      <c r="J1283" s="4" t="s">
        <v>12</v>
      </c>
      <c r="K1283" s="4" t="s">
        <v>52</v>
      </c>
    </row>
    <row r="1284" spans="2:11" x14ac:dyDescent="0.25">
      <c r="B1284" s="7">
        <v>43948</v>
      </c>
      <c r="C1284" s="4" t="s">
        <v>21</v>
      </c>
      <c r="D1284" s="4" t="s">
        <v>14</v>
      </c>
      <c r="E1284" s="4" t="s">
        <v>17</v>
      </c>
      <c r="F1284" s="4">
        <v>5</v>
      </c>
      <c r="G1284" s="13">
        <f t="shared" ref="G1284:G1347" si="20">_xlfn.XLOOKUP(E1284, Product, dv_Price, "N/A", 0)</f>
        <v>500</v>
      </c>
      <c r="H1284" s="13">
        <f>tbl_Data[[#This Row],[Units]] * tbl_Data[[#This Row],[Price]]</f>
        <v>2500</v>
      </c>
      <c r="I1284" s="4" t="s">
        <v>11</v>
      </c>
      <c r="J1284" s="4" t="s">
        <v>12</v>
      </c>
      <c r="K1284" s="4" t="s">
        <v>52</v>
      </c>
    </row>
    <row r="1285" spans="2:11" x14ac:dyDescent="0.25">
      <c r="B1285" s="7">
        <v>43948</v>
      </c>
      <c r="C1285" s="4" t="s">
        <v>21</v>
      </c>
      <c r="D1285" s="4" t="s">
        <v>48</v>
      </c>
      <c r="E1285" s="4" t="s">
        <v>20</v>
      </c>
      <c r="F1285" s="4">
        <v>21</v>
      </c>
      <c r="G1285" s="13">
        <f t="shared" si="20"/>
        <v>300</v>
      </c>
      <c r="H1285" s="13">
        <f>tbl_Data[[#This Row],[Units]] * tbl_Data[[#This Row],[Price]]</f>
        <v>6300</v>
      </c>
      <c r="I1285" s="4" t="s">
        <v>11</v>
      </c>
      <c r="J1285" s="4" t="s">
        <v>12</v>
      </c>
      <c r="K1285" s="4" t="s">
        <v>52</v>
      </c>
    </row>
    <row r="1286" spans="2:11" x14ac:dyDescent="0.25">
      <c r="B1286" s="7">
        <v>43948</v>
      </c>
      <c r="C1286" s="4" t="s">
        <v>13</v>
      </c>
      <c r="D1286" s="4" t="s">
        <v>16</v>
      </c>
      <c r="E1286" s="4" t="s">
        <v>17</v>
      </c>
      <c r="F1286" s="4">
        <v>16</v>
      </c>
      <c r="G1286" s="13">
        <f t="shared" si="20"/>
        <v>500</v>
      </c>
      <c r="H1286" s="13">
        <f>tbl_Data[[#This Row],[Units]] * tbl_Data[[#This Row],[Price]]</f>
        <v>8000</v>
      </c>
      <c r="I1286" s="4" t="s">
        <v>11</v>
      </c>
      <c r="J1286" s="4" t="s">
        <v>12</v>
      </c>
      <c r="K1286" s="4" t="s">
        <v>52</v>
      </c>
    </row>
    <row r="1287" spans="2:11" x14ac:dyDescent="0.25">
      <c r="B1287" s="7">
        <v>43948</v>
      </c>
      <c r="C1287" s="4" t="s">
        <v>21</v>
      </c>
      <c r="D1287" s="4" t="s">
        <v>16</v>
      </c>
      <c r="E1287" s="4" t="s">
        <v>17</v>
      </c>
      <c r="F1287" s="4">
        <v>23</v>
      </c>
      <c r="G1287" s="13">
        <f t="shared" si="20"/>
        <v>500</v>
      </c>
      <c r="H1287" s="13">
        <f>tbl_Data[[#This Row],[Units]] * tbl_Data[[#This Row],[Price]]</f>
        <v>11500</v>
      </c>
      <c r="I1287" s="4" t="s">
        <v>11</v>
      </c>
      <c r="J1287" s="4" t="s">
        <v>12</v>
      </c>
      <c r="K1287" s="4" t="s">
        <v>53</v>
      </c>
    </row>
    <row r="1288" spans="2:11" x14ac:dyDescent="0.25">
      <c r="B1288" s="7">
        <v>43948</v>
      </c>
      <c r="C1288" s="4" t="s">
        <v>21</v>
      </c>
      <c r="D1288" s="4" t="s">
        <v>48</v>
      </c>
      <c r="E1288" s="4" t="s">
        <v>10</v>
      </c>
      <c r="F1288" s="4">
        <v>29</v>
      </c>
      <c r="G1288" s="13">
        <f t="shared" si="20"/>
        <v>400</v>
      </c>
      <c r="H1288" s="13">
        <f>tbl_Data[[#This Row],[Units]] * tbl_Data[[#This Row],[Price]]</f>
        <v>11600</v>
      </c>
      <c r="I1288" s="4" t="s">
        <v>11</v>
      </c>
      <c r="J1288" s="4" t="s">
        <v>12</v>
      </c>
      <c r="K1288" s="4" t="s">
        <v>53</v>
      </c>
    </row>
    <row r="1289" spans="2:11" x14ac:dyDescent="0.25">
      <c r="B1289" s="7">
        <v>43948</v>
      </c>
      <c r="C1289" s="4" t="s">
        <v>13</v>
      </c>
      <c r="D1289" s="4" t="s">
        <v>16</v>
      </c>
      <c r="E1289" s="4" t="s">
        <v>17</v>
      </c>
      <c r="F1289" s="4">
        <v>29</v>
      </c>
      <c r="G1289" s="13">
        <f t="shared" si="20"/>
        <v>500</v>
      </c>
      <c r="H1289" s="13">
        <f>tbl_Data[[#This Row],[Units]] * tbl_Data[[#This Row],[Price]]</f>
        <v>14500</v>
      </c>
      <c r="I1289" s="4" t="s">
        <v>11</v>
      </c>
      <c r="J1289" s="4" t="s">
        <v>12</v>
      </c>
      <c r="K1289" s="4" t="s">
        <v>55</v>
      </c>
    </row>
    <row r="1290" spans="2:11" x14ac:dyDescent="0.25">
      <c r="B1290" s="7">
        <v>43948</v>
      </c>
      <c r="C1290" s="4" t="s">
        <v>21</v>
      </c>
      <c r="D1290" s="4" t="s">
        <v>9</v>
      </c>
      <c r="E1290" s="4" t="s">
        <v>17</v>
      </c>
      <c r="F1290" s="4">
        <v>44</v>
      </c>
      <c r="G1290" s="13">
        <f t="shared" si="20"/>
        <v>500</v>
      </c>
      <c r="H1290" s="13">
        <f>tbl_Data[[#This Row],[Units]] * tbl_Data[[#This Row],[Price]]</f>
        <v>22000</v>
      </c>
      <c r="I1290" s="4" t="s">
        <v>11</v>
      </c>
      <c r="J1290" s="4" t="s">
        <v>12</v>
      </c>
      <c r="K1290" s="4" t="s">
        <v>55</v>
      </c>
    </row>
    <row r="1291" spans="2:11" x14ac:dyDescent="0.25">
      <c r="B1291" s="7">
        <v>43948</v>
      </c>
      <c r="C1291" s="4" t="s">
        <v>8</v>
      </c>
      <c r="D1291" s="4" t="s">
        <v>18</v>
      </c>
      <c r="E1291" s="4" t="s">
        <v>17</v>
      </c>
      <c r="F1291" s="4">
        <v>48</v>
      </c>
      <c r="G1291" s="13">
        <f t="shared" si="20"/>
        <v>500</v>
      </c>
      <c r="H1291" s="13">
        <f>tbl_Data[[#This Row],[Units]] * tbl_Data[[#This Row],[Price]]</f>
        <v>24000</v>
      </c>
      <c r="I1291" s="4" t="s">
        <v>11</v>
      </c>
      <c r="J1291" s="4" t="s">
        <v>12</v>
      </c>
      <c r="K1291" s="4" t="s">
        <v>55</v>
      </c>
    </row>
    <row r="1292" spans="2:11" x14ac:dyDescent="0.25">
      <c r="B1292" s="7">
        <v>43949</v>
      </c>
      <c r="C1292" s="4" t="s">
        <v>13</v>
      </c>
      <c r="D1292" s="4" t="s">
        <v>48</v>
      </c>
      <c r="E1292" s="4" t="s">
        <v>17</v>
      </c>
      <c r="F1292" s="4">
        <v>2</v>
      </c>
      <c r="G1292" s="13">
        <f t="shared" si="20"/>
        <v>500</v>
      </c>
      <c r="H1292" s="13">
        <f>tbl_Data[[#This Row],[Units]] * tbl_Data[[#This Row],[Price]]</f>
        <v>1000</v>
      </c>
      <c r="I1292" s="4" t="s">
        <v>11</v>
      </c>
      <c r="J1292" s="4" t="s">
        <v>12</v>
      </c>
      <c r="K1292" s="4" t="s">
        <v>53</v>
      </c>
    </row>
    <row r="1293" spans="2:11" x14ac:dyDescent="0.25">
      <c r="B1293" s="7">
        <v>43949</v>
      </c>
      <c r="C1293" s="4" t="s">
        <v>13</v>
      </c>
      <c r="D1293" s="4" t="s">
        <v>14</v>
      </c>
      <c r="E1293" s="4" t="s">
        <v>22</v>
      </c>
      <c r="F1293" s="4">
        <v>6</v>
      </c>
      <c r="G1293" s="13">
        <f t="shared" si="20"/>
        <v>200</v>
      </c>
      <c r="H1293" s="13">
        <f>tbl_Data[[#This Row],[Units]] * tbl_Data[[#This Row],[Price]]</f>
        <v>1200</v>
      </c>
      <c r="I1293" s="4" t="s">
        <v>11</v>
      </c>
      <c r="J1293" s="4" t="s">
        <v>12</v>
      </c>
      <c r="K1293" s="4" t="s">
        <v>52</v>
      </c>
    </row>
    <row r="1294" spans="2:11" x14ac:dyDescent="0.25">
      <c r="B1294" s="7">
        <v>43949</v>
      </c>
      <c r="C1294" s="4" t="s">
        <v>13</v>
      </c>
      <c r="D1294" s="4" t="s">
        <v>18</v>
      </c>
      <c r="E1294" s="4" t="s">
        <v>10</v>
      </c>
      <c r="F1294" s="4">
        <v>5</v>
      </c>
      <c r="G1294" s="13">
        <f t="shared" si="20"/>
        <v>400</v>
      </c>
      <c r="H1294" s="13">
        <f>tbl_Data[[#This Row],[Units]] * tbl_Data[[#This Row],[Price]]</f>
        <v>2000</v>
      </c>
      <c r="I1294" s="4" t="s">
        <v>11</v>
      </c>
      <c r="J1294" s="4" t="s">
        <v>12</v>
      </c>
      <c r="K1294" s="4" t="s">
        <v>52</v>
      </c>
    </row>
    <row r="1295" spans="2:11" x14ac:dyDescent="0.25">
      <c r="B1295" s="7">
        <v>43949</v>
      </c>
      <c r="C1295" s="4" t="s">
        <v>8</v>
      </c>
      <c r="D1295" s="4" t="s">
        <v>14</v>
      </c>
      <c r="E1295" s="4" t="s">
        <v>17</v>
      </c>
      <c r="F1295" s="4">
        <v>6</v>
      </c>
      <c r="G1295" s="13">
        <f t="shared" si="20"/>
        <v>500</v>
      </c>
      <c r="H1295" s="13">
        <f>tbl_Data[[#This Row],[Units]] * tbl_Data[[#This Row],[Price]]</f>
        <v>3000</v>
      </c>
      <c r="I1295" s="4" t="s">
        <v>11</v>
      </c>
      <c r="J1295" s="4" t="s">
        <v>12</v>
      </c>
      <c r="K1295" s="4" t="s">
        <v>52</v>
      </c>
    </row>
    <row r="1296" spans="2:11" x14ac:dyDescent="0.25">
      <c r="B1296" s="7">
        <v>43949</v>
      </c>
      <c r="C1296" s="4" t="s">
        <v>8</v>
      </c>
      <c r="D1296" s="4" t="s">
        <v>18</v>
      </c>
      <c r="E1296" s="4" t="s">
        <v>17</v>
      </c>
      <c r="F1296" s="4">
        <v>27</v>
      </c>
      <c r="G1296" s="13">
        <f t="shared" si="20"/>
        <v>500</v>
      </c>
      <c r="H1296" s="13">
        <f>tbl_Data[[#This Row],[Units]] * tbl_Data[[#This Row],[Price]]</f>
        <v>13500</v>
      </c>
      <c r="I1296" s="4" t="s">
        <v>23</v>
      </c>
      <c r="J1296" s="4" t="s">
        <v>12</v>
      </c>
      <c r="K1296" s="4" t="s">
        <v>54</v>
      </c>
    </row>
    <row r="1297" spans="2:11" x14ac:dyDescent="0.25">
      <c r="B1297" s="7">
        <v>43949</v>
      </c>
      <c r="C1297" s="4" t="s">
        <v>13</v>
      </c>
      <c r="D1297" s="4" t="s">
        <v>9</v>
      </c>
      <c r="E1297" s="4" t="s">
        <v>17</v>
      </c>
      <c r="F1297" s="4">
        <v>29</v>
      </c>
      <c r="G1297" s="13">
        <f t="shared" si="20"/>
        <v>500</v>
      </c>
      <c r="H1297" s="13">
        <f>tbl_Data[[#This Row],[Units]] * tbl_Data[[#This Row],[Price]]</f>
        <v>14500</v>
      </c>
      <c r="I1297" s="4" t="s">
        <v>11</v>
      </c>
      <c r="J1297" s="4" t="s">
        <v>12</v>
      </c>
      <c r="K1297" s="4" t="s">
        <v>55</v>
      </c>
    </row>
    <row r="1298" spans="2:11" x14ac:dyDescent="0.25">
      <c r="B1298" s="7">
        <v>43949</v>
      </c>
      <c r="C1298" s="4" t="s">
        <v>13</v>
      </c>
      <c r="D1298" s="4" t="s">
        <v>48</v>
      </c>
      <c r="E1298" s="4" t="s">
        <v>10</v>
      </c>
      <c r="F1298" s="4">
        <v>44</v>
      </c>
      <c r="G1298" s="13">
        <f t="shared" si="20"/>
        <v>400</v>
      </c>
      <c r="H1298" s="13">
        <f>tbl_Data[[#This Row],[Units]] * tbl_Data[[#This Row],[Price]]</f>
        <v>17600</v>
      </c>
      <c r="I1298" s="4" t="s">
        <v>11</v>
      </c>
      <c r="J1298" s="4" t="s">
        <v>12</v>
      </c>
      <c r="K1298" s="4" t="s">
        <v>55</v>
      </c>
    </row>
    <row r="1299" spans="2:11" x14ac:dyDescent="0.25">
      <c r="B1299" s="7">
        <v>43949</v>
      </c>
      <c r="C1299" s="4" t="s">
        <v>21</v>
      </c>
      <c r="D1299" s="4" t="s">
        <v>14</v>
      </c>
      <c r="E1299" s="4" t="s">
        <v>10</v>
      </c>
      <c r="F1299" s="4">
        <v>45</v>
      </c>
      <c r="G1299" s="13">
        <f t="shared" si="20"/>
        <v>400</v>
      </c>
      <c r="H1299" s="13">
        <f>tbl_Data[[#This Row],[Units]] * tbl_Data[[#This Row],[Price]]</f>
        <v>18000</v>
      </c>
      <c r="I1299" s="4" t="s">
        <v>11</v>
      </c>
      <c r="J1299" s="4" t="s">
        <v>12</v>
      </c>
      <c r="K1299" s="4" t="s">
        <v>52</v>
      </c>
    </row>
    <row r="1300" spans="2:11" x14ac:dyDescent="0.25">
      <c r="B1300" s="7">
        <v>43949</v>
      </c>
      <c r="C1300" s="4" t="s">
        <v>8</v>
      </c>
      <c r="D1300" s="4" t="s">
        <v>18</v>
      </c>
      <c r="E1300" s="4" t="s">
        <v>17</v>
      </c>
      <c r="F1300" s="4">
        <v>45</v>
      </c>
      <c r="G1300" s="13">
        <f t="shared" si="20"/>
        <v>500</v>
      </c>
      <c r="H1300" s="13">
        <f>tbl_Data[[#This Row],[Units]] * tbl_Data[[#This Row],[Price]]</f>
        <v>22500</v>
      </c>
      <c r="I1300" s="4" t="s">
        <v>11</v>
      </c>
      <c r="J1300" s="4" t="s">
        <v>12</v>
      </c>
      <c r="K1300" s="4" t="s">
        <v>56</v>
      </c>
    </row>
    <row r="1301" spans="2:11" x14ac:dyDescent="0.25">
      <c r="B1301" s="7">
        <v>43950</v>
      </c>
      <c r="C1301" s="4" t="s">
        <v>8</v>
      </c>
      <c r="D1301" s="4" t="s">
        <v>18</v>
      </c>
      <c r="E1301" s="4" t="s">
        <v>15</v>
      </c>
      <c r="F1301" s="4">
        <v>20</v>
      </c>
      <c r="G1301" s="13">
        <f t="shared" si="20"/>
        <v>100</v>
      </c>
      <c r="H1301" s="13">
        <f>tbl_Data[[#This Row],[Units]] * tbl_Data[[#This Row],[Price]]</f>
        <v>2000</v>
      </c>
      <c r="I1301" s="4" t="s">
        <v>11</v>
      </c>
      <c r="J1301" s="4" t="s">
        <v>12</v>
      </c>
      <c r="K1301" s="4" t="s">
        <v>52</v>
      </c>
    </row>
    <row r="1302" spans="2:11" x14ac:dyDescent="0.25">
      <c r="B1302" s="7">
        <v>43950</v>
      </c>
      <c r="C1302" s="4" t="s">
        <v>13</v>
      </c>
      <c r="D1302" s="4" t="s">
        <v>18</v>
      </c>
      <c r="E1302" s="4" t="s">
        <v>20</v>
      </c>
      <c r="F1302" s="4">
        <v>9</v>
      </c>
      <c r="G1302" s="13">
        <f t="shared" si="20"/>
        <v>300</v>
      </c>
      <c r="H1302" s="13">
        <f>tbl_Data[[#This Row],[Units]] * tbl_Data[[#This Row],[Price]]</f>
        <v>2700</v>
      </c>
      <c r="I1302" s="4" t="s">
        <v>11</v>
      </c>
      <c r="J1302" s="4" t="s">
        <v>12</v>
      </c>
      <c r="K1302" s="4" t="s">
        <v>55</v>
      </c>
    </row>
    <row r="1303" spans="2:11" x14ac:dyDescent="0.25">
      <c r="B1303" s="7">
        <v>43950</v>
      </c>
      <c r="C1303" s="4" t="s">
        <v>21</v>
      </c>
      <c r="D1303" s="4" t="s">
        <v>14</v>
      </c>
      <c r="E1303" s="4" t="s">
        <v>20</v>
      </c>
      <c r="F1303" s="4">
        <v>11</v>
      </c>
      <c r="G1303" s="13">
        <f t="shared" si="20"/>
        <v>300</v>
      </c>
      <c r="H1303" s="13">
        <f>tbl_Data[[#This Row],[Units]] * tbl_Data[[#This Row],[Price]]</f>
        <v>3300</v>
      </c>
      <c r="I1303" s="4" t="s">
        <v>11</v>
      </c>
      <c r="J1303" s="4" t="s">
        <v>12</v>
      </c>
      <c r="K1303" s="4" t="s">
        <v>53</v>
      </c>
    </row>
    <row r="1304" spans="2:11" x14ac:dyDescent="0.25">
      <c r="B1304" s="7">
        <v>43950</v>
      </c>
      <c r="C1304" s="4" t="s">
        <v>13</v>
      </c>
      <c r="D1304" s="4" t="s">
        <v>18</v>
      </c>
      <c r="E1304" s="4" t="s">
        <v>10</v>
      </c>
      <c r="F1304" s="4">
        <v>10</v>
      </c>
      <c r="G1304" s="13">
        <f t="shared" si="20"/>
        <v>400</v>
      </c>
      <c r="H1304" s="13">
        <f>tbl_Data[[#This Row],[Units]] * tbl_Data[[#This Row],[Price]]</f>
        <v>4000</v>
      </c>
      <c r="I1304" s="4" t="s">
        <v>11</v>
      </c>
      <c r="J1304" s="4" t="s">
        <v>12</v>
      </c>
      <c r="K1304" s="4" t="s">
        <v>53</v>
      </c>
    </row>
    <row r="1305" spans="2:11" x14ac:dyDescent="0.25">
      <c r="B1305" s="7">
        <v>43950</v>
      </c>
      <c r="C1305" s="4" t="s">
        <v>21</v>
      </c>
      <c r="D1305" s="4" t="s">
        <v>48</v>
      </c>
      <c r="E1305" s="4" t="s">
        <v>15</v>
      </c>
      <c r="F1305" s="4">
        <v>45</v>
      </c>
      <c r="G1305" s="13">
        <f t="shared" si="20"/>
        <v>100</v>
      </c>
      <c r="H1305" s="13">
        <f>tbl_Data[[#This Row],[Units]] * tbl_Data[[#This Row],[Price]]</f>
        <v>4500</v>
      </c>
      <c r="I1305" s="4" t="s">
        <v>11</v>
      </c>
      <c r="J1305" s="4" t="s">
        <v>12</v>
      </c>
      <c r="K1305" s="4" t="s">
        <v>56</v>
      </c>
    </row>
    <row r="1306" spans="2:11" x14ac:dyDescent="0.25">
      <c r="B1306" s="7">
        <v>43950</v>
      </c>
      <c r="C1306" s="4" t="s">
        <v>21</v>
      </c>
      <c r="D1306" s="4" t="s">
        <v>48</v>
      </c>
      <c r="E1306" s="4" t="s">
        <v>10</v>
      </c>
      <c r="F1306" s="4">
        <v>14</v>
      </c>
      <c r="G1306" s="13">
        <f t="shared" si="20"/>
        <v>400</v>
      </c>
      <c r="H1306" s="13">
        <f>tbl_Data[[#This Row],[Units]] * tbl_Data[[#This Row],[Price]]</f>
        <v>5600</v>
      </c>
      <c r="I1306" s="4" t="s">
        <v>23</v>
      </c>
      <c r="J1306" s="4" t="s">
        <v>12</v>
      </c>
      <c r="K1306" s="4" t="s">
        <v>56</v>
      </c>
    </row>
    <row r="1307" spans="2:11" x14ac:dyDescent="0.25">
      <c r="B1307" s="7">
        <v>43950</v>
      </c>
      <c r="C1307" s="4" t="s">
        <v>8</v>
      </c>
      <c r="D1307" s="4" t="s">
        <v>18</v>
      </c>
      <c r="E1307" s="4" t="s">
        <v>10</v>
      </c>
      <c r="F1307" s="4">
        <v>15</v>
      </c>
      <c r="G1307" s="13">
        <f t="shared" si="20"/>
        <v>400</v>
      </c>
      <c r="H1307" s="13">
        <f>tbl_Data[[#This Row],[Units]] * tbl_Data[[#This Row],[Price]]</f>
        <v>6000</v>
      </c>
      <c r="I1307" s="4" t="s">
        <v>11</v>
      </c>
      <c r="J1307" s="4" t="s">
        <v>12</v>
      </c>
      <c r="K1307" s="4" t="s">
        <v>52</v>
      </c>
    </row>
    <row r="1308" spans="2:11" x14ac:dyDescent="0.25">
      <c r="B1308" s="7">
        <v>43950</v>
      </c>
      <c r="C1308" s="4" t="s">
        <v>13</v>
      </c>
      <c r="D1308" s="4" t="s">
        <v>18</v>
      </c>
      <c r="E1308" s="4" t="s">
        <v>22</v>
      </c>
      <c r="F1308" s="4">
        <v>33</v>
      </c>
      <c r="G1308" s="13">
        <f t="shared" si="20"/>
        <v>200</v>
      </c>
      <c r="H1308" s="13">
        <f>tbl_Data[[#This Row],[Units]] * tbl_Data[[#This Row],[Price]]</f>
        <v>6600</v>
      </c>
      <c r="I1308" s="4" t="s">
        <v>11</v>
      </c>
      <c r="J1308" s="4" t="s">
        <v>12</v>
      </c>
      <c r="K1308" s="4" t="s">
        <v>55</v>
      </c>
    </row>
    <row r="1309" spans="2:11" x14ac:dyDescent="0.25">
      <c r="B1309" s="7">
        <v>43950</v>
      </c>
      <c r="C1309" s="4" t="s">
        <v>21</v>
      </c>
      <c r="D1309" s="4" t="s">
        <v>24</v>
      </c>
      <c r="E1309" s="4" t="s">
        <v>17</v>
      </c>
      <c r="F1309" s="4">
        <v>17</v>
      </c>
      <c r="G1309" s="13">
        <f t="shared" si="20"/>
        <v>500</v>
      </c>
      <c r="H1309" s="13">
        <f>tbl_Data[[#This Row],[Units]] * tbl_Data[[#This Row],[Price]]</f>
        <v>8500</v>
      </c>
      <c r="I1309" s="4" t="s">
        <v>11</v>
      </c>
      <c r="J1309" s="4" t="s">
        <v>12</v>
      </c>
      <c r="K1309" s="4" t="s">
        <v>52</v>
      </c>
    </row>
    <row r="1310" spans="2:11" x14ac:dyDescent="0.25">
      <c r="B1310" s="7">
        <v>43950</v>
      </c>
      <c r="C1310" s="4" t="s">
        <v>13</v>
      </c>
      <c r="D1310" s="4" t="s">
        <v>9</v>
      </c>
      <c r="E1310" s="4" t="s">
        <v>20</v>
      </c>
      <c r="F1310" s="4">
        <v>29</v>
      </c>
      <c r="G1310" s="13">
        <f t="shared" si="20"/>
        <v>300</v>
      </c>
      <c r="H1310" s="13">
        <f>tbl_Data[[#This Row],[Units]] * tbl_Data[[#This Row],[Price]]</f>
        <v>8700</v>
      </c>
      <c r="I1310" s="4" t="s">
        <v>11</v>
      </c>
      <c r="J1310" s="4" t="s">
        <v>12</v>
      </c>
      <c r="K1310" s="4" t="s">
        <v>55</v>
      </c>
    </row>
    <row r="1311" spans="2:11" x14ac:dyDescent="0.25">
      <c r="B1311" s="7">
        <v>43950</v>
      </c>
      <c r="C1311" s="4" t="s">
        <v>8</v>
      </c>
      <c r="D1311" s="4" t="s">
        <v>18</v>
      </c>
      <c r="E1311" s="4" t="s">
        <v>20</v>
      </c>
      <c r="F1311" s="4">
        <v>29</v>
      </c>
      <c r="G1311" s="13">
        <f t="shared" si="20"/>
        <v>300</v>
      </c>
      <c r="H1311" s="13">
        <f>tbl_Data[[#This Row],[Units]] * tbl_Data[[#This Row],[Price]]</f>
        <v>8700</v>
      </c>
      <c r="I1311" s="4" t="s">
        <v>11</v>
      </c>
      <c r="J1311" s="4" t="s">
        <v>12</v>
      </c>
      <c r="K1311" s="4" t="s">
        <v>56</v>
      </c>
    </row>
    <row r="1312" spans="2:11" x14ac:dyDescent="0.25">
      <c r="B1312" s="7">
        <v>43950</v>
      </c>
      <c r="C1312" s="4" t="s">
        <v>8</v>
      </c>
      <c r="D1312" s="4" t="s">
        <v>14</v>
      </c>
      <c r="E1312" s="4" t="s">
        <v>17</v>
      </c>
      <c r="F1312" s="4">
        <v>24</v>
      </c>
      <c r="G1312" s="13">
        <f t="shared" si="20"/>
        <v>500</v>
      </c>
      <c r="H1312" s="13">
        <f>tbl_Data[[#This Row],[Units]] * tbl_Data[[#This Row],[Price]]</f>
        <v>12000</v>
      </c>
      <c r="I1312" s="4" t="s">
        <v>11</v>
      </c>
      <c r="J1312" s="4" t="s">
        <v>12</v>
      </c>
      <c r="K1312" s="4" t="s">
        <v>52</v>
      </c>
    </row>
    <row r="1313" spans="2:11" x14ac:dyDescent="0.25">
      <c r="B1313" s="7">
        <v>43950</v>
      </c>
      <c r="C1313" s="4" t="s">
        <v>21</v>
      </c>
      <c r="D1313" s="4" t="s">
        <v>14</v>
      </c>
      <c r="E1313" s="4" t="s">
        <v>10</v>
      </c>
      <c r="F1313" s="4">
        <v>30</v>
      </c>
      <c r="G1313" s="13">
        <f t="shared" si="20"/>
        <v>400</v>
      </c>
      <c r="H1313" s="13">
        <f>tbl_Data[[#This Row],[Units]] * tbl_Data[[#This Row],[Price]]</f>
        <v>12000</v>
      </c>
      <c r="I1313" s="4" t="s">
        <v>11</v>
      </c>
      <c r="J1313" s="4" t="s">
        <v>19</v>
      </c>
      <c r="K1313" s="4" t="s">
        <v>55</v>
      </c>
    </row>
    <row r="1314" spans="2:11" x14ac:dyDescent="0.25">
      <c r="B1314" s="7">
        <v>43950</v>
      </c>
      <c r="C1314" s="4" t="s">
        <v>21</v>
      </c>
      <c r="D1314" s="4" t="s">
        <v>16</v>
      </c>
      <c r="E1314" s="4" t="s">
        <v>10</v>
      </c>
      <c r="F1314" s="4">
        <v>35</v>
      </c>
      <c r="G1314" s="13">
        <f t="shared" si="20"/>
        <v>400</v>
      </c>
      <c r="H1314" s="13">
        <f>tbl_Data[[#This Row],[Units]] * tbl_Data[[#This Row],[Price]]</f>
        <v>14000</v>
      </c>
      <c r="I1314" s="4" t="s">
        <v>11</v>
      </c>
      <c r="J1314" s="4" t="s">
        <v>12</v>
      </c>
      <c r="K1314" s="4" t="s">
        <v>52</v>
      </c>
    </row>
    <row r="1315" spans="2:11" x14ac:dyDescent="0.25">
      <c r="B1315" s="7">
        <v>43950</v>
      </c>
      <c r="C1315" s="4" t="s">
        <v>8</v>
      </c>
      <c r="D1315" s="4" t="s">
        <v>48</v>
      </c>
      <c r="E1315" s="4" t="s">
        <v>17</v>
      </c>
      <c r="F1315" s="4">
        <v>33</v>
      </c>
      <c r="G1315" s="13">
        <f t="shared" si="20"/>
        <v>500</v>
      </c>
      <c r="H1315" s="13">
        <f>tbl_Data[[#This Row],[Units]] * tbl_Data[[#This Row],[Price]]</f>
        <v>16500</v>
      </c>
      <c r="I1315" s="4" t="s">
        <v>23</v>
      </c>
      <c r="J1315" s="4" t="s">
        <v>19</v>
      </c>
      <c r="K1315" s="4" t="s">
        <v>55</v>
      </c>
    </row>
    <row r="1316" spans="2:11" x14ac:dyDescent="0.25">
      <c r="B1316" s="7">
        <v>43950</v>
      </c>
      <c r="C1316" s="4" t="s">
        <v>13</v>
      </c>
      <c r="D1316" s="4" t="s">
        <v>24</v>
      </c>
      <c r="E1316" s="4" t="s">
        <v>17</v>
      </c>
      <c r="F1316" s="4">
        <v>36</v>
      </c>
      <c r="G1316" s="13">
        <f t="shared" si="20"/>
        <v>500</v>
      </c>
      <c r="H1316" s="13">
        <f>tbl_Data[[#This Row],[Units]] * tbl_Data[[#This Row],[Price]]</f>
        <v>18000</v>
      </c>
      <c r="I1316" s="4" t="s">
        <v>11</v>
      </c>
      <c r="J1316" s="4" t="s">
        <v>12</v>
      </c>
      <c r="K1316" s="4" t="s">
        <v>55</v>
      </c>
    </row>
    <row r="1317" spans="2:11" x14ac:dyDescent="0.25">
      <c r="B1317" s="7">
        <v>43950</v>
      </c>
      <c r="C1317" s="4" t="s">
        <v>21</v>
      </c>
      <c r="D1317" s="4" t="s">
        <v>18</v>
      </c>
      <c r="E1317" s="4" t="s">
        <v>17</v>
      </c>
      <c r="F1317" s="4">
        <v>39</v>
      </c>
      <c r="G1317" s="13">
        <f t="shared" si="20"/>
        <v>500</v>
      </c>
      <c r="H1317" s="13">
        <f>tbl_Data[[#This Row],[Units]] * tbl_Data[[#This Row],[Price]]</f>
        <v>19500</v>
      </c>
      <c r="I1317" s="4" t="s">
        <v>11</v>
      </c>
      <c r="J1317" s="4" t="s">
        <v>12</v>
      </c>
      <c r="K1317" s="4" t="s">
        <v>53</v>
      </c>
    </row>
    <row r="1318" spans="2:11" x14ac:dyDescent="0.25">
      <c r="B1318" s="7">
        <v>43951</v>
      </c>
      <c r="C1318" s="4" t="s">
        <v>13</v>
      </c>
      <c r="D1318" s="4" t="s">
        <v>18</v>
      </c>
      <c r="E1318" s="4" t="s">
        <v>17</v>
      </c>
      <c r="F1318" s="4">
        <v>3</v>
      </c>
      <c r="G1318" s="13">
        <f t="shared" si="20"/>
        <v>500</v>
      </c>
      <c r="H1318" s="13">
        <f>tbl_Data[[#This Row],[Units]] * tbl_Data[[#This Row],[Price]]</f>
        <v>1500</v>
      </c>
      <c r="I1318" s="4" t="s">
        <v>11</v>
      </c>
      <c r="J1318" s="4" t="s">
        <v>12</v>
      </c>
      <c r="K1318" s="4" t="s">
        <v>53</v>
      </c>
    </row>
    <row r="1319" spans="2:11" x14ac:dyDescent="0.25">
      <c r="B1319" s="7">
        <v>43951</v>
      </c>
      <c r="C1319" s="4" t="s">
        <v>8</v>
      </c>
      <c r="D1319" s="4" t="s">
        <v>16</v>
      </c>
      <c r="E1319" s="4" t="s">
        <v>20</v>
      </c>
      <c r="F1319" s="4">
        <v>6</v>
      </c>
      <c r="G1319" s="13">
        <f t="shared" si="20"/>
        <v>300</v>
      </c>
      <c r="H1319" s="13">
        <f>tbl_Data[[#This Row],[Units]] * tbl_Data[[#This Row],[Price]]</f>
        <v>1800</v>
      </c>
      <c r="I1319" s="4" t="s">
        <v>23</v>
      </c>
      <c r="J1319" s="4" t="s">
        <v>12</v>
      </c>
      <c r="K1319" s="4" t="s">
        <v>55</v>
      </c>
    </row>
    <row r="1320" spans="2:11" x14ac:dyDescent="0.25">
      <c r="B1320" s="7">
        <v>43951</v>
      </c>
      <c r="C1320" s="4" t="s">
        <v>8</v>
      </c>
      <c r="D1320" s="4" t="s">
        <v>16</v>
      </c>
      <c r="E1320" s="4" t="s">
        <v>20</v>
      </c>
      <c r="F1320" s="4">
        <v>12</v>
      </c>
      <c r="G1320" s="13">
        <f t="shared" si="20"/>
        <v>300</v>
      </c>
      <c r="H1320" s="13">
        <f>tbl_Data[[#This Row],[Units]] * tbl_Data[[#This Row],[Price]]</f>
        <v>3600</v>
      </c>
      <c r="I1320" s="4" t="s">
        <v>11</v>
      </c>
      <c r="J1320" s="4" t="s">
        <v>12</v>
      </c>
      <c r="K1320" s="4" t="s">
        <v>53</v>
      </c>
    </row>
    <row r="1321" spans="2:11" x14ac:dyDescent="0.25">
      <c r="B1321" s="7">
        <v>43951</v>
      </c>
      <c r="C1321" s="4" t="s">
        <v>8</v>
      </c>
      <c r="D1321" s="4" t="s">
        <v>14</v>
      </c>
      <c r="E1321" s="4" t="s">
        <v>10</v>
      </c>
      <c r="F1321" s="4">
        <v>10</v>
      </c>
      <c r="G1321" s="13">
        <f t="shared" si="20"/>
        <v>400</v>
      </c>
      <c r="H1321" s="13">
        <f>tbl_Data[[#This Row],[Units]] * tbl_Data[[#This Row],[Price]]</f>
        <v>4000</v>
      </c>
      <c r="I1321" s="4" t="s">
        <v>23</v>
      </c>
      <c r="J1321" s="4" t="s">
        <v>19</v>
      </c>
      <c r="K1321" s="4" t="s">
        <v>54</v>
      </c>
    </row>
    <row r="1322" spans="2:11" x14ac:dyDescent="0.25">
      <c r="B1322" s="7">
        <v>43951</v>
      </c>
      <c r="C1322" s="4" t="s">
        <v>21</v>
      </c>
      <c r="D1322" s="4" t="s">
        <v>18</v>
      </c>
      <c r="E1322" s="4" t="s">
        <v>10</v>
      </c>
      <c r="F1322" s="4">
        <v>17</v>
      </c>
      <c r="G1322" s="13">
        <f t="shared" si="20"/>
        <v>400</v>
      </c>
      <c r="H1322" s="13">
        <f>tbl_Data[[#This Row],[Units]] * tbl_Data[[#This Row],[Price]]</f>
        <v>6800</v>
      </c>
      <c r="I1322" s="4" t="s">
        <v>11</v>
      </c>
      <c r="J1322" s="4" t="s">
        <v>12</v>
      </c>
      <c r="K1322" s="4" t="s">
        <v>55</v>
      </c>
    </row>
    <row r="1323" spans="2:11" x14ac:dyDescent="0.25">
      <c r="B1323" s="7">
        <v>43951</v>
      </c>
      <c r="C1323" s="4" t="s">
        <v>21</v>
      </c>
      <c r="D1323" s="4" t="s">
        <v>9</v>
      </c>
      <c r="E1323" s="4" t="s">
        <v>22</v>
      </c>
      <c r="F1323" s="4">
        <v>34</v>
      </c>
      <c r="G1323" s="13">
        <f t="shared" si="20"/>
        <v>200</v>
      </c>
      <c r="H1323" s="13">
        <f>tbl_Data[[#This Row],[Units]] * tbl_Data[[#This Row],[Price]]</f>
        <v>6800</v>
      </c>
      <c r="I1323" s="4" t="s">
        <v>11</v>
      </c>
      <c r="J1323" s="4" t="s">
        <v>12</v>
      </c>
      <c r="K1323" s="4" t="s">
        <v>54</v>
      </c>
    </row>
    <row r="1324" spans="2:11" x14ac:dyDescent="0.25">
      <c r="B1324" s="7">
        <v>43951</v>
      </c>
      <c r="C1324" s="4" t="s">
        <v>13</v>
      </c>
      <c r="D1324" s="4" t="s">
        <v>14</v>
      </c>
      <c r="E1324" s="4" t="s">
        <v>20</v>
      </c>
      <c r="F1324" s="4">
        <v>26</v>
      </c>
      <c r="G1324" s="13">
        <f t="shared" si="20"/>
        <v>300</v>
      </c>
      <c r="H1324" s="13">
        <f>tbl_Data[[#This Row],[Units]] * tbl_Data[[#This Row],[Price]]</f>
        <v>7800</v>
      </c>
      <c r="I1324" s="4" t="s">
        <v>23</v>
      </c>
      <c r="J1324" s="4" t="s">
        <v>12</v>
      </c>
      <c r="K1324" s="4" t="s">
        <v>53</v>
      </c>
    </row>
    <row r="1325" spans="2:11" x14ac:dyDescent="0.25">
      <c r="B1325" s="7">
        <v>43951</v>
      </c>
      <c r="C1325" s="4" t="s">
        <v>13</v>
      </c>
      <c r="D1325" s="4" t="s">
        <v>9</v>
      </c>
      <c r="E1325" s="4" t="s">
        <v>20</v>
      </c>
      <c r="F1325" s="4">
        <v>26</v>
      </c>
      <c r="G1325" s="13">
        <f t="shared" si="20"/>
        <v>300</v>
      </c>
      <c r="H1325" s="13">
        <f>tbl_Data[[#This Row],[Units]] * tbl_Data[[#This Row],[Price]]</f>
        <v>7800</v>
      </c>
      <c r="I1325" s="4" t="s">
        <v>11</v>
      </c>
      <c r="J1325" s="4" t="s">
        <v>12</v>
      </c>
      <c r="K1325" s="4" t="s">
        <v>52</v>
      </c>
    </row>
    <row r="1326" spans="2:11" x14ac:dyDescent="0.25">
      <c r="B1326" s="7">
        <v>43951</v>
      </c>
      <c r="C1326" s="4" t="s">
        <v>21</v>
      </c>
      <c r="D1326" s="4" t="s">
        <v>16</v>
      </c>
      <c r="E1326" s="4" t="s">
        <v>17</v>
      </c>
      <c r="F1326" s="4">
        <v>17</v>
      </c>
      <c r="G1326" s="13">
        <f t="shared" si="20"/>
        <v>500</v>
      </c>
      <c r="H1326" s="13">
        <f>tbl_Data[[#This Row],[Units]] * tbl_Data[[#This Row],[Price]]</f>
        <v>8500</v>
      </c>
      <c r="I1326" s="4" t="s">
        <v>23</v>
      </c>
      <c r="J1326" s="4" t="s">
        <v>12</v>
      </c>
      <c r="K1326" s="4" t="s">
        <v>52</v>
      </c>
    </row>
    <row r="1327" spans="2:11" x14ac:dyDescent="0.25">
      <c r="B1327" s="7">
        <v>43951</v>
      </c>
      <c r="C1327" s="4" t="s">
        <v>13</v>
      </c>
      <c r="D1327" s="4" t="s">
        <v>18</v>
      </c>
      <c r="E1327" s="4" t="s">
        <v>20</v>
      </c>
      <c r="F1327" s="4">
        <v>30</v>
      </c>
      <c r="G1327" s="13">
        <f t="shared" si="20"/>
        <v>300</v>
      </c>
      <c r="H1327" s="13">
        <f>tbl_Data[[#This Row],[Units]] * tbl_Data[[#This Row],[Price]]</f>
        <v>9000</v>
      </c>
      <c r="I1327" s="4" t="s">
        <v>23</v>
      </c>
      <c r="J1327" s="4" t="s">
        <v>12</v>
      </c>
      <c r="K1327" s="4" t="s">
        <v>56</v>
      </c>
    </row>
    <row r="1328" spans="2:11" x14ac:dyDescent="0.25">
      <c r="B1328" s="7">
        <v>43951</v>
      </c>
      <c r="C1328" s="4" t="s">
        <v>8</v>
      </c>
      <c r="D1328" s="4" t="s">
        <v>48</v>
      </c>
      <c r="E1328" s="4" t="s">
        <v>10</v>
      </c>
      <c r="F1328" s="4">
        <v>24</v>
      </c>
      <c r="G1328" s="13">
        <f t="shared" si="20"/>
        <v>400</v>
      </c>
      <c r="H1328" s="13">
        <f>tbl_Data[[#This Row],[Units]] * tbl_Data[[#This Row],[Price]]</f>
        <v>9600</v>
      </c>
      <c r="I1328" s="4" t="s">
        <v>11</v>
      </c>
      <c r="J1328" s="4" t="s">
        <v>12</v>
      </c>
      <c r="K1328" s="4" t="s">
        <v>52</v>
      </c>
    </row>
    <row r="1329" spans="2:11" x14ac:dyDescent="0.25">
      <c r="B1329" s="7">
        <v>43951</v>
      </c>
      <c r="C1329" s="4" t="s">
        <v>8</v>
      </c>
      <c r="D1329" s="4" t="s">
        <v>48</v>
      </c>
      <c r="E1329" s="4" t="s">
        <v>17</v>
      </c>
      <c r="F1329" s="4">
        <v>23</v>
      </c>
      <c r="G1329" s="13">
        <f t="shared" si="20"/>
        <v>500</v>
      </c>
      <c r="H1329" s="13">
        <f>tbl_Data[[#This Row],[Units]] * tbl_Data[[#This Row],[Price]]</f>
        <v>11500</v>
      </c>
      <c r="I1329" s="4" t="s">
        <v>11</v>
      </c>
      <c r="J1329" s="4" t="s">
        <v>12</v>
      </c>
      <c r="K1329" s="4" t="s">
        <v>52</v>
      </c>
    </row>
    <row r="1330" spans="2:11" x14ac:dyDescent="0.25">
      <c r="B1330" s="7">
        <v>43951</v>
      </c>
      <c r="C1330" s="4" t="s">
        <v>21</v>
      </c>
      <c r="D1330" s="4" t="s">
        <v>16</v>
      </c>
      <c r="E1330" s="4" t="s">
        <v>20</v>
      </c>
      <c r="F1330" s="4">
        <v>39</v>
      </c>
      <c r="G1330" s="13">
        <f t="shared" si="20"/>
        <v>300</v>
      </c>
      <c r="H1330" s="13">
        <f>tbl_Data[[#This Row],[Units]] * tbl_Data[[#This Row],[Price]]</f>
        <v>11700</v>
      </c>
      <c r="I1330" s="4" t="s">
        <v>11</v>
      </c>
      <c r="J1330" s="4" t="s">
        <v>12</v>
      </c>
      <c r="K1330" s="4" t="s">
        <v>52</v>
      </c>
    </row>
    <row r="1331" spans="2:11" x14ac:dyDescent="0.25">
      <c r="B1331" s="7">
        <v>43951</v>
      </c>
      <c r="C1331" s="4" t="s">
        <v>21</v>
      </c>
      <c r="D1331" s="4" t="s">
        <v>48</v>
      </c>
      <c r="E1331" s="4" t="s">
        <v>10</v>
      </c>
      <c r="F1331" s="4">
        <v>36</v>
      </c>
      <c r="G1331" s="13">
        <f t="shared" si="20"/>
        <v>400</v>
      </c>
      <c r="H1331" s="13">
        <f>tbl_Data[[#This Row],[Units]] * tbl_Data[[#This Row],[Price]]</f>
        <v>14400</v>
      </c>
      <c r="I1331" s="4" t="s">
        <v>11</v>
      </c>
      <c r="J1331" s="4" t="s">
        <v>12</v>
      </c>
      <c r="K1331" s="4" t="s">
        <v>55</v>
      </c>
    </row>
    <row r="1332" spans="2:11" x14ac:dyDescent="0.25">
      <c r="B1332" s="7">
        <v>43951</v>
      </c>
      <c r="C1332" s="4" t="s">
        <v>21</v>
      </c>
      <c r="D1332" s="4" t="s">
        <v>18</v>
      </c>
      <c r="E1332" s="4" t="s">
        <v>17</v>
      </c>
      <c r="F1332" s="4">
        <v>33</v>
      </c>
      <c r="G1332" s="13">
        <f t="shared" si="20"/>
        <v>500</v>
      </c>
      <c r="H1332" s="13">
        <f>tbl_Data[[#This Row],[Units]] * tbl_Data[[#This Row],[Price]]</f>
        <v>16500</v>
      </c>
      <c r="I1332" s="4" t="s">
        <v>11</v>
      </c>
      <c r="J1332" s="4" t="s">
        <v>19</v>
      </c>
      <c r="K1332" s="4" t="s">
        <v>52</v>
      </c>
    </row>
    <row r="1333" spans="2:11" x14ac:dyDescent="0.25">
      <c r="B1333" s="7">
        <v>43951</v>
      </c>
      <c r="C1333" s="4" t="s">
        <v>13</v>
      </c>
      <c r="D1333" s="4" t="s">
        <v>18</v>
      </c>
      <c r="E1333" s="4" t="s">
        <v>10</v>
      </c>
      <c r="F1333" s="4">
        <v>45</v>
      </c>
      <c r="G1333" s="13">
        <f t="shared" si="20"/>
        <v>400</v>
      </c>
      <c r="H1333" s="13">
        <f>tbl_Data[[#This Row],[Units]] * tbl_Data[[#This Row],[Price]]</f>
        <v>18000</v>
      </c>
      <c r="I1333" s="4" t="s">
        <v>23</v>
      </c>
      <c r="J1333" s="4" t="s">
        <v>12</v>
      </c>
      <c r="K1333" s="4" t="s">
        <v>52</v>
      </c>
    </row>
    <row r="1334" spans="2:11" x14ac:dyDescent="0.25">
      <c r="B1334" s="7">
        <v>43951</v>
      </c>
      <c r="C1334" s="4" t="s">
        <v>8</v>
      </c>
      <c r="D1334" s="4" t="s">
        <v>9</v>
      </c>
      <c r="E1334" s="4" t="s">
        <v>17</v>
      </c>
      <c r="F1334" s="4">
        <v>44</v>
      </c>
      <c r="G1334" s="13">
        <f t="shared" si="20"/>
        <v>500</v>
      </c>
      <c r="H1334" s="13">
        <f>tbl_Data[[#This Row],[Units]] * tbl_Data[[#This Row],[Price]]</f>
        <v>22000</v>
      </c>
      <c r="I1334" s="4" t="s">
        <v>23</v>
      </c>
      <c r="J1334" s="4" t="s">
        <v>12</v>
      </c>
      <c r="K1334" s="4" t="s">
        <v>55</v>
      </c>
    </row>
    <row r="1335" spans="2:11" x14ac:dyDescent="0.25">
      <c r="B1335" s="7">
        <v>43952</v>
      </c>
      <c r="C1335" s="4" t="s">
        <v>21</v>
      </c>
      <c r="D1335" s="4" t="s">
        <v>24</v>
      </c>
      <c r="E1335" s="4" t="s">
        <v>15</v>
      </c>
      <c r="F1335" s="4">
        <v>7</v>
      </c>
      <c r="G1335" s="13">
        <f t="shared" si="20"/>
        <v>100</v>
      </c>
      <c r="H1335" s="13">
        <f>tbl_Data[[#This Row],[Units]] * tbl_Data[[#This Row],[Price]]</f>
        <v>700</v>
      </c>
      <c r="I1335" s="4" t="s">
        <v>23</v>
      </c>
      <c r="J1335" s="4" t="s">
        <v>12</v>
      </c>
      <c r="K1335" s="4" t="s">
        <v>52</v>
      </c>
    </row>
    <row r="1336" spans="2:11" x14ac:dyDescent="0.25">
      <c r="B1336" s="7">
        <v>43952</v>
      </c>
      <c r="C1336" s="4" t="s">
        <v>21</v>
      </c>
      <c r="D1336" s="4" t="s">
        <v>18</v>
      </c>
      <c r="E1336" s="4" t="s">
        <v>22</v>
      </c>
      <c r="F1336" s="4">
        <v>5</v>
      </c>
      <c r="G1336" s="13">
        <f t="shared" si="20"/>
        <v>200</v>
      </c>
      <c r="H1336" s="13">
        <f>tbl_Data[[#This Row],[Units]] * tbl_Data[[#This Row],[Price]]</f>
        <v>1000</v>
      </c>
      <c r="I1336" s="4" t="s">
        <v>23</v>
      </c>
      <c r="J1336" s="4" t="s">
        <v>19</v>
      </c>
      <c r="K1336" s="4" t="s">
        <v>52</v>
      </c>
    </row>
    <row r="1337" spans="2:11" x14ac:dyDescent="0.25">
      <c r="B1337" s="7">
        <v>43952</v>
      </c>
      <c r="C1337" s="4" t="s">
        <v>21</v>
      </c>
      <c r="D1337" s="4" t="s">
        <v>9</v>
      </c>
      <c r="E1337" s="4" t="s">
        <v>15</v>
      </c>
      <c r="F1337" s="4">
        <v>34</v>
      </c>
      <c r="G1337" s="13">
        <f t="shared" si="20"/>
        <v>100</v>
      </c>
      <c r="H1337" s="13">
        <f>tbl_Data[[#This Row],[Units]] * tbl_Data[[#This Row],[Price]]</f>
        <v>3400</v>
      </c>
      <c r="I1337" s="4" t="s">
        <v>11</v>
      </c>
      <c r="J1337" s="4" t="s">
        <v>12</v>
      </c>
      <c r="K1337" s="4" t="s">
        <v>52</v>
      </c>
    </row>
    <row r="1338" spans="2:11" x14ac:dyDescent="0.25">
      <c r="B1338" s="7">
        <v>43952</v>
      </c>
      <c r="C1338" s="4" t="s">
        <v>21</v>
      </c>
      <c r="D1338" s="4" t="s">
        <v>48</v>
      </c>
      <c r="E1338" s="4" t="s">
        <v>17</v>
      </c>
      <c r="F1338" s="4">
        <v>16</v>
      </c>
      <c r="G1338" s="13">
        <f t="shared" si="20"/>
        <v>500</v>
      </c>
      <c r="H1338" s="13">
        <f>tbl_Data[[#This Row],[Units]] * tbl_Data[[#This Row],[Price]]</f>
        <v>8000</v>
      </c>
      <c r="I1338" s="4" t="s">
        <v>23</v>
      </c>
      <c r="J1338" s="4" t="s">
        <v>12</v>
      </c>
      <c r="K1338" s="4" t="s">
        <v>52</v>
      </c>
    </row>
    <row r="1339" spans="2:11" x14ac:dyDescent="0.25">
      <c r="B1339" s="7">
        <v>43952</v>
      </c>
      <c r="C1339" s="4" t="s">
        <v>13</v>
      </c>
      <c r="D1339" s="4" t="s">
        <v>48</v>
      </c>
      <c r="E1339" s="4" t="s">
        <v>17</v>
      </c>
      <c r="F1339" s="4">
        <v>17</v>
      </c>
      <c r="G1339" s="13">
        <f t="shared" si="20"/>
        <v>500</v>
      </c>
      <c r="H1339" s="13">
        <f>tbl_Data[[#This Row],[Units]] * tbl_Data[[#This Row],[Price]]</f>
        <v>8500</v>
      </c>
      <c r="I1339" s="4" t="s">
        <v>11</v>
      </c>
      <c r="J1339" s="4" t="s">
        <v>12</v>
      </c>
      <c r="K1339" s="4" t="s">
        <v>52</v>
      </c>
    </row>
    <row r="1340" spans="2:11" x14ac:dyDescent="0.25">
      <c r="B1340" s="7">
        <v>43952</v>
      </c>
      <c r="C1340" s="4" t="s">
        <v>13</v>
      </c>
      <c r="D1340" s="4" t="s">
        <v>24</v>
      </c>
      <c r="E1340" s="4" t="s">
        <v>17</v>
      </c>
      <c r="F1340" s="4">
        <v>21</v>
      </c>
      <c r="G1340" s="13">
        <f t="shared" si="20"/>
        <v>500</v>
      </c>
      <c r="H1340" s="13">
        <f>tbl_Data[[#This Row],[Units]] * tbl_Data[[#This Row],[Price]]</f>
        <v>10500</v>
      </c>
      <c r="I1340" s="4" t="s">
        <v>11</v>
      </c>
      <c r="J1340" s="4" t="s">
        <v>12</v>
      </c>
      <c r="K1340" s="4" t="s">
        <v>55</v>
      </c>
    </row>
    <row r="1341" spans="2:11" x14ac:dyDescent="0.25">
      <c r="B1341" s="7">
        <v>43952</v>
      </c>
      <c r="C1341" s="4" t="s">
        <v>21</v>
      </c>
      <c r="D1341" s="4" t="s">
        <v>48</v>
      </c>
      <c r="E1341" s="4" t="s">
        <v>20</v>
      </c>
      <c r="F1341" s="4">
        <v>36</v>
      </c>
      <c r="G1341" s="13">
        <f t="shared" si="20"/>
        <v>300</v>
      </c>
      <c r="H1341" s="13">
        <f>tbl_Data[[#This Row],[Units]] * tbl_Data[[#This Row],[Price]]</f>
        <v>10800</v>
      </c>
      <c r="I1341" s="4" t="s">
        <v>11</v>
      </c>
      <c r="J1341" s="4" t="s">
        <v>12</v>
      </c>
      <c r="K1341" s="4" t="s">
        <v>54</v>
      </c>
    </row>
    <row r="1342" spans="2:11" x14ac:dyDescent="0.25">
      <c r="B1342" s="7">
        <v>43952</v>
      </c>
      <c r="C1342" s="4" t="s">
        <v>21</v>
      </c>
      <c r="D1342" s="4" t="s">
        <v>14</v>
      </c>
      <c r="E1342" s="4" t="s">
        <v>10</v>
      </c>
      <c r="F1342" s="4">
        <v>30</v>
      </c>
      <c r="G1342" s="13">
        <f t="shared" si="20"/>
        <v>400</v>
      </c>
      <c r="H1342" s="13">
        <f>tbl_Data[[#This Row],[Units]] * tbl_Data[[#This Row],[Price]]</f>
        <v>12000</v>
      </c>
      <c r="I1342" s="4" t="s">
        <v>11</v>
      </c>
      <c r="J1342" s="4" t="s">
        <v>12</v>
      </c>
      <c r="K1342" s="4" t="s">
        <v>55</v>
      </c>
    </row>
    <row r="1343" spans="2:11" x14ac:dyDescent="0.25">
      <c r="B1343" s="7">
        <v>43952</v>
      </c>
      <c r="C1343" s="4" t="s">
        <v>13</v>
      </c>
      <c r="D1343" s="4" t="s">
        <v>16</v>
      </c>
      <c r="E1343" s="4" t="s">
        <v>20</v>
      </c>
      <c r="F1343" s="4">
        <v>48</v>
      </c>
      <c r="G1343" s="13">
        <f t="shared" si="20"/>
        <v>300</v>
      </c>
      <c r="H1343" s="13">
        <f>tbl_Data[[#This Row],[Units]] * tbl_Data[[#This Row],[Price]]</f>
        <v>14400</v>
      </c>
      <c r="I1343" s="4" t="s">
        <v>23</v>
      </c>
      <c r="J1343" s="4" t="s">
        <v>12</v>
      </c>
      <c r="K1343" s="4" t="s">
        <v>52</v>
      </c>
    </row>
    <row r="1344" spans="2:11" x14ac:dyDescent="0.25">
      <c r="B1344" s="7">
        <v>43953</v>
      </c>
      <c r="C1344" s="4" t="s">
        <v>21</v>
      </c>
      <c r="D1344" s="4" t="s">
        <v>18</v>
      </c>
      <c r="E1344" s="4" t="s">
        <v>15</v>
      </c>
      <c r="F1344" s="4">
        <v>4</v>
      </c>
      <c r="G1344" s="13">
        <f t="shared" si="20"/>
        <v>100</v>
      </c>
      <c r="H1344" s="13">
        <f>tbl_Data[[#This Row],[Units]] * tbl_Data[[#This Row],[Price]]</f>
        <v>400</v>
      </c>
      <c r="I1344" s="4" t="s">
        <v>11</v>
      </c>
      <c r="J1344" s="4" t="s">
        <v>12</v>
      </c>
      <c r="K1344" s="4" t="s">
        <v>52</v>
      </c>
    </row>
    <row r="1345" spans="2:11" x14ac:dyDescent="0.25">
      <c r="B1345" s="7">
        <v>43953</v>
      </c>
      <c r="C1345" s="4" t="s">
        <v>21</v>
      </c>
      <c r="D1345" s="4" t="s">
        <v>14</v>
      </c>
      <c r="E1345" s="4" t="s">
        <v>15</v>
      </c>
      <c r="F1345" s="4">
        <v>5</v>
      </c>
      <c r="G1345" s="13">
        <f t="shared" si="20"/>
        <v>100</v>
      </c>
      <c r="H1345" s="13">
        <f>tbl_Data[[#This Row],[Units]] * tbl_Data[[#This Row],[Price]]</f>
        <v>500</v>
      </c>
      <c r="I1345" s="4" t="s">
        <v>11</v>
      </c>
      <c r="J1345" s="4" t="s">
        <v>12</v>
      </c>
      <c r="K1345" s="4" t="s">
        <v>56</v>
      </c>
    </row>
    <row r="1346" spans="2:11" x14ac:dyDescent="0.25">
      <c r="B1346" s="7">
        <v>43953</v>
      </c>
      <c r="C1346" s="4" t="s">
        <v>13</v>
      </c>
      <c r="D1346" s="4" t="s">
        <v>24</v>
      </c>
      <c r="E1346" s="4" t="s">
        <v>20</v>
      </c>
      <c r="F1346" s="4">
        <v>4</v>
      </c>
      <c r="G1346" s="13">
        <f t="shared" si="20"/>
        <v>300</v>
      </c>
      <c r="H1346" s="13">
        <f>tbl_Data[[#This Row],[Units]] * tbl_Data[[#This Row],[Price]]</f>
        <v>1200</v>
      </c>
      <c r="I1346" s="4" t="s">
        <v>11</v>
      </c>
      <c r="J1346" s="4" t="s">
        <v>12</v>
      </c>
      <c r="K1346" s="4" t="s">
        <v>52</v>
      </c>
    </row>
    <row r="1347" spans="2:11" x14ac:dyDescent="0.25">
      <c r="B1347" s="7">
        <v>43953</v>
      </c>
      <c r="C1347" s="4" t="s">
        <v>8</v>
      </c>
      <c r="D1347" s="4" t="s">
        <v>18</v>
      </c>
      <c r="E1347" s="4" t="s">
        <v>15</v>
      </c>
      <c r="F1347" s="4">
        <v>31</v>
      </c>
      <c r="G1347" s="13">
        <f t="shared" si="20"/>
        <v>100</v>
      </c>
      <c r="H1347" s="13">
        <f>tbl_Data[[#This Row],[Units]] * tbl_Data[[#This Row],[Price]]</f>
        <v>3100</v>
      </c>
      <c r="I1347" s="4" t="s">
        <v>11</v>
      </c>
      <c r="J1347" s="4" t="s">
        <v>12</v>
      </c>
      <c r="K1347" s="4" t="s">
        <v>55</v>
      </c>
    </row>
    <row r="1348" spans="2:11" x14ac:dyDescent="0.25">
      <c r="B1348" s="7">
        <v>43953</v>
      </c>
      <c r="C1348" s="4" t="s">
        <v>21</v>
      </c>
      <c r="D1348" s="4" t="s">
        <v>14</v>
      </c>
      <c r="E1348" s="4" t="s">
        <v>17</v>
      </c>
      <c r="F1348" s="4">
        <v>7</v>
      </c>
      <c r="G1348" s="13">
        <f t="shared" ref="G1348:G1411" si="21">_xlfn.XLOOKUP(E1348, Product, dv_Price, "N/A", 0)</f>
        <v>500</v>
      </c>
      <c r="H1348" s="13">
        <f>tbl_Data[[#This Row],[Units]] * tbl_Data[[#This Row],[Price]]</f>
        <v>3500</v>
      </c>
      <c r="I1348" s="4" t="s">
        <v>11</v>
      </c>
      <c r="J1348" s="4" t="s">
        <v>12</v>
      </c>
      <c r="K1348" s="4" t="s">
        <v>55</v>
      </c>
    </row>
    <row r="1349" spans="2:11" x14ac:dyDescent="0.25">
      <c r="B1349" s="7">
        <v>43953</v>
      </c>
      <c r="C1349" s="4" t="s">
        <v>8</v>
      </c>
      <c r="D1349" s="4" t="s">
        <v>24</v>
      </c>
      <c r="E1349" s="4" t="s">
        <v>17</v>
      </c>
      <c r="F1349" s="4">
        <v>13</v>
      </c>
      <c r="G1349" s="13">
        <f t="shared" si="21"/>
        <v>500</v>
      </c>
      <c r="H1349" s="13">
        <f>tbl_Data[[#This Row],[Units]] * tbl_Data[[#This Row],[Price]]</f>
        <v>6500</v>
      </c>
      <c r="I1349" s="4" t="s">
        <v>11</v>
      </c>
      <c r="J1349" s="4" t="s">
        <v>19</v>
      </c>
      <c r="K1349" s="4" t="s">
        <v>52</v>
      </c>
    </row>
    <row r="1350" spans="2:11" x14ac:dyDescent="0.25">
      <c r="B1350" s="7">
        <v>43953</v>
      </c>
      <c r="C1350" s="4" t="s">
        <v>21</v>
      </c>
      <c r="D1350" s="4" t="s">
        <v>18</v>
      </c>
      <c r="E1350" s="4" t="s">
        <v>22</v>
      </c>
      <c r="F1350" s="4">
        <v>39</v>
      </c>
      <c r="G1350" s="13">
        <f t="shared" si="21"/>
        <v>200</v>
      </c>
      <c r="H1350" s="13">
        <f>tbl_Data[[#This Row],[Units]] * tbl_Data[[#This Row],[Price]]</f>
        <v>7800</v>
      </c>
      <c r="I1350" s="4" t="s">
        <v>11</v>
      </c>
      <c r="J1350" s="4" t="s">
        <v>12</v>
      </c>
      <c r="K1350" s="4" t="s">
        <v>56</v>
      </c>
    </row>
    <row r="1351" spans="2:11" x14ac:dyDescent="0.25">
      <c r="B1351" s="7">
        <v>43953</v>
      </c>
      <c r="C1351" s="4" t="s">
        <v>13</v>
      </c>
      <c r="D1351" s="4" t="s">
        <v>14</v>
      </c>
      <c r="E1351" s="4" t="s">
        <v>10</v>
      </c>
      <c r="F1351" s="4">
        <v>21</v>
      </c>
      <c r="G1351" s="13">
        <f t="shared" si="21"/>
        <v>400</v>
      </c>
      <c r="H1351" s="13">
        <f>tbl_Data[[#This Row],[Units]] * tbl_Data[[#This Row],[Price]]</f>
        <v>8400</v>
      </c>
      <c r="I1351" s="4" t="s">
        <v>11</v>
      </c>
      <c r="J1351" s="4" t="s">
        <v>19</v>
      </c>
      <c r="K1351" s="4" t="s">
        <v>55</v>
      </c>
    </row>
    <row r="1352" spans="2:11" x14ac:dyDescent="0.25">
      <c r="B1352" s="7">
        <v>43953</v>
      </c>
      <c r="C1352" s="4" t="s">
        <v>8</v>
      </c>
      <c r="D1352" s="4" t="s">
        <v>48</v>
      </c>
      <c r="E1352" s="4" t="s">
        <v>10</v>
      </c>
      <c r="F1352" s="4">
        <v>32</v>
      </c>
      <c r="G1352" s="13">
        <f t="shared" si="21"/>
        <v>400</v>
      </c>
      <c r="H1352" s="13">
        <f>tbl_Data[[#This Row],[Units]] * tbl_Data[[#This Row],[Price]]</f>
        <v>12800</v>
      </c>
      <c r="I1352" s="4" t="s">
        <v>23</v>
      </c>
      <c r="J1352" s="4" t="s">
        <v>12</v>
      </c>
      <c r="K1352" s="4" t="s">
        <v>52</v>
      </c>
    </row>
    <row r="1353" spans="2:11" x14ac:dyDescent="0.25">
      <c r="B1353" s="7">
        <v>43953</v>
      </c>
      <c r="C1353" s="4" t="s">
        <v>21</v>
      </c>
      <c r="D1353" s="4" t="s">
        <v>48</v>
      </c>
      <c r="E1353" s="4" t="s">
        <v>10</v>
      </c>
      <c r="F1353" s="4">
        <v>34</v>
      </c>
      <c r="G1353" s="13">
        <f t="shared" si="21"/>
        <v>400</v>
      </c>
      <c r="H1353" s="13">
        <f>tbl_Data[[#This Row],[Units]] * tbl_Data[[#This Row],[Price]]</f>
        <v>13600</v>
      </c>
      <c r="I1353" s="4" t="s">
        <v>11</v>
      </c>
      <c r="J1353" s="4" t="s">
        <v>12</v>
      </c>
      <c r="K1353" s="4" t="s">
        <v>52</v>
      </c>
    </row>
    <row r="1354" spans="2:11" x14ac:dyDescent="0.25">
      <c r="B1354" s="7">
        <v>43953</v>
      </c>
      <c r="C1354" s="4" t="s">
        <v>8</v>
      </c>
      <c r="D1354" s="4" t="s">
        <v>18</v>
      </c>
      <c r="E1354" s="4" t="s">
        <v>17</v>
      </c>
      <c r="F1354" s="4">
        <v>31</v>
      </c>
      <c r="G1354" s="13">
        <f t="shared" si="21"/>
        <v>500</v>
      </c>
      <c r="H1354" s="13">
        <f>tbl_Data[[#This Row],[Units]] * tbl_Data[[#This Row],[Price]]</f>
        <v>15500</v>
      </c>
      <c r="I1354" s="4" t="s">
        <v>11</v>
      </c>
      <c r="J1354" s="4" t="s">
        <v>12</v>
      </c>
      <c r="K1354" s="4" t="s">
        <v>55</v>
      </c>
    </row>
    <row r="1355" spans="2:11" x14ac:dyDescent="0.25">
      <c r="B1355" s="7">
        <v>43953</v>
      </c>
      <c r="C1355" s="4" t="s">
        <v>13</v>
      </c>
      <c r="D1355" s="4" t="s">
        <v>48</v>
      </c>
      <c r="E1355" s="4" t="s">
        <v>10</v>
      </c>
      <c r="F1355" s="4">
        <v>42</v>
      </c>
      <c r="G1355" s="13">
        <f t="shared" si="21"/>
        <v>400</v>
      </c>
      <c r="H1355" s="13">
        <f>tbl_Data[[#This Row],[Units]] * tbl_Data[[#This Row],[Price]]</f>
        <v>16800</v>
      </c>
      <c r="I1355" s="4" t="s">
        <v>11</v>
      </c>
      <c r="J1355" s="4" t="s">
        <v>12</v>
      </c>
      <c r="K1355" s="4" t="s">
        <v>52</v>
      </c>
    </row>
    <row r="1356" spans="2:11" x14ac:dyDescent="0.25">
      <c r="B1356" s="7">
        <v>43954</v>
      </c>
      <c r="C1356" s="4" t="s">
        <v>13</v>
      </c>
      <c r="D1356" s="4" t="s">
        <v>14</v>
      </c>
      <c r="E1356" s="4" t="s">
        <v>15</v>
      </c>
      <c r="F1356" s="4">
        <v>12</v>
      </c>
      <c r="G1356" s="13">
        <f t="shared" si="21"/>
        <v>100</v>
      </c>
      <c r="H1356" s="13">
        <f>tbl_Data[[#This Row],[Units]] * tbl_Data[[#This Row],[Price]]</f>
        <v>1200</v>
      </c>
      <c r="I1356" s="4" t="s">
        <v>11</v>
      </c>
      <c r="J1356" s="4" t="s">
        <v>19</v>
      </c>
      <c r="K1356" s="4" t="s">
        <v>53</v>
      </c>
    </row>
    <row r="1357" spans="2:11" x14ac:dyDescent="0.25">
      <c r="B1357" s="7">
        <v>43954</v>
      </c>
      <c r="C1357" s="4" t="s">
        <v>8</v>
      </c>
      <c r="D1357" s="4" t="s">
        <v>18</v>
      </c>
      <c r="E1357" s="4" t="s">
        <v>17</v>
      </c>
      <c r="F1357" s="4">
        <v>5</v>
      </c>
      <c r="G1357" s="13">
        <f t="shared" si="21"/>
        <v>500</v>
      </c>
      <c r="H1357" s="13">
        <f>tbl_Data[[#This Row],[Units]] * tbl_Data[[#This Row],[Price]]</f>
        <v>2500</v>
      </c>
      <c r="I1357" s="4" t="s">
        <v>11</v>
      </c>
      <c r="J1357" s="4" t="s">
        <v>12</v>
      </c>
      <c r="K1357" s="4" t="s">
        <v>52</v>
      </c>
    </row>
    <row r="1358" spans="2:11" x14ac:dyDescent="0.25">
      <c r="B1358" s="7">
        <v>43954</v>
      </c>
      <c r="C1358" s="4" t="s">
        <v>13</v>
      </c>
      <c r="D1358" s="4" t="s">
        <v>18</v>
      </c>
      <c r="E1358" s="4" t="s">
        <v>17</v>
      </c>
      <c r="F1358" s="4">
        <v>5</v>
      </c>
      <c r="G1358" s="13">
        <f t="shared" si="21"/>
        <v>500</v>
      </c>
      <c r="H1358" s="13">
        <f>tbl_Data[[#This Row],[Units]] * tbl_Data[[#This Row],[Price]]</f>
        <v>2500</v>
      </c>
      <c r="I1358" s="4" t="s">
        <v>11</v>
      </c>
      <c r="J1358" s="4" t="s">
        <v>12</v>
      </c>
      <c r="K1358" s="4" t="s">
        <v>53</v>
      </c>
    </row>
    <row r="1359" spans="2:11" x14ac:dyDescent="0.25">
      <c r="B1359" s="7">
        <v>43954</v>
      </c>
      <c r="C1359" s="4" t="s">
        <v>13</v>
      </c>
      <c r="D1359" s="4" t="s">
        <v>16</v>
      </c>
      <c r="E1359" s="4" t="s">
        <v>10</v>
      </c>
      <c r="F1359" s="4">
        <v>8</v>
      </c>
      <c r="G1359" s="13">
        <f t="shared" si="21"/>
        <v>400</v>
      </c>
      <c r="H1359" s="13">
        <f>tbl_Data[[#This Row],[Units]] * tbl_Data[[#This Row],[Price]]</f>
        <v>3200</v>
      </c>
      <c r="I1359" s="4" t="s">
        <v>11</v>
      </c>
      <c r="J1359" s="4" t="s">
        <v>12</v>
      </c>
      <c r="K1359" s="4" t="s">
        <v>55</v>
      </c>
    </row>
    <row r="1360" spans="2:11" x14ac:dyDescent="0.25">
      <c r="B1360" s="7">
        <v>43954</v>
      </c>
      <c r="C1360" s="4" t="s">
        <v>13</v>
      </c>
      <c r="D1360" s="4" t="s">
        <v>9</v>
      </c>
      <c r="E1360" s="4" t="s">
        <v>15</v>
      </c>
      <c r="F1360" s="4">
        <v>33</v>
      </c>
      <c r="G1360" s="13">
        <f t="shared" si="21"/>
        <v>100</v>
      </c>
      <c r="H1360" s="13">
        <f>tbl_Data[[#This Row],[Units]] * tbl_Data[[#This Row],[Price]]</f>
        <v>3300</v>
      </c>
      <c r="I1360" s="4" t="s">
        <v>11</v>
      </c>
      <c r="J1360" s="4" t="s">
        <v>19</v>
      </c>
      <c r="K1360" s="4" t="s">
        <v>55</v>
      </c>
    </row>
    <row r="1361" spans="2:11" x14ac:dyDescent="0.25">
      <c r="B1361" s="7">
        <v>43954</v>
      </c>
      <c r="C1361" s="4" t="s">
        <v>8</v>
      </c>
      <c r="D1361" s="4" t="s">
        <v>16</v>
      </c>
      <c r="E1361" s="4" t="s">
        <v>15</v>
      </c>
      <c r="F1361" s="4">
        <v>44</v>
      </c>
      <c r="G1361" s="13">
        <f t="shared" si="21"/>
        <v>100</v>
      </c>
      <c r="H1361" s="13">
        <f>tbl_Data[[#This Row],[Units]] * tbl_Data[[#This Row],[Price]]</f>
        <v>4400</v>
      </c>
      <c r="I1361" s="4" t="s">
        <v>11</v>
      </c>
      <c r="J1361" s="4" t="s">
        <v>12</v>
      </c>
      <c r="K1361" s="4" t="s">
        <v>54</v>
      </c>
    </row>
    <row r="1362" spans="2:11" x14ac:dyDescent="0.25">
      <c r="B1362" s="7">
        <v>43954</v>
      </c>
      <c r="C1362" s="4" t="s">
        <v>8</v>
      </c>
      <c r="D1362" s="4" t="s">
        <v>14</v>
      </c>
      <c r="E1362" s="4" t="s">
        <v>15</v>
      </c>
      <c r="F1362" s="4">
        <v>48</v>
      </c>
      <c r="G1362" s="13">
        <f t="shared" si="21"/>
        <v>100</v>
      </c>
      <c r="H1362" s="13">
        <f>tbl_Data[[#This Row],[Units]] * tbl_Data[[#This Row],[Price]]</f>
        <v>4800</v>
      </c>
      <c r="I1362" s="4" t="s">
        <v>11</v>
      </c>
      <c r="J1362" s="4" t="s">
        <v>19</v>
      </c>
      <c r="K1362" s="4" t="s">
        <v>55</v>
      </c>
    </row>
    <row r="1363" spans="2:11" x14ac:dyDescent="0.25">
      <c r="B1363" s="7">
        <v>43954</v>
      </c>
      <c r="C1363" s="4" t="s">
        <v>8</v>
      </c>
      <c r="D1363" s="4" t="s">
        <v>48</v>
      </c>
      <c r="E1363" s="4" t="s">
        <v>22</v>
      </c>
      <c r="F1363" s="4">
        <v>28</v>
      </c>
      <c r="G1363" s="13">
        <f t="shared" si="21"/>
        <v>200</v>
      </c>
      <c r="H1363" s="13">
        <f>tbl_Data[[#This Row],[Units]] * tbl_Data[[#This Row],[Price]]</f>
        <v>5600</v>
      </c>
      <c r="I1363" s="4" t="s">
        <v>11</v>
      </c>
      <c r="J1363" s="4" t="s">
        <v>12</v>
      </c>
      <c r="K1363" s="4" t="s">
        <v>52</v>
      </c>
    </row>
    <row r="1364" spans="2:11" x14ac:dyDescent="0.25">
      <c r="B1364" s="7">
        <v>43954</v>
      </c>
      <c r="C1364" s="4" t="s">
        <v>13</v>
      </c>
      <c r="D1364" s="4" t="s">
        <v>48</v>
      </c>
      <c r="E1364" s="4" t="s">
        <v>20</v>
      </c>
      <c r="F1364" s="4">
        <v>24</v>
      </c>
      <c r="G1364" s="13">
        <f t="shared" si="21"/>
        <v>300</v>
      </c>
      <c r="H1364" s="13">
        <f>tbl_Data[[#This Row],[Units]] * tbl_Data[[#This Row],[Price]]</f>
        <v>7200</v>
      </c>
      <c r="I1364" s="4" t="s">
        <v>11</v>
      </c>
      <c r="J1364" s="4" t="s">
        <v>12</v>
      </c>
      <c r="K1364" s="4" t="s">
        <v>52</v>
      </c>
    </row>
    <row r="1365" spans="2:11" x14ac:dyDescent="0.25">
      <c r="B1365" s="7">
        <v>43954</v>
      </c>
      <c r="C1365" s="4" t="s">
        <v>21</v>
      </c>
      <c r="D1365" s="4" t="s">
        <v>16</v>
      </c>
      <c r="E1365" s="4" t="s">
        <v>10</v>
      </c>
      <c r="F1365" s="4">
        <v>23</v>
      </c>
      <c r="G1365" s="13">
        <f t="shared" si="21"/>
        <v>400</v>
      </c>
      <c r="H1365" s="13">
        <f>tbl_Data[[#This Row],[Units]] * tbl_Data[[#This Row],[Price]]</f>
        <v>9200</v>
      </c>
      <c r="I1365" s="4" t="s">
        <v>11</v>
      </c>
      <c r="J1365" s="4" t="s">
        <v>19</v>
      </c>
      <c r="K1365" s="4" t="s">
        <v>54</v>
      </c>
    </row>
    <row r="1366" spans="2:11" x14ac:dyDescent="0.25">
      <c r="B1366" s="7">
        <v>43954</v>
      </c>
      <c r="C1366" s="4" t="s">
        <v>21</v>
      </c>
      <c r="D1366" s="4" t="s">
        <v>14</v>
      </c>
      <c r="E1366" s="4" t="s">
        <v>20</v>
      </c>
      <c r="F1366" s="4">
        <v>33</v>
      </c>
      <c r="G1366" s="13">
        <f t="shared" si="21"/>
        <v>300</v>
      </c>
      <c r="H1366" s="13">
        <f>tbl_Data[[#This Row],[Units]] * tbl_Data[[#This Row],[Price]]</f>
        <v>9900</v>
      </c>
      <c r="I1366" s="4" t="s">
        <v>11</v>
      </c>
      <c r="J1366" s="4" t="s">
        <v>19</v>
      </c>
      <c r="K1366" s="4" t="s">
        <v>54</v>
      </c>
    </row>
    <row r="1367" spans="2:11" x14ac:dyDescent="0.25">
      <c r="B1367" s="7">
        <v>43954</v>
      </c>
      <c r="C1367" s="4" t="s">
        <v>8</v>
      </c>
      <c r="D1367" s="4" t="s">
        <v>48</v>
      </c>
      <c r="E1367" s="4" t="s">
        <v>10</v>
      </c>
      <c r="F1367" s="4">
        <v>29</v>
      </c>
      <c r="G1367" s="13">
        <f t="shared" si="21"/>
        <v>400</v>
      </c>
      <c r="H1367" s="13">
        <f>tbl_Data[[#This Row],[Units]] * tbl_Data[[#This Row],[Price]]</f>
        <v>11600</v>
      </c>
      <c r="I1367" s="4" t="s">
        <v>11</v>
      </c>
      <c r="J1367" s="4" t="s">
        <v>12</v>
      </c>
      <c r="K1367" s="4" t="s">
        <v>52</v>
      </c>
    </row>
    <row r="1368" spans="2:11" x14ac:dyDescent="0.25">
      <c r="B1368" s="7">
        <v>43954</v>
      </c>
      <c r="C1368" s="4" t="s">
        <v>13</v>
      </c>
      <c r="D1368" s="4" t="s">
        <v>14</v>
      </c>
      <c r="E1368" s="4" t="s">
        <v>10</v>
      </c>
      <c r="F1368" s="4">
        <v>31</v>
      </c>
      <c r="G1368" s="13">
        <f t="shared" si="21"/>
        <v>400</v>
      </c>
      <c r="H1368" s="13">
        <f>tbl_Data[[#This Row],[Units]] * tbl_Data[[#This Row],[Price]]</f>
        <v>12400</v>
      </c>
      <c r="I1368" s="4" t="s">
        <v>11</v>
      </c>
      <c r="J1368" s="4" t="s">
        <v>12</v>
      </c>
      <c r="K1368" s="4" t="s">
        <v>52</v>
      </c>
    </row>
    <row r="1369" spans="2:11" x14ac:dyDescent="0.25">
      <c r="B1369" s="7">
        <v>43954</v>
      </c>
      <c r="C1369" s="4" t="s">
        <v>13</v>
      </c>
      <c r="D1369" s="4" t="s">
        <v>48</v>
      </c>
      <c r="E1369" s="4" t="s">
        <v>20</v>
      </c>
      <c r="F1369" s="4">
        <v>42</v>
      </c>
      <c r="G1369" s="13">
        <f t="shared" si="21"/>
        <v>300</v>
      </c>
      <c r="H1369" s="13">
        <f>tbl_Data[[#This Row],[Units]] * tbl_Data[[#This Row],[Price]]</f>
        <v>12600</v>
      </c>
      <c r="I1369" s="4" t="s">
        <v>11</v>
      </c>
      <c r="J1369" s="4" t="s">
        <v>12</v>
      </c>
      <c r="K1369" s="4" t="s">
        <v>53</v>
      </c>
    </row>
    <row r="1370" spans="2:11" x14ac:dyDescent="0.25">
      <c r="B1370" s="7">
        <v>43954</v>
      </c>
      <c r="C1370" s="4" t="s">
        <v>8</v>
      </c>
      <c r="D1370" s="4" t="s">
        <v>48</v>
      </c>
      <c r="E1370" s="4" t="s">
        <v>17</v>
      </c>
      <c r="F1370" s="4">
        <v>29</v>
      </c>
      <c r="G1370" s="13">
        <f t="shared" si="21"/>
        <v>500</v>
      </c>
      <c r="H1370" s="13">
        <f>tbl_Data[[#This Row],[Units]] * tbl_Data[[#This Row],[Price]]</f>
        <v>14500</v>
      </c>
      <c r="I1370" s="4" t="s">
        <v>11</v>
      </c>
      <c r="J1370" s="4" t="s">
        <v>12</v>
      </c>
      <c r="K1370" s="4" t="s">
        <v>55</v>
      </c>
    </row>
    <row r="1371" spans="2:11" x14ac:dyDescent="0.25">
      <c r="B1371" s="7">
        <v>43954</v>
      </c>
      <c r="C1371" s="4" t="s">
        <v>21</v>
      </c>
      <c r="D1371" s="4" t="s">
        <v>48</v>
      </c>
      <c r="E1371" s="4" t="s">
        <v>17</v>
      </c>
      <c r="F1371" s="4">
        <v>30</v>
      </c>
      <c r="G1371" s="13">
        <f t="shared" si="21"/>
        <v>500</v>
      </c>
      <c r="H1371" s="13">
        <f>tbl_Data[[#This Row],[Units]] * tbl_Data[[#This Row],[Price]]</f>
        <v>15000</v>
      </c>
      <c r="I1371" s="4" t="s">
        <v>11</v>
      </c>
      <c r="J1371" s="4" t="s">
        <v>12</v>
      </c>
      <c r="K1371" s="4" t="s">
        <v>52</v>
      </c>
    </row>
    <row r="1372" spans="2:11" x14ac:dyDescent="0.25">
      <c r="B1372" s="7">
        <v>43954</v>
      </c>
      <c r="C1372" s="4" t="s">
        <v>21</v>
      </c>
      <c r="D1372" s="4" t="s">
        <v>9</v>
      </c>
      <c r="E1372" s="4" t="s">
        <v>17</v>
      </c>
      <c r="F1372" s="4">
        <v>34</v>
      </c>
      <c r="G1372" s="13">
        <f t="shared" si="21"/>
        <v>500</v>
      </c>
      <c r="H1372" s="13">
        <f>tbl_Data[[#This Row],[Units]] * tbl_Data[[#This Row],[Price]]</f>
        <v>17000</v>
      </c>
      <c r="I1372" s="4" t="s">
        <v>11</v>
      </c>
      <c r="J1372" s="4" t="s">
        <v>12</v>
      </c>
      <c r="K1372" s="4" t="s">
        <v>55</v>
      </c>
    </row>
    <row r="1373" spans="2:11" x14ac:dyDescent="0.25">
      <c r="B1373" s="7">
        <v>43955</v>
      </c>
      <c r="C1373" s="4" t="s">
        <v>21</v>
      </c>
      <c r="D1373" s="4" t="s">
        <v>14</v>
      </c>
      <c r="E1373" s="4" t="s">
        <v>10</v>
      </c>
      <c r="F1373" s="4">
        <v>4</v>
      </c>
      <c r="G1373" s="13">
        <f t="shared" si="21"/>
        <v>400</v>
      </c>
      <c r="H1373" s="13">
        <f>tbl_Data[[#This Row],[Units]] * tbl_Data[[#This Row],[Price]]</f>
        <v>1600</v>
      </c>
      <c r="I1373" s="4" t="s">
        <v>11</v>
      </c>
      <c r="J1373" s="4" t="s">
        <v>12</v>
      </c>
      <c r="K1373" s="4" t="s">
        <v>55</v>
      </c>
    </row>
    <row r="1374" spans="2:11" x14ac:dyDescent="0.25">
      <c r="B1374" s="7">
        <v>43955</v>
      </c>
      <c r="C1374" s="4" t="s">
        <v>8</v>
      </c>
      <c r="D1374" s="4" t="s">
        <v>9</v>
      </c>
      <c r="E1374" s="4" t="s">
        <v>22</v>
      </c>
      <c r="F1374" s="4">
        <v>11</v>
      </c>
      <c r="G1374" s="13">
        <f t="shared" si="21"/>
        <v>200</v>
      </c>
      <c r="H1374" s="13">
        <f>tbl_Data[[#This Row],[Units]] * tbl_Data[[#This Row],[Price]]</f>
        <v>2200</v>
      </c>
      <c r="I1374" s="4" t="s">
        <v>11</v>
      </c>
      <c r="J1374" s="4" t="s">
        <v>12</v>
      </c>
      <c r="K1374" s="4" t="s">
        <v>52</v>
      </c>
    </row>
    <row r="1375" spans="2:11" x14ac:dyDescent="0.25">
      <c r="B1375" s="7">
        <v>43955</v>
      </c>
      <c r="C1375" s="4" t="s">
        <v>8</v>
      </c>
      <c r="D1375" s="4" t="s">
        <v>16</v>
      </c>
      <c r="E1375" s="4" t="s">
        <v>17</v>
      </c>
      <c r="F1375" s="4">
        <v>5</v>
      </c>
      <c r="G1375" s="13">
        <f t="shared" si="21"/>
        <v>500</v>
      </c>
      <c r="H1375" s="13">
        <f>tbl_Data[[#This Row],[Units]] * tbl_Data[[#This Row],[Price]]</f>
        <v>2500</v>
      </c>
      <c r="I1375" s="4" t="s">
        <v>11</v>
      </c>
      <c r="J1375" s="4" t="s">
        <v>12</v>
      </c>
      <c r="K1375" s="4" t="s">
        <v>55</v>
      </c>
    </row>
    <row r="1376" spans="2:11" x14ac:dyDescent="0.25">
      <c r="B1376" s="7">
        <v>43955</v>
      </c>
      <c r="C1376" s="4" t="s">
        <v>21</v>
      </c>
      <c r="D1376" s="4" t="s">
        <v>16</v>
      </c>
      <c r="E1376" s="4" t="s">
        <v>15</v>
      </c>
      <c r="F1376" s="4">
        <v>33</v>
      </c>
      <c r="G1376" s="13">
        <f t="shared" si="21"/>
        <v>100</v>
      </c>
      <c r="H1376" s="13">
        <f>tbl_Data[[#This Row],[Units]] * tbl_Data[[#This Row],[Price]]</f>
        <v>3300</v>
      </c>
      <c r="I1376" s="4" t="s">
        <v>11</v>
      </c>
      <c r="J1376" s="4" t="s">
        <v>19</v>
      </c>
      <c r="K1376" s="4" t="s">
        <v>55</v>
      </c>
    </row>
    <row r="1377" spans="2:11" x14ac:dyDescent="0.25">
      <c r="B1377" s="7">
        <v>43955</v>
      </c>
      <c r="C1377" s="4" t="s">
        <v>13</v>
      </c>
      <c r="D1377" s="4" t="s">
        <v>18</v>
      </c>
      <c r="E1377" s="4" t="s">
        <v>15</v>
      </c>
      <c r="F1377" s="4">
        <v>39</v>
      </c>
      <c r="G1377" s="13">
        <f t="shared" si="21"/>
        <v>100</v>
      </c>
      <c r="H1377" s="13">
        <f>tbl_Data[[#This Row],[Units]] * tbl_Data[[#This Row],[Price]]</f>
        <v>3900</v>
      </c>
      <c r="I1377" s="4" t="s">
        <v>11</v>
      </c>
      <c r="J1377" s="4" t="s">
        <v>19</v>
      </c>
      <c r="K1377" s="4" t="s">
        <v>52</v>
      </c>
    </row>
    <row r="1378" spans="2:11" x14ac:dyDescent="0.25">
      <c r="B1378" s="7">
        <v>43955</v>
      </c>
      <c r="C1378" s="4" t="s">
        <v>8</v>
      </c>
      <c r="D1378" s="4" t="s">
        <v>14</v>
      </c>
      <c r="E1378" s="4" t="s">
        <v>20</v>
      </c>
      <c r="F1378" s="4">
        <v>15</v>
      </c>
      <c r="G1378" s="13">
        <f t="shared" si="21"/>
        <v>300</v>
      </c>
      <c r="H1378" s="13">
        <f>tbl_Data[[#This Row],[Units]] * tbl_Data[[#This Row],[Price]]</f>
        <v>4500</v>
      </c>
      <c r="I1378" s="4" t="s">
        <v>11</v>
      </c>
      <c r="J1378" s="4" t="s">
        <v>12</v>
      </c>
      <c r="K1378" s="4" t="s">
        <v>52</v>
      </c>
    </row>
    <row r="1379" spans="2:11" x14ac:dyDescent="0.25">
      <c r="B1379" s="7">
        <v>43955</v>
      </c>
      <c r="C1379" s="4" t="s">
        <v>8</v>
      </c>
      <c r="D1379" s="4" t="s">
        <v>48</v>
      </c>
      <c r="E1379" s="4" t="s">
        <v>22</v>
      </c>
      <c r="F1379" s="4">
        <v>40</v>
      </c>
      <c r="G1379" s="13">
        <f t="shared" si="21"/>
        <v>200</v>
      </c>
      <c r="H1379" s="13">
        <f>tbl_Data[[#This Row],[Units]] * tbl_Data[[#This Row],[Price]]</f>
        <v>8000</v>
      </c>
      <c r="I1379" s="4" t="s">
        <v>11</v>
      </c>
      <c r="J1379" s="4" t="s">
        <v>12</v>
      </c>
      <c r="K1379" s="4" t="s">
        <v>55</v>
      </c>
    </row>
    <row r="1380" spans="2:11" x14ac:dyDescent="0.25">
      <c r="B1380" s="7">
        <v>43955</v>
      </c>
      <c r="C1380" s="4" t="s">
        <v>21</v>
      </c>
      <c r="D1380" s="4" t="s">
        <v>16</v>
      </c>
      <c r="E1380" s="4" t="s">
        <v>20</v>
      </c>
      <c r="F1380" s="4">
        <v>30</v>
      </c>
      <c r="G1380" s="13">
        <f t="shared" si="21"/>
        <v>300</v>
      </c>
      <c r="H1380" s="13">
        <f>tbl_Data[[#This Row],[Units]] * tbl_Data[[#This Row],[Price]]</f>
        <v>9000</v>
      </c>
      <c r="I1380" s="4" t="s">
        <v>11</v>
      </c>
      <c r="J1380" s="4" t="s">
        <v>12</v>
      </c>
      <c r="K1380" s="4" t="s">
        <v>52</v>
      </c>
    </row>
    <row r="1381" spans="2:11" x14ac:dyDescent="0.25">
      <c r="B1381" s="7">
        <v>43955</v>
      </c>
      <c r="C1381" s="4" t="s">
        <v>8</v>
      </c>
      <c r="D1381" s="4" t="s">
        <v>16</v>
      </c>
      <c r="E1381" s="4" t="s">
        <v>17</v>
      </c>
      <c r="F1381" s="4">
        <v>27</v>
      </c>
      <c r="G1381" s="13">
        <f t="shared" si="21"/>
        <v>500</v>
      </c>
      <c r="H1381" s="13">
        <f>tbl_Data[[#This Row],[Units]] * tbl_Data[[#This Row],[Price]]</f>
        <v>13500</v>
      </c>
      <c r="I1381" s="4" t="s">
        <v>11</v>
      </c>
      <c r="J1381" s="4" t="s">
        <v>12</v>
      </c>
      <c r="K1381" s="4" t="s">
        <v>56</v>
      </c>
    </row>
    <row r="1382" spans="2:11" x14ac:dyDescent="0.25">
      <c r="B1382" s="7">
        <v>43955</v>
      </c>
      <c r="C1382" s="4" t="s">
        <v>8</v>
      </c>
      <c r="D1382" s="4" t="s">
        <v>48</v>
      </c>
      <c r="E1382" s="4" t="s">
        <v>17</v>
      </c>
      <c r="F1382" s="4">
        <v>44</v>
      </c>
      <c r="G1382" s="13">
        <f t="shared" si="21"/>
        <v>500</v>
      </c>
      <c r="H1382" s="13">
        <f>tbl_Data[[#This Row],[Units]] * tbl_Data[[#This Row],[Price]]</f>
        <v>22000</v>
      </c>
      <c r="I1382" s="4" t="s">
        <v>11</v>
      </c>
      <c r="J1382" s="4" t="s">
        <v>12</v>
      </c>
      <c r="K1382" s="4" t="s">
        <v>53</v>
      </c>
    </row>
    <row r="1383" spans="2:11" x14ac:dyDescent="0.25">
      <c r="B1383" s="7">
        <v>43955</v>
      </c>
      <c r="C1383" s="4" t="s">
        <v>21</v>
      </c>
      <c r="D1383" s="4" t="s">
        <v>16</v>
      </c>
      <c r="E1383" s="4" t="s">
        <v>17</v>
      </c>
      <c r="F1383" s="4">
        <v>44</v>
      </c>
      <c r="G1383" s="13">
        <f t="shared" si="21"/>
        <v>500</v>
      </c>
      <c r="H1383" s="13">
        <f>tbl_Data[[#This Row],[Units]] * tbl_Data[[#This Row],[Price]]</f>
        <v>22000</v>
      </c>
      <c r="I1383" s="4" t="s">
        <v>11</v>
      </c>
      <c r="J1383" s="4" t="s">
        <v>12</v>
      </c>
      <c r="K1383" s="4" t="s">
        <v>55</v>
      </c>
    </row>
    <row r="1384" spans="2:11" x14ac:dyDescent="0.25">
      <c r="B1384" s="7">
        <v>43956</v>
      </c>
      <c r="C1384" s="4" t="s">
        <v>8</v>
      </c>
      <c r="D1384" s="4" t="s">
        <v>16</v>
      </c>
      <c r="E1384" s="4" t="s">
        <v>15</v>
      </c>
      <c r="F1384" s="4">
        <v>2</v>
      </c>
      <c r="G1384" s="13">
        <f t="shared" si="21"/>
        <v>100</v>
      </c>
      <c r="H1384" s="13">
        <f>tbl_Data[[#This Row],[Units]] * tbl_Data[[#This Row],[Price]]</f>
        <v>200</v>
      </c>
      <c r="I1384" s="4" t="s">
        <v>11</v>
      </c>
      <c r="J1384" s="4" t="s">
        <v>12</v>
      </c>
      <c r="K1384" s="4" t="s">
        <v>55</v>
      </c>
    </row>
    <row r="1385" spans="2:11" x14ac:dyDescent="0.25">
      <c r="B1385" s="7">
        <v>43956</v>
      </c>
      <c r="C1385" s="4" t="s">
        <v>21</v>
      </c>
      <c r="D1385" s="4" t="s">
        <v>18</v>
      </c>
      <c r="E1385" s="4" t="s">
        <v>10</v>
      </c>
      <c r="F1385" s="4">
        <v>3</v>
      </c>
      <c r="G1385" s="13">
        <f t="shared" si="21"/>
        <v>400</v>
      </c>
      <c r="H1385" s="13">
        <f>tbl_Data[[#This Row],[Units]] * tbl_Data[[#This Row],[Price]]</f>
        <v>1200</v>
      </c>
      <c r="I1385" s="4" t="s">
        <v>23</v>
      </c>
      <c r="J1385" s="4" t="s">
        <v>12</v>
      </c>
      <c r="K1385" s="4" t="s">
        <v>56</v>
      </c>
    </row>
    <row r="1386" spans="2:11" x14ac:dyDescent="0.25">
      <c r="B1386" s="7">
        <v>43956</v>
      </c>
      <c r="C1386" s="4" t="s">
        <v>21</v>
      </c>
      <c r="D1386" s="4" t="s">
        <v>18</v>
      </c>
      <c r="E1386" s="4" t="s">
        <v>17</v>
      </c>
      <c r="F1386" s="4">
        <v>3</v>
      </c>
      <c r="G1386" s="13">
        <f t="shared" si="21"/>
        <v>500</v>
      </c>
      <c r="H1386" s="13">
        <f>tbl_Data[[#This Row],[Units]] * tbl_Data[[#This Row],[Price]]</f>
        <v>1500</v>
      </c>
      <c r="I1386" s="4" t="s">
        <v>11</v>
      </c>
      <c r="J1386" s="4" t="s">
        <v>12</v>
      </c>
      <c r="K1386" s="4" t="s">
        <v>55</v>
      </c>
    </row>
    <row r="1387" spans="2:11" x14ac:dyDescent="0.25">
      <c r="B1387" s="7">
        <v>43956</v>
      </c>
      <c r="C1387" s="4" t="s">
        <v>21</v>
      </c>
      <c r="D1387" s="4" t="s">
        <v>48</v>
      </c>
      <c r="E1387" s="4" t="s">
        <v>17</v>
      </c>
      <c r="F1387" s="4">
        <v>6</v>
      </c>
      <c r="G1387" s="13">
        <f t="shared" si="21"/>
        <v>500</v>
      </c>
      <c r="H1387" s="13">
        <f>tbl_Data[[#This Row],[Units]] * tbl_Data[[#This Row],[Price]]</f>
        <v>3000</v>
      </c>
      <c r="I1387" s="4" t="s">
        <v>11</v>
      </c>
      <c r="J1387" s="4" t="s">
        <v>12</v>
      </c>
      <c r="K1387" s="4" t="s">
        <v>52</v>
      </c>
    </row>
    <row r="1388" spans="2:11" x14ac:dyDescent="0.25">
      <c r="B1388" s="7">
        <v>43956</v>
      </c>
      <c r="C1388" s="4" t="s">
        <v>13</v>
      </c>
      <c r="D1388" s="4" t="s">
        <v>24</v>
      </c>
      <c r="E1388" s="4" t="s">
        <v>22</v>
      </c>
      <c r="F1388" s="4">
        <v>24</v>
      </c>
      <c r="G1388" s="13">
        <f t="shared" si="21"/>
        <v>200</v>
      </c>
      <c r="H1388" s="13">
        <f>tbl_Data[[#This Row],[Units]] * tbl_Data[[#This Row],[Price]]</f>
        <v>4800</v>
      </c>
      <c r="I1388" s="4" t="s">
        <v>11</v>
      </c>
      <c r="J1388" s="4" t="s">
        <v>19</v>
      </c>
      <c r="K1388" s="4" t="s">
        <v>52</v>
      </c>
    </row>
    <row r="1389" spans="2:11" x14ac:dyDescent="0.25">
      <c r="B1389" s="7">
        <v>43956</v>
      </c>
      <c r="C1389" s="4" t="s">
        <v>8</v>
      </c>
      <c r="D1389" s="4" t="s">
        <v>18</v>
      </c>
      <c r="E1389" s="4" t="s">
        <v>10</v>
      </c>
      <c r="F1389" s="4">
        <v>45</v>
      </c>
      <c r="G1389" s="13">
        <f t="shared" si="21"/>
        <v>400</v>
      </c>
      <c r="H1389" s="13">
        <f>tbl_Data[[#This Row],[Units]] * tbl_Data[[#This Row],[Price]]</f>
        <v>18000</v>
      </c>
      <c r="I1389" s="4" t="s">
        <v>11</v>
      </c>
      <c r="J1389" s="4" t="s">
        <v>12</v>
      </c>
      <c r="K1389" s="4" t="s">
        <v>56</v>
      </c>
    </row>
    <row r="1390" spans="2:11" x14ac:dyDescent="0.25">
      <c r="B1390" s="7">
        <v>43956</v>
      </c>
      <c r="C1390" s="4" t="s">
        <v>21</v>
      </c>
      <c r="D1390" s="4" t="s">
        <v>18</v>
      </c>
      <c r="E1390" s="4" t="s">
        <v>17</v>
      </c>
      <c r="F1390" s="4">
        <v>36</v>
      </c>
      <c r="G1390" s="13">
        <f t="shared" si="21"/>
        <v>500</v>
      </c>
      <c r="H1390" s="13">
        <f>tbl_Data[[#This Row],[Units]] * tbl_Data[[#This Row],[Price]]</f>
        <v>18000</v>
      </c>
      <c r="I1390" s="4" t="s">
        <v>11</v>
      </c>
      <c r="J1390" s="4" t="s">
        <v>19</v>
      </c>
      <c r="K1390" s="4" t="s">
        <v>55</v>
      </c>
    </row>
    <row r="1391" spans="2:11" x14ac:dyDescent="0.25">
      <c r="B1391" s="7">
        <v>43957</v>
      </c>
      <c r="C1391" s="4" t="s">
        <v>8</v>
      </c>
      <c r="D1391" s="4" t="s">
        <v>9</v>
      </c>
      <c r="E1391" s="4" t="s">
        <v>15</v>
      </c>
      <c r="F1391" s="4">
        <v>5</v>
      </c>
      <c r="G1391" s="13">
        <f t="shared" si="21"/>
        <v>100</v>
      </c>
      <c r="H1391" s="13">
        <f>tbl_Data[[#This Row],[Units]] * tbl_Data[[#This Row],[Price]]</f>
        <v>500</v>
      </c>
      <c r="I1391" s="4" t="s">
        <v>11</v>
      </c>
      <c r="J1391" s="4" t="s">
        <v>19</v>
      </c>
      <c r="K1391" s="4" t="s">
        <v>54</v>
      </c>
    </row>
    <row r="1392" spans="2:11" x14ac:dyDescent="0.25">
      <c r="B1392" s="7">
        <v>43957</v>
      </c>
      <c r="C1392" s="4" t="s">
        <v>13</v>
      </c>
      <c r="D1392" s="4" t="s">
        <v>48</v>
      </c>
      <c r="E1392" s="4" t="s">
        <v>22</v>
      </c>
      <c r="F1392" s="4">
        <v>3</v>
      </c>
      <c r="G1392" s="13">
        <f t="shared" si="21"/>
        <v>200</v>
      </c>
      <c r="H1392" s="13">
        <f>tbl_Data[[#This Row],[Units]] * tbl_Data[[#This Row],[Price]]</f>
        <v>600</v>
      </c>
      <c r="I1392" s="4" t="s">
        <v>11</v>
      </c>
      <c r="J1392" s="4" t="s">
        <v>12</v>
      </c>
      <c r="K1392" s="4" t="s">
        <v>52</v>
      </c>
    </row>
    <row r="1393" spans="2:11" x14ac:dyDescent="0.25">
      <c r="B1393" s="7">
        <v>43957</v>
      </c>
      <c r="C1393" s="4" t="s">
        <v>21</v>
      </c>
      <c r="D1393" s="4" t="s">
        <v>14</v>
      </c>
      <c r="E1393" s="4" t="s">
        <v>10</v>
      </c>
      <c r="F1393" s="4">
        <v>3</v>
      </c>
      <c r="G1393" s="13">
        <f t="shared" si="21"/>
        <v>400</v>
      </c>
      <c r="H1393" s="13">
        <f>tbl_Data[[#This Row],[Units]] * tbl_Data[[#This Row],[Price]]</f>
        <v>1200</v>
      </c>
      <c r="I1393" s="4" t="s">
        <v>11</v>
      </c>
      <c r="J1393" s="4" t="s">
        <v>12</v>
      </c>
      <c r="K1393" s="4" t="s">
        <v>55</v>
      </c>
    </row>
    <row r="1394" spans="2:11" x14ac:dyDescent="0.25">
      <c r="B1394" s="7">
        <v>43957</v>
      </c>
      <c r="C1394" s="4" t="s">
        <v>21</v>
      </c>
      <c r="D1394" s="4" t="s">
        <v>18</v>
      </c>
      <c r="E1394" s="4" t="s">
        <v>10</v>
      </c>
      <c r="F1394" s="4">
        <v>6</v>
      </c>
      <c r="G1394" s="13">
        <f t="shared" si="21"/>
        <v>400</v>
      </c>
      <c r="H1394" s="13">
        <f>tbl_Data[[#This Row],[Units]] * tbl_Data[[#This Row],[Price]]</f>
        <v>2400</v>
      </c>
      <c r="I1394" s="4" t="s">
        <v>11</v>
      </c>
      <c r="J1394" s="4" t="s">
        <v>12</v>
      </c>
      <c r="K1394" s="4" t="s">
        <v>55</v>
      </c>
    </row>
    <row r="1395" spans="2:11" x14ac:dyDescent="0.25">
      <c r="B1395" s="7">
        <v>43957</v>
      </c>
      <c r="C1395" s="4" t="s">
        <v>21</v>
      </c>
      <c r="D1395" s="4" t="s">
        <v>14</v>
      </c>
      <c r="E1395" s="4" t="s">
        <v>20</v>
      </c>
      <c r="F1395" s="4">
        <v>9</v>
      </c>
      <c r="G1395" s="13">
        <f t="shared" si="21"/>
        <v>300</v>
      </c>
      <c r="H1395" s="13">
        <f>tbl_Data[[#This Row],[Units]] * tbl_Data[[#This Row],[Price]]</f>
        <v>2700</v>
      </c>
      <c r="I1395" s="4" t="s">
        <v>11</v>
      </c>
      <c r="J1395" s="4" t="s">
        <v>12</v>
      </c>
      <c r="K1395" s="4" t="s">
        <v>52</v>
      </c>
    </row>
    <row r="1396" spans="2:11" x14ac:dyDescent="0.25">
      <c r="B1396" s="7">
        <v>43957</v>
      </c>
      <c r="C1396" s="4" t="s">
        <v>21</v>
      </c>
      <c r="D1396" s="4" t="s">
        <v>16</v>
      </c>
      <c r="E1396" s="4" t="s">
        <v>10</v>
      </c>
      <c r="F1396" s="4">
        <v>9</v>
      </c>
      <c r="G1396" s="13">
        <f t="shared" si="21"/>
        <v>400</v>
      </c>
      <c r="H1396" s="13">
        <f>tbl_Data[[#This Row],[Units]] * tbl_Data[[#This Row],[Price]]</f>
        <v>3600</v>
      </c>
      <c r="I1396" s="4" t="s">
        <v>11</v>
      </c>
      <c r="J1396" s="4" t="s">
        <v>19</v>
      </c>
      <c r="K1396" s="4" t="s">
        <v>55</v>
      </c>
    </row>
    <row r="1397" spans="2:11" x14ac:dyDescent="0.25">
      <c r="B1397" s="7">
        <v>43957</v>
      </c>
      <c r="C1397" s="4" t="s">
        <v>21</v>
      </c>
      <c r="D1397" s="4" t="s">
        <v>18</v>
      </c>
      <c r="E1397" s="4" t="s">
        <v>17</v>
      </c>
      <c r="F1397" s="4">
        <v>8</v>
      </c>
      <c r="G1397" s="13">
        <f t="shared" si="21"/>
        <v>500</v>
      </c>
      <c r="H1397" s="13">
        <f>tbl_Data[[#This Row],[Units]] * tbl_Data[[#This Row],[Price]]</f>
        <v>4000</v>
      </c>
      <c r="I1397" s="4" t="s">
        <v>11</v>
      </c>
      <c r="J1397" s="4" t="s">
        <v>12</v>
      </c>
      <c r="K1397" s="4" t="s">
        <v>52</v>
      </c>
    </row>
    <row r="1398" spans="2:11" x14ac:dyDescent="0.25">
      <c r="B1398" s="7">
        <v>43957</v>
      </c>
      <c r="C1398" s="4" t="s">
        <v>21</v>
      </c>
      <c r="D1398" s="4" t="s">
        <v>16</v>
      </c>
      <c r="E1398" s="4" t="s">
        <v>10</v>
      </c>
      <c r="F1398" s="4">
        <v>11</v>
      </c>
      <c r="G1398" s="13">
        <f t="shared" si="21"/>
        <v>400</v>
      </c>
      <c r="H1398" s="13">
        <f>tbl_Data[[#This Row],[Units]] * tbl_Data[[#This Row],[Price]]</f>
        <v>4400</v>
      </c>
      <c r="I1398" s="4" t="s">
        <v>11</v>
      </c>
      <c r="J1398" s="4" t="s">
        <v>12</v>
      </c>
      <c r="K1398" s="4" t="s">
        <v>52</v>
      </c>
    </row>
    <row r="1399" spans="2:11" x14ac:dyDescent="0.25">
      <c r="B1399" s="7">
        <v>43957</v>
      </c>
      <c r="C1399" s="4" t="s">
        <v>13</v>
      </c>
      <c r="D1399" s="4" t="s">
        <v>14</v>
      </c>
      <c r="E1399" s="4" t="s">
        <v>10</v>
      </c>
      <c r="F1399" s="4">
        <v>17</v>
      </c>
      <c r="G1399" s="13">
        <f t="shared" si="21"/>
        <v>400</v>
      </c>
      <c r="H1399" s="13">
        <f>tbl_Data[[#This Row],[Units]] * tbl_Data[[#This Row],[Price]]</f>
        <v>6800</v>
      </c>
      <c r="I1399" s="4" t="s">
        <v>11</v>
      </c>
      <c r="J1399" s="4" t="s">
        <v>12</v>
      </c>
      <c r="K1399" s="4" t="s">
        <v>55</v>
      </c>
    </row>
    <row r="1400" spans="2:11" x14ac:dyDescent="0.25">
      <c r="B1400" s="7">
        <v>43957</v>
      </c>
      <c r="C1400" s="4" t="s">
        <v>21</v>
      </c>
      <c r="D1400" s="4" t="s">
        <v>9</v>
      </c>
      <c r="E1400" s="4" t="s">
        <v>10</v>
      </c>
      <c r="F1400" s="4">
        <v>20</v>
      </c>
      <c r="G1400" s="13">
        <f t="shared" si="21"/>
        <v>400</v>
      </c>
      <c r="H1400" s="13">
        <f>tbl_Data[[#This Row],[Units]] * tbl_Data[[#This Row],[Price]]</f>
        <v>8000</v>
      </c>
      <c r="I1400" s="4" t="s">
        <v>11</v>
      </c>
      <c r="J1400" s="4" t="s">
        <v>12</v>
      </c>
      <c r="K1400" s="4" t="s">
        <v>55</v>
      </c>
    </row>
    <row r="1401" spans="2:11" x14ac:dyDescent="0.25">
      <c r="B1401" s="7">
        <v>43957</v>
      </c>
      <c r="C1401" s="4" t="s">
        <v>8</v>
      </c>
      <c r="D1401" s="4" t="s">
        <v>14</v>
      </c>
      <c r="E1401" s="4" t="s">
        <v>10</v>
      </c>
      <c r="F1401" s="4">
        <v>29</v>
      </c>
      <c r="G1401" s="13">
        <f t="shared" si="21"/>
        <v>400</v>
      </c>
      <c r="H1401" s="13">
        <f>tbl_Data[[#This Row],[Units]] * tbl_Data[[#This Row],[Price]]</f>
        <v>11600</v>
      </c>
      <c r="I1401" s="4" t="s">
        <v>11</v>
      </c>
      <c r="J1401" s="4" t="s">
        <v>12</v>
      </c>
      <c r="K1401" s="4" t="s">
        <v>53</v>
      </c>
    </row>
    <row r="1402" spans="2:11" x14ac:dyDescent="0.25">
      <c r="B1402" s="7">
        <v>43957</v>
      </c>
      <c r="C1402" s="4" t="s">
        <v>13</v>
      </c>
      <c r="D1402" s="4" t="s">
        <v>14</v>
      </c>
      <c r="E1402" s="4" t="s">
        <v>10</v>
      </c>
      <c r="F1402" s="4">
        <v>29</v>
      </c>
      <c r="G1402" s="13">
        <f t="shared" si="21"/>
        <v>400</v>
      </c>
      <c r="H1402" s="13">
        <f>tbl_Data[[#This Row],[Units]] * tbl_Data[[#This Row],[Price]]</f>
        <v>11600</v>
      </c>
      <c r="I1402" s="4" t="s">
        <v>11</v>
      </c>
      <c r="J1402" s="4" t="s">
        <v>12</v>
      </c>
      <c r="K1402" s="4" t="s">
        <v>53</v>
      </c>
    </row>
    <row r="1403" spans="2:11" x14ac:dyDescent="0.25">
      <c r="B1403" s="7">
        <v>43957</v>
      </c>
      <c r="C1403" s="4" t="s">
        <v>21</v>
      </c>
      <c r="D1403" s="4" t="s">
        <v>14</v>
      </c>
      <c r="E1403" s="4" t="s">
        <v>17</v>
      </c>
      <c r="F1403" s="4">
        <v>29</v>
      </c>
      <c r="G1403" s="13">
        <f t="shared" si="21"/>
        <v>500</v>
      </c>
      <c r="H1403" s="13">
        <f>tbl_Data[[#This Row],[Units]] * tbl_Data[[#This Row],[Price]]</f>
        <v>14500</v>
      </c>
      <c r="I1403" s="4" t="s">
        <v>11</v>
      </c>
      <c r="J1403" s="4" t="s">
        <v>12</v>
      </c>
      <c r="K1403" s="4" t="s">
        <v>55</v>
      </c>
    </row>
    <row r="1404" spans="2:11" x14ac:dyDescent="0.25">
      <c r="B1404" s="7">
        <v>43957</v>
      </c>
      <c r="C1404" s="4" t="s">
        <v>13</v>
      </c>
      <c r="D1404" s="4" t="s">
        <v>48</v>
      </c>
      <c r="E1404" s="4" t="s">
        <v>17</v>
      </c>
      <c r="F1404" s="4">
        <v>37</v>
      </c>
      <c r="G1404" s="13">
        <f t="shared" si="21"/>
        <v>500</v>
      </c>
      <c r="H1404" s="13">
        <f>tbl_Data[[#This Row],[Units]] * tbl_Data[[#This Row],[Price]]</f>
        <v>18500</v>
      </c>
      <c r="I1404" s="4" t="s">
        <v>11</v>
      </c>
      <c r="J1404" s="4" t="s">
        <v>12</v>
      </c>
      <c r="K1404" s="4" t="s">
        <v>52</v>
      </c>
    </row>
    <row r="1405" spans="2:11" x14ac:dyDescent="0.25">
      <c r="B1405" s="7">
        <v>43957</v>
      </c>
      <c r="C1405" s="4" t="s">
        <v>13</v>
      </c>
      <c r="D1405" s="4" t="s">
        <v>18</v>
      </c>
      <c r="E1405" s="4" t="s">
        <v>17</v>
      </c>
      <c r="F1405" s="4">
        <v>41</v>
      </c>
      <c r="G1405" s="13">
        <f t="shared" si="21"/>
        <v>500</v>
      </c>
      <c r="H1405" s="13">
        <f>tbl_Data[[#This Row],[Units]] * tbl_Data[[#This Row],[Price]]</f>
        <v>20500</v>
      </c>
      <c r="I1405" s="4" t="s">
        <v>11</v>
      </c>
      <c r="J1405" s="4" t="s">
        <v>12</v>
      </c>
      <c r="K1405" s="4" t="s">
        <v>52</v>
      </c>
    </row>
    <row r="1406" spans="2:11" x14ac:dyDescent="0.25">
      <c r="B1406" s="7">
        <v>43957</v>
      </c>
      <c r="C1406" s="4" t="s">
        <v>13</v>
      </c>
      <c r="D1406" s="4" t="s">
        <v>24</v>
      </c>
      <c r="E1406" s="4" t="s">
        <v>17</v>
      </c>
      <c r="F1406" s="4">
        <v>42</v>
      </c>
      <c r="G1406" s="13">
        <f t="shared" si="21"/>
        <v>500</v>
      </c>
      <c r="H1406" s="13">
        <f>tbl_Data[[#This Row],[Units]] * tbl_Data[[#This Row],[Price]]</f>
        <v>21000</v>
      </c>
      <c r="I1406" s="4" t="s">
        <v>11</v>
      </c>
      <c r="J1406" s="4" t="s">
        <v>12</v>
      </c>
      <c r="K1406" s="4" t="s">
        <v>55</v>
      </c>
    </row>
    <row r="1407" spans="2:11" x14ac:dyDescent="0.25">
      <c r="B1407" s="7">
        <v>43958</v>
      </c>
      <c r="C1407" s="4" t="s">
        <v>13</v>
      </c>
      <c r="D1407" s="4" t="s">
        <v>16</v>
      </c>
      <c r="E1407" s="4" t="s">
        <v>10</v>
      </c>
      <c r="F1407" s="4">
        <v>2</v>
      </c>
      <c r="G1407" s="13">
        <f t="shared" si="21"/>
        <v>400</v>
      </c>
      <c r="H1407" s="13">
        <f>tbl_Data[[#This Row],[Units]] * tbl_Data[[#This Row],[Price]]</f>
        <v>800</v>
      </c>
      <c r="I1407" s="4" t="s">
        <v>11</v>
      </c>
      <c r="J1407" s="4" t="s">
        <v>12</v>
      </c>
      <c r="K1407" s="4" t="s">
        <v>56</v>
      </c>
    </row>
    <row r="1408" spans="2:11" x14ac:dyDescent="0.25">
      <c r="B1408" s="7">
        <v>43958</v>
      </c>
      <c r="C1408" s="4" t="s">
        <v>8</v>
      </c>
      <c r="D1408" s="4" t="s">
        <v>14</v>
      </c>
      <c r="E1408" s="4" t="s">
        <v>17</v>
      </c>
      <c r="F1408" s="4">
        <v>8</v>
      </c>
      <c r="G1408" s="13">
        <f t="shared" si="21"/>
        <v>500</v>
      </c>
      <c r="H1408" s="13">
        <f>tbl_Data[[#This Row],[Units]] * tbl_Data[[#This Row],[Price]]</f>
        <v>4000</v>
      </c>
      <c r="I1408" s="4" t="s">
        <v>23</v>
      </c>
      <c r="J1408" s="4" t="s">
        <v>12</v>
      </c>
      <c r="K1408" s="4" t="s">
        <v>52</v>
      </c>
    </row>
    <row r="1409" spans="2:11" x14ac:dyDescent="0.25">
      <c r="B1409" s="7">
        <v>43958</v>
      </c>
      <c r="C1409" s="4" t="s">
        <v>21</v>
      </c>
      <c r="D1409" s="4" t="s">
        <v>48</v>
      </c>
      <c r="E1409" s="4" t="s">
        <v>17</v>
      </c>
      <c r="F1409" s="4">
        <v>9</v>
      </c>
      <c r="G1409" s="13">
        <f t="shared" si="21"/>
        <v>500</v>
      </c>
      <c r="H1409" s="13">
        <f>tbl_Data[[#This Row],[Units]] * tbl_Data[[#This Row],[Price]]</f>
        <v>4500</v>
      </c>
      <c r="I1409" s="4" t="s">
        <v>11</v>
      </c>
      <c r="J1409" s="4" t="s">
        <v>12</v>
      </c>
      <c r="K1409" s="4" t="s">
        <v>55</v>
      </c>
    </row>
    <row r="1410" spans="2:11" x14ac:dyDescent="0.25">
      <c r="B1410" s="7">
        <v>43958</v>
      </c>
      <c r="C1410" s="4" t="s">
        <v>8</v>
      </c>
      <c r="D1410" s="4" t="s">
        <v>9</v>
      </c>
      <c r="E1410" s="4" t="s">
        <v>15</v>
      </c>
      <c r="F1410" s="4">
        <v>46</v>
      </c>
      <c r="G1410" s="13">
        <f t="shared" si="21"/>
        <v>100</v>
      </c>
      <c r="H1410" s="13">
        <f>tbl_Data[[#This Row],[Units]] * tbl_Data[[#This Row],[Price]]</f>
        <v>4600</v>
      </c>
      <c r="I1410" s="4" t="s">
        <v>11</v>
      </c>
      <c r="J1410" s="4" t="s">
        <v>12</v>
      </c>
      <c r="K1410" s="4" t="s">
        <v>52</v>
      </c>
    </row>
    <row r="1411" spans="2:11" x14ac:dyDescent="0.25">
      <c r="B1411" s="7">
        <v>43958</v>
      </c>
      <c r="C1411" s="4" t="s">
        <v>21</v>
      </c>
      <c r="D1411" s="4" t="s">
        <v>9</v>
      </c>
      <c r="E1411" s="4" t="s">
        <v>20</v>
      </c>
      <c r="F1411" s="4">
        <v>21</v>
      </c>
      <c r="G1411" s="13">
        <f t="shared" si="21"/>
        <v>300</v>
      </c>
      <c r="H1411" s="13">
        <f>tbl_Data[[#This Row],[Units]] * tbl_Data[[#This Row],[Price]]</f>
        <v>6300</v>
      </c>
      <c r="I1411" s="4" t="s">
        <v>11</v>
      </c>
      <c r="J1411" s="4" t="s">
        <v>12</v>
      </c>
      <c r="K1411" s="4" t="s">
        <v>55</v>
      </c>
    </row>
    <row r="1412" spans="2:11" x14ac:dyDescent="0.25">
      <c r="B1412" s="7">
        <v>43958</v>
      </c>
      <c r="C1412" s="4" t="s">
        <v>13</v>
      </c>
      <c r="D1412" s="4" t="s">
        <v>48</v>
      </c>
      <c r="E1412" s="4" t="s">
        <v>17</v>
      </c>
      <c r="F1412" s="4">
        <v>15</v>
      </c>
      <c r="G1412" s="13">
        <f t="shared" ref="G1412:G1475" si="22">_xlfn.XLOOKUP(E1412, Product, dv_Price, "N/A", 0)</f>
        <v>500</v>
      </c>
      <c r="H1412" s="13">
        <f>tbl_Data[[#This Row],[Units]] * tbl_Data[[#This Row],[Price]]</f>
        <v>7500</v>
      </c>
      <c r="I1412" s="4" t="s">
        <v>11</v>
      </c>
      <c r="J1412" s="4" t="s">
        <v>12</v>
      </c>
      <c r="K1412" s="4" t="s">
        <v>55</v>
      </c>
    </row>
    <row r="1413" spans="2:11" x14ac:dyDescent="0.25">
      <c r="B1413" s="7">
        <v>43958</v>
      </c>
      <c r="C1413" s="4" t="s">
        <v>21</v>
      </c>
      <c r="D1413" s="4" t="s">
        <v>18</v>
      </c>
      <c r="E1413" s="4" t="s">
        <v>10</v>
      </c>
      <c r="F1413" s="4">
        <v>19</v>
      </c>
      <c r="G1413" s="13">
        <f t="shared" si="22"/>
        <v>400</v>
      </c>
      <c r="H1413" s="13">
        <f>tbl_Data[[#This Row],[Units]] * tbl_Data[[#This Row],[Price]]</f>
        <v>7600</v>
      </c>
      <c r="I1413" s="4" t="s">
        <v>11</v>
      </c>
      <c r="J1413" s="4" t="s">
        <v>12</v>
      </c>
      <c r="K1413" s="4" t="s">
        <v>52</v>
      </c>
    </row>
    <row r="1414" spans="2:11" x14ac:dyDescent="0.25">
      <c r="B1414" s="7">
        <v>43958</v>
      </c>
      <c r="C1414" s="4" t="s">
        <v>13</v>
      </c>
      <c r="D1414" s="4" t="s">
        <v>48</v>
      </c>
      <c r="E1414" s="4" t="s">
        <v>10</v>
      </c>
      <c r="F1414" s="4">
        <v>20</v>
      </c>
      <c r="G1414" s="13">
        <f t="shared" si="22"/>
        <v>400</v>
      </c>
      <c r="H1414" s="13">
        <f>tbl_Data[[#This Row],[Units]] * tbl_Data[[#This Row],[Price]]</f>
        <v>8000</v>
      </c>
      <c r="I1414" s="4" t="s">
        <v>11</v>
      </c>
      <c r="J1414" s="4" t="s">
        <v>12</v>
      </c>
      <c r="K1414" s="4" t="s">
        <v>52</v>
      </c>
    </row>
    <row r="1415" spans="2:11" x14ac:dyDescent="0.25">
      <c r="B1415" s="7">
        <v>43958</v>
      </c>
      <c r="C1415" s="4" t="s">
        <v>21</v>
      </c>
      <c r="D1415" s="4" t="s">
        <v>18</v>
      </c>
      <c r="E1415" s="4" t="s">
        <v>10</v>
      </c>
      <c r="F1415" s="4">
        <v>22</v>
      </c>
      <c r="G1415" s="13">
        <f t="shared" si="22"/>
        <v>400</v>
      </c>
      <c r="H1415" s="13">
        <f>tbl_Data[[#This Row],[Units]] * tbl_Data[[#This Row],[Price]]</f>
        <v>8800</v>
      </c>
      <c r="I1415" s="4" t="s">
        <v>11</v>
      </c>
      <c r="J1415" s="4" t="s">
        <v>12</v>
      </c>
      <c r="K1415" s="4" t="s">
        <v>55</v>
      </c>
    </row>
    <row r="1416" spans="2:11" x14ac:dyDescent="0.25">
      <c r="B1416" s="7">
        <v>43958</v>
      </c>
      <c r="C1416" s="4" t="s">
        <v>21</v>
      </c>
      <c r="D1416" s="4" t="s">
        <v>9</v>
      </c>
      <c r="E1416" s="4" t="s">
        <v>20</v>
      </c>
      <c r="F1416" s="4">
        <v>35</v>
      </c>
      <c r="G1416" s="13">
        <f t="shared" si="22"/>
        <v>300</v>
      </c>
      <c r="H1416" s="13">
        <f>tbl_Data[[#This Row],[Units]] * tbl_Data[[#This Row],[Price]]</f>
        <v>10500</v>
      </c>
      <c r="I1416" s="4" t="s">
        <v>11</v>
      </c>
      <c r="J1416" s="4" t="s">
        <v>12</v>
      </c>
      <c r="K1416" s="4" t="s">
        <v>52</v>
      </c>
    </row>
    <row r="1417" spans="2:11" x14ac:dyDescent="0.25">
      <c r="B1417" s="7">
        <v>43958</v>
      </c>
      <c r="C1417" s="4" t="s">
        <v>21</v>
      </c>
      <c r="D1417" s="4" t="s">
        <v>18</v>
      </c>
      <c r="E1417" s="4" t="s">
        <v>20</v>
      </c>
      <c r="F1417" s="4">
        <v>44</v>
      </c>
      <c r="G1417" s="13">
        <f t="shared" si="22"/>
        <v>300</v>
      </c>
      <c r="H1417" s="13">
        <f>tbl_Data[[#This Row],[Units]] * tbl_Data[[#This Row],[Price]]</f>
        <v>13200</v>
      </c>
      <c r="I1417" s="4" t="s">
        <v>11</v>
      </c>
      <c r="J1417" s="4" t="s">
        <v>12</v>
      </c>
      <c r="K1417" s="4" t="s">
        <v>52</v>
      </c>
    </row>
    <row r="1418" spans="2:11" x14ac:dyDescent="0.25">
      <c r="B1418" s="7">
        <v>43958</v>
      </c>
      <c r="C1418" s="4" t="s">
        <v>13</v>
      </c>
      <c r="D1418" s="4" t="s">
        <v>18</v>
      </c>
      <c r="E1418" s="4" t="s">
        <v>17</v>
      </c>
      <c r="F1418" s="4">
        <v>28</v>
      </c>
      <c r="G1418" s="13">
        <f t="shared" si="22"/>
        <v>500</v>
      </c>
      <c r="H1418" s="13">
        <f>tbl_Data[[#This Row],[Units]] * tbl_Data[[#This Row],[Price]]</f>
        <v>14000</v>
      </c>
      <c r="I1418" s="4" t="s">
        <v>23</v>
      </c>
      <c r="J1418" s="4" t="s">
        <v>12</v>
      </c>
      <c r="K1418" s="4" t="s">
        <v>52</v>
      </c>
    </row>
    <row r="1419" spans="2:11" x14ac:dyDescent="0.25">
      <c r="B1419" s="7">
        <v>43958</v>
      </c>
      <c r="C1419" s="4" t="s">
        <v>21</v>
      </c>
      <c r="D1419" s="4" t="s">
        <v>9</v>
      </c>
      <c r="E1419" s="4" t="s">
        <v>17</v>
      </c>
      <c r="F1419" s="4">
        <v>35</v>
      </c>
      <c r="G1419" s="13">
        <f t="shared" si="22"/>
        <v>500</v>
      </c>
      <c r="H1419" s="13">
        <f>tbl_Data[[#This Row],[Units]] * tbl_Data[[#This Row],[Price]]</f>
        <v>17500</v>
      </c>
      <c r="I1419" s="4" t="s">
        <v>23</v>
      </c>
      <c r="J1419" s="4" t="s">
        <v>12</v>
      </c>
      <c r="K1419" s="4" t="s">
        <v>52</v>
      </c>
    </row>
    <row r="1420" spans="2:11" x14ac:dyDescent="0.25">
      <c r="B1420" s="7">
        <v>43958</v>
      </c>
      <c r="C1420" s="4" t="s">
        <v>13</v>
      </c>
      <c r="D1420" s="4" t="s">
        <v>14</v>
      </c>
      <c r="E1420" s="4" t="s">
        <v>17</v>
      </c>
      <c r="F1420" s="4">
        <v>48</v>
      </c>
      <c r="G1420" s="13">
        <f t="shared" si="22"/>
        <v>500</v>
      </c>
      <c r="H1420" s="13">
        <f>tbl_Data[[#This Row],[Units]] * tbl_Data[[#This Row],[Price]]</f>
        <v>24000</v>
      </c>
      <c r="I1420" s="4" t="s">
        <v>23</v>
      </c>
      <c r="J1420" s="4" t="s">
        <v>12</v>
      </c>
      <c r="K1420" s="4" t="s">
        <v>54</v>
      </c>
    </row>
    <row r="1421" spans="2:11" x14ac:dyDescent="0.25">
      <c r="B1421" s="7">
        <v>43959</v>
      </c>
      <c r="C1421" s="4" t="s">
        <v>13</v>
      </c>
      <c r="D1421" s="4" t="s">
        <v>18</v>
      </c>
      <c r="E1421" s="4" t="s">
        <v>20</v>
      </c>
      <c r="F1421" s="4">
        <v>5</v>
      </c>
      <c r="G1421" s="13">
        <f t="shared" si="22"/>
        <v>300</v>
      </c>
      <c r="H1421" s="13">
        <f>tbl_Data[[#This Row],[Units]] * tbl_Data[[#This Row],[Price]]</f>
        <v>1500</v>
      </c>
      <c r="I1421" s="4" t="s">
        <v>11</v>
      </c>
      <c r="J1421" s="4" t="s">
        <v>12</v>
      </c>
      <c r="K1421" s="4" t="s">
        <v>53</v>
      </c>
    </row>
    <row r="1422" spans="2:11" x14ac:dyDescent="0.25">
      <c r="B1422" s="7">
        <v>43959</v>
      </c>
      <c r="C1422" s="4" t="s">
        <v>8</v>
      </c>
      <c r="D1422" s="4" t="s">
        <v>48</v>
      </c>
      <c r="E1422" s="4" t="s">
        <v>10</v>
      </c>
      <c r="F1422" s="4">
        <v>8</v>
      </c>
      <c r="G1422" s="13">
        <f t="shared" si="22"/>
        <v>400</v>
      </c>
      <c r="H1422" s="13">
        <f>tbl_Data[[#This Row],[Units]] * tbl_Data[[#This Row],[Price]]</f>
        <v>3200</v>
      </c>
      <c r="I1422" s="4" t="s">
        <v>11</v>
      </c>
      <c r="J1422" s="4" t="s">
        <v>12</v>
      </c>
      <c r="K1422" s="4" t="s">
        <v>55</v>
      </c>
    </row>
    <row r="1423" spans="2:11" x14ac:dyDescent="0.25">
      <c r="B1423" s="7">
        <v>43959</v>
      </c>
      <c r="C1423" s="4" t="s">
        <v>13</v>
      </c>
      <c r="D1423" s="4" t="s">
        <v>18</v>
      </c>
      <c r="E1423" s="4" t="s">
        <v>22</v>
      </c>
      <c r="F1423" s="4">
        <v>26</v>
      </c>
      <c r="G1423" s="13">
        <f t="shared" si="22"/>
        <v>200</v>
      </c>
      <c r="H1423" s="13">
        <f>tbl_Data[[#This Row],[Units]] * tbl_Data[[#This Row],[Price]]</f>
        <v>5200</v>
      </c>
      <c r="I1423" s="4" t="s">
        <v>11</v>
      </c>
      <c r="J1423" s="4" t="s">
        <v>12</v>
      </c>
      <c r="K1423" s="4" t="s">
        <v>55</v>
      </c>
    </row>
    <row r="1424" spans="2:11" x14ac:dyDescent="0.25">
      <c r="B1424" s="7">
        <v>43959</v>
      </c>
      <c r="C1424" s="4" t="s">
        <v>21</v>
      </c>
      <c r="D1424" s="4" t="s">
        <v>18</v>
      </c>
      <c r="E1424" s="4" t="s">
        <v>22</v>
      </c>
      <c r="F1424" s="4">
        <v>33</v>
      </c>
      <c r="G1424" s="13">
        <f t="shared" si="22"/>
        <v>200</v>
      </c>
      <c r="H1424" s="13">
        <f>tbl_Data[[#This Row],[Units]] * tbl_Data[[#This Row],[Price]]</f>
        <v>6600</v>
      </c>
      <c r="I1424" s="4" t="s">
        <v>11</v>
      </c>
      <c r="J1424" s="4" t="s">
        <v>12</v>
      </c>
      <c r="K1424" s="4" t="s">
        <v>53</v>
      </c>
    </row>
    <row r="1425" spans="2:11" x14ac:dyDescent="0.25">
      <c r="B1425" s="7">
        <v>43959</v>
      </c>
      <c r="C1425" s="4" t="s">
        <v>13</v>
      </c>
      <c r="D1425" s="4" t="s">
        <v>14</v>
      </c>
      <c r="E1425" s="4" t="s">
        <v>20</v>
      </c>
      <c r="F1425" s="4">
        <v>22</v>
      </c>
      <c r="G1425" s="13">
        <f t="shared" si="22"/>
        <v>300</v>
      </c>
      <c r="H1425" s="13">
        <f>tbl_Data[[#This Row],[Units]] * tbl_Data[[#This Row],[Price]]</f>
        <v>6600</v>
      </c>
      <c r="I1425" s="4" t="s">
        <v>11</v>
      </c>
      <c r="J1425" s="4" t="s">
        <v>12</v>
      </c>
      <c r="K1425" s="4" t="s">
        <v>52</v>
      </c>
    </row>
    <row r="1426" spans="2:11" x14ac:dyDescent="0.25">
      <c r="B1426" s="7">
        <v>43959</v>
      </c>
      <c r="C1426" s="4" t="s">
        <v>21</v>
      </c>
      <c r="D1426" s="4" t="s">
        <v>48</v>
      </c>
      <c r="E1426" s="4" t="s">
        <v>10</v>
      </c>
      <c r="F1426" s="4">
        <v>32</v>
      </c>
      <c r="G1426" s="13">
        <f t="shared" si="22"/>
        <v>400</v>
      </c>
      <c r="H1426" s="13">
        <f>tbl_Data[[#This Row],[Units]] * tbl_Data[[#This Row],[Price]]</f>
        <v>12800</v>
      </c>
      <c r="I1426" s="4" t="s">
        <v>23</v>
      </c>
      <c r="J1426" s="4" t="s">
        <v>12</v>
      </c>
      <c r="K1426" s="4" t="s">
        <v>53</v>
      </c>
    </row>
    <row r="1427" spans="2:11" x14ac:dyDescent="0.25">
      <c r="B1427" s="7">
        <v>43959</v>
      </c>
      <c r="C1427" s="4" t="s">
        <v>21</v>
      </c>
      <c r="D1427" s="4" t="s">
        <v>16</v>
      </c>
      <c r="E1427" s="4" t="s">
        <v>17</v>
      </c>
      <c r="F1427" s="4">
        <v>28</v>
      </c>
      <c r="G1427" s="13">
        <f t="shared" si="22"/>
        <v>500</v>
      </c>
      <c r="H1427" s="13">
        <f>tbl_Data[[#This Row],[Units]] * tbl_Data[[#This Row],[Price]]</f>
        <v>14000</v>
      </c>
      <c r="I1427" s="4" t="s">
        <v>11</v>
      </c>
      <c r="J1427" s="4" t="s">
        <v>12</v>
      </c>
      <c r="K1427" s="4" t="s">
        <v>53</v>
      </c>
    </row>
    <row r="1428" spans="2:11" x14ac:dyDescent="0.25">
      <c r="B1428" s="7">
        <v>43959</v>
      </c>
      <c r="C1428" s="4" t="s">
        <v>8</v>
      </c>
      <c r="D1428" s="4" t="s">
        <v>18</v>
      </c>
      <c r="E1428" s="4" t="s">
        <v>10</v>
      </c>
      <c r="F1428" s="4">
        <v>43</v>
      </c>
      <c r="G1428" s="13">
        <f t="shared" si="22"/>
        <v>400</v>
      </c>
      <c r="H1428" s="13">
        <f>tbl_Data[[#This Row],[Units]] * tbl_Data[[#This Row],[Price]]</f>
        <v>17200</v>
      </c>
      <c r="I1428" s="4" t="s">
        <v>11</v>
      </c>
      <c r="J1428" s="4" t="s">
        <v>12</v>
      </c>
      <c r="K1428" s="4" t="s">
        <v>55</v>
      </c>
    </row>
    <row r="1429" spans="2:11" x14ac:dyDescent="0.25">
      <c r="B1429" s="7">
        <v>43959</v>
      </c>
      <c r="C1429" s="4" t="s">
        <v>21</v>
      </c>
      <c r="D1429" s="4" t="s">
        <v>16</v>
      </c>
      <c r="E1429" s="4" t="s">
        <v>17</v>
      </c>
      <c r="F1429" s="4">
        <v>35</v>
      </c>
      <c r="G1429" s="13">
        <f t="shared" si="22"/>
        <v>500</v>
      </c>
      <c r="H1429" s="13">
        <f>tbl_Data[[#This Row],[Units]] * tbl_Data[[#This Row],[Price]]</f>
        <v>17500</v>
      </c>
      <c r="I1429" s="4" t="s">
        <v>11</v>
      </c>
      <c r="J1429" s="4" t="s">
        <v>12</v>
      </c>
      <c r="K1429" s="4" t="s">
        <v>55</v>
      </c>
    </row>
    <row r="1430" spans="2:11" x14ac:dyDescent="0.25">
      <c r="B1430" s="7">
        <v>43960</v>
      </c>
      <c r="C1430" s="4" t="s">
        <v>8</v>
      </c>
      <c r="D1430" s="4" t="s">
        <v>24</v>
      </c>
      <c r="E1430" s="4" t="s">
        <v>10</v>
      </c>
      <c r="F1430" s="4">
        <v>3</v>
      </c>
      <c r="G1430" s="13">
        <f t="shared" si="22"/>
        <v>400</v>
      </c>
      <c r="H1430" s="13">
        <f>tbl_Data[[#This Row],[Units]] * tbl_Data[[#This Row],[Price]]</f>
        <v>1200</v>
      </c>
      <c r="I1430" s="4" t="s">
        <v>11</v>
      </c>
      <c r="J1430" s="4" t="s">
        <v>12</v>
      </c>
      <c r="K1430" s="4" t="s">
        <v>56</v>
      </c>
    </row>
    <row r="1431" spans="2:11" x14ac:dyDescent="0.25">
      <c r="B1431" s="7">
        <v>43960</v>
      </c>
      <c r="C1431" s="4" t="s">
        <v>21</v>
      </c>
      <c r="D1431" s="4" t="s">
        <v>14</v>
      </c>
      <c r="E1431" s="4" t="s">
        <v>10</v>
      </c>
      <c r="F1431" s="4">
        <v>8</v>
      </c>
      <c r="G1431" s="13">
        <f t="shared" si="22"/>
        <v>400</v>
      </c>
      <c r="H1431" s="13">
        <f>tbl_Data[[#This Row],[Units]] * tbl_Data[[#This Row],[Price]]</f>
        <v>3200</v>
      </c>
      <c r="I1431" s="4" t="s">
        <v>11</v>
      </c>
      <c r="J1431" s="4" t="s">
        <v>12</v>
      </c>
      <c r="K1431" s="4" t="s">
        <v>56</v>
      </c>
    </row>
    <row r="1432" spans="2:11" x14ac:dyDescent="0.25">
      <c r="B1432" s="7">
        <v>43960</v>
      </c>
      <c r="C1432" s="4" t="s">
        <v>21</v>
      </c>
      <c r="D1432" s="4" t="s">
        <v>16</v>
      </c>
      <c r="E1432" s="4" t="s">
        <v>17</v>
      </c>
      <c r="F1432" s="4">
        <v>16</v>
      </c>
      <c r="G1432" s="13">
        <f t="shared" si="22"/>
        <v>500</v>
      </c>
      <c r="H1432" s="13">
        <f>tbl_Data[[#This Row],[Units]] * tbl_Data[[#This Row],[Price]]</f>
        <v>8000</v>
      </c>
      <c r="I1432" s="4" t="s">
        <v>11</v>
      </c>
      <c r="J1432" s="4" t="s">
        <v>12</v>
      </c>
      <c r="K1432" s="4" t="s">
        <v>52</v>
      </c>
    </row>
    <row r="1433" spans="2:11" x14ac:dyDescent="0.25">
      <c r="B1433" s="7">
        <v>43960</v>
      </c>
      <c r="C1433" s="4" t="s">
        <v>21</v>
      </c>
      <c r="D1433" s="4" t="s">
        <v>14</v>
      </c>
      <c r="E1433" s="4" t="s">
        <v>17</v>
      </c>
      <c r="F1433" s="4">
        <v>22</v>
      </c>
      <c r="G1433" s="13">
        <f t="shared" si="22"/>
        <v>500</v>
      </c>
      <c r="H1433" s="13">
        <f>tbl_Data[[#This Row],[Units]] * tbl_Data[[#This Row],[Price]]</f>
        <v>11000</v>
      </c>
      <c r="I1433" s="4" t="s">
        <v>11</v>
      </c>
      <c r="J1433" s="4" t="s">
        <v>12</v>
      </c>
      <c r="K1433" s="4" t="s">
        <v>55</v>
      </c>
    </row>
    <row r="1434" spans="2:11" x14ac:dyDescent="0.25">
      <c r="B1434" s="7">
        <v>43960</v>
      </c>
      <c r="C1434" s="4" t="s">
        <v>13</v>
      </c>
      <c r="D1434" s="4" t="s">
        <v>16</v>
      </c>
      <c r="E1434" s="4" t="s">
        <v>17</v>
      </c>
      <c r="F1434" s="4">
        <v>34</v>
      </c>
      <c r="G1434" s="13">
        <f t="shared" si="22"/>
        <v>500</v>
      </c>
      <c r="H1434" s="13">
        <f>tbl_Data[[#This Row],[Units]] * tbl_Data[[#This Row],[Price]]</f>
        <v>17000</v>
      </c>
      <c r="I1434" s="4" t="s">
        <v>11</v>
      </c>
      <c r="J1434" s="4" t="s">
        <v>12</v>
      </c>
      <c r="K1434" s="4" t="s">
        <v>53</v>
      </c>
    </row>
    <row r="1435" spans="2:11" x14ac:dyDescent="0.25">
      <c r="B1435" s="7">
        <v>43960</v>
      </c>
      <c r="C1435" s="4" t="s">
        <v>8</v>
      </c>
      <c r="D1435" s="4" t="s">
        <v>14</v>
      </c>
      <c r="E1435" s="4" t="s">
        <v>17</v>
      </c>
      <c r="F1435" s="4">
        <v>37</v>
      </c>
      <c r="G1435" s="13">
        <f t="shared" si="22"/>
        <v>500</v>
      </c>
      <c r="H1435" s="13">
        <f>tbl_Data[[#This Row],[Units]] * tbl_Data[[#This Row],[Price]]</f>
        <v>18500</v>
      </c>
      <c r="I1435" s="4" t="s">
        <v>11</v>
      </c>
      <c r="J1435" s="4" t="s">
        <v>12</v>
      </c>
      <c r="K1435" s="4" t="s">
        <v>55</v>
      </c>
    </row>
    <row r="1436" spans="2:11" x14ac:dyDescent="0.25">
      <c r="B1436" s="7">
        <v>43960</v>
      </c>
      <c r="C1436" s="4" t="s">
        <v>21</v>
      </c>
      <c r="D1436" s="4" t="s">
        <v>18</v>
      </c>
      <c r="E1436" s="4" t="s">
        <v>10</v>
      </c>
      <c r="F1436" s="4">
        <v>48</v>
      </c>
      <c r="G1436" s="13">
        <f t="shared" si="22"/>
        <v>400</v>
      </c>
      <c r="H1436" s="13">
        <f>tbl_Data[[#This Row],[Units]] * tbl_Data[[#This Row],[Price]]</f>
        <v>19200</v>
      </c>
      <c r="I1436" s="4" t="s">
        <v>11</v>
      </c>
      <c r="J1436" s="4" t="s">
        <v>12</v>
      </c>
      <c r="K1436" s="4" t="s">
        <v>53</v>
      </c>
    </row>
    <row r="1437" spans="2:11" x14ac:dyDescent="0.25">
      <c r="B1437" s="7">
        <v>43960</v>
      </c>
      <c r="C1437" s="4" t="s">
        <v>13</v>
      </c>
      <c r="D1437" s="4" t="s">
        <v>18</v>
      </c>
      <c r="E1437" s="4" t="s">
        <v>17</v>
      </c>
      <c r="F1437" s="4">
        <v>39</v>
      </c>
      <c r="G1437" s="13">
        <f t="shared" si="22"/>
        <v>500</v>
      </c>
      <c r="H1437" s="13">
        <f>tbl_Data[[#This Row],[Units]] * tbl_Data[[#This Row],[Price]]</f>
        <v>19500</v>
      </c>
      <c r="I1437" s="4" t="s">
        <v>11</v>
      </c>
      <c r="J1437" s="4" t="s">
        <v>19</v>
      </c>
      <c r="K1437" s="4" t="s">
        <v>53</v>
      </c>
    </row>
    <row r="1438" spans="2:11" x14ac:dyDescent="0.25">
      <c r="B1438" s="7">
        <v>43961</v>
      </c>
      <c r="C1438" s="4" t="s">
        <v>13</v>
      </c>
      <c r="D1438" s="4" t="s">
        <v>14</v>
      </c>
      <c r="E1438" s="4" t="s">
        <v>20</v>
      </c>
      <c r="F1438" s="4">
        <v>5</v>
      </c>
      <c r="G1438" s="13">
        <f t="shared" si="22"/>
        <v>300</v>
      </c>
      <c r="H1438" s="13">
        <f>tbl_Data[[#This Row],[Units]] * tbl_Data[[#This Row],[Price]]</f>
        <v>1500</v>
      </c>
      <c r="I1438" s="4" t="s">
        <v>23</v>
      </c>
      <c r="J1438" s="4" t="s">
        <v>12</v>
      </c>
      <c r="K1438" s="4" t="s">
        <v>55</v>
      </c>
    </row>
    <row r="1439" spans="2:11" x14ac:dyDescent="0.25">
      <c r="B1439" s="7">
        <v>43961</v>
      </c>
      <c r="C1439" s="4" t="s">
        <v>8</v>
      </c>
      <c r="D1439" s="4" t="s">
        <v>18</v>
      </c>
      <c r="E1439" s="4" t="s">
        <v>15</v>
      </c>
      <c r="F1439" s="4">
        <v>30</v>
      </c>
      <c r="G1439" s="13">
        <f t="shared" si="22"/>
        <v>100</v>
      </c>
      <c r="H1439" s="13">
        <f>tbl_Data[[#This Row],[Units]] * tbl_Data[[#This Row],[Price]]</f>
        <v>3000</v>
      </c>
      <c r="I1439" s="4" t="s">
        <v>11</v>
      </c>
      <c r="J1439" s="4" t="s">
        <v>12</v>
      </c>
      <c r="K1439" s="4" t="s">
        <v>52</v>
      </c>
    </row>
    <row r="1440" spans="2:11" x14ac:dyDescent="0.25">
      <c r="B1440" s="7">
        <v>43961</v>
      </c>
      <c r="C1440" s="4" t="s">
        <v>13</v>
      </c>
      <c r="D1440" s="4" t="s">
        <v>48</v>
      </c>
      <c r="E1440" s="4" t="s">
        <v>17</v>
      </c>
      <c r="F1440" s="4">
        <v>8</v>
      </c>
      <c r="G1440" s="13">
        <f t="shared" si="22"/>
        <v>500</v>
      </c>
      <c r="H1440" s="13">
        <f>tbl_Data[[#This Row],[Units]] * tbl_Data[[#This Row],[Price]]</f>
        <v>4000</v>
      </c>
      <c r="I1440" s="4" t="s">
        <v>11</v>
      </c>
      <c r="J1440" s="4" t="s">
        <v>12</v>
      </c>
      <c r="K1440" s="4" t="s">
        <v>52</v>
      </c>
    </row>
    <row r="1441" spans="2:11" x14ac:dyDescent="0.25">
      <c r="B1441" s="7">
        <v>43961</v>
      </c>
      <c r="C1441" s="4" t="s">
        <v>21</v>
      </c>
      <c r="D1441" s="4" t="s">
        <v>16</v>
      </c>
      <c r="E1441" s="4" t="s">
        <v>22</v>
      </c>
      <c r="F1441" s="4">
        <v>23</v>
      </c>
      <c r="G1441" s="13">
        <f t="shared" si="22"/>
        <v>200</v>
      </c>
      <c r="H1441" s="13">
        <f>tbl_Data[[#This Row],[Units]] * tbl_Data[[#This Row],[Price]]</f>
        <v>4600</v>
      </c>
      <c r="I1441" s="4" t="s">
        <v>23</v>
      </c>
      <c r="J1441" s="4" t="s">
        <v>12</v>
      </c>
      <c r="K1441" s="4" t="s">
        <v>52</v>
      </c>
    </row>
    <row r="1442" spans="2:11" x14ac:dyDescent="0.25">
      <c r="B1442" s="7">
        <v>43961</v>
      </c>
      <c r="C1442" s="4" t="s">
        <v>8</v>
      </c>
      <c r="D1442" s="4" t="s">
        <v>18</v>
      </c>
      <c r="E1442" s="4" t="s">
        <v>20</v>
      </c>
      <c r="F1442" s="4">
        <v>22</v>
      </c>
      <c r="G1442" s="13">
        <f t="shared" si="22"/>
        <v>300</v>
      </c>
      <c r="H1442" s="13">
        <f>tbl_Data[[#This Row],[Units]] * tbl_Data[[#This Row],[Price]]</f>
        <v>6600</v>
      </c>
      <c r="I1442" s="4" t="s">
        <v>11</v>
      </c>
      <c r="J1442" s="4" t="s">
        <v>12</v>
      </c>
      <c r="K1442" s="4" t="s">
        <v>53</v>
      </c>
    </row>
    <row r="1443" spans="2:11" x14ac:dyDescent="0.25">
      <c r="B1443" s="7">
        <v>43961</v>
      </c>
      <c r="C1443" s="4" t="s">
        <v>21</v>
      </c>
      <c r="D1443" s="4" t="s">
        <v>18</v>
      </c>
      <c r="E1443" s="4" t="s">
        <v>17</v>
      </c>
      <c r="F1443" s="4">
        <v>16</v>
      </c>
      <c r="G1443" s="13">
        <f t="shared" si="22"/>
        <v>500</v>
      </c>
      <c r="H1443" s="13">
        <f>tbl_Data[[#This Row],[Units]] * tbl_Data[[#This Row],[Price]]</f>
        <v>8000</v>
      </c>
      <c r="I1443" s="4" t="s">
        <v>11</v>
      </c>
      <c r="J1443" s="4" t="s">
        <v>12</v>
      </c>
      <c r="K1443" s="4" t="s">
        <v>53</v>
      </c>
    </row>
    <row r="1444" spans="2:11" x14ac:dyDescent="0.25">
      <c r="B1444" s="7">
        <v>43961</v>
      </c>
      <c r="C1444" s="4" t="s">
        <v>13</v>
      </c>
      <c r="D1444" s="4" t="s">
        <v>18</v>
      </c>
      <c r="E1444" s="4" t="s">
        <v>10</v>
      </c>
      <c r="F1444" s="4">
        <v>22</v>
      </c>
      <c r="G1444" s="13">
        <f t="shared" si="22"/>
        <v>400</v>
      </c>
      <c r="H1444" s="13">
        <f>tbl_Data[[#This Row],[Units]] * tbl_Data[[#This Row],[Price]]</f>
        <v>8800</v>
      </c>
      <c r="I1444" s="4" t="s">
        <v>11</v>
      </c>
      <c r="J1444" s="4" t="s">
        <v>12</v>
      </c>
      <c r="K1444" s="4" t="s">
        <v>55</v>
      </c>
    </row>
    <row r="1445" spans="2:11" x14ac:dyDescent="0.25">
      <c r="B1445" s="7">
        <v>43961</v>
      </c>
      <c r="C1445" s="4" t="s">
        <v>13</v>
      </c>
      <c r="D1445" s="4" t="s">
        <v>18</v>
      </c>
      <c r="E1445" s="4" t="s">
        <v>10</v>
      </c>
      <c r="F1445" s="4">
        <v>23</v>
      </c>
      <c r="G1445" s="13">
        <f t="shared" si="22"/>
        <v>400</v>
      </c>
      <c r="H1445" s="13">
        <f>tbl_Data[[#This Row],[Units]] * tbl_Data[[#This Row],[Price]]</f>
        <v>9200</v>
      </c>
      <c r="I1445" s="4" t="s">
        <v>11</v>
      </c>
      <c r="J1445" s="4" t="s">
        <v>12</v>
      </c>
      <c r="K1445" s="4" t="s">
        <v>55</v>
      </c>
    </row>
    <row r="1446" spans="2:11" x14ac:dyDescent="0.25">
      <c r="B1446" s="7">
        <v>43961</v>
      </c>
      <c r="C1446" s="4" t="s">
        <v>8</v>
      </c>
      <c r="D1446" s="4" t="s">
        <v>48</v>
      </c>
      <c r="E1446" s="4" t="s">
        <v>17</v>
      </c>
      <c r="F1446" s="4">
        <v>19</v>
      </c>
      <c r="G1446" s="13">
        <f t="shared" si="22"/>
        <v>500</v>
      </c>
      <c r="H1446" s="13">
        <f>tbl_Data[[#This Row],[Units]] * tbl_Data[[#This Row],[Price]]</f>
        <v>9500</v>
      </c>
      <c r="I1446" s="4" t="s">
        <v>11</v>
      </c>
      <c r="J1446" s="4" t="s">
        <v>12</v>
      </c>
      <c r="K1446" s="4" t="s">
        <v>52</v>
      </c>
    </row>
    <row r="1447" spans="2:11" x14ac:dyDescent="0.25">
      <c r="B1447" s="7">
        <v>43961</v>
      </c>
      <c r="C1447" s="4" t="s">
        <v>13</v>
      </c>
      <c r="D1447" s="4" t="s">
        <v>18</v>
      </c>
      <c r="E1447" s="4" t="s">
        <v>17</v>
      </c>
      <c r="F1447" s="4">
        <v>24</v>
      </c>
      <c r="G1447" s="13">
        <f t="shared" si="22"/>
        <v>500</v>
      </c>
      <c r="H1447" s="13">
        <f>tbl_Data[[#This Row],[Units]] * tbl_Data[[#This Row],[Price]]</f>
        <v>12000</v>
      </c>
      <c r="I1447" s="4" t="s">
        <v>11</v>
      </c>
      <c r="J1447" s="4" t="s">
        <v>12</v>
      </c>
      <c r="K1447" s="4" t="s">
        <v>55</v>
      </c>
    </row>
    <row r="1448" spans="2:11" x14ac:dyDescent="0.25">
      <c r="B1448" s="7">
        <v>43961</v>
      </c>
      <c r="C1448" s="4" t="s">
        <v>8</v>
      </c>
      <c r="D1448" s="4" t="s">
        <v>48</v>
      </c>
      <c r="E1448" s="4" t="s">
        <v>20</v>
      </c>
      <c r="F1448" s="4">
        <v>40</v>
      </c>
      <c r="G1448" s="13">
        <f t="shared" si="22"/>
        <v>300</v>
      </c>
      <c r="H1448" s="13">
        <f>tbl_Data[[#This Row],[Units]] * tbl_Data[[#This Row],[Price]]</f>
        <v>12000</v>
      </c>
      <c r="I1448" s="4" t="s">
        <v>11</v>
      </c>
      <c r="J1448" s="4" t="s">
        <v>12</v>
      </c>
      <c r="K1448" s="4" t="s">
        <v>55</v>
      </c>
    </row>
    <row r="1449" spans="2:11" x14ac:dyDescent="0.25">
      <c r="B1449" s="7">
        <v>43961</v>
      </c>
      <c r="C1449" s="4" t="s">
        <v>21</v>
      </c>
      <c r="D1449" s="4" t="s">
        <v>16</v>
      </c>
      <c r="E1449" s="4" t="s">
        <v>10</v>
      </c>
      <c r="F1449" s="4">
        <v>32</v>
      </c>
      <c r="G1449" s="13">
        <f t="shared" si="22"/>
        <v>400</v>
      </c>
      <c r="H1449" s="13">
        <f>tbl_Data[[#This Row],[Units]] * tbl_Data[[#This Row],[Price]]</f>
        <v>12800</v>
      </c>
      <c r="I1449" s="4" t="s">
        <v>11</v>
      </c>
      <c r="J1449" s="4" t="s">
        <v>12</v>
      </c>
      <c r="K1449" s="4" t="s">
        <v>55</v>
      </c>
    </row>
    <row r="1450" spans="2:11" x14ac:dyDescent="0.25">
      <c r="B1450" s="7">
        <v>43961</v>
      </c>
      <c r="C1450" s="4" t="s">
        <v>21</v>
      </c>
      <c r="D1450" s="4" t="s">
        <v>48</v>
      </c>
      <c r="E1450" s="4" t="s">
        <v>17</v>
      </c>
      <c r="F1450" s="4">
        <v>27</v>
      </c>
      <c r="G1450" s="13">
        <f t="shared" si="22"/>
        <v>500</v>
      </c>
      <c r="H1450" s="13">
        <f>tbl_Data[[#This Row],[Units]] * tbl_Data[[#This Row],[Price]]</f>
        <v>13500</v>
      </c>
      <c r="I1450" s="4" t="s">
        <v>11</v>
      </c>
      <c r="J1450" s="4" t="s">
        <v>12</v>
      </c>
      <c r="K1450" s="4" t="s">
        <v>55</v>
      </c>
    </row>
    <row r="1451" spans="2:11" x14ac:dyDescent="0.25">
      <c r="B1451" s="7">
        <v>43961</v>
      </c>
      <c r="C1451" s="4" t="s">
        <v>21</v>
      </c>
      <c r="D1451" s="4" t="s">
        <v>18</v>
      </c>
      <c r="E1451" s="4" t="s">
        <v>10</v>
      </c>
      <c r="F1451" s="4">
        <v>41</v>
      </c>
      <c r="G1451" s="13">
        <f t="shared" si="22"/>
        <v>400</v>
      </c>
      <c r="H1451" s="13">
        <f>tbl_Data[[#This Row],[Units]] * tbl_Data[[#This Row],[Price]]</f>
        <v>16400</v>
      </c>
      <c r="I1451" s="4" t="s">
        <v>11</v>
      </c>
      <c r="J1451" s="4" t="s">
        <v>12</v>
      </c>
      <c r="K1451" s="4" t="s">
        <v>52</v>
      </c>
    </row>
    <row r="1452" spans="2:11" x14ac:dyDescent="0.25">
      <c r="B1452" s="7">
        <v>43961</v>
      </c>
      <c r="C1452" s="4" t="s">
        <v>8</v>
      </c>
      <c r="D1452" s="4" t="s">
        <v>14</v>
      </c>
      <c r="E1452" s="4" t="s">
        <v>17</v>
      </c>
      <c r="F1452" s="4">
        <v>35</v>
      </c>
      <c r="G1452" s="13">
        <f t="shared" si="22"/>
        <v>500</v>
      </c>
      <c r="H1452" s="13">
        <f>tbl_Data[[#This Row],[Units]] * tbl_Data[[#This Row],[Price]]</f>
        <v>17500</v>
      </c>
      <c r="I1452" s="4" t="s">
        <v>11</v>
      </c>
      <c r="J1452" s="4" t="s">
        <v>12</v>
      </c>
      <c r="K1452" s="4" t="s">
        <v>52</v>
      </c>
    </row>
    <row r="1453" spans="2:11" x14ac:dyDescent="0.25">
      <c r="B1453" s="7">
        <v>43961</v>
      </c>
      <c r="C1453" s="4" t="s">
        <v>13</v>
      </c>
      <c r="D1453" s="4" t="s">
        <v>9</v>
      </c>
      <c r="E1453" s="4" t="s">
        <v>10</v>
      </c>
      <c r="F1453" s="4">
        <v>47</v>
      </c>
      <c r="G1453" s="13">
        <f t="shared" si="22"/>
        <v>400</v>
      </c>
      <c r="H1453" s="13">
        <f>tbl_Data[[#This Row],[Units]] * tbl_Data[[#This Row],[Price]]</f>
        <v>18800</v>
      </c>
      <c r="I1453" s="4" t="s">
        <v>11</v>
      </c>
      <c r="J1453" s="4" t="s">
        <v>12</v>
      </c>
      <c r="K1453" s="4" t="s">
        <v>53</v>
      </c>
    </row>
    <row r="1454" spans="2:11" x14ac:dyDescent="0.25">
      <c r="B1454" s="7">
        <v>43961</v>
      </c>
      <c r="C1454" s="4" t="s">
        <v>8</v>
      </c>
      <c r="D1454" s="4" t="s">
        <v>18</v>
      </c>
      <c r="E1454" s="4" t="s">
        <v>17</v>
      </c>
      <c r="F1454" s="4">
        <v>45</v>
      </c>
      <c r="G1454" s="13">
        <f t="shared" si="22"/>
        <v>500</v>
      </c>
      <c r="H1454" s="13">
        <f>tbl_Data[[#This Row],[Units]] * tbl_Data[[#This Row],[Price]]</f>
        <v>22500</v>
      </c>
      <c r="I1454" s="4" t="s">
        <v>11</v>
      </c>
      <c r="J1454" s="4" t="s">
        <v>12</v>
      </c>
      <c r="K1454" s="4" t="s">
        <v>56</v>
      </c>
    </row>
    <row r="1455" spans="2:11" x14ac:dyDescent="0.25">
      <c r="B1455" s="7">
        <v>43962</v>
      </c>
      <c r="C1455" s="4" t="s">
        <v>13</v>
      </c>
      <c r="D1455" s="4" t="s">
        <v>14</v>
      </c>
      <c r="E1455" s="4" t="s">
        <v>10</v>
      </c>
      <c r="F1455" s="4">
        <v>1</v>
      </c>
      <c r="G1455" s="13">
        <f t="shared" si="22"/>
        <v>400</v>
      </c>
      <c r="H1455" s="13">
        <f>tbl_Data[[#This Row],[Units]] * tbl_Data[[#This Row],[Price]]</f>
        <v>400</v>
      </c>
      <c r="I1455" s="4" t="s">
        <v>11</v>
      </c>
      <c r="J1455" s="4" t="s">
        <v>12</v>
      </c>
      <c r="K1455" s="4" t="s">
        <v>53</v>
      </c>
    </row>
    <row r="1456" spans="2:11" x14ac:dyDescent="0.25">
      <c r="B1456" s="7">
        <v>43962</v>
      </c>
      <c r="C1456" s="4" t="s">
        <v>8</v>
      </c>
      <c r="D1456" s="4" t="s">
        <v>24</v>
      </c>
      <c r="E1456" s="4" t="s">
        <v>15</v>
      </c>
      <c r="F1456" s="4">
        <v>5</v>
      </c>
      <c r="G1456" s="13">
        <f t="shared" si="22"/>
        <v>100</v>
      </c>
      <c r="H1456" s="13">
        <f>tbl_Data[[#This Row],[Units]] * tbl_Data[[#This Row],[Price]]</f>
        <v>500</v>
      </c>
      <c r="I1456" s="4" t="s">
        <v>11</v>
      </c>
      <c r="J1456" s="4" t="s">
        <v>19</v>
      </c>
      <c r="K1456" s="4" t="s">
        <v>53</v>
      </c>
    </row>
    <row r="1457" spans="2:11" x14ac:dyDescent="0.25">
      <c r="B1457" s="7">
        <v>43962</v>
      </c>
      <c r="C1457" s="4" t="s">
        <v>21</v>
      </c>
      <c r="D1457" s="4" t="s">
        <v>14</v>
      </c>
      <c r="E1457" s="4" t="s">
        <v>15</v>
      </c>
      <c r="F1457" s="4">
        <v>9</v>
      </c>
      <c r="G1457" s="13">
        <f t="shared" si="22"/>
        <v>100</v>
      </c>
      <c r="H1457" s="13">
        <f>tbl_Data[[#This Row],[Units]] * tbl_Data[[#This Row],[Price]]</f>
        <v>900</v>
      </c>
      <c r="I1457" s="4" t="s">
        <v>11</v>
      </c>
      <c r="J1457" s="4" t="s">
        <v>12</v>
      </c>
      <c r="K1457" s="4" t="s">
        <v>55</v>
      </c>
    </row>
    <row r="1458" spans="2:11" x14ac:dyDescent="0.25">
      <c r="B1458" s="7">
        <v>43962</v>
      </c>
      <c r="C1458" s="4" t="s">
        <v>21</v>
      </c>
      <c r="D1458" s="4" t="s">
        <v>48</v>
      </c>
      <c r="E1458" s="4" t="s">
        <v>22</v>
      </c>
      <c r="F1458" s="4">
        <v>9</v>
      </c>
      <c r="G1458" s="13">
        <f t="shared" si="22"/>
        <v>200</v>
      </c>
      <c r="H1458" s="13">
        <f>tbl_Data[[#This Row],[Units]] * tbl_Data[[#This Row],[Price]]</f>
        <v>1800</v>
      </c>
      <c r="I1458" s="4" t="s">
        <v>11</v>
      </c>
      <c r="J1458" s="4" t="s">
        <v>12</v>
      </c>
      <c r="K1458" s="4" t="s">
        <v>54</v>
      </c>
    </row>
    <row r="1459" spans="2:11" x14ac:dyDescent="0.25">
      <c r="B1459" s="7">
        <v>43962</v>
      </c>
      <c r="C1459" s="4" t="s">
        <v>8</v>
      </c>
      <c r="D1459" s="4" t="s">
        <v>24</v>
      </c>
      <c r="E1459" s="4" t="s">
        <v>10</v>
      </c>
      <c r="F1459" s="4">
        <v>5</v>
      </c>
      <c r="G1459" s="13">
        <f t="shared" si="22"/>
        <v>400</v>
      </c>
      <c r="H1459" s="13">
        <f>tbl_Data[[#This Row],[Units]] * tbl_Data[[#This Row],[Price]]</f>
        <v>2000</v>
      </c>
      <c r="I1459" s="4" t="s">
        <v>11</v>
      </c>
      <c r="J1459" s="4" t="s">
        <v>12</v>
      </c>
      <c r="K1459" s="4" t="s">
        <v>55</v>
      </c>
    </row>
    <row r="1460" spans="2:11" x14ac:dyDescent="0.25">
      <c r="B1460" s="7">
        <v>43962</v>
      </c>
      <c r="C1460" s="4" t="s">
        <v>13</v>
      </c>
      <c r="D1460" s="4" t="s">
        <v>18</v>
      </c>
      <c r="E1460" s="4" t="s">
        <v>17</v>
      </c>
      <c r="F1460" s="4">
        <v>5</v>
      </c>
      <c r="G1460" s="13">
        <f t="shared" si="22"/>
        <v>500</v>
      </c>
      <c r="H1460" s="13">
        <f>tbl_Data[[#This Row],[Units]] * tbl_Data[[#This Row],[Price]]</f>
        <v>2500</v>
      </c>
      <c r="I1460" s="4" t="s">
        <v>11</v>
      </c>
      <c r="J1460" s="4" t="s">
        <v>12</v>
      </c>
      <c r="K1460" s="4" t="s">
        <v>53</v>
      </c>
    </row>
    <row r="1461" spans="2:11" x14ac:dyDescent="0.25">
      <c r="B1461" s="7">
        <v>43962</v>
      </c>
      <c r="C1461" s="4" t="s">
        <v>21</v>
      </c>
      <c r="D1461" s="4" t="s">
        <v>48</v>
      </c>
      <c r="E1461" s="4" t="s">
        <v>10</v>
      </c>
      <c r="F1461" s="4">
        <v>10</v>
      </c>
      <c r="G1461" s="13">
        <f t="shared" si="22"/>
        <v>400</v>
      </c>
      <c r="H1461" s="13">
        <f>tbl_Data[[#This Row],[Units]] * tbl_Data[[#This Row],[Price]]</f>
        <v>4000</v>
      </c>
      <c r="I1461" s="4" t="s">
        <v>11</v>
      </c>
      <c r="J1461" s="4" t="s">
        <v>12</v>
      </c>
      <c r="K1461" s="4" t="s">
        <v>52</v>
      </c>
    </row>
    <row r="1462" spans="2:11" x14ac:dyDescent="0.25">
      <c r="B1462" s="7">
        <v>43962</v>
      </c>
      <c r="C1462" s="4" t="s">
        <v>13</v>
      </c>
      <c r="D1462" s="4" t="s">
        <v>18</v>
      </c>
      <c r="E1462" s="4" t="s">
        <v>15</v>
      </c>
      <c r="F1462" s="4">
        <v>46</v>
      </c>
      <c r="G1462" s="13">
        <f t="shared" si="22"/>
        <v>100</v>
      </c>
      <c r="H1462" s="13">
        <f>tbl_Data[[#This Row],[Units]] * tbl_Data[[#This Row],[Price]]</f>
        <v>4600</v>
      </c>
      <c r="I1462" s="4" t="s">
        <v>11</v>
      </c>
      <c r="J1462" s="4" t="s">
        <v>12</v>
      </c>
      <c r="K1462" s="4" t="s">
        <v>52</v>
      </c>
    </row>
    <row r="1463" spans="2:11" x14ac:dyDescent="0.25">
      <c r="B1463" s="7">
        <v>43962</v>
      </c>
      <c r="C1463" s="4" t="s">
        <v>13</v>
      </c>
      <c r="D1463" s="4" t="s">
        <v>9</v>
      </c>
      <c r="E1463" s="4" t="s">
        <v>10</v>
      </c>
      <c r="F1463" s="4">
        <v>20</v>
      </c>
      <c r="G1463" s="13">
        <f t="shared" si="22"/>
        <v>400</v>
      </c>
      <c r="H1463" s="13">
        <f>tbl_Data[[#This Row],[Units]] * tbl_Data[[#This Row],[Price]]</f>
        <v>8000</v>
      </c>
      <c r="I1463" s="4" t="s">
        <v>11</v>
      </c>
      <c r="J1463" s="4" t="s">
        <v>12</v>
      </c>
      <c r="K1463" s="4" t="s">
        <v>55</v>
      </c>
    </row>
    <row r="1464" spans="2:11" x14ac:dyDescent="0.25">
      <c r="B1464" s="7">
        <v>43962</v>
      </c>
      <c r="C1464" s="4" t="s">
        <v>21</v>
      </c>
      <c r="D1464" s="4" t="s">
        <v>9</v>
      </c>
      <c r="E1464" s="4" t="s">
        <v>20</v>
      </c>
      <c r="F1464" s="4">
        <v>40</v>
      </c>
      <c r="G1464" s="13">
        <f t="shared" si="22"/>
        <v>300</v>
      </c>
      <c r="H1464" s="13">
        <f>tbl_Data[[#This Row],[Units]] * tbl_Data[[#This Row],[Price]]</f>
        <v>12000</v>
      </c>
      <c r="I1464" s="4" t="s">
        <v>11</v>
      </c>
      <c r="J1464" s="4" t="s">
        <v>19</v>
      </c>
      <c r="K1464" s="4" t="s">
        <v>56</v>
      </c>
    </row>
    <row r="1465" spans="2:11" x14ac:dyDescent="0.25">
      <c r="B1465" s="7">
        <v>43962</v>
      </c>
      <c r="C1465" s="4" t="s">
        <v>8</v>
      </c>
      <c r="D1465" s="4" t="s">
        <v>14</v>
      </c>
      <c r="E1465" s="4" t="s">
        <v>10</v>
      </c>
      <c r="F1465" s="4">
        <v>33</v>
      </c>
      <c r="G1465" s="13">
        <f t="shared" si="22"/>
        <v>400</v>
      </c>
      <c r="H1465" s="13">
        <f>tbl_Data[[#This Row],[Units]] * tbl_Data[[#This Row],[Price]]</f>
        <v>13200</v>
      </c>
      <c r="I1465" s="4" t="s">
        <v>11</v>
      </c>
      <c r="J1465" s="4" t="s">
        <v>12</v>
      </c>
      <c r="K1465" s="4" t="s">
        <v>56</v>
      </c>
    </row>
    <row r="1466" spans="2:11" x14ac:dyDescent="0.25">
      <c r="B1466" s="7">
        <v>43962</v>
      </c>
      <c r="C1466" s="4" t="s">
        <v>21</v>
      </c>
      <c r="D1466" s="4" t="s">
        <v>48</v>
      </c>
      <c r="E1466" s="4" t="s">
        <v>17</v>
      </c>
      <c r="F1466" s="4">
        <v>34</v>
      </c>
      <c r="G1466" s="13">
        <f t="shared" si="22"/>
        <v>500</v>
      </c>
      <c r="H1466" s="13">
        <f>tbl_Data[[#This Row],[Units]] * tbl_Data[[#This Row],[Price]]</f>
        <v>17000</v>
      </c>
      <c r="I1466" s="4" t="s">
        <v>11</v>
      </c>
      <c r="J1466" s="4" t="s">
        <v>12</v>
      </c>
      <c r="K1466" s="4" t="s">
        <v>52</v>
      </c>
    </row>
    <row r="1467" spans="2:11" x14ac:dyDescent="0.25">
      <c r="B1467" s="7">
        <v>43963</v>
      </c>
      <c r="C1467" s="4" t="s">
        <v>21</v>
      </c>
      <c r="D1467" s="4" t="s">
        <v>14</v>
      </c>
      <c r="E1467" s="4" t="s">
        <v>10</v>
      </c>
      <c r="F1467" s="4">
        <v>10</v>
      </c>
      <c r="G1467" s="13">
        <f t="shared" si="22"/>
        <v>400</v>
      </c>
      <c r="H1467" s="13">
        <f>tbl_Data[[#This Row],[Units]] * tbl_Data[[#This Row],[Price]]</f>
        <v>4000</v>
      </c>
      <c r="I1467" s="4" t="s">
        <v>11</v>
      </c>
      <c r="J1467" s="4" t="s">
        <v>19</v>
      </c>
      <c r="K1467" s="4" t="s">
        <v>55</v>
      </c>
    </row>
    <row r="1468" spans="2:11" x14ac:dyDescent="0.25">
      <c r="B1468" s="7">
        <v>43963</v>
      </c>
      <c r="C1468" s="4" t="s">
        <v>21</v>
      </c>
      <c r="D1468" s="4" t="s">
        <v>14</v>
      </c>
      <c r="E1468" s="4" t="s">
        <v>22</v>
      </c>
      <c r="F1468" s="4">
        <v>21</v>
      </c>
      <c r="G1468" s="13">
        <f t="shared" si="22"/>
        <v>200</v>
      </c>
      <c r="H1468" s="13">
        <f>tbl_Data[[#This Row],[Units]] * tbl_Data[[#This Row],[Price]]</f>
        <v>4200</v>
      </c>
      <c r="I1468" s="4" t="s">
        <v>11</v>
      </c>
      <c r="J1468" s="4" t="s">
        <v>12</v>
      </c>
      <c r="K1468" s="4" t="s">
        <v>52</v>
      </c>
    </row>
    <row r="1469" spans="2:11" x14ac:dyDescent="0.25">
      <c r="B1469" s="7">
        <v>43963</v>
      </c>
      <c r="C1469" s="4" t="s">
        <v>21</v>
      </c>
      <c r="D1469" s="4" t="s">
        <v>18</v>
      </c>
      <c r="E1469" s="4" t="s">
        <v>20</v>
      </c>
      <c r="F1469" s="4">
        <v>18</v>
      </c>
      <c r="G1469" s="13">
        <f t="shared" si="22"/>
        <v>300</v>
      </c>
      <c r="H1469" s="13">
        <f>tbl_Data[[#This Row],[Units]] * tbl_Data[[#This Row],[Price]]</f>
        <v>5400</v>
      </c>
      <c r="I1469" s="4" t="s">
        <v>11</v>
      </c>
      <c r="J1469" s="4" t="s">
        <v>12</v>
      </c>
      <c r="K1469" s="4" t="s">
        <v>52</v>
      </c>
    </row>
    <row r="1470" spans="2:11" x14ac:dyDescent="0.25">
      <c r="B1470" s="7">
        <v>43963</v>
      </c>
      <c r="C1470" s="4" t="s">
        <v>13</v>
      </c>
      <c r="D1470" s="4" t="s">
        <v>14</v>
      </c>
      <c r="E1470" s="4" t="s">
        <v>20</v>
      </c>
      <c r="F1470" s="4">
        <v>21</v>
      </c>
      <c r="G1470" s="13">
        <f t="shared" si="22"/>
        <v>300</v>
      </c>
      <c r="H1470" s="13">
        <f>tbl_Data[[#This Row],[Units]] * tbl_Data[[#This Row],[Price]]</f>
        <v>6300</v>
      </c>
      <c r="I1470" s="4" t="s">
        <v>11</v>
      </c>
      <c r="J1470" s="4" t="s">
        <v>12</v>
      </c>
      <c r="K1470" s="4" t="s">
        <v>55</v>
      </c>
    </row>
    <row r="1471" spans="2:11" x14ac:dyDescent="0.25">
      <c r="B1471" s="7">
        <v>43963</v>
      </c>
      <c r="C1471" s="4" t="s">
        <v>13</v>
      </c>
      <c r="D1471" s="4" t="s">
        <v>18</v>
      </c>
      <c r="E1471" s="4" t="s">
        <v>10</v>
      </c>
      <c r="F1471" s="4">
        <v>17</v>
      </c>
      <c r="G1471" s="13">
        <f t="shared" si="22"/>
        <v>400</v>
      </c>
      <c r="H1471" s="13">
        <f>tbl_Data[[#This Row],[Units]] * tbl_Data[[#This Row],[Price]]</f>
        <v>6800</v>
      </c>
      <c r="I1471" s="4" t="s">
        <v>11</v>
      </c>
      <c r="J1471" s="4" t="s">
        <v>12</v>
      </c>
      <c r="K1471" s="4" t="s">
        <v>54</v>
      </c>
    </row>
    <row r="1472" spans="2:11" x14ac:dyDescent="0.25">
      <c r="B1472" s="7">
        <v>43963</v>
      </c>
      <c r="C1472" s="4" t="s">
        <v>13</v>
      </c>
      <c r="D1472" s="4" t="s">
        <v>9</v>
      </c>
      <c r="E1472" s="4" t="s">
        <v>10</v>
      </c>
      <c r="F1472" s="4">
        <v>26</v>
      </c>
      <c r="G1472" s="13">
        <f t="shared" si="22"/>
        <v>400</v>
      </c>
      <c r="H1472" s="13">
        <f>tbl_Data[[#This Row],[Units]] * tbl_Data[[#This Row],[Price]]</f>
        <v>10400</v>
      </c>
      <c r="I1472" s="4" t="s">
        <v>11</v>
      </c>
      <c r="J1472" s="4" t="s">
        <v>12</v>
      </c>
      <c r="K1472" s="4" t="s">
        <v>55</v>
      </c>
    </row>
    <row r="1473" spans="2:11" x14ac:dyDescent="0.25">
      <c r="B1473" s="7">
        <v>43963</v>
      </c>
      <c r="C1473" s="4" t="s">
        <v>21</v>
      </c>
      <c r="D1473" s="4" t="s">
        <v>16</v>
      </c>
      <c r="E1473" s="4" t="s">
        <v>17</v>
      </c>
      <c r="F1473" s="4">
        <v>27</v>
      </c>
      <c r="G1473" s="13">
        <f t="shared" si="22"/>
        <v>500</v>
      </c>
      <c r="H1473" s="13">
        <f>tbl_Data[[#This Row],[Units]] * tbl_Data[[#This Row],[Price]]</f>
        <v>13500</v>
      </c>
      <c r="I1473" s="4" t="s">
        <v>23</v>
      </c>
      <c r="J1473" s="4" t="s">
        <v>19</v>
      </c>
      <c r="K1473" s="4" t="s">
        <v>55</v>
      </c>
    </row>
    <row r="1474" spans="2:11" x14ac:dyDescent="0.25">
      <c r="B1474" s="7">
        <v>43963</v>
      </c>
      <c r="C1474" s="4" t="s">
        <v>13</v>
      </c>
      <c r="D1474" s="4" t="s">
        <v>48</v>
      </c>
      <c r="E1474" s="4" t="s">
        <v>17</v>
      </c>
      <c r="F1474" s="4">
        <v>37</v>
      </c>
      <c r="G1474" s="13">
        <f t="shared" si="22"/>
        <v>500</v>
      </c>
      <c r="H1474" s="13">
        <f>tbl_Data[[#This Row],[Units]] * tbl_Data[[#This Row],[Price]]</f>
        <v>18500</v>
      </c>
      <c r="I1474" s="4" t="s">
        <v>11</v>
      </c>
      <c r="J1474" s="4" t="s">
        <v>12</v>
      </c>
      <c r="K1474" s="4" t="s">
        <v>55</v>
      </c>
    </row>
    <row r="1475" spans="2:11" x14ac:dyDescent="0.25">
      <c r="B1475" s="7">
        <v>43963</v>
      </c>
      <c r="C1475" s="4" t="s">
        <v>21</v>
      </c>
      <c r="D1475" s="4" t="s">
        <v>9</v>
      </c>
      <c r="E1475" s="4" t="s">
        <v>17</v>
      </c>
      <c r="F1475" s="4">
        <v>48</v>
      </c>
      <c r="G1475" s="13">
        <f t="shared" si="22"/>
        <v>500</v>
      </c>
      <c r="H1475" s="13">
        <f>tbl_Data[[#This Row],[Units]] * tbl_Data[[#This Row],[Price]]</f>
        <v>24000</v>
      </c>
      <c r="I1475" s="4" t="s">
        <v>23</v>
      </c>
      <c r="J1475" s="4" t="s">
        <v>12</v>
      </c>
      <c r="K1475" s="4" t="s">
        <v>53</v>
      </c>
    </row>
    <row r="1476" spans="2:11" x14ac:dyDescent="0.25">
      <c r="B1476" s="7">
        <v>43964</v>
      </c>
      <c r="C1476" s="4" t="s">
        <v>21</v>
      </c>
      <c r="D1476" s="4" t="s">
        <v>16</v>
      </c>
      <c r="E1476" s="4" t="s">
        <v>20</v>
      </c>
      <c r="F1476" s="4">
        <v>2</v>
      </c>
      <c r="G1476" s="13">
        <f t="shared" ref="G1476:G1539" si="23">_xlfn.XLOOKUP(E1476, Product, dv_Price, "N/A", 0)</f>
        <v>300</v>
      </c>
      <c r="H1476" s="13">
        <f>tbl_Data[[#This Row],[Units]] * tbl_Data[[#This Row],[Price]]</f>
        <v>600</v>
      </c>
      <c r="I1476" s="4" t="s">
        <v>11</v>
      </c>
      <c r="J1476" s="4" t="s">
        <v>12</v>
      </c>
      <c r="K1476" s="4" t="s">
        <v>55</v>
      </c>
    </row>
    <row r="1477" spans="2:11" x14ac:dyDescent="0.25">
      <c r="B1477" s="7">
        <v>43964</v>
      </c>
      <c r="C1477" s="4" t="s">
        <v>13</v>
      </c>
      <c r="D1477" s="4" t="s">
        <v>18</v>
      </c>
      <c r="E1477" s="4" t="s">
        <v>15</v>
      </c>
      <c r="F1477" s="4">
        <v>19</v>
      </c>
      <c r="G1477" s="13">
        <f t="shared" si="23"/>
        <v>100</v>
      </c>
      <c r="H1477" s="13">
        <f>tbl_Data[[#This Row],[Units]] * tbl_Data[[#This Row],[Price]]</f>
        <v>1900</v>
      </c>
      <c r="I1477" s="4" t="s">
        <v>23</v>
      </c>
      <c r="J1477" s="4" t="s">
        <v>12</v>
      </c>
      <c r="K1477" s="4" t="s">
        <v>52</v>
      </c>
    </row>
    <row r="1478" spans="2:11" x14ac:dyDescent="0.25">
      <c r="B1478" s="7">
        <v>43964</v>
      </c>
      <c r="C1478" s="4" t="s">
        <v>21</v>
      </c>
      <c r="D1478" s="4" t="s">
        <v>14</v>
      </c>
      <c r="E1478" s="4" t="s">
        <v>20</v>
      </c>
      <c r="F1478" s="4">
        <v>13</v>
      </c>
      <c r="G1478" s="13">
        <f t="shared" si="23"/>
        <v>300</v>
      </c>
      <c r="H1478" s="13">
        <f>tbl_Data[[#This Row],[Units]] * tbl_Data[[#This Row],[Price]]</f>
        <v>3900</v>
      </c>
      <c r="I1478" s="4" t="s">
        <v>11</v>
      </c>
      <c r="J1478" s="4" t="s">
        <v>12</v>
      </c>
      <c r="K1478" s="4" t="s">
        <v>55</v>
      </c>
    </row>
    <row r="1479" spans="2:11" x14ac:dyDescent="0.25">
      <c r="B1479" s="7">
        <v>43964</v>
      </c>
      <c r="C1479" s="4" t="s">
        <v>8</v>
      </c>
      <c r="D1479" s="4" t="s">
        <v>16</v>
      </c>
      <c r="E1479" s="4" t="s">
        <v>20</v>
      </c>
      <c r="F1479" s="4">
        <v>16</v>
      </c>
      <c r="G1479" s="13">
        <f t="shared" si="23"/>
        <v>300</v>
      </c>
      <c r="H1479" s="13">
        <f>tbl_Data[[#This Row],[Units]] * tbl_Data[[#This Row],[Price]]</f>
        <v>4800</v>
      </c>
      <c r="I1479" s="4" t="s">
        <v>11</v>
      </c>
      <c r="J1479" s="4" t="s">
        <v>12</v>
      </c>
      <c r="K1479" s="4" t="s">
        <v>52</v>
      </c>
    </row>
    <row r="1480" spans="2:11" x14ac:dyDescent="0.25">
      <c r="B1480" s="7">
        <v>43964</v>
      </c>
      <c r="C1480" s="4" t="s">
        <v>21</v>
      </c>
      <c r="D1480" s="4" t="s">
        <v>18</v>
      </c>
      <c r="E1480" s="4" t="s">
        <v>10</v>
      </c>
      <c r="F1480" s="4">
        <v>14</v>
      </c>
      <c r="G1480" s="13">
        <f t="shared" si="23"/>
        <v>400</v>
      </c>
      <c r="H1480" s="13">
        <f>tbl_Data[[#This Row],[Units]] * tbl_Data[[#This Row],[Price]]</f>
        <v>5600</v>
      </c>
      <c r="I1480" s="4" t="s">
        <v>11</v>
      </c>
      <c r="J1480" s="4" t="s">
        <v>12</v>
      </c>
      <c r="K1480" s="4" t="s">
        <v>53</v>
      </c>
    </row>
    <row r="1481" spans="2:11" x14ac:dyDescent="0.25">
      <c r="B1481" s="7">
        <v>43964</v>
      </c>
      <c r="C1481" s="4" t="s">
        <v>8</v>
      </c>
      <c r="D1481" s="4" t="s">
        <v>18</v>
      </c>
      <c r="E1481" s="4" t="s">
        <v>20</v>
      </c>
      <c r="F1481" s="4">
        <v>29</v>
      </c>
      <c r="G1481" s="13">
        <f t="shared" si="23"/>
        <v>300</v>
      </c>
      <c r="H1481" s="13">
        <f>tbl_Data[[#This Row],[Units]] * tbl_Data[[#This Row],[Price]]</f>
        <v>8700</v>
      </c>
      <c r="I1481" s="4" t="s">
        <v>11</v>
      </c>
      <c r="J1481" s="4" t="s">
        <v>19</v>
      </c>
      <c r="K1481" s="4" t="s">
        <v>55</v>
      </c>
    </row>
    <row r="1482" spans="2:11" x14ac:dyDescent="0.25">
      <c r="B1482" s="7">
        <v>43964</v>
      </c>
      <c r="C1482" s="4" t="s">
        <v>13</v>
      </c>
      <c r="D1482" s="4" t="s">
        <v>18</v>
      </c>
      <c r="E1482" s="4" t="s">
        <v>10</v>
      </c>
      <c r="F1482" s="4">
        <v>22</v>
      </c>
      <c r="G1482" s="13">
        <f t="shared" si="23"/>
        <v>400</v>
      </c>
      <c r="H1482" s="13">
        <f>tbl_Data[[#This Row],[Units]] * tbl_Data[[#This Row],[Price]]</f>
        <v>8800</v>
      </c>
      <c r="I1482" s="4" t="s">
        <v>11</v>
      </c>
      <c r="J1482" s="4" t="s">
        <v>12</v>
      </c>
      <c r="K1482" s="4" t="s">
        <v>55</v>
      </c>
    </row>
    <row r="1483" spans="2:11" x14ac:dyDescent="0.25">
      <c r="B1483" s="7">
        <v>43964</v>
      </c>
      <c r="C1483" s="4" t="s">
        <v>13</v>
      </c>
      <c r="D1483" s="4" t="s">
        <v>48</v>
      </c>
      <c r="E1483" s="4" t="s">
        <v>20</v>
      </c>
      <c r="F1483" s="4">
        <v>30</v>
      </c>
      <c r="G1483" s="13">
        <f t="shared" si="23"/>
        <v>300</v>
      </c>
      <c r="H1483" s="13">
        <f>tbl_Data[[#This Row],[Units]] * tbl_Data[[#This Row],[Price]]</f>
        <v>9000</v>
      </c>
      <c r="I1483" s="4" t="s">
        <v>11</v>
      </c>
      <c r="J1483" s="4" t="s">
        <v>12</v>
      </c>
      <c r="K1483" s="4" t="s">
        <v>53</v>
      </c>
    </row>
    <row r="1484" spans="2:11" x14ac:dyDescent="0.25">
      <c r="B1484" s="7">
        <v>43964</v>
      </c>
      <c r="C1484" s="4" t="s">
        <v>13</v>
      </c>
      <c r="D1484" s="4" t="s">
        <v>18</v>
      </c>
      <c r="E1484" s="4" t="s">
        <v>17</v>
      </c>
      <c r="F1484" s="4">
        <v>23</v>
      </c>
      <c r="G1484" s="13">
        <f t="shared" si="23"/>
        <v>500</v>
      </c>
      <c r="H1484" s="13">
        <f>tbl_Data[[#This Row],[Units]] * tbl_Data[[#This Row],[Price]]</f>
        <v>11500</v>
      </c>
      <c r="I1484" s="4" t="s">
        <v>11</v>
      </c>
      <c r="J1484" s="4" t="s">
        <v>12</v>
      </c>
      <c r="K1484" s="4" t="s">
        <v>54</v>
      </c>
    </row>
    <row r="1485" spans="2:11" x14ac:dyDescent="0.25">
      <c r="B1485" s="7">
        <v>43964</v>
      </c>
      <c r="C1485" s="4" t="s">
        <v>13</v>
      </c>
      <c r="D1485" s="4" t="s">
        <v>18</v>
      </c>
      <c r="E1485" s="4" t="s">
        <v>10</v>
      </c>
      <c r="F1485" s="4">
        <v>29</v>
      </c>
      <c r="G1485" s="13">
        <f t="shared" si="23"/>
        <v>400</v>
      </c>
      <c r="H1485" s="13">
        <f>tbl_Data[[#This Row],[Units]] * tbl_Data[[#This Row],[Price]]</f>
        <v>11600</v>
      </c>
      <c r="I1485" s="4" t="s">
        <v>11</v>
      </c>
      <c r="J1485" s="4" t="s">
        <v>12</v>
      </c>
      <c r="K1485" s="4" t="s">
        <v>56</v>
      </c>
    </row>
    <row r="1486" spans="2:11" x14ac:dyDescent="0.25">
      <c r="B1486" s="7">
        <v>43964</v>
      </c>
      <c r="C1486" s="4" t="s">
        <v>8</v>
      </c>
      <c r="D1486" s="4" t="s">
        <v>16</v>
      </c>
      <c r="E1486" s="4" t="s">
        <v>20</v>
      </c>
      <c r="F1486" s="4">
        <v>43</v>
      </c>
      <c r="G1486" s="13">
        <f t="shared" si="23"/>
        <v>300</v>
      </c>
      <c r="H1486" s="13">
        <f>tbl_Data[[#This Row],[Units]] * tbl_Data[[#This Row],[Price]]</f>
        <v>12900</v>
      </c>
      <c r="I1486" s="4" t="s">
        <v>11</v>
      </c>
      <c r="J1486" s="4" t="s">
        <v>12</v>
      </c>
      <c r="K1486" s="4" t="s">
        <v>55</v>
      </c>
    </row>
    <row r="1487" spans="2:11" x14ac:dyDescent="0.25">
      <c r="B1487" s="7">
        <v>43964</v>
      </c>
      <c r="C1487" s="4" t="s">
        <v>21</v>
      </c>
      <c r="D1487" s="4" t="s">
        <v>14</v>
      </c>
      <c r="E1487" s="4" t="s">
        <v>17</v>
      </c>
      <c r="F1487" s="4">
        <v>45</v>
      </c>
      <c r="G1487" s="13">
        <f t="shared" si="23"/>
        <v>500</v>
      </c>
      <c r="H1487" s="13">
        <f>tbl_Data[[#This Row],[Units]] * tbl_Data[[#This Row],[Price]]</f>
        <v>22500</v>
      </c>
      <c r="I1487" s="4" t="s">
        <v>11</v>
      </c>
      <c r="J1487" s="4" t="s">
        <v>12</v>
      </c>
      <c r="K1487" s="4" t="s">
        <v>53</v>
      </c>
    </row>
    <row r="1488" spans="2:11" x14ac:dyDescent="0.25">
      <c r="B1488" s="7">
        <v>43965</v>
      </c>
      <c r="C1488" s="4" t="s">
        <v>21</v>
      </c>
      <c r="D1488" s="4" t="s">
        <v>48</v>
      </c>
      <c r="E1488" s="4" t="s">
        <v>22</v>
      </c>
      <c r="F1488" s="4">
        <v>18</v>
      </c>
      <c r="G1488" s="13">
        <f t="shared" si="23"/>
        <v>200</v>
      </c>
      <c r="H1488" s="13">
        <f>tbl_Data[[#This Row],[Units]] * tbl_Data[[#This Row],[Price]]</f>
        <v>3600</v>
      </c>
      <c r="I1488" s="4" t="s">
        <v>11</v>
      </c>
      <c r="J1488" s="4" t="s">
        <v>12</v>
      </c>
      <c r="K1488" s="4" t="s">
        <v>55</v>
      </c>
    </row>
    <row r="1489" spans="2:11" x14ac:dyDescent="0.25">
      <c r="B1489" s="7">
        <v>43965</v>
      </c>
      <c r="C1489" s="4" t="s">
        <v>13</v>
      </c>
      <c r="D1489" s="4" t="s">
        <v>48</v>
      </c>
      <c r="E1489" s="4" t="s">
        <v>22</v>
      </c>
      <c r="F1489" s="4">
        <v>21</v>
      </c>
      <c r="G1489" s="13">
        <f t="shared" si="23"/>
        <v>200</v>
      </c>
      <c r="H1489" s="13">
        <f>tbl_Data[[#This Row],[Units]] * tbl_Data[[#This Row],[Price]]</f>
        <v>4200</v>
      </c>
      <c r="I1489" s="4" t="s">
        <v>23</v>
      </c>
      <c r="J1489" s="4" t="s">
        <v>12</v>
      </c>
      <c r="K1489" s="4" t="s">
        <v>52</v>
      </c>
    </row>
    <row r="1490" spans="2:11" x14ac:dyDescent="0.25">
      <c r="B1490" s="7">
        <v>43965</v>
      </c>
      <c r="C1490" s="4" t="s">
        <v>21</v>
      </c>
      <c r="D1490" s="4" t="s">
        <v>16</v>
      </c>
      <c r="E1490" s="4" t="s">
        <v>20</v>
      </c>
      <c r="F1490" s="4">
        <v>18</v>
      </c>
      <c r="G1490" s="13">
        <f t="shared" si="23"/>
        <v>300</v>
      </c>
      <c r="H1490" s="13">
        <f>tbl_Data[[#This Row],[Units]] * tbl_Data[[#This Row],[Price]]</f>
        <v>5400</v>
      </c>
      <c r="I1490" s="4" t="s">
        <v>11</v>
      </c>
      <c r="J1490" s="4" t="s">
        <v>12</v>
      </c>
      <c r="K1490" s="4" t="s">
        <v>52</v>
      </c>
    </row>
    <row r="1491" spans="2:11" x14ac:dyDescent="0.25">
      <c r="B1491" s="7">
        <v>43965</v>
      </c>
      <c r="C1491" s="4" t="s">
        <v>13</v>
      </c>
      <c r="D1491" s="4" t="s">
        <v>18</v>
      </c>
      <c r="E1491" s="4" t="s">
        <v>20</v>
      </c>
      <c r="F1491" s="4">
        <v>31</v>
      </c>
      <c r="G1491" s="13">
        <f t="shared" si="23"/>
        <v>300</v>
      </c>
      <c r="H1491" s="13">
        <f>tbl_Data[[#This Row],[Units]] * tbl_Data[[#This Row],[Price]]</f>
        <v>9300</v>
      </c>
      <c r="I1491" s="4" t="s">
        <v>11</v>
      </c>
      <c r="J1491" s="4" t="s">
        <v>12</v>
      </c>
      <c r="K1491" s="4" t="s">
        <v>54</v>
      </c>
    </row>
    <row r="1492" spans="2:11" x14ac:dyDescent="0.25">
      <c r="B1492" s="7">
        <v>43965</v>
      </c>
      <c r="C1492" s="4" t="s">
        <v>8</v>
      </c>
      <c r="D1492" s="4" t="s">
        <v>14</v>
      </c>
      <c r="E1492" s="4" t="s">
        <v>17</v>
      </c>
      <c r="F1492" s="4">
        <v>27</v>
      </c>
      <c r="G1492" s="13">
        <f t="shared" si="23"/>
        <v>500</v>
      </c>
      <c r="H1492" s="13">
        <f>tbl_Data[[#This Row],[Units]] * tbl_Data[[#This Row],[Price]]</f>
        <v>13500</v>
      </c>
      <c r="I1492" s="4" t="s">
        <v>23</v>
      </c>
      <c r="J1492" s="4" t="s">
        <v>12</v>
      </c>
      <c r="K1492" s="4" t="s">
        <v>55</v>
      </c>
    </row>
    <row r="1493" spans="2:11" x14ac:dyDescent="0.25">
      <c r="B1493" s="7">
        <v>43965</v>
      </c>
      <c r="C1493" s="4" t="s">
        <v>21</v>
      </c>
      <c r="D1493" s="4" t="s">
        <v>14</v>
      </c>
      <c r="E1493" s="4" t="s">
        <v>10</v>
      </c>
      <c r="F1493" s="4">
        <v>34</v>
      </c>
      <c r="G1493" s="13">
        <f t="shared" si="23"/>
        <v>400</v>
      </c>
      <c r="H1493" s="13">
        <f>tbl_Data[[#This Row],[Units]] * tbl_Data[[#This Row],[Price]]</f>
        <v>13600</v>
      </c>
      <c r="I1493" s="4" t="s">
        <v>11</v>
      </c>
      <c r="J1493" s="4" t="s">
        <v>12</v>
      </c>
      <c r="K1493" s="4" t="s">
        <v>53</v>
      </c>
    </row>
    <row r="1494" spans="2:11" x14ac:dyDescent="0.25">
      <c r="B1494" s="7">
        <v>43965</v>
      </c>
      <c r="C1494" s="4" t="s">
        <v>8</v>
      </c>
      <c r="D1494" s="4" t="s">
        <v>48</v>
      </c>
      <c r="E1494" s="4" t="s">
        <v>10</v>
      </c>
      <c r="F1494" s="4">
        <v>42</v>
      </c>
      <c r="G1494" s="13">
        <f t="shared" si="23"/>
        <v>400</v>
      </c>
      <c r="H1494" s="13">
        <f>tbl_Data[[#This Row],[Units]] * tbl_Data[[#This Row],[Price]]</f>
        <v>16800</v>
      </c>
      <c r="I1494" s="4" t="s">
        <v>11</v>
      </c>
      <c r="J1494" s="4" t="s">
        <v>12</v>
      </c>
      <c r="K1494" s="4" t="s">
        <v>52</v>
      </c>
    </row>
    <row r="1495" spans="2:11" x14ac:dyDescent="0.25">
      <c r="B1495" s="7">
        <v>43965</v>
      </c>
      <c r="C1495" s="4" t="s">
        <v>8</v>
      </c>
      <c r="D1495" s="4" t="s">
        <v>14</v>
      </c>
      <c r="E1495" s="4" t="s">
        <v>17</v>
      </c>
      <c r="F1495" s="4">
        <v>35</v>
      </c>
      <c r="G1495" s="13">
        <f t="shared" si="23"/>
        <v>500</v>
      </c>
      <c r="H1495" s="13">
        <f>tbl_Data[[#This Row],[Units]] * tbl_Data[[#This Row],[Price]]</f>
        <v>17500</v>
      </c>
      <c r="I1495" s="4" t="s">
        <v>11</v>
      </c>
      <c r="J1495" s="4" t="s">
        <v>12</v>
      </c>
      <c r="K1495" s="4" t="s">
        <v>52</v>
      </c>
    </row>
    <row r="1496" spans="2:11" x14ac:dyDescent="0.25">
      <c r="B1496" s="7">
        <v>43966</v>
      </c>
      <c r="C1496" s="4" t="s">
        <v>13</v>
      </c>
      <c r="D1496" s="4" t="s">
        <v>48</v>
      </c>
      <c r="E1496" s="4" t="s">
        <v>10</v>
      </c>
      <c r="F1496" s="4">
        <v>2</v>
      </c>
      <c r="G1496" s="13">
        <f t="shared" si="23"/>
        <v>400</v>
      </c>
      <c r="H1496" s="13">
        <f>tbl_Data[[#This Row],[Units]] * tbl_Data[[#This Row],[Price]]</f>
        <v>800</v>
      </c>
      <c r="I1496" s="4" t="s">
        <v>11</v>
      </c>
      <c r="J1496" s="4" t="s">
        <v>12</v>
      </c>
      <c r="K1496" s="4" t="s">
        <v>55</v>
      </c>
    </row>
    <row r="1497" spans="2:11" x14ac:dyDescent="0.25">
      <c r="B1497" s="7">
        <v>43966</v>
      </c>
      <c r="C1497" s="4" t="s">
        <v>21</v>
      </c>
      <c r="D1497" s="4" t="s">
        <v>48</v>
      </c>
      <c r="E1497" s="4" t="s">
        <v>22</v>
      </c>
      <c r="F1497" s="4">
        <v>6</v>
      </c>
      <c r="G1497" s="13">
        <f t="shared" si="23"/>
        <v>200</v>
      </c>
      <c r="H1497" s="13">
        <f>tbl_Data[[#This Row],[Units]] * tbl_Data[[#This Row],[Price]]</f>
        <v>1200</v>
      </c>
      <c r="I1497" s="4" t="s">
        <v>11</v>
      </c>
      <c r="J1497" s="4" t="s">
        <v>12</v>
      </c>
      <c r="K1497" s="4" t="s">
        <v>52</v>
      </c>
    </row>
    <row r="1498" spans="2:11" x14ac:dyDescent="0.25">
      <c r="B1498" s="7">
        <v>43966</v>
      </c>
      <c r="C1498" s="4" t="s">
        <v>13</v>
      </c>
      <c r="D1498" s="4" t="s">
        <v>14</v>
      </c>
      <c r="E1498" s="4" t="s">
        <v>17</v>
      </c>
      <c r="F1498" s="4">
        <v>5</v>
      </c>
      <c r="G1498" s="13">
        <f t="shared" si="23"/>
        <v>500</v>
      </c>
      <c r="H1498" s="13">
        <f>tbl_Data[[#This Row],[Units]] * tbl_Data[[#This Row],[Price]]</f>
        <v>2500</v>
      </c>
      <c r="I1498" s="4" t="s">
        <v>23</v>
      </c>
      <c r="J1498" s="4" t="s">
        <v>12</v>
      </c>
      <c r="K1498" s="4" t="s">
        <v>54</v>
      </c>
    </row>
    <row r="1499" spans="2:11" x14ac:dyDescent="0.25">
      <c r="B1499" s="7">
        <v>43966</v>
      </c>
      <c r="C1499" s="4" t="s">
        <v>8</v>
      </c>
      <c r="D1499" s="4" t="s">
        <v>18</v>
      </c>
      <c r="E1499" s="4" t="s">
        <v>10</v>
      </c>
      <c r="F1499" s="4">
        <v>9</v>
      </c>
      <c r="G1499" s="13">
        <f t="shared" si="23"/>
        <v>400</v>
      </c>
      <c r="H1499" s="13">
        <f>tbl_Data[[#This Row],[Units]] * tbl_Data[[#This Row],[Price]]</f>
        <v>3600</v>
      </c>
      <c r="I1499" s="4" t="s">
        <v>11</v>
      </c>
      <c r="J1499" s="4" t="s">
        <v>12</v>
      </c>
      <c r="K1499" s="4" t="s">
        <v>53</v>
      </c>
    </row>
    <row r="1500" spans="2:11" x14ac:dyDescent="0.25">
      <c r="B1500" s="7">
        <v>43966</v>
      </c>
      <c r="C1500" s="4" t="s">
        <v>13</v>
      </c>
      <c r="D1500" s="4" t="s">
        <v>48</v>
      </c>
      <c r="E1500" s="4" t="s">
        <v>15</v>
      </c>
      <c r="F1500" s="4">
        <v>47</v>
      </c>
      <c r="G1500" s="13">
        <f t="shared" si="23"/>
        <v>100</v>
      </c>
      <c r="H1500" s="13">
        <f>tbl_Data[[#This Row],[Units]] * tbl_Data[[#This Row],[Price]]</f>
        <v>4700</v>
      </c>
      <c r="I1500" s="4" t="s">
        <v>23</v>
      </c>
      <c r="J1500" s="4" t="s">
        <v>12</v>
      </c>
      <c r="K1500" s="4" t="s">
        <v>53</v>
      </c>
    </row>
    <row r="1501" spans="2:11" x14ac:dyDescent="0.25">
      <c r="B1501" s="7">
        <v>43966</v>
      </c>
      <c r="C1501" s="4" t="s">
        <v>21</v>
      </c>
      <c r="D1501" s="4" t="s">
        <v>48</v>
      </c>
      <c r="E1501" s="4" t="s">
        <v>20</v>
      </c>
      <c r="F1501" s="4">
        <v>20</v>
      </c>
      <c r="G1501" s="13">
        <f t="shared" si="23"/>
        <v>300</v>
      </c>
      <c r="H1501" s="13">
        <f>tbl_Data[[#This Row],[Units]] * tbl_Data[[#This Row],[Price]]</f>
        <v>6000</v>
      </c>
      <c r="I1501" s="4" t="s">
        <v>11</v>
      </c>
      <c r="J1501" s="4" t="s">
        <v>12</v>
      </c>
      <c r="K1501" s="4" t="s">
        <v>53</v>
      </c>
    </row>
    <row r="1502" spans="2:11" x14ac:dyDescent="0.25">
      <c r="B1502" s="7">
        <v>43966</v>
      </c>
      <c r="C1502" s="4" t="s">
        <v>13</v>
      </c>
      <c r="D1502" s="4" t="s">
        <v>18</v>
      </c>
      <c r="E1502" s="4" t="s">
        <v>20</v>
      </c>
      <c r="F1502" s="4">
        <v>24</v>
      </c>
      <c r="G1502" s="13">
        <f t="shared" si="23"/>
        <v>300</v>
      </c>
      <c r="H1502" s="13">
        <f>tbl_Data[[#This Row],[Units]] * tbl_Data[[#This Row],[Price]]</f>
        <v>7200</v>
      </c>
      <c r="I1502" s="4" t="s">
        <v>11</v>
      </c>
      <c r="J1502" s="4" t="s">
        <v>12</v>
      </c>
      <c r="K1502" s="4" t="s">
        <v>52</v>
      </c>
    </row>
    <row r="1503" spans="2:11" x14ac:dyDescent="0.25">
      <c r="B1503" s="7">
        <v>43966</v>
      </c>
      <c r="C1503" s="4" t="s">
        <v>21</v>
      </c>
      <c r="D1503" s="4" t="s">
        <v>18</v>
      </c>
      <c r="E1503" s="4" t="s">
        <v>20</v>
      </c>
      <c r="F1503" s="4">
        <v>35</v>
      </c>
      <c r="G1503" s="13">
        <f t="shared" si="23"/>
        <v>300</v>
      </c>
      <c r="H1503" s="13">
        <f>tbl_Data[[#This Row],[Units]] * tbl_Data[[#This Row],[Price]]</f>
        <v>10500</v>
      </c>
      <c r="I1503" s="4" t="s">
        <v>11</v>
      </c>
      <c r="J1503" s="4" t="s">
        <v>19</v>
      </c>
      <c r="K1503" s="4" t="s">
        <v>52</v>
      </c>
    </row>
    <row r="1504" spans="2:11" x14ac:dyDescent="0.25">
      <c r="B1504" s="7">
        <v>43966</v>
      </c>
      <c r="C1504" s="4" t="s">
        <v>8</v>
      </c>
      <c r="D1504" s="4" t="s">
        <v>9</v>
      </c>
      <c r="E1504" s="4" t="s">
        <v>20</v>
      </c>
      <c r="F1504" s="4">
        <v>43</v>
      </c>
      <c r="G1504" s="13">
        <f t="shared" si="23"/>
        <v>300</v>
      </c>
      <c r="H1504" s="13">
        <f>tbl_Data[[#This Row],[Units]] * tbl_Data[[#This Row],[Price]]</f>
        <v>12900</v>
      </c>
      <c r="I1504" s="4" t="s">
        <v>11</v>
      </c>
      <c r="J1504" s="4" t="s">
        <v>12</v>
      </c>
      <c r="K1504" s="4" t="s">
        <v>54</v>
      </c>
    </row>
    <row r="1505" spans="2:11" x14ac:dyDescent="0.25">
      <c r="B1505" s="7">
        <v>43966</v>
      </c>
      <c r="C1505" s="4" t="s">
        <v>8</v>
      </c>
      <c r="D1505" s="4" t="s">
        <v>9</v>
      </c>
      <c r="E1505" s="4" t="s">
        <v>20</v>
      </c>
      <c r="F1505" s="4">
        <v>43</v>
      </c>
      <c r="G1505" s="13">
        <f t="shared" si="23"/>
        <v>300</v>
      </c>
      <c r="H1505" s="13">
        <f>tbl_Data[[#This Row],[Units]] * tbl_Data[[#This Row],[Price]]</f>
        <v>12900</v>
      </c>
      <c r="I1505" s="4" t="s">
        <v>11</v>
      </c>
      <c r="J1505" s="4" t="s">
        <v>19</v>
      </c>
      <c r="K1505" s="4" t="s">
        <v>53</v>
      </c>
    </row>
    <row r="1506" spans="2:11" x14ac:dyDescent="0.25">
      <c r="B1506" s="7">
        <v>43966</v>
      </c>
      <c r="C1506" s="4" t="s">
        <v>21</v>
      </c>
      <c r="D1506" s="4" t="s">
        <v>18</v>
      </c>
      <c r="E1506" s="4" t="s">
        <v>17</v>
      </c>
      <c r="F1506" s="4">
        <v>29</v>
      </c>
      <c r="G1506" s="13">
        <f t="shared" si="23"/>
        <v>500</v>
      </c>
      <c r="H1506" s="13">
        <f>tbl_Data[[#This Row],[Units]] * tbl_Data[[#This Row],[Price]]</f>
        <v>14500</v>
      </c>
      <c r="I1506" s="4" t="s">
        <v>11</v>
      </c>
      <c r="J1506" s="4" t="s">
        <v>12</v>
      </c>
      <c r="K1506" s="4" t="s">
        <v>52</v>
      </c>
    </row>
    <row r="1507" spans="2:11" x14ac:dyDescent="0.25">
      <c r="B1507" s="7">
        <v>43966</v>
      </c>
      <c r="C1507" s="4" t="s">
        <v>8</v>
      </c>
      <c r="D1507" s="4" t="s">
        <v>18</v>
      </c>
      <c r="E1507" s="4" t="s">
        <v>17</v>
      </c>
      <c r="F1507" s="4">
        <v>37</v>
      </c>
      <c r="G1507" s="13">
        <f t="shared" si="23"/>
        <v>500</v>
      </c>
      <c r="H1507" s="13">
        <f>tbl_Data[[#This Row],[Units]] * tbl_Data[[#This Row],[Price]]</f>
        <v>18500</v>
      </c>
      <c r="I1507" s="4" t="s">
        <v>23</v>
      </c>
      <c r="J1507" s="4" t="s">
        <v>12</v>
      </c>
      <c r="K1507" s="4" t="s">
        <v>52</v>
      </c>
    </row>
    <row r="1508" spans="2:11" x14ac:dyDescent="0.25">
      <c r="B1508" s="7">
        <v>43966</v>
      </c>
      <c r="C1508" s="4" t="s">
        <v>8</v>
      </c>
      <c r="D1508" s="4" t="s">
        <v>16</v>
      </c>
      <c r="E1508" s="4" t="s">
        <v>17</v>
      </c>
      <c r="F1508" s="4">
        <v>39</v>
      </c>
      <c r="G1508" s="13">
        <f t="shared" si="23"/>
        <v>500</v>
      </c>
      <c r="H1508" s="13">
        <f>tbl_Data[[#This Row],[Units]] * tbl_Data[[#This Row],[Price]]</f>
        <v>19500</v>
      </c>
      <c r="I1508" s="4" t="s">
        <v>11</v>
      </c>
      <c r="J1508" s="4" t="s">
        <v>12</v>
      </c>
      <c r="K1508" s="4" t="s">
        <v>52</v>
      </c>
    </row>
    <row r="1509" spans="2:11" x14ac:dyDescent="0.25">
      <c r="B1509" s="7">
        <v>43967</v>
      </c>
      <c r="C1509" s="4" t="s">
        <v>13</v>
      </c>
      <c r="D1509" s="4" t="s">
        <v>24</v>
      </c>
      <c r="E1509" s="4" t="s">
        <v>15</v>
      </c>
      <c r="F1509" s="4">
        <v>6</v>
      </c>
      <c r="G1509" s="13">
        <f t="shared" si="23"/>
        <v>100</v>
      </c>
      <c r="H1509" s="13">
        <f>tbl_Data[[#This Row],[Units]] * tbl_Data[[#This Row],[Price]]</f>
        <v>600</v>
      </c>
      <c r="I1509" s="4" t="s">
        <v>23</v>
      </c>
      <c r="J1509" s="4" t="s">
        <v>12</v>
      </c>
      <c r="K1509" s="4" t="s">
        <v>52</v>
      </c>
    </row>
    <row r="1510" spans="2:11" x14ac:dyDescent="0.25">
      <c r="B1510" s="7">
        <v>43967</v>
      </c>
      <c r="C1510" s="4" t="s">
        <v>13</v>
      </c>
      <c r="D1510" s="4" t="s">
        <v>18</v>
      </c>
      <c r="E1510" s="4" t="s">
        <v>10</v>
      </c>
      <c r="F1510" s="4">
        <v>20</v>
      </c>
      <c r="G1510" s="13">
        <f t="shared" si="23"/>
        <v>400</v>
      </c>
      <c r="H1510" s="13">
        <f>tbl_Data[[#This Row],[Units]] * tbl_Data[[#This Row],[Price]]</f>
        <v>8000</v>
      </c>
      <c r="I1510" s="4" t="s">
        <v>23</v>
      </c>
      <c r="J1510" s="4" t="s">
        <v>12</v>
      </c>
      <c r="K1510" s="4" t="s">
        <v>52</v>
      </c>
    </row>
    <row r="1511" spans="2:11" x14ac:dyDescent="0.25">
      <c r="B1511" s="7">
        <v>43967</v>
      </c>
      <c r="C1511" s="4" t="s">
        <v>13</v>
      </c>
      <c r="D1511" s="4" t="s">
        <v>14</v>
      </c>
      <c r="E1511" s="4" t="s">
        <v>10</v>
      </c>
      <c r="F1511" s="4">
        <v>22</v>
      </c>
      <c r="G1511" s="13">
        <f t="shared" si="23"/>
        <v>400</v>
      </c>
      <c r="H1511" s="13">
        <f>tbl_Data[[#This Row],[Units]] * tbl_Data[[#This Row],[Price]]</f>
        <v>8800</v>
      </c>
      <c r="I1511" s="4" t="s">
        <v>11</v>
      </c>
      <c r="J1511" s="4" t="s">
        <v>12</v>
      </c>
      <c r="K1511" s="4" t="s">
        <v>56</v>
      </c>
    </row>
    <row r="1512" spans="2:11" x14ac:dyDescent="0.25">
      <c r="B1512" s="7">
        <v>43967</v>
      </c>
      <c r="C1512" s="4" t="s">
        <v>21</v>
      </c>
      <c r="D1512" s="4" t="s">
        <v>48</v>
      </c>
      <c r="E1512" s="4" t="s">
        <v>10</v>
      </c>
      <c r="F1512" s="4">
        <v>22</v>
      </c>
      <c r="G1512" s="13">
        <f t="shared" si="23"/>
        <v>400</v>
      </c>
      <c r="H1512" s="13">
        <f>tbl_Data[[#This Row],[Units]] * tbl_Data[[#This Row],[Price]]</f>
        <v>8800</v>
      </c>
      <c r="I1512" s="4" t="s">
        <v>11</v>
      </c>
      <c r="J1512" s="4" t="s">
        <v>12</v>
      </c>
      <c r="K1512" s="4" t="s">
        <v>55</v>
      </c>
    </row>
    <row r="1513" spans="2:11" x14ac:dyDescent="0.25">
      <c r="B1513" s="7">
        <v>43967</v>
      </c>
      <c r="C1513" s="4" t="s">
        <v>8</v>
      </c>
      <c r="D1513" s="4" t="s">
        <v>16</v>
      </c>
      <c r="E1513" s="4" t="s">
        <v>10</v>
      </c>
      <c r="F1513" s="4">
        <v>26</v>
      </c>
      <c r="G1513" s="13">
        <f t="shared" si="23"/>
        <v>400</v>
      </c>
      <c r="H1513" s="13">
        <f>tbl_Data[[#This Row],[Units]] * tbl_Data[[#This Row],[Price]]</f>
        <v>10400</v>
      </c>
      <c r="I1513" s="4" t="s">
        <v>11</v>
      </c>
      <c r="J1513" s="4" t="s">
        <v>12</v>
      </c>
      <c r="K1513" s="4" t="s">
        <v>53</v>
      </c>
    </row>
    <row r="1514" spans="2:11" x14ac:dyDescent="0.25">
      <c r="B1514" s="7">
        <v>43967</v>
      </c>
      <c r="C1514" s="4" t="s">
        <v>21</v>
      </c>
      <c r="D1514" s="4" t="s">
        <v>9</v>
      </c>
      <c r="E1514" s="4" t="s">
        <v>20</v>
      </c>
      <c r="F1514" s="4">
        <v>46</v>
      </c>
      <c r="G1514" s="13">
        <f t="shared" si="23"/>
        <v>300</v>
      </c>
      <c r="H1514" s="13">
        <f>tbl_Data[[#This Row],[Units]] * tbl_Data[[#This Row],[Price]]</f>
        <v>13800</v>
      </c>
      <c r="I1514" s="4" t="s">
        <v>11</v>
      </c>
      <c r="J1514" s="4" t="s">
        <v>12</v>
      </c>
      <c r="K1514" s="4" t="s">
        <v>52</v>
      </c>
    </row>
    <row r="1515" spans="2:11" x14ac:dyDescent="0.25">
      <c r="B1515" s="7">
        <v>43967</v>
      </c>
      <c r="C1515" s="4" t="s">
        <v>21</v>
      </c>
      <c r="D1515" s="4" t="s">
        <v>18</v>
      </c>
      <c r="E1515" s="4" t="s">
        <v>10</v>
      </c>
      <c r="F1515" s="4">
        <v>47</v>
      </c>
      <c r="G1515" s="13">
        <f t="shared" si="23"/>
        <v>400</v>
      </c>
      <c r="H1515" s="13">
        <f>tbl_Data[[#This Row],[Units]] * tbl_Data[[#This Row],[Price]]</f>
        <v>18800</v>
      </c>
      <c r="I1515" s="4" t="s">
        <v>23</v>
      </c>
      <c r="J1515" s="4" t="s">
        <v>12</v>
      </c>
      <c r="K1515" s="4" t="s">
        <v>55</v>
      </c>
    </row>
    <row r="1516" spans="2:11" x14ac:dyDescent="0.25">
      <c r="B1516" s="7">
        <v>43967</v>
      </c>
      <c r="C1516" s="4" t="s">
        <v>8</v>
      </c>
      <c r="D1516" s="4" t="s">
        <v>14</v>
      </c>
      <c r="E1516" s="4" t="s">
        <v>17</v>
      </c>
      <c r="F1516" s="4">
        <v>40</v>
      </c>
      <c r="G1516" s="13">
        <f t="shared" si="23"/>
        <v>500</v>
      </c>
      <c r="H1516" s="13">
        <f>tbl_Data[[#This Row],[Units]] * tbl_Data[[#This Row],[Price]]</f>
        <v>20000</v>
      </c>
      <c r="I1516" s="4" t="s">
        <v>23</v>
      </c>
      <c r="J1516" s="4" t="s">
        <v>12</v>
      </c>
      <c r="K1516" s="4" t="s">
        <v>53</v>
      </c>
    </row>
    <row r="1517" spans="2:11" x14ac:dyDescent="0.25">
      <c r="B1517" s="7">
        <v>43967</v>
      </c>
      <c r="C1517" s="4" t="s">
        <v>13</v>
      </c>
      <c r="D1517" s="4" t="s">
        <v>9</v>
      </c>
      <c r="E1517" s="4" t="s">
        <v>17</v>
      </c>
      <c r="F1517" s="4">
        <v>42</v>
      </c>
      <c r="G1517" s="13">
        <f t="shared" si="23"/>
        <v>500</v>
      </c>
      <c r="H1517" s="13">
        <f>tbl_Data[[#This Row],[Units]] * tbl_Data[[#This Row],[Price]]</f>
        <v>21000</v>
      </c>
      <c r="I1517" s="4" t="s">
        <v>11</v>
      </c>
      <c r="J1517" s="4" t="s">
        <v>12</v>
      </c>
      <c r="K1517" s="4" t="s">
        <v>54</v>
      </c>
    </row>
    <row r="1518" spans="2:11" x14ac:dyDescent="0.25">
      <c r="B1518" s="7">
        <v>43968</v>
      </c>
      <c r="C1518" s="4" t="s">
        <v>21</v>
      </c>
      <c r="D1518" s="4" t="s">
        <v>14</v>
      </c>
      <c r="E1518" s="4" t="s">
        <v>10</v>
      </c>
      <c r="F1518" s="4">
        <v>2</v>
      </c>
      <c r="G1518" s="13">
        <f t="shared" si="23"/>
        <v>400</v>
      </c>
      <c r="H1518" s="13">
        <f>tbl_Data[[#This Row],[Units]] * tbl_Data[[#This Row],[Price]]</f>
        <v>800</v>
      </c>
      <c r="I1518" s="4" t="s">
        <v>11</v>
      </c>
      <c r="J1518" s="4" t="s">
        <v>12</v>
      </c>
      <c r="K1518" s="4" t="s">
        <v>53</v>
      </c>
    </row>
    <row r="1519" spans="2:11" x14ac:dyDescent="0.25">
      <c r="B1519" s="7">
        <v>43968</v>
      </c>
      <c r="C1519" s="4" t="s">
        <v>8</v>
      </c>
      <c r="D1519" s="4" t="s">
        <v>48</v>
      </c>
      <c r="E1519" s="4" t="s">
        <v>22</v>
      </c>
      <c r="F1519" s="4">
        <v>32</v>
      </c>
      <c r="G1519" s="13">
        <f t="shared" si="23"/>
        <v>200</v>
      </c>
      <c r="H1519" s="13">
        <f>tbl_Data[[#This Row],[Units]] * tbl_Data[[#This Row],[Price]]</f>
        <v>6400</v>
      </c>
      <c r="I1519" s="4" t="s">
        <v>23</v>
      </c>
      <c r="J1519" s="4" t="s">
        <v>12</v>
      </c>
      <c r="K1519" s="4" t="s">
        <v>52</v>
      </c>
    </row>
    <row r="1520" spans="2:11" x14ac:dyDescent="0.25">
      <c r="B1520" s="7">
        <v>43968</v>
      </c>
      <c r="C1520" s="4" t="s">
        <v>21</v>
      </c>
      <c r="D1520" s="4" t="s">
        <v>48</v>
      </c>
      <c r="E1520" s="4" t="s">
        <v>17</v>
      </c>
      <c r="F1520" s="4">
        <v>14</v>
      </c>
      <c r="G1520" s="13">
        <f t="shared" si="23"/>
        <v>500</v>
      </c>
      <c r="H1520" s="13">
        <f>tbl_Data[[#This Row],[Units]] * tbl_Data[[#This Row],[Price]]</f>
        <v>7000</v>
      </c>
      <c r="I1520" s="4" t="s">
        <v>23</v>
      </c>
      <c r="J1520" s="4" t="s">
        <v>12</v>
      </c>
      <c r="K1520" s="4" t="s">
        <v>52</v>
      </c>
    </row>
    <row r="1521" spans="2:11" x14ac:dyDescent="0.25">
      <c r="B1521" s="7">
        <v>43968</v>
      </c>
      <c r="C1521" s="4" t="s">
        <v>13</v>
      </c>
      <c r="D1521" s="4" t="s">
        <v>18</v>
      </c>
      <c r="E1521" s="4" t="s">
        <v>22</v>
      </c>
      <c r="F1521" s="4">
        <v>43</v>
      </c>
      <c r="G1521" s="13">
        <f t="shared" si="23"/>
        <v>200</v>
      </c>
      <c r="H1521" s="13">
        <f>tbl_Data[[#This Row],[Units]] * tbl_Data[[#This Row],[Price]]</f>
        <v>8600</v>
      </c>
      <c r="I1521" s="4" t="s">
        <v>11</v>
      </c>
      <c r="J1521" s="4" t="s">
        <v>12</v>
      </c>
      <c r="K1521" s="4" t="s">
        <v>52</v>
      </c>
    </row>
    <row r="1522" spans="2:11" x14ac:dyDescent="0.25">
      <c r="B1522" s="7">
        <v>43968</v>
      </c>
      <c r="C1522" s="4" t="s">
        <v>8</v>
      </c>
      <c r="D1522" s="4" t="s">
        <v>14</v>
      </c>
      <c r="E1522" s="4" t="s">
        <v>10</v>
      </c>
      <c r="F1522" s="4">
        <v>23</v>
      </c>
      <c r="G1522" s="13">
        <f t="shared" si="23"/>
        <v>400</v>
      </c>
      <c r="H1522" s="13">
        <f>tbl_Data[[#This Row],[Units]] * tbl_Data[[#This Row],[Price]]</f>
        <v>9200</v>
      </c>
      <c r="I1522" s="4" t="s">
        <v>11</v>
      </c>
      <c r="J1522" s="4" t="s">
        <v>12</v>
      </c>
      <c r="K1522" s="4" t="s">
        <v>54</v>
      </c>
    </row>
    <row r="1523" spans="2:11" x14ac:dyDescent="0.25">
      <c r="B1523" s="7">
        <v>43968</v>
      </c>
      <c r="C1523" s="4" t="s">
        <v>8</v>
      </c>
      <c r="D1523" s="4" t="s">
        <v>16</v>
      </c>
      <c r="E1523" s="4" t="s">
        <v>22</v>
      </c>
      <c r="F1523" s="4">
        <v>48</v>
      </c>
      <c r="G1523" s="13">
        <f t="shared" si="23"/>
        <v>200</v>
      </c>
      <c r="H1523" s="13">
        <f>tbl_Data[[#This Row],[Units]] * tbl_Data[[#This Row],[Price]]</f>
        <v>9600</v>
      </c>
      <c r="I1523" s="4" t="s">
        <v>11</v>
      </c>
      <c r="J1523" s="4" t="s">
        <v>12</v>
      </c>
      <c r="K1523" s="4" t="s">
        <v>55</v>
      </c>
    </row>
    <row r="1524" spans="2:11" x14ac:dyDescent="0.25">
      <c r="B1524" s="7">
        <v>43968</v>
      </c>
      <c r="C1524" s="4" t="s">
        <v>8</v>
      </c>
      <c r="D1524" s="4" t="s">
        <v>18</v>
      </c>
      <c r="E1524" s="4" t="s">
        <v>10</v>
      </c>
      <c r="F1524" s="4">
        <v>26</v>
      </c>
      <c r="G1524" s="13">
        <f t="shared" si="23"/>
        <v>400</v>
      </c>
      <c r="H1524" s="13">
        <f>tbl_Data[[#This Row],[Units]] * tbl_Data[[#This Row],[Price]]</f>
        <v>10400</v>
      </c>
      <c r="I1524" s="4" t="s">
        <v>11</v>
      </c>
      <c r="J1524" s="4" t="s">
        <v>12</v>
      </c>
      <c r="K1524" s="4" t="s">
        <v>54</v>
      </c>
    </row>
    <row r="1525" spans="2:11" x14ac:dyDescent="0.25">
      <c r="B1525" s="7">
        <v>43968</v>
      </c>
      <c r="C1525" s="4" t="s">
        <v>21</v>
      </c>
      <c r="D1525" s="4" t="s">
        <v>24</v>
      </c>
      <c r="E1525" s="4" t="s">
        <v>10</v>
      </c>
      <c r="F1525" s="4">
        <v>26</v>
      </c>
      <c r="G1525" s="13">
        <f t="shared" si="23"/>
        <v>400</v>
      </c>
      <c r="H1525" s="13">
        <f>tbl_Data[[#This Row],[Units]] * tbl_Data[[#This Row],[Price]]</f>
        <v>10400</v>
      </c>
      <c r="I1525" s="4" t="s">
        <v>11</v>
      </c>
      <c r="J1525" s="4" t="s">
        <v>12</v>
      </c>
      <c r="K1525" s="4" t="s">
        <v>55</v>
      </c>
    </row>
    <row r="1526" spans="2:11" x14ac:dyDescent="0.25">
      <c r="B1526" s="7">
        <v>43968</v>
      </c>
      <c r="C1526" s="4" t="s">
        <v>8</v>
      </c>
      <c r="D1526" s="4" t="s">
        <v>14</v>
      </c>
      <c r="E1526" s="4" t="s">
        <v>17</v>
      </c>
      <c r="F1526" s="4">
        <v>21</v>
      </c>
      <c r="G1526" s="13">
        <f t="shared" si="23"/>
        <v>500</v>
      </c>
      <c r="H1526" s="13">
        <f>tbl_Data[[#This Row],[Units]] * tbl_Data[[#This Row],[Price]]</f>
        <v>10500</v>
      </c>
      <c r="I1526" s="4" t="s">
        <v>11</v>
      </c>
      <c r="J1526" s="4" t="s">
        <v>12</v>
      </c>
      <c r="K1526" s="4" t="s">
        <v>55</v>
      </c>
    </row>
    <row r="1527" spans="2:11" x14ac:dyDescent="0.25">
      <c r="B1527" s="7">
        <v>43968</v>
      </c>
      <c r="C1527" s="4" t="s">
        <v>13</v>
      </c>
      <c r="D1527" s="4" t="s">
        <v>18</v>
      </c>
      <c r="E1527" s="4" t="s">
        <v>10</v>
      </c>
      <c r="F1527" s="4">
        <v>32</v>
      </c>
      <c r="G1527" s="13">
        <f t="shared" si="23"/>
        <v>400</v>
      </c>
      <c r="H1527" s="13">
        <f>tbl_Data[[#This Row],[Units]] * tbl_Data[[#This Row],[Price]]</f>
        <v>12800</v>
      </c>
      <c r="I1527" s="4" t="s">
        <v>23</v>
      </c>
      <c r="J1527" s="4" t="s">
        <v>19</v>
      </c>
      <c r="K1527" s="4" t="s">
        <v>52</v>
      </c>
    </row>
    <row r="1528" spans="2:11" x14ac:dyDescent="0.25">
      <c r="B1528" s="7">
        <v>43968</v>
      </c>
      <c r="C1528" s="4" t="s">
        <v>21</v>
      </c>
      <c r="D1528" s="4" t="s">
        <v>18</v>
      </c>
      <c r="E1528" s="4" t="s">
        <v>10</v>
      </c>
      <c r="F1528" s="4">
        <v>33</v>
      </c>
      <c r="G1528" s="13">
        <f t="shared" si="23"/>
        <v>400</v>
      </c>
      <c r="H1528" s="13">
        <f>tbl_Data[[#This Row],[Units]] * tbl_Data[[#This Row],[Price]]</f>
        <v>13200</v>
      </c>
      <c r="I1528" s="4" t="s">
        <v>11</v>
      </c>
      <c r="J1528" s="4" t="s">
        <v>12</v>
      </c>
      <c r="K1528" s="4" t="s">
        <v>53</v>
      </c>
    </row>
    <row r="1529" spans="2:11" x14ac:dyDescent="0.25">
      <c r="B1529" s="7">
        <v>43968</v>
      </c>
      <c r="C1529" s="4" t="s">
        <v>8</v>
      </c>
      <c r="D1529" s="4" t="s">
        <v>48</v>
      </c>
      <c r="E1529" s="4" t="s">
        <v>17</v>
      </c>
      <c r="F1529" s="4">
        <v>27</v>
      </c>
      <c r="G1529" s="13">
        <f t="shared" si="23"/>
        <v>500</v>
      </c>
      <c r="H1529" s="13">
        <f>tbl_Data[[#This Row],[Units]] * tbl_Data[[#This Row],[Price]]</f>
        <v>13500</v>
      </c>
      <c r="I1529" s="4" t="s">
        <v>23</v>
      </c>
      <c r="J1529" s="4" t="s">
        <v>12</v>
      </c>
      <c r="K1529" s="4" t="s">
        <v>53</v>
      </c>
    </row>
    <row r="1530" spans="2:11" x14ac:dyDescent="0.25">
      <c r="B1530" s="7">
        <v>43968</v>
      </c>
      <c r="C1530" s="4" t="s">
        <v>13</v>
      </c>
      <c r="D1530" s="4" t="s">
        <v>18</v>
      </c>
      <c r="E1530" s="4" t="s">
        <v>17</v>
      </c>
      <c r="F1530" s="4">
        <v>32</v>
      </c>
      <c r="G1530" s="13">
        <f t="shared" si="23"/>
        <v>500</v>
      </c>
      <c r="H1530" s="13">
        <f>tbl_Data[[#This Row],[Units]] * tbl_Data[[#This Row],[Price]]</f>
        <v>16000</v>
      </c>
      <c r="I1530" s="4" t="s">
        <v>11</v>
      </c>
      <c r="J1530" s="4" t="s">
        <v>12</v>
      </c>
      <c r="K1530" s="4" t="s">
        <v>52</v>
      </c>
    </row>
    <row r="1531" spans="2:11" x14ac:dyDescent="0.25">
      <c r="B1531" s="7">
        <v>43968</v>
      </c>
      <c r="C1531" s="4" t="s">
        <v>8</v>
      </c>
      <c r="D1531" s="4" t="s">
        <v>48</v>
      </c>
      <c r="E1531" s="4" t="s">
        <v>17</v>
      </c>
      <c r="F1531" s="4">
        <v>33</v>
      </c>
      <c r="G1531" s="13">
        <f t="shared" si="23"/>
        <v>500</v>
      </c>
      <c r="H1531" s="13">
        <f>tbl_Data[[#This Row],[Units]] * tbl_Data[[#This Row],[Price]]</f>
        <v>16500</v>
      </c>
      <c r="I1531" s="4" t="s">
        <v>11</v>
      </c>
      <c r="J1531" s="4" t="s">
        <v>12</v>
      </c>
      <c r="K1531" s="4" t="s">
        <v>52</v>
      </c>
    </row>
    <row r="1532" spans="2:11" x14ac:dyDescent="0.25">
      <c r="B1532" s="7">
        <v>43968</v>
      </c>
      <c r="C1532" s="4" t="s">
        <v>13</v>
      </c>
      <c r="D1532" s="4" t="s">
        <v>48</v>
      </c>
      <c r="E1532" s="4" t="s">
        <v>17</v>
      </c>
      <c r="F1532" s="4">
        <v>38</v>
      </c>
      <c r="G1532" s="13">
        <f t="shared" si="23"/>
        <v>500</v>
      </c>
      <c r="H1532" s="13">
        <f>tbl_Data[[#This Row],[Units]] * tbl_Data[[#This Row],[Price]]</f>
        <v>19000</v>
      </c>
      <c r="I1532" s="4" t="s">
        <v>11</v>
      </c>
      <c r="J1532" s="4" t="s">
        <v>12</v>
      </c>
      <c r="K1532" s="4" t="s">
        <v>52</v>
      </c>
    </row>
    <row r="1533" spans="2:11" x14ac:dyDescent="0.25">
      <c r="B1533" s="7">
        <v>43968</v>
      </c>
      <c r="C1533" s="4" t="s">
        <v>21</v>
      </c>
      <c r="D1533" s="4" t="s">
        <v>18</v>
      </c>
      <c r="E1533" s="4" t="s">
        <v>17</v>
      </c>
      <c r="F1533" s="4">
        <v>49</v>
      </c>
      <c r="G1533" s="13">
        <f t="shared" si="23"/>
        <v>500</v>
      </c>
      <c r="H1533" s="13">
        <f>tbl_Data[[#This Row],[Units]] * tbl_Data[[#This Row],[Price]]</f>
        <v>24500</v>
      </c>
      <c r="I1533" s="4" t="s">
        <v>23</v>
      </c>
      <c r="J1533" s="4" t="s">
        <v>12</v>
      </c>
      <c r="K1533" s="4" t="s">
        <v>52</v>
      </c>
    </row>
    <row r="1534" spans="2:11" x14ac:dyDescent="0.25">
      <c r="B1534" s="7">
        <v>43969</v>
      </c>
      <c r="C1534" s="4" t="s">
        <v>21</v>
      </c>
      <c r="D1534" s="4" t="s">
        <v>16</v>
      </c>
      <c r="E1534" s="4" t="s">
        <v>20</v>
      </c>
      <c r="F1534" s="4">
        <v>2</v>
      </c>
      <c r="G1534" s="13">
        <f t="shared" si="23"/>
        <v>300</v>
      </c>
      <c r="H1534" s="13">
        <f>tbl_Data[[#This Row],[Units]] * tbl_Data[[#This Row],[Price]]</f>
        <v>600</v>
      </c>
      <c r="I1534" s="4" t="s">
        <v>11</v>
      </c>
      <c r="J1534" s="4" t="s">
        <v>12</v>
      </c>
      <c r="K1534" s="4" t="s">
        <v>55</v>
      </c>
    </row>
    <row r="1535" spans="2:11" x14ac:dyDescent="0.25">
      <c r="B1535" s="7">
        <v>43969</v>
      </c>
      <c r="C1535" s="4" t="s">
        <v>21</v>
      </c>
      <c r="D1535" s="4" t="s">
        <v>18</v>
      </c>
      <c r="E1535" s="4" t="s">
        <v>10</v>
      </c>
      <c r="F1535" s="4">
        <v>5</v>
      </c>
      <c r="G1535" s="13">
        <f t="shared" si="23"/>
        <v>400</v>
      </c>
      <c r="H1535" s="13">
        <f>tbl_Data[[#This Row],[Units]] * tbl_Data[[#This Row],[Price]]</f>
        <v>2000</v>
      </c>
      <c r="I1535" s="4" t="s">
        <v>11</v>
      </c>
      <c r="J1535" s="4" t="s">
        <v>12</v>
      </c>
      <c r="K1535" s="4" t="s">
        <v>53</v>
      </c>
    </row>
    <row r="1536" spans="2:11" x14ac:dyDescent="0.25">
      <c r="B1536" s="7">
        <v>43969</v>
      </c>
      <c r="C1536" s="4" t="s">
        <v>21</v>
      </c>
      <c r="D1536" s="4" t="s">
        <v>16</v>
      </c>
      <c r="E1536" s="4" t="s">
        <v>22</v>
      </c>
      <c r="F1536" s="4">
        <v>11</v>
      </c>
      <c r="G1536" s="13">
        <f t="shared" si="23"/>
        <v>200</v>
      </c>
      <c r="H1536" s="13">
        <f>tbl_Data[[#This Row],[Units]] * tbl_Data[[#This Row],[Price]]</f>
        <v>2200</v>
      </c>
      <c r="I1536" s="4" t="s">
        <v>11</v>
      </c>
      <c r="J1536" s="4" t="s">
        <v>12</v>
      </c>
      <c r="K1536" s="4" t="s">
        <v>52</v>
      </c>
    </row>
    <row r="1537" spans="2:11" x14ac:dyDescent="0.25">
      <c r="B1537" s="7">
        <v>43969</v>
      </c>
      <c r="C1537" s="4" t="s">
        <v>21</v>
      </c>
      <c r="D1537" s="4" t="s">
        <v>16</v>
      </c>
      <c r="E1537" s="4" t="s">
        <v>15</v>
      </c>
      <c r="F1537" s="4">
        <v>41</v>
      </c>
      <c r="G1537" s="13">
        <f t="shared" si="23"/>
        <v>100</v>
      </c>
      <c r="H1537" s="13">
        <f>tbl_Data[[#This Row],[Units]] * tbl_Data[[#This Row],[Price]]</f>
        <v>4100</v>
      </c>
      <c r="I1537" s="4" t="s">
        <v>11</v>
      </c>
      <c r="J1537" s="4" t="s">
        <v>12</v>
      </c>
      <c r="K1537" s="4" t="s">
        <v>52</v>
      </c>
    </row>
    <row r="1538" spans="2:11" x14ac:dyDescent="0.25">
      <c r="B1538" s="7">
        <v>43969</v>
      </c>
      <c r="C1538" s="4" t="s">
        <v>13</v>
      </c>
      <c r="D1538" s="4" t="s">
        <v>18</v>
      </c>
      <c r="E1538" s="4" t="s">
        <v>10</v>
      </c>
      <c r="F1538" s="4">
        <v>25</v>
      </c>
      <c r="G1538" s="13">
        <f t="shared" si="23"/>
        <v>400</v>
      </c>
      <c r="H1538" s="13">
        <f>tbl_Data[[#This Row],[Units]] * tbl_Data[[#This Row],[Price]]</f>
        <v>10000</v>
      </c>
      <c r="I1538" s="4" t="s">
        <v>11</v>
      </c>
      <c r="J1538" s="4" t="s">
        <v>12</v>
      </c>
      <c r="K1538" s="4" t="s">
        <v>55</v>
      </c>
    </row>
    <row r="1539" spans="2:11" x14ac:dyDescent="0.25">
      <c r="B1539" s="7">
        <v>43969</v>
      </c>
      <c r="C1539" s="4" t="s">
        <v>21</v>
      </c>
      <c r="D1539" s="4" t="s">
        <v>14</v>
      </c>
      <c r="E1539" s="4" t="s">
        <v>17</v>
      </c>
      <c r="F1539" s="4">
        <v>31</v>
      </c>
      <c r="G1539" s="13">
        <f t="shared" si="23"/>
        <v>500</v>
      </c>
      <c r="H1539" s="13">
        <f>tbl_Data[[#This Row],[Units]] * tbl_Data[[#This Row],[Price]]</f>
        <v>15500</v>
      </c>
      <c r="I1539" s="4" t="s">
        <v>11</v>
      </c>
      <c r="J1539" s="4" t="s">
        <v>12</v>
      </c>
      <c r="K1539" s="4" t="s">
        <v>53</v>
      </c>
    </row>
    <row r="1540" spans="2:11" x14ac:dyDescent="0.25">
      <c r="B1540" s="7">
        <v>43970</v>
      </c>
      <c r="C1540" s="4" t="s">
        <v>21</v>
      </c>
      <c r="D1540" s="4" t="s">
        <v>16</v>
      </c>
      <c r="E1540" s="4" t="s">
        <v>15</v>
      </c>
      <c r="F1540" s="4">
        <v>2</v>
      </c>
      <c r="G1540" s="13">
        <f t="shared" ref="G1540:G1603" si="24">_xlfn.XLOOKUP(E1540, Product, dv_Price, "N/A", 0)</f>
        <v>100</v>
      </c>
      <c r="H1540" s="13">
        <f>tbl_Data[[#This Row],[Units]] * tbl_Data[[#This Row],[Price]]</f>
        <v>200</v>
      </c>
      <c r="I1540" s="4" t="s">
        <v>11</v>
      </c>
      <c r="J1540" s="4" t="s">
        <v>12</v>
      </c>
      <c r="K1540" s="4" t="s">
        <v>52</v>
      </c>
    </row>
    <row r="1541" spans="2:11" x14ac:dyDescent="0.25">
      <c r="B1541" s="7">
        <v>43970</v>
      </c>
      <c r="C1541" s="4" t="s">
        <v>21</v>
      </c>
      <c r="D1541" s="4" t="s">
        <v>18</v>
      </c>
      <c r="E1541" s="4" t="s">
        <v>15</v>
      </c>
      <c r="F1541" s="4">
        <v>3</v>
      </c>
      <c r="G1541" s="13">
        <f t="shared" si="24"/>
        <v>100</v>
      </c>
      <c r="H1541" s="13">
        <f>tbl_Data[[#This Row],[Units]] * tbl_Data[[#This Row],[Price]]</f>
        <v>300</v>
      </c>
      <c r="I1541" s="4" t="s">
        <v>11</v>
      </c>
      <c r="J1541" s="4" t="s">
        <v>12</v>
      </c>
      <c r="K1541" s="4" t="s">
        <v>56</v>
      </c>
    </row>
    <row r="1542" spans="2:11" x14ac:dyDescent="0.25">
      <c r="B1542" s="7">
        <v>43970</v>
      </c>
      <c r="C1542" s="4" t="s">
        <v>8</v>
      </c>
      <c r="D1542" s="4" t="s">
        <v>18</v>
      </c>
      <c r="E1542" s="4" t="s">
        <v>15</v>
      </c>
      <c r="F1542" s="4">
        <v>4</v>
      </c>
      <c r="G1542" s="13">
        <f t="shared" si="24"/>
        <v>100</v>
      </c>
      <c r="H1542" s="13">
        <f>tbl_Data[[#This Row],[Units]] * tbl_Data[[#This Row],[Price]]</f>
        <v>400</v>
      </c>
      <c r="I1542" s="4" t="s">
        <v>11</v>
      </c>
      <c r="J1542" s="4" t="s">
        <v>12</v>
      </c>
      <c r="K1542" s="4" t="s">
        <v>52</v>
      </c>
    </row>
    <row r="1543" spans="2:11" x14ac:dyDescent="0.25">
      <c r="B1543" s="7">
        <v>43970</v>
      </c>
      <c r="C1543" s="4" t="s">
        <v>8</v>
      </c>
      <c r="D1543" s="4" t="s">
        <v>16</v>
      </c>
      <c r="E1543" s="4" t="s">
        <v>22</v>
      </c>
      <c r="F1543" s="4">
        <v>4</v>
      </c>
      <c r="G1543" s="13">
        <f t="shared" si="24"/>
        <v>200</v>
      </c>
      <c r="H1543" s="13">
        <f>tbl_Data[[#This Row],[Units]] * tbl_Data[[#This Row],[Price]]</f>
        <v>800</v>
      </c>
      <c r="I1543" s="4" t="s">
        <v>11</v>
      </c>
      <c r="J1543" s="4" t="s">
        <v>12</v>
      </c>
      <c r="K1543" s="4" t="s">
        <v>52</v>
      </c>
    </row>
    <row r="1544" spans="2:11" x14ac:dyDescent="0.25">
      <c r="B1544" s="7">
        <v>43970</v>
      </c>
      <c r="C1544" s="4" t="s">
        <v>21</v>
      </c>
      <c r="D1544" s="4" t="s">
        <v>18</v>
      </c>
      <c r="E1544" s="4" t="s">
        <v>10</v>
      </c>
      <c r="F1544" s="4">
        <v>3</v>
      </c>
      <c r="G1544" s="13">
        <f t="shared" si="24"/>
        <v>400</v>
      </c>
      <c r="H1544" s="13">
        <f>tbl_Data[[#This Row],[Units]] * tbl_Data[[#This Row],[Price]]</f>
        <v>1200</v>
      </c>
      <c r="I1544" s="4" t="s">
        <v>11</v>
      </c>
      <c r="J1544" s="4" t="s">
        <v>12</v>
      </c>
      <c r="K1544" s="4" t="s">
        <v>53</v>
      </c>
    </row>
    <row r="1545" spans="2:11" x14ac:dyDescent="0.25">
      <c r="B1545" s="7">
        <v>43970</v>
      </c>
      <c r="C1545" s="4" t="s">
        <v>21</v>
      </c>
      <c r="D1545" s="4" t="s">
        <v>48</v>
      </c>
      <c r="E1545" s="4" t="s">
        <v>22</v>
      </c>
      <c r="F1545" s="4">
        <v>28</v>
      </c>
      <c r="G1545" s="13">
        <f t="shared" si="24"/>
        <v>200</v>
      </c>
      <c r="H1545" s="13">
        <f>tbl_Data[[#This Row],[Units]] * tbl_Data[[#This Row],[Price]]</f>
        <v>5600</v>
      </c>
      <c r="I1545" s="4" t="s">
        <v>11</v>
      </c>
      <c r="J1545" s="4" t="s">
        <v>12</v>
      </c>
      <c r="K1545" s="4" t="s">
        <v>53</v>
      </c>
    </row>
    <row r="1546" spans="2:11" x14ac:dyDescent="0.25">
      <c r="B1546" s="7">
        <v>43970</v>
      </c>
      <c r="C1546" s="4" t="s">
        <v>8</v>
      </c>
      <c r="D1546" s="4" t="s">
        <v>48</v>
      </c>
      <c r="E1546" s="4" t="s">
        <v>20</v>
      </c>
      <c r="F1546" s="4">
        <v>23</v>
      </c>
      <c r="G1546" s="13">
        <f t="shared" si="24"/>
        <v>300</v>
      </c>
      <c r="H1546" s="13">
        <f>tbl_Data[[#This Row],[Units]] * tbl_Data[[#This Row],[Price]]</f>
        <v>6900</v>
      </c>
      <c r="I1546" s="4" t="s">
        <v>23</v>
      </c>
      <c r="J1546" s="4" t="s">
        <v>12</v>
      </c>
      <c r="K1546" s="4" t="s">
        <v>52</v>
      </c>
    </row>
    <row r="1547" spans="2:11" x14ac:dyDescent="0.25">
      <c r="B1547" s="7">
        <v>43970</v>
      </c>
      <c r="C1547" s="4" t="s">
        <v>21</v>
      </c>
      <c r="D1547" s="4" t="s">
        <v>48</v>
      </c>
      <c r="E1547" s="4" t="s">
        <v>10</v>
      </c>
      <c r="F1547" s="4">
        <v>32</v>
      </c>
      <c r="G1547" s="13">
        <f t="shared" si="24"/>
        <v>400</v>
      </c>
      <c r="H1547" s="13">
        <f>tbl_Data[[#This Row],[Units]] * tbl_Data[[#This Row],[Price]]</f>
        <v>12800</v>
      </c>
      <c r="I1547" s="4" t="s">
        <v>11</v>
      </c>
      <c r="J1547" s="4" t="s">
        <v>12</v>
      </c>
      <c r="K1547" s="4" t="s">
        <v>55</v>
      </c>
    </row>
    <row r="1548" spans="2:11" x14ac:dyDescent="0.25">
      <c r="B1548" s="7">
        <v>43970</v>
      </c>
      <c r="C1548" s="4" t="s">
        <v>21</v>
      </c>
      <c r="D1548" s="4" t="s">
        <v>18</v>
      </c>
      <c r="E1548" s="4" t="s">
        <v>17</v>
      </c>
      <c r="F1548" s="4">
        <v>31</v>
      </c>
      <c r="G1548" s="13">
        <f t="shared" si="24"/>
        <v>500</v>
      </c>
      <c r="H1548" s="13">
        <f>tbl_Data[[#This Row],[Units]] * tbl_Data[[#This Row],[Price]]</f>
        <v>15500</v>
      </c>
      <c r="I1548" s="4" t="s">
        <v>11</v>
      </c>
      <c r="J1548" s="4" t="s">
        <v>12</v>
      </c>
      <c r="K1548" s="4" t="s">
        <v>55</v>
      </c>
    </row>
    <row r="1549" spans="2:11" x14ac:dyDescent="0.25">
      <c r="B1549" s="7">
        <v>43970</v>
      </c>
      <c r="C1549" s="4" t="s">
        <v>21</v>
      </c>
      <c r="D1549" s="4" t="s">
        <v>18</v>
      </c>
      <c r="E1549" s="4" t="s">
        <v>17</v>
      </c>
      <c r="F1549" s="4">
        <v>32</v>
      </c>
      <c r="G1549" s="13">
        <f t="shared" si="24"/>
        <v>500</v>
      </c>
      <c r="H1549" s="13">
        <f>tbl_Data[[#This Row],[Units]] * tbl_Data[[#This Row],[Price]]</f>
        <v>16000</v>
      </c>
      <c r="I1549" s="4" t="s">
        <v>11</v>
      </c>
      <c r="J1549" s="4" t="s">
        <v>12</v>
      </c>
      <c r="K1549" s="4" t="s">
        <v>55</v>
      </c>
    </row>
    <row r="1550" spans="2:11" x14ac:dyDescent="0.25">
      <c r="B1550" s="7">
        <v>43970</v>
      </c>
      <c r="C1550" s="4" t="s">
        <v>13</v>
      </c>
      <c r="D1550" s="4" t="s">
        <v>16</v>
      </c>
      <c r="E1550" s="4" t="s">
        <v>17</v>
      </c>
      <c r="F1550" s="4">
        <v>42</v>
      </c>
      <c r="G1550" s="13">
        <f t="shared" si="24"/>
        <v>500</v>
      </c>
      <c r="H1550" s="13">
        <f>tbl_Data[[#This Row],[Units]] * tbl_Data[[#This Row],[Price]]</f>
        <v>21000</v>
      </c>
      <c r="I1550" s="4" t="s">
        <v>11</v>
      </c>
      <c r="J1550" s="4" t="s">
        <v>12</v>
      </c>
      <c r="K1550" s="4" t="s">
        <v>52</v>
      </c>
    </row>
    <row r="1551" spans="2:11" x14ac:dyDescent="0.25">
      <c r="B1551" s="7">
        <v>43970</v>
      </c>
      <c r="C1551" s="4" t="s">
        <v>21</v>
      </c>
      <c r="D1551" s="4" t="s">
        <v>9</v>
      </c>
      <c r="E1551" s="4" t="s">
        <v>17</v>
      </c>
      <c r="F1551" s="4">
        <v>49</v>
      </c>
      <c r="G1551" s="13">
        <f t="shared" si="24"/>
        <v>500</v>
      </c>
      <c r="H1551" s="13">
        <f>tbl_Data[[#This Row],[Units]] * tbl_Data[[#This Row],[Price]]</f>
        <v>24500</v>
      </c>
      <c r="I1551" s="4" t="s">
        <v>23</v>
      </c>
      <c r="J1551" s="4" t="s">
        <v>12</v>
      </c>
      <c r="K1551" s="4" t="s">
        <v>54</v>
      </c>
    </row>
    <row r="1552" spans="2:11" x14ac:dyDescent="0.25">
      <c r="B1552" s="7">
        <v>43971</v>
      </c>
      <c r="C1552" s="4" t="s">
        <v>13</v>
      </c>
      <c r="D1552" s="4" t="s">
        <v>14</v>
      </c>
      <c r="E1552" s="4" t="s">
        <v>15</v>
      </c>
      <c r="F1552" s="4">
        <v>7</v>
      </c>
      <c r="G1552" s="13">
        <f t="shared" si="24"/>
        <v>100</v>
      </c>
      <c r="H1552" s="13">
        <f>tbl_Data[[#This Row],[Units]] * tbl_Data[[#This Row],[Price]]</f>
        <v>700</v>
      </c>
      <c r="I1552" s="4" t="s">
        <v>11</v>
      </c>
      <c r="J1552" s="4" t="s">
        <v>19</v>
      </c>
      <c r="K1552" s="4" t="s">
        <v>52</v>
      </c>
    </row>
    <row r="1553" spans="2:11" x14ac:dyDescent="0.25">
      <c r="B1553" s="7">
        <v>43971</v>
      </c>
      <c r="C1553" s="4" t="s">
        <v>8</v>
      </c>
      <c r="D1553" s="4" t="s">
        <v>14</v>
      </c>
      <c r="E1553" s="4" t="s">
        <v>20</v>
      </c>
      <c r="F1553" s="4">
        <v>13</v>
      </c>
      <c r="G1553" s="13">
        <f t="shared" si="24"/>
        <v>300</v>
      </c>
      <c r="H1553" s="13">
        <f>tbl_Data[[#This Row],[Units]] * tbl_Data[[#This Row],[Price]]</f>
        <v>3900</v>
      </c>
      <c r="I1553" s="4" t="s">
        <v>11</v>
      </c>
      <c r="J1553" s="4" t="s">
        <v>12</v>
      </c>
      <c r="K1553" s="4" t="s">
        <v>55</v>
      </c>
    </row>
    <row r="1554" spans="2:11" x14ac:dyDescent="0.25">
      <c r="B1554" s="7">
        <v>43971</v>
      </c>
      <c r="C1554" s="4" t="s">
        <v>13</v>
      </c>
      <c r="D1554" s="4" t="s">
        <v>14</v>
      </c>
      <c r="E1554" s="4" t="s">
        <v>10</v>
      </c>
      <c r="F1554" s="4">
        <v>10</v>
      </c>
      <c r="G1554" s="13">
        <f t="shared" si="24"/>
        <v>400</v>
      </c>
      <c r="H1554" s="13">
        <f>tbl_Data[[#This Row],[Units]] * tbl_Data[[#This Row],[Price]]</f>
        <v>4000</v>
      </c>
      <c r="I1554" s="4" t="s">
        <v>11</v>
      </c>
      <c r="J1554" s="4" t="s">
        <v>12</v>
      </c>
      <c r="K1554" s="4" t="s">
        <v>53</v>
      </c>
    </row>
    <row r="1555" spans="2:11" x14ac:dyDescent="0.25">
      <c r="B1555" s="7">
        <v>43971</v>
      </c>
      <c r="C1555" s="4" t="s">
        <v>21</v>
      </c>
      <c r="D1555" s="4" t="s">
        <v>24</v>
      </c>
      <c r="E1555" s="4" t="s">
        <v>17</v>
      </c>
      <c r="F1555" s="4">
        <v>12</v>
      </c>
      <c r="G1555" s="13">
        <f t="shared" si="24"/>
        <v>500</v>
      </c>
      <c r="H1555" s="13">
        <f>tbl_Data[[#This Row],[Units]] * tbl_Data[[#This Row],[Price]]</f>
        <v>6000</v>
      </c>
      <c r="I1555" s="4" t="s">
        <v>23</v>
      </c>
      <c r="J1555" s="4" t="s">
        <v>12</v>
      </c>
      <c r="K1555" s="4" t="s">
        <v>52</v>
      </c>
    </row>
    <row r="1556" spans="2:11" x14ac:dyDescent="0.25">
      <c r="B1556" s="7">
        <v>43971</v>
      </c>
      <c r="C1556" s="4" t="s">
        <v>8</v>
      </c>
      <c r="D1556" s="4" t="s">
        <v>48</v>
      </c>
      <c r="E1556" s="4" t="s">
        <v>17</v>
      </c>
      <c r="F1556" s="4">
        <v>16</v>
      </c>
      <c r="G1556" s="13">
        <f t="shared" si="24"/>
        <v>500</v>
      </c>
      <c r="H1556" s="13">
        <f>tbl_Data[[#This Row],[Units]] * tbl_Data[[#This Row],[Price]]</f>
        <v>8000</v>
      </c>
      <c r="I1556" s="4" t="s">
        <v>11</v>
      </c>
      <c r="J1556" s="4" t="s">
        <v>12</v>
      </c>
      <c r="K1556" s="4" t="s">
        <v>53</v>
      </c>
    </row>
    <row r="1557" spans="2:11" x14ac:dyDescent="0.25">
      <c r="B1557" s="7">
        <v>43971</v>
      </c>
      <c r="C1557" s="4" t="s">
        <v>21</v>
      </c>
      <c r="D1557" s="4" t="s">
        <v>18</v>
      </c>
      <c r="E1557" s="4" t="s">
        <v>10</v>
      </c>
      <c r="F1557" s="4">
        <v>28</v>
      </c>
      <c r="G1557" s="13">
        <f t="shared" si="24"/>
        <v>400</v>
      </c>
      <c r="H1557" s="13">
        <f>tbl_Data[[#This Row],[Units]] * tbl_Data[[#This Row],[Price]]</f>
        <v>11200</v>
      </c>
      <c r="I1557" s="4" t="s">
        <v>11</v>
      </c>
      <c r="J1557" s="4" t="s">
        <v>12</v>
      </c>
      <c r="K1557" s="4" t="s">
        <v>53</v>
      </c>
    </row>
    <row r="1558" spans="2:11" x14ac:dyDescent="0.25">
      <c r="B1558" s="7">
        <v>43971</v>
      </c>
      <c r="C1558" s="4" t="s">
        <v>8</v>
      </c>
      <c r="D1558" s="4" t="s">
        <v>14</v>
      </c>
      <c r="E1558" s="4" t="s">
        <v>10</v>
      </c>
      <c r="F1558" s="4">
        <v>29</v>
      </c>
      <c r="G1558" s="13">
        <f t="shared" si="24"/>
        <v>400</v>
      </c>
      <c r="H1558" s="13">
        <f>tbl_Data[[#This Row],[Units]] * tbl_Data[[#This Row],[Price]]</f>
        <v>11600</v>
      </c>
      <c r="I1558" s="4" t="s">
        <v>11</v>
      </c>
      <c r="J1558" s="4" t="s">
        <v>12</v>
      </c>
      <c r="K1558" s="4" t="s">
        <v>55</v>
      </c>
    </row>
    <row r="1559" spans="2:11" x14ac:dyDescent="0.25">
      <c r="B1559" s="7">
        <v>43971</v>
      </c>
      <c r="C1559" s="4" t="s">
        <v>21</v>
      </c>
      <c r="D1559" s="4" t="s">
        <v>14</v>
      </c>
      <c r="E1559" s="4" t="s">
        <v>10</v>
      </c>
      <c r="F1559" s="4">
        <v>39</v>
      </c>
      <c r="G1559" s="13">
        <f t="shared" si="24"/>
        <v>400</v>
      </c>
      <c r="H1559" s="13">
        <f>tbl_Data[[#This Row],[Units]] * tbl_Data[[#This Row],[Price]]</f>
        <v>15600</v>
      </c>
      <c r="I1559" s="4" t="s">
        <v>11</v>
      </c>
      <c r="J1559" s="4" t="s">
        <v>12</v>
      </c>
      <c r="K1559" s="4" t="s">
        <v>55</v>
      </c>
    </row>
    <row r="1560" spans="2:11" x14ac:dyDescent="0.25">
      <c r="B1560" s="7">
        <v>43971</v>
      </c>
      <c r="C1560" s="4" t="s">
        <v>13</v>
      </c>
      <c r="D1560" s="4" t="s">
        <v>24</v>
      </c>
      <c r="E1560" s="4" t="s">
        <v>17</v>
      </c>
      <c r="F1560" s="4">
        <v>34</v>
      </c>
      <c r="G1560" s="13">
        <f t="shared" si="24"/>
        <v>500</v>
      </c>
      <c r="H1560" s="13">
        <f>tbl_Data[[#This Row],[Units]] * tbl_Data[[#This Row],[Price]]</f>
        <v>17000</v>
      </c>
      <c r="I1560" s="4" t="s">
        <v>11</v>
      </c>
      <c r="J1560" s="4" t="s">
        <v>12</v>
      </c>
      <c r="K1560" s="4" t="s">
        <v>52</v>
      </c>
    </row>
    <row r="1561" spans="2:11" x14ac:dyDescent="0.25">
      <c r="B1561" s="7">
        <v>43971</v>
      </c>
      <c r="C1561" s="4" t="s">
        <v>13</v>
      </c>
      <c r="D1561" s="4" t="s">
        <v>18</v>
      </c>
      <c r="E1561" s="4" t="s">
        <v>10</v>
      </c>
      <c r="F1561" s="4">
        <v>47</v>
      </c>
      <c r="G1561" s="13">
        <f t="shared" si="24"/>
        <v>400</v>
      </c>
      <c r="H1561" s="13">
        <f>tbl_Data[[#This Row],[Units]] * tbl_Data[[#This Row],[Price]]</f>
        <v>18800</v>
      </c>
      <c r="I1561" s="4" t="s">
        <v>11</v>
      </c>
      <c r="J1561" s="4" t="s">
        <v>12</v>
      </c>
      <c r="K1561" s="4" t="s">
        <v>55</v>
      </c>
    </row>
    <row r="1562" spans="2:11" x14ac:dyDescent="0.25">
      <c r="B1562" s="7">
        <v>43971</v>
      </c>
      <c r="C1562" s="4" t="s">
        <v>8</v>
      </c>
      <c r="D1562" s="4" t="s">
        <v>16</v>
      </c>
      <c r="E1562" s="4" t="s">
        <v>17</v>
      </c>
      <c r="F1562" s="4">
        <v>47</v>
      </c>
      <c r="G1562" s="13">
        <f t="shared" si="24"/>
        <v>500</v>
      </c>
      <c r="H1562" s="13">
        <f>tbl_Data[[#This Row],[Units]] * tbl_Data[[#This Row],[Price]]</f>
        <v>23500</v>
      </c>
      <c r="I1562" s="4" t="s">
        <v>11</v>
      </c>
      <c r="J1562" s="4" t="s">
        <v>12</v>
      </c>
      <c r="K1562" s="4" t="s">
        <v>55</v>
      </c>
    </row>
    <row r="1563" spans="2:11" x14ac:dyDescent="0.25">
      <c r="B1563" s="7">
        <v>43972</v>
      </c>
      <c r="C1563" s="4" t="s">
        <v>21</v>
      </c>
      <c r="D1563" s="4" t="s">
        <v>18</v>
      </c>
      <c r="E1563" s="4" t="s">
        <v>22</v>
      </c>
      <c r="F1563" s="4">
        <v>6</v>
      </c>
      <c r="G1563" s="13">
        <f t="shared" si="24"/>
        <v>200</v>
      </c>
      <c r="H1563" s="13">
        <f>tbl_Data[[#This Row],[Units]] * tbl_Data[[#This Row],[Price]]</f>
        <v>1200</v>
      </c>
      <c r="I1563" s="4" t="s">
        <v>11</v>
      </c>
      <c r="J1563" s="4" t="s">
        <v>12</v>
      </c>
      <c r="K1563" s="4" t="s">
        <v>52</v>
      </c>
    </row>
    <row r="1564" spans="2:11" x14ac:dyDescent="0.25">
      <c r="B1564" s="7">
        <v>43972</v>
      </c>
      <c r="C1564" s="4" t="s">
        <v>21</v>
      </c>
      <c r="D1564" s="4" t="s">
        <v>18</v>
      </c>
      <c r="E1564" s="4" t="s">
        <v>17</v>
      </c>
      <c r="F1564" s="4">
        <v>13</v>
      </c>
      <c r="G1564" s="13">
        <f t="shared" si="24"/>
        <v>500</v>
      </c>
      <c r="H1564" s="13">
        <f>tbl_Data[[#This Row],[Units]] * tbl_Data[[#This Row],[Price]]</f>
        <v>6500</v>
      </c>
      <c r="I1564" s="4" t="s">
        <v>11</v>
      </c>
      <c r="J1564" s="4" t="s">
        <v>19</v>
      </c>
      <c r="K1564" s="4" t="s">
        <v>55</v>
      </c>
    </row>
    <row r="1565" spans="2:11" x14ac:dyDescent="0.25">
      <c r="B1565" s="7">
        <v>43972</v>
      </c>
      <c r="C1565" s="4" t="s">
        <v>8</v>
      </c>
      <c r="D1565" s="4" t="s">
        <v>24</v>
      </c>
      <c r="E1565" s="4" t="s">
        <v>17</v>
      </c>
      <c r="F1565" s="4">
        <v>19</v>
      </c>
      <c r="G1565" s="13">
        <f t="shared" si="24"/>
        <v>500</v>
      </c>
      <c r="H1565" s="13">
        <f>tbl_Data[[#This Row],[Units]] * tbl_Data[[#This Row],[Price]]</f>
        <v>9500</v>
      </c>
      <c r="I1565" s="4" t="s">
        <v>23</v>
      </c>
      <c r="J1565" s="4" t="s">
        <v>12</v>
      </c>
      <c r="K1565" s="4" t="s">
        <v>55</v>
      </c>
    </row>
    <row r="1566" spans="2:11" x14ac:dyDescent="0.25">
      <c r="B1566" s="7">
        <v>43972</v>
      </c>
      <c r="C1566" s="4" t="s">
        <v>13</v>
      </c>
      <c r="D1566" s="4" t="s">
        <v>18</v>
      </c>
      <c r="E1566" s="4" t="s">
        <v>20</v>
      </c>
      <c r="F1566" s="4">
        <v>38</v>
      </c>
      <c r="G1566" s="13">
        <f t="shared" si="24"/>
        <v>300</v>
      </c>
      <c r="H1566" s="13">
        <f>tbl_Data[[#This Row],[Units]] * tbl_Data[[#This Row],[Price]]</f>
        <v>11400</v>
      </c>
      <c r="I1566" s="4" t="s">
        <v>11</v>
      </c>
      <c r="J1566" s="4" t="s">
        <v>12</v>
      </c>
      <c r="K1566" s="4" t="s">
        <v>52</v>
      </c>
    </row>
    <row r="1567" spans="2:11" x14ac:dyDescent="0.25">
      <c r="B1567" s="7">
        <v>43972</v>
      </c>
      <c r="C1567" s="4" t="s">
        <v>21</v>
      </c>
      <c r="D1567" s="4" t="s">
        <v>24</v>
      </c>
      <c r="E1567" s="4" t="s">
        <v>17</v>
      </c>
      <c r="F1567" s="4">
        <v>33</v>
      </c>
      <c r="G1567" s="13">
        <f t="shared" si="24"/>
        <v>500</v>
      </c>
      <c r="H1567" s="13">
        <f>tbl_Data[[#This Row],[Units]] * tbl_Data[[#This Row],[Price]]</f>
        <v>16500</v>
      </c>
      <c r="I1567" s="4" t="s">
        <v>11</v>
      </c>
      <c r="J1567" s="4" t="s">
        <v>12</v>
      </c>
      <c r="K1567" s="4" t="s">
        <v>55</v>
      </c>
    </row>
    <row r="1568" spans="2:11" x14ac:dyDescent="0.25">
      <c r="B1568" s="7">
        <v>43973</v>
      </c>
      <c r="C1568" s="4" t="s">
        <v>8</v>
      </c>
      <c r="D1568" s="4" t="s">
        <v>9</v>
      </c>
      <c r="E1568" s="4" t="s">
        <v>20</v>
      </c>
      <c r="F1568" s="4">
        <v>12</v>
      </c>
      <c r="G1568" s="13">
        <f t="shared" si="24"/>
        <v>300</v>
      </c>
      <c r="H1568" s="13">
        <f>tbl_Data[[#This Row],[Units]] * tbl_Data[[#This Row],[Price]]</f>
        <v>3600</v>
      </c>
      <c r="I1568" s="4" t="s">
        <v>11</v>
      </c>
      <c r="J1568" s="4" t="s">
        <v>12</v>
      </c>
      <c r="K1568" s="4" t="s">
        <v>52</v>
      </c>
    </row>
    <row r="1569" spans="2:11" x14ac:dyDescent="0.25">
      <c r="B1569" s="7">
        <v>43973</v>
      </c>
      <c r="C1569" s="4" t="s">
        <v>13</v>
      </c>
      <c r="D1569" s="4" t="s">
        <v>14</v>
      </c>
      <c r="E1569" s="4" t="s">
        <v>17</v>
      </c>
      <c r="F1569" s="4">
        <v>15</v>
      </c>
      <c r="G1569" s="13">
        <f t="shared" si="24"/>
        <v>500</v>
      </c>
      <c r="H1569" s="13">
        <f>tbl_Data[[#This Row],[Units]] * tbl_Data[[#This Row],[Price]]</f>
        <v>7500</v>
      </c>
      <c r="I1569" s="4" t="s">
        <v>11</v>
      </c>
      <c r="J1569" s="4" t="s">
        <v>12</v>
      </c>
      <c r="K1569" s="4" t="s">
        <v>54</v>
      </c>
    </row>
    <row r="1570" spans="2:11" x14ac:dyDescent="0.25">
      <c r="B1570" s="7">
        <v>43973</v>
      </c>
      <c r="C1570" s="4" t="s">
        <v>8</v>
      </c>
      <c r="D1570" s="4" t="s">
        <v>14</v>
      </c>
      <c r="E1570" s="4" t="s">
        <v>20</v>
      </c>
      <c r="F1570" s="4">
        <v>33</v>
      </c>
      <c r="G1570" s="13">
        <f t="shared" si="24"/>
        <v>300</v>
      </c>
      <c r="H1570" s="13">
        <f>tbl_Data[[#This Row],[Units]] * tbl_Data[[#This Row],[Price]]</f>
        <v>9900</v>
      </c>
      <c r="I1570" s="4" t="s">
        <v>23</v>
      </c>
      <c r="J1570" s="4" t="s">
        <v>19</v>
      </c>
      <c r="K1570" s="4" t="s">
        <v>53</v>
      </c>
    </row>
    <row r="1571" spans="2:11" x14ac:dyDescent="0.25">
      <c r="B1571" s="7">
        <v>43973</v>
      </c>
      <c r="C1571" s="4" t="s">
        <v>21</v>
      </c>
      <c r="D1571" s="4" t="s">
        <v>18</v>
      </c>
      <c r="E1571" s="4" t="s">
        <v>17</v>
      </c>
      <c r="F1571" s="4">
        <v>35</v>
      </c>
      <c r="G1571" s="13">
        <f t="shared" si="24"/>
        <v>500</v>
      </c>
      <c r="H1571" s="13">
        <f>tbl_Data[[#This Row],[Units]] * tbl_Data[[#This Row],[Price]]</f>
        <v>17500</v>
      </c>
      <c r="I1571" s="4" t="s">
        <v>11</v>
      </c>
      <c r="J1571" s="4" t="s">
        <v>12</v>
      </c>
      <c r="K1571" s="4" t="s">
        <v>52</v>
      </c>
    </row>
    <row r="1572" spans="2:11" x14ac:dyDescent="0.25">
      <c r="B1572" s="7">
        <v>43973</v>
      </c>
      <c r="C1572" s="4" t="s">
        <v>21</v>
      </c>
      <c r="D1572" s="4" t="s">
        <v>48</v>
      </c>
      <c r="E1572" s="4" t="s">
        <v>17</v>
      </c>
      <c r="F1572" s="4">
        <v>38</v>
      </c>
      <c r="G1572" s="13">
        <f t="shared" si="24"/>
        <v>500</v>
      </c>
      <c r="H1572" s="13">
        <f>tbl_Data[[#This Row],[Units]] * tbl_Data[[#This Row],[Price]]</f>
        <v>19000</v>
      </c>
      <c r="I1572" s="4" t="s">
        <v>11</v>
      </c>
      <c r="J1572" s="4" t="s">
        <v>12</v>
      </c>
      <c r="K1572" s="4" t="s">
        <v>55</v>
      </c>
    </row>
    <row r="1573" spans="2:11" x14ac:dyDescent="0.25">
      <c r="B1573" s="7">
        <v>43973</v>
      </c>
      <c r="C1573" s="4" t="s">
        <v>8</v>
      </c>
      <c r="D1573" s="4" t="s">
        <v>18</v>
      </c>
      <c r="E1573" s="4" t="s">
        <v>10</v>
      </c>
      <c r="F1573" s="4">
        <v>48</v>
      </c>
      <c r="G1573" s="13">
        <f t="shared" si="24"/>
        <v>400</v>
      </c>
      <c r="H1573" s="13">
        <f>tbl_Data[[#This Row],[Units]] * tbl_Data[[#This Row],[Price]]</f>
        <v>19200</v>
      </c>
      <c r="I1573" s="4" t="s">
        <v>11</v>
      </c>
      <c r="J1573" s="4" t="s">
        <v>12</v>
      </c>
      <c r="K1573" s="4" t="s">
        <v>53</v>
      </c>
    </row>
    <row r="1574" spans="2:11" x14ac:dyDescent="0.25">
      <c r="B1574" s="7">
        <v>43973</v>
      </c>
      <c r="C1574" s="4" t="s">
        <v>21</v>
      </c>
      <c r="D1574" s="4" t="s">
        <v>18</v>
      </c>
      <c r="E1574" s="4" t="s">
        <v>17</v>
      </c>
      <c r="F1574" s="4">
        <v>40</v>
      </c>
      <c r="G1574" s="13">
        <f t="shared" si="24"/>
        <v>500</v>
      </c>
      <c r="H1574" s="13">
        <f>tbl_Data[[#This Row],[Units]] * tbl_Data[[#This Row],[Price]]</f>
        <v>20000</v>
      </c>
      <c r="I1574" s="4" t="s">
        <v>11</v>
      </c>
      <c r="J1574" s="4" t="s">
        <v>12</v>
      </c>
      <c r="K1574" s="4" t="s">
        <v>55</v>
      </c>
    </row>
    <row r="1575" spans="2:11" x14ac:dyDescent="0.25">
      <c r="B1575" s="7">
        <v>43973</v>
      </c>
      <c r="C1575" s="4" t="s">
        <v>13</v>
      </c>
      <c r="D1575" s="4" t="s">
        <v>18</v>
      </c>
      <c r="E1575" s="4" t="s">
        <v>17</v>
      </c>
      <c r="F1575" s="4">
        <v>48</v>
      </c>
      <c r="G1575" s="13">
        <f t="shared" si="24"/>
        <v>500</v>
      </c>
      <c r="H1575" s="13">
        <f>tbl_Data[[#This Row],[Units]] * tbl_Data[[#This Row],[Price]]</f>
        <v>24000</v>
      </c>
      <c r="I1575" s="4" t="s">
        <v>11</v>
      </c>
      <c r="J1575" s="4" t="s">
        <v>12</v>
      </c>
      <c r="K1575" s="4" t="s">
        <v>52</v>
      </c>
    </row>
    <row r="1576" spans="2:11" x14ac:dyDescent="0.25">
      <c r="B1576" s="7">
        <v>43974</v>
      </c>
      <c r="C1576" s="4" t="s">
        <v>8</v>
      </c>
      <c r="D1576" s="4" t="s">
        <v>9</v>
      </c>
      <c r="E1576" s="4" t="s">
        <v>22</v>
      </c>
      <c r="F1576" s="4">
        <v>5</v>
      </c>
      <c r="G1576" s="13">
        <f t="shared" si="24"/>
        <v>200</v>
      </c>
      <c r="H1576" s="13">
        <f>tbl_Data[[#This Row],[Units]] * tbl_Data[[#This Row],[Price]]</f>
        <v>1000</v>
      </c>
      <c r="I1576" s="4" t="s">
        <v>11</v>
      </c>
      <c r="J1576" s="4" t="s">
        <v>12</v>
      </c>
      <c r="K1576" s="4" t="s">
        <v>56</v>
      </c>
    </row>
    <row r="1577" spans="2:11" x14ac:dyDescent="0.25">
      <c r="B1577" s="7">
        <v>43974</v>
      </c>
      <c r="C1577" s="4" t="s">
        <v>21</v>
      </c>
      <c r="D1577" s="4" t="s">
        <v>14</v>
      </c>
      <c r="E1577" s="4" t="s">
        <v>22</v>
      </c>
      <c r="F1577" s="4">
        <v>8</v>
      </c>
      <c r="G1577" s="13">
        <f t="shared" si="24"/>
        <v>200</v>
      </c>
      <c r="H1577" s="13">
        <f>tbl_Data[[#This Row],[Units]] * tbl_Data[[#This Row],[Price]]</f>
        <v>1600</v>
      </c>
      <c r="I1577" s="4" t="s">
        <v>11</v>
      </c>
      <c r="J1577" s="4" t="s">
        <v>12</v>
      </c>
      <c r="K1577" s="4" t="s">
        <v>54</v>
      </c>
    </row>
    <row r="1578" spans="2:11" x14ac:dyDescent="0.25">
      <c r="B1578" s="7">
        <v>43974</v>
      </c>
      <c r="C1578" s="4" t="s">
        <v>13</v>
      </c>
      <c r="D1578" s="4" t="s">
        <v>9</v>
      </c>
      <c r="E1578" s="4" t="s">
        <v>15</v>
      </c>
      <c r="F1578" s="4">
        <v>22</v>
      </c>
      <c r="G1578" s="13">
        <f t="shared" si="24"/>
        <v>100</v>
      </c>
      <c r="H1578" s="13">
        <f>tbl_Data[[#This Row],[Units]] * tbl_Data[[#This Row],[Price]]</f>
        <v>2200</v>
      </c>
      <c r="I1578" s="4" t="s">
        <v>11</v>
      </c>
      <c r="J1578" s="4" t="s">
        <v>12</v>
      </c>
      <c r="K1578" s="4" t="s">
        <v>52</v>
      </c>
    </row>
    <row r="1579" spans="2:11" x14ac:dyDescent="0.25">
      <c r="B1579" s="7">
        <v>43974</v>
      </c>
      <c r="C1579" s="4" t="s">
        <v>13</v>
      </c>
      <c r="D1579" s="4" t="s">
        <v>24</v>
      </c>
      <c r="E1579" s="4" t="s">
        <v>22</v>
      </c>
      <c r="F1579" s="4">
        <v>26</v>
      </c>
      <c r="G1579" s="13">
        <f t="shared" si="24"/>
        <v>200</v>
      </c>
      <c r="H1579" s="13">
        <f>tbl_Data[[#This Row],[Units]] * tbl_Data[[#This Row],[Price]]</f>
        <v>5200</v>
      </c>
      <c r="I1579" s="4" t="s">
        <v>23</v>
      </c>
      <c r="J1579" s="4" t="s">
        <v>12</v>
      </c>
      <c r="K1579" s="4" t="s">
        <v>53</v>
      </c>
    </row>
    <row r="1580" spans="2:11" x14ac:dyDescent="0.25">
      <c r="B1580" s="7">
        <v>43974</v>
      </c>
      <c r="C1580" s="4" t="s">
        <v>13</v>
      </c>
      <c r="D1580" s="4" t="s">
        <v>14</v>
      </c>
      <c r="E1580" s="4" t="s">
        <v>10</v>
      </c>
      <c r="F1580" s="4">
        <v>18</v>
      </c>
      <c r="G1580" s="13">
        <f t="shared" si="24"/>
        <v>400</v>
      </c>
      <c r="H1580" s="13">
        <f>tbl_Data[[#This Row],[Units]] * tbl_Data[[#This Row],[Price]]</f>
        <v>7200</v>
      </c>
      <c r="I1580" s="4" t="s">
        <v>11</v>
      </c>
      <c r="J1580" s="4" t="s">
        <v>12</v>
      </c>
      <c r="K1580" s="4" t="s">
        <v>52</v>
      </c>
    </row>
    <row r="1581" spans="2:11" x14ac:dyDescent="0.25">
      <c r="B1581" s="7">
        <v>43974</v>
      </c>
      <c r="C1581" s="4" t="s">
        <v>8</v>
      </c>
      <c r="D1581" s="4" t="s">
        <v>16</v>
      </c>
      <c r="E1581" s="4" t="s">
        <v>10</v>
      </c>
      <c r="F1581" s="4">
        <v>28</v>
      </c>
      <c r="G1581" s="13">
        <f t="shared" si="24"/>
        <v>400</v>
      </c>
      <c r="H1581" s="13">
        <f>tbl_Data[[#This Row],[Units]] * tbl_Data[[#This Row],[Price]]</f>
        <v>11200</v>
      </c>
      <c r="I1581" s="4" t="s">
        <v>11</v>
      </c>
      <c r="J1581" s="4" t="s">
        <v>19</v>
      </c>
      <c r="K1581" s="4" t="s">
        <v>53</v>
      </c>
    </row>
    <row r="1582" spans="2:11" x14ac:dyDescent="0.25">
      <c r="B1582" s="7">
        <v>43974</v>
      </c>
      <c r="C1582" s="4" t="s">
        <v>13</v>
      </c>
      <c r="D1582" s="4" t="s">
        <v>48</v>
      </c>
      <c r="E1582" s="4" t="s">
        <v>10</v>
      </c>
      <c r="F1582" s="4">
        <v>30</v>
      </c>
      <c r="G1582" s="13">
        <f t="shared" si="24"/>
        <v>400</v>
      </c>
      <c r="H1582" s="13">
        <f>tbl_Data[[#This Row],[Units]] * tbl_Data[[#This Row],[Price]]</f>
        <v>12000</v>
      </c>
      <c r="I1582" s="4" t="s">
        <v>11</v>
      </c>
      <c r="J1582" s="4" t="s">
        <v>12</v>
      </c>
      <c r="K1582" s="4" t="s">
        <v>55</v>
      </c>
    </row>
    <row r="1583" spans="2:11" x14ac:dyDescent="0.25">
      <c r="B1583" s="7">
        <v>43974</v>
      </c>
      <c r="C1583" s="4" t="s">
        <v>21</v>
      </c>
      <c r="D1583" s="4" t="s">
        <v>18</v>
      </c>
      <c r="E1583" s="4" t="s">
        <v>17</v>
      </c>
      <c r="F1583" s="4">
        <v>24</v>
      </c>
      <c r="G1583" s="13">
        <f t="shared" si="24"/>
        <v>500</v>
      </c>
      <c r="H1583" s="13">
        <f>tbl_Data[[#This Row],[Units]] * tbl_Data[[#This Row],[Price]]</f>
        <v>12000</v>
      </c>
      <c r="I1583" s="4" t="s">
        <v>11</v>
      </c>
      <c r="J1583" s="4" t="s">
        <v>12</v>
      </c>
      <c r="K1583" s="4" t="s">
        <v>52</v>
      </c>
    </row>
    <row r="1584" spans="2:11" x14ac:dyDescent="0.25">
      <c r="B1584" s="7">
        <v>43974</v>
      </c>
      <c r="C1584" s="4" t="s">
        <v>13</v>
      </c>
      <c r="D1584" s="4" t="s">
        <v>18</v>
      </c>
      <c r="E1584" s="4" t="s">
        <v>10</v>
      </c>
      <c r="F1584" s="4">
        <v>35</v>
      </c>
      <c r="G1584" s="13">
        <f t="shared" si="24"/>
        <v>400</v>
      </c>
      <c r="H1584" s="13">
        <f>tbl_Data[[#This Row],[Units]] * tbl_Data[[#This Row],[Price]]</f>
        <v>14000</v>
      </c>
      <c r="I1584" s="4" t="s">
        <v>23</v>
      </c>
      <c r="J1584" s="4" t="s">
        <v>12</v>
      </c>
      <c r="K1584" s="4" t="s">
        <v>56</v>
      </c>
    </row>
    <row r="1585" spans="2:11" x14ac:dyDescent="0.25">
      <c r="B1585" s="7">
        <v>43974</v>
      </c>
      <c r="C1585" s="4" t="s">
        <v>8</v>
      </c>
      <c r="D1585" s="4" t="s">
        <v>18</v>
      </c>
      <c r="E1585" s="4" t="s">
        <v>10</v>
      </c>
      <c r="F1585" s="4">
        <v>39</v>
      </c>
      <c r="G1585" s="13">
        <f t="shared" si="24"/>
        <v>400</v>
      </c>
      <c r="H1585" s="13">
        <f>tbl_Data[[#This Row],[Units]] * tbl_Data[[#This Row],[Price]]</f>
        <v>15600</v>
      </c>
      <c r="I1585" s="4" t="s">
        <v>11</v>
      </c>
      <c r="J1585" s="4" t="s">
        <v>12</v>
      </c>
      <c r="K1585" s="4" t="s">
        <v>52</v>
      </c>
    </row>
    <row r="1586" spans="2:11" x14ac:dyDescent="0.25">
      <c r="B1586" s="7">
        <v>43974</v>
      </c>
      <c r="C1586" s="4" t="s">
        <v>13</v>
      </c>
      <c r="D1586" s="4" t="s">
        <v>18</v>
      </c>
      <c r="E1586" s="4" t="s">
        <v>17</v>
      </c>
      <c r="F1586" s="4">
        <v>42</v>
      </c>
      <c r="G1586" s="13">
        <f t="shared" si="24"/>
        <v>500</v>
      </c>
      <c r="H1586" s="13">
        <f>tbl_Data[[#This Row],[Units]] * tbl_Data[[#This Row],[Price]]</f>
        <v>21000</v>
      </c>
      <c r="I1586" s="4" t="s">
        <v>23</v>
      </c>
      <c r="J1586" s="4" t="s">
        <v>19</v>
      </c>
      <c r="K1586" s="4" t="s">
        <v>53</v>
      </c>
    </row>
    <row r="1587" spans="2:11" x14ac:dyDescent="0.25">
      <c r="B1587" s="7">
        <v>43975</v>
      </c>
      <c r="C1587" s="4" t="s">
        <v>13</v>
      </c>
      <c r="D1587" s="4" t="s">
        <v>18</v>
      </c>
      <c r="E1587" s="4" t="s">
        <v>15</v>
      </c>
      <c r="F1587" s="4">
        <v>7</v>
      </c>
      <c r="G1587" s="13">
        <f t="shared" si="24"/>
        <v>100</v>
      </c>
      <c r="H1587" s="13">
        <f>tbl_Data[[#This Row],[Units]] * tbl_Data[[#This Row],[Price]]</f>
        <v>700</v>
      </c>
      <c r="I1587" s="4" t="s">
        <v>23</v>
      </c>
      <c r="J1587" s="4" t="s">
        <v>19</v>
      </c>
      <c r="K1587" s="4" t="s">
        <v>52</v>
      </c>
    </row>
    <row r="1588" spans="2:11" x14ac:dyDescent="0.25">
      <c r="B1588" s="7">
        <v>43975</v>
      </c>
      <c r="C1588" s="4" t="s">
        <v>8</v>
      </c>
      <c r="D1588" s="4" t="s">
        <v>18</v>
      </c>
      <c r="E1588" s="4" t="s">
        <v>15</v>
      </c>
      <c r="F1588" s="4">
        <v>18</v>
      </c>
      <c r="G1588" s="13">
        <f t="shared" si="24"/>
        <v>100</v>
      </c>
      <c r="H1588" s="13">
        <f>tbl_Data[[#This Row],[Units]] * tbl_Data[[#This Row],[Price]]</f>
        <v>1800</v>
      </c>
      <c r="I1588" s="4" t="s">
        <v>11</v>
      </c>
      <c r="J1588" s="4" t="s">
        <v>12</v>
      </c>
      <c r="K1588" s="4" t="s">
        <v>52</v>
      </c>
    </row>
    <row r="1589" spans="2:11" x14ac:dyDescent="0.25">
      <c r="B1589" s="7">
        <v>43975</v>
      </c>
      <c r="C1589" s="4" t="s">
        <v>8</v>
      </c>
      <c r="D1589" s="4" t="s">
        <v>18</v>
      </c>
      <c r="E1589" s="4" t="s">
        <v>20</v>
      </c>
      <c r="F1589" s="4">
        <v>6</v>
      </c>
      <c r="G1589" s="13">
        <f t="shared" si="24"/>
        <v>300</v>
      </c>
      <c r="H1589" s="13">
        <f>tbl_Data[[#This Row],[Units]] * tbl_Data[[#This Row],[Price]]</f>
        <v>1800</v>
      </c>
      <c r="I1589" s="4" t="s">
        <v>11</v>
      </c>
      <c r="J1589" s="4" t="s">
        <v>12</v>
      </c>
      <c r="K1589" s="4" t="s">
        <v>53</v>
      </c>
    </row>
    <row r="1590" spans="2:11" x14ac:dyDescent="0.25">
      <c r="B1590" s="7">
        <v>43975</v>
      </c>
      <c r="C1590" s="4" t="s">
        <v>8</v>
      </c>
      <c r="D1590" s="4" t="s">
        <v>18</v>
      </c>
      <c r="E1590" s="4" t="s">
        <v>17</v>
      </c>
      <c r="F1590" s="4">
        <v>4</v>
      </c>
      <c r="G1590" s="13">
        <f t="shared" si="24"/>
        <v>500</v>
      </c>
      <c r="H1590" s="13">
        <f>tbl_Data[[#This Row],[Units]] * tbl_Data[[#This Row],[Price]]</f>
        <v>2000</v>
      </c>
      <c r="I1590" s="4" t="s">
        <v>11</v>
      </c>
      <c r="J1590" s="4" t="s">
        <v>12</v>
      </c>
      <c r="K1590" s="4" t="s">
        <v>55</v>
      </c>
    </row>
    <row r="1591" spans="2:11" x14ac:dyDescent="0.25">
      <c r="B1591" s="7">
        <v>43975</v>
      </c>
      <c r="C1591" s="4" t="s">
        <v>21</v>
      </c>
      <c r="D1591" s="4" t="s">
        <v>18</v>
      </c>
      <c r="E1591" s="4" t="s">
        <v>10</v>
      </c>
      <c r="F1591" s="4">
        <v>11</v>
      </c>
      <c r="G1591" s="13">
        <f t="shared" si="24"/>
        <v>400</v>
      </c>
      <c r="H1591" s="13">
        <f>tbl_Data[[#This Row],[Units]] * tbl_Data[[#This Row],[Price]]</f>
        <v>4400</v>
      </c>
      <c r="I1591" s="4" t="s">
        <v>11</v>
      </c>
      <c r="J1591" s="4" t="s">
        <v>12</v>
      </c>
      <c r="K1591" s="4" t="s">
        <v>55</v>
      </c>
    </row>
    <row r="1592" spans="2:11" x14ac:dyDescent="0.25">
      <c r="B1592" s="7">
        <v>43975</v>
      </c>
      <c r="C1592" s="4" t="s">
        <v>8</v>
      </c>
      <c r="D1592" s="4" t="s">
        <v>48</v>
      </c>
      <c r="E1592" s="4" t="s">
        <v>22</v>
      </c>
      <c r="F1592" s="4">
        <v>22</v>
      </c>
      <c r="G1592" s="13">
        <f t="shared" si="24"/>
        <v>200</v>
      </c>
      <c r="H1592" s="13">
        <f>tbl_Data[[#This Row],[Units]] * tbl_Data[[#This Row],[Price]]</f>
        <v>4400</v>
      </c>
      <c r="I1592" s="4" t="s">
        <v>11</v>
      </c>
      <c r="J1592" s="4" t="s">
        <v>12</v>
      </c>
      <c r="K1592" s="4" t="s">
        <v>53</v>
      </c>
    </row>
    <row r="1593" spans="2:11" x14ac:dyDescent="0.25">
      <c r="B1593" s="7">
        <v>43975</v>
      </c>
      <c r="C1593" s="4" t="s">
        <v>13</v>
      </c>
      <c r="D1593" s="4" t="s">
        <v>18</v>
      </c>
      <c r="E1593" s="4" t="s">
        <v>10</v>
      </c>
      <c r="F1593" s="4">
        <v>21</v>
      </c>
      <c r="G1593" s="13">
        <f t="shared" si="24"/>
        <v>400</v>
      </c>
      <c r="H1593" s="13">
        <f>tbl_Data[[#This Row],[Units]] * tbl_Data[[#This Row],[Price]]</f>
        <v>8400</v>
      </c>
      <c r="I1593" s="4" t="s">
        <v>11</v>
      </c>
      <c r="J1593" s="4" t="s">
        <v>19</v>
      </c>
      <c r="K1593" s="4" t="s">
        <v>52</v>
      </c>
    </row>
    <row r="1594" spans="2:11" x14ac:dyDescent="0.25">
      <c r="B1594" s="7">
        <v>43975</v>
      </c>
      <c r="C1594" s="4" t="s">
        <v>8</v>
      </c>
      <c r="D1594" s="4" t="s">
        <v>18</v>
      </c>
      <c r="E1594" s="4" t="s">
        <v>10</v>
      </c>
      <c r="F1594" s="4">
        <v>25</v>
      </c>
      <c r="G1594" s="13">
        <f t="shared" si="24"/>
        <v>400</v>
      </c>
      <c r="H1594" s="13">
        <f>tbl_Data[[#This Row],[Units]] * tbl_Data[[#This Row],[Price]]</f>
        <v>10000</v>
      </c>
      <c r="I1594" s="4" t="s">
        <v>11</v>
      </c>
      <c r="J1594" s="4" t="s">
        <v>12</v>
      </c>
      <c r="K1594" s="4" t="s">
        <v>52</v>
      </c>
    </row>
    <row r="1595" spans="2:11" x14ac:dyDescent="0.25">
      <c r="B1595" s="7">
        <v>43975</v>
      </c>
      <c r="C1595" s="4" t="s">
        <v>21</v>
      </c>
      <c r="D1595" s="4" t="s">
        <v>16</v>
      </c>
      <c r="E1595" s="4" t="s">
        <v>10</v>
      </c>
      <c r="F1595" s="4">
        <v>26</v>
      </c>
      <c r="G1595" s="13">
        <f t="shared" si="24"/>
        <v>400</v>
      </c>
      <c r="H1595" s="13">
        <f>tbl_Data[[#This Row],[Units]] * tbl_Data[[#This Row],[Price]]</f>
        <v>10400</v>
      </c>
      <c r="I1595" s="4" t="s">
        <v>11</v>
      </c>
      <c r="J1595" s="4" t="s">
        <v>12</v>
      </c>
      <c r="K1595" s="4" t="s">
        <v>52</v>
      </c>
    </row>
    <row r="1596" spans="2:11" x14ac:dyDescent="0.25">
      <c r="B1596" s="7">
        <v>43975</v>
      </c>
      <c r="C1596" s="4" t="s">
        <v>21</v>
      </c>
      <c r="D1596" s="4" t="s">
        <v>9</v>
      </c>
      <c r="E1596" s="4" t="s">
        <v>10</v>
      </c>
      <c r="F1596" s="4">
        <v>28</v>
      </c>
      <c r="G1596" s="13">
        <f t="shared" si="24"/>
        <v>400</v>
      </c>
      <c r="H1596" s="13">
        <f>tbl_Data[[#This Row],[Units]] * tbl_Data[[#This Row],[Price]]</f>
        <v>11200</v>
      </c>
      <c r="I1596" s="4" t="s">
        <v>11</v>
      </c>
      <c r="J1596" s="4" t="s">
        <v>12</v>
      </c>
      <c r="K1596" s="4" t="s">
        <v>53</v>
      </c>
    </row>
    <row r="1597" spans="2:11" x14ac:dyDescent="0.25">
      <c r="B1597" s="7">
        <v>43975</v>
      </c>
      <c r="C1597" s="4" t="s">
        <v>21</v>
      </c>
      <c r="D1597" s="4" t="s">
        <v>48</v>
      </c>
      <c r="E1597" s="4" t="s">
        <v>10</v>
      </c>
      <c r="F1597" s="4">
        <v>30</v>
      </c>
      <c r="G1597" s="13">
        <f t="shared" si="24"/>
        <v>400</v>
      </c>
      <c r="H1597" s="13">
        <f>tbl_Data[[#This Row],[Units]] * tbl_Data[[#This Row],[Price]]</f>
        <v>12000</v>
      </c>
      <c r="I1597" s="4" t="s">
        <v>11</v>
      </c>
      <c r="J1597" s="4" t="s">
        <v>19</v>
      </c>
      <c r="K1597" s="4" t="s">
        <v>55</v>
      </c>
    </row>
    <row r="1598" spans="2:11" x14ac:dyDescent="0.25">
      <c r="B1598" s="7">
        <v>43975</v>
      </c>
      <c r="C1598" s="4" t="s">
        <v>13</v>
      </c>
      <c r="D1598" s="4" t="s">
        <v>16</v>
      </c>
      <c r="E1598" s="4" t="s">
        <v>10</v>
      </c>
      <c r="F1598" s="4">
        <v>33</v>
      </c>
      <c r="G1598" s="13">
        <f t="shared" si="24"/>
        <v>400</v>
      </c>
      <c r="H1598" s="13">
        <f>tbl_Data[[#This Row],[Units]] * tbl_Data[[#This Row],[Price]]</f>
        <v>13200</v>
      </c>
      <c r="I1598" s="4" t="s">
        <v>11</v>
      </c>
      <c r="J1598" s="4" t="s">
        <v>12</v>
      </c>
      <c r="K1598" s="4" t="s">
        <v>56</v>
      </c>
    </row>
    <row r="1599" spans="2:11" x14ac:dyDescent="0.25">
      <c r="B1599" s="7">
        <v>43975</v>
      </c>
      <c r="C1599" s="4" t="s">
        <v>21</v>
      </c>
      <c r="D1599" s="4" t="s">
        <v>48</v>
      </c>
      <c r="E1599" s="4" t="s">
        <v>10</v>
      </c>
      <c r="F1599" s="4">
        <v>47</v>
      </c>
      <c r="G1599" s="13">
        <f t="shared" si="24"/>
        <v>400</v>
      </c>
      <c r="H1599" s="13">
        <f>tbl_Data[[#This Row],[Units]] * tbl_Data[[#This Row],[Price]]</f>
        <v>18800</v>
      </c>
      <c r="I1599" s="4" t="s">
        <v>11</v>
      </c>
      <c r="J1599" s="4" t="s">
        <v>12</v>
      </c>
      <c r="K1599" s="4" t="s">
        <v>55</v>
      </c>
    </row>
    <row r="1600" spans="2:11" x14ac:dyDescent="0.25">
      <c r="B1600" s="7">
        <v>43976</v>
      </c>
      <c r="C1600" s="4" t="s">
        <v>21</v>
      </c>
      <c r="D1600" s="4" t="s">
        <v>18</v>
      </c>
      <c r="E1600" s="4" t="s">
        <v>15</v>
      </c>
      <c r="F1600" s="4">
        <v>1</v>
      </c>
      <c r="G1600" s="13">
        <f t="shared" si="24"/>
        <v>100</v>
      </c>
      <c r="H1600" s="13">
        <f>tbl_Data[[#This Row],[Units]] * tbl_Data[[#This Row],[Price]]</f>
        <v>100</v>
      </c>
      <c r="I1600" s="4" t="s">
        <v>11</v>
      </c>
      <c r="J1600" s="4" t="s">
        <v>12</v>
      </c>
      <c r="K1600" s="4" t="s">
        <v>52</v>
      </c>
    </row>
    <row r="1601" spans="2:11" x14ac:dyDescent="0.25">
      <c r="B1601" s="7">
        <v>43976</v>
      </c>
      <c r="C1601" s="4" t="s">
        <v>21</v>
      </c>
      <c r="D1601" s="4" t="s">
        <v>18</v>
      </c>
      <c r="E1601" s="4" t="s">
        <v>20</v>
      </c>
      <c r="F1601" s="4">
        <v>4</v>
      </c>
      <c r="G1601" s="13">
        <f t="shared" si="24"/>
        <v>300</v>
      </c>
      <c r="H1601" s="13">
        <f>tbl_Data[[#This Row],[Units]] * tbl_Data[[#This Row],[Price]]</f>
        <v>1200</v>
      </c>
      <c r="I1601" s="4" t="s">
        <v>23</v>
      </c>
      <c r="J1601" s="4" t="s">
        <v>19</v>
      </c>
      <c r="K1601" s="4" t="s">
        <v>52</v>
      </c>
    </row>
    <row r="1602" spans="2:11" x14ac:dyDescent="0.25">
      <c r="B1602" s="7">
        <v>43976</v>
      </c>
      <c r="C1602" s="4" t="s">
        <v>21</v>
      </c>
      <c r="D1602" s="4" t="s">
        <v>18</v>
      </c>
      <c r="E1602" s="4" t="s">
        <v>17</v>
      </c>
      <c r="F1602" s="4">
        <v>4</v>
      </c>
      <c r="G1602" s="13">
        <f t="shared" si="24"/>
        <v>500</v>
      </c>
      <c r="H1602" s="13">
        <f>tbl_Data[[#This Row],[Units]] * tbl_Data[[#This Row],[Price]]</f>
        <v>2000</v>
      </c>
      <c r="I1602" s="4" t="s">
        <v>23</v>
      </c>
      <c r="J1602" s="4" t="s">
        <v>12</v>
      </c>
      <c r="K1602" s="4" t="s">
        <v>55</v>
      </c>
    </row>
    <row r="1603" spans="2:11" x14ac:dyDescent="0.25">
      <c r="B1603" s="7">
        <v>43976</v>
      </c>
      <c r="C1603" s="4" t="s">
        <v>8</v>
      </c>
      <c r="D1603" s="4" t="s">
        <v>18</v>
      </c>
      <c r="E1603" s="4" t="s">
        <v>20</v>
      </c>
      <c r="F1603" s="4">
        <v>7</v>
      </c>
      <c r="G1603" s="13">
        <f t="shared" si="24"/>
        <v>300</v>
      </c>
      <c r="H1603" s="13">
        <f>tbl_Data[[#This Row],[Units]] * tbl_Data[[#This Row],[Price]]</f>
        <v>2100</v>
      </c>
      <c r="I1603" s="4" t="s">
        <v>11</v>
      </c>
      <c r="J1603" s="4" t="s">
        <v>12</v>
      </c>
      <c r="K1603" s="4" t="s">
        <v>52</v>
      </c>
    </row>
    <row r="1604" spans="2:11" x14ac:dyDescent="0.25">
      <c r="B1604" s="7">
        <v>43976</v>
      </c>
      <c r="C1604" s="4" t="s">
        <v>13</v>
      </c>
      <c r="D1604" s="4" t="s">
        <v>48</v>
      </c>
      <c r="E1604" s="4" t="s">
        <v>10</v>
      </c>
      <c r="F1604" s="4">
        <v>6</v>
      </c>
      <c r="G1604" s="13">
        <f t="shared" ref="G1604:G1667" si="25">_xlfn.XLOOKUP(E1604, Product, dv_Price, "N/A", 0)</f>
        <v>400</v>
      </c>
      <c r="H1604" s="13">
        <f>tbl_Data[[#This Row],[Units]] * tbl_Data[[#This Row],[Price]]</f>
        <v>2400</v>
      </c>
      <c r="I1604" s="4" t="s">
        <v>11</v>
      </c>
      <c r="J1604" s="4" t="s">
        <v>12</v>
      </c>
      <c r="K1604" s="4" t="s">
        <v>55</v>
      </c>
    </row>
    <row r="1605" spans="2:11" x14ac:dyDescent="0.25">
      <c r="B1605" s="7">
        <v>43976</v>
      </c>
      <c r="C1605" s="4" t="s">
        <v>13</v>
      </c>
      <c r="D1605" s="4" t="s">
        <v>18</v>
      </c>
      <c r="E1605" s="4" t="s">
        <v>15</v>
      </c>
      <c r="F1605" s="4">
        <v>36</v>
      </c>
      <c r="G1605" s="13">
        <f t="shared" si="25"/>
        <v>100</v>
      </c>
      <c r="H1605" s="13">
        <f>tbl_Data[[#This Row],[Units]] * tbl_Data[[#This Row],[Price]]</f>
        <v>3600</v>
      </c>
      <c r="I1605" s="4" t="s">
        <v>11</v>
      </c>
      <c r="J1605" s="4" t="s">
        <v>12</v>
      </c>
      <c r="K1605" s="4" t="s">
        <v>52</v>
      </c>
    </row>
    <row r="1606" spans="2:11" x14ac:dyDescent="0.25">
      <c r="B1606" s="7">
        <v>43976</v>
      </c>
      <c r="C1606" s="4" t="s">
        <v>21</v>
      </c>
      <c r="D1606" s="4" t="s">
        <v>9</v>
      </c>
      <c r="E1606" s="4" t="s">
        <v>15</v>
      </c>
      <c r="F1606" s="4">
        <v>37</v>
      </c>
      <c r="G1606" s="13">
        <f t="shared" si="25"/>
        <v>100</v>
      </c>
      <c r="H1606" s="13">
        <f>tbl_Data[[#This Row],[Units]] * tbl_Data[[#This Row],[Price]]</f>
        <v>3700</v>
      </c>
      <c r="I1606" s="4" t="s">
        <v>11</v>
      </c>
      <c r="J1606" s="4" t="s">
        <v>12</v>
      </c>
      <c r="K1606" s="4" t="s">
        <v>52</v>
      </c>
    </row>
    <row r="1607" spans="2:11" x14ac:dyDescent="0.25">
      <c r="B1607" s="7">
        <v>43976</v>
      </c>
      <c r="C1607" s="4" t="s">
        <v>8</v>
      </c>
      <c r="D1607" s="4" t="s">
        <v>9</v>
      </c>
      <c r="E1607" s="4" t="s">
        <v>22</v>
      </c>
      <c r="F1607" s="4">
        <v>45</v>
      </c>
      <c r="G1607" s="13">
        <f t="shared" si="25"/>
        <v>200</v>
      </c>
      <c r="H1607" s="13">
        <f>tbl_Data[[#This Row],[Units]] * tbl_Data[[#This Row],[Price]]</f>
        <v>9000</v>
      </c>
      <c r="I1607" s="4" t="s">
        <v>23</v>
      </c>
      <c r="J1607" s="4" t="s">
        <v>12</v>
      </c>
      <c r="K1607" s="4" t="s">
        <v>55</v>
      </c>
    </row>
    <row r="1608" spans="2:11" x14ac:dyDescent="0.25">
      <c r="B1608" s="7">
        <v>43976</v>
      </c>
      <c r="C1608" s="4" t="s">
        <v>8</v>
      </c>
      <c r="D1608" s="4" t="s">
        <v>48</v>
      </c>
      <c r="E1608" s="4" t="s">
        <v>20</v>
      </c>
      <c r="F1608" s="4">
        <v>34</v>
      </c>
      <c r="G1608" s="13">
        <f t="shared" si="25"/>
        <v>300</v>
      </c>
      <c r="H1608" s="13">
        <f>tbl_Data[[#This Row],[Units]] * tbl_Data[[#This Row],[Price]]</f>
        <v>10200</v>
      </c>
      <c r="I1608" s="4" t="s">
        <v>11</v>
      </c>
      <c r="J1608" s="4" t="s">
        <v>12</v>
      </c>
      <c r="K1608" s="4" t="s">
        <v>55</v>
      </c>
    </row>
    <row r="1609" spans="2:11" x14ac:dyDescent="0.25">
      <c r="B1609" s="7">
        <v>43976</v>
      </c>
      <c r="C1609" s="4" t="s">
        <v>21</v>
      </c>
      <c r="D1609" s="4" t="s">
        <v>9</v>
      </c>
      <c r="E1609" s="4" t="s">
        <v>20</v>
      </c>
      <c r="F1609" s="4">
        <v>40</v>
      </c>
      <c r="G1609" s="13">
        <f t="shared" si="25"/>
        <v>300</v>
      </c>
      <c r="H1609" s="13">
        <f>tbl_Data[[#This Row],[Units]] * tbl_Data[[#This Row],[Price]]</f>
        <v>12000</v>
      </c>
      <c r="I1609" s="4" t="s">
        <v>11</v>
      </c>
      <c r="J1609" s="4" t="s">
        <v>12</v>
      </c>
      <c r="K1609" s="4" t="s">
        <v>55</v>
      </c>
    </row>
    <row r="1610" spans="2:11" x14ac:dyDescent="0.25">
      <c r="B1610" s="7">
        <v>43976</v>
      </c>
      <c r="C1610" s="4" t="s">
        <v>8</v>
      </c>
      <c r="D1610" s="4" t="s">
        <v>48</v>
      </c>
      <c r="E1610" s="4" t="s">
        <v>10</v>
      </c>
      <c r="F1610" s="4">
        <v>45</v>
      </c>
      <c r="G1610" s="13">
        <f t="shared" si="25"/>
        <v>400</v>
      </c>
      <c r="H1610" s="13">
        <f>tbl_Data[[#This Row],[Units]] * tbl_Data[[#This Row],[Price]]</f>
        <v>18000</v>
      </c>
      <c r="I1610" s="4" t="s">
        <v>11</v>
      </c>
      <c r="J1610" s="4" t="s">
        <v>19</v>
      </c>
      <c r="K1610" s="4" t="s">
        <v>53</v>
      </c>
    </row>
    <row r="1611" spans="2:11" x14ac:dyDescent="0.25">
      <c r="B1611" s="7">
        <v>43977</v>
      </c>
      <c r="C1611" s="4" t="s">
        <v>21</v>
      </c>
      <c r="D1611" s="4" t="s">
        <v>18</v>
      </c>
      <c r="E1611" s="4" t="s">
        <v>20</v>
      </c>
      <c r="F1611" s="4">
        <v>3</v>
      </c>
      <c r="G1611" s="13">
        <f t="shared" si="25"/>
        <v>300</v>
      </c>
      <c r="H1611" s="13">
        <f>tbl_Data[[#This Row],[Units]] * tbl_Data[[#This Row],[Price]]</f>
        <v>900</v>
      </c>
      <c r="I1611" s="4" t="s">
        <v>11</v>
      </c>
      <c r="J1611" s="4" t="s">
        <v>19</v>
      </c>
      <c r="K1611" s="4" t="s">
        <v>55</v>
      </c>
    </row>
    <row r="1612" spans="2:11" x14ac:dyDescent="0.25">
      <c r="B1612" s="7">
        <v>43977</v>
      </c>
      <c r="C1612" s="4" t="s">
        <v>8</v>
      </c>
      <c r="D1612" s="4" t="s">
        <v>14</v>
      </c>
      <c r="E1612" s="4" t="s">
        <v>10</v>
      </c>
      <c r="F1612" s="4">
        <v>7</v>
      </c>
      <c r="G1612" s="13">
        <f t="shared" si="25"/>
        <v>400</v>
      </c>
      <c r="H1612" s="13">
        <f>tbl_Data[[#This Row],[Units]] * tbl_Data[[#This Row],[Price]]</f>
        <v>2800</v>
      </c>
      <c r="I1612" s="4" t="s">
        <v>11</v>
      </c>
      <c r="J1612" s="4" t="s">
        <v>12</v>
      </c>
      <c r="K1612" s="4" t="s">
        <v>52</v>
      </c>
    </row>
    <row r="1613" spans="2:11" x14ac:dyDescent="0.25">
      <c r="B1613" s="7">
        <v>43977</v>
      </c>
      <c r="C1613" s="4" t="s">
        <v>8</v>
      </c>
      <c r="D1613" s="4" t="s">
        <v>18</v>
      </c>
      <c r="E1613" s="4" t="s">
        <v>15</v>
      </c>
      <c r="F1613" s="4">
        <v>38</v>
      </c>
      <c r="G1613" s="13">
        <f t="shared" si="25"/>
        <v>100</v>
      </c>
      <c r="H1613" s="13">
        <f>tbl_Data[[#This Row],[Units]] * tbl_Data[[#This Row],[Price]]</f>
        <v>3800</v>
      </c>
      <c r="I1613" s="4" t="s">
        <v>11</v>
      </c>
      <c r="J1613" s="4" t="s">
        <v>12</v>
      </c>
      <c r="K1613" s="4" t="s">
        <v>52</v>
      </c>
    </row>
    <row r="1614" spans="2:11" x14ac:dyDescent="0.25">
      <c r="B1614" s="7">
        <v>43977</v>
      </c>
      <c r="C1614" s="4" t="s">
        <v>13</v>
      </c>
      <c r="D1614" s="4" t="s">
        <v>24</v>
      </c>
      <c r="E1614" s="4" t="s">
        <v>22</v>
      </c>
      <c r="F1614" s="4">
        <v>23</v>
      </c>
      <c r="G1614" s="13">
        <f t="shared" si="25"/>
        <v>200</v>
      </c>
      <c r="H1614" s="13">
        <f>tbl_Data[[#This Row],[Units]] * tbl_Data[[#This Row],[Price]]</f>
        <v>4600</v>
      </c>
      <c r="I1614" s="4" t="s">
        <v>11</v>
      </c>
      <c r="J1614" s="4" t="s">
        <v>12</v>
      </c>
      <c r="K1614" s="4" t="s">
        <v>56</v>
      </c>
    </row>
    <row r="1615" spans="2:11" x14ac:dyDescent="0.25">
      <c r="B1615" s="7">
        <v>43977</v>
      </c>
      <c r="C1615" s="4" t="s">
        <v>21</v>
      </c>
      <c r="D1615" s="4" t="s">
        <v>18</v>
      </c>
      <c r="E1615" s="4" t="s">
        <v>15</v>
      </c>
      <c r="F1615" s="4">
        <v>48</v>
      </c>
      <c r="G1615" s="13">
        <f t="shared" si="25"/>
        <v>100</v>
      </c>
      <c r="H1615" s="13">
        <f>tbl_Data[[#This Row],[Units]] * tbl_Data[[#This Row],[Price]]</f>
        <v>4800</v>
      </c>
      <c r="I1615" s="4" t="s">
        <v>23</v>
      </c>
      <c r="J1615" s="4" t="s">
        <v>12</v>
      </c>
      <c r="K1615" s="4" t="s">
        <v>52</v>
      </c>
    </row>
    <row r="1616" spans="2:11" x14ac:dyDescent="0.25">
      <c r="B1616" s="7">
        <v>43977</v>
      </c>
      <c r="C1616" s="4" t="s">
        <v>21</v>
      </c>
      <c r="D1616" s="4" t="s">
        <v>18</v>
      </c>
      <c r="E1616" s="4" t="s">
        <v>20</v>
      </c>
      <c r="F1616" s="4">
        <v>20</v>
      </c>
      <c r="G1616" s="13">
        <f t="shared" si="25"/>
        <v>300</v>
      </c>
      <c r="H1616" s="13">
        <f>tbl_Data[[#This Row],[Units]] * tbl_Data[[#This Row],[Price]]</f>
        <v>6000</v>
      </c>
      <c r="I1616" s="4" t="s">
        <v>23</v>
      </c>
      <c r="J1616" s="4" t="s">
        <v>12</v>
      </c>
      <c r="K1616" s="4" t="s">
        <v>55</v>
      </c>
    </row>
    <row r="1617" spans="2:11" x14ac:dyDescent="0.25">
      <c r="B1617" s="7">
        <v>43977</v>
      </c>
      <c r="C1617" s="4" t="s">
        <v>21</v>
      </c>
      <c r="D1617" s="4" t="s">
        <v>16</v>
      </c>
      <c r="E1617" s="4" t="s">
        <v>10</v>
      </c>
      <c r="F1617" s="4">
        <v>18</v>
      </c>
      <c r="G1617" s="13">
        <f t="shared" si="25"/>
        <v>400</v>
      </c>
      <c r="H1617" s="13">
        <f>tbl_Data[[#This Row],[Units]] * tbl_Data[[#This Row],[Price]]</f>
        <v>7200</v>
      </c>
      <c r="I1617" s="4" t="s">
        <v>11</v>
      </c>
      <c r="J1617" s="4" t="s">
        <v>12</v>
      </c>
      <c r="K1617" s="4" t="s">
        <v>53</v>
      </c>
    </row>
    <row r="1618" spans="2:11" x14ac:dyDescent="0.25">
      <c r="B1618" s="7">
        <v>43977</v>
      </c>
      <c r="C1618" s="4" t="s">
        <v>8</v>
      </c>
      <c r="D1618" s="4" t="s">
        <v>16</v>
      </c>
      <c r="E1618" s="4" t="s">
        <v>22</v>
      </c>
      <c r="F1618" s="4">
        <v>42</v>
      </c>
      <c r="G1618" s="13">
        <f t="shared" si="25"/>
        <v>200</v>
      </c>
      <c r="H1618" s="13">
        <f>tbl_Data[[#This Row],[Units]] * tbl_Data[[#This Row],[Price]]</f>
        <v>8400</v>
      </c>
      <c r="I1618" s="4" t="s">
        <v>11</v>
      </c>
      <c r="J1618" s="4" t="s">
        <v>12</v>
      </c>
      <c r="K1618" s="4" t="s">
        <v>52</v>
      </c>
    </row>
    <row r="1619" spans="2:11" x14ac:dyDescent="0.25">
      <c r="B1619" s="7">
        <v>43977</v>
      </c>
      <c r="C1619" s="4" t="s">
        <v>8</v>
      </c>
      <c r="D1619" s="4" t="s">
        <v>24</v>
      </c>
      <c r="E1619" s="4" t="s">
        <v>22</v>
      </c>
      <c r="F1619" s="4">
        <v>47</v>
      </c>
      <c r="G1619" s="13">
        <f t="shared" si="25"/>
        <v>200</v>
      </c>
      <c r="H1619" s="13">
        <f>tbl_Data[[#This Row],[Units]] * tbl_Data[[#This Row],[Price]]</f>
        <v>9400</v>
      </c>
      <c r="I1619" s="4" t="s">
        <v>11</v>
      </c>
      <c r="J1619" s="4" t="s">
        <v>19</v>
      </c>
      <c r="K1619" s="4" t="s">
        <v>55</v>
      </c>
    </row>
    <row r="1620" spans="2:11" x14ac:dyDescent="0.25">
      <c r="B1620" s="7">
        <v>43977</v>
      </c>
      <c r="C1620" s="4" t="s">
        <v>13</v>
      </c>
      <c r="D1620" s="4" t="s">
        <v>18</v>
      </c>
      <c r="E1620" s="4" t="s">
        <v>20</v>
      </c>
      <c r="F1620" s="4">
        <v>35</v>
      </c>
      <c r="G1620" s="13">
        <f t="shared" si="25"/>
        <v>300</v>
      </c>
      <c r="H1620" s="13">
        <f>tbl_Data[[#This Row],[Units]] * tbl_Data[[#This Row],[Price]]</f>
        <v>10500</v>
      </c>
      <c r="I1620" s="4" t="s">
        <v>11</v>
      </c>
      <c r="J1620" s="4" t="s">
        <v>12</v>
      </c>
      <c r="K1620" s="4" t="s">
        <v>55</v>
      </c>
    </row>
    <row r="1621" spans="2:11" x14ac:dyDescent="0.25">
      <c r="B1621" s="7">
        <v>43977</v>
      </c>
      <c r="C1621" s="4" t="s">
        <v>21</v>
      </c>
      <c r="D1621" s="4" t="s">
        <v>48</v>
      </c>
      <c r="E1621" s="4" t="s">
        <v>20</v>
      </c>
      <c r="F1621" s="4">
        <v>49</v>
      </c>
      <c r="G1621" s="13">
        <f t="shared" si="25"/>
        <v>300</v>
      </c>
      <c r="H1621" s="13">
        <f>tbl_Data[[#This Row],[Units]] * tbl_Data[[#This Row],[Price]]</f>
        <v>14700</v>
      </c>
      <c r="I1621" s="4" t="s">
        <v>11</v>
      </c>
      <c r="J1621" s="4" t="s">
        <v>12</v>
      </c>
      <c r="K1621" s="4" t="s">
        <v>53</v>
      </c>
    </row>
    <row r="1622" spans="2:11" x14ac:dyDescent="0.25">
      <c r="B1622" s="7">
        <v>43977</v>
      </c>
      <c r="C1622" s="4" t="s">
        <v>21</v>
      </c>
      <c r="D1622" s="4" t="s">
        <v>48</v>
      </c>
      <c r="E1622" s="4" t="s">
        <v>10</v>
      </c>
      <c r="F1622" s="4">
        <v>46</v>
      </c>
      <c r="G1622" s="13">
        <f t="shared" si="25"/>
        <v>400</v>
      </c>
      <c r="H1622" s="13">
        <f>tbl_Data[[#This Row],[Units]] * tbl_Data[[#This Row],[Price]]</f>
        <v>18400</v>
      </c>
      <c r="I1622" s="4" t="s">
        <v>23</v>
      </c>
      <c r="J1622" s="4" t="s">
        <v>12</v>
      </c>
      <c r="K1622" s="4" t="s">
        <v>52</v>
      </c>
    </row>
    <row r="1623" spans="2:11" x14ac:dyDescent="0.25">
      <c r="B1623" s="7">
        <v>43978</v>
      </c>
      <c r="C1623" s="4" t="s">
        <v>21</v>
      </c>
      <c r="D1623" s="4" t="s">
        <v>16</v>
      </c>
      <c r="E1623" s="4" t="s">
        <v>17</v>
      </c>
      <c r="F1623" s="4">
        <v>6</v>
      </c>
      <c r="G1623" s="13">
        <f t="shared" si="25"/>
        <v>500</v>
      </c>
      <c r="H1623" s="13">
        <f>tbl_Data[[#This Row],[Units]] * tbl_Data[[#This Row],[Price]]</f>
        <v>3000</v>
      </c>
      <c r="I1623" s="4" t="s">
        <v>11</v>
      </c>
      <c r="J1623" s="4" t="s">
        <v>19</v>
      </c>
      <c r="K1623" s="4" t="s">
        <v>52</v>
      </c>
    </row>
    <row r="1624" spans="2:11" x14ac:dyDescent="0.25">
      <c r="B1624" s="7">
        <v>43978</v>
      </c>
      <c r="C1624" s="4" t="s">
        <v>8</v>
      </c>
      <c r="D1624" s="4" t="s">
        <v>48</v>
      </c>
      <c r="E1624" s="4" t="s">
        <v>22</v>
      </c>
      <c r="F1624" s="4">
        <v>44</v>
      </c>
      <c r="G1624" s="13">
        <f t="shared" si="25"/>
        <v>200</v>
      </c>
      <c r="H1624" s="13">
        <f>tbl_Data[[#This Row],[Units]] * tbl_Data[[#This Row],[Price]]</f>
        <v>8800</v>
      </c>
      <c r="I1624" s="4" t="s">
        <v>11</v>
      </c>
      <c r="J1624" s="4" t="s">
        <v>12</v>
      </c>
      <c r="K1624" s="4" t="s">
        <v>52</v>
      </c>
    </row>
    <row r="1625" spans="2:11" x14ac:dyDescent="0.25">
      <c r="B1625" s="7">
        <v>43978</v>
      </c>
      <c r="C1625" s="4" t="s">
        <v>21</v>
      </c>
      <c r="D1625" s="4" t="s">
        <v>18</v>
      </c>
      <c r="E1625" s="4" t="s">
        <v>10</v>
      </c>
      <c r="F1625" s="4">
        <v>23</v>
      </c>
      <c r="G1625" s="13">
        <f t="shared" si="25"/>
        <v>400</v>
      </c>
      <c r="H1625" s="13">
        <f>tbl_Data[[#This Row],[Units]] * tbl_Data[[#This Row],[Price]]</f>
        <v>9200</v>
      </c>
      <c r="I1625" s="4" t="s">
        <v>11</v>
      </c>
      <c r="J1625" s="4" t="s">
        <v>12</v>
      </c>
      <c r="K1625" s="4" t="s">
        <v>52</v>
      </c>
    </row>
    <row r="1626" spans="2:11" x14ac:dyDescent="0.25">
      <c r="B1626" s="7">
        <v>43978</v>
      </c>
      <c r="C1626" s="4" t="s">
        <v>8</v>
      </c>
      <c r="D1626" s="4" t="s">
        <v>14</v>
      </c>
      <c r="E1626" s="4" t="s">
        <v>10</v>
      </c>
      <c r="F1626" s="4">
        <v>29</v>
      </c>
      <c r="G1626" s="13">
        <f t="shared" si="25"/>
        <v>400</v>
      </c>
      <c r="H1626" s="13">
        <f>tbl_Data[[#This Row],[Units]] * tbl_Data[[#This Row],[Price]]</f>
        <v>11600</v>
      </c>
      <c r="I1626" s="4" t="s">
        <v>23</v>
      </c>
      <c r="J1626" s="4" t="s">
        <v>12</v>
      </c>
      <c r="K1626" s="4" t="s">
        <v>55</v>
      </c>
    </row>
    <row r="1627" spans="2:11" x14ac:dyDescent="0.25">
      <c r="B1627" s="7">
        <v>43978</v>
      </c>
      <c r="C1627" s="4" t="s">
        <v>13</v>
      </c>
      <c r="D1627" s="4" t="s">
        <v>48</v>
      </c>
      <c r="E1627" s="4" t="s">
        <v>20</v>
      </c>
      <c r="F1627" s="4">
        <v>45</v>
      </c>
      <c r="G1627" s="13">
        <f t="shared" si="25"/>
        <v>300</v>
      </c>
      <c r="H1627" s="13">
        <f>tbl_Data[[#This Row],[Units]] * tbl_Data[[#This Row],[Price]]</f>
        <v>13500</v>
      </c>
      <c r="I1627" s="4" t="s">
        <v>11</v>
      </c>
      <c r="J1627" s="4" t="s">
        <v>12</v>
      </c>
      <c r="K1627" s="4" t="s">
        <v>52</v>
      </c>
    </row>
    <row r="1628" spans="2:11" x14ac:dyDescent="0.25">
      <c r="B1628" s="7">
        <v>43978</v>
      </c>
      <c r="C1628" s="4" t="s">
        <v>21</v>
      </c>
      <c r="D1628" s="4" t="s">
        <v>14</v>
      </c>
      <c r="E1628" s="4" t="s">
        <v>17</v>
      </c>
      <c r="F1628" s="4">
        <v>34</v>
      </c>
      <c r="G1628" s="13">
        <f t="shared" si="25"/>
        <v>500</v>
      </c>
      <c r="H1628" s="13">
        <f>tbl_Data[[#This Row],[Units]] * tbl_Data[[#This Row],[Price]]</f>
        <v>17000</v>
      </c>
      <c r="I1628" s="4" t="s">
        <v>11</v>
      </c>
      <c r="J1628" s="4" t="s">
        <v>19</v>
      </c>
      <c r="K1628" s="4" t="s">
        <v>52</v>
      </c>
    </row>
    <row r="1629" spans="2:11" x14ac:dyDescent="0.25">
      <c r="B1629" s="7">
        <v>43978</v>
      </c>
      <c r="C1629" s="4" t="s">
        <v>21</v>
      </c>
      <c r="D1629" s="4" t="s">
        <v>48</v>
      </c>
      <c r="E1629" s="4" t="s">
        <v>17</v>
      </c>
      <c r="F1629" s="4">
        <v>40</v>
      </c>
      <c r="G1629" s="13">
        <f t="shared" si="25"/>
        <v>500</v>
      </c>
      <c r="H1629" s="13">
        <f>tbl_Data[[#This Row],[Units]] * tbl_Data[[#This Row],[Price]]</f>
        <v>20000</v>
      </c>
      <c r="I1629" s="4" t="s">
        <v>11</v>
      </c>
      <c r="J1629" s="4" t="s">
        <v>12</v>
      </c>
      <c r="K1629" s="4" t="s">
        <v>56</v>
      </c>
    </row>
    <row r="1630" spans="2:11" x14ac:dyDescent="0.25">
      <c r="B1630" s="7">
        <v>43978</v>
      </c>
      <c r="C1630" s="4" t="s">
        <v>8</v>
      </c>
      <c r="D1630" s="4" t="s">
        <v>14</v>
      </c>
      <c r="E1630" s="4" t="s">
        <v>17</v>
      </c>
      <c r="F1630" s="4">
        <v>45</v>
      </c>
      <c r="G1630" s="13">
        <f t="shared" si="25"/>
        <v>500</v>
      </c>
      <c r="H1630" s="13">
        <f>tbl_Data[[#This Row],[Units]] * tbl_Data[[#This Row],[Price]]</f>
        <v>22500</v>
      </c>
      <c r="I1630" s="4" t="s">
        <v>11</v>
      </c>
      <c r="J1630" s="4" t="s">
        <v>12</v>
      </c>
      <c r="K1630" s="4" t="s">
        <v>55</v>
      </c>
    </row>
    <row r="1631" spans="2:11" x14ac:dyDescent="0.25">
      <c r="B1631" s="7">
        <v>43979</v>
      </c>
      <c r="C1631" s="4" t="s">
        <v>13</v>
      </c>
      <c r="D1631" s="4" t="s">
        <v>18</v>
      </c>
      <c r="E1631" s="4" t="s">
        <v>17</v>
      </c>
      <c r="F1631" s="4">
        <v>5</v>
      </c>
      <c r="G1631" s="13">
        <f t="shared" si="25"/>
        <v>500</v>
      </c>
      <c r="H1631" s="13">
        <f>tbl_Data[[#This Row],[Units]] * tbl_Data[[#This Row],[Price]]</f>
        <v>2500</v>
      </c>
      <c r="I1631" s="4" t="s">
        <v>11</v>
      </c>
      <c r="J1631" s="4" t="s">
        <v>12</v>
      </c>
      <c r="K1631" s="4" t="s">
        <v>52</v>
      </c>
    </row>
    <row r="1632" spans="2:11" x14ac:dyDescent="0.25">
      <c r="B1632" s="7">
        <v>43979</v>
      </c>
      <c r="C1632" s="4" t="s">
        <v>13</v>
      </c>
      <c r="D1632" s="4" t="s">
        <v>16</v>
      </c>
      <c r="E1632" s="4" t="s">
        <v>10</v>
      </c>
      <c r="F1632" s="4">
        <v>8</v>
      </c>
      <c r="G1632" s="13">
        <f t="shared" si="25"/>
        <v>400</v>
      </c>
      <c r="H1632" s="13">
        <f>tbl_Data[[#This Row],[Units]] * tbl_Data[[#This Row],[Price]]</f>
        <v>3200</v>
      </c>
      <c r="I1632" s="4" t="s">
        <v>11</v>
      </c>
      <c r="J1632" s="4" t="s">
        <v>12</v>
      </c>
      <c r="K1632" s="4" t="s">
        <v>52</v>
      </c>
    </row>
    <row r="1633" spans="2:11" x14ac:dyDescent="0.25">
      <c r="B1633" s="7">
        <v>43979</v>
      </c>
      <c r="C1633" s="4" t="s">
        <v>8</v>
      </c>
      <c r="D1633" s="4" t="s">
        <v>48</v>
      </c>
      <c r="E1633" s="4" t="s">
        <v>20</v>
      </c>
      <c r="F1633" s="4">
        <v>18</v>
      </c>
      <c r="G1633" s="13">
        <f t="shared" si="25"/>
        <v>300</v>
      </c>
      <c r="H1633" s="13">
        <f>tbl_Data[[#This Row],[Units]] * tbl_Data[[#This Row],[Price]]</f>
        <v>5400</v>
      </c>
      <c r="I1633" s="4" t="s">
        <v>11</v>
      </c>
      <c r="J1633" s="4" t="s">
        <v>12</v>
      </c>
      <c r="K1633" s="4" t="s">
        <v>56</v>
      </c>
    </row>
    <row r="1634" spans="2:11" x14ac:dyDescent="0.25">
      <c r="B1634" s="7">
        <v>43979</v>
      </c>
      <c r="C1634" s="4" t="s">
        <v>8</v>
      </c>
      <c r="D1634" s="4" t="s">
        <v>48</v>
      </c>
      <c r="E1634" s="4" t="s">
        <v>10</v>
      </c>
      <c r="F1634" s="4">
        <v>15</v>
      </c>
      <c r="G1634" s="13">
        <f t="shared" si="25"/>
        <v>400</v>
      </c>
      <c r="H1634" s="13">
        <f>tbl_Data[[#This Row],[Units]] * tbl_Data[[#This Row],[Price]]</f>
        <v>6000</v>
      </c>
      <c r="I1634" s="4" t="s">
        <v>11</v>
      </c>
      <c r="J1634" s="4" t="s">
        <v>12</v>
      </c>
      <c r="K1634" s="4" t="s">
        <v>52</v>
      </c>
    </row>
    <row r="1635" spans="2:11" x14ac:dyDescent="0.25">
      <c r="B1635" s="7">
        <v>43979</v>
      </c>
      <c r="C1635" s="4" t="s">
        <v>8</v>
      </c>
      <c r="D1635" s="4" t="s">
        <v>24</v>
      </c>
      <c r="E1635" s="4" t="s">
        <v>10</v>
      </c>
      <c r="F1635" s="4">
        <v>26</v>
      </c>
      <c r="G1635" s="13">
        <f t="shared" si="25"/>
        <v>400</v>
      </c>
      <c r="H1635" s="13">
        <f>tbl_Data[[#This Row],[Units]] * tbl_Data[[#This Row],[Price]]</f>
        <v>10400</v>
      </c>
      <c r="I1635" s="4" t="s">
        <v>11</v>
      </c>
      <c r="J1635" s="4" t="s">
        <v>12</v>
      </c>
      <c r="K1635" s="4" t="s">
        <v>54</v>
      </c>
    </row>
    <row r="1636" spans="2:11" x14ac:dyDescent="0.25">
      <c r="B1636" s="7">
        <v>43979</v>
      </c>
      <c r="C1636" s="4" t="s">
        <v>21</v>
      </c>
      <c r="D1636" s="4" t="s">
        <v>14</v>
      </c>
      <c r="E1636" s="4" t="s">
        <v>10</v>
      </c>
      <c r="F1636" s="4">
        <v>28</v>
      </c>
      <c r="G1636" s="13">
        <f t="shared" si="25"/>
        <v>400</v>
      </c>
      <c r="H1636" s="13">
        <f>tbl_Data[[#This Row],[Units]] * tbl_Data[[#This Row],[Price]]</f>
        <v>11200</v>
      </c>
      <c r="I1636" s="4" t="s">
        <v>11</v>
      </c>
      <c r="J1636" s="4" t="s">
        <v>12</v>
      </c>
      <c r="K1636" s="4" t="s">
        <v>55</v>
      </c>
    </row>
    <row r="1637" spans="2:11" x14ac:dyDescent="0.25">
      <c r="B1637" s="7">
        <v>43979</v>
      </c>
      <c r="C1637" s="4" t="s">
        <v>8</v>
      </c>
      <c r="D1637" s="4" t="s">
        <v>9</v>
      </c>
      <c r="E1637" s="4" t="s">
        <v>20</v>
      </c>
      <c r="F1637" s="4">
        <v>42</v>
      </c>
      <c r="G1637" s="13">
        <f t="shared" si="25"/>
        <v>300</v>
      </c>
      <c r="H1637" s="13">
        <f>tbl_Data[[#This Row],[Units]] * tbl_Data[[#This Row],[Price]]</f>
        <v>12600</v>
      </c>
      <c r="I1637" s="4" t="s">
        <v>11</v>
      </c>
      <c r="J1637" s="4" t="s">
        <v>12</v>
      </c>
      <c r="K1637" s="4" t="s">
        <v>54</v>
      </c>
    </row>
    <row r="1638" spans="2:11" x14ac:dyDescent="0.25">
      <c r="B1638" s="7">
        <v>43979</v>
      </c>
      <c r="C1638" s="4" t="s">
        <v>13</v>
      </c>
      <c r="D1638" s="4" t="s">
        <v>18</v>
      </c>
      <c r="E1638" s="4" t="s">
        <v>10</v>
      </c>
      <c r="F1638" s="4">
        <v>41</v>
      </c>
      <c r="G1638" s="13">
        <f t="shared" si="25"/>
        <v>400</v>
      </c>
      <c r="H1638" s="13">
        <f>tbl_Data[[#This Row],[Units]] * tbl_Data[[#This Row],[Price]]</f>
        <v>16400</v>
      </c>
      <c r="I1638" s="4" t="s">
        <v>11</v>
      </c>
      <c r="J1638" s="4" t="s">
        <v>12</v>
      </c>
      <c r="K1638" s="4" t="s">
        <v>55</v>
      </c>
    </row>
    <row r="1639" spans="2:11" x14ac:dyDescent="0.25">
      <c r="B1639" s="7">
        <v>43980</v>
      </c>
      <c r="C1639" s="4" t="s">
        <v>13</v>
      </c>
      <c r="D1639" s="4" t="s">
        <v>18</v>
      </c>
      <c r="E1639" s="4" t="s">
        <v>20</v>
      </c>
      <c r="F1639" s="4">
        <v>1</v>
      </c>
      <c r="G1639" s="13">
        <f t="shared" si="25"/>
        <v>300</v>
      </c>
      <c r="H1639" s="13">
        <f>tbl_Data[[#This Row],[Units]] * tbl_Data[[#This Row],[Price]]</f>
        <v>300</v>
      </c>
      <c r="I1639" s="4" t="s">
        <v>11</v>
      </c>
      <c r="J1639" s="4" t="s">
        <v>19</v>
      </c>
      <c r="K1639" s="4" t="s">
        <v>55</v>
      </c>
    </row>
    <row r="1640" spans="2:11" x14ac:dyDescent="0.25">
      <c r="B1640" s="7">
        <v>43980</v>
      </c>
      <c r="C1640" s="4" t="s">
        <v>21</v>
      </c>
      <c r="D1640" s="4" t="s">
        <v>14</v>
      </c>
      <c r="E1640" s="4" t="s">
        <v>20</v>
      </c>
      <c r="F1640" s="4">
        <v>8</v>
      </c>
      <c r="G1640" s="13">
        <f t="shared" si="25"/>
        <v>300</v>
      </c>
      <c r="H1640" s="13">
        <f>tbl_Data[[#This Row],[Units]] * tbl_Data[[#This Row],[Price]]</f>
        <v>2400</v>
      </c>
      <c r="I1640" s="4" t="s">
        <v>11</v>
      </c>
      <c r="J1640" s="4" t="s">
        <v>12</v>
      </c>
      <c r="K1640" s="4" t="s">
        <v>52</v>
      </c>
    </row>
    <row r="1641" spans="2:11" x14ac:dyDescent="0.25">
      <c r="B1641" s="7">
        <v>43980</v>
      </c>
      <c r="C1641" s="4" t="s">
        <v>13</v>
      </c>
      <c r="D1641" s="4" t="s">
        <v>9</v>
      </c>
      <c r="E1641" s="4" t="s">
        <v>15</v>
      </c>
      <c r="F1641" s="4">
        <v>32</v>
      </c>
      <c r="G1641" s="13">
        <f t="shared" si="25"/>
        <v>100</v>
      </c>
      <c r="H1641" s="13">
        <f>tbl_Data[[#This Row],[Units]] * tbl_Data[[#This Row],[Price]]</f>
        <v>3200</v>
      </c>
      <c r="I1641" s="4" t="s">
        <v>11</v>
      </c>
      <c r="J1641" s="4" t="s">
        <v>12</v>
      </c>
      <c r="K1641" s="4" t="s">
        <v>53</v>
      </c>
    </row>
    <row r="1642" spans="2:11" x14ac:dyDescent="0.25">
      <c r="B1642" s="7">
        <v>43980</v>
      </c>
      <c r="C1642" s="4" t="s">
        <v>8</v>
      </c>
      <c r="D1642" s="4" t="s">
        <v>18</v>
      </c>
      <c r="E1642" s="4" t="s">
        <v>17</v>
      </c>
      <c r="F1642" s="4">
        <v>10</v>
      </c>
      <c r="G1642" s="13">
        <f t="shared" si="25"/>
        <v>500</v>
      </c>
      <c r="H1642" s="13">
        <f>tbl_Data[[#This Row],[Units]] * tbl_Data[[#This Row],[Price]]</f>
        <v>5000</v>
      </c>
      <c r="I1642" s="4" t="s">
        <v>11</v>
      </c>
      <c r="J1642" s="4" t="s">
        <v>19</v>
      </c>
      <c r="K1642" s="4" t="s">
        <v>53</v>
      </c>
    </row>
    <row r="1643" spans="2:11" x14ac:dyDescent="0.25">
      <c r="B1643" s="7">
        <v>43980</v>
      </c>
      <c r="C1643" s="4" t="s">
        <v>13</v>
      </c>
      <c r="D1643" s="4" t="s">
        <v>18</v>
      </c>
      <c r="E1643" s="4" t="s">
        <v>20</v>
      </c>
      <c r="F1643" s="4">
        <v>19</v>
      </c>
      <c r="G1643" s="13">
        <f t="shared" si="25"/>
        <v>300</v>
      </c>
      <c r="H1643" s="13">
        <f>tbl_Data[[#This Row],[Units]] * tbl_Data[[#This Row],[Price]]</f>
        <v>5700</v>
      </c>
      <c r="I1643" s="4" t="s">
        <v>11</v>
      </c>
      <c r="J1643" s="4" t="s">
        <v>12</v>
      </c>
      <c r="K1643" s="4" t="s">
        <v>56</v>
      </c>
    </row>
    <row r="1644" spans="2:11" x14ac:dyDescent="0.25">
      <c r="B1644" s="7">
        <v>43980</v>
      </c>
      <c r="C1644" s="4" t="s">
        <v>8</v>
      </c>
      <c r="D1644" s="4" t="s">
        <v>16</v>
      </c>
      <c r="E1644" s="4" t="s">
        <v>10</v>
      </c>
      <c r="F1644" s="4">
        <v>17</v>
      </c>
      <c r="G1644" s="13">
        <f t="shared" si="25"/>
        <v>400</v>
      </c>
      <c r="H1644" s="13">
        <f>tbl_Data[[#This Row],[Units]] * tbl_Data[[#This Row],[Price]]</f>
        <v>6800</v>
      </c>
      <c r="I1644" s="4" t="s">
        <v>11</v>
      </c>
      <c r="J1644" s="4" t="s">
        <v>12</v>
      </c>
      <c r="K1644" s="4" t="s">
        <v>52</v>
      </c>
    </row>
    <row r="1645" spans="2:11" x14ac:dyDescent="0.25">
      <c r="B1645" s="7">
        <v>43980</v>
      </c>
      <c r="C1645" s="4" t="s">
        <v>13</v>
      </c>
      <c r="D1645" s="4" t="s">
        <v>14</v>
      </c>
      <c r="E1645" s="4" t="s">
        <v>17</v>
      </c>
      <c r="F1645" s="4">
        <v>14</v>
      </c>
      <c r="G1645" s="13">
        <f t="shared" si="25"/>
        <v>500</v>
      </c>
      <c r="H1645" s="13">
        <f>tbl_Data[[#This Row],[Units]] * tbl_Data[[#This Row],[Price]]</f>
        <v>7000</v>
      </c>
      <c r="I1645" s="4" t="s">
        <v>11</v>
      </c>
      <c r="J1645" s="4" t="s">
        <v>12</v>
      </c>
      <c r="K1645" s="4" t="s">
        <v>52</v>
      </c>
    </row>
    <row r="1646" spans="2:11" x14ac:dyDescent="0.25">
      <c r="B1646" s="7">
        <v>43980</v>
      </c>
      <c r="C1646" s="4" t="s">
        <v>21</v>
      </c>
      <c r="D1646" s="4" t="s">
        <v>18</v>
      </c>
      <c r="E1646" s="4" t="s">
        <v>17</v>
      </c>
      <c r="F1646" s="4">
        <v>22</v>
      </c>
      <c r="G1646" s="13">
        <f t="shared" si="25"/>
        <v>500</v>
      </c>
      <c r="H1646" s="13">
        <f>tbl_Data[[#This Row],[Units]] * tbl_Data[[#This Row],[Price]]</f>
        <v>11000</v>
      </c>
      <c r="I1646" s="4" t="s">
        <v>11</v>
      </c>
      <c r="J1646" s="4" t="s">
        <v>12</v>
      </c>
      <c r="K1646" s="4" t="s">
        <v>52</v>
      </c>
    </row>
    <row r="1647" spans="2:11" x14ac:dyDescent="0.25">
      <c r="B1647" s="7">
        <v>43980</v>
      </c>
      <c r="C1647" s="4" t="s">
        <v>8</v>
      </c>
      <c r="D1647" s="4" t="s">
        <v>18</v>
      </c>
      <c r="E1647" s="4" t="s">
        <v>17</v>
      </c>
      <c r="F1647" s="4">
        <v>30</v>
      </c>
      <c r="G1647" s="13">
        <f t="shared" si="25"/>
        <v>500</v>
      </c>
      <c r="H1647" s="13">
        <f>tbl_Data[[#This Row],[Units]] * tbl_Data[[#This Row],[Price]]</f>
        <v>15000</v>
      </c>
      <c r="I1647" s="4" t="s">
        <v>11</v>
      </c>
      <c r="J1647" s="4" t="s">
        <v>12</v>
      </c>
      <c r="K1647" s="4" t="s">
        <v>53</v>
      </c>
    </row>
    <row r="1648" spans="2:11" x14ac:dyDescent="0.25">
      <c r="B1648" s="7">
        <v>43980</v>
      </c>
      <c r="C1648" s="4" t="s">
        <v>13</v>
      </c>
      <c r="D1648" s="4" t="s">
        <v>14</v>
      </c>
      <c r="E1648" s="4" t="s">
        <v>10</v>
      </c>
      <c r="F1648" s="4">
        <v>39</v>
      </c>
      <c r="G1648" s="13">
        <f t="shared" si="25"/>
        <v>400</v>
      </c>
      <c r="H1648" s="13">
        <f>tbl_Data[[#This Row],[Units]] * tbl_Data[[#This Row],[Price]]</f>
        <v>15600</v>
      </c>
      <c r="I1648" s="4" t="s">
        <v>11</v>
      </c>
      <c r="J1648" s="4" t="s">
        <v>19</v>
      </c>
      <c r="K1648" s="4" t="s">
        <v>52</v>
      </c>
    </row>
    <row r="1649" spans="2:11" x14ac:dyDescent="0.25">
      <c r="B1649" s="7">
        <v>43980</v>
      </c>
      <c r="C1649" s="4" t="s">
        <v>21</v>
      </c>
      <c r="D1649" s="4" t="s">
        <v>18</v>
      </c>
      <c r="E1649" s="4" t="s">
        <v>10</v>
      </c>
      <c r="F1649" s="4">
        <v>40</v>
      </c>
      <c r="G1649" s="13">
        <f t="shared" si="25"/>
        <v>400</v>
      </c>
      <c r="H1649" s="13">
        <f>tbl_Data[[#This Row],[Units]] * tbl_Data[[#This Row],[Price]]</f>
        <v>16000</v>
      </c>
      <c r="I1649" s="4" t="s">
        <v>11</v>
      </c>
      <c r="J1649" s="4" t="s">
        <v>12</v>
      </c>
      <c r="K1649" s="4" t="s">
        <v>52</v>
      </c>
    </row>
    <row r="1650" spans="2:11" x14ac:dyDescent="0.25">
      <c r="B1650" s="7">
        <v>43980</v>
      </c>
      <c r="C1650" s="4" t="s">
        <v>21</v>
      </c>
      <c r="D1650" s="4" t="s">
        <v>48</v>
      </c>
      <c r="E1650" s="4" t="s">
        <v>17</v>
      </c>
      <c r="F1650" s="4">
        <v>45</v>
      </c>
      <c r="G1650" s="13">
        <f t="shared" si="25"/>
        <v>500</v>
      </c>
      <c r="H1650" s="13">
        <f>tbl_Data[[#This Row],[Units]] * tbl_Data[[#This Row],[Price]]</f>
        <v>22500</v>
      </c>
      <c r="I1650" s="4" t="s">
        <v>11</v>
      </c>
      <c r="J1650" s="4" t="s">
        <v>12</v>
      </c>
      <c r="K1650" s="4" t="s">
        <v>55</v>
      </c>
    </row>
    <row r="1651" spans="2:11" x14ac:dyDescent="0.25">
      <c r="B1651" s="7">
        <v>43980</v>
      </c>
      <c r="C1651" s="4" t="s">
        <v>8</v>
      </c>
      <c r="D1651" s="4" t="s">
        <v>14</v>
      </c>
      <c r="E1651" s="4" t="s">
        <v>17</v>
      </c>
      <c r="F1651" s="4">
        <v>49</v>
      </c>
      <c r="G1651" s="13">
        <f t="shared" si="25"/>
        <v>500</v>
      </c>
      <c r="H1651" s="13">
        <f>tbl_Data[[#This Row],[Units]] * tbl_Data[[#This Row],[Price]]</f>
        <v>24500</v>
      </c>
      <c r="I1651" s="4" t="s">
        <v>11</v>
      </c>
      <c r="J1651" s="4" t="s">
        <v>12</v>
      </c>
      <c r="K1651" s="4" t="s">
        <v>52</v>
      </c>
    </row>
    <row r="1652" spans="2:11" x14ac:dyDescent="0.25">
      <c r="B1652" s="7">
        <v>43981</v>
      </c>
      <c r="C1652" s="4" t="s">
        <v>21</v>
      </c>
      <c r="D1652" s="4" t="s">
        <v>48</v>
      </c>
      <c r="E1652" s="4" t="s">
        <v>22</v>
      </c>
      <c r="F1652" s="4">
        <v>2</v>
      </c>
      <c r="G1652" s="13">
        <f t="shared" si="25"/>
        <v>200</v>
      </c>
      <c r="H1652" s="13">
        <f>tbl_Data[[#This Row],[Units]] * tbl_Data[[#This Row],[Price]]</f>
        <v>400</v>
      </c>
      <c r="I1652" s="4" t="s">
        <v>11</v>
      </c>
      <c r="J1652" s="4" t="s">
        <v>12</v>
      </c>
      <c r="K1652" s="4" t="s">
        <v>52</v>
      </c>
    </row>
    <row r="1653" spans="2:11" x14ac:dyDescent="0.25">
      <c r="B1653" s="7">
        <v>43981</v>
      </c>
      <c r="C1653" s="4" t="s">
        <v>13</v>
      </c>
      <c r="D1653" s="4" t="s">
        <v>24</v>
      </c>
      <c r="E1653" s="4" t="s">
        <v>17</v>
      </c>
      <c r="F1653" s="4">
        <v>11</v>
      </c>
      <c r="G1653" s="13">
        <f t="shared" si="25"/>
        <v>500</v>
      </c>
      <c r="H1653" s="13">
        <f>tbl_Data[[#This Row],[Units]] * tbl_Data[[#This Row],[Price]]</f>
        <v>5500</v>
      </c>
      <c r="I1653" s="4" t="s">
        <v>11</v>
      </c>
      <c r="J1653" s="4" t="s">
        <v>12</v>
      </c>
      <c r="K1653" s="4" t="s">
        <v>54</v>
      </c>
    </row>
    <row r="1654" spans="2:11" x14ac:dyDescent="0.25">
      <c r="B1654" s="7">
        <v>43981</v>
      </c>
      <c r="C1654" s="4" t="s">
        <v>21</v>
      </c>
      <c r="D1654" s="4" t="s">
        <v>18</v>
      </c>
      <c r="E1654" s="4" t="s">
        <v>22</v>
      </c>
      <c r="F1654" s="4">
        <v>29</v>
      </c>
      <c r="G1654" s="13">
        <f t="shared" si="25"/>
        <v>200</v>
      </c>
      <c r="H1654" s="13">
        <f>tbl_Data[[#This Row],[Units]] * tbl_Data[[#This Row],[Price]]</f>
        <v>5800</v>
      </c>
      <c r="I1654" s="4" t="s">
        <v>23</v>
      </c>
      <c r="J1654" s="4" t="s">
        <v>12</v>
      </c>
      <c r="K1654" s="4" t="s">
        <v>52</v>
      </c>
    </row>
    <row r="1655" spans="2:11" x14ac:dyDescent="0.25">
      <c r="B1655" s="7">
        <v>43981</v>
      </c>
      <c r="C1655" s="4" t="s">
        <v>21</v>
      </c>
      <c r="D1655" s="4" t="s">
        <v>16</v>
      </c>
      <c r="E1655" s="4" t="s">
        <v>17</v>
      </c>
      <c r="F1655" s="4">
        <v>13</v>
      </c>
      <c r="G1655" s="13">
        <f t="shared" si="25"/>
        <v>500</v>
      </c>
      <c r="H1655" s="13">
        <f>tbl_Data[[#This Row],[Units]] * tbl_Data[[#This Row],[Price]]</f>
        <v>6500</v>
      </c>
      <c r="I1655" s="4" t="s">
        <v>11</v>
      </c>
      <c r="J1655" s="4" t="s">
        <v>12</v>
      </c>
      <c r="K1655" s="4" t="s">
        <v>54</v>
      </c>
    </row>
    <row r="1656" spans="2:11" x14ac:dyDescent="0.25">
      <c r="B1656" s="7">
        <v>43981</v>
      </c>
      <c r="C1656" s="4" t="s">
        <v>13</v>
      </c>
      <c r="D1656" s="4" t="s">
        <v>18</v>
      </c>
      <c r="E1656" s="4" t="s">
        <v>17</v>
      </c>
      <c r="F1656" s="4">
        <v>33</v>
      </c>
      <c r="G1656" s="13">
        <f t="shared" si="25"/>
        <v>500</v>
      </c>
      <c r="H1656" s="13">
        <f>tbl_Data[[#This Row],[Units]] * tbl_Data[[#This Row],[Price]]</f>
        <v>16500</v>
      </c>
      <c r="I1656" s="4" t="s">
        <v>23</v>
      </c>
      <c r="J1656" s="4" t="s">
        <v>12</v>
      </c>
      <c r="K1656" s="4" t="s">
        <v>52</v>
      </c>
    </row>
    <row r="1657" spans="2:11" x14ac:dyDescent="0.25">
      <c r="B1657" s="7">
        <v>43981</v>
      </c>
      <c r="C1657" s="4" t="s">
        <v>21</v>
      </c>
      <c r="D1657" s="4" t="s">
        <v>48</v>
      </c>
      <c r="E1657" s="4" t="s">
        <v>10</v>
      </c>
      <c r="F1657" s="4">
        <v>42</v>
      </c>
      <c r="G1657" s="13">
        <f t="shared" si="25"/>
        <v>400</v>
      </c>
      <c r="H1657" s="13">
        <f>tbl_Data[[#This Row],[Units]] * tbl_Data[[#This Row],[Price]]</f>
        <v>16800</v>
      </c>
      <c r="I1657" s="4" t="s">
        <v>11</v>
      </c>
      <c r="J1657" s="4" t="s">
        <v>12</v>
      </c>
      <c r="K1657" s="4" t="s">
        <v>53</v>
      </c>
    </row>
    <row r="1658" spans="2:11" x14ac:dyDescent="0.25">
      <c r="B1658" s="7">
        <v>43982</v>
      </c>
      <c r="C1658" s="4" t="s">
        <v>13</v>
      </c>
      <c r="D1658" s="4" t="s">
        <v>14</v>
      </c>
      <c r="E1658" s="4" t="s">
        <v>15</v>
      </c>
      <c r="F1658" s="4">
        <v>17</v>
      </c>
      <c r="G1658" s="13">
        <f t="shared" si="25"/>
        <v>100</v>
      </c>
      <c r="H1658" s="13">
        <f>tbl_Data[[#This Row],[Units]] * tbl_Data[[#This Row],[Price]]</f>
        <v>1700</v>
      </c>
      <c r="I1658" s="4" t="s">
        <v>11</v>
      </c>
      <c r="J1658" s="4" t="s">
        <v>12</v>
      </c>
      <c r="K1658" s="4" t="s">
        <v>53</v>
      </c>
    </row>
    <row r="1659" spans="2:11" x14ac:dyDescent="0.25">
      <c r="B1659" s="7">
        <v>43982</v>
      </c>
      <c r="C1659" s="4" t="s">
        <v>21</v>
      </c>
      <c r="D1659" s="4" t="s">
        <v>18</v>
      </c>
      <c r="E1659" s="4" t="s">
        <v>22</v>
      </c>
      <c r="F1659" s="4">
        <v>18</v>
      </c>
      <c r="G1659" s="13">
        <f t="shared" si="25"/>
        <v>200</v>
      </c>
      <c r="H1659" s="13">
        <f>tbl_Data[[#This Row],[Units]] * tbl_Data[[#This Row],[Price]]</f>
        <v>3600</v>
      </c>
      <c r="I1659" s="4" t="s">
        <v>11</v>
      </c>
      <c r="J1659" s="4" t="s">
        <v>12</v>
      </c>
      <c r="K1659" s="4" t="s">
        <v>53</v>
      </c>
    </row>
    <row r="1660" spans="2:11" x14ac:dyDescent="0.25">
      <c r="B1660" s="7">
        <v>43982</v>
      </c>
      <c r="C1660" s="4" t="s">
        <v>21</v>
      </c>
      <c r="D1660" s="4" t="s">
        <v>18</v>
      </c>
      <c r="E1660" s="4" t="s">
        <v>20</v>
      </c>
      <c r="F1660" s="4">
        <v>23</v>
      </c>
      <c r="G1660" s="13">
        <f t="shared" si="25"/>
        <v>300</v>
      </c>
      <c r="H1660" s="13">
        <f>tbl_Data[[#This Row],[Units]] * tbl_Data[[#This Row],[Price]]</f>
        <v>6900</v>
      </c>
      <c r="I1660" s="4" t="s">
        <v>11</v>
      </c>
      <c r="J1660" s="4" t="s">
        <v>19</v>
      </c>
      <c r="K1660" s="4" t="s">
        <v>55</v>
      </c>
    </row>
    <row r="1661" spans="2:11" x14ac:dyDescent="0.25">
      <c r="B1661" s="7">
        <v>43982</v>
      </c>
      <c r="C1661" s="4" t="s">
        <v>13</v>
      </c>
      <c r="D1661" s="4" t="s">
        <v>14</v>
      </c>
      <c r="E1661" s="4" t="s">
        <v>20</v>
      </c>
      <c r="F1661" s="4">
        <v>26</v>
      </c>
      <c r="G1661" s="13">
        <f t="shared" si="25"/>
        <v>300</v>
      </c>
      <c r="H1661" s="13">
        <f>tbl_Data[[#This Row],[Units]] * tbl_Data[[#This Row],[Price]]</f>
        <v>7800</v>
      </c>
      <c r="I1661" s="4" t="s">
        <v>11</v>
      </c>
      <c r="J1661" s="4" t="s">
        <v>12</v>
      </c>
      <c r="K1661" s="4" t="s">
        <v>52</v>
      </c>
    </row>
    <row r="1662" spans="2:11" x14ac:dyDescent="0.25">
      <c r="B1662" s="7">
        <v>43982</v>
      </c>
      <c r="C1662" s="4" t="s">
        <v>21</v>
      </c>
      <c r="D1662" s="4" t="s">
        <v>14</v>
      </c>
      <c r="E1662" s="4" t="s">
        <v>10</v>
      </c>
      <c r="F1662" s="4">
        <v>22</v>
      </c>
      <c r="G1662" s="13">
        <f t="shared" si="25"/>
        <v>400</v>
      </c>
      <c r="H1662" s="13">
        <f>tbl_Data[[#This Row],[Units]] * tbl_Data[[#This Row],[Price]]</f>
        <v>8800</v>
      </c>
      <c r="I1662" s="4" t="s">
        <v>11</v>
      </c>
      <c r="J1662" s="4" t="s">
        <v>12</v>
      </c>
      <c r="K1662" s="4" t="s">
        <v>55</v>
      </c>
    </row>
    <row r="1663" spans="2:11" x14ac:dyDescent="0.25">
      <c r="B1663" s="7">
        <v>43982</v>
      </c>
      <c r="C1663" s="4" t="s">
        <v>8</v>
      </c>
      <c r="D1663" s="4" t="s">
        <v>14</v>
      </c>
      <c r="E1663" s="4" t="s">
        <v>10</v>
      </c>
      <c r="F1663" s="4">
        <v>34</v>
      </c>
      <c r="G1663" s="13">
        <f t="shared" si="25"/>
        <v>400</v>
      </c>
      <c r="H1663" s="13">
        <f>tbl_Data[[#This Row],[Units]] * tbl_Data[[#This Row],[Price]]</f>
        <v>13600</v>
      </c>
      <c r="I1663" s="4" t="s">
        <v>23</v>
      </c>
      <c r="J1663" s="4" t="s">
        <v>12</v>
      </c>
      <c r="K1663" s="4" t="s">
        <v>52</v>
      </c>
    </row>
    <row r="1664" spans="2:11" x14ac:dyDescent="0.25">
      <c r="B1664" s="7">
        <v>43982</v>
      </c>
      <c r="C1664" s="4" t="s">
        <v>8</v>
      </c>
      <c r="D1664" s="4" t="s">
        <v>18</v>
      </c>
      <c r="E1664" s="4" t="s">
        <v>10</v>
      </c>
      <c r="F1664" s="4">
        <v>45</v>
      </c>
      <c r="G1664" s="13">
        <f t="shared" si="25"/>
        <v>400</v>
      </c>
      <c r="H1664" s="13">
        <f>tbl_Data[[#This Row],[Units]] * tbl_Data[[#This Row],[Price]]</f>
        <v>18000</v>
      </c>
      <c r="I1664" s="4" t="s">
        <v>11</v>
      </c>
      <c r="J1664" s="4" t="s">
        <v>12</v>
      </c>
      <c r="K1664" s="4" t="s">
        <v>52</v>
      </c>
    </row>
    <row r="1665" spans="2:11" x14ac:dyDescent="0.25">
      <c r="B1665" s="7">
        <v>43982</v>
      </c>
      <c r="C1665" s="4" t="s">
        <v>21</v>
      </c>
      <c r="D1665" s="4" t="s">
        <v>14</v>
      </c>
      <c r="E1665" s="4" t="s">
        <v>10</v>
      </c>
      <c r="F1665" s="4">
        <v>49</v>
      </c>
      <c r="G1665" s="13">
        <f t="shared" si="25"/>
        <v>400</v>
      </c>
      <c r="H1665" s="13">
        <f>tbl_Data[[#This Row],[Units]] * tbl_Data[[#This Row],[Price]]</f>
        <v>19600</v>
      </c>
      <c r="I1665" s="4" t="s">
        <v>11</v>
      </c>
      <c r="J1665" s="4" t="s">
        <v>19</v>
      </c>
      <c r="K1665" s="4" t="s">
        <v>52</v>
      </c>
    </row>
    <row r="1666" spans="2:11" x14ac:dyDescent="0.25">
      <c r="B1666" s="7">
        <v>43982</v>
      </c>
      <c r="C1666" s="4" t="s">
        <v>21</v>
      </c>
      <c r="D1666" s="4" t="s">
        <v>14</v>
      </c>
      <c r="E1666" s="4" t="s">
        <v>17</v>
      </c>
      <c r="F1666" s="4">
        <v>46</v>
      </c>
      <c r="G1666" s="13">
        <f t="shared" si="25"/>
        <v>500</v>
      </c>
      <c r="H1666" s="13">
        <f>tbl_Data[[#This Row],[Units]] * tbl_Data[[#This Row],[Price]]</f>
        <v>23000</v>
      </c>
      <c r="I1666" s="4" t="s">
        <v>11</v>
      </c>
      <c r="J1666" s="4" t="s">
        <v>12</v>
      </c>
      <c r="K1666" s="4" t="s">
        <v>52</v>
      </c>
    </row>
    <row r="1667" spans="2:11" x14ac:dyDescent="0.25">
      <c r="B1667" s="7">
        <v>43983</v>
      </c>
      <c r="C1667" s="4" t="s">
        <v>21</v>
      </c>
      <c r="D1667" s="4" t="s">
        <v>48</v>
      </c>
      <c r="E1667" s="4" t="s">
        <v>20</v>
      </c>
      <c r="F1667" s="4">
        <v>25</v>
      </c>
      <c r="G1667" s="13">
        <f t="shared" si="25"/>
        <v>300</v>
      </c>
      <c r="H1667" s="13">
        <f>tbl_Data[[#This Row],[Units]] * tbl_Data[[#This Row],[Price]]</f>
        <v>7500</v>
      </c>
      <c r="I1667" s="4" t="s">
        <v>11</v>
      </c>
      <c r="J1667" s="4" t="s">
        <v>12</v>
      </c>
      <c r="K1667" s="4" t="s">
        <v>53</v>
      </c>
    </row>
    <row r="1668" spans="2:11" x14ac:dyDescent="0.25">
      <c r="B1668" s="7">
        <v>43983</v>
      </c>
      <c r="C1668" s="4" t="s">
        <v>13</v>
      </c>
      <c r="D1668" s="4" t="s">
        <v>14</v>
      </c>
      <c r="E1668" s="4" t="s">
        <v>10</v>
      </c>
      <c r="F1668" s="4">
        <v>20</v>
      </c>
      <c r="G1668" s="13">
        <f t="shared" ref="G1668:G1731" si="26">_xlfn.XLOOKUP(E1668, Product, dv_Price, "N/A", 0)</f>
        <v>400</v>
      </c>
      <c r="H1668" s="13">
        <f>tbl_Data[[#This Row],[Units]] * tbl_Data[[#This Row],[Price]]</f>
        <v>8000</v>
      </c>
      <c r="I1668" s="4" t="s">
        <v>11</v>
      </c>
      <c r="J1668" s="4" t="s">
        <v>12</v>
      </c>
      <c r="K1668" s="4" t="s">
        <v>52</v>
      </c>
    </row>
    <row r="1669" spans="2:11" x14ac:dyDescent="0.25">
      <c r="B1669" s="7">
        <v>43983</v>
      </c>
      <c r="C1669" s="4" t="s">
        <v>21</v>
      </c>
      <c r="D1669" s="4" t="s">
        <v>48</v>
      </c>
      <c r="E1669" s="4" t="s">
        <v>10</v>
      </c>
      <c r="F1669" s="4">
        <v>21</v>
      </c>
      <c r="G1669" s="13">
        <f t="shared" si="26"/>
        <v>400</v>
      </c>
      <c r="H1669" s="13">
        <f>tbl_Data[[#This Row],[Units]] * tbl_Data[[#This Row],[Price]]</f>
        <v>8400</v>
      </c>
      <c r="I1669" s="4" t="s">
        <v>11</v>
      </c>
      <c r="J1669" s="4" t="s">
        <v>19</v>
      </c>
      <c r="K1669" s="4" t="s">
        <v>55</v>
      </c>
    </row>
    <row r="1670" spans="2:11" x14ac:dyDescent="0.25">
      <c r="B1670" s="7">
        <v>43983</v>
      </c>
      <c r="C1670" s="4" t="s">
        <v>8</v>
      </c>
      <c r="D1670" s="4" t="s">
        <v>14</v>
      </c>
      <c r="E1670" s="4" t="s">
        <v>10</v>
      </c>
      <c r="F1670" s="4">
        <v>42</v>
      </c>
      <c r="G1670" s="13">
        <f t="shared" si="26"/>
        <v>400</v>
      </c>
      <c r="H1670" s="13">
        <f>tbl_Data[[#This Row],[Units]] * tbl_Data[[#This Row],[Price]]</f>
        <v>16800</v>
      </c>
      <c r="I1670" s="4" t="s">
        <v>11</v>
      </c>
      <c r="J1670" s="4" t="s">
        <v>12</v>
      </c>
      <c r="K1670" s="4" t="s">
        <v>53</v>
      </c>
    </row>
    <row r="1671" spans="2:11" x14ac:dyDescent="0.25">
      <c r="B1671" s="7">
        <v>43983</v>
      </c>
      <c r="C1671" s="4" t="s">
        <v>21</v>
      </c>
      <c r="D1671" s="4" t="s">
        <v>16</v>
      </c>
      <c r="E1671" s="4" t="s">
        <v>10</v>
      </c>
      <c r="F1671" s="4">
        <v>43</v>
      </c>
      <c r="G1671" s="13">
        <f t="shared" si="26"/>
        <v>400</v>
      </c>
      <c r="H1671" s="13">
        <f>tbl_Data[[#This Row],[Units]] * tbl_Data[[#This Row],[Price]]</f>
        <v>17200</v>
      </c>
      <c r="I1671" s="4" t="s">
        <v>11</v>
      </c>
      <c r="J1671" s="4" t="s">
        <v>19</v>
      </c>
      <c r="K1671" s="4" t="s">
        <v>52</v>
      </c>
    </row>
    <row r="1672" spans="2:11" x14ac:dyDescent="0.25">
      <c r="B1672" s="7">
        <v>43983</v>
      </c>
      <c r="C1672" s="4" t="s">
        <v>21</v>
      </c>
      <c r="D1672" s="4" t="s">
        <v>48</v>
      </c>
      <c r="E1672" s="4" t="s">
        <v>10</v>
      </c>
      <c r="F1672" s="4">
        <v>48</v>
      </c>
      <c r="G1672" s="13">
        <f t="shared" si="26"/>
        <v>400</v>
      </c>
      <c r="H1672" s="13">
        <f>tbl_Data[[#This Row],[Units]] * tbl_Data[[#This Row],[Price]]</f>
        <v>19200</v>
      </c>
      <c r="I1672" s="4" t="s">
        <v>23</v>
      </c>
      <c r="J1672" s="4" t="s">
        <v>12</v>
      </c>
      <c r="K1672" s="4" t="s">
        <v>53</v>
      </c>
    </row>
    <row r="1673" spans="2:11" x14ac:dyDescent="0.25">
      <c r="B1673" s="7">
        <v>43983</v>
      </c>
      <c r="C1673" s="4" t="s">
        <v>21</v>
      </c>
      <c r="D1673" s="4" t="s">
        <v>48</v>
      </c>
      <c r="E1673" s="4" t="s">
        <v>17</v>
      </c>
      <c r="F1673" s="4">
        <v>40</v>
      </c>
      <c r="G1673" s="13">
        <f t="shared" si="26"/>
        <v>500</v>
      </c>
      <c r="H1673" s="13">
        <f>tbl_Data[[#This Row],[Units]] * tbl_Data[[#This Row],[Price]]</f>
        <v>20000</v>
      </c>
      <c r="I1673" s="4" t="s">
        <v>11</v>
      </c>
      <c r="J1673" s="4" t="s">
        <v>12</v>
      </c>
      <c r="K1673" s="4" t="s">
        <v>52</v>
      </c>
    </row>
    <row r="1674" spans="2:11" x14ac:dyDescent="0.25">
      <c r="B1674" s="7">
        <v>43983</v>
      </c>
      <c r="C1674" s="4" t="s">
        <v>13</v>
      </c>
      <c r="D1674" s="4" t="s">
        <v>14</v>
      </c>
      <c r="E1674" s="4" t="s">
        <v>17</v>
      </c>
      <c r="F1674" s="4">
        <v>44</v>
      </c>
      <c r="G1674" s="13">
        <f t="shared" si="26"/>
        <v>500</v>
      </c>
      <c r="H1674" s="13">
        <f>tbl_Data[[#This Row],[Units]] * tbl_Data[[#This Row],[Price]]</f>
        <v>22000</v>
      </c>
      <c r="I1674" s="4" t="s">
        <v>23</v>
      </c>
      <c r="J1674" s="4" t="s">
        <v>12</v>
      </c>
      <c r="K1674" s="4" t="s">
        <v>53</v>
      </c>
    </row>
    <row r="1675" spans="2:11" x14ac:dyDescent="0.25">
      <c r="B1675" s="7">
        <v>43984</v>
      </c>
      <c r="C1675" s="4" t="s">
        <v>21</v>
      </c>
      <c r="D1675" s="4" t="s">
        <v>48</v>
      </c>
      <c r="E1675" s="4" t="s">
        <v>20</v>
      </c>
      <c r="F1675" s="4">
        <v>1</v>
      </c>
      <c r="G1675" s="13">
        <f t="shared" si="26"/>
        <v>300</v>
      </c>
      <c r="H1675" s="13">
        <f>tbl_Data[[#This Row],[Units]] * tbl_Data[[#This Row],[Price]]</f>
        <v>300</v>
      </c>
      <c r="I1675" s="4" t="s">
        <v>11</v>
      </c>
      <c r="J1675" s="4" t="s">
        <v>12</v>
      </c>
      <c r="K1675" s="4" t="s">
        <v>54</v>
      </c>
    </row>
    <row r="1676" spans="2:11" x14ac:dyDescent="0.25">
      <c r="B1676" s="7">
        <v>43984</v>
      </c>
      <c r="C1676" s="4" t="s">
        <v>8</v>
      </c>
      <c r="D1676" s="4" t="s">
        <v>24</v>
      </c>
      <c r="E1676" s="4" t="s">
        <v>10</v>
      </c>
      <c r="F1676" s="4">
        <v>14</v>
      </c>
      <c r="G1676" s="13">
        <f t="shared" si="26"/>
        <v>400</v>
      </c>
      <c r="H1676" s="13">
        <f>tbl_Data[[#This Row],[Units]] * tbl_Data[[#This Row],[Price]]</f>
        <v>5600</v>
      </c>
      <c r="I1676" s="4" t="s">
        <v>11</v>
      </c>
      <c r="J1676" s="4" t="s">
        <v>12</v>
      </c>
      <c r="K1676" s="4" t="s">
        <v>53</v>
      </c>
    </row>
    <row r="1677" spans="2:11" x14ac:dyDescent="0.25">
      <c r="B1677" s="7">
        <v>43984</v>
      </c>
      <c r="C1677" s="4" t="s">
        <v>8</v>
      </c>
      <c r="D1677" s="4" t="s">
        <v>14</v>
      </c>
      <c r="E1677" s="4" t="s">
        <v>22</v>
      </c>
      <c r="F1677" s="4">
        <v>30</v>
      </c>
      <c r="G1677" s="13">
        <f t="shared" si="26"/>
        <v>200</v>
      </c>
      <c r="H1677" s="13">
        <f>tbl_Data[[#This Row],[Units]] * tbl_Data[[#This Row],[Price]]</f>
        <v>6000</v>
      </c>
      <c r="I1677" s="4" t="s">
        <v>11</v>
      </c>
      <c r="J1677" s="4" t="s">
        <v>12</v>
      </c>
      <c r="K1677" s="4" t="s">
        <v>52</v>
      </c>
    </row>
    <row r="1678" spans="2:11" x14ac:dyDescent="0.25">
      <c r="B1678" s="7">
        <v>43984</v>
      </c>
      <c r="C1678" s="4" t="s">
        <v>13</v>
      </c>
      <c r="D1678" s="4" t="s">
        <v>18</v>
      </c>
      <c r="E1678" s="4" t="s">
        <v>10</v>
      </c>
      <c r="F1678" s="4">
        <v>16</v>
      </c>
      <c r="G1678" s="13">
        <f t="shared" si="26"/>
        <v>400</v>
      </c>
      <c r="H1678" s="13">
        <f>tbl_Data[[#This Row],[Units]] * tbl_Data[[#This Row],[Price]]</f>
        <v>6400</v>
      </c>
      <c r="I1678" s="4" t="s">
        <v>11</v>
      </c>
      <c r="J1678" s="4" t="s">
        <v>12</v>
      </c>
      <c r="K1678" s="4" t="s">
        <v>52</v>
      </c>
    </row>
    <row r="1679" spans="2:11" x14ac:dyDescent="0.25">
      <c r="B1679" s="7">
        <v>43984</v>
      </c>
      <c r="C1679" s="4" t="s">
        <v>8</v>
      </c>
      <c r="D1679" s="4" t="s">
        <v>24</v>
      </c>
      <c r="E1679" s="4" t="s">
        <v>20</v>
      </c>
      <c r="F1679" s="4">
        <v>23</v>
      </c>
      <c r="G1679" s="13">
        <f t="shared" si="26"/>
        <v>300</v>
      </c>
      <c r="H1679" s="13">
        <f>tbl_Data[[#This Row],[Units]] * tbl_Data[[#This Row],[Price]]</f>
        <v>6900</v>
      </c>
      <c r="I1679" s="4" t="s">
        <v>11</v>
      </c>
      <c r="J1679" s="4" t="s">
        <v>12</v>
      </c>
      <c r="K1679" s="4" t="s">
        <v>52</v>
      </c>
    </row>
    <row r="1680" spans="2:11" x14ac:dyDescent="0.25">
      <c r="B1680" s="7">
        <v>43984</v>
      </c>
      <c r="C1680" s="4" t="s">
        <v>13</v>
      </c>
      <c r="D1680" s="4" t="s">
        <v>48</v>
      </c>
      <c r="E1680" s="4" t="s">
        <v>22</v>
      </c>
      <c r="F1680" s="4">
        <v>36</v>
      </c>
      <c r="G1680" s="13">
        <f t="shared" si="26"/>
        <v>200</v>
      </c>
      <c r="H1680" s="13">
        <f>tbl_Data[[#This Row],[Units]] * tbl_Data[[#This Row],[Price]]</f>
        <v>7200</v>
      </c>
      <c r="I1680" s="4" t="s">
        <v>11</v>
      </c>
      <c r="J1680" s="4" t="s">
        <v>12</v>
      </c>
      <c r="K1680" s="4" t="s">
        <v>55</v>
      </c>
    </row>
    <row r="1681" spans="2:11" x14ac:dyDescent="0.25">
      <c r="B1681" s="7">
        <v>43984</v>
      </c>
      <c r="C1681" s="4" t="s">
        <v>8</v>
      </c>
      <c r="D1681" s="4" t="s">
        <v>14</v>
      </c>
      <c r="E1681" s="4" t="s">
        <v>17</v>
      </c>
      <c r="F1681" s="4">
        <v>21</v>
      </c>
      <c r="G1681" s="13">
        <f t="shared" si="26"/>
        <v>500</v>
      </c>
      <c r="H1681" s="13">
        <f>tbl_Data[[#This Row],[Units]] * tbl_Data[[#This Row],[Price]]</f>
        <v>10500</v>
      </c>
      <c r="I1681" s="4" t="s">
        <v>11</v>
      </c>
      <c r="J1681" s="4" t="s">
        <v>12</v>
      </c>
      <c r="K1681" s="4" t="s">
        <v>55</v>
      </c>
    </row>
    <row r="1682" spans="2:11" x14ac:dyDescent="0.25">
      <c r="B1682" s="7">
        <v>43984</v>
      </c>
      <c r="C1682" s="4" t="s">
        <v>13</v>
      </c>
      <c r="D1682" s="4" t="s">
        <v>48</v>
      </c>
      <c r="E1682" s="4" t="s">
        <v>10</v>
      </c>
      <c r="F1682" s="4">
        <v>27</v>
      </c>
      <c r="G1682" s="13">
        <f t="shared" si="26"/>
        <v>400</v>
      </c>
      <c r="H1682" s="13">
        <f>tbl_Data[[#This Row],[Units]] * tbl_Data[[#This Row],[Price]]</f>
        <v>10800</v>
      </c>
      <c r="I1682" s="4" t="s">
        <v>11</v>
      </c>
      <c r="J1682" s="4" t="s">
        <v>19</v>
      </c>
      <c r="K1682" s="4" t="s">
        <v>53</v>
      </c>
    </row>
    <row r="1683" spans="2:11" x14ac:dyDescent="0.25">
      <c r="B1683" s="7">
        <v>43984</v>
      </c>
      <c r="C1683" s="4" t="s">
        <v>8</v>
      </c>
      <c r="D1683" s="4" t="s">
        <v>48</v>
      </c>
      <c r="E1683" s="4" t="s">
        <v>20</v>
      </c>
      <c r="F1683" s="4">
        <v>37</v>
      </c>
      <c r="G1683" s="13">
        <f t="shared" si="26"/>
        <v>300</v>
      </c>
      <c r="H1683" s="13">
        <f>tbl_Data[[#This Row],[Units]] * tbl_Data[[#This Row],[Price]]</f>
        <v>11100</v>
      </c>
      <c r="I1683" s="4" t="s">
        <v>11</v>
      </c>
      <c r="J1683" s="4" t="s">
        <v>12</v>
      </c>
      <c r="K1683" s="4" t="s">
        <v>53</v>
      </c>
    </row>
    <row r="1684" spans="2:11" x14ac:dyDescent="0.25">
      <c r="B1684" s="7">
        <v>43984</v>
      </c>
      <c r="C1684" s="4" t="s">
        <v>13</v>
      </c>
      <c r="D1684" s="4" t="s">
        <v>18</v>
      </c>
      <c r="E1684" s="4" t="s">
        <v>10</v>
      </c>
      <c r="F1684" s="4">
        <v>34</v>
      </c>
      <c r="G1684" s="13">
        <f t="shared" si="26"/>
        <v>400</v>
      </c>
      <c r="H1684" s="13">
        <f>tbl_Data[[#This Row],[Units]] * tbl_Data[[#This Row],[Price]]</f>
        <v>13600</v>
      </c>
      <c r="I1684" s="4" t="s">
        <v>11</v>
      </c>
      <c r="J1684" s="4" t="s">
        <v>12</v>
      </c>
      <c r="K1684" s="4" t="s">
        <v>53</v>
      </c>
    </row>
    <row r="1685" spans="2:11" x14ac:dyDescent="0.25">
      <c r="B1685" s="7">
        <v>43984</v>
      </c>
      <c r="C1685" s="4" t="s">
        <v>13</v>
      </c>
      <c r="D1685" s="4" t="s">
        <v>18</v>
      </c>
      <c r="E1685" s="4" t="s">
        <v>10</v>
      </c>
      <c r="F1685" s="4">
        <v>37</v>
      </c>
      <c r="G1685" s="13">
        <f t="shared" si="26"/>
        <v>400</v>
      </c>
      <c r="H1685" s="13">
        <f>tbl_Data[[#This Row],[Units]] * tbl_Data[[#This Row],[Price]]</f>
        <v>14800</v>
      </c>
      <c r="I1685" s="4" t="s">
        <v>23</v>
      </c>
      <c r="J1685" s="4" t="s">
        <v>12</v>
      </c>
      <c r="K1685" s="4" t="s">
        <v>53</v>
      </c>
    </row>
    <row r="1686" spans="2:11" x14ac:dyDescent="0.25">
      <c r="B1686" s="7">
        <v>43984</v>
      </c>
      <c r="C1686" s="4" t="s">
        <v>8</v>
      </c>
      <c r="D1686" s="4" t="s">
        <v>18</v>
      </c>
      <c r="E1686" s="4" t="s">
        <v>17</v>
      </c>
      <c r="F1686" s="4">
        <v>37</v>
      </c>
      <c r="G1686" s="13">
        <f t="shared" si="26"/>
        <v>500</v>
      </c>
      <c r="H1686" s="13">
        <f>tbl_Data[[#This Row],[Units]] * tbl_Data[[#This Row],[Price]]</f>
        <v>18500</v>
      </c>
      <c r="I1686" s="4" t="s">
        <v>11</v>
      </c>
      <c r="J1686" s="4" t="s">
        <v>12</v>
      </c>
      <c r="K1686" s="4" t="s">
        <v>52</v>
      </c>
    </row>
    <row r="1687" spans="2:11" x14ac:dyDescent="0.25">
      <c r="B1687" s="7">
        <v>43985</v>
      </c>
      <c r="C1687" s="4" t="s">
        <v>8</v>
      </c>
      <c r="D1687" s="4" t="s">
        <v>14</v>
      </c>
      <c r="E1687" s="4" t="s">
        <v>22</v>
      </c>
      <c r="F1687" s="4">
        <v>1</v>
      </c>
      <c r="G1687" s="13">
        <f t="shared" si="26"/>
        <v>200</v>
      </c>
      <c r="H1687" s="13">
        <f>tbl_Data[[#This Row],[Units]] * tbl_Data[[#This Row],[Price]]</f>
        <v>200</v>
      </c>
      <c r="I1687" s="4" t="s">
        <v>11</v>
      </c>
      <c r="J1687" s="4" t="s">
        <v>12</v>
      </c>
      <c r="K1687" s="4" t="s">
        <v>53</v>
      </c>
    </row>
    <row r="1688" spans="2:11" x14ac:dyDescent="0.25">
      <c r="B1688" s="7">
        <v>43985</v>
      </c>
      <c r="C1688" s="4" t="s">
        <v>21</v>
      </c>
      <c r="D1688" s="4" t="s">
        <v>48</v>
      </c>
      <c r="E1688" s="4" t="s">
        <v>17</v>
      </c>
      <c r="F1688" s="4">
        <v>1</v>
      </c>
      <c r="G1688" s="13">
        <f t="shared" si="26"/>
        <v>500</v>
      </c>
      <c r="H1688" s="13">
        <f>tbl_Data[[#This Row],[Units]] * tbl_Data[[#This Row],[Price]]</f>
        <v>500</v>
      </c>
      <c r="I1688" s="4" t="s">
        <v>11</v>
      </c>
      <c r="J1688" s="4" t="s">
        <v>12</v>
      </c>
      <c r="K1688" s="4" t="s">
        <v>52</v>
      </c>
    </row>
    <row r="1689" spans="2:11" x14ac:dyDescent="0.25">
      <c r="B1689" s="7">
        <v>43985</v>
      </c>
      <c r="C1689" s="4" t="s">
        <v>13</v>
      </c>
      <c r="D1689" s="4" t="s">
        <v>48</v>
      </c>
      <c r="E1689" s="4" t="s">
        <v>10</v>
      </c>
      <c r="F1689" s="4">
        <v>4</v>
      </c>
      <c r="G1689" s="13">
        <f t="shared" si="26"/>
        <v>400</v>
      </c>
      <c r="H1689" s="13">
        <f>tbl_Data[[#This Row],[Units]] * tbl_Data[[#This Row],[Price]]</f>
        <v>1600</v>
      </c>
      <c r="I1689" s="4" t="s">
        <v>11</v>
      </c>
      <c r="J1689" s="4" t="s">
        <v>12</v>
      </c>
      <c r="K1689" s="4" t="s">
        <v>55</v>
      </c>
    </row>
    <row r="1690" spans="2:11" x14ac:dyDescent="0.25">
      <c r="B1690" s="7">
        <v>43985</v>
      </c>
      <c r="C1690" s="4" t="s">
        <v>8</v>
      </c>
      <c r="D1690" s="4" t="s">
        <v>16</v>
      </c>
      <c r="E1690" s="4" t="s">
        <v>20</v>
      </c>
      <c r="F1690" s="4">
        <v>7</v>
      </c>
      <c r="G1690" s="13">
        <f t="shared" si="26"/>
        <v>300</v>
      </c>
      <c r="H1690" s="13">
        <f>tbl_Data[[#This Row],[Units]] * tbl_Data[[#This Row],[Price]]</f>
        <v>2100</v>
      </c>
      <c r="I1690" s="4" t="s">
        <v>11</v>
      </c>
      <c r="J1690" s="4" t="s">
        <v>12</v>
      </c>
      <c r="K1690" s="4" t="s">
        <v>52</v>
      </c>
    </row>
    <row r="1691" spans="2:11" x14ac:dyDescent="0.25">
      <c r="B1691" s="7">
        <v>43985</v>
      </c>
      <c r="C1691" s="4" t="s">
        <v>13</v>
      </c>
      <c r="D1691" s="4" t="s">
        <v>16</v>
      </c>
      <c r="E1691" s="4" t="s">
        <v>10</v>
      </c>
      <c r="F1691" s="4">
        <v>8</v>
      </c>
      <c r="G1691" s="13">
        <f t="shared" si="26"/>
        <v>400</v>
      </c>
      <c r="H1691" s="13">
        <f>tbl_Data[[#This Row],[Units]] * tbl_Data[[#This Row],[Price]]</f>
        <v>3200</v>
      </c>
      <c r="I1691" s="4" t="s">
        <v>11</v>
      </c>
      <c r="J1691" s="4" t="s">
        <v>12</v>
      </c>
      <c r="K1691" s="4" t="s">
        <v>56</v>
      </c>
    </row>
    <row r="1692" spans="2:11" x14ac:dyDescent="0.25">
      <c r="B1692" s="7">
        <v>43985</v>
      </c>
      <c r="C1692" s="4" t="s">
        <v>13</v>
      </c>
      <c r="D1692" s="4" t="s">
        <v>48</v>
      </c>
      <c r="E1692" s="4" t="s">
        <v>10</v>
      </c>
      <c r="F1692" s="4">
        <v>9</v>
      </c>
      <c r="G1692" s="13">
        <f t="shared" si="26"/>
        <v>400</v>
      </c>
      <c r="H1692" s="13">
        <f>tbl_Data[[#This Row],[Units]] * tbl_Data[[#This Row],[Price]]</f>
        <v>3600</v>
      </c>
      <c r="I1692" s="4" t="s">
        <v>11</v>
      </c>
      <c r="J1692" s="4" t="s">
        <v>12</v>
      </c>
      <c r="K1692" s="4" t="s">
        <v>52</v>
      </c>
    </row>
    <row r="1693" spans="2:11" x14ac:dyDescent="0.25">
      <c r="B1693" s="7">
        <v>43985</v>
      </c>
      <c r="C1693" s="4" t="s">
        <v>21</v>
      </c>
      <c r="D1693" s="4" t="s">
        <v>14</v>
      </c>
      <c r="E1693" s="4" t="s">
        <v>17</v>
      </c>
      <c r="F1693" s="4">
        <v>10</v>
      </c>
      <c r="G1693" s="13">
        <f t="shared" si="26"/>
        <v>500</v>
      </c>
      <c r="H1693" s="13">
        <f>tbl_Data[[#This Row],[Units]] * tbl_Data[[#This Row],[Price]]</f>
        <v>5000</v>
      </c>
      <c r="I1693" s="4" t="s">
        <v>23</v>
      </c>
      <c r="J1693" s="4" t="s">
        <v>12</v>
      </c>
      <c r="K1693" s="4" t="s">
        <v>52</v>
      </c>
    </row>
    <row r="1694" spans="2:11" x14ac:dyDescent="0.25">
      <c r="B1694" s="7">
        <v>43985</v>
      </c>
      <c r="C1694" s="4" t="s">
        <v>21</v>
      </c>
      <c r="D1694" s="4" t="s">
        <v>9</v>
      </c>
      <c r="E1694" s="4" t="s">
        <v>10</v>
      </c>
      <c r="F1694" s="4">
        <v>13</v>
      </c>
      <c r="G1694" s="13">
        <f t="shared" si="26"/>
        <v>400</v>
      </c>
      <c r="H1694" s="13">
        <f>tbl_Data[[#This Row],[Units]] * tbl_Data[[#This Row],[Price]]</f>
        <v>5200</v>
      </c>
      <c r="I1694" s="4" t="s">
        <v>11</v>
      </c>
      <c r="J1694" s="4" t="s">
        <v>19</v>
      </c>
      <c r="K1694" s="4" t="s">
        <v>53</v>
      </c>
    </row>
    <row r="1695" spans="2:11" x14ac:dyDescent="0.25">
      <c r="B1695" s="7">
        <v>43985</v>
      </c>
      <c r="C1695" s="4" t="s">
        <v>8</v>
      </c>
      <c r="D1695" s="4" t="s">
        <v>18</v>
      </c>
      <c r="E1695" s="4" t="s">
        <v>10</v>
      </c>
      <c r="F1695" s="4">
        <v>18</v>
      </c>
      <c r="G1695" s="13">
        <f t="shared" si="26"/>
        <v>400</v>
      </c>
      <c r="H1695" s="13">
        <f>tbl_Data[[#This Row],[Units]] * tbl_Data[[#This Row],[Price]]</f>
        <v>7200</v>
      </c>
      <c r="I1695" s="4" t="s">
        <v>23</v>
      </c>
      <c r="J1695" s="4" t="s">
        <v>12</v>
      </c>
      <c r="K1695" s="4" t="s">
        <v>52</v>
      </c>
    </row>
    <row r="1696" spans="2:11" x14ac:dyDescent="0.25">
      <c r="B1696" s="7">
        <v>43985</v>
      </c>
      <c r="C1696" s="4" t="s">
        <v>8</v>
      </c>
      <c r="D1696" s="4" t="s">
        <v>14</v>
      </c>
      <c r="E1696" s="4" t="s">
        <v>10</v>
      </c>
      <c r="F1696" s="4">
        <v>19</v>
      </c>
      <c r="G1696" s="13">
        <f t="shared" si="26"/>
        <v>400</v>
      </c>
      <c r="H1696" s="13">
        <f>tbl_Data[[#This Row],[Units]] * tbl_Data[[#This Row],[Price]]</f>
        <v>7600</v>
      </c>
      <c r="I1696" s="4" t="s">
        <v>11</v>
      </c>
      <c r="J1696" s="4" t="s">
        <v>12</v>
      </c>
      <c r="K1696" s="4" t="s">
        <v>53</v>
      </c>
    </row>
    <row r="1697" spans="2:11" x14ac:dyDescent="0.25">
      <c r="B1697" s="7">
        <v>43985</v>
      </c>
      <c r="C1697" s="4" t="s">
        <v>21</v>
      </c>
      <c r="D1697" s="4" t="s">
        <v>48</v>
      </c>
      <c r="E1697" s="4" t="s">
        <v>10</v>
      </c>
      <c r="F1697" s="4">
        <v>22</v>
      </c>
      <c r="G1697" s="13">
        <f t="shared" si="26"/>
        <v>400</v>
      </c>
      <c r="H1697" s="13">
        <f>tbl_Data[[#This Row],[Units]] * tbl_Data[[#This Row],[Price]]</f>
        <v>8800</v>
      </c>
      <c r="I1697" s="4" t="s">
        <v>11</v>
      </c>
      <c r="J1697" s="4" t="s">
        <v>12</v>
      </c>
      <c r="K1697" s="4" t="s">
        <v>53</v>
      </c>
    </row>
    <row r="1698" spans="2:11" x14ac:dyDescent="0.25">
      <c r="B1698" s="7">
        <v>43985</v>
      </c>
      <c r="C1698" s="4" t="s">
        <v>21</v>
      </c>
      <c r="D1698" s="4" t="s">
        <v>48</v>
      </c>
      <c r="E1698" s="4" t="s">
        <v>20</v>
      </c>
      <c r="F1698" s="4">
        <v>37</v>
      </c>
      <c r="G1698" s="13">
        <f t="shared" si="26"/>
        <v>300</v>
      </c>
      <c r="H1698" s="13">
        <f>tbl_Data[[#This Row],[Units]] * tbl_Data[[#This Row],[Price]]</f>
        <v>11100</v>
      </c>
      <c r="I1698" s="4" t="s">
        <v>11</v>
      </c>
      <c r="J1698" s="4" t="s">
        <v>12</v>
      </c>
      <c r="K1698" s="4" t="s">
        <v>55</v>
      </c>
    </row>
    <row r="1699" spans="2:11" x14ac:dyDescent="0.25">
      <c r="B1699" s="7">
        <v>43985</v>
      </c>
      <c r="C1699" s="4" t="s">
        <v>8</v>
      </c>
      <c r="D1699" s="4" t="s">
        <v>24</v>
      </c>
      <c r="E1699" s="4" t="s">
        <v>20</v>
      </c>
      <c r="F1699" s="4">
        <v>44</v>
      </c>
      <c r="G1699" s="13">
        <f t="shared" si="26"/>
        <v>300</v>
      </c>
      <c r="H1699" s="13">
        <f>tbl_Data[[#This Row],[Units]] * tbl_Data[[#This Row],[Price]]</f>
        <v>13200</v>
      </c>
      <c r="I1699" s="4" t="s">
        <v>23</v>
      </c>
      <c r="J1699" s="4" t="s">
        <v>12</v>
      </c>
      <c r="K1699" s="4" t="s">
        <v>53</v>
      </c>
    </row>
    <row r="1700" spans="2:11" x14ac:dyDescent="0.25">
      <c r="B1700" s="7">
        <v>43985</v>
      </c>
      <c r="C1700" s="4" t="s">
        <v>21</v>
      </c>
      <c r="D1700" s="4" t="s">
        <v>16</v>
      </c>
      <c r="E1700" s="4" t="s">
        <v>10</v>
      </c>
      <c r="F1700" s="4">
        <v>44</v>
      </c>
      <c r="G1700" s="13">
        <f t="shared" si="26"/>
        <v>400</v>
      </c>
      <c r="H1700" s="13">
        <f>tbl_Data[[#This Row],[Units]] * tbl_Data[[#This Row],[Price]]</f>
        <v>17600</v>
      </c>
      <c r="I1700" s="4" t="s">
        <v>11</v>
      </c>
      <c r="J1700" s="4" t="s">
        <v>12</v>
      </c>
      <c r="K1700" s="4" t="s">
        <v>55</v>
      </c>
    </row>
    <row r="1701" spans="2:11" x14ac:dyDescent="0.25">
      <c r="B1701" s="7">
        <v>43985</v>
      </c>
      <c r="C1701" s="4" t="s">
        <v>21</v>
      </c>
      <c r="D1701" s="4" t="s">
        <v>14</v>
      </c>
      <c r="E1701" s="4" t="s">
        <v>10</v>
      </c>
      <c r="F1701" s="4">
        <v>49</v>
      </c>
      <c r="G1701" s="13">
        <f t="shared" si="26"/>
        <v>400</v>
      </c>
      <c r="H1701" s="13">
        <f>tbl_Data[[#This Row],[Units]] * tbl_Data[[#This Row],[Price]]</f>
        <v>19600</v>
      </c>
      <c r="I1701" s="4" t="s">
        <v>11</v>
      </c>
      <c r="J1701" s="4" t="s">
        <v>12</v>
      </c>
      <c r="K1701" s="4" t="s">
        <v>52</v>
      </c>
    </row>
    <row r="1702" spans="2:11" x14ac:dyDescent="0.25">
      <c r="B1702" s="7">
        <v>43986</v>
      </c>
      <c r="C1702" s="4" t="s">
        <v>21</v>
      </c>
      <c r="D1702" s="4" t="s">
        <v>18</v>
      </c>
      <c r="E1702" s="4" t="s">
        <v>22</v>
      </c>
      <c r="F1702" s="4">
        <v>2</v>
      </c>
      <c r="G1702" s="13">
        <f t="shared" si="26"/>
        <v>200</v>
      </c>
      <c r="H1702" s="13">
        <f>tbl_Data[[#This Row],[Units]] * tbl_Data[[#This Row],[Price]]</f>
        <v>400</v>
      </c>
      <c r="I1702" s="4" t="s">
        <v>11</v>
      </c>
      <c r="J1702" s="4" t="s">
        <v>12</v>
      </c>
      <c r="K1702" s="4" t="s">
        <v>55</v>
      </c>
    </row>
    <row r="1703" spans="2:11" x14ac:dyDescent="0.25">
      <c r="B1703" s="7">
        <v>43986</v>
      </c>
      <c r="C1703" s="4" t="s">
        <v>13</v>
      </c>
      <c r="D1703" s="4" t="s">
        <v>18</v>
      </c>
      <c r="E1703" s="4" t="s">
        <v>22</v>
      </c>
      <c r="F1703" s="4">
        <v>4</v>
      </c>
      <c r="G1703" s="13">
        <f t="shared" si="26"/>
        <v>200</v>
      </c>
      <c r="H1703" s="13">
        <f>tbl_Data[[#This Row],[Units]] * tbl_Data[[#This Row],[Price]]</f>
        <v>800</v>
      </c>
      <c r="I1703" s="4" t="s">
        <v>11</v>
      </c>
      <c r="J1703" s="4" t="s">
        <v>12</v>
      </c>
      <c r="K1703" s="4" t="s">
        <v>53</v>
      </c>
    </row>
    <row r="1704" spans="2:11" x14ac:dyDescent="0.25">
      <c r="B1704" s="7">
        <v>43986</v>
      </c>
      <c r="C1704" s="4" t="s">
        <v>13</v>
      </c>
      <c r="D1704" s="4" t="s">
        <v>16</v>
      </c>
      <c r="E1704" s="4" t="s">
        <v>20</v>
      </c>
      <c r="F1704" s="4">
        <v>11</v>
      </c>
      <c r="G1704" s="13">
        <f t="shared" si="26"/>
        <v>300</v>
      </c>
      <c r="H1704" s="13">
        <f>tbl_Data[[#This Row],[Units]] * tbl_Data[[#This Row],[Price]]</f>
        <v>3300</v>
      </c>
      <c r="I1704" s="4" t="s">
        <v>11</v>
      </c>
      <c r="J1704" s="4" t="s">
        <v>12</v>
      </c>
      <c r="K1704" s="4" t="s">
        <v>55</v>
      </c>
    </row>
    <row r="1705" spans="2:11" x14ac:dyDescent="0.25">
      <c r="B1705" s="7">
        <v>43986</v>
      </c>
      <c r="C1705" s="4" t="s">
        <v>21</v>
      </c>
      <c r="D1705" s="4" t="s">
        <v>9</v>
      </c>
      <c r="E1705" s="4" t="s">
        <v>22</v>
      </c>
      <c r="F1705" s="4">
        <v>17</v>
      </c>
      <c r="G1705" s="13">
        <f t="shared" si="26"/>
        <v>200</v>
      </c>
      <c r="H1705" s="13">
        <f>tbl_Data[[#This Row],[Units]] * tbl_Data[[#This Row],[Price]]</f>
        <v>3400</v>
      </c>
      <c r="I1705" s="4" t="s">
        <v>11</v>
      </c>
      <c r="J1705" s="4" t="s">
        <v>12</v>
      </c>
      <c r="K1705" s="4" t="s">
        <v>52</v>
      </c>
    </row>
    <row r="1706" spans="2:11" x14ac:dyDescent="0.25">
      <c r="B1706" s="7">
        <v>43986</v>
      </c>
      <c r="C1706" s="4" t="s">
        <v>13</v>
      </c>
      <c r="D1706" s="4" t="s">
        <v>9</v>
      </c>
      <c r="E1706" s="4" t="s">
        <v>22</v>
      </c>
      <c r="F1706" s="4">
        <v>19</v>
      </c>
      <c r="G1706" s="13">
        <f t="shared" si="26"/>
        <v>200</v>
      </c>
      <c r="H1706" s="13">
        <f>tbl_Data[[#This Row],[Units]] * tbl_Data[[#This Row],[Price]]</f>
        <v>3800</v>
      </c>
      <c r="I1706" s="4" t="s">
        <v>11</v>
      </c>
      <c r="J1706" s="4" t="s">
        <v>12</v>
      </c>
      <c r="K1706" s="4" t="s">
        <v>52</v>
      </c>
    </row>
    <row r="1707" spans="2:11" x14ac:dyDescent="0.25">
      <c r="B1707" s="7">
        <v>43986</v>
      </c>
      <c r="C1707" s="4" t="s">
        <v>21</v>
      </c>
      <c r="D1707" s="4" t="s">
        <v>18</v>
      </c>
      <c r="E1707" s="4" t="s">
        <v>22</v>
      </c>
      <c r="F1707" s="4">
        <v>32</v>
      </c>
      <c r="G1707" s="13">
        <f t="shared" si="26"/>
        <v>200</v>
      </c>
      <c r="H1707" s="13">
        <f>tbl_Data[[#This Row],[Units]] * tbl_Data[[#This Row],[Price]]</f>
        <v>6400</v>
      </c>
      <c r="I1707" s="4" t="s">
        <v>11</v>
      </c>
      <c r="J1707" s="4" t="s">
        <v>12</v>
      </c>
      <c r="K1707" s="4" t="s">
        <v>55</v>
      </c>
    </row>
    <row r="1708" spans="2:11" x14ac:dyDescent="0.25">
      <c r="B1708" s="7">
        <v>43986</v>
      </c>
      <c r="C1708" s="4" t="s">
        <v>8</v>
      </c>
      <c r="D1708" s="4" t="s">
        <v>48</v>
      </c>
      <c r="E1708" s="4" t="s">
        <v>10</v>
      </c>
      <c r="F1708" s="4">
        <v>17</v>
      </c>
      <c r="G1708" s="13">
        <f t="shared" si="26"/>
        <v>400</v>
      </c>
      <c r="H1708" s="13">
        <f>tbl_Data[[#This Row],[Units]] * tbl_Data[[#This Row],[Price]]</f>
        <v>6800</v>
      </c>
      <c r="I1708" s="4" t="s">
        <v>11</v>
      </c>
      <c r="J1708" s="4" t="s">
        <v>19</v>
      </c>
      <c r="K1708" s="4" t="s">
        <v>52</v>
      </c>
    </row>
    <row r="1709" spans="2:11" x14ac:dyDescent="0.25">
      <c r="B1709" s="7">
        <v>43986</v>
      </c>
      <c r="C1709" s="4" t="s">
        <v>13</v>
      </c>
      <c r="D1709" s="4" t="s">
        <v>48</v>
      </c>
      <c r="E1709" s="4" t="s">
        <v>10</v>
      </c>
      <c r="F1709" s="4">
        <v>23</v>
      </c>
      <c r="G1709" s="13">
        <f t="shared" si="26"/>
        <v>400</v>
      </c>
      <c r="H1709" s="13">
        <f>tbl_Data[[#This Row],[Units]] * tbl_Data[[#This Row],[Price]]</f>
        <v>9200</v>
      </c>
      <c r="I1709" s="4" t="s">
        <v>11</v>
      </c>
      <c r="J1709" s="4" t="s">
        <v>12</v>
      </c>
      <c r="K1709" s="4" t="s">
        <v>52</v>
      </c>
    </row>
    <row r="1710" spans="2:11" x14ac:dyDescent="0.25">
      <c r="B1710" s="7">
        <v>43986</v>
      </c>
      <c r="C1710" s="4" t="s">
        <v>13</v>
      </c>
      <c r="D1710" s="4" t="s">
        <v>14</v>
      </c>
      <c r="E1710" s="4" t="s">
        <v>10</v>
      </c>
      <c r="F1710" s="4">
        <v>25</v>
      </c>
      <c r="G1710" s="13">
        <f t="shared" si="26"/>
        <v>400</v>
      </c>
      <c r="H1710" s="13">
        <f>tbl_Data[[#This Row],[Units]] * tbl_Data[[#This Row],[Price]]</f>
        <v>10000</v>
      </c>
      <c r="I1710" s="4" t="s">
        <v>11</v>
      </c>
      <c r="J1710" s="4" t="s">
        <v>12</v>
      </c>
      <c r="K1710" s="4" t="s">
        <v>52</v>
      </c>
    </row>
    <row r="1711" spans="2:11" x14ac:dyDescent="0.25">
      <c r="B1711" s="7">
        <v>43986</v>
      </c>
      <c r="C1711" s="4" t="s">
        <v>8</v>
      </c>
      <c r="D1711" s="4" t="s">
        <v>18</v>
      </c>
      <c r="E1711" s="4" t="s">
        <v>10</v>
      </c>
      <c r="F1711" s="4">
        <v>27</v>
      </c>
      <c r="G1711" s="13">
        <f t="shared" si="26"/>
        <v>400</v>
      </c>
      <c r="H1711" s="13">
        <f>tbl_Data[[#This Row],[Units]] * tbl_Data[[#This Row],[Price]]</f>
        <v>10800</v>
      </c>
      <c r="I1711" s="4" t="s">
        <v>11</v>
      </c>
      <c r="J1711" s="4" t="s">
        <v>12</v>
      </c>
      <c r="K1711" s="4" t="s">
        <v>52</v>
      </c>
    </row>
    <row r="1712" spans="2:11" x14ac:dyDescent="0.25">
      <c r="B1712" s="7">
        <v>43986</v>
      </c>
      <c r="C1712" s="4" t="s">
        <v>21</v>
      </c>
      <c r="D1712" s="4" t="s">
        <v>24</v>
      </c>
      <c r="E1712" s="4" t="s">
        <v>10</v>
      </c>
      <c r="F1712" s="4">
        <v>32</v>
      </c>
      <c r="G1712" s="13">
        <f t="shared" si="26"/>
        <v>400</v>
      </c>
      <c r="H1712" s="13">
        <f>tbl_Data[[#This Row],[Units]] * tbl_Data[[#This Row],[Price]]</f>
        <v>12800</v>
      </c>
      <c r="I1712" s="4" t="s">
        <v>11</v>
      </c>
      <c r="J1712" s="4" t="s">
        <v>12</v>
      </c>
      <c r="K1712" s="4" t="s">
        <v>55</v>
      </c>
    </row>
    <row r="1713" spans="2:11" x14ac:dyDescent="0.25">
      <c r="B1713" s="7">
        <v>43986</v>
      </c>
      <c r="C1713" s="4" t="s">
        <v>13</v>
      </c>
      <c r="D1713" s="4" t="s">
        <v>18</v>
      </c>
      <c r="E1713" s="4" t="s">
        <v>10</v>
      </c>
      <c r="F1713" s="4">
        <v>35</v>
      </c>
      <c r="G1713" s="13">
        <f t="shared" si="26"/>
        <v>400</v>
      </c>
      <c r="H1713" s="13">
        <f>tbl_Data[[#This Row],[Units]] * tbl_Data[[#This Row],[Price]]</f>
        <v>14000</v>
      </c>
      <c r="I1713" s="4" t="s">
        <v>11</v>
      </c>
      <c r="J1713" s="4" t="s">
        <v>12</v>
      </c>
      <c r="K1713" s="4" t="s">
        <v>53</v>
      </c>
    </row>
    <row r="1714" spans="2:11" x14ac:dyDescent="0.25">
      <c r="B1714" s="7">
        <v>43986</v>
      </c>
      <c r="C1714" s="4" t="s">
        <v>13</v>
      </c>
      <c r="D1714" s="4" t="s">
        <v>48</v>
      </c>
      <c r="E1714" s="4" t="s">
        <v>20</v>
      </c>
      <c r="F1714" s="4">
        <v>47</v>
      </c>
      <c r="G1714" s="13">
        <f t="shared" si="26"/>
        <v>300</v>
      </c>
      <c r="H1714" s="13">
        <f>tbl_Data[[#This Row],[Units]] * tbl_Data[[#This Row],[Price]]</f>
        <v>14100</v>
      </c>
      <c r="I1714" s="4" t="s">
        <v>11</v>
      </c>
      <c r="J1714" s="4" t="s">
        <v>12</v>
      </c>
      <c r="K1714" s="4" t="s">
        <v>52</v>
      </c>
    </row>
    <row r="1715" spans="2:11" x14ac:dyDescent="0.25">
      <c r="B1715" s="7">
        <v>43986</v>
      </c>
      <c r="C1715" s="4" t="s">
        <v>8</v>
      </c>
      <c r="D1715" s="4" t="s">
        <v>16</v>
      </c>
      <c r="E1715" s="4" t="s">
        <v>10</v>
      </c>
      <c r="F1715" s="4">
        <v>37</v>
      </c>
      <c r="G1715" s="13">
        <f t="shared" si="26"/>
        <v>400</v>
      </c>
      <c r="H1715" s="13">
        <f>tbl_Data[[#This Row],[Units]] * tbl_Data[[#This Row],[Price]]</f>
        <v>14800</v>
      </c>
      <c r="I1715" s="4" t="s">
        <v>11</v>
      </c>
      <c r="J1715" s="4" t="s">
        <v>12</v>
      </c>
      <c r="K1715" s="4" t="s">
        <v>53</v>
      </c>
    </row>
    <row r="1716" spans="2:11" x14ac:dyDescent="0.25">
      <c r="B1716" s="7">
        <v>43987</v>
      </c>
      <c r="C1716" s="4" t="s">
        <v>13</v>
      </c>
      <c r="D1716" s="4" t="s">
        <v>16</v>
      </c>
      <c r="E1716" s="4" t="s">
        <v>17</v>
      </c>
      <c r="F1716" s="4">
        <v>3</v>
      </c>
      <c r="G1716" s="13">
        <f t="shared" si="26"/>
        <v>500</v>
      </c>
      <c r="H1716" s="13">
        <f>tbl_Data[[#This Row],[Units]] * tbl_Data[[#This Row],[Price]]</f>
        <v>1500</v>
      </c>
      <c r="I1716" s="4" t="s">
        <v>23</v>
      </c>
      <c r="J1716" s="4" t="s">
        <v>12</v>
      </c>
      <c r="K1716" s="4" t="s">
        <v>55</v>
      </c>
    </row>
    <row r="1717" spans="2:11" x14ac:dyDescent="0.25">
      <c r="B1717" s="7">
        <v>43987</v>
      </c>
      <c r="C1717" s="4" t="s">
        <v>13</v>
      </c>
      <c r="D1717" s="4" t="s">
        <v>14</v>
      </c>
      <c r="E1717" s="4" t="s">
        <v>15</v>
      </c>
      <c r="F1717" s="4">
        <v>22</v>
      </c>
      <c r="G1717" s="13">
        <f t="shared" si="26"/>
        <v>100</v>
      </c>
      <c r="H1717" s="13">
        <f>tbl_Data[[#This Row],[Units]] * tbl_Data[[#This Row],[Price]]</f>
        <v>2200</v>
      </c>
      <c r="I1717" s="4" t="s">
        <v>11</v>
      </c>
      <c r="J1717" s="4" t="s">
        <v>12</v>
      </c>
      <c r="K1717" s="4" t="s">
        <v>54</v>
      </c>
    </row>
    <row r="1718" spans="2:11" x14ac:dyDescent="0.25">
      <c r="B1718" s="7">
        <v>43987</v>
      </c>
      <c r="C1718" s="4" t="s">
        <v>8</v>
      </c>
      <c r="D1718" s="4" t="s">
        <v>18</v>
      </c>
      <c r="E1718" s="4" t="s">
        <v>10</v>
      </c>
      <c r="F1718" s="4">
        <v>6</v>
      </c>
      <c r="G1718" s="13">
        <f t="shared" si="26"/>
        <v>400</v>
      </c>
      <c r="H1718" s="13">
        <f>tbl_Data[[#This Row],[Units]] * tbl_Data[[#This Row],[Price]]</f>
        <v>2400</v>
      </c>
      <c r="I1718" s="4" t="s">
        <v>11</v>
      </c>
      <c r="J1718" s="4" t="s">
        <v>12</v>
      </c>
      <c r="K1718" s="4" t="s">
        <v>53</v>
      </c>
    </row>
    <row r="1719" spans="2:11" x14ac:dyDescent="0.25">
      <c r="B1719" s="7">
        <v>43987</v>
      </c>
      <c r="C1719" s="4" t="s">
        <v>13</v>
      </c>
      <c r="D1719" s="4" t="s">
        <v>16</v>
      </c>
      <c r="E1719" s="4" t="s">
        <v>20</v>
      </c>
      <c r="F1719" s="4">
        <v>9</v>
      </c>
      <c r="G1719" s="13">
        <f t="shared" si="26"/>
        <v>300</v>
      </c>
      <c r="H1719" s="13">
        <f>tbl_Data[[#This Row],[Units]] * tbl_Data[[#This Row],[Price]]</f>
        <v>2700</v>
      </c>
      <c r="I1719" s="4" t="s">
        <v>23</v>
      </c>
      <c r="J1719" s="4" t="s">
        <v>12</v>
      </c>
      <c r="K1719" s="4" t="s">
        <v>53</v>
      </c>
    </row>
    <row r="1720" spans="2:11" x14ac:dyDescent="0.25">
      <c r="B1720" s="7">
        <v>43987</v>
      </c>
      <c r="C1720" s="4" t="s">
        <v>13</v>
      </c>
      <c r="D1720" s="4" t="s">
        <v>16</v>
      </c>
      <c r="E1720" s="4" t="s">
        <v>10</v>
      </c>
      <c r="F1720" s="4">
        <v>8</v>
      </c>
      <c r="G1720" s="13">
        <f t="shared" si="26"/>
        <v>400</v>
      </c>
      <c r="H1720" s="13">
        <f>tbl_Data[[#This Row],[Units]] * tbl_Data[[#This Row],[Price]]</f>
        <v>3200</v>
      </c>
      <c r="I1720" s="4" t="s">
        <v>11</v>
      </c>
      <c r="J1720" s="4" t="s">
        <v>12</v>
      </c>
      <c r="K1720" s="4" t="s">
        <v>52</v>
      </c>
    </row>
    <row r="1721" spans="2:11" x14ac:dyDescent="0.25">
      <c r="B1721" s="7">
        <v>43987</v>
      </c>
      <c r="C1721" s="4" t="s">
        <v>21</v>
      </c>
      <c r="D1721" s="4" t="s">
        <v>14</v>
      </c>
      <c r="E1721" s="4" t="s">
        <v>17</v>
      </c>
      <c r="F1721" s="4">
        <v>8</v>
      </c>
      <c r="G1721" s="13">
        <f t="shared" si="26"/>
        <v>500</v>
      </c>
      <c r="H1721" s="13">
        <f>tbl_Data[[#This Row],[Units]] * tbl_Data[[#This Row],[Price]]</f>
        <v>4000</v>
      </c>
      <c r="I1721" s="4" t="s">
        <v>11</v>
      </c>
      <c r="J1721" s="4" t="s">
        <v>19</v>
      </c>
      <c r="K1721" s="4" t="s">
        <v>55</v>
      </c>
    </row>
    <row r="1722" spans="2:11" x14ac:dyDescent="0.25">
      <c r="B1722" s="7">
        <v>43987</v>
      </c>
      <c r="C1722" s="4" t="s">
        <v>21</v>
      </c>
      <c r="D1722" s="4" t="s">
        <v>9</v>
      </c>
      <c r="E1722" s="4" t="s">
        <v>10</v>
      </c>
      <c r="F1722" s="4">
        <v>12</v>
      </c>
      <c r="G1722" s="13">
        <f t="shared" si="26"/>
        <v>400</v>
      </c>
      <c r="H1722" s="13">
        <f>tbl_Data[[#This Row],[Units]] * tbl_Data[[#This Row],[Price]]</f>
        <v>4800</v>
      </c>
      <c r="I1722" s="4" t="s">
        <v>11</v>
      </c>
      <c r="J1722" s="4" t="s">
        <v>12</v>
      </c>
      <c r="K1722" s="4" t="s">
        <v>55</v>
      </c>
    </row>
    <row r="1723" spans="2:11" x14ac:dyDescent="0.25">
      <c r="B1723" s="7">
        <v>43987</v>
      </c>
      <c r="C1723" s="4" t="s">
        <v>13</v>
      </c>
      <c r="D1723" s="4" t="s">
        <v>18</v>
      </c>
      <c r="E1723" s="4" t="s">
        <v>10</v>
      </c>
      <c r="F1723" s="4">
        <v>13</v>
      </c>
      <c r="G1723" s="13">
        <f t="shared" si="26"/>
        <v>400</v>
      </c>
      <c r="H1723" s="13">
        <f>tbl_Data[[#This Row],[Units]] * tbl_Data[[#This Row],[Price]]</f>
        <v>5200</v>
      </c>
      <c r="I1723" s="4" t="s">
        <v>11</v>
      </c>
      <c r="J1723" s="4" t="s">
        <v>19</v>
      </c>
      <c r="K1723" s="4" t="s">
        <v>53</v>
      </c>
    </row>
    <row r="1724" spans="2:11" x14ac:dyDescent="0.25">
      <c r="B1724" s="7">
        <v>43987</v>
      </c>
      <c r="C1724" s="4" t="s">
        <v>13</v>
      </c>
      <c r="D1724" s="4" t="s">
        <v>18</v>
      </c>
      <c r="E1724" s="4" t="s">
        <v>20</v>
      </c>
      <c r="F1724" s="4">
        <v>22</v>
      </c>
      <c r="G1724" s="13">
        <f t="shared" si="26"/>
        <v>300</v>
      </c>
      <c r="H1724" s="13">
        <f>tbl_Data[[#This Row],[Units]] * tbl_Data[[#This Row],[Price]]</f>
        <v>6600</v>
      </c>
      <c r="I1724" s="4" t="s">
        <v>11</v>
      </c>
      <c r="J1724" s="4" t="s">
        <v>12</v>
      </c>
      <c r="K1724" s="4" t="s">
        <v>55</v>
      </c>
    </row>
    <row r="1725" spans="2:11" x14ac:dyDescent="0.25">
      <c r="B1725" s="7">
        <v>43987</v>
      </c>
      <c r="C1725" s="4" t="s">
        <v>8</v>
      </c>
      <c r="D1725" s="4" t="s">
        <v>14</v>
      </c>
      <c r="E1725" s="4" t="s">
        <v>10</v>
      </c>
      <c r="F1725" s="4">
        <v>32</v>
      </c>
      <c r="G1725" s="13">
        <f t="shared" si="26"/>
        <v>400</v>
      </c>
      <c r="H1725" s="13">
        <f>tbl_Data[[#This Row],[Units]] * tbl_Data[[#This Row],[Price]]</f>
        <v>12800</v>
      </c>
      <c r="I1725" s="4" t="s">
        <v>11</v>
      </c>
      <c r="J1725" s="4" t="s">
        <v>19</v>
      </c>
      <c r="K1725" s="4" t="s">
        <v>55</v>
      </c>
    </row>
    <row r="1726" spans="2:11" x14ac:dyDescent="0.25">
      <c r="B1726" s="7">
        <v>43987</v>
      </c>
      <c r="C1726" s="4" t="s">
        <v>21</v>
      </c>
      <c r="D1726" s="4" t="s">
        <v>14</v>
      </c>
      <c r="E1726" s="4" t="s">
        <v>17</v>
      </c>
      <c r="F1726" s="4">
        <v>26</v>
      </c>
      <c r="G1726" s="13">
        <f t="shared" si="26"/>
        <v>500</v>
      </c>
      <c r="H1726" s="13">
        <f>tbl_Data[[#This Row],[Units]] * tbl_Data[[#This Row],[Price]]</f>
        <v>13000</v>
      </c>
      <c r="I1726" s="4" t="s">
        <v>11</v>
      </c>
      <c r="J1726" s="4" t="s">
        <v>12</v>
      </c>
      <c r="K1726" s="4" t="s">
        <v>52</v>
      </c>
    </row>
    <row r="1727" spans="2:11" x14ac:dyDescent="0.25">
      <c r="B1727" s="7">
        <v>43987</v>
      </c>
      <c r="C1727" s="4" t="s">
        <v>13</v>
      </c>
      <c r="D1727" s="4" t="s">
        <v>18</v>
      </c>
      <c r="E1727" s="4" t="s">
        <v>17</v>
      </c>
      <c r="F1727" s="4">
        <v>26</v>
      </c>
      <c r="G1727" s="13">
        <f t="shared" si="26"/>
        <v>500</v>
      </c>
      <c r="H1727" s="13">
        <f>tbl_Data[[#This Row],[Units]] * tbl_Data[[#This Row],[Price]]</f>
        <v>13000</v>
      </c>
      <c r="I1727" s="4" t="s">
        <v>11</v>
      </c>
      <c r="J1727" s="4" t="s">
        <v>12</v>
      </c>
      <c r="K1727" s="4" t="s">
        <v>52</v>
      </c>
    </row>
    <row r="1728" spans="2:11" x14ac:dyDescent="0.25">
      <c r="B1728" s="7">
        <v>43987</v>
      </c>
      <c r="C1728" s="4" t="s">
        <v>21</v>
      </c>
      <c r="D1728" s="4" t="s">
        <v>9</v>
      </c>
      <c r="E1728" s="4" t="s">
        <v>20</v>
      </c>
      <c r="F1728" s="4">
        <v>45</v>
      </c>
      <c r="G1728" s="13">
        <f t="shared" si="26"/>
        <v>300</v>
      </c>
      <c r="H1728" s="13">
        <f>tbl_Data[[#This Row],[Units]] * tbl_Data[[#This Row],[Price]]</f>
        <v>13500</v>
      </c>
      <c r="I1728" s="4" t="s">
        <v>11</v>
      </c>
      <c r="J1728" s="4" t="s">
        <v>12</v>
      </c>
      <c r="K1728" s="4" t="s">
        <v>54</v>
      </c>
    </row>
    <row r="1729" spans="2:11" x14ac:dyDescent="0.25">
      <c r="B1729" s="7">
        <v>43987</v>
      </c>
      <c r="C1729" s="4" t="s">
        <v>8</v>
      </c>
      <c r="D1729" s="4" t="s">
        <v>24</v>
      </c>
      <c r="E1729" s="4" t="s">
        <v>20</v>
      </c>
      <c r="F1729" s="4">
        <v>46</v>
      </c>
      <c r="G1729" s="13">
        <f t="shared" si="26"/>
        <v>300</v>
      </c>
      <c r="H1729" s="13">
        <f>tbl_Data[[#This Row],[Units]] * tbl_Data[[#This Row],[Price]]</f>
        <v>13800</v>
      </c>
      <c r="I1729" s="4" t="s">
        <v>11</v>
      </c>
      <c r="J1729" s="4" t="s">
        <v>12</v>
      </c>
      <c r="K1729" s="4" t="s">
        <v>55</v>
      </c>
    </row>
    <row r="1730" spans="2:11" x14ac:dyDescent="0.25">
      <c r="B1730" s="7">
        <v>43987</v>
      </c>
      <c r="C1730" s="4" t="s">
        <v>13</v>
      </c>
      <c r="D1730" s="4" t="s">
        <v>48</v>
      </c>
      <c r="E1730" s="4" t="s">
        <v>10</v>
      </c>
      <c r="F1730" s="4">
        <v>40</v>
      </c>
      <c r="G1730" s="13">
        <f t="shared" si="26"/>
        <v>400</v>
      </c>
      <c r="H1730" s="13">
        <f>tbl_Data[[#This Row],[Units]] * tbl_Data[[#This Row],[Price]]</f>
        <v>16000</v>
      </c>
      <c r="I1730" s="4" t="s">
        <v>23</v>
      </c>
      <c r="J1730" s="4" t="s">
        <v>12</v>
      </c>
      <c r="K1730" s="4" t="s">
        <v>55</v>
      </c>
    </row>
    <row r="1731" spans="2:11" x14ac:dyDescent="0.25">
      <c r="B1731" s="7">
        <v>43987</v>
      </c>
      <c r="C1731" s="4" t="s">
        <v>8</v>
      </c>
      <c r="D1731" s="4" t="s">
        <v>16</v>
      </c>
      <c r="E1731" s="4" t="s">
        <v>10</v>
      </c>
      <c r="F1731" s="4">
        <v>49</v>
      </c>
      <c r="G1731" s="13">
        <f t="shared" si="26"/>
        <v>400</v>
      </c>
      <c r="H1731" s="13">
        <f>tbl_Data[[#This Row],[Units]] * tbl_Data[[#This Row],[Price]]</f>
        <v>19600</v>
      </c>
      <c r="I1731" s="4" t="s">
        <v>11</v>
      </c>
      <c r="J1731" s="4" t="s">
        <v>12</v>
      </c>
      <c r="K1731" s="4" t="s">
        <v>55</v>
      </c>
    </row>
    <row r="1732" spans="2:11" x14ac:dyDescent="0.25">
      <c r="B1732" s="7">
        <v>43987</v>
      </c>
      <c r="C1732" s="4" t="s">
        <v>13</v>
      </c>
      <c r="D1732" s="4" t="s">
        <v>48</v>
      </c>
      <c r="E1732" s="4" t="s">
        <v>10</v>
      </c>
      <c r="F1732" s="4">
        <v>49</v>
      </c>
      <c r="G1732" s="13">
        <f t="shared" ref="G1732:G1795" si="27">_xlfn.XLOOKUP(E1732, Product, dv_Price, "N/A", 0)</f>
        <v>400</v>
      </c>
      <c r="H1732" s="13">
        <f>tbl_Data[[#This Row],[Units]] * tbl_Data[[#This Row],[Price]]</f>
        <v>19600</v>
      </c>
      <c r="I1732" s="4" t="s">
        <v>11</v>
      </c>
      <c r="J1732" s="4" t="s">
        <v>12</v>
      </c>
      <c r="K1732" s="4" t="s">
        <v>52</v>
      </c>
    </row>
    <row r="1733" spans="2:11" x14ac:dyDescent="0.25">
      <c r="B1733" s="7">
        <v>43988</v>
      </c>
      <c r="C1733" s="4" t="s">
        <v>8</v>
      </c>
      <c r="D1733" s="4" t="s">
        <v>18</v>
      </c>
      <c r="E1733" s="4" t="s">
        <v>15</v>
      </c>
      <c r="F1733" s="4">
        <v>2</v>
      </c>
      <c r="G1733" s="13">
        <f t="shared" si="27"/>
        <v>100</v>
      </c>
      <c r="H1733" s="13">
        <f>tbl_Data[[#This Row],[Units]] * tbl_Data[[#This Row],[Price]]</f>
        <v>200</v>
      </c>
      <c r="I1733" s="4" t="s">
        <v>11</v>
      </c>
      <c r="J1733" s="4" t="s">
        <v>12</v>
      </c>
      <c r="K1733" s="4" t="s">
        <v>52</v>
      </c>
    </row>
    <row r="1734" spans="2:11" x14ac:dyDescent="0.25">
      <c r="B1734" s="7">
        <v>43988</v>
      </c>
      <c r="C1734" s="4" t="s">
        <v>8</v>
      </c>
      <c r="D1734" s="4" t="s">
        <v>18</v>
      </c>
      <c r="E1734" s="4" t="s">
        <v>10</v>
      </c>
      <c r="F1734" s="4">
        <v>4</v>
      </c>
      <c r="G1734" s="13">
        <f t="shared" si="27"/>
        <v>400</v>
      </c>
      <c r="H1734" s="13">
        <f>tbl_Data[[#This Row],[Units]] * tbl_Data[[#This Row],[Price]]</f>
        <v>1600</v>
      </c>
      <c r="I1734" s="4" t="s">
        <v>11</v>
      </c>
      <c r="J1734" s="4" t="s">
        <v>12</v>
      </c>
      <c r="K1734" s="4" t="s">
        <v>55</v>
      </c>
    </row>
    <row r="1735" spans="2:11" x14ac:dyDescent="0.25">
      <c r="B1735" s="7">
        <v>43988</v>
      </c>
      <c r="C1735" s="4" t="s">
        <v>8</v>
      </c>
      <c r="D1735" s="4" t="s">
        <v>48</v>
      </c>
      <c r="E1735" s="4" t="s">
        <v>20</v>
      </c>
      <c r="F1735" s="4">
        <v>11</v>
      </c>
      <c r="G1735" s="13">
        <f t="shared" si="27"/>
        <v>300</v>
      </c>
      <c r="H1735" s="13">
        <f>tbl_Data[[#This Row],[Units]] * tbl_Data[[#This Row],[Price]]</f>
        <v>3300</v>
      </c>
      <c r="I1735" s="4" t="s">
        <v>23</v>
      </c>
      <c r="J1735" s="4" t="s">
        <v>12</v>
      </c>
      <c r="K1735" s="4" t="s">
        <v>53</v>
      </c>
    </row>
    <row r="1736" spans="2:11" x14ac:dyDescent="0.25">
      <c r="B1736" s="7">
        <v>43988</v>
      </c>
      <c r="C1736" s="4" t="s">
        <v>8</v>
      </c>
      <c r="D1736" s="4" t="s">
        <v>48</v>
      </c>
      <c r="E1736" s="4" t="s">
        <v>22</v>
      </c>
      <c r="F1736" s="4">
        <v>17</v>
      </c>
      <c r="G1736" s="13">
        <f t="shared" si="27"/>
        <v>200</v>
      </c>
      <c r="H1736" s="13">
        <f>tbl_Data[[#This Row],[Units]] * tbl_Data[[#This Row],[Price]]</f>
        <v>3400</v>
      </c>
      <c r="I1736" s="4" t="s">
        <v>23</v>
      </c>
      <c r="J1736" s="4" t="s">
        <v>12</v>
      </c>
      <c r="K1736" s="4" t="s">
        <v>55</v>
      </c>
    </row>
    <row r="1737" spans="2:11" x14ac:dyDescent="0.25">
      <c r="B1737" s="7">
        <v>43988</v>
      </c>
      <c r="C1737" s="4" t="s">
        <v>8</v>
      </c>
      <c r="D1737" s="4" t="s">
        <v>9</v>
      </c>
      <c r="E1737" s="4" t="s">
        <v>15</v>
      </c>
      <c r="F1737" s="4">
        <v>39</v>
      </c>
      <c r="G1737" s="13">
        <f t="shared" si="27"/>
        <v>100</v>
      </c>
      <c r="H1737" s="13">
        <f>tbl_Data[[#This Row],[Units]] * tbl_Data[[#This Row],[Price]]</f>
        <v>3900</v>
      </c>
      <c r="I1737" s="4" t="s">
        <v>11</v>
      </c>
      <c r="J1737" s="4" t="s">
        <v>12</v>
      </c>
      <c r="K1737" s="4" t="s">
        <v>52</v>
      </c>
    </row>
    <row r="1738" spans="2:11" x14ac:dyDescent="0.25">
      <c r="B1738" s="7">
        <v>43988</v>
      </c>
      <c r="C1738" s="4" t="s">
        <v>13</v>
      </c>
      <c r="D1738" s="4" t="s">
        <v>14</v>
      </c>
      <c r="E1738" s="4" t="s">
        <v>17</v>
      </c>
      <c r="F1738" s="4">
        <v>22</v>
      </c>
      <c r="G1738" s="13">
        <f t="shared" si="27"/>
        <v>500</v>
      </c>
      <c r="H1738" s="13">
        <f>tbl_Data[[#This Row],[Units]] * tbl_Data[[#This Row],[Price]]</f>
        <v>11000</v>
      </c>
      <c r="I1738" s="4" t="s">
        <v>23</v>
      </c>
      <c r="J1738" s="4" t="s">
        <v>12</v>
      </c>
      <c r="K1738" s="4" t="s">
        <v>53</v>
      </c>
    </row>
    <row r="1739" spans="2:11" x14ac:dyDescent="0.25">
      <c r="B1739" s="7">
        <v>43988</v>
      </c>
      <c r="C1739" s="4" t="s">
        <v>21</v>
      </c>
      <c r="D1739" s="4" t="s">
        <v>18</v>
      </c>
      <c r="E1739" s="4" t="s">
        <v>10</v>
      </c>
      <c r="F1739" s="4">
        <v>38</v>
      </c>
      <c r="G1739" s="13">
        <f t="shared" si="27"/>
        <v>400</v>
      </c>
      <c r="H1739" s="13">
        <f>tbl_Data[[#This Row],[Units]] * tbl_Data[[#This Row],[Price]]</f>
        <v>15200</v>
      </c>
      <c r="I1739" s="4" t="s">
        <v>11</v>
      </c>
      <c r="J1739" s="4" t="s">
        <v>12</v>
      </c>
      <c r="K1739" s="4" t="s">
        <v>55</v>
      </c>
    </row>
    <row r="1740" spans="2:11" x14ac:dyDescent="0.25">
      <c r="B1740" s="7">
        <v>43988</v>
      </c>
      <c r="C1740" s="4" t="s">
        <v>21</v>
      </c>
      <c r="D1740" s="4" t="s">
        <v>18</v>
      </c>
      <c r="E1740" s="4" t="s">
        <v>17</v>
      </c>
      <c r="F1740" s="4">
        <v>41</v>
      </c>
      <c r="G1740" s="13">
        <f t="shared" si="27"/>
        <v>500</v>
      </c>
      <c r="H1740" s="13">
        <f>tbl_Data[[#This Row],[Units]] * tbl_Data[[#This Row],[Price]]</f>
        <v>20500</v>
      </c>
      <c r="I1740" s="4" t="s">
        <v>11</v>
      </c>
      <c r="J1740" s="4" t="s">
        <v>12</v>
      </c>
      <c r="K1740" s="4" t="s">
        <v>55</v>
      </c>
    </row>
    <row r="1741" spans="2:11" x14ac:dyDescent="0.25">
      <c r="B1741" s="7">
        <v>43989</v>
      </c>
      <c r="C1741" s="4" t="s">
        <v>13</v>
      </c>
      <c r="D1741" s="4" t="s">
        <v>18</v>
      </c>
      <c r="E1741" s="4" t="s">
        <v>17</v>
      </c>
      <c r="F1741" s="4">
        <v>4</v>
      </c>
      <c r="G1741" s="13">
        <f t="shared" si="27"/>
        <v>500</v>
      </c>
      <c r="H1741" s="13">
        <f>tbl_Data[[#This Row],[Units]] * tbl_Data[[#This Row],[Price]]</f>
        <v>2000</v>
      </c>
      <c r="I1741" s="4" t="s">
        <v>11</v>
      </c>
      <c r="J1741" s="4" t="s">
        <v>19</v>
      </c>
      <c r="K1741" s="4" t="s">
        <v>52</v>
      </c>
    </row>
    <row r="1742" spans="2:11" x14ac:dyDescent="0.25">
      <c r="B1742" s="7">
        <v>43989</v>
      </c>
      <c r="C1742" s="4" t="s">
        <v>21</v>
      </c>
      <c r="D1742" s="4" t="s">
        <v>14</v>
      </c>
      <c r="E1742" s="4" t="s">
        <v>10</v>
      </c>
      <c r="F1742" s="4">
        <v>10</v>
      </c>
      <c r="G1742" s="13">
        <f t="shared" si="27"/>
        <v>400</v>
      </c>
      <c r="H1742" s="13">
        <f>tbl_Data[[#This Row],[Units]] * tbl_Data[[#This Row],[Price]]</f>
        <v>4000</v>
      </c>
      <c r="I1742" s="4" t="s">
        <v>11</v>
      </c>
      <c r="J1742" s="4" t="s">
        <v>12</v>
      </c>
      <c r="K1742" s="4" t="s">
        <v>52</v>
      </c>
    </row>
    <row r="1743" spans="2:11" x14ac:dyDescent="0.25">
      <c r="B1743" s="7">
        <v>43989</v>
      </c>
      <c r="C1743" s="4" t="s">
        <v>13</v>
      </c>
      <c r="D1743" s="4" t="s">
        <v>18</v>
      </c>
      <c r="E1743" s="4" t="s">
        <v>15</v>
      </c>
      <c r="F1743" s="4">
        <v>48</v>
      </c>
      <c r="G1743" s="13">
        <f t="shared" si="27"/>
        <v>100</v>
      </c>
      <c r="H1743" s="13">
        <f>tbl_Data[[#This Row],[Units]] * tbl_Data[[#This Row],[Price]]</f>
        <v>4800</v>
      </c>
      <c r="I1743" s="4" t="s">
        <v>11</v>
      </c>
      <c r="J1743" s="4" t="s">
        <v>12</v>
      </c>
      <c r="K1743" s="4" t="s">
        <v>52</v>
      </c>
    </row>
    <row r="1744" spans="2:11" x14ac:dyDescent="0.25">
      <c r="B1744" s="7">
        <v>43989</v>
      </c>
      <c r="C1744" s="4" t="s">
        <v>8</v>
      </c>
      <c r="D1744" s="4" t="s">
        <v>16</v>
      </c>
      <c r="E1744" s="4" t="s">
        <v>22</v>
      </c>
      <c r="F1744" s="4">
        <v>36</v>
      </c>
      <c r="G1744" s="13">
        <f t="shared" si="27"/>
        <v>200</v>
      </c>
      <c r="H1744" s="13">
        <f>tbl_Data[[#This Row],[Units]] * tbl_Data[[#This Row],[Price]]</f>
        <v>7200</v>
      </c>
      <c r="I1744" s="4" t="s">
        <v>11</v>
      </c>
      <c r="J1744" s="4" t="s">
        <v>12</v>
      </c>
      <c r="K1744" s="4" t="s">
        <v>55</v>
      </c>
    </row>
    <row r="1745" spans="2:11" x14ac:dyDescent="0.25">
      <c r="B1745" s="7">
        <v>43989</v>
      </c>
      <c r="C1745" s="4" t="s">
        <v>21</v>
      </c>
      <c r="D1745" s="4" t="s">
        <v>18</v>
      </c>
      <c r="E1745" s="4" t="s">
        <v>20</v>
      </c>
      <c r="F1745" s="4">
        <v>29</v>
      </c>
      <c r="G1745" s="13">
        <f t="shared" si="27"/>
        <v>300</v>
      </c>
      <c r="H1745" s="13">
        <f>tbl_Data[[#This Row],[Units]] * tbl_Data[[#This Row],[Price]]</f>
        <v>8700</v>
      </c>
      <c r="I1745" s="4" t="s">
        <v>11</v>
      </c>
      <c r="J1745" s="4" t="s">
        <v>12</v>
      </c>
      <c r="K1745" s="4" t="s">
        <v>55</v>
      </c>
    </row>
    <row r="1746" spans="2:11" x14ac:dyDescent="0.25">
      <c r="B1746" s="7">
        <v>43989</v>
      </c>
      <c r="C1746" s="4" t="s">
        <v>21</v>
      </c>
      <c r="D1746" s="4" t="s">
        <v>48</v>
      </c>
      <c r="E1746" s="4" t="s">
        <v>10</v>
      </c>
      <c r="F1746" s="4">
        <v>22</v>
      </c>
      <c r="G1746" s="13">
        <f t="shared" si="27"/>
        <v>400</v>
      </c>
      <c r="H1746" s="13">
        <f>tbl_Data[[#This Row],[Units]] * tbl_Data[[#This Row],[Price]]</f>
        <v>8800</v>
      </c>
      <c r="I1746" s="4" t="s">
        <v>11</v>
      </c>
      <c r="J1746" s="4" t="s">
        <v>12</v>
      </c>
      <c r="K1746" s="4" t="s">
        <v>54</v>
      </c>
    </row>
    <row r="1747" spans="2:11" x14ac:dyDescent="0.25">
      <c r="B1747" s="7">
        <v>43989</v>
      </c>
      <c r="C1747" s="4" t="s">
        <v>13</v>
      </c>
      <c r="D1747" s="4" t="s">
        <v>24</v>
      </c>
      <c r="E1747" s="4" t="s">
        <v>22</v>
      </c>
      <c r="F1747" s="4">
        <v>44</v>
      </c>
      <c r="G1747" s="13">
        <f t="shared" si="27"/>
        <v>200</v>
      </c>
      <c r="H1747" s="13">
        <f>tbl_Data[[#This Row],[Units]] * tbl_Data[[#This Row],[Price]]</f>
        <v>8800</v>
      </c>
      <c r="I1747" s="4" t="s">
        <v>11</v>
      </c>
      <c r="J1747" s="4" t="s">
        <v>12</v>
      </c>
      <c r="K1747" s="4" t="s">
        <v>52</v>
      </c>
    </row>
    <row r="1748" spans="2:11" x14ac:dyDescent="0.25">
      <c r="B1748" s="7">
        <v>43989</v>
      </c>
      <c r="C1748" s="4" t="s">
        <v>8</v>
      </c>
      <c r="D1748" s="4" t="s">
        <v>16</v>
      </c>
      <c r="E1748" s="4" t="s">
        <v>17</v>
      </c>
      <c r="F1748" s="4">
        <v>19</v>
      </c>
      <c r="G1748" s="13">
        <f t="shared" si="27"/>
        <v>500</v>
      </c>
      <c r="H1748" s="13">
        <f>tbl_Data[[#This Row],[Units]] * tbl_Data[[#This Row],[Price]]</f>
        <v>9500</v>
      </c>
      <c r="I1748" s="4" t="s">
        <v>11</v>
      </c>
      <c r="J1748" s="4" t="s">
        <v>12</v>
      </c>
      <c r="K1748" s="4" t="s">
        <v>52</v>
      </c>
    </row>
    <row r="1749" spans="2:11" x14ac:dyDescent="0.25">
      <c r="B1749" s="7">
        <v>43989</v>
      </c>
      <c r="C1749" s="4" t="s">
        <v>8</v>
      </c>
      <c r="D1749" s="4" t="s">
        <v>14</v>
      </c>
      <c r="E1749" s="4" t="s">
        <v>17</v>
      </c>
      <c r="F1749" s="4">
        <v>22</v>
      </c>
      <c r="G1749" s="13">
        <f t="shared" si="27"/>
        <v>500</v>
      </c>
      <c r="H1749" s="13">
        <f>tbl_Data[[#This Row],[Units]] * tbl_Data[[#This Row],[Price]]</f>
        <v>11000</v>
      </c>
      <c r="I1749" s="4" t="s">
        <v>11</v>
      </c>
      <c r="J1749" s="4" t="s">
        <v>12</v>
      </c>
      <c r="K1749" s="4" t="s">
        <v>52</v>
      </c>
    </row>
    <row r="1750" spans="2:11" x14ac:dyDescent="0.25">
      <c r="B1750" s="7">
        <v>43989</v>
      </c>
      <c r="C1750" s="4" t="s">
        <v>21</v>
      </c>
      <c r="D1750" s="4" t="s">
        <v>18</v>
      </c>
      <c r="E1750" s="4" t="s">
        <v>20</v>
      </c>
      <c r="F1750" s="4">
        <v>43</v>
      </c>
      <c r="G1750" s="13">
        <f t="shared" si="27"/>
        <v>300</v>
      </c>
      <c r="H1750" s="13">
        <f>tbl_Data[[#This Row],[Units]] * tbl_Data[[#This Row],[Price]]</f>
        <v>12900</v>
      </c>
      <c r="I1750" s="4" t="s">
        <v>11</v>
      </c>
      <c r="J1750" s="4" t="s">
        <v>12</v>
      </c>
      <c r="K1750" s="4" t="s">
        <v>53</v>
      </c>
    </row>
    <row r="1751" spans="2:11" x14ac:dyDescent="0.25">
      <c r="B1751" s="7">
        <v>43989</v>
      </c>
      <c r="C1751" s="4" t="s">
        <v>13</v>
      </c>
      <c r="D1751" s="4" t="s">
        <v>48</v>
      </c>
      <c r="E1751" s="4" t="s">
        <v>17</v>
      </c>
      <c r="F1751" s="4">
        <v>28</v>
      </c>
      <c r="G1751" s="13">
        <f t="shared" si="27"/>
        <v>500</v>
      </c>
      <c r="H1751" s="13">
        <f>tbl_Data[[#This Row],[Units]] * tbl_Data[[#This Row],[Price]]</f>
        <v>14000</v>
      </c>
      <c r="I1751" s="4" t="s">
        <v>11</v>
      </c>
      <c r="J1751" s="4" t="s">
        <v>12</v>
      </c>
      <c r="K1751" s="4" t="s">
        <v>52</v>
      </c>
    </row>
    <row r="1752" spans="2:11" x14ac:dyDescent="0.25">
      <c r="B1752" s="7">
        <v>43989</v>
      </c>
      <c r="C1752" s="4" t="s">
        <v>13</v>
      </c>
      <c r="D1752" s="4" t="s">
        <v>16</v>
      </c>
      <c r="E1752" s="4" t="s">
        <v>17</v>
      </c>
      <c r="F1752" s="4">
        <v>45</v>
      </c>
      <c r="G1752" s="13">
        <f t="shared" si="27"/>
        <v>500</v>
      </c>
      <c r="H1752" s="13">
        <f>tbl_Data[[#This Row],[Units]] * tbl_Data[[#This Row],[Price]]</f>
        <v>22500</v>
      </c>
      <c r="I1752" s="4" t="s">
        <v>11</v>
      </c>
      <c r="J1752" s="4" t="s">
        <v>12</v>
      </c>
      <c r="K1752" s="4" t="s">
        <v>52</v>
      </c>
    </row>
    <row r="1753" spans="2:11" x14ac:dyDescent="0.25">
      <c r="B1753" s="7">
        <v>43990</v>
      </c>
      <c r="C1753" s="4" t="s">
        <v>13</v>
      </c>
      <c r="D1753" s="4" t="s">
        <v>18</v>
      </c>
      <c r="E1753" s="4" t="s">
        <v>15</v>
      </c>
      <c r="F1753" s="4">
        <v>2</v>
      </c>
      <c r="G1753" s="13">
        <f t="shared" si="27"/>
        <v>100</v>
      </c>
      <c r="H1753" s="13">
        <f>tbl_Data[[#This Row],[Units]] * tbl_Data[[#This Row],[Price]]</f>
        <v>200</v>
      </c>
      <c r="I1753" s="4" t="s">
        <v>11</v>
      </c>
      <c r="J1753" s="4" t="s">
        <v>12</v>
      </c>
      <c r="K1753" s="4" t="s">
        <v>52</v>
      </c>
    </row>
    <row r="1754" spans="2:11" x14ac:dyDescent="0.25">
      <c r="B1754" s="7">
        <v>43990</v>
      </c>
      <c r="C1754" s="4" t="s">
        <v>21</v>
      </c>
      <c r="D1754" s="4" t="s">
        <v>18</v>
      </c>
      <c r="E1754" s="4" t="s">
        <v>15</v>
      </c>
      <c r="F1754" s="4">
        <v>10</v>
      </c>
      <c r="G1754" s="13">
        <f t="shared" si="27"/>
        <v>100</v>
      </c>
      <c r="H1754" s="13">
        <f>tbl_Data[[#This Row],[Units]] * tbl_Data[[#This Row],[Price]]</f>
        <v>1000</v>
      </c>
      <c r="I1754" s="4" t="s">
        <v>11</v>
      </c>
      <c r="J1754" s="4" t="s">
        <v>12</v>
      </c>
      <c r="K1754" s="4" t="s">
        <v>52</v>
      </c>
    </row>
    <row r="1755" spans="2:11" x14ac:dyDescent="0.25">
      <c r="B1755" s="7">
        <v>43990</v>
      </c>
      <c r="C1755" s="4" t="s">
        <v>21</v>
      </c>
      <c r="D1755" s="4" t="s">
        <v>18</v>
      </c>
      <c r="E1755" s="4" t="s">
        <v>15</v>
      </c>
      <c r="F1755" s="4">
        <v>20</v>
      </c>
      <c r="G1755" s="13">
        <f t="shared" si="27"/>
        <v>100</v>
      </c>
      <c r="H1755" s="13">
        <f>tbl_Data[[#This Row],[Units]] * tbl_Data[[#This Row],[Price]]</f>
        <v>2000</v>
      </c>
      <c r="I1755" s="4" t="s">
        <v>11</v>
      </c>
      <c r="J1755" s="4" t="s">
        <v>12</v>
      </c>
      <c r="K1755" s="4" t="s">
        <v>55</v>
      </c>
    </row>
    <row r="1756" spans="2:11" x14ac:dyDescent="0.25">
      <c r="B1756" s="7">
        <v>43990</v>
      </c>
      <c r="C1756" s="4" t="s">
        <v>21</v>
      </c>
      <c r="D1756" s="4" t="s">
        <v>14</v>
      </c>
      <c r="E1756" s="4" t="s">
        <v>17</v>
      </c>
      <c r="F1756" s="4">
        <v>6</v>
      </c>
      <c r="G1756" s="13">
        <f t="shared" si="27"/>
        <v>500</v>
      </c>
      <c r="H1756" s="13">
        <f>tbl_Data[[#This Row],[Units]] * tbl_Data[[#This Row],[Price]]</f>
        <v>3000</v>
      </c>
      <c r="I1756" s="4" t="s">
        <v>11</v>
      </c>
      <c r="J1756" s="4" t="s">
        <v>12</v>
      </c>
      <c r="K1756" s="4" t="s">
        <v>53</v>
      </c>
    </row>
    <row r="1757" spans="2:11" x14ac:dyDescent="0.25">
      <c r="B1757" s="7">
        <v>43990</v>
      </c>
      <c r="C1757" s="4" t="s">
        <v>21</v>
      </c>
      <c r="D1757" s="4" t="s">
        <v>48</v>
      </c>
      <c r="E1757" s="4" t="s">
        <v>15</v>
      </c>
      <c r="F1757" s="4">
        <v>34</v>
      </c>
      <c r="G1757" s="13">
        <f t="shared" si="27"/>
        <v>100</v>
      </c>
      <c r="H1757" s="13">
        <f>tbl_Data[[#This Row],[Units]] * tbl_Data[[#This Row],[Price]]</f>
        <v>3400</v>
      </c>
      <c r="I1757" s="4" t="s">
        <v>11</v>
      </c>
      <c r="J1757" s="4" t="s">
        <v>12</v>
      </c>
      <c r="K1757" s="4" t="s">
        <v>55</v>
      </c>
    </row>
    <row r="1758" spans="2:11" x14ac:dyDescent="0.25">
      <c r="B1758" s="7">
        <v>43990</v>
      </c>
      <c r="C1758" s="4" t="s">
        <v>21</v>
      </c>
      <c r="D1758" s="4" t="s">
        <v>14</v>
      </c>
      <c r="E1758" s="4" t="s">
        <v>17</v>
      </c>
      <c r="F1758" s="4">
        <v>16</v>
      </c>
      <c r="G1758" s="13">
        <f t="shared" si="27"/>
        <v>500</v>
      </c>
      <c r="H1758" s="13">
        <f>tbl_Data[[#This Row],[Units]] * tbl_Data[[#This Row],[Price]]</f>
        <v>8000</v>
      </c>
      <c r="I1758" s="4" t="s">
        <v>11</v>
      </c>
      <c r="J1758" s="4" t="s">
        <v>12</v>
      </c>
      <c r="K1758" s="4" t="s">
        <v>54</v>
      </c>
    </row>
    <row r="1759" spans="2:11" x14ac:dyDescent="0.25">
      <c r="B1759" s="7">
        <v>43990</v>
      </c>
      <c r="C1759" s="4" t="s">
        <v>21</v>
      </c>
      <c r="D1759" s="4" t="s">
        <v>18</v>
      </c>
      <c r="E1759" s="4" t="s">
        <v>20</v>
      </c>
      <c r="F1759" s="4">
        <v>33</v>
      </c>
      <c r="G1759" s="13">
        <f t="shared" si="27"/>
        <v>300</v>
      </c>
      <c r="H1759" s="13">
        <f>tbl_Data[[#This Row],[Units]] * tbl_Data[[#This Row],[Price]]</f>
        <v>9900</v>
      </c>
      <c r="I1759" s="4" t="s">
        <v>11</v>
      </c>
      <c r="J1759" s="4" t="s">
        <v>19</v>
      </c>
      <c r="K1759" s="4" t="s">
        <v>56</v>
      </c>
    </row>
    <row r="1760" spans="2:11" x14ac:dyDescent="0.25">
      <c r="B1760" s="7">
        <v>43991</v>
      </c>
      <c r="C1760" s="4" t="s">
        <v>21</v>
      </c>
      <c r="D1760" s="4" t="s">
        <v>18</v>
      </c>
      <c r="E1760" s="4" t="s">
        <v>10</v>
      </c>
      <c r="F1760" s="4">
        <v>5</v>
      </c>
      <c r="G1760" s="13">
        <f t="shared" si="27"/>
        <v>400</v>
      </c>
      <c r="H1760" s="13">
        <f>tbl_Data[[#This Row],[Units]] * tbl_Data[[#This Row],[Price]]</f>
        <v>2000</v>
      </c>
      <c r="I1760" s="4" t="s">
        <v>11</v>
      </c>
      <c r="J1760" s="4" t="s">
        <v>19</v>
      </c>
      <c r="K1760" s="4" t="s">
        <v>55</v>
      </c>
    </row>
    <row r="1761" spans="2:11" x14ac:dyDescent="0.25">
      <c r="B1761" s="7">
        <v>43991</v>
      </c>
      <c r="C1761" s="4" t="s">
        <v>13</v>
      </c>
      <c r="D1761" s="4" t="s">
        <v>18</v>
      </c>
      <c r="E1761" s="4" t="s">
        <v>22</v>
      </c>
      <c r="F1761" s="4">
        <v>12</v>
      </c>
      <c r="G1761" s="13">
        <f t="shared" si="27"/>
        <v>200</v>
      </c>
      <c r="H1761" s="13">
        <f>tbl_Data[[#This Row],[Units]] * tbl_Data[[#This Row],[Price]]</f>
        <v>2400</v>
      </c>
      <c r="I1761" s="4" t="s">
        <v>11</v>
      </c>
      <c r="J1761" s="4" t="s">
        <v>12</v>
      </c>
      <c r="K1761" s="4" t="s">
        <v>55</v>
      </c>
    </row>
    <row r="1762" spans="2:11" x14ac:dyDescent="0.25">
      <c r="B1762" s="7">
        <v>43991</v>
      </c>
      <c r="C1762" s="4" t="s">
        <v>8</v>
      </c>
      <c r="D1762" s="4" t="s">
        <v>48</v>
      </c>
      <c r="E1762" s="4" t="s">
        <v>17</v>
      </c>
      <c r="F1762" s="4">
        <v>5</v>
      </c>
      <c r="G1762" s="13">
        <f t="shared" si="27"/>
        <v>500</v>
      </c>
      <c r="H1762" s="13">
        <f>tbl_Data[[#This Row],[Units]] * tbl_Data[[#This Row],[Price]]</f>
        <v>2500</v>
      </c>
      <c r="I1762" s="4" t="s">
        <v>23</v>
      </c>
      <c r="J1762" s="4" t="s">
        <v>12</v>
      </c>
      <c r="K1762" s="4" t="s">
        <v>54</v>
      </c>
    </row>
    <row r="1763" spans="2:11" x14ac:dyDescent="0.25">
      <c r="B1763" s="7">
        <v>43991</v>
      </c>
      <c r="C1763" s="4" t="s">
        <v>8</v>
      </c>
      <c r="D1763" s="4" t="s">
        <v>14</v>
      </c>
      <c r="E1763" s="4" t="s">
        <v>22</v>
      </c>
      <c r="F1763" s="4">
        <v>15</v>
      </c>
      <c r="G1763" s="13">
        <f t="shared" si="27"/>
        <v>200</v>
      </c>
      <c r="H1763" s="13">
        <f>tbl_Data[[#This Row],[Units]] * tbl_Data[[#This Row],[Price]]</f>
        <v>3000</v>
      </c>
      <c r="I1763" s="4" t="s">
        <v>11</v>
      </c>
      <c r="J1763" s="4" t="s">
        <v>12</v>
      </c>
      <c r="K1763" s="4" t="s">
        <v>52</v>
      </c>
    </row>
    <row r="1764" spans="2:11" x14ac:dyDescent="0.25">
      <c r="B1764" s="7">
        <v>43991</v>
      </c>
      <c r="C1764" s="4" t="s">
        <v>13</v>
      </c>
      <c r="D1764" s="4" t="s">
        <v>18</v>
      </c>
      <c r="E1764" s="4" t="s">
        <v>22</v>
      </c>
      <c r="F1764" s="4">
        <v>20</v>
      </c>
      <c r="G1764" s="13">
        <f t="shared" si="27"/>
        <v>200</v>
      </c>
      <c r="H1764" s="13">
        <f>tbl_Data[[#This Row],[Units]] * tbl_Data[[#This Row],[Price]]</f>
        <v>4000</v>
      </c>
      <c r="I1764" s="4" t="s">
        <v>11</v>
      </c>
      <c r="J1764" s="4" t="s">
        <v>12</v>
      </c>
      <c r="K1764" s="4" t="s">
        <v>55</v>
      </c>
    </row>
    <row r="1765" spans="2:11" x14ac:dyDescent="0.25">
      <c r="B1765" s="7">
        <v>43991</v>
      </c>
      <c r="C1765" s="4" t="s">
        <v>8</v>
      </c>
      <c r="D1765" s="4" t="s">
        <v>18</v>
      </c>
      <c r="E1765" s="4" t="s">
        <v>20</v>
      </c>
      <c r="F1765" s="4">
        <v>16</v>
      </c>
      <c r="G1765" s="13">
        <f t="shared" si="27"/>
        <v>300</v>
      </c>
      <c r="H1765" s="13">
        <f>tbl_Data[[#This Row],[Units]] * tbl_Data[[#This Row],[Price]]</f>
        <v>4800</v>
      </c>
      <c r="I1765" s="4" t="s">
        <v>11</v>
      </c>
      <c r="J1765" s="4" t="s">
        <v>12</v>
      </c>
      <c r="K1765" s="4" t="s">
        <v>55</v>
      </c>
    </row>
    <row r="1766" spans="2:11" x14ac:dyDescent="0.25">
      <c r="B1766" s="7">
        <v>43991</v>
      </c>
      <c r="C1766" s="4" t="s">
        <v>8</v>
      </c>
      <c r="D1766" s="4" t="s">
        <v>9</v>
      </c>
      <c r="E1766" s="4" t="s">
        <v>17</v>
      </c>
      <c r="F1766" s="4">
        <v>15</v>
      </c>
      <c r="G1766" s="13">
        <f t="shared" si="27"/>
        <v>500</v>
      </c>
      <c r="H1766" s="13">
        <f>tbl_Data[[#This Row],[Units]] * tbl_Data[[#This Row],[Price]]</f>
        <v>7500</v>
      </c>
      <c r="I1766" s="4" t="s">
        <v>11</v>
      </c>
      <c r="J1766" s="4" t="s">
        <v>12</v>
      </c>
      <c r="K1766" s="4" t="s">
        <v>55</v>
      </c>
    </row>
    <row r="1767" spans="2:11" x14ac:dyDescent="0.25">
      <c r="B1767" s="7">
        <v>43991</v>
      </c>
      <c r="C1767" s="4" t="s">
        <v>13</v>
      </c>
      <c r="D1767" s="4" t="s">
        <v>18</v>
      </c>
      <c r="E1767" s="4" t="s">
        <v>17</v>
      </c>
      <c r="F1767" s="4">
        <v>25</v>
      </c>
      <c r="G1767" s="13">
        <f t="shared" si="27"/>
        <v>500</v>
      </c>
      <c r="H1767" s="13">
        <f>tbl_Data[[#This Row],[Units]] * tbl_Data[[#This Row],[Price]]</f>
        <v>12500</v>
      </c>
      <c r="I1767" s="4" t="s">
        <v>11</v>
      </c>
      <c r="J1767" s="4" t="s">
        <v>12</v>
      </c>
      <c r="K1767" s="4" t="s">
        <v>55</v>
      </c>
    </row>
    <row r="1768" spans="2:11" x14ac:dyDescent="0.25">
      <c r="B1768" s="7">
        <v>43991</v>
      </c>
      <c r="C1768" s="4" t="s">
        <v>8</v>
      </c>
      <c r="D1768" s="4" t="s">
        <v>18</v>
      </c>
      <c r="E1768" s="4" t="s">
        <v>17</v>
      </c>
      <c r="F1768" s="4">
        <v>29</v>
      </c>
      <c r="G1768" s="13">
        <f t="shared" si="27"/>
        <v>500</v>
      </c>
      <c r="H1768" s="13">
        <f>tbl_Data[[#This Row],[Units]] * tbl_Data[[#This Row],[Price]]</f>
        <v>14500</v>
      </c>
      <c r="I1768" s="4" t="s">
        <v>11</v>
      </c>
      <c r="J1768" s="4" t="s">
        <v>12</v>
      </c>
      <c r="K1768" s="4" t="s">
        <v>52</v>
      </c>
    </row>
    <row r="1769" spans="2:11" x14ac:dyDescent="0.25">
      <c r="B1769" s="7">
        <v>43991</v>
      </c>
      <c r="C1769" s="4" t="s">
        <v>13</v>
      </c>
      <c r="D1769" s="4" t="s">
        <v>14</v>
      </c>
      <c r="E1769" s="4" t="s">
        <v>20</v>
      </c>
      <c r="F1769" s="4">
        <v>49</v>
      </c>
      <c r="G1769" s="13">
        <f t="shared" si="27"/>
        <v>300</v>
      </c>
      <c r="H1769" s="13">
        <f>tbl_Data[[#This Row],[Units]] * tbl_Data[[#This Row],[Price]]</f>
        <v>14700</v>
      </c>
      <c r="I1769" s="4" t="s">
        <v>11</v>
      </c>
      <c r="J1769" s="4" t="s">
        <v>12</v>
      </c>
      <c r="K1769" s="4" t="s">
        <v>55</v>
      </c>
    </row>
    <row r="1770" spans="2:11" x14ac:dyDescent="0.25">
      <c r="B1770" s="7">
        <v>43991</v>
      </c>
      <c r="C1770" s="4" t="s">
        <v>13</v>
      </c>
      <c r="D1770" s="4" t="s">
        <v>14</v>
      </c>
      <c r="E1770" s="4" t="s">
        <v>17</v>
      </c>
      <c r="F1770" s="4">
        <v>46</v>
      </c>
      <c r="G1770" s="13">
        <f t="shared" si="27"/>
        <v>500</v>
      </c>
      <c r="H1770" s="13">
        <f>tbl_Data[[#This Row],[Units]] * tbl_Data[[#This Row],[Price]]</f>
        <v>23000</v>
      </c>
      <c r="I1770" s="4" t="s">
        <v>11</v>
      </c>
      <c r="J1770" s="4" t="s">
        <v>12</v>
      </c>
      <c r="K1770" s="4" t="s">
        <v>52</v>
      </c>
    </row>
    <row r="1771" spans="2:11" x14ac:dyDescent="0.25">
      <c r="B1771" s="7">
        <v>43992</v>
      </c>
      <c r="C1771" s="4" t="s">
        <v>13</v>
      </c>
      <c r="D1771" s="4" t="s">
        <v>16</v>
      </c>
      <c r="E1771" s="4" t="s">
        <v>15</v>
      </c>
      <c r="F1771" s="4">
        <v>3</v>
      </c>
      <c r="G1771" s="13">
        <f t="shared" si="27"/>
        <v>100</v>
      </c>
      <c r="H1771" s="13">
        <f>tbl_Data[[#This Row],[Units]] * tbl_Data[[#This Row],[Price]]</f>
        <v>300</v>
      </c>
      <c r="I1771" s="4" t="s">
        <v>23</v>
      </c>
      <c r="J1771" s="4" t="s">
        <v>12</v>
      </c>
      <c r="K1771" s="4" t="s">
        <v>53</v>
      </c>
    </row>
    <row r="1772" spans="2:11" x14ac:dyDescent="0.25">
      <c r="B1772" s="7">
        <v>43992</v>
      </c>
      <c r="C1772" s="4" t="s">
        <v>21</v>
      </c>
      <c r="D1772" s="4" t="s">
        <v>18</v>
      </c>
      <c r="E1772" s="4" t="s">
        <v>15</v>
      </c>
      <c r="F1772" s="4">
        <v>12</v>
      </c>
      <c r="G1772" s="13">
        <f t="shared" si="27"/>
        <v>100</v>
      </c>
      <c r="H1772" s="13">
        <f>tbl_Data[[#This Row],[Units]] * tbl_Data[[#This Row],[Price]]</f>
        <v>1200</v>
      </c>
      <c r="I1772" s="4" t="s">
        <v>11</v>
      </c>
      <c r="J1772" s="4" t="s">
        <v>12</v>
      </c>
      <c r="K1772" s="4" t="s">
        <v>53</v>
      </c>
    </row>
    <row r="1773" spans="2:11" x14ac:dyDescent="0.25">
      <c r="B1773" s="7">
        <v>43992</v>
      </c>
      <c r="C1773" s="4" t="s">
        <v>8</v>
      </c>
      <c r="D1773" s="4" t="s">
        <v>18</v>
      </c>
      <c r="E1773" s="4" t="s">
        <v>20</v>
      </c>
      <c r="F1773" s="4">
        <v>7</v>
      </c>
      <c r="G1773" s="13">
        <f t="shared" si="27"/>
        <v>300</v>
      </c>
      <c r="H1773" s="13">
        <f>tbl_Data[[#This Row],[Units]] * tbl_Data[[#This Row],[Price]]</f>
        <v>2100</v>
      </c>
      <c r="I1773" s="4" t="s">
        <v>11</v>
      </c>
      <c r="J1773" s="4" t="s">
        <v>12</v>
      </c>
      <c r="K1773" s="4" t="s">
        <v>52</v>
      </c>
    </row>
    <row r="1774" spans="2:11" x14ac:dyDescent="0.25">
      <c r="B1774" s="7">
        <v>43992</v>
      </c>
      <c r="C1774" s="4" t="s">
        <v>21</v>
      </c>
      <c r="D1774" s="4" t="s">
        <v>18</v>
      </c>
      <c r="E1774" s="4" t="s">
        <v>20</v>
      </c>
      <c r="F1774" s="4">
        <v>13</v>
      </c>
      <c r="G1774" s="13">
        <f t="shared" si="27"/>
        <v>300</v>
      </c>
      <c r="H1774" s="13">
        <f>tbl_Data[[#This Row],[Units]] * tbl_Data[[#This Row],[Price]]</f>
        <v>3900</v>
      </c>
      <c r="I1774" s="4" t="s">
        <v>23</v>
      </c>
      <c r="J1774" s="4" t="s">
        <v>12</v>
      </c>
      <c r="K1774" s="4" t="s">
        <v>54</v>
      </c>
    </row>
    <row r="1775" spans="2:11" x14ac:dyDescent="0.25">
      <c r="B1775" s="7">
        <v>43992</v>
      </c>
      <c r="C1775" s="4" t="s">
        <v>13</v>
      </c>
      <c r="D1775" s="4" t="s">
        <v>14</v>
      </c>
      <c r="E1775" s="4" t="s">
        <v>10</v>
      </c>
      <c r="F1775" s="4">
        <v>11</v>
      </c>
      <c r="G1775" s="13">
        <f t="shared" si="27"/>
        <v>400</v>
      </c>
      <c r="H1775" s="13">
        <f>tbl_Data[[#This Row],[Units]] * tbl_Data[[#This Row],[Price]]</f>
        <v>4400</v>
      </c>
      <c r="I1775" s="4" t="s">
        <v>11</v>
      </c>
      <c r="J1775" s="4" t="s">
        <v>12</v>
      </c>
      <c r="K1775" s="4" t="s">
        <v>53</v>
      </c>
    </row>
    <row r="1776" spans="2:11" x14ac:dyDescent="0.25">
      <c r="B1776" s="7">
        <v>43992</v>
      </c>
      <c r="C1776" s="4" t="s">
        <v>8</v>
      </c>
      <c r="D1776" s="4" t="s">
        <v>18</v>
      </c>
      <c r="E1776" s="4" t="s">
        <v>10</v>
      </c>
      <c r="F1776" s="4">
        <v>37</v>
      </c>
      <c r="G1776" s="13">
        <f t="shared" si="27"/>
        <v>400</v>
      </c>
      <c r="H1776" s="13">
        <f>tbl_Data[[#This Row],[Units]] * tbl_Data[[#This Row],[Price]]</f>
        <v>14800</v>
      </c>
      <c r="I1776" s="4" t="s">
        <v>11</v>
      </c>
      <c r="J1776" s="4" t="s">
        <v>12</v>
      </c>
      <c r="K1776" s="4" t="s">
        <v>53</v>
      </c>
    </row>
    <row r="1777" spans="2:11" x14ac:dyDescent="0.25">
      <c r="B1777" s="7">
        <v>43992</v>
      </c>
      <c r="C1777" s="4" t="s">
        <v>8</v>
      </c>
      <c r="D1777" s="4" t="s">
        <v>18</v>
      </c>
      <c r="E1777" s="4" t="s">
        <v>10</v>
      </c>
      <c r="F1777" s="4">
        <v>39</v>
      </c>
      <c r="G1777" s="13">
        <f t="shared" si="27"/>
        <v>400</v>
      </c>
      <c r="H1777" s="13">
        <f>tbl_Data[[#This Row],[Units]] * tbl_Data[[#This Row],[Price]]</f>
        <v>15600</v>
      </c>
      <c r="I1777" s="4" t="s">
        <v>23</v>
      </c>
      <c r="J1777" s="4" t="s">
        <v>12</v>
      </c>
      <c r="K1777" s="4" t="s">
        <v>52</v>
      </c>
    </row>
    <row r="1778" spans="2:11" x14ac:dyDescent="0.25">
      <c r="B1778" s="7">
        <v>43992</v>
      </c>
      <c r="C1778" s="4" t="s">
        <v>21</v>
      </c>
      <c r="D1778" s="4" t="s">
        <v>24</v>
      </c>
      <c r="E1778" s="4" t="s">
        <v>17</v>
      </c>
      <c r="F1778" s="4">
        <v>33</v>
      </c>
      <c r="G1778" s="13">
        <f t="shared" si="27"/>
        <v>500</v>
      </c>
      <c r="H1778" s="13">
        <f>tbl_Data[[#This Row],[Units]] * tbl_Data[[#This Row],[Price]]</f>
        <v>16500</v>
      </c>
      <c r="I1778" s="4" t="s">
        <v>11</v>
      </c>
      <c r="J1778" s="4" t="s">
        <v>12</v>
      </c>
      <c r="K1778" s="4" t="s">
        <v>55</v>
      </c>
    </row>
    <row r="1779" spans="2:11" x14ac:dyDescent="0.25">
      <c r="B1779" s="7">
        <v>43992</v>
      </c>
      <c r="C1779" s="4" t="s">
        <v>8</v>
      </c>
      <c r="D1779" s="4" t="s">
        <v>18</v>
      </c>
      <c r="E1779" s="4" t="s">
        <v>17</v>
      </c>
      <c r="F1779" s="4">
        <v>34</v>
      </c>
      <c r="G1779" s="13">
        <f t="shared" si="27"/>
        <v>500</v>
      </c>
      <c r="H1779" s="13">
        <f>tbl_Data[[#This Row],[Units]] * tbl_Data[[#This Row],[Price]]</f>
        <v>17000</v>
      </c>
      <c r="I1779" s="4" t="s">
        <v>11</v>
      </c>
      <c r="J1779" s="4" t="s">
        <v>12</v>
      </c>
      <c r="K1779" s="4" t="s">
        <v>54</v>
      </c>
    </row>
    <row r="1780" spans="2:11" x14ac:dyDescent="0.25">
      <c r="B1780" s="7">
        <v>43992</v>
      </c>
      <c r="C1780" s="4" t="s">
        <v>13</v>
      </c>
      <c r="D1780" s="4" t="s">
        <v>16</v>
      </c>
      <c r="E1780" s="4" t="s">
        <v>17</v>
      </c>
      <c r="F1780" s="4">
        <v>37</v>
      </c>
      <c r="G1780" s="13">
        <f t="shared" si="27"/>
        <v>500</v>
      </c>
      <c r="H1780" s="13">
        <f>tbl_Data[[#This Row],[Units]] * tbl_Data[[#This Row],[Price]]</f>
        <v>18500</v>
      </c>
      <c r="I1780" s="4" t="s">
        <v>11</v>
      </c>
      <c r="J1780" s="4" t="s">
        <v>12</v>
      </c>
      <c r="K1780" s="4" t="s">
        <v>55</v>
      </c>
    </row>
    <row r="1781" spans="2:11" x14ac:dyDescent="0.25">
      <c r="B1781" s="7">
        <v>43992</v>
      </c>
      <c r="C1781" s="4" t="s">
        <v>8</v>
      </c>
      <c r="D1781" s="4" t="s">
        <v>18</v>
      </c>
      <c r="E1781" s="4" t="s">
        <v>17</v>
      </c>
      <c r="F1781" s="4">
        <v>42</v>
      </c>
      <c r="G1781" s="13">
        <f t="shared" si="27"/>
        <v>500</v>
      </c>
      <c r="H1781" s="13">
        <f>tbl_Data[[#This Row],[Units]] * tbl_Data[[#This Row],[Price]]</f>
        <v>21000</v>
      </c>
      <c r="I1781" s="4" t="s">
        <v>11</v>
      </c>
      <c r="J1781" s="4" t="s">
        <v>12</v>
      </c>
      <c r="K1781" s="4" t="s">
        <v>52</v>
      </c>
    </row>
    <row r="1782" spans="2:11" x14ac:dyDescent="0.25">
      <c r="B1782" s="7">
        <v>43992</v>
      </c>
      <c r="C1782" s="4" t="s">
        <v>21</v>
      </c>
      <c r="D1782" s="4" t="s">
        <v>18</v>
      </c>
      <c r="E1782" s="4" t="s">
        <v>17</v>
      </c>
      <c r="F1782" s="4">
        <v>45</v>
      </c>
      <c r="G1782" s="13">
        <f t="shared" si="27"/>
        <v>500</v>
      </c>
      <c r="H1782" s="13">
        <f>tbl_Data[[#This Row],[Units]] * tbl_Data[[#This Row],[Price]]</f>
        <v>22500</v>
      </c>
      <c r="I1782" s="4" t="s">
        <v>11</v>
      </c>
      <c r="J1782" s="4" t="s">
        <v>12</v>
      </c>
      <c r="K1782" s="4" t="s">
        <v>54</v>
      </c>
    </row>
    <row r="1783" spans="2:11" x14ac:dyDescent="0.25">
      <c r="B1783" s="7">
        <v>43993</v>
      </c>
      <c r="C1783" s="4" t="s">
        <v>21</v>
      </c>
      <c r="D1783" s="4" t="s">
        <v>18</v>
      </c>
      <c r="E1783" s="4" t="s">
        <v>22</v>
      </c>
      <c r="F1783" s="4">
        <v>5</v>
      </c>
      <c r="G1783" s="13">
        <f t="shared" si="27"/>
        <v>200</v>
      </c>
      <c r="H1783" s="13">
        <f>tbl_Data[[#This Row],[Units]] * tbl_Data[[#This Row],[Price]]</f>
        <v>1000</v>
      </c>
      <c r="I1783" s="4" t="s">
        <v>11</v>
      </c>
      <c r="J1783" s="4" t="s">
        <v>12</v>
      </c>
      <c r="K1783" s="4" t="s">
        <v>53</v>
      </c>
    </row>
    <row r="1784" spans="2:11" x14ac:dyDescent="0.25">
      <c r="B1784" s="7">
        <v>43993</v>
      </c>
      <c r="C1784" s="4" t="s">
        <v>13</v>
      </c>
      <c r="D1784" s="4" t="s">
        <v>18</v>
      </c>
      <c r="E1784" s="4" t="s">
        <v>17</v>
      </c>
      <c r="F1784" s="4">
        <v>4</v>
      </c>
      <c r="G1784" s="13">
        <f t="shared" si="27"/>
        <v>500</v>
      </c>
      <c r="H1784" s="13">
        <f>tbl_Data[[#This Row],[Units]] * tbl_Data[[#This Row],[Price]]</f>
        <v>2000</v>
      </c>
      <c r="I1784" s="4" t="s">
        <v>11</v>
      </c>
      <c r="J1784" s="4" t="s">
        <v>12</v>
      </c>
      <c r="K1784" s="4" t="s">
        <v>52</v>
      </c>
    </row>
    <row r="1785" spans="2:11" x14ac:dyDescent="0.25">
      <c r="B1785" s="7">
        <v>43993</v>
      </c>
      <c r="C1785" s="4" t="s">
        <v>8</v>
      </c>
      <c r="D1785" s="4" t="s">
        <v>18</v>
      </c>
      <c r="E1785" s="4" t="s">
        <v>15</v>
      </c>
      <c r="F1785" s="4">
        <v>21</v>
      </c>
      <c r="G1785" s="13">
        <f t="shared" si="27"/>
        <v>100</v>
      </c>
      <c r="H1785" s="13">
        <f>tbl_Data[[#This Row],[Units]] * tbl_Data[[#This Row],[Price]]</f>
        <v>2100</v>
      </c>
      <c r="I1785" s="4" t="s">
        <v>11</v>
      </c>
      <c r="J1785" s="4" t="s">
        <v>12</v>
      </c>
      <c r="K1785" s="4" t="s">
        <v>53</v>
      </c>
    </row>
    <row r="1786" spans="2:11" x14ac:dyDescent="0.25">
      <c r="B1786" s="7">
        <v>43993</v>
      </c>
      <c r="C1786" s="4" t="s">
        <v>8</v>
      </c>
      <c r="D1786" s="4" t="s">
        <v>14</v>
      </c>
      <c r="E1786" s="4" t="s">
        <v>20</v>
      </c>
      <c r="F1786" s="4">
        <v>8</v>
      </c>
      <c r="G1786" s="13">
        <f t="shared" si="27"/>
        <v>300</v>
      </c>
      <c r="H1786" s="13">
        <f>tbl_Data[[#This Row],[Units]] * tbl_Data[[#This Row],[Price]]</f>
        <v>2400</v>
      </c>
      <c r="I1786" s="4" t="s">
        <v>23</v>
      </c>
      <c r="J1786" s="4" t="s">
        <v>12</v>
      </c>
      <c r="K1786" s="4" t="s">
        <v>52</v>
      </c>
    </row>
    <row r="1787" spans="2:11" x14ac:dyDescent="0.25">
      <c r="B1787" s="7">
        <v>43993</v>
      </c>
      <c r="C1787" s="4" t="s">
        <v>21</v>
      </c>
      <c r="D1787" s="4" t="s">
        <v>18</v>
      </c>
      <c r="E1787" s="4" t="s">
        <v>20</v>
      </c>
      <c r="F1787" s="4">
        <v>10</v>
      </c>
      <c r="G1787" s="13">
        <f t="shared" si="27"/>
        <v>300</v>
      </c>
      <c r="H1787" s="13">
        <f>tbl_Data[[#This Row],[Units]] * tbl_Data[[#This Row],[Price]]</f>
        <v>3000</v>
      </c>
      <c r="I1787" s="4" t="s">
        <v>11</v>
      </c>
      <c r="J1787" s="4" t="s">
        <v>12</v>
      </c>
      <c r="K1787" s="4" t="s">
        <v>55</v>
      </c>
    </row>
    <row r="1788" spans="2:11" x14ac:dyDescent="0.25">
      <c r="B1788" s="7">
        <v>43993</v>
      </c>
      <c r="C1788" s="4" t="s">
        <v>13</v>
      </c>
      <c r="D1788" s="4" t="s">
        <v>16</v>
      </c>
      <c r="E1788" s="4" t="s">
        <v>10</v>
      </c>
      <c r="F1788" s="4">
        <v>8</v>
      </c>
      <c r="G1788" s="13">
        <f t="shared" si="27"/>
        <v>400</v>
      </c>
      <c r="H1788" s="13">
        <f>tbl_Data[[#This Row],[Units]] * tbl_Data[[#This Row],[Price]]</f>
        <v>3200</v>
      </c>
      <c r="I1788" s="4" t="s">
        <v>11</v>
      </c>
      <c r="J1788" s="4" t="s">
        <v>12</v>
      </c>
      <c r="K1788" s="4" t="s">
        <v>55</v>
      </c>
    </row>
    <row r="1789" spans="2:11" x14ac:dyDescent="0.25">
      <c r="B1789" s="7">
        <v>43993</v>
      </c>
      <c r="C1789" s="4" t="s">
        <v>8</v>
      </c>
      <c r="D1789" s="4" t="s">
        <v>9</v>
      </c>
      <c r="E1789" s="4" t="s">
        <v>20</v>
      </c>
      <c r="F1789" s="4">
        <v>28</v>
      </c>
      <c r="G1789" s="13">
        <f t="shared" si="27"/>
        <v>300</v>
      </c>
      <c r="H1789" s="13">
        <f>tbl_Data[[#This Row],[Units]] * tbl_Data[[#This Row],[Price]]</f>
        <v>8400</v>
      </c>
      <c r="I1789" s="4" t="s">
        <v>11</v>
      </c>
      <c r="J1789" s="4" t="s">
        <v>12</v>
      </c>
      <c r="K1789" s="4" t="s">
        <v>52</v>
      </c>
    </row>
    <row r="1790" spans="2:11" x14ac:dyDescent="0.25">
      <c r="B1790" s="7">
        <v>43993</v>
      </c>
      <c r="C1790" s="4" t="s">
        <v>21</v>
      </c>
      <c r="D1790" s="4" t="s">
        <v>18</v>
      </c>
      <c r="E1790" s="4" t="s">
        <v>17</v>
      </c>
      <c r="F1790" s="4">
        <v>18</v>
      </c>
      <c r="G1790" s="13">
        <f t="shared" si="27"/>
        <v>500</v>
      </c>
      <c r="H1790" s="13">
        <f>tbl_Data[[#This Row],[Units]] * tbl_Data[[#This Row],[Price]]</f>
        <v>9000</v>
      </c>
      <c r="I1790" s="4" t="s">
        <v>11</v>
      </c>
      <c r="J1790" s="4" t="s">
        <v>12</v>
      </c>
      <c r="K1790" s="4" t="s">
        <v>52</v>
      </c>
    </row>
    <row r="1791" spans="2:11" x14ac:dyDescent="0.25">
      <c r="B1791" s="7">
        <v>43993</v>
      </c>
      <c r="C1791" s="4" t="s">
        <v>21</v>
      </c>
      <c r="D1791" s="4" t="s">
        <v>18</v>
      </c>
      <c r="E1791" s="4" t="s">
        <v>10</v>
      </c>
      <c r="F1791" s="4">
        <v>26</v>
      </c>
      <c r="G1791" s="13">
        <f t="shared" si="27"/>
        <v>400</v>
      </c>
      <c r="H1791" s="13">
        <f>tbl_Data[[#This Row],[Units]] * tbl_Data[[#This Row],[Price]]</f>
        <v>10400</v>
      </c>
      <c r="I1791" s="4" t="s">
        <v>11</v>
      </c>
      <c r="J1791" s="4" t="s">
        <v>12</v>
      </c>
      <c r="K1791" s="4" t="s">
        <v>52</v>
      </c>
    </row>
    <row r="1792" spans="2:11" x14ac:dyDescent="0.25">
      <c r="B1792" s="7">
        <v>43993</v>
      </c>
      <c r="C1792" s="4" t="s">
        <v>13</v>
      </c>
      <c r="D1792" s="4" t="s">
        <v>16</v>
      </c>
      <c r="E1792" s="4" t="s">
        <v>10</v>
      </c>
      <c r="F1792" s="4">
        <v>27</v>
      </c>
      <c r="G1792" s="13">
        <f t="shared" si="27"/>
        <v>400</v>
      </c>
      <c r="H1792" s="13">
        <f>tbl_Data[[#This Row],[Units]] * tbl_Data[[#This Row],[Price]]</f>
        <v>10800</v>
      </c>
      <c r="I1792" s="4" t="s">
        <v>11</v>
      </c>
      <c r="J1792" s="4" t="s">
        <v>12</v>
      </c>
      <c r="K1792" s="4" t="s">
        <v>53</v>
      </c>
    </row>
    <row r="1793" spans="2:11" x14ac:dyDescent="0.25">
      <c r="B1793" s="7">
        <v>43993</v>
      </c>
      <c r="C1793" s="4" t="s">
        <v>21</v>
      </c>
      <c r="D1793" s="4" t="s">
        <v>48</v>
      </c>
      <c r="E1793" s="4" t="s">
        <v>17</v>
      </c>
      <c r="F1793" s="4">
        <v>23</v>
      </c>
      <c r="G1793" s="13">
        <f t="shared" si="27"/>
        <v>500</v>
      </c>
      <c r="H1793" s="13">
        <f>tbl_Data[[#This Row],[Units]] * tbl_Data[[#This Row],[Price]]</f>
        <v>11500</v>
      </c>
      <c r="I1793" s="4" t="s">
        <v>11</v>
      </c>
      <c r="J1793" s="4" t="s">
        <v>12</v>
      </c>
      <c r="K1793" s="4" t="s">
        <v>54</v>
      </c>
    </row>
    <row r="1794" spans="2:11" x14ac:dyDescent="0.25">
      <c r="B1794" s="7">
        <v>43993</v>
      </c>
      <c r="C1794" s="4" t="s">
        <v>21</v>
      </c>
      <c r="D1794" s="4" t="s">
        <v>14</v>
      </c>
      <c r="E1794" s="4" t="s">
        <v>17</v>
      </c>
      <c r="F1794" s="4">
        <v>31</v>
      </c>
      <c r="G1794" s="13">
        <f t="shared" si="27"/>
        <v>500</v>
      </c>
      <c r="H1794" s="13">
        <f>tbl_Data[[#This Row],[Units]] * tbl_Data[[#This Row],[Price]]</f>
        <v>15500</v>
      </c>
      <c r="I1794" s="4" t="s">
        <v>11</v>
      </c>
      <c r="J1794" s="4" t="s">
        <v>12</v>
      </c>
      <c r="K1794" s="4" t="s">
        <v>52</v>
      </c>
    </row>
    <row r="1795" spans="2:11" x14ac:dyDescent="0.25">
      <c r="B1795" s="7">
        <v>43993</v>
      </c>
      <c r="C1795" s="4" t="s">
        <v>13</v>
      </c>
      <c r="D1795" s="4" t="s">
        <v>14</v>
      </c>
      <c r="E1795" s="4" t="s">
        <v>17</v>
      </c>
      <c r="F1795" s="4">
        <v>40</v>
      </c>
      <c r="G1795" s="13">
        <f t="shared" si="27"/>
        <v>500</v>
      </c>
      <c r="H1795" s="13">
        <f>tbl_Data[[#This Row],[Units]] * tbl_Data[[#This Row],[Price]]</f>
        <v>20000</v>
      </c>
      <c r="I1795" s="4" t="s">
        <v>11</v>
      </c>
      <c r="J1795" s="4" t="s">
        <v>12</v>
      </c>
      <c r="K1795" s="4" t="s">
        <v>52</v>
      </c>
    </row>
    <row r="1796" spans="2:11" x14ac:dyDescent="0.25">
      <c r="B1796" s="7">
        <v>43994</v>
      </c>
      <c r="C1796" s="4" t="s">
        <v>8</v>
      </c>
      <c r="D1796" s="4" t="s">
        <v>18</v>
      </c>
      <c r="E1796" s="4" t="s">
        <v>17</v>
      </c>
      <c r="F1796" s="4">
        <v>2</v>
      </c>
      <c r="G1796" s="13">
        <f t="shared" ref="G1796:G1859" si="28">_xlfn.XLOOKUP(E1796, Product, dv_Price, "N/A", 0)</f>
        <v>500</v>
      </c>
      <c r="H1796" s="13">
        <f>tbl_Data[[#This Row],[Units]] * tbl_Data[[#This Row],[Price]]</f>
        <v>1000</v>
      </c>
      <c r="I1796" s="4" t="s">
        <v>11</v>
      </c>
      <c r="J1796" s="4" t="s">
        <v>19</v>
      </c>
      <c r="K1796" s="4" t="s">
        <v>55</v>
      </c>
    </row>
    <row r="1797" spans="2:11" x14ac:dyDescent="0.25">
      <c r="B1797" s="7">
        <v>43994</v>
      </c>
      <c r="C1797" s="4" t="s">
        <v>21</v>
      </c>
      <c r="D1797" s="4" t="s">
        <v>9</v>
      </c>
      <c r="E1797" s="4" t="s">
        <v>17</v>
      </c>
      <c r="F1797" s="4">
        <v>4</v>
      </c>
      <c r="G1797" s="13">
        <f t="shared" si="28"/>
        <v>500</v>
      </c>
      <c r="H1797" s="13">
        <f>tbl_Data[[#This Row],[Units]] * tbl_Data[[#This Row],[Price]]</f>
        <v>2000</v>
      </c>
      <c r="I1797" s="4" t="s">
        <v>23</v>
      </c>
      <c r="J1797" s="4" t="s">
        <v>12</v>
      </c>
      <c r="K1797" s="4" t="s">
        <v>53</v>
      </c>
    </row>
    <row r="1798" spans="2:11" x14ac:dyDescent="0.25">
      <c r="B1798" s="7">
        <v>43994</v>
      </c>
      <c r="C1798" s="4" t="s">
        <v>21</v>
      </c>
      <c r="D1798" s="4" t="s">
        <v>9</v>
      </c>
      <c r="E1798" s="4" t="s">
        <v>17</v>
      </c>
      <c r="F1798" s="4">
        <v>7</v>
      </c>
      <c r="G1798" s="13">
        <f t="shared" si="28"/>
        <v>500</v>
      </c>
      <c r="H1798" s="13">
        <f>tbl_Data[[#This Row],[Units]] * tbl_Data[[#This Row],[Price]]</f>
        <v>3500</v>
      </c>
      <c r="I1798" s="4" t="s">
        <v>11</v>
      </c>
      <c r="J1798" s="4" t="s">
        <v>12</v>
      </c>
      <c r="K1798" s="4" t="s">
        <v>52</v>
      </c>
    </row>
    <row r="1799" spans="2:11" x14ac:dyDescent="0.25">
      <c r="B1799" s="7">
        <v>43994</v>
      </c>
      <c r="C1799" s="4" t="s">
        <v>8</v>
      </c>
      <c r="D1799" s="4" t="s">
        <v>9</v>
      </c>
      <c r="E1799" s="4" t="s">
        <v>10</v>
      </c>
      <c r="F1799" s="4">
        <v>12</v>
      </c>
      <c r="G1799" s="13">
        <f t="shared" si="28"/>
        <v>400</v>
      </c>
      <c r="H1799" s="13">
        <f>tbl_Data[[#This Row],[Units]] * tbl_Data[[#This Row],[Price]]</f>
        <v>4800</v>
      </c>
      <c r="I1799" s="4" t="s">
        <v>11</v>
      </c>
      <c r="J1799" s="4" t="s">
        <v>12</v>
      </c>
      <c r="K1799" s="4" t="s">
        <v>53</v>
      </c>
    </row>
    <row r="1800" spans="2:11" x14ac:dyDescent="0.25">
      <c r="B1800" s="7">
        <v>43994</v>
      </c>
      <c r="C1800" s="4" t="s">
        <v>21</v>
      </c>
      <c r="D1800" s="4" t="s">
        <v>9</v>
      </c>
      <c r="E1800" s="4" t="s">
        <v>22</v>
      </c>
      <c r="F1800" s="4">
        <v>25</v>
      </c>
      <c r="G1800" s="13">
        <f t="shared" si="28"/>
        <v>200</v>
      </c>
      <c r="H1800" s="13">
        <f>tbl_Data[[#This Row],[Units]] * tbl_Data[[#This Row],[Price]]</f>
        <v>5000</v>
      </c>
      <c r="I1800" s="4" t="s">
        <v>11</v>
      </c>
      <c r="J1800" s="4" t="s">
        <v>12</v>
      </c>
      <c r="K1800" s="4" t="s">
        <v>52</v>
      </c>
    </row>
    <row r="1801" spans="2:11" x14ac:dyDescent="0.25">
      <c r="B1801" s="7">
        <v>43994</v>
      </c>
      <c r="C1801" s="4" t="s">
        <v>13</v>
      </c>
      <c r="D1801" s="4" t="s">
        <v>18</v>
      </c>
      <c r="E1801" s="4" t="s">
        <v>17</v>
      </c>
      <c r="F1801" s="4">
        <v>11</v>
      </c>
      <c r="G1801" s="13">
        <f t="shared" si="28"/>
        <v>500</v>
      </c>
      <c r="H1801" s="13">
        <f>tbl_Data[[#This Row],[Units]] * tbl_Data[[#This Row],[Price]]</f>
        <v>5500</v>
      </c>
      <c r="I1801" s="4" t="s">
        <v>11</v>
      </c>
      <c r="J1801" s="4" t="s">
        <v>12</v>
      </c>
      <c r="K1801" s="4" t="s">
        <v>52</v>
      </c>
    </row>
    <row r="1802" spans="2:11" x14ac:dyDescent="0.25">
      <c r="B1802" s="7">
        <v>43994</v>
      </c>
      <c r="C1802" s="4" t="s">
        <v>21</v>
      </c>
      <c r="D1802" s="4" t="s">
        <v>16</v>
      </c>
      <c r="E1802" s="4" t="s">
        <v>20</v>
      </c>
      <c r="F1802" s="4">
        <v>22</v>
      </c>
      <c r="G1802" s="13">
        <f t="shared" si="28"/>
        <v>300</v>
      </c>
      <c r="H1802" s="13">
        <f>tbl_Data[[#This Row],[Units]] * tbl_Data[[#This Row],[Price]]</f>
        <v>6600</v>
      </c>
      <c r="I1802" s="4" t="s">
        <v>11</v>
      </c>
      <c r="J1802" s="4" t="s">
        <v>12</v>
      </c>
      <c r="K1802" s="4" t="s">
        <v>56</v>
      </c>
    </row>
    <row r="1803" spans="2:11" x14ac:dyDescent="0.25">
      <c r="B1803" s="7">
        <v>43994</v>
      </c>
      <c r="C1803" s="4" t="s">
        <v>13</v>
      </c>
      <c r="D1803" s="4" t="s">
        <v>18</v>
      </c>
      <c r="E1803" s="4" t="s">
        <v>17</v>
      </c>
      <c r="F1803" s="4">
        <v>16</v>
      </c>
      <c r="G1803" s="13">
        <f t="shared" si="28"/>
        <v>500</v>
      </c>
      <c r="H1803" s="13">
        <f>tbl_Data[[#This Row],[Units]] * tbl_Data[[#This Row],[Price]]</f>
        <v>8000</v>
      </c>
      <c r="I1803" s="4" t="s">
        <v>11</v>
      </c>
      <c r="J1803" s="4" t="s">
        <v>12</v>
      </c>
      <c r="K1803" s="4" t="s">
        <v>53</v>
      </c>
    </row>
    <row r="1804" spans="2:11" x14ac:dyDescent="0.25">
      <c r="B1804" s="7">
        <v>43994</v>
      </c>
      <c r="C1804" s="4" t="s">
        <v>21</v>
      </c>
      <c r="D1804" s="4" t="s">
        <v>14</v>
      </c>
      <c r="E1804" s="4" t="s">
        <v>20</v>
      </c>
      <c r="F1804" s="4">
        <v>39</v>
      </c>
      <c r="G1804" s="13">
        <f t="shared" si="28"/>
        <v>300</v>
      </c>
      <c r="H1804" s="13">
        <f>tbl_Data[[#This Row],[Units]] * tbl_Data[[#This Row],[Price]]</f>
        <v>11700</v>
      </c>
      <c r="I1804" s="4" t="s">
        <v>11</v>
      </c>
      <c r="J1804" s="4" t="s">
        <v>12</v>
      </c>
      <c r="K1804" s="4" t="s">
        <v>55</v>
      </c>
    </row>
    <row r="1805" spans="2:11" x14ac:dyDescent="0.25">
      <c r="B1805" s="7">
        <v>43994</v>
      </c>
      <c r="C1805" s="4" t="s">
        <v>13</v>
      </c>
      <c r="D1805" s="4" t="s">
        <v>9</v>
      </c>
      <c r="E1805" s="4" t="s">
        <v>17</v>
      </c>
      <c r="F1805" s="4">
        <v>25</v>
      </c>
      <c r="G1805" s="13">
        <f t="shared" si="28"/>
        <v>500</v>
      </c>
      <c r="H1805" s="13">
        <f>tbl_Data[[#This Row],[Units]] * tbl_Data[[#This Row],[Price]]</f>
        <v>12500</v>
      </c>
      <c r="I1805" s="4" t="s">
        <v>11</v>
      </c>
      <c r="J1805" s="4" t="s">
        <v>12</v>
      </c>
      <c r="K1805" s="4" t="s">
        <v>52</v>
      </c>
    </row>
    <row r="1806" spans="2:11" x14ac:dyDescent="0.25">
      <c r="B1806" s="7">
        <v>43994</v>
      </c>
      <c r="C1806" s="4" t="s">
        <v>13</v>
      </c>
      <c r="D1806" s="4" t="s">
        <v>48</v>
      </c>
      <c r="E1806" s="4" t="s">
        <v>17</v>
      </c>
      <c r="F1806" s="4">
        <v>28</v>
      </c>
      <c r="G1806" s="13">
        <f t="shared" si="28"/>
        <v>500</v>
      </c>
      <c r="H1806" s="13">
        <f>tbl_Data[[#This Row],[Units]] * tbl_Data[[#This Row],[Price]]</f>
        <v>14000</v>
      </c>
      <c r="I1806" s="4" t="s">
        <v>23</v>
      </c>
      <c r="J1806" s="4" t="s">
        <v>12</v>
      </c>
      <c r="K1806" s="4" t="s">
        <v>55</v>
      </c>
    </row>
    <row r="1807" spans="2:11" x14ac:dyDescent="0.25">
      <c r="B1807" s="7">
        <v>43994</v>
      </c>
      <c r="C1807" s="4" t="s">
        <v>21</v>
      </c>
      <c r="D1807" s="4" t="s">
        <v>14</v>
      </c>
      <c r="E1807" s="4" t="s">
        <v>10</v>
      </c>
      <c r="F1807" s="4">
        <v>46</v>
      </c>
      <c r="G1807" s="13">
        <f t="shared" si="28"/>
        <v>400</v>
      </c>
      <c r="H1807" s="13">
        <f>tbl_Data[[#This Row],[Units]] * tbl_Data[[#This Row],[Price]]</f>
        <v>18400</v>
      </c>
      <c r="I1807" s="4" t="s">
        <v>11</v>
      </c>
      <c r="J1807" s="4" t="s">
        <v>12</v>
      </c>
      <c r="K1807" s="4" t="s">
        <v>53</v>
      </c>
    </row>
    <row r="1808" spans="2:11" x14ac:dyDescent="0.25">
      <c r="B1808" s="7">
        <v>43995</v>
      </c>
      <c r="C1808" s="4" t="s">
        <v>8</v>
      </c>
      <c r="D1808" s="4" t="s">
        <v>48</v>
      </c>
      <c r="E1808" s="4" t="s">
        <v>15</v>
      </c>
      <c r="F1808" s="4">
        <v>11</v>
      </c>
      <c r="G1808" s="13">
        <f t="shared" si="28"/>
        <v>100</v>
      </c>
      <c r="H1808" s="13">
        <f>tbl_Data[[#This Row],[Units]] * tbl_Data[[#This Row],[Price]]</f>
        <v>1100</v>
      </c>
      <c r="I1808" s="4" t="s">
        <v>11</v>
      </c>
      <c r="J1808" s="4" t="s">
        <v>12</v>
      </c>
      <c r="K1808" s="4" t="s">
        <v>55</v>
      </c>
    </row>
    <row r="1809" spans="2:11" x14ac:dyDescent="0.25">
      <c r="B1809" s="7">
        <v>43995</v>
      </c>
      <c r="C1809" s="4" t="s">
        <v>8</v>
      </c>
      <c r="D1809" s="4" t="s">
        <v>24</v>
      </c>
      <c r="E1809" s="4" t="s">
        <v>15</v>
      </c>
      <c r="F1809" s="4">
        <v>16</v>
      </c>
      <c r="G1809" s="13">
        <f t="shared" si="28"/>
        <v>100</v>
      </c>
      <c r="H1809" s="13">
        <f>tbl_Data[[#This Row],[Units]] * tbl_Data[[#This Row],[Price]]</f>
        <v>1600</v>
      </c>
      <c r="I1809" s="4" t="s">
        <v>11</v>
      </c>
      <c r="J1809" s="4" t="s">
        <v>12</v>
      </c>
      <c r="K1809" s="4" t="s">
        <v>55</v>
      </c>
    </row>
    <row r="1810" spans="2:11" x14ac:dyDescent="0.25">
      <c r="B1810" s="7">
        <v>43995</v>
      </c>
      <c r="C1810" s="4" t="s">
        <v>21</v>
      </c>
      <c r="D1810" s="4" t="s">
        <v>18</v>
      </c>
      <c r="E1810" s="4" t="s">
        <v>17</v>
      </c>
      <c r="F1810" s="4">
        <v>4</v>
      </c>
      <c r="G1810" s="13">
        <f t="shared" si="28"/>
        <v>500</v>
      </c>
      <c r="H1810" s="13">
        <f>tbl_Data[[#This Row],[Units]] * tbl_Data[[#This Row],[Price]]</f>
        <v>2000</v>
      </c>
      <c r="I1810" s="4" t="s">
        <v>11</v>
      </c>
      <c r="J1810" s="4" t="s">
        <v>12</v>
      </c>
      <c r="K1810" s="4" t="s">
        <v>52</v>
      </c>
    </row>
    <row r="1811" spans="2:11" x14ac:dyDescent="0.25">
      <c r="B1811" s="7">
        <v>43995</v>
      </c>
      <c r="C1811" s="4" t="s">
        <v>13</v>
      </c>
      <c r="D1811" s="4" t="s">
        <v>16</v>
      </c>
      <c r="E1811" s="4" t="s">
        <v>17</v>
      </c>
      <c r="F1811" s="4">
        <v>4</v>
      </c>
      <c r="G1811" s="13">
        <f t="shared" si="28"/>
        <v>500</v>
      </c>
      <c r="H1811" s="13">
        <f>tbl_Data[[#This Row],[Units]] * tbl_Data[[#This Row],[Price]]</f>
        <v>2000</v>
      </c>
      <c r="I1811" s="4" t="s">
        <v>11</v>
      </c>
      <c r="J1811" s="4" t="s">
        <v>19</v>
      </c>
      <c r="K1811" s="4" t="s">
        <v>52</v>
      </c>
    </row>
    <row r="1812" spans="2:11" x14ac:dyDescent="0.25">
      <c r="B1812" s="7">
        <v>43995</v>
      </c>
      <c r="C1812" s="4" t="s">
        <v>21</v>
      </c>
      <c r="D1812" s="4" t="s">
        <v>18</v>
      </c>
      <c r="E1812" s="4" t="s">
        <v>20</v>
      </c>
      <c r="F1812" s="4">
        <v>10</v>
      </c>
      <c r="G1812" s="13">
        <f t="shared" si="28"/>
        <v>300</v>
      </c>
      <c r="H1812" s="13">
        <f>tbl_Data[[#This Row],[Units]] * tbl_Data[[#This Row],[Price]]</f>
        <v>3000</v>
      </c>
      <c r="I1812" s="4" t="s">
        <v>11</v>
      </c>
      <c r="J1812" s="4" t="s">
        <v>12</v>
      </c>
      <c r="K1812" s="4" t="s">
        <v>55</v>
      </c>
    </row>
    <row r="1813" spans="2:11" x14ac:dyDescent="0.25">
      <c r="B1813" s="7">
        <v>43995</v>
      </c>
      <c r="C1813" s="4" t="s">
        <v>8</v>
      </c>
      <c r="D1813" s="4" t="s">
        <v>14</v>
      </c>
      <c r="E1813" s="4" t="s">
        <v>15</v>
      </c>
      <c r="F1813" s="4">
        <v>39</v>
      </c>
      <c r="G1813" s="13">
        <f t="shared" si="28"/>
        <v>100</v>
      </c>
      <c r="H1813" s="13">
        <f>tbl_Data[[#This Row],[Units]] * tbl_Data[[#This Row],[Price]]</f>
        <v>3900</v>
      </c>
      <c r="I1813" s="4" t="s">
        <v>11</v>
      </c>
      <c r="J1813" s="4" t="s">
        <v>12</v>
      </c>
      <c r="K1813" s="4" t="s">
        <v>52</v>
      </c>
    </row>
    <row r="1814" spans="2:11" x14ac:dyDescent="0.25">
      <c r="B1814" s="7">
        <v>43995</v>
      </c>
      <c r="C1814" s="4" t="s">
        <v>21</v>
      </c>
      <c r="D1814" s="4" t="s">
        <v>48</v>
      </c>
      <c r="E1814" s="4" t="s">
        <v>10</v>
      </c>
      <c r="F1814" s="4">
        <v>19</v>
      </c>
      <c r="G1814" s="13">
        <f t="shared" si="28"/>
        <v>400</v>
      </c>
      <c r="H1814" s="13">
        <f>tbl_Data[[#This Row],[Units]] * tbl_Data[[#This Row],[Price]]</f>
        <v>7600</v>
      </c>
      <c r="I1814" s="4" t="s">
        <v>23</v>
      </c>
      <c r="J1814" s="4" t="s">
        <v>12</v>
      </c>
      <c r="K1814" s="4" t="s">
        <v>53</v>
      </c>
    </row>
    <row r="1815" spans="2:11" x14ac:dyDescent="0.25">
      <c r="B1815" s="7">
        <v>43995</v>
      </c>
      <c r="C1815" s="4" t="s">
        <v>13</v>
      </c>
      <c r="D1815" s="4" t="s">
        <v>18</v>
      </c>
      <c r="E1815" s="4" t="s">
        <v>20</v>
      </c>
      <c r="F1815" s="4">
        <v>26</v>
      </c>
      <c r="G1815" s="13">
        <f t="shared" si="28"/>
        <v>300</v>
      </c>
      <c r="H1815" s="13">
        <f>tbl_Data[[#This Row],[Units]] * tbl_Data[[#This Row],[Price]]</f>
        <v>7800</v>
      </c>
      <c r="I1815" s="4" t="s">
        <v>11</v>
      </c>
      <c r="J1815" s="4" t="s">
        <v>12</v>
      </c>
      <c r="K1815" s="4" t="s">
        <v>55</v>
      </c>
    </row>
    <row r="1816" spans="2:11" x14ac:dyDescent="0.25">
      <c r="B1816" s="7">
        <v>43995</v>
      </c>
      <c r="C1816" s="4" t="s">
        <v>21</v>
      </c>
      <c r="D1816" s="4" t="s">
        <v>14</v>
      </c>
      <c r="E1816" s="4" t="s">
        <v>10</v>
      </c>
      <c r="F1816" s="4">
        <v>38</v>
      </c>
      <c r="G1816" s="13">
        <f t="shared" si="28"/>
        <v>400</v>
      </c>
      <c r="H1816" s="13">
        <f>tbl_Data[[#This Row],[Units]] * tbl_Data[[#This Row],[Price]]</f>
        <v>15200</v>
      </c>
      <c r="I1816" s="4" t="s">
        <v>11</v>
      </c>
      <c r="J1816" s="4" t="s">
        <v>12</v>
      </c>
      <c r="K1816" s="4" t="s">
        <v>54</v>
      </c>
    </row>
    <row r="1817" spans="2:11" x14ac:dyDescent="0.25">
      <c r="B1817" s="7">
        <v>43995</v>
      </c>
      <c r="C1817" s="4" t="s">
        <v>13</v>
      </c>
      <c r="D1817" s="4" t="s">
        <v>18</v>
      </c>
      <c r="E1817" s="4" t="s">
        <v>17</v>
      </c>
      <c r="F1817" s="4">
        <v>34</v>
      </c>
      <c r="G1817" s="13">
        <f t="shared" si="28"/>
        <v>500</v>
      </c>
      <c r="H1817" s="13">
        <f>tbl_Data[[#This Row],[Units]] * tbl_Data[[#This Row],[Price]]</f>
        <v>17000</v>
      </c>
      <c r="I1817" s="4" t="s">
        <v>11</v>
      </c>
      <c r="J1817" s="4" t="s">
        <v>12</v>
      </c>
      <c r="K1817" s="4" t="s">
        <v>54</v>
      </c>
    </row>
    <row r="1818" spans="2:11" x14ac:dyDescent="0.25">
      <c r="B1818" s="7">
        <v>43995</v>
      </c>
      <c r="C1818" s="4" t="s">
        <v>8</v>
      </c>
      <c r="D1818" s="4" t="s">
        <v>48</v>
      </c>
      <c r="E1818" s="4" t="s">
        <v>10</v>
      </c>
      <c r="F1818" s="4">
        <v>44</v>
      </c>
      <c r="G1818" s="13">
        <f t="shared" si="28"/>
        <v>400</v>
      </c>
      <c r="H1818" s="13">
        <f>tbl_Data[[#This Row],[Units]] * tbl_Data[[#This Row],[Price]]</f>
        <v>17600</v>
      </c>
      <c r="I1818" s="4" t="s">
        <v>11</v>
      </c>
      <c r="J1818" s="4" t="s">
        <v>12</v>
      </c>
      <c r="K1818" s="4" t="s">
        <v>52</v>
      </c>
    </row>
    <row r="1819" spans="2:11" x14ac:dyDescent="0.25">
      <c r="B1819" s="7">
        <v>43995</v>
      </c>
      <c r="C1819" s="4" t="s">
        <v>8</v>
      </c>
      <c r="D1819" s="4" t="s">
        <v>16</v>
      </c>
      <c r="E1819" s="4" t="s">
        <v>10</v>
      </c>
      <c r="F1819" s="4">
        <v>45</v>
      </c>
      <c r="G1819" s="13">
        <f t="shared" si="28"/>
        <v>400</v>
      </c>
      <c r="H1819" s="13">
        <f>tbl_Data[[#This Row],[Units]] * tbl_Data[[#This Row],[Price]]</f>
        <v>18000</v>
      </c>
      <c r="I1819" s="4" t="s">
        <v>11</v>
      </c>
      <c r="J1819" s="4" t="s">
        <v>12</v>
      </c>
      <c r="K1819" s="4" t="s">
        <v>55</v>
      </c>
    </row>
    <row r="1820" spans="2:11" x14ac:dyDescent="0.25">
      <c r="B1820" s="7">
        <v>43995</v>
      </c>
      <c r="C1820" s="4" t="s">
        <v>21</v>
      </c>
      <c r="D1820" s="4" t="s">
        <v>18</v>
      </c>
      <c r="E1820" s="4" t="s">
        <v>10</v>
      </c>
      <c r="F1820" s="4">
        <v>47</v>
      </c>
      <c r="G1820" s="13">
        <f t="shared" si="28"/>
        <v>400</v>
      </c>
      <c r="H1820" s="13">
        <f>tbl_Data[[#This Row],[Units]] * tbl_Data[[#This Row],[Price]]</f>
        <v>18800</v>
      </c>
      <c r="I1820" s="4" t="s">
        <v>11</v>
      </c>
      <c r="J1820" s="4" t="s">
        <v>12</v>
      </c>
      <c r="K1820" s="4" t="s">
        <v>55</v>
      </c>
    </row>
    <row r="1821" spans="2:11" x14ac:dyDescent="0.25">
      <c r="B1821" s="7">
        <v>43996</v>
      </c>
      <c r="C1821" s="4" t="s">
        <v>8</v>
      </c>
      <c r="D1821" s="4" t="s">
        <v>18</v>
      </c>
      <c r="E1821" s="4" t="s">
        <v>17</v>
      </c>
      <c r="F1821" s="4">
        <v>1</v>
      </c>
      <c r="G1821" s="13">
        <f t="shared" si="28"/>
        <v>500</v>
      </c>
      <c r="H1821" s="13">
        <f>tbl_Data[[#This Row],[Units]] * tbl_Data[[#This Row],[Price]]</f>
        <v>500</v>
      </c>
      <c r="I1821" s="4" t="s">
        <v>11</v>
      </c>
      <c r="J1821" s="4" t="s">
        <v>12</v>
      </c>
      <c r="K1821" s="4" t="s">
        <v>52</v>
      </c>
    </row>
    <row r="1822" spans="2:11" x14ac:dyDescent="0.25">
      <c r="B1822" s="7">
        <v>43996</v>
      </c>
      <c r="C1822" s="4" t="s">
        <v>13</v>
      </c>
      <c r="D1822" s="4" t="s">
        <v>48</v>
      </c>
      <c r="E1822" s="4" t="s">
        <v>22</v>
      </c>
      <c r="F1822" s="4">
        <v>7</v>
      </c>
      <c r="G1822" s="13">
        <f t="shared" si="28"/>
        <v>200</v>
      </c>
      <c r="H1822" s="13">
        <f>tbl_Data[[#This Row],[Units]] * tbl_Data[[#This Row],[Price]]</f>
        <v>1400</v>
      </c>
      <c r="I1822" s="4" t="s">
        <v>23</v>
      </c>
      <c r="J1822" s="4" t="s">
        <v>12</v>
      </c>
      <c r="K1822" s="4" t="s">
        <v>53</v>
      </c>
    </row>
    <row r="1823" spans="2:11" x14ac:dyDescent="0.25">
      <c r="B1823" s="7">
        <v>43996</v>
      </c>
      <c r="C1823" s="4" t="s">
        <v>21</v>
      </c>
      <c r="D1823" s="4" t="s">
        <v>16</v>
      </c>
      <c r="E1823" s="4" t="s">
        <v>17</v>
      </c>
      <c r="F1823" s="4">
        <v>6</v>
      </c>
      <c r="G1823" s="13">
        <f t="shared" si="28"/>
        <v>500</v>
      </c>
      <c r="H1823" s="13">
        <f>tbl_Data[[#This Row],[Units]] * tbl_Data[[#This Row],[Price]]</f>
        <v>3000</v>
      </c>
      <c r="I1823" s="4" t="s">
        <v>11</v>
      </c>
      <c r="J1823" s="4" t="s">
        <v>12</v>
      </c>
      <c r="K1823" s="4" t="s">
        <v>52</v>
      </c>
    </row>
    <row r="1824" spans="2:11" x14ac:dyDescent="0.25">
      <c r="B1824" s="7">
        <v>43996</v>
      </c>
      <c r="C1824" s="4" t="s">
        <v>21</v>
      </c>
      <c r="D1824" s="4" t="s">
        <v>9</v>
      </c>
      <c r="E1824" s="4" t="s">
        <v>10</v>
      </c>
      <c r="F1824" s="4">
        <v>8</v>
      </c>
      <c r="G1824" s="13">
        <f t="shared" si="28"/>
        <v>400</v>
      </c>
      <c r="H1824" s="13">
        <f>tbl_Data[[#This Row],[Units]] * tbl_Data[[#This Row],[Price]]</f>
        <v>3200</v>
      </c>
      <c r="I1824" s="4" t="s">
        <v>11</v>
      </c>
      <c r="J1824" s="4" t="s">
        <v>12</v>
      </c>
      <c r="K1824" s="4" t="s">
        <v>54</v>
      </c>
    </row>
    <row r="1825" spans="2:11" x14ac:dyDescent="0.25">
      <c r="B1825" s="7">
        <v>43996</v>
      </c>
      <c r="C1825" s="4" t="s">
        <v>13</v>
      </c>
      <c r="D1825" s="4" t="s">
        <v>14</v>
      </c>
      <c r="E1825" s="4" t="s">
        <v>20</v>
      </c>
      <c r="F1825" s="4">
        <v>39</v>
      </c>
      <c r="G1825" s="13">
        <f t="shared" si="28"/>
        <v>300</v>
      </c>
      <c r="H1825" s="13">
        <f>tbl_Data[[#This Row],[Units]] * tbl_Data[[#This Row],[Price]]</f>
        <v>11700</v>
      </c>
      <c r="I1825" s="4" t="s">
        <v>11</v>
      </c>
      <c r="J1825" s="4" t="s">
        <v>12</v>
      </c>
      <c r="K1825" s="4" t="s">
        <v>55</v>
      </c>
    </row>
    <row r="1826" spans="2:11" x14ac:dyDescent="0.25">
      <c r="B1826" s="7">
        <v>43996</v>
      </c>
      <c r="C1826" s="4" t="s">
        <v>21</v>
      </c>
      <c r="D1826" s="4" t="s">
        <v>18</v>
      </c>
      <c r="E1826" s="4" t="s">
        <v>20</v>
      </c>
      <c r="F1826" s="4">
        <v>40</v>
      </c>
      <c r="G1826" s="13">
        <f t="shared" si="28"/>
        <v>300</v>
      </c>
      <c r="H1826" s="13">
        <f>tbl_Data[[#This Row],[Units]] * tbl_Data[[#This Row],[Price]]</f>
        <v>12000</v>
      </c>
      <c r="I1826" s="4" t="s">
        <v>11</v>
      </c>
      <c r="J1826" s="4" t="s">
        <v>19</v>
      </c>
      <c r="K1826" s="4" t="s">
        <v>53</v>
      </c>
    </row>
    <row r="1827" spans="2:11" x14ac:dyDescent="0.25">
      <c r="B1827" s="7">
        <v>43996</v>
      </c>
      <c r="C1827" s="4" t="s">
        <v>21</v>
      </c>
      <c r="D1827" s="4" t="s">
        <v>48</v>
      </c>
      <c r="E1827" s="4" t="s">
        <v>17</v>
      </c>
      <c r="F1827" s="4">
        <v>30</v>
      </c>
      <c r="G1827" s="13">
        <f t="shared" si="28"/>
        <v>500</v>
      </c>
      <c r="H1827" s="13">
        <f>tbl_Data[[#This Row],[Units]] * tbl_Data[[#This Row],[Price]]</f>
        <v>15000</v>
      </c>
      <c r="I1827" s="4" t="s">
        <v>11</v>
      </c>
      <c r="J1827" s="4" t="s">
        <v>12</v>
      </c>
      <c r="K1827" s="4" t="s">
        <v>52</v>
      </c>
    </row>
    <row r="1828" spans="2:11" x14ac:dyDescent="0.25">
      <c r="B1828" s="7">
        <v>43996</v>
      </c>
      <c r="C1828" s="4" t="s">
        <v>8</v>
      </c>
      <c r="D1828" s="4" t="s">
        <v>18</v>
      </c>
      <c r="E1828" s="4" t="s">
        <v>10</v>
      </c>
      <c r="F1828" s="4">
        <v>42</v>
      </c>
      <c r="G1828" s="13">
        <f t="shared" si="28"/>
        <v>400</v>
      </c>
      <c r="H1828" s="13">
        <f>tbl_Data[[#This Row],[Units]] * tbl_Data[[#This Row],[Price]]</f>
        <v>16800</v>
      </c>
      <c r="I1828" s="4" t="s">
        <v>11</v>
      </c>
      <c r="J1828" s="4" t="s">
        <v>12</v>
      </c>
      <c r="K1828" s="4" t="s">
        <v>52</v>
      </c>
    </row>
    <row r="1829" spans="2:11" x14ac:dyDescent="0.25">
      <c r="B1829" s="7">
        <v>43996</v>
      </c>
      <c r="C1829" s="4" t="s">
        <v>8</v>
      </c>
      <c r="D1829" s="4" t="s">
        <v>16</v>
      </c>
      <c r="E1829" s="4" t="s">
        <v>17</v>
      </c>
      <c r="F1829" s="4">
        <v>47</v>
      </c>
      <c r="G1829" s="13">
        <f t="shared" si="28"/>
        <v>500</v>
      </c>
      <c r="H1829" s="13">
        <f>tbl_Data[[#This Row],[Units]] * tbl_Data[[#This Row],[Price]]</f>
        <v>23500</v>
      </c>
      <c r="I1829" s="4" t="s">
        <v>11</v>
      </c>
      <c r="J1829" s="4" t="s">
        <v>12</v>
      </c>
      <c r="K1829" s="4" t="s">
        <v>54</v>
      </c>
    </row>
    <row r="1830" spans="2:11" x14ac:dyDescent="0.25">
      <c r="B1830" s="7">
        <v>43996</v>
      </c>
      <c r="C1830" s="4" t="s">
        <v>21</v>
      </c>
      <c r="D1830" s="4" t="s">
        <v>48</v>
      </c>
      <c r="E1830" s="4" t="s">
        <v>17</v>
      </c>
      <c r="F1830" s="4">
        <v>49</v>
      </c>
      <c r="G1830" s="13">
        <f t="shared" si="28"/>
        <v>500</v>
      </c>
      <c r="H1830" s="13">
        <f>tbl_Data[[#This Row],[Units]] * tbl_Data[[#This Row],[Price]]</f>
        <v>24500</v>
      </c>
      <c r="I1830" s="4" t="s">
        <v>11</v>
      </c>
      <c r="J1830" s="4" t="s">
        <v>12</v>
      </c>
      <c r="K1830" s="4" t="s">
        <v>52</v>
      </c>
    </row>
    <row r="1831" spans="2:11" x14ac:dyDescent="0.25">
      <c r="B1831" s="7">
        <v>43997</v>
      </c>
      <c r="C1831" s="4" t="s">
        <v>21</v>
      </c>
      <c r="D1831" s="4" t="s">
        <v>14</v>
      </c>
      <c r="E1831" s="4" t="s">
        <v>22</v>
      </c>
      <c r="F1831" s="4">
        <v>8</v>
      </c>
      <c r="G1831" s="13">
        <f t="shared" si="28"/>
        <v>200</v>
      </c>
      <c r="H1831" s="13">
        <f>tbl_Data[[#This Row],[Units]] * tbl_Data[[#This Row],[Price]]</f>
        <v>1600</v>
      </c>
      <c r="I1831" s="4" t="s">
        <v>23</v>
      </c>
      <c r="J1831" s="4" t="s">
        <v>12</v>
      </c>
      <c r="K1831" s="4" t="s">
        <v>55</v>
      </c>
    </row>
    <row r="1832" spans="2:11" x14ac:dyDescent="0.25">
      <c r="B1832" s="7">
        <v>43997</v>
      </c>
      <c r="C1832" s="4" t="s">
        <v>13</v>
      </c>
      <c r="D1832" s="4" t="s">
        <v>48</v>
      </c>
      <c r="E1832" s="4" t="s">
        <v>10</v>
      </c>
      <c r="F1832" s="4">
        <v>8</v>
      </c>
      <c r="G1832" s="13">
        <f t="shared" si="28"/>
        <v>400</v>
      </c>
      <c r="H1832" s="13">
        <f>tbl_Data[[#This Row],[Units]] * tbl_Data[[#This Row],[Price]]</f>
        <v>3200</v>
      </c>
      <c r="I1832" s="4" t="s">
        <v>11</v>
      </c>
      <c r="J1832" s="4" t="s">
        <v>12</v>
      </c>
      <c r="K1832" s="4" t="s">
        <v>54</v>
      </c>
    </row>
    <row r="1833" spans="2:11" x14ac:dyDescent="0.25">
      <c r="B1833" s="7">
        <v>43997</v>
      </c>
      <c r="C1833" s="4" t="s">
        <v>13</v>
      </c>
      <c r="D1833" s="4" t="s">
        <v>18</v>
      </c>
      <c r="E1833" s="4" t="s">
        <v>10</v>
      </c>
      <c r="F1833" s="4">
        <v>17</v>
      </c>
      <c r="G1833" s="13">
        <f t="shared" si="28"/>
        <v>400</v>
      </c>
      <c r="H1833" s="13">
        <f>tbl_Data[[#This Row],[Units]] * tbl_Data[[#This Row],[Price]]</f>
        <v>6800</v>
      </c>
      <c r="I1833" s="4" t="s">
        <v>11</v>
      </c>
      <c r="J1833" s="4" t="s">
        <v>12</v>
      </c>
      <c r="K1833" s="4" t="s">
        <v>53</v>
      </c>
    </row>
    <row r="1834" spans="2:11" x14ac:dyDescent="0.25">
      <c r="B1834" s="7">
        <v>43997</v>
      </c>
      <c r="C1834" s="4" t="s">
        <v>21</v>
      </c>
      <c r="D1834" s="4" t="s">
        <v>18</v>
      </c>
      <c r="E1834" s="4" t="s">
        <v>22</v>
      </c>
      <c r="F1834" s="4">
        <v>38</v>
      </c>
      <c r="G1834" s="13">
        <f t="shared" si="28"/>
        <v>200</v>
      </c>
      <c r="H1834" s="13">
        <f>tbl_Data[[#This Row],[Units]] * tbl_Data[[#This Row],[Price]]</f>
        <v>7600</v>
      </c>
      <c r="I1834" s="4" t="s">
        <v>11</v>
      </c>
      <c r="J1834" s="4" t="s">
        <v>12</v>
      </c>
      <c r="K1834" s="4" t="s">
        <v>52</v>
      </c>
    </row>
    <row r="1835" spans="2:11" x14ac:dyDescent="0.25">
      <c r="B1835" s="7">
        <v>43997</v>
      </c>
      <c r="C1835" s="4" t="s">
        <v>13</v>
      </c>
      <c r="D1835" s="4" t="s">
        <v>16</v>
      </c>
      <c r="E1835" s="4" t="s">
        <v>17</v>
      </c>
      <c r="F1835" s="4">
        <v>16</v>
      </c>
      <c r="G1835" s="13">
        <f t="shared" si="28"/>
        <v>500</v>
      </c>
      <c r="H1835" s="13">
        <f>tbl_Data[[#This Row],[Units]] * tbl_Data[[#This Row],[Price]]</f>
        <v>8000</v>
      </c>
      <c r="I1835" s="4" t="s">
        <v>11</v>
      </c>
      <c r="J1835" s="4" t="s">
        <v>12</v>
      </c>
      <c r="K1835" s="4" t="s">
        <v>55</v>
      </c>
    </row>
    <row r="1836" spans="2:11" x14ac:dyDescent="0.25">
      <c r="B1836" s="7">
        <v>43997</v>
      </c>
      <c r="C1836" s="4" t="s">
        <v>13</v>
      </c>
      <c r="D1836" s="4" t="s">
        <v>9</v>
      </c>
      <c r="E1836" s="4" t="s">
        <v>10</v>
      </c>
      <c r="F1836" s="4">
        <v>20</v>
      </c>
      <c r="G1836" s="13">
        <f t="shared" si="28"/>
        <v>400</v>
      </c>
      <c r="H1836" s="13">
        <f>tbl_Data[[#This Row],[Units]] * tbl_Data[[#This Row],[Price]]</f>
        <v>8000</v>
      </c>
      <c r="I1836" s="4" t="s">
        <v>11</v>
      </c>
      <c r="J1836" s="4" t="s">
        <v>12</v>
      </c>
      <c r="K1836" s="4" t="s">
        <v>55</v>
      </c>
    </row>
    <row r="1837" spans="2:11" x14ac:dyDescent="0.25">
      <c r="B1837" s="7">
        <v>43997</v>
      </c>
      <c r="C1837" s="4" t="s">
        <v>21</v>
      </c>
      <c r="D1837" s="4" t="s">
        <v>18</v>
      </c>
      <c r="E1837" s="4" t="s">
        <v>17</v>
      </c>
      <c r="F1837" s="4">
        <v>41</v>
      </c>
      <c r="G1837" s="13">
        <f t="shared" si="28"/>
        <v>500</v>
      </c>
      <c r="H1837" s="13">
        <f>tbl_Data[[#This Row],[Units]] * tbl_Data[[#This Row],[Price]]</f>
        <v>20500</v>
      </c>
      <c r="I1837" s="4" t="s">
        <v>11</v>
      </c>
      <c r="J1837" s="4" t="s">
        <v>12</v>
      </c>
      <c r="K1837" s="4" t="s">
        <v>52</v>
      </c>
    </row>
    <row r="1838" spans="2:11" x14ac:dyDescent="0.25">
      <c r="B1838" s="7">
        <v>43997</v>
      </c>
      <c r="C1838" s="4" t="s">
        <v>13</v>
      </c>
      <c r="D1838" s="4" t="s">
        <v>48</v>
      </c>
      <c r="E1838" s="4" t="s">
        <v>17</v>
      </c>
      <c r="F1838" s="4">
        <v>44</v>
      </c>
      <c r="G1838" s="13">
        <f t="shared" si="28"/>
        <v>500</v>
      </c>
      <c r="H1838" s="13">
        <f>tbl_Data[[#This Row],[Units]] * tbl_Data[[#This Row],[Price]]</f>
        <v>22000</v>
      </c>
      <c r="I1838" s="4" t="s">
        <v>11</v>
      </c>
      <c r="J1838" s="4" t="s">
        <v>12</v>
      </c>
      <c r="K1838" s="4" t="s">
        <v>55</v>
      </c>
    </row>
    <row r="1839" spans="2:11" x14ac:dyDescent="0.25">
      <c r="B1839" s="7">
        <v>43998</v>
      </c>
      <c r="C1839" s="4" t="s">
        <v>8</v>
      </c>
      <c r="D1839" s="4" t="s">
        <v>48</v>
      </c>
      <c r="E1839" s="4" t="s">
        <v>10</v>
      </c>
      <c r="F1839" s="4">
        <v>3</v>
      </c>
      <c r="G1839" s="13">
        <f t="shared" si="28"/>
        <v>400</v>
      </c>
      <c r="H1839" s="13">
        <f>tbl_Data[[#This Row],[Units]] * tbl_Data[[#This Row],[Price]]</f>
        <v>1200</v>
      </c>
      <c r="I1839" s="4" t="s">
        <v>23</v>
      </c>
      <c r="J1839" s="4" t="s">
        <v>12</v>
      </c>
      <c r="K1839" s="4" t="s">
        <v>56</v>
      </c>
    </row>
    <row r="1840" spans="2:11" x14ac:dyDescent="0.25">
      <c r="B1840" s="7">
        <v>43998</v>
      </c>
      <c r="C1840" s="4" t="s">
        <v>8</v>
      </c>
      <c r="D1840" s="4" t="s">
        <v>14</v>
      </c>
      <c r="E1840" s="4" t="s">
        <v>22</v>
      </c>
      <c r="F1840" s="4">
        <v>19</v>
      </c>
      <c r="G1840" s="13">
        <f t="shared" si="28"/>
        <v>200</v>
      </c>
      <c r="H1840" s="13">
        <f>tbl_Data[[#This Row],[Units]] * tbl_Data[[#This Row],[Price]]</f>
        <v>3800</v>
      </c>
      <c r="I1840" s="4" t="s">
        <v>11</v>
      </c>
      <c r="J1840" s="4" t="s">
        <v>12</v>
      </c>
      <c r="K1840" s="4" t="s">
        <v>55</v>
      </c>
    </row>
    <row r="1841" spans="2:11" x14ac:dyDescent="0.25">
      <c r="B1841" s="7">
        <v>43998</v>
      </c>
      <c r="C1841" s="4" t="s">
        <v>13</v>
      </c>
      <c r="D1841" s="4" t="s">
        <v>18</v>
      </c>
      <c r="E1841" s="4" t="s">
        <v>17</v>
      </c>
      <c r="F1841" s="4">
        <v>13</v>
      </c>
      <c r="G1841" s="13">
        <f t="shared" si="28"/>
        <v>500</v>
      </c>
      <c r="H1841" s="13">
        <f>tbl_Data[[#This Row],[Units]] * tbl_Data[[#This Row],[Price]]</f>
        <v>6500</v>
      </c>
      <c r="I1841" s="4" t="s">
        <v>23</v>
      </c>
      <c r="J1841" s="4" t="s">
        <v>12</v>
      </c>
      <c r="K1841" s="4" t="s">
        <v>56</v>
      </c>
    </row>
    <row r="1842" spans="2:11" x14ac:dyDescent="0.25">
      <c r="B1842" s="7">
        <v>43998</v>
      </c>
      <c r="C1842" s="4" t="s">
        <v>21</v>
      </c>
      <c r="D1842" s="4" t="s">
        <v>48</v>
      </c>
      <c r="E1842" s="4" t="s">
        <v>20</v>
      </c>
      <c r="F1842" s="4">
        <v>28</v>
      </c>
      <c r="G1842" s="13">
        <f t="shared" si="28"/>
        <v>300</v>
      </c>
      <c r="H1842" s="13">
        <f>tbl_Data[[#This Row],[Units]] * tbl_Data[[#This Row],[Price]]</f>
        <v>8400</v>
      </c>
      <c r="I1842" s="4" t="s">
        <v>11</v>
      </c>
      <c r="J1842" s="4" t="s">
        <v>12</v>
      </c>
      <c r="K1842" s="4" t="s">
        <v>53</v>
      </c>
    </row>
    <row r="1843" spans="2:11" x14ac:dyDescent="0.25">
      <c r="B1843" s="7">
        <v>43998</v>
      </c>
      <c r="C1843" s="4" t="s">
        <v>21</v>
      </c>
      <c r="D1843" s="4" t="s">
        <v>48</v>
      </c>
      <c r="E1843" s="4" t="s">
        <v>22</v>
      </c>
      <c r="F1843" s="4">
        <v>43</v>
      </c>
      <c r="G1843" s="13">
        <f t="shared" si="28"/>
        <v>200</v>
      </c>
      <c r="H1843" s="13">
        <f>tbl_Data[[#This Row],[Units]] * tbl_Data[[#This Row],[Price]]</f>
        <v>8600</v>
      </c>
      <c r="I1843" s="4" t="s">
        <v>11</v>
      </c>
      <c r="J1843" s="4" t="s">
        <v>12</v>
      </c>
      <c r="K1843" s="4" t="s">
        <v>54</v>
      </c>
    </row>
    <row r="1844" spans="2:11" x14ac:dyDescent="0.25">
      <c r="B1844" s="7">
        <v>43998</v>
      </c>
      <c r="C1844" s="4" t="s">
        <v>21</v>
      </c>
      <c r="D1844" s="4" t="s">
        <v>14</v>
      </c>
      <c r="E1844" s="4" t="s">
        <v>10</v>
      </c>
      <c r="F1844" s="4">
        <v>25</v>
      </c>
      <c r="G1844" s="13">
        <f t="shared" si="28"/>
        <v>400</v>
      </c>
      <c r="H1844" s="13">
        <f>tbl_Data[[#This Row],[Units]] * tbl_Data[[#This Row],[Price]]</f>
        <v>10000</v>
      </c>
      <c r="I1844" s="4" t="s">
        <v>11</v>
      </c>
      <c r="J1844" s="4" t="s">
        <v>12</v>
      </c>
      <c r="K1844" s="4" t="s">
        <v>55</v>
      </c>
    </row>
    <row r="1845" spans="2:11" x14ac:dyDescent="0.25">
      <c r="B1845" s="7">
        <v>43998</v>
      </c>
      <c r="C1845" s="4" t="s">
        <v>21</v>
      </c>
      <c r="D1845" s="4" t="s">
        <v>18</v>
      </c>
      <c r="E1845" s="4" t="s">
        <v>17</v>
      </c>
      <c r="F1845" s="4">
        <v>24</v>
      </c>
      <c r="G1845" s="13">
        <f t="shared" si="28"/>
        <v>500</v>
      </c>
      <c r="H1845" s="13">
        <f>tbl_Data[[#This Row],[Units]] * tbl_Data[[#This Row],[Price]]</f>
        <v>12000</v>
      </c>
      <c r="I1845" s="4" t="s">
        <v>11</v>
      </c>
      <c r="J1845" s="4" t="s">
        <v>12</v>
      </c>
      <c r="K1845" s="4" t="s">
        <v>55</v>
      </c>
    </row>
    <row r="1846" spans="2:11" x14ac:dyDescent="0.25">
      <c r="B1846" s="7">
        <v>43998</v>
      </c>
      <c r="C1846" s="4" t="s">
        <v>21</v>
      </c>
      <c r="D1846" s="4" t="s">
        <v>16</v>
      </c>
      <c r="E1846" s="4" t="s">
        <v>17</v>
      </c>
      <c r="F1846" s="4">
        <v>26</v>
      </c>
      <c r="G1846" s="13">
        <f t="shared" si="28"/>
        <v>500</v>
      </c>
      <c r="H1846" s="13">
        <f>tbl_Data[[#This Row],[Units]] * tbl_Data[[#This Row],[Price]]</f>
        <v>13000</v>
      </c>
      <c r="I1846" s="4" t="s">
        <v>11</v>
      </c>
      <c r="J1846" s="4" t="s">
        <v>19</v>
      </c>
      <c r="K1846" s="4" t="s">
        <v>55</v>
      </c>
    </row>
    <row r="1847" spans="2:11" x14ac:dyDescent="0.25">
      <c r="B1847" s="7">
        <v>43998</v>
      </c>
      <c r="C1847" s="4" t="s">
        <v>21</v>
      </c>
      <c r="D1847" s="4" t="s">
        <v>18</v>
      </c>
      <c r="E1847" s="4" t="s">
        <v>17</v>
      </c>
      <c r="F1847" s="4">
        <v>28</v>
      </c>
      <c r="G1847" s="13">
        <f t="shared" si="28"/>
        <v>500</v>
      </c>
      <c r="H1847" s="13">
        <f>tbl_Data[[#This Row],[Units]] * tbl_Data[[#This Row],[Price]]</f>
        <v>14000</v>
      </c>
      <c r="I1847" s="4" t="s">
        <v>11</v>
      </c>
      <c r="J1847" s="4" t="s">
        <v>12</v>
      </c>
      <c r="K1847" s="4" t="s">
        <v>52</v>
      </c>
    </row>
    <row r="1848" spans="2:11" x14ac:dyDescent="0.25">
      <c r="B1848" s="7">
        <v>43998</v>
      </c>
      <c r="C1848" s="4" t="s">
        <v>21</v>
      </c>
      <c r="D1848" s="4" t="s">
        <v>14</v>
      </c>
      <c r="E1848" s="4" t="s">
        <v>20</v>
      </c>
      <c r="F1848" s="4">
        <v>49</v>
      </c>
      <c r="G1848" s="13">
        <f t="shared" si="28"/>
        <v>300</v>
      </c>
      <c r="H1848" s="13">
        <f>tbl_Data[[#This Row],[Units]] * tbl_Data[[#This Row],[Price]]</f>
        <v>14700</v>
      </c>
      <c r="I1848" s="4" t="s">
        <v>11</v>
      </c>
      <c r="J1848" s="4" t="s">
        <v>12</v>
      </c>
      <c r="K1848" s="4" t="s">
        <v>52</v>
      </c>
    </row>
    <row r="1849" spans="2:11" x14ac:dyDescent="0.25">
      <c r="B1849" s="7">
        <v>43998</v>
      </c>
      <c r="C1849" s="4" t="s">
        <v>8</v>
      </c>
      <c r="D1849" s="4" t="s">
        <v>14</v>
      </c>
      <c r="E1849" s="4" t="s">
        <v>17</v>
      </c>
      <c r="F1849" s="4">
        <v>43</v>
      </c>
      <c r="G1849" s="13">
        <f t="shared" si="28"/>
        <v>500</v>
      </c>
      <c r="H1849" s="13">
        <f>tbl_Data[[#This Row],[Units]] * tbl_Data[[#This Row],[Price]]</f>
        <v>21500</v>
      </c>
      <c r="I1849" s="4" t="s">
        <v>11</v>
      </c>
      <c r="J1849" s="4" t="s">
        <v>19</v>
      </c>
      <c r="K1849" s="4" t="s">
        <v>52</v>
      </c>
    </row>
    <row r="1850" spans="2:11" x14ac:dyDescent="0.25">
      <c r="B1850" s="7">
        <v>43999</v>
      </c>
      <c r="C1850" s="4" t="s">
        <v>8</v>
      </c>
      <c r="D1850" s="4" t="s">
        <v>16</v>
      </c>
      <c r="E1850" s="4" t="s">
        <v>15</v>
      </c>
      <c r="F1850" s="4">
        <v>8</v>
      </c>
      <c r="G1850" s="13">
        <f t="shared" si="28"/>
        <v>100</v>
      </c>
      <c r="H1850" s="13">
        <f>tbl_Data[[#This Row],[Units]] * tbl_Data[[#This Row],[Price]]</f>
        <v>800</v>
      </c>
      <c r="I1850" s="4" t="s">
        <v>11</v>
      </c>
      <c r="J1850" s="4" t="s">
        <v>12</v>
      </c>
      <c r="K1850" s="4" t="s">
        <v>52</v>
      </c>
    </row>
    <row r="1851" spans="2:11" x14ac:dyDescent="0.25">
      <c r="B1851" s="7">
        <v>43999</v>
      </c>
      <c r="C1851" s="4" t="s">
        <v>13</v>
      </c>
      <c r="D1851" s="4" t="s">
        <v>9</v>
      </c>
      <c r="E1851" s="4" t="s">
        <v>10</v>
      </c>
      <c r="F1851" s="4">
        <v>2</v>
      </c>
      <c r="G1851" s="13">
        <f t="shared" si="28"/>
        <v>400</v>
      </c>
      <c r="H1851" s="13">
        <f>tbl_Data[[#This Row],[Units]] * tbl_Data[[#This Row],[Price]]</f>
        <v>800</v>
      </c>
      <c r="I1851" s="4" t="s">
        <v>11</v>
      </c>
      <c r="J1851" s="4" t="s">
        <v>12</v>
      </c>
      <c r="K1851" s="4" t="s">
        <v>52</v>
      </c>
    </row>
    <row r="1852" spans="2:11" x14ac:dyDescent="0.25">
      <c r="B1852" s="7">
        <v>43999</v>
      </c>
      <c r="C1852" s="4" t="s">
        <v>21</v>
      </c>
      <c r="D1852" s="4" t="s">
        <v>14</v>
      </c>
      <c r="E1852" s="4" t="s">
        <v>15</v>
      </c>
      <c r="F1852" s="4">
        <v>36</v>
      </c>
      <c r="G1852" s="13">
        <f t="shared" si="28"/>
        <v>100</v>
      </c>
      <c r="H1852" s="13">
        <f>tbl_Data[[#This Row],[Units]] * tbl_Data[[#This Row],[Price]]</f>
        <v>3600</v>
      </c>
      <c r="I1852" s="4" t="s">
        <v>23</v>
      </c>
      <c r="J1852" s="4" t="s">
        <v>12</v>
      </c>
      <c r="K1852" s="4" t="s">
        <v>56</v>
      </c>
    </row>
    <row r="1853" spans="2:11" x14ac:dyDescent="0.25">
      <c r="B1853" s="7">
        <v>43999</v>
      </c>
      <c r="C1853" s="4" t="s">
        <v>21</v>
      </c>
      <c r="D1853" s="4" t="s">
        <v>48</v>
      </c>
      <c r="E1853" s="4" t="s">
        <v>22</v>
      </c>
      <c r="F1853" s="4">
        <v>21</v>
      </c>
      <c r="G1853" s="13">
        <f t="shared" si="28"/>
        <v>200</v>
      </c>
      <c r="H1853" s="13">
        <f>tbl_Data[[#This Row],[Units]] * tbl_Data[[#This Row],[Price]]</f>
        <v>4200</v>
      </c>
      <c r="I1853" s="4" t="s">
        <v>23</v>
      </c>
      <c r="J1853" s="4" t="s">
        <v>12</v>
      </c>
      <c r="K1853" s="4" t="s">
        <v>52</v>
      </c>
    </row>
    <row r="1854" spans="2:11" x14ac:dyDescent="0.25">
      <c r="B1854" s="7">
        <v>43999</v>
      </c>
      <c r="C1854" s="4" t="s">
        <v>21</v>
      </c>
      <c r="D1854" s="4" t="s">
        <v>9</v>
      </c>
      <c r="E1854" s="4" t="s">
        <v>10</v>
      </c>
      <c r="F1854" s="4">
        <v>15</v>
      </c>
      <c r="G1854" s="13">
        <f t="shared" si="28"/>
        <v>400</v>
      </c>
      <c r="H1854" s="13">
        <f>tbl_Data[[#This Row],[Units]] * tbl_Data[[#This Row],[Price]]</f>
        <v>6000</v>
      </c>
      <c r="I1854" s="4" t="s">
        <v>11</v>
      </c>
      <c r="J1854" s="4" t="s">
        <v>12</v>
      </c>
      <c r="K1854" s="4" t="s">
        <v>53</v>
      </c>
    </row>
    <row r="1855" spans="2:11" x14ac:dyDescent="0.25">
      <c r="B1855" s="7">
        <v>43999</v>
      </c>
      <c r="C1855" s="4" t="s">
        <v>13</v>
      </c>
      <c r="D1855" s="4" t="s">
        <v>14</v>
      </c>
      <c r="E1855" s="4" t="s">
        <v>20</v>
      </c>
      <c r="F1855" s="4">
        <v>34</v>
      </c>
      <c r="G1855" s="13">
        <f t="shared" si="28"/>
        <v>300</v>
      </c>
      <c r="H1855" s="13">
        <f>tbl_Data[[#This Row],[Units]] * tbl_Data[[#This Row],[Price]]</f>
        <v>10200</v>
      </c>
      <c r="I1855" s="4" t="s">
        <v>11</v>
      </c>
      <c r="J1855" s="4" t="s">
        <v>12</v>
      </c>
      <c r="K1855" s="4" t="s">
        <v>52</v>
      </c>
    </row>
    <row r="1856" spans="2:11" x14ac:dyDescent="0.25">
      <c r="B1856" s="7">
        <v>43999</v>
      </c>
      <c r="C1856" s="4" t="s">
        <v>8</v>
      </c>
      <c r="D1856" s="4" t="s">
        <v>18</v>
      </c>
      <c r="E1856" s="4" t="s">
        <v>20</v>
      </c>
      <c r="F1856" s="4">
        <v>38</v>
      </c>
      <c r="G1856" s="13">
        <f t="shared" si="28"/>
        <v>300</v>
      </c>
      <c r="H1856" s="13">
        <f>tbl_Data[[#This Row],[Units]] * tbl_Data[[#This Row],[Price]]</f>
        <v>11400</v>
      </c>
      <c r="I1856" s="4" t="s">
        <v>11</v>
      </c>
      <c r="J1856" s="4" t="s">
        <v>12</v>
      </c>
      <c r="K1856" s="4" t="s">
        <v>53</v>
      </c>
    </row>
    <row r="1857" spans="2:11" x14ac:dyDescent="0.25">
      <c r="B1857" s="7">
        <v>43999</v>
      </c>
      <c r="C1857" s="4" t="s">
        <v>8</v>
      </c>
      <c r="D1857" s="4" t="s">
        <v>48</v>
      </c>
      <c r="E1857" s="4" t="s">
        <v>17</v>
      </c>
      <c r="F1857" s="4">
        <v>31</v>
      </c>
      <c r="G1857" s="13">
        <f t="shared" si="28"/>
        <v>500</v>
      </c>
      <c r="H1857" s="13">
        <f>tbl_Data[[#This Row],[Units]] * tbl_Data[[#This Row],[Price]]</f>
        <v>15500</v>
      </c>
      <c r="I1857" s="4" t="s">
        <v>11</v>
      </c>
      <c r="J1857" s="4" t="s">
        <v>12</v>
      </c>
      <c r="K1857" s="4" t="s">
        <v>55</v>
      </c>
    </row>
    <row r="1858" spans="2:11" x14ac:dyDescent="0.25">
      <c r="B1858" s="7">
        <v>43999</v>
      </c>
      <c r="C1858" s="4" t="s">
        <v>13</v>
      </c>
      <c r="D1858" s="4" t="s">
        <v>18</v>
      </c>
      <c r="E1858" s="4" t="s">
        <v>10</v>
      </c>
      <c r="F1858" s="4">
        <v>43</v>
      </c>
      <c r="G1858" s="13">
        <f t="shared" si="28"/>
        <v>400</v>
      </c>
      <c r="H1858" s="13">
        <f>tbl_Data[[#This Row],[Units]] * tbl_Data[[#This Row],[Price]]</f>
        <v>17200</v>
      </c>
      <c r="I1858" s="4" t="s">
        <v>23</v>
      </c>
      <c r="J1858" s="4" t="s">
        <v>12</v>
      </c>
      <c r="K1858" s="4" t="s">
        <v>53</v>
      </c>
    </row>
    <row r="1859" spans="2:11" x14ac:dyDescent="0.25">
      <c r="B1859" s="7">
        <v>44000</v>
      </c>
      <c r="C1859" s="4" t="s">
        <v>8</v>
      </c>
      <c r="D1859" s="4" t="s">
        <v>48</v>
      </c>
      <c r="E1859" s="4" t="s">
        <v>20</v>
      </c>
      <c r="F1859" s="4">
        <v>5</v>
      </c>
      <c r="G1859" s="13">
        <f t="shared" si="28"/>
        <v>300</v>
      </c>
      <c r="H1859" s="13">
        <f>tbl_Data[[#This Row],[Units]] * tbl_Data[[#This Row],[Price]]</f>
        <v>1500</v>
      </c>
      <c r="I1859" s="4" t="s">
        <v>11</v>
      </c>
      <c r="J1859" s="4" t="s">
        <v>19</v>
      </c>
      <c r="K1859" s="4" t="s">
        <v>54</v>
      </c>
    </row>
    <row r="1860" spans="2:11" x14ac:dyDescent="0.25">
      <c r="B1860" s="7">
        <v>44000</v>
      </c>
      <c r="C1860" s="4" t="s">
        <v>13</v>
      </c>
      <c r="D1860" s="4" t="s">
        <v>9</v>
      </c>
      <c r="E1860" s="4" t="s">
        <v>20</v>
      </c>
      <c r="F1860" s="4">
        <v>20</v>
      </c>
      <c r="G1860" s="13">
        <f t="shared" ref="G1860:G1923" si="29">_xlfn.XLOOKUP(E1860, Product, dv_Price, "N/A", 0)</f>
        <v>300</v>
      </c>
      <c r="H1860" s="13">
        <f>tbl_Data[[#This Row],[Units]] * tbl_Data[[#This Row],[Price]]</f>
        <v>6000</v>
      </c>
      <c r="I1860" s="4" t="s">
        <v>11</v>
      </c>
      <c r="J1860" s="4" t="s">
        <v>12</v>
      </c>
      <c r="K1860" s="4" t="s">
        <v>55</v>
      </c>
    </row>
    <row r="1861" spans="2:11" x14ac:dyDescent="0.25">
      <c r="B1861" s="7">
        <v>44000</v>
      </c>
      <c r="C1861" s="4" t="s">
        <v>21</v>
      </c>
      <c r="D1861" s="4" t="s">
        <v>9</v>
      </c>
      <c r="E1861" s="4" t="s">
        <v>22</v>
      </c>
      <c r="F1861" s="4">
        <v>44</v>
      </c>
      <c r="G1861" s="13">
        <f t="shared" si="29"/>
        <v>200</v>
      </c>
      <c r="H1861" s="13">
        <f>tbl_Data[[#This Row],[Units]] * tbl_Data[[#This Row],[Price]]</f>
        <v>8800</v>
      </c>
      <c r="I1861" s="4" t="s">
        <v>11</v>
      </c>
      <c r="J1861" s="4" t="s">
        <v>12</v>
      </c>
      <c r="K1861" s="4" t="s">
        <v>55</v>
      </c>
    </row>
    <row r="1862" spans="2:11" x14ac:dyDescent="0.25">
      <c r="B1862" s="7">
        <v>44000</v>
      </c>
      <c r="C1862" s="4" t="s">
        <v>13</v>
      </c>
      <c r="D1862" s="4" t="s">
        <v>14</v>
      </c>
      <c r="E1862" s="4" t="s">
        <v>10</v>
      </c>
      <c r="F1862" s="4">
        <v>25</v>
      </c>
      <c r="G1862" s="13">
        <f t="shared" si="29"/>
        <v>400</v>
      </c>
      <c r="H1862" s="13">
        <f>tbl_Data[[#This Row],[Units]] * tbl_Data[[#This Row],[Price]]</f>
        <v>10000</v>
      </c>
      <c r="I1862" s="4" t="s">
        <v>11</v>
      </c>
      <c r="J1862" s="4" t="s">
        <v>12</v>
      </c>
      <c r="K1862" s="4" t="s">
        <v>55</v>
      </c>
    </row>
    <row r="1863" spans="2:11" x14ac:dyDescent="0.25">
      <c r="B1863" s="7">
        <v>44000</v>
      </c>
      <c r="C1863" s="4" t="s">
        <v>13</v>
      </c>
      <c r="D1863" s="4" t="s">
        <v>16</v>
      </c>
      <c r="E1863" s="4" t="s">
        <v>10</v>
      </c>
      <c r="F1863" s="4">
        <v>39</v>
      </c>
      <c r="G1863" s="13">
        <f t="shared" si="29"/>
        <v>400</v>
      </c>
      <c r="H1863" s="13">
        <f>tbl_Data[[#This Row],[Units]] * tbl_Data[[#This Row],[Price]]</f>
        <v>15600</v>
      </c>
      <c r="I1863" s="4" t="s">
        <v>11</v>
      </c>
      <c r="J1863" s="4" t="s">
        <v>12</v>
      </c>
      <c r="K1863" s="4" t="s">
        <v>53</v>
      </c>
    </row>
    <row r="1864" spans="2:11" x14ac:dyDescent="0.25">
      <c r="B1864" s="7">
        <v>44000</v>
      </c>
      <c r="C1864" s="4" t="s">
        <v>13</v>
      </c>
      <c r="D1864" s="4" t="s">
        <v>14</v>
      </c>
      <c r="E1864" s="4" t="s">
        <v>17</v>
      </c>
      <c r="F1864" s="4">
        <v>49</v>
      </c>
      <c r="G1864" s="13">
        <f t="shared" si="29"/>
        <v>500</v>
      </c>
      <c r="H1864" s="13">
        <f>tbl_Data[[#This Row],[Units]] * tbl_Data[[#This Row],[Price]]</f>
        <v>24500</v>
      </c>
      <c r="I1864" s="4" t="s">
        <v>11</v>
      </c>
      <c r="J1864" s="4" t="s">
        <v>12</v>
      </c>
      <c r="K1864" s="4" t="s">
        <v>52</v>
      </c>
    </row>
    <row r="1865" spans="2:11" x14ac:dyDescent="0.25">
      <c r="B1865" s="7">
        <v>44001</v>
      </c>
      <c r="C1865" s="4" t="s">
        <v>13</v>
      </c>
      <c r="D1865" s="4" t="s">
        <v>9</v>
      </c>
      <c r="E1865" s="4" t="s">
        <v>15</v>
      </c>
      <c r="F1865" s="4">
        <v>6</v>
      </c>
      <c r="G1865" s="13">
        <f t="shared" si="29"/>
        <v>100</v>
      </c>
      <c r="H1865" s="13">
        <f>tbl_Data[[#This Row],[Units]] * tbl_Data[[#This Row],[Price]]</f>
        <v>600</v>
      </c>
      <c r="I1865" s="4" t="s">
        <v>11</v>
      </c>
      <c r="J1865" s="4" t="s">
        <v>12</v>
      </c>
      <c r="K1865" s="4" t="s">
        <v>55</v>
      </c>
    </row>
    <row r="1866" spans="2:11" x14ac:dyDescent="0.25">
      <c r="B1866" s="7">
        <v>44001</v>
      </c>
      <c r="C1866" s="4" t="s">
        <v>21</v>
      </c>
      <c r="D1866" s="4" t="s">
        <v>16</v>
      </c>
      <c r="E1866" s="4" t="s">
        <v>15</v>
      </c>
      <c r="F1866" s="4">
        <v>13</v>
      </c>
      <c r="G1866" s="13">
        <f t="shared" si="29"/>
        <v>100</v>
      </c>
      <c r="H1866" s="13">
        <f>tbl_Data[[#This Row],[Units]] * tbl_Data[[#This Row],[Price]]</f>
        <v>1300</v>
      </c>
      <c r="I1866" s="4" t="s">
        <v>23</v>
      </c>
      <c r="J1866" s="4" t="s">
        <v>12</v>
      </c>
      <c r="K1866" s="4" t="s">
        <v>56</v>
      </c>
    </row>
    <row r="1867" spans="2:11" x14ac:dyDescent="0.25">
      <c r="B1867" s="7">
        <v>44001</v>
      </c>
      <c r="C1867" s="4" t="s">
        <v>21</v>
      </c>
      <c r="D1867" s="4" t="s">
        <v>16</v>
      </c>
      <c r="E1867" s="4" t="s">
        <v>15</v>
      </c>
      <c r="F1867" s="4">
        <v>16</v>
      </c>
      <c r="G1867" s="13">
        <f t="shared" si="29"/>
        <v>100</v>
      </c>
      <c r="H1867" s="13">
        <f>tbl_Data[[#This Row],[Units]] * tbl_Data[[#This Row],[Price]]</f>
        <v>1600</v>
      </c>
      <c r="I1867" s="4" t="s">
        <v>11</v>
      </c>
      <c r="J1867" s="4" t="s">
        <v>12</v>
      </c>
      <c r="K1867" s="4" t="s">
        <v>53</v>
      </c>
    </row>
    <row r="1868" spans="2:11" x14ac:dyDescent="0.25">
      <c r="B1868" s="7">
        <v>44001</v>
      </c>
      <c r="C1868" s="4" t="s">
        <v>13</v>
      </c>
      <c r="D1868" s="4" t="s">
        <v>48</v>
      </c>
      <c r="E1868" s="4" t="s">
        <v>15</v>
      </c>
      <c r="F1868" s="4">
        <v>20</v>
      </c>
      <c r="G1868" s="13">
        <f t="shared" si="29"/>
        <v>100</v>
      </c>
      <c r="H1868" s="13">
        <f>tbl_Data[[#This Row],[Units]] * tbl_Data[[#This Row],[Price]]</f>
        <v>2000</v>
      </c>
      <c r="I1868" s="4" t="s">
        <v>11</v>
      </c>
      <c r="J1868" s="4" t="s">
        <v>12</v>
      </c>
      <c r="K1868" s="4" t="s">
        <v>52</v>
      </c>
    </row>
    <row r="1869" spans="2:11" x14ac:dyDescent="0.25">
      <c r="B1869" s="7">
        <v>44001</v>
      </c>
      <c r="C1869" s="4" t="s">
        <v>21</v>
      </c>
      <c r="D1869" s="4" t="s">
        <v>14</v>
      </c>
      <c r="E1869" s="4" t="s">
        <v>20</v>
      </c>
      <c r="F1869" s="4">
        <v>7</v>
      </c>
      <c r="G1869" s="13">
        <f t="shared" si="29"/>
        <v>300</v>
      </c>
      <c r="H1869" s="13">
        <f>tbl_Data[[#This Row],[Units]] * tbl_Data[[#This Row],[Price]]</f>
        <v>2100</v>
      </c>
      <c r="I1869" s="4" t="s">
        <v>23</v>
      </c>
      <c r="J1869" s="4" t="s">
        <v>12</v>
      </c>
      <c r="K1869" s="4" t="s">
        <v>52</v>
      </c>
    </row>
    <row r="1870" spans="2:11" x14ac:dyDescent="0.25">
      <c r="B1870" s="7">
        <v>44001</v>
      </c>
      <c r="C1870" s="4" t="s">
        <v>21</v>
      </c>
      <c r="D1870" s="4" t="s">
        <v>16</v>
      </c>
      <c r="E1870" s="4" t="s">
        <v>17</v>
      </c>
      <c r="F1870" s="4">
        <v>7</v>
      </c>
      <c r="G1870" s="13">
        <f t="shared" si="29"/>
        <v>500</v>
      </c>
      <c r="H1870" s="13">
        <f>tbl_Data[[#This Row],[Units]] * tbl_Data[[#This Row],[Price]]</f>
        <v>3500</v>
      </c>
      <c r="I1870" s="4" t="s">
        <v>11</v>
      </c>
      <c r="J1870" s="4" t="s">
        <v>12</v>
      </c>
      <c r="K1870" s="4" t="s">
        <v>52</v>
      </c>
    </row>
    <row r="1871" spans="2:11" x14ac:dyDescent="0.25">
      <c r="B1871" s="7">
        <v>44001</v>
      </c>
      <c r="C1871" s="4" t="s">
        <v>8</v>
      </c>
      <c r="D1871" s="4" t="s">
        <v>18</v>
      </c>
      <c r="E1871" s="4" t="s">
        <v>20</v>
      </c>
      <c r="F1871" s="4">
        <v>13</v>
      </c>
      <c r="G1871" s="13">
        <f t="shared" si="29"/>
        <v>300</v>
      </c>
      <c r="H1871" s="13">
        <f>tbl_Data[[#This Row],[Units]] * tbl_Data[[#This Row],[Price]]</f>
        <v>3900</v>
      </c>
      <c r="I1871" s="4" t="s">
        <v>11</v>
      </c>
      <c r="J1871" s="4" t="s">
        <v>12</v>
      </c>
      <c r="K1871" s="4" t="s">
        <v>53</v>
      </c>
    </row>
    <row r="1872" spans="2:11" x14ac:dyDescent="0.25">
      <c r="B1872" s="7">
        <v>44001</v>
      </c>
      <c r="C1872" s="4" t="s">
        <v>13</v>
      </c>
      <c r="D1872" s="4" t="s">
        <v>48</v>
      </c>
      <c r="E1872" s="4" t="s">
        <v>17</v>
      </c>
      <c r="F1872" s="4">
        <v>21</v>
      </c>
      <c r="G1872" s="13">
        <f t="shared" si="29"/>
        <v>500</v>
      </c>
      <c r="H1872" s="13">
        <f>tbl_Data[[#This Row],[Units]] * tbl_Data[[#This Row],[Price]]</f>
        <v>10500</v>
      </c>
      <c r="I1872" s="4" t="s">
        <v>23</v>
      </c>
      <c r="J1872" s="4" t="s">
        <v>12</v>
      </c>
      <c r="K1872" s="4" t="s">
        <v>53</v>
      </c>
    </row>
    <row r="1873" spans="2:11" x14ac:dyDescent="0.25">
      <c r="B1873" s="7">
        <v>44001</v>
      </c>
      <c r="C1873" s="4" t="s">
        <v>8</v>
      </c>
      <c r="D1873" s="4" t="s">
        <v>18</v>
      </c>
      <c r="E1873" s="4" t="s">
        <v>17</v>
      </c>
      <c r="F1873" s="4">
        <v>22</v>
      </c>
      <c r="G1873" s="13">
        <f t="shared" si="29"/>
        <v>500</v>
      </c>
      <c r="H1873" s="13">
        <f>tbl_Data[[#This Row],[Units]] * tbl_Data[[#This Row],[Price]]</f>
        <v>11000</v>
      </c>
      <c r="I1873" s="4" t="s">
        <v>11</v>
      </c>
      <c r="J1873" s="4" t="s">
        <v>12</v>
      </c>
      <c r="K1873" s="4" t="s">
        <v>52</v>
      </c>
    </row>
    <row r="1874" spans="2:11" x14ac:dyDescent="0.25">
      <c r="B1874" s="7">
        <v>44001</v>
      </c>
      <c r="C1874" s="4" t="s">
        <v>21</v>
      </c>
      <c r="D1874" s="4" t="s">
        <v>9</v>
      </c>
      <c r="E1874" s="4" t="s">
        <v>10</v>
      </c>
      <c r="F1874" s="4">
        <v>31</v>
      </c>
      <c r="G1874" s="13">
        <f t="shared" si="29"/>
        <v>400</v>
      </c>
      <c r="H1874" s="13">
        <f>tbl_Data[[#This Row],[Units]] * tbl_Data[[#This Row],[Price]]</f>
        <v>12400</v>
      </c>
      <c r="I1874" s="4" t="s">
        <v>11</v>
      </c>
      <c r="J1874" s="4" t="s">
        <v>12</v>
      </c>
      <c r="K1874" s="4" t="s">
        <v>55</v>
      </c>
    </row>
    <row r="1875" spans="2:11" x14ac:dyDescent="0.25">
      <c r="B1875" s="7">
        <v>44001</v>
      </c>
      <c r="C1875" s="4" t="s">
        <v>8</v>
      </c>
      <c r="D1875" s="4" t="s">
        <v>48</v>
      </c>
      <c r="E1875" s="4" t="s">
        <v>10</v>
      </c>
      <c r="F1875" s="4">
        <v>35</v>
      </c>
      <c r="G1875" s="13">
        <f t="shared" si="29"/>
        <v>400</v>
      </c>
      <c r="H1875" s="13">
        <f>tbl_Data[[#This Row],[Units]] * tbl_Data[[#This Row],[Price]]</f>
        <v>14000</v>
      </c>
      <c r="I1875" s="4" t="s">
        <v>11</v>
      </c>
      <c r="J1875" s="4" t="s">
        <v>12</v>
      </c>
      <c r="K1875" s="4" t="s">
        <v>52</v>
      </c>
    </row>
    <row r="1876" spans="2:11" x14ac:dyDescent="0.25">
      <c r="B1876" s="7">
        <v>44001</v>
      </c>
      <c r="C1876" s="4" t="s">
        <v>13</v>
      </c>
      <c r="D1876" s="4" t="s">
        <v>16</v>
      </c>
      <c r="E1876" s="4" t="s">
        <v>10</v>
      </c>
      <c r="F1876" s="4">
        <v>42</v>
      </c>
      <c r="G1876" s="13">
        <f t="shared" si="29"/>
        <v>400</v>
      </c>
      <c r="H1876" s="13">
        <f>tbl_Data[[#This Row],[Units]] * tbl_Data[[#This Row],[Price]]</f>
        <v>16800</v>
      </c>
      <c r="I1876" s="4" t="s">
        <v>23</v>
      </c>
      <c r="J1876" s="4" t="s">
        <v>19</v>
      </c>
      <c r="K1876" s="4" t="s">
        <v>52</v>
      </c>
    </row>
    <row r="1877" spans="2:11" x14ac:dyDescent="0.25">
      <c r="B1877" s="7">
        <v>44001</v>
      </c>
      <c r="C1877" s="4" t="s">
        <v>21</v>
      </c>
      <c r="D1877" s="4" t="s">
        <v>48</v>
      </c>
      <c r="E1877" s="4" t="s">
        <v>10</v>
      </c>
      <c r="F1877" s="4">
        <v>48</v>
      </c>
      <c r="G1877" s="13">
        <f t="shared" si="29"/>
        <v>400</v>
      </c>
      <c r="H1877" s="13">
        <f>tbl_Data[[#This Row],[Units]] * tbl_Data[[#This Row],[Price]]</f>
        <v>19200</v>
      </c>
      <c r="I1877" s="4" t="s">
        <v>11</v>
      </c>
      <c r="J1877" s="4" t="s">
        <v>12</v>
      </c>
      <c r="K1877" s="4" t="s">
        <v>52</v>
      </c>
    </row>
    <row r="1878" spans="2:11" x14ac:dyDescent="0.25">
      <c r="B1878" s="7">
        <v>44001</v>
      </c>
      <c r="C1878" s="4" t="s">
        <v>13</v>
      </c>
      <c r="D1878" s="4" t="s">
        <v>48</v>
      </c>
      <c r="E1878" s="4" t="s">
        <v>17</v>
      </c>
      <c r="F1878" s="4">
        <v>45</v>
      </c>
      <c r="G1878" s="13">
        <f t="shared" si="29"/>
        <v>500</v>
      </c>
      <c r="H1878" s="13">
        <f>tbl_Data[[#This Row],[Units]] * tbl_Data[[#This Row],[Price]]</f>
        <v>22500</v>
      </c>
      <c r="I1878" s="4" t="s">
        <v>11</v>
      </c>
      <c r="J1878" s="4" t="s">
        <v>12</v>
      </c>
      <c r="K1878" s="4" t="s">
        <v>53</v>
      </c>
    </row>
    <row r="1879" spans="2:11" x14ac:dyDescent="0.25">
      <c r="B1879" s="7">
        <v>44002</v>
      </c>
      <c r="C1879" s="4" t="s">
        <v>21</v>
      </c>
      <c r="D1879" s="4" t="s">
        <v>18</v>
      </c>
      <c r="E1879" s="4" t="s">
        <v>15</v>
      </c>
      <c r="F1879" s="4">
        <v>27</v>
      </c>
      <c r="G1879" s="13">
        <f t="shared" si="29"/>
        <v>100</v>
      </c>
      <c r="H1879" s="13">
        <f>tbl_Data[[#This Row],[Units]] * tbl_Data[[#This Row],[Price]]</f>
        <v>2700</v>
      </c>
      <c r="I1879" s="4" t="s">
        <v>11</v>
      </c>
      <c r="J1879" s="4" t="s">
        <v>19</v>
      </c>
      <c r="K1879" s="4" t="s">
        <v>53</v>
      </c>
    </row>
    <row r="1880" spans="2:11" x14ac:dyDescent="0.25">
      <c r="B1880" s="7">
        <v>44002</v>
      </c>
      <c r="C1880" s="4" t="s">
        <v>8</v>
      </c>
      <c r="D1880" s="4" t="s">
        <v>16</v>
      </c>
      <c r="E1880" s="4" t="s">
        <v>10</v>
      </c>
      <c r="F1880" s="4">
        <v>7</v>
      </c>
      <c r="G1880" s="13">
        <f t="shared" si="29"/>
        <v>400</v>
      </c>
      <c r="H1880" s="13">
        <f>tbl_Data[[#This Row],[Units]] * tbl_Data[[#This Row],[Price]]</f>
        <v>2800</v>
      </c>
      <c r="I1880" s="4" t="s">
        <v>23</v>
      </c>
      <c r="J1880" s="4" t="s">
        <v>12</v>
      </c>
      <c r="K1880" s="4" t="s">
        <v>52</v>
      </c>
    </row>
    <row r="1881" spans="2:11" x14ac:dyDescent="0.25">
      <c r="B1881" s="7">
        <v>44002</v>
      </c>
      <c r="C1881" s="4" t="s">
        <v>21</v>
      </c>
      <c r="D1881" s="4" t="s">
        <v>48</v>
      </c>
      <c r="E1881" s="4" t="s">
        <v>10</v>
      </c>
      <c r="F1881" s="4">
        <v>22</v>
      </c>
      <c r="G1881" s="13">
        <f t="shared" si="29"/>
        <v>400</v>
      </c>
      <c r="H1881" s="13">
        <f>tbl_Data[[#This Row],[Units]] * tbl_Data[[#This Row],[Price]]</f>
        <v>8800</v>
      </c>
      <c r="I1881" s="4" t="s">
        <v>11</v>
      </c>
      <c r="J1881" s="4" t="s">
        <v>12</v>
      </c>
      <c r="K1881" s="4" t="s">
        <v>55</v>
      </c>
    </row>
    <row r="1882" spans="2:11" x14ac:dyDescent="0.25">
      <c r="B1882" s="7">
        <v>44002</v>
      </c>
      <c r="C1882" s="4" t="s">
        <v>21</v>
      </c>
      <c r="D1882" s="4" t="s">
        <v>14</v>
      </c>
      <c r="E1882" s="4" t="s">
        <v>20</v>
      </c>
      <c r="F1882" s="4">
        <v>48</v>
      </c>
      <c r="G1882" s="13">
        <f t="shared" si="29"/>
        <v>300</v>
      </c>
      <c r="H1882" s="13">
        <f>tbl_Data[[#This Row],[Units]] * tbl_Data[[#This Row],[Price]]</f>
        <v>14400</v>
      </c>
      <c r="I1882" s="4" t="s">
        <v>11</v>
      </c>
      <c r="J1882" s="4" t="s">
        <v>19</v>
      </c>
      <c r="K1882" s="4" t="s">
        <v>55</v>
      </c>
    </row>
    <row r="1883" spans="2:11" x14ac:dyDescent="0.25">
      <c r="B1883" s="7">
        <v>44002</v>
      </c>
      <c r="C1883" s="4" t="s">
        <v>8</v>
      </c>
      <c r="D1883" s="4" t="s">
        <v>14</v>
      </c>
      <c r="E1883" s="4" t="s">
        <v>10</v>
      </c>
      <c r="F1883" s="4">
        <v>42</v>
      </c>
      <c r="G1883" s="13">
        <f t="shared" si="29"/>
        <v>400</v>
      </c>
      <c r="H1883" s="13">
        <f>tbl_Data[[#This Row],[Units]] * tbl_Data[[#This Row],[Price]]</f>
        <v>16800</v>
      </c>
      <c r="I1883" s="4" t="s">
        <v>11</v>
      </c>
      <c r="J1883" s="4" t="s">
        <v>12</v>
      </c>
      <c r="K1883" s="4" t="s">
        <v>52</v>
      </c>
    </row>
    <row r="1884" spans="2:11" x14ac:dyDescent="0.25">
      <c r="B1884" s="7">
        <v>44002</v>
      </c>
      <c r="C1884" s="4" t="s">
        <v>13</v>
      </c>
      <c r="D1884" s="4" t="s">
        <v>18</v>
      </c>
      <c r="E1884" s="4" t="s">
        <v>17</v>
      </c>
      <c r="F1884" s="4">
        <v>34</v>
      </c>
      <c r="G1884" s="13">
        <f t="shared" si="29"/>
        <v>500</v>
      </c>
      <c r="H1884" s="13">
        <f>tbl_Data[[#This Row],[Units]] * tbl_Data[[#This Row],[Price]]</f>
        <v>17000</v>
      </c>
      <c r="I1884" s="4" t="s">
        <v>11</v>
      </c>
      <c r="J1884" s="4" t="s">
        <v>12</v>
      </c>
      <c r="K1884" s="4" t="s">
        <v>53</v>
      </c>
    </row>
    <row r="1885" spans="2:11" x14ac:dyDescent="0.25">
      <c r="B1885" s="7">
        <v>44002</v>
      </c>
      <c r="C1885" s="4" t="s">
        <v>8</v>
      </c>
      <c r="D1885" s="4" t="s">
        <v>48</v>
      </c>
      <c r="E1885" s="4" t="s">
        <v>17</v>
      </c>
      <c r="F1885" s="4">
        <v>39</v>
      </c>
      <c r="G1885" s="13">
        <f t="shared" si="29"/>
        <v>500</v>
      </c>
      <c r="H1885" s="13">
        <f>tbl_Data[[#This Row],[Units]] * tbl_Data[[#This Row],[Price]]</f>
        <v>19500</v>
      </c>
      <c r="I1885" s="4" t="s">
        <v>11</v>
      </c>
      <c r="J1885" s="4" t="s">
        <v>12</v>
      </c>
      <c r="K1885" s="4" t="s">
        <v>55</v>
      </c>
    </row>
    <row r="1886" spans="2:11" x14ac:dyDescent="0.25">
      <c r="B1886" s="7">
        <v>44002</v>
      </c>
      <c r="C1886" s="4" t="s">
        <v>21</v>
      </c>
      <c r="D1886" s="4" t="s">
        <v>14</v>
      </c>
      <c r="E1886" s="4" t="s">
        <v>17</v>
      </c>
      <c r="F1886" s="4">
        <v>44</v>
      </c>
      <c r="G1886" s="13">
        <f t="shared" si="29"/>
        <v>500</v>
      </c>
      <c r="H1886" s="13">
        <f>tbl_Data[[#This Row],[Units]] * tbl_Data[[#This Row],[Price]]</f>
        <v>22000</v>
      </c>
      <c r="I1886" s="4" t="s">
        <v>11</v>
      </c>
      <c r="J1886" s="4" t="s">
        <v>12</v>
      </c>
      <c r="K1886" s="4" t="s">
        <v>53</v>
      </c>
    </row>
    <row r="1887" spans="2:11" x14ac:dyDescent="0.25">
      <c r="B1887" s="7">
        <v>44003</v>
      </c>
      <c r="C1887" s="4" t="s">
        <v>8</v>
      </c>
      <c r="D1887" s="4" t="s">
        <v>14</v>
      </c>
      <c r="E1887" s="4" t="s">
        <v>15</v>
      </c>
      <c r="F1887" s="4">
        <v>26</v>
      </c>
      <c r="G1887" s="13">
        <f t="shared" si="29"/>
        <v>100</v>
      </c>
      <c r="H1887" s="13">
        <f>tbl_Data[[#This Row],[Units]] * tbl_Data[[#This Row],[Price]]</f>
        <v>2600</v>
      </c>
      <c r="I1887" s="4" t="s">
        <v>11</v>
      </c>
      <c r="J1887" s="4" t="s">
        <v>12</v>
      </c>
      <c r="K1887" s="4" t="s">
        <v>54</v>
      </c>
    </row>
    <row r="1888" spans="2:11" x14ac:dyDescent="0.25">
      <c r="B1888" s="7">
        <v>44003</v>
      </c>
      <c r="C1888" s="4" t="s">
        <v>13</v>
      </c>
      <c r="D1888" s="4" t="s">
        <v>24</v>
      </c>
      <c r="E1888" s="4" t="s">
        <v>20</v>
      </c>
      <c r="F1888" s="4">
        <v>13</v>
      </c>
      <c r="G1888" s="13">
        <f t="shared" si="29"/>
        <v>300</v>
      </c>
      <c r="H1888" s="13">
        <f>tbl_Data[[#This Row],[Units]] * tbl_Data[[#This Row],[Price]]</f>
        <v>3900</v>
      </c>
      <c r="I1888" s="4" t="s">
        <v>23</v>
      </c>
      <c r="J1888" s="4" t="s">
        <v>12</v>
      </c>
      <c r="K1888" s="4" t="s">
        <v>55</v>
      </c>
    </row>
    <row r="1889" spans="2:11" x14ac:dyDescent="0.25">
      <c r="B1889" s="7">
        <v>44003</v>
      </c>
      <c r="C1889" s="4" t="s">
        <v>8</v>
      </c>
      <c r="D1889" s="4" t="s">
        <v>14</v>
      </c>
      <c r="E1889" s="4" t="s">
        <v>10</v>
      </c>
      <c r="F1889" s="4">
        <v>16</v>
      </c>
      <c r="G1889" s="13">
        <f t="shared" si="29"/>
        <v>400</v>
      </c>
      <c r="H1889" s="13">
        <f>tbl_Data[[#This Row],[Units]] * tbl_Data[[#This Row],[Price]]</f>
        <v>6400</v>
      </c>
      <c r="I1889" s="4" t="s">
        <v>23</v>
      </c>
      <c r="J1889" s="4" t="s">
        <v>12</v>
      </c>
      <c r="K1889" s="4" t="s">
        <v>52</v>
      </c>
    </row>
    <row r="1890" spans="2:11" x14ac:dyDescent="0.25">
      <c r="B1890" s="7">
        <v>44003</v>
      </c>
      <c r="C1890" s="4" t="s">
        <v>21</v>
      </c>
      <c r="D1890" s="4" t="s">
        <v>16</v>
      </c>
      <c r="E1890" s="4" t="s">
        <v>17</v>
      </c>
      <c r="F1890" s="4">
        <v>25</v>
      </c>
      <c r="G1890" s="13">
        <f t="shared" si="29"/>
        <v>500</v>
      </c>
      <c r="H1890" s="13">
        <f>tbl_Data[[#This Row],[Units]] * tbl_Data[[#This Row],[Price]]</f>
        <v>12500</v>
      </c>
      <c r="I1890" s="4" t="s">
        <v>11</v>
      </c>
      <c r="J1890" s="4" t="s">
        <v>12</v>
      </c>
      <c r="K1890" s="4" t="s">
        <v>52</v>
      </c>
    </row>
    <row r="1891" spans="2:11" x14ac:dyDescent="0.25">
      <c r="B1891" s="7">
        <v>44003</v>
      </c>
      <c r="C1891" s="4" t="s">
        <v>8</v>
      </c>
      <c r="D1891" s="4" t="s">
        <v>18</v>
      </c>
      <c r="E1891" s="4" t="s">
        <v>17</v>
      </c>
      <c r="F1891" s="4">
        <v>41</v>
      </c>
      <c r="G1891" s="13">
        <f t="shared" si="29"/>
        <v>500</v>
      </c>
      <c r="H1891" s="13">
        <f>tbl_Data[[#This Row],[Units]] * tbl_Data[[#This Row],[Price]]</f>
        <v>20500</v>
      </c>
      <c r="I1891" s="4" t="s">
        <v>11</v>
      </c>
      <c r="J1891" s="4" t="s">
        <v>12</v>
      </c>
      <c r="K1891" s="4" t="s">
        <v>55</v>
      </c>
    </row>
    <row r="1892" spans="2:11" x14ac:dyDescent="0.25">
      <c r="B1892" s="7">
        <v>44004</v>
      </c>
      <c r="C1892" s="4" t="s">
        <v>13</v>
      </c>
      <c r="D1892" s="4" t="s">
        <v>14</v>
      </c>
      <c r="E1892" s="4" t="s">
        <v>15</v>
      </c>
      <c r="F1892" s="4">
        <v>13</v>
      </c>
      <c r="G1892" s="13">
        <f t="shared" si="29"/>
        <v>100</v>
      </c>
      <c r="H1892" s="13">
        <f>tbl_Data[[#This Row],[Units]] * tbl_Data[[#This Row],[Price]]</f>
        <v>1300</v>
      </c>
      <c r="I1892" s="4" t="s">
        <v>11</v>
      </c>
      <c r="J1892" s="4" t="s">
        <v>12</v>
      </c>
      <c r="K1892" s="4" t="s">
        <v>55</v>
      </c>
    </row>
    <row r="1893" spans="2:11" x14ac:dyDescent="0.25">
      <c r="B1893" s="7">
        <v>44004</v>
      </c>
      <c r="C1893" s="4" t="s">
        <v>8</v>
      </c>
      <c r="D1893" s="4" t="s">
        <v>48</v>
      </c>
      <c r="E1893" s="4" t="s">
        <v>10</v>
      </c>
      <c r="F1893" s="4">
        <v>4</v>
      </c>
      <c r="G1893" s="13">
        <f t="shared" si="29"/>
        <v>400</v>
      </c>
      <c r="H1893" s="13">
        <f>tbl_Data[[#This Row],[Units]] * tbl_Data[[#This Row],[Price]]</f>
        <v>1600</v>
      </c>
      <c r="I1893" s="4" t="s">
        <v>23</v>
      </c>
      <c r="J1893" s="4" t="s">
        <v>12</v>
      </c>
      <c r="K1893" s="4" t="s">
        <v>52</v>
      </c>
    </row>
    <row r="1894" spans="2:11" x14ac:dyDescent="0.25">
      <c r="B1894" s="7">
        <v>44004</v>
      </c>
      <c r="C1894" s="4" t="s">
        <v>8</v>
      </c>
      <c r="D1894" s="4" t="s">
        <v>48</v>
      </c>
      <c r="E1894" s="4" t="s">
        <v>22</v>
      </c>
      <c r="F1894" s="4">
        <v>10</v>
      </c>
      <c r="G1894" s="13">
        <f t="shared" si="29"/>
        <v>200</v>
      </c>
      <c r="H1894" s="13">
        <f>tbl_Data[[#This Row],[Units]] * tbl_Data[[#This Row],[Price]]</f>
        <v>2000</v>
      </c>
      <c r="I1894" s="4" t="s">
        <v>11</v>
      </c>
      <c r="J1894" s="4" t="s">
        <v>12</v>
      </c>
      <c r="K1894" s="4" t="s">
        <v>52</v>
      </c>
    </row>
    <row r="1895" spans="2:11" x14ac:dyDescent="0.25">
      <c r="B1895" s="7">
        <v>44004</v>
      </c>
      <c r="C1895" s="4" t="s">
        <v>13</v>
      </c>
      <c r="D1895" s="4" t="s">
        <v>16</v>
      </c>
      <c r="E1895" s="4" t="s">
        <v>20</v>
      </c>
      <c r="F1895" s="4">
        <v>13</v>
      </c>
      <c r="G1895" s="13">
        <f t="shared" si="29"/>
        <v>300</v>
      </c>
      <c r="H1895" s="13">
        <f>tbl_Data[[#This Row],[Units]] * tbl_Data[[#This Row],[Price]]</f>
        <v>3900</v>
      </c>
      <c r="I1895" s="4" t="s">
        <v>11</v>
      </c>
      <c r="J1895" s="4" t="s">
        <v>12</v>
      </c>
      <c r="K1895" s="4" t="s">
        <v>55</v>
      </c>
    </row>
    <row r="1896" spans="2:11" x14ac:dyDescent="0.25">
      <c r="B1896" s="7">
        <v>44004</v>
      </c>
      <c r="C1896" s="4" t="s">
        <v>21</v>
      </c>
      <c r="D1896" s="4" t="s">
        <v>18</v>
      </c>
      <c r="E1896" s="4" t="s">
        <v>20</v>
      </c>
      <c r="F1896" s="4">
        <v>30</v>
      </c>
      <c r="G1896" s="13">
        <f t="shared" si="29"/>
        <v>300</v>
      </c>
      <c r="H1896" s="13">
        <f>tbl_Data[[#This Row],[Units]] * tbl_Data[[#This Row],[Price]]</f>
        <v>9000</v>
      </c>
      <c r="I1896" s="4" t="s">
        <v>11</v>
      </c>
      <c r="J1896" s="4" t="s">
        <v>12</v>
      </c>
      <c r="K1896" s="4" t="s">
        <v>53</v>
      </c>
    </row>
    <row r="1897" spans="2:11" x14ac:dyDescent="0.25">
      <c r="B1897" s="7">
        <v>44004</v>
      </c>
      <c r="C1897" s="4" t="s">
        <v>21</v>
      </c>
      <c r="D1897" s="4" t="s">
        <v>18</v>
      </c>
      <c r="E1897" s="4" t="s">
        <v>20</v>
      </c>
      <c r="F1897" s="4">
        <v>37</v>
      </c>
      <c r="G1897" s="13">
        <f t="shared" si="29"/>
        <v>300</v>
      </c>
      <c r="H1897" s="13">
        <f>tbl_Data[[#This Row],[Units]] * tbl_Data[[#This Row],[Price]]</f>
        <v>11100</v>
      </c>
      <c r="I1897" s="4" t="s">
        <v>11</v>
      </c>
      <c r="J1897" s="4" t="s">
        <v>12</v>
      </c>
      <c r="K1897" s="4" t="s">
        <v>53</v>
      </c>
    </row>
    <row r="1898" spans="2:11" x14ac:dyDescent="0.25">
      <c r="B1898" s="7">
        <v>44004</v>
      </c>
      <c r="C1898" s="4" t="s">
        <v>21</v>
      </c>
      <c r="D1898" s="4" t="s">
        <v>9</v>
      </c>
      <c r="E1898" s="4" t="s">
        <v>17</v>
      </c>
      <c r="F1898" s="4">
        <v>26</v>
      </c>
      <c r="G1898" s="13">
        <f t="shared" si="29"/>
        <v>500</v>
      </c>
      <c r="H1898" s="13">
        <f>tbl_Data[[#This Row],[Units]] * tbl_Data[[#This Row],[Price]]</f>
        <v>13000</v>
      </c>
      <c r="I1898" s="4" t="s">
        <v>11</v>
      </c>
      <c r="J1898" s="4" t="s">
        <v>12</v>
      </c>
      <c r="K1898" s="4" t="s">
        <v>55</v>
      </c>
    </row>
    <row r="1899" spans="2:11" x14ac:dyDescent="0.25">
      <c r="B1899" s="7">
        <v>44004</v>
      </c>
      <c r="C1899" s="4" t="s">
        <v>13</v>
      </c>
      <c r="D1899" s="4" t="s">
        <v>48</v>
      </c>
      <c r="E1899" s="4" t="s">
        <v>10</v>
      </c>
      <c r="F1899" s="4">
        <v>41</v>
      </c>
      <c r="G1899" s="13">
        <f t="shared" si="29"/>
        <v>400</v>
      </c>
      <c r="H1899" s="13">
        <f>tbl_Data[[#This Row],[Units]] * tbl_Data[[#This Row],[Price]]</f>
        <v>16400</v>
      </c>
      <c r="I1899" s="4" t="s">
        <v>11</v>
      </c>
      <c r="J1899" s="4" t="s">
        <v>19</v>
      </c>
      <c r="K1899" s="4" t="s">
        <v>55</v>
      </c>
    </row>
    <row r="1900" spans="2:11" x14ac:dyDescent="0.25">
      <c r="B1900" s="7">
        <v>44004</v>
      </c>
      <c r="C1900" s="4" t="s">
        <v>13</v>
      </c>
      <c r="D1900" s="4" t="s">
        <v>14</v>
      </c>
      <c r="E1900" s="4" t="s">
        <v>10</v>
      </c>
      <c r="F1900" s="4">
        <v>43</v>
      </c>
      <c r="G1900" s="13">
        <f t="shared" si="29"/>
        <v>400</v>
      </c>
      <c r="H1900" s="13">
        <f>tbl_Data[[#This Row],[Units]] * tbl_Data[[#This Row],[Price]]</f>
        <v>17200</v>
      </c>
      <c r="I1900" s="4" t="s">
        <v>11</v>
      </c>
      <c r="J1900" s="4" t="s">
        <v>12</v>
      </c>
      <c r="K1900" s="4" t="s">
        <v>55</v>
      </c>
    </row>
    <row r="1901" spans="2:11" x14ac:dyDescent="0.25">
      <c r="B1901" s="7">
        <v>44005</v>
      </c>
      <c r="C1901" s="4" t="s">
        <v>21</v>
      </c>
      <c r="D1901" s="4" t="s">
        <v>14</v>
      </c>
      <c r="E1901" s="4" t="s">
        <v>10</v>
      </c>
      <c r="F1901" s="4">
        <v>1</v>
      </c>
      <c r="G1901" s="13">
        <f t="shared" si="29"/>
        <v>400</v>
      </c>
      <c r="H1901" s="13">
        <f>tbl_Data[[#This Row],[Units]] * tbl_Data[[#This Row],[Price]]</f>
        <v>400</v>
      </c>
      <c r="I1901" s="4" t="s">
        <v>23</v>
      </c>
      <c r="J1901" s="4" t="s">
        <v>12</v>
      </c>
      <c r="K1901" s="4" t="s">
        <v>52</v>
      </c>
    </row>
    <row r="1902" spans="2:11" x14ac:dyDescent="0.25">
      <c r="B1902" s="7">
        <v>44005</v>
      </c>
      <c r="C1902" s="4" t="s">
        <v>21</v>
      </c>
      <c r="D1902" s="4" t="s">
        <v>14</v>
      </c>
      <c r="E1902" s="4" t="s">
        <v>10</v>
      </c>
      <c r="F1902" s="4">
        <v>5</v>
      </c>
      <c r="G1902" s="13">
        <f t="shared" si="29"/>
        <v>400</v>
      </c>
      <c r="H1902" s="13">
        <f>tbl_Data[[#This Row],[Units]] * tbl_Data[[#This Row],[Price]]</f>
        <v>2000</v>
      </c>
      <c r="I1902" s="4" t="s">
        <v>23</v>
      </c>
      <c r="J1902" s="4" t="s">
        <v>12</v>
      </c>
      <c r="K1902" s="4" t="s">
        <v>53</v>
      </c>
    </row>
    <row r="1903" spans="2:11" x14ac:dyDescent="0.25">
      <c r="B1903" s="7">
        <v>44005</v>
      </c>
      <c r="C1903" s="4" t="s">
        <v>21</v>
      </c>
      <c r="D1903" s="4" t="s">
        <v>18</v>
      </c>
      <c r="E1903" s="4" t="s">
        <v>15</v>
      </c>
      <c r="F1903" s="4">
        <v>22</v>
      </c>
      <c r="G1903" s="13">
        <f t="shared" si="29"/>
        <v>100</v>
      </c>
      <c r="H1903" s="13">
        <f>tbl_Data[[#This Row],[Units]] * tbl_Data[[#This Row],[Price]]</f>
        <v>2200</v>
      </c>
      <c r="I1903" s="4" t="s">
        <v>11</v>
      </c>
      <c r="J1903" s="4" t="s">
        <v>12</v>
      </c>
      <c r="K1903" s="4" t="s">
        <v>55</v>
      </c>
    </row>
    <row r="1904" spans="2:11" x14ac:dyDescent="0.25">
      <c r="B1904" s="7">
        <v>44005</v>
      </c>
      <c r="C1904" s="4" t="s">
        <v>13</v>
      </c>
      <c r="D1904" s="4" t="s">
        <v>24</v>
      </c>
      <c r="E1904" s="4" t="s">
        <v>22</v>
      </c>
      <c r="F1904" s="4">
        <v>14</v>
      </c>
      <c r="G1904" s="13">
        <f t="shared" si="29"/>
        <v>200</v>
      </c>
      <c r="H1904" s="13">
        <f>tbl_Data[[#This Row],[Units]] * tbl_Data[[#This Row],[Price]]</f>
        <v>2800</v>
      </c>
      <c r="I1904" s="4" t="s">
        <v>23</v>
      </c>
      <c r="J1904" s="4" t="s">
        <v>12</v>
      </c>
      <c r="K1904" s="4" t="s">
        <v>52</v>
      </c>
    </row>
    <row r="1905" spans="2:11" x14ac:dyDescent="0.25">
      <c r="B1905" s="7">
        <v>44005</v>
      </c>
      <c r="C1905" s="4" t="s">
        <v>13</v>
      </c>
      <c r="D1905" s="4" t="s">
        <v>18</v>
      </c>
      <c r="E1905" s="4" t="s">
        <v>10</v>
      </c>
      <c r="F1905" s="4">
        <v>7</v>
      </c>
      <c r="G1905" s="13">
        <f t="shared" si="29"/>
        <v>400</v>
      </c>
      <c r="H1905" s="13">
        <f>tbl_Data[[#This Row],[Units]] * tbl_Data[[#This Row],[Price]]</f>
        <v>2800</v>
      </c>
      <c r="I1905" s="4" t="s">
        <v>11</v>
      </c>
      <c r="J1905" s="4" t="s">
        <v>12</v>
      </c>
      <c r="K1905" s="4" t="s">
        <v>55</v>
      </c>
    </row>
    <row r="1906" spans="2:11" x14ac:dyDescent="0.25">
      <c r="B1906" s="7">
        <v>44005</v>
      </c>
      <c r="C1906" s="4" t="s">
        <v>21</v>
      </c>
      <c r="D1906" s="4" t="s">
        <v>18</v>
      </c>
      <c r="E1906" s="4" t="s">
        <v>20</v>
      </c>
      <c r="F1906" s="4">
        <v>43</v>
      </c>
      <c r="G1906" s="13">
        <f t="shared" si="29"/>
        <v>300</v>
      </c>
      <c r="H1906" s="13">
        <f>tbl_Data[[#This Row],[Units]] * tbl_Data[[#This Row],[Price]]</f>
        <v>12900</v>
      </c>
      <c r="I1906" s="4" t="s">
        <v>11</v>
      </c>
      <c r="J1906" s="4" t="s">
        <v>12</v>
      </c>
      <c r="K1906" s="4" t="s">
        <v>53</v>
      </c>
    </row>
    <row r="1907" spans="2:11" x14ac:dyDescent="0.25">
      <c r="B1907" s="7">
        <v>44005</v>
      </c>
      <c r="C1907" s="4" t="s">
        <v>13</v>
      </c>
      <c r="D1907" s="4" t="s">
        <v>18</v>
      </c>
      <c r="E1907" s="4" t="s">
        <v>17</v>
      </c>
      <c r="F1907" s="4">
        <v>35</v>
      </c>
      <c r="G1907" s="13">
        <f t="shared" si="29"/>
        <v>500</v>
      </c>
      <c r="H1907" s="13">
        <f>tbl_Data[[#This Row],[Units]] * tbl_Data[[#This Row],[Price]]</f>
        <v>17500</v>
      </c>
      <c r="I1907" s="4" t="s">
        <v>23</v>
      </c>
      <c r="J1907" s="4" t="s">
        <v>12</v>
      </c>
      <c r="K1907" s="4" t="s">
        <v>52</v>
      </c>
    </row>
    <row r="1908" spans="2:11" x14ac:dyDescent="0.25">
      <c r="B1908" s="7">
        <v>44005</v>
      </c>
      <c r="C1908" s="4" t="s">
        <v>13</v>
      </c>
      <c r="D1908" s="4" t="s">
        <v>14</v>
      </c>
      <c r="E1908" s="4" t="s">
        <v>10</v>
      </c>
      <c r="F1908" s="4">
        <v>48</v>
      </c>
      <c r="G1908" s="13">
        <f t="shared" si="29"/>
        <v>400</v>
      </c>
      <c r="H1908" s="13">
        <f>tbl_Data[[#This Row],[Units]] * tbl_Data[[#This Row],[Price]]</f>
        <v>19200</v>
      </c>
      <c r="I1908" s="4" t="s">
        <v>11</v>
      </c>
      <c r="J1908" s="4" t="s">
        <v>12</v>
      </c>
      <c r="K1908" s="4" t="s">
        <v>52</v>
      </c>
    </row>
    <row r="1909" spans="2:11" x14ac:dyDescent="0.25">
      <c r="B1909" s="7">
        <v>44005</v>
      </c>
      <c r="C1909" s="4" t="s">
        <v>8</v>
      </c>
      <c r="D1909" s="4" t="s">
        <v>48</v>
      </c>
      <c r="E1909" s="4" t="s">
        <v>17</v>
      </c>
      <c r="F1909" s="4">
        <v>46</v>
      </c>
      <c r="G1909" s="13">
        <f t="shared" si="29"/>
        <v>500</v>
      </c>
      <c r="H1909" s="13">
        <f>tbl_Data[[#This Row],[Units]] * tbl_Data[[#This Row],[Price]]</f>
        <v>23000</v>
      </c>
      <c r="I1909" s="4" t="s">
        <v>11</v>
      </c>
      <c r="J1909" s="4" t="s">
        <v>12</v>
      </c>
      <c r="K1909" s="4" t="s">
        <v>52</v>
      </c>
    </row>
    <row r="1910" spans="2:11" x14ac:dyDescent="0.25">
      <c r="B1910" s="7">
        <v>44006</v>
      </c>
      <c r="C1910" s="4" t="s">
        <v>21</v>
      </c>
      <c r="D1910" s="4" t="s">
        <v>18</v>
      </c>
      <c r="E1910" s="4" t="s">
        <v>15</v>
      </c>
      <c r="F1910" s="4">
        <v>10</v>
      </c>
      <c r="G1910" s="13">
        <f t="shared" si="29"/>
        <v>100</v>
      </c>
      <c r="H1910" s="13">
        <f>tbl_Data[[#This Row],[Units]] * tbl_Data[[#This Row],[Price]]</f>
        <v>1000</v>
      </c>
      <c r="I1910" s="4" t="s">
        <v>11</v>
      </c>
      <c r="J1910" s="4" t="s">
        <v>12</v>
      </c>
      <c r="K1910" s="4" t="s">
        <v>53</v>
      </c>
    </row>
    <row r="1911" spans="2:11" x14ac:dyDescent="0.25">
      <c r="B1911" s="7">
        <v>44006</v>
      </c>
      <c r="C1911" s="4" t="s">
        <v>21</v>
      </c>
      <c r="D1911" s="4" t="s">
        <v>24</v>
      </c>
      <c r="E1911" s="4" t="s">
        <v>10</v>
      </c>
      <c r="F1911" s="4">
        <v>3</v>
      </c>
      <c r="G1911" s="13">
        <f t="shared" si="29"/>
        <v>400</v>
      </c>
      <c r="H1911" s="13">
        <f>tbl_Data[[#This Row],[Units]] * tbl_Data[[#This Row],[Price]]</f>
        <v>1200</v>
      </c>
      <c r="I1911" s="4" t="s">
        <v>11</v>
      </c>
      <c r="J1911" s="4" t="s">
        <v>12</v>
      </c>
      <c r="K1911" s="4" t="s">
        <v>53</v>
      </c>
    </row>
    <row r="1912" spans="2:11" x14ac:dyDescent="0.25">
      <c r="B1912" s="7">
        <v>44006</v>
      </c>
      <c r="C1912" s="4" t="s">
        <v>8</v>
      </c>
      <c r="D1912" s="4" t="s">
        <v>18</v>
      </c>
      <c r="E1912" s="4" t="s">
        <v>15</v>
      </c>
      <c r="F1912" s="4">
        <v>37</v>
      </c>
      <c r="G1912" s="13">
        <f t="shared" si="29"/>
        <v>100</v>
      </c>
      <c r="H1912" s="13">
        <f>tbl_Data[[#This Row],[Units]] * tbl_Data[[#This Row],[Price]]</f>
        <v>3700</v>
      </c>
      <c r="I1912" s="4" t="s">
        <v>11</v>
      </c>
      <c r="J1912" s="4" t="s">
        <v>19</v>
      </c>
      <c r="K1912" s="4" t="s">
        <v>52</v>
      </c>
    </row>
    <row r="1913" spans="2:11" x14ac:dyDescent="0.25">
      <c r="B1913" s="7">
        <v>44006</v>
      </c>
      <c r="C1913" s="4" t="s">
        <v>21</v>
      </c>
      <c r="D1913" s="4" t="s">
        <v>16</v>
      </c>
      <c r="E1913" s="4" t="s">
        <v>15</v>
      </c>
      <c r="F1913" s="4">
        <v>38</v>
      </c>
      <c r="G1913" s="13">
        <f t="shared" si="29"/>
        <v>100</v>
      </c>
      <c r="H1913" s="13">
        <f>tbl_Data[[#This Row],[Units]] * tbl_Data[[#This Row],[Price]]</f>
        <v>3800</v>
      </c>
      <c r="I1913" s="4" t="s">
        <v>11</v>
      </c>
      <c r="J1913" s="4" t="s">
        <v>19</v>
      </c>
      <c r="K1913" s="4" t="s">
        <v>52</v>
      </c>
    </row>
    <row r="1914" spans="2:11" x14ac:dyDescent="0.25">
      <c r="B1914" s="7">
        <v>44006</v>
      </c>
      <c r="C1914" s="4" t="s">
        <v>21</v>
      </c>
      <c r="D1914" s="4" t="s">
        <v>18</v>
      </c>
      <c r="E1914" s="4" t="s">
        <v>10</v>
      </c>
      <c r="F1914" s="4">
        <v>12</v>
      </c>
      <c r="G1914" s="13">
        <f t="shared" si="29"/>
        <v>400</v>
      </c>
      <c r="H1914" s="13">
        <f>tbl_Data[[#This Row],[Units]] * tbl_Data[[#This Row],[Price]]</f>
        <v>4800</v>
      </c>
      <c r="I1914" s="4" t="s">
        <v>11</v>
      </c>
      <c r="J1914" s="4" t="s">
        <v>12</v>
      </c>
      <c r="K1914" s="4" t="s">
        <v>52</v>
      </c>
    </row>
    <row r="1915" spans="2:11" x14ac:dyDescent="0.25">
      <c r="B1915" s="7">
        <v>44006</v>
      </c>
      <c r="C1915" s="4" t="s">
        <v>13</v>
      </c>
      <c r="D1915" s="4" t="s">
        <v>18</v>
      </c>
      <c r="E1915" s="4" t="s">
        <v>22</v>
      </c>
      <c r="F1915" s="4">
        <v>25</v>
      </c>
      <c r="G1915" s="13">
        <f t="shared" si="29"/>
        <v>200</v>
      </c>
      <c r="H1915" s="13">
        <f>tbl_Data[[#This Row],[Units]] * tbl_Data[[#This Row],[Price]]</f>
        <v>5000</v>
      </c>
      <c r="I1915" s="4" t="s">
        <v>11</v>
      </c>
      <c r="J1915" s="4" t="s">
        <v>19</v>
      </c>
      <c r="K1915" s="4" t="s">
        <v>55</v>
      </c>
    </row>
    <row r="1916" spans="2:11" x14ac:dyDescent="0.25">
      <c r="B1916" s="7">
        <v>44006</v>
      </c>
      <c r="C1916" s="4" t="s">
        <v>8</v>
      </c>
      <c r="D1916" s="4" t="s">
        <v>9</v>
      </c>
      <c r="E1916" s="4" t="s">
        <v>22</v>
      </c>
      <c r="F1916" s="4">
        <v>29</v>
      </c>
      <c r="G1916" s="13">
        <f t="shared" si="29"/>
        <v>200</v>
      </c>
      <c r="H1916" s="13">
        <f>tbl_Data[[#This Row],[Units]] * tbl_Data[[#This Row],[Price]]</f>
        <v>5800</v>
      </c>
      <c r="I1916" s="4" t="s">
        <v>11</v>
      </c>
      <c r="J1916" s="4" t="s">
        <v>12</v>
      </c>
      <c r="K1916" s="4" t="s">
        <v>53</v>
      </c>
    </row>
    <row r="1917" spans="2:11" x14ac:dyDescent="0.25">
      <c r="B1917" s="7">
        <v>44006</v>
      </c>
      <c r="C1917" s="4" t="s">
        <v>8</v>
      </c>
      <c r="D1917" s="4" t="s">
        <v>9</v>
      </c>
      <c r="E1917" s="4" t="s">
        <v>10</v>
      </c>
      <c r="F1917" s="4">
        <v>17</v>
      </c>
      <c r="G1917" s="13">
        <f t="shared" si="29"/>
        <v>400</v>
      </c>
      <c r="H1917" s="13">
        <f>tbl_Data[[#This Row],[Units]] * tbl_Data[[#This Row],[Price]]</f>
        <v>6800</v>
      </c>
      <c r="I1917" s="4" t="s">
        <v>11</v>
      </c>
      <c r="J1917" s="4" t="s">
        <v>12</v>
      </c>
      <c r="K1917" s="4" t="s">
        <v>52</v>
      </c>
    </row>
    <row r="1918" spans="2:11" x14ac:dyDescent="0.25">
      <c r="B1918" s="7">
        <v>44006</v>
      </c>
      <c r="C1918" s="4" t="s">
        <v>8</v>
      </c>
      <c r="D1918" s="4" t="s">
        <v>16</v>
      </c>
      <c r="E1918" s="4" t="s">
        <v>20</v>
      </c>
      <c r="F1918" s="4">
        <v>23</v>
      </c>
      <c r="G1918" s="13">
        <f t="shared" si="29"/>
        <v>300</v>
      </c>
      <c r="H1918" s="13">
        <f>tbl_Data[[#This Row],[Units]] * tbl_Data[[#This Row],[Price]]</f>
        <v>6900</v>
      </c>
      <c r="I1918" s="4" t="s">
        <v>11</v>
      </c>
      <c r="J1918" s="4" t="s">
        <v>12</v>
      </c>
      <c r="K1918" s="4" t="s">
        <v>52</v>
      </c>
    </row>
    <row r="1919" spans="2:11" x14ac:dyDescent="0.25">
      <c r="B1919" s="7">
        <v>44006</v>
      </c>
      <c r="C1919" s="4" t="s">
        <v>21</v>
      </c>
      <c r="D1919" s="4" t="s">
        <v>48</v>
      </c>
      <c r="E1919" s="4" t="s">
        <v>17</v>
      </c>
      <c r="F1919" s="4">
        <v>36</v>
      </c>
      <c r="G1919" s="13">
        <f t="shared" si="29"/>
        <v>500</v>
      </c>
      <c r="H1919" s="13">
        <f>tbl_Data[[#This Row],[Units]] * tbl_Data[[#This Row],[Price]]</f>
        <v>18000</v>
      </c>
      <c r="I1919" s="4" t="s">
        <v>11</v>
      </c>
      <c r="J1919" s="4" t="s">
        <v>12</v>
      </c>
      <c r="K1919" s="4" t="s">
        <v>52</v>
      </c>
    </row>
    <row r="1920" spans="2:11" x14ac:dyDescent="0.25">
      <c r="B1920" s="7">
        <v>44006</v>
      </c>
      <c r="C1920" s="4" t="s">
        <v>8</v>
      </c>
      <c r="D1920" s="4" t="s">
        <v>48</v>
      </c>
      <c r="E1920" s="4" t="s">
        <v>17</v>
      </c>
      <c r="F1920" s="4">
        <v>38</v>
      </c>
      <c r="G1920" s="13">
        <f t="shared" si="29"/>
        <v>500</v>
      </c>
      <c r="H1920" s="13">
        <f>tbl_Data[[#This Row],[Units]] * tbl_Data[[#This Row],[Price]]</f>
        <v>19000</v>
      </c>
      <c r="I1920" s="4" t="s">
        <v>11</v>
      </c>
      <c r="J1920" s="4" t="s">
        <v>19</v>
      </c>
      <c r="K1920" s="4" t="s">
        <v>55</v>
      </c>
    </row>
    <row r="1921" spans="2:11" x14ac:dyDescent="0.25">
      <c r="B1921" s="7">
        <v>44007</v>
      </c>
      <c r="C1921" s="4" t="s">
        <v>8</v>
      </c>
      <c r="D1921" s="4" t="s">
        <v>16</v>
      </c>
      <c r="E1921" s="4" t="s">
        <v>20</v>
      </c>
      <c r="F1921" s="4">
        <v>5</v>
      </c>
      <c r="G1921" s="13">
        <f t="shared" si="29"/>
        <v>300</v>
      </c>
      <c r="H1921" s="13">
        <f>tbl_Data[[#This Row],[Units]] * tbl_Data[[#This Row],[Price]]</f>
        <v>1500</v>
      </c>
      <c r="I1921" s="4" t="s">
        <v>23</v>
      </c>
      <c r="J1921" s="4" t="s">
        <v>12</v>
      </c>
      <c r="K1921" s="4" t="s">
        <v>54</v>
      </c>
    </row>
    <row r="1922" spans="2:11" x14ac:dyDescent="0.25">
      <c r="B1922" s="7">
        <v>44007</v>
      </c>
      <c r="C1922" s="4" t="s">
        <v>8</v>
      </c>
      <c r="D1922" s="4" t="s">
        <v>9</v>
      </c>
      <c r="E1922" s="4" t="s">
        <v>17</v>
      </c>
      <c r="F1922" s="4">
        <v>6</v>
      </c>
      <c r="G1922" s="13">
        <f t="shared" si="29"/>
        <v>500</v>
      </c>
      <c r="H1922" s="13">
        <f>tbl_Data[[#This Row],[Units]] * tbl_Data[[#This Row],[Price]]</f>
        <v>3000</v>
      </c>
      <c r="I1922" s="4" t="s">
        <v>11</v>
      </c>
      <c r="J1922" s="4" t="s">
        <v>19</v>
      </c>
      <c r="K1922" s="4" t="s">
        <v>53</v>
      </c>
    </row>
    <row r="1923" spans="2:11" x14ac:dyDescent="0.25">
      <c r="B1923" s="7">
        <v>44007</v>
      </c>
      <c r="C1923" s="4" t="s">
        <v>13</v>
      </c>
      <c r="D1923" s="4" t="s">
        <v>48</v>
      </c>
      <c r="E1923" s="4" t="s">
        <v>10</v>
      </c>
      <c r="F1923" s="4">
        <v>16</v>
      </c>
      <c r="G1923" s="13">
        <f t="shared" si="29"/>
        <v>400</v>
      </c>
      <c r="H1923" s="13">
        <f>tbl_Data[[#This Row],[Units]] * tbl_Data[[#This Row],[Price]]</f>
        <v>6400</v>
      </c>
      <c r="I1923" s="4" t="s">
        <v>11</v>
      </c>
      <c r="J1923" s="4" t="s">
        <v>12</v>
      </c>
      <c r="K1923" s="4" t="s">
        <v>56</v>
      </c>
    </row>
    <row r="1924" spans="2:11" x14ac:dyDescent="0.25">
      <c r="B1924" s="7">
        <v>44007</v>
      </c>
      <c r="C1924" s="4" t="s">
        <v>13</v>
      </c>
      <c r="D1924" s="4" t="s">
        <v>18</v>
      </c>
      <c r="E1924" s="4" t="s">
        <v>17</v>
      </c>
      <c r="F1924" s="4">
        <v>14</v>
      </c>
      <c r="G1924" s="13">
        <f t="shared" ref="G1924:G1987" si="30">_xlfn.XLOOKUP(E1924, Product, dv_Price, "N/A", 0)</f>
        <v>500</v>
      </c>
      <c r="H1924" s="13">
        <f>tbl_Data[[#This Row],[Units]] * tbl_Data[[#This Row],[Price]]</f>
        <v>7000</v>
      </c>
      <c r="I1924" s="4" t="s">
        <v>23</v>
      </c>
      <c r="J1924" s="4" t="s">
        <v>12</v>
      </c>
      <c r="K1924" s="4" t="s">
        <v>55</v>
      </c>
    </row>
    <row r="1925" spans="2:11" x14ac:dyDescent="0.25">
      <c r="B1925" s="7">
        <v>44007</v>
      </c>
      <c r="C1925" s="4" t="s">
        <v>21</v>
      </c>
      <c r="D1925" s="4" t="s">
        <v>48</v>
      </c>
      <c r="E1925" s="4" t="s">
        <v>10</v>
      </c>
      <c r="F1925" s="4">
        <v>23</v>
      </c>
      <c r="G1925" s="13">
        <f t="shared" si="30"/>
        <v>400</v>
      </c>
      <c r="H1925" s="13">
        <f>tbl_Data[[#This Row],[Units]] * tbl_Data[[#This Row],[Price]]</f>
        <v>9200</v>
      </c>
      <c r="I1925" s="4" t="s">
        <v>11</v>
      </c>
      <c r="J1925" s="4" t="s">
        <v>12</v>
      </c>
      <c r="K1925" s="4" t="s">
        <v>55</v>
      </c>
    </row>
    <row r="1926" spans="2:11" x14ac:dyDescent="0.25">
      <c r="B1926" s="7">
        <v>44007</v>
      </c>
      <c r="C1926" s="4" t="s">
        <v>13</v>
      </c>
      <c r="D1926" s="4" t="s">
        <v>14</v>
      </c>
      <c r="E1926" s="4" t="s">
        <v>10</v>
      </c>
      <c r="F1926" s="4">
        <v>27</v>
      </c>
      <c r="G1926" s="13">
        <f t="shared" si="30"/>
        <v>400</v>
      </c>
      <c r="H1926" s="13">
        <f>tbl_Data[[#This Row],[Units]] * tbl_Data[[#This Row],[Price]]</f>
        <v>10800</v>
      </c>
      <c r="I1926" s="4" t="s">
        <v>11</v>
      </c>
      <c r="J1926" s="4" t="s">
        <v>19</v>
      </c>
      <c r="K1926" s="4" t="s">
        <v>53</v>
      </c>
    </row>
    <row r="1927" spans="2:11" x14ac:dyDescent="0.25">
      <c r="B1927" s="7">
        <v>44007</v>
      </c>
      <c r="C1927" s="4" t="s">
        <v>8</v>
      </c>
      <c r="D1927" s="4" t="s">
        <v>18</v>
      </c>
      <c r="E1927" s="4" t="s">
        <v>17</v>
      </c>
      <c r="F1927" s="4">
        <v>23</v>
      </c>
      <c r="G1927" s="13">
        <f t="shared" si="30"/>
        <v>500</v>
      </c>
      <c r="H1927" s="13">
        <f>tbl_Data[[#This Row],[Units]] * tbl_Data[[#This Row],[Price]]</f>
        <v>11500</v>
      </c>
      <c r="I1927" s="4" t="s">
        <v>11</v>
      </c>
      <c r="J1927" s="4" t="s">
        <v>12</v>
      </c>
      <c r="K1927" s="4" t="s">
        <v>52</v>
      </c>
    </row>
    <row r="1928" spans="2:11" x14ac:dyDescent="0.25">
      <c r="B1928" s="7">
        <v>44007</v>
      </c>
      <c r="C1928" s="4" t="s">
        <v>13</v>
      </c>
      <c r="D1928" s="4" t="s">
        <v>24</v>
      </c>
      <c r="E1928" s="4" t="s">
        <v>20</v>
      </c>
      <c r="F1928" s="4">
        <v>47</v>
      </c>
      <c r="G1928" s="13">
        <f t="shared" si="30"/>
        <v>300</v>
      </c>
      <c r="H1928" s="13">
        <f>tbl_Data[[#This Row],[Units]] * tbl_Data[[#This Row],[Price]]</f>
        <v>14100</v>
      </c>
      <c r="I1928" s="4" t="s">
        <v>11</v>
      </c>
      <c r="J1928" s="4" t="s">
        <v>12</v>
      </c>
      <c r="K1928" s="4" t="s">
        <v>52</v>
      </c>
    </row>
    <row r="1929" spans="2:11" x14ac:dyDescent="0.25">
      <c r="B1929" s="7">
        <v>44007</v>
      </c>
      <c r="C1929" s="4" t="s">
        <v>8</v>
      </c>
      <c r="D1929" s="4" t="s">
        <v>18</v>
      </c>
      <c r="E1929" s="4" t="s">
        <v>10</v>
      </c>
      <c r="F1929" s="4">
        <v>37</v>
      </c>
      <c r="G1929" s="13">
        <f t="shared" si="30"/>
        <v>400</v>
      </c>
      <c r="H1929" s="13">
        <f>tbl_Data[[#This Row],[Units]] * tbl_Data[[#This Row],[Price]]</f>
        <v>14800</v>
      </c>
      <c r="I1929" s="4" t="s">
        <v>11</v>
      </c>
      <c r="J1929" s="4" t="s">
        <v>12</v>
      </c>
      <c r="K1929" s="4" t="s">
        <v>55</v>
      </c>
    </row>
    <row r="1930" spans="2:11" x14ac:dyDescent="0.25">
      <c r="B1930" s="7">
        <v>44007</v>
      </c>
      <c r="C1930" s="4" t="s">
        <v>8</v>
      </c>
      <c r="D1930" s="4" t="s">
        <v>18</v>
      </c>
      <c r="E1930" s="4" t="s">
        <v>10</v>
      </c>
      <c r="F1930" s="4">
        <v>40</v>
      </c>
      <c r="G1930" s="13">
        <f t="shared" si="30"/>
        <v>400</v>
      </c>
      <c r="H1930" s="13">
        <f>tbl_Data[[#This Row],[Units]] * tbl_Data[[#This Row],[Price]]</f>
        <v>16000</v>
      </c>
      <c r="I1930" s="4" t="s">
        <v>11</v>
      </c>
      <c r="J1930" s="4" t="s">
        <v>12</v>
      </c>
      <c r="K1930" s="4" t="s">
        <v>53</v>
      </c>
    </row>
    <row r="1931" spans="2:11" x14ac:dyDescent="0.25">
      <c r="B1931" s="7">
        <v>44007</v>
      </c>
      <c r="C1931" s="4" t="s">
        <v>8</v>
      </c>
      <c r="D1931" s="4" t="s">
        <v>16</v>
      </c>
      <c r="E1931" s="4" t="s">
        <v>10</v>
      </c>
      <c r="F1931" s="4">
        <v>41</v>
      </c>
      <c r="G1931" s="13">
        <f t="shared" si="30"/>
        <v>400</v>
      </c>
      <c r="H1931" s="13">
        <f>tbl_Data[[#This Row],[Units]] * tbl_Data[[#This Row],[Price]]</f>
        <v>16400</v>
      </c>
      <c r="I1931" s="4" t="s">
        <v>11</v>
      </c>
      <c r="J1931" s="4" t="s">
        <v>12</v>
      </c>
      <c r="K1931" s="4" t="s">
        <v>53</v>
      </c>
    </row>
    <row r="1932" spans="2:11" x14ac:dyDescent="0.25">
      <c r="B1932" s="7">
        <v>44007</v>
      </c>
      <c r="C1932" s="4" t="s">
        <v>21</v>
      </c>
      <c r="D1932" s="4" t="s">
        <v>18</v>
      </c>
      <c r="E1932" s="4" t="s">
        <v>17</v>
      </c>
      <c r="F1932" s="4">
        <v>37</v>
      </c>
      <c r="G1932" s="13">
        <f t="shared" si="30"/>
        <v>500</v>
      </c>
      <c r="H1932" s="13">
        <f>tbl_Data[[#This Row],[Units]] * tbl_Data[[#This Row],[Price]]</f>
        <v>18500</v>
      </c>
      <c r="I1932" s="4" t="s">
        <v>11</v>
      </c>
      <c r="J1932" s="4" t="s">
        <v>12</v>
      </c>
      <c r="K1932" s="4" t="s">
        <v>53</v>
      </c>
    </row>
    <row r="1933" spans="2:11" x14ac:dyDescent="0.25">
      <c r="B1933" s="7">
        <v>44008</v>
      </c>
      <c r="C1933" s="4" t="s">
        <v>21</v>
      </c>
      <c r="D1933" s="4" t="s">
        <v>14</v>
      </c>
      <c r="E1933" s="4" t="s">
        <v>15</v>
      </c>
      <c r="F1933" s="4">
        <v>28</v>
      </c>
      <c r="G1933" s="13">
        <f t="shared" si="30"/>
        <v>100</v>
      </c>
      <c r="H1933" s="13">
        <f>tbl_Data[[#This Row],[Units]] * tbl_Data[[#This Row],[Price]]</f>
        <v>2800</v>
      </c>
      <c r="I1933" s="4" t="s">
        <v>11</v>
      </c>
      <c r="J1933" s="4" t="s">
        <v>19</v>
      </c>
      <c r="K1933" s="4" t="s">
        <v>54</v>
      </c>
    </row>
    <row r="1934" spans="2:11" x14ac:dyDescent="0.25">
      <c r="B1934" s="7">
        <v>44008</v>
      </c>
      <c r="C1934" s="4" t="s">
        <v>13</v>
      </c>
      <c r="D1934" s="4" t="s">
        <v>14</v>
      </c>
      <c r="E1934" s="4" t="s">
        <v>10</v>
      </c>
      <c r="F1934" s="4">
        <v>10</v>
      </c>
      <c r="G1934" s="13">
        <f t="shared" si="30"/>
        <v>400</v>
      </c>
      <c r="H1934" s="13">
        <f>tbl_Data[[#This Row],[Units]] * tbl_Data[[#This Row],[Price]]</f>
        <v>4000</v>
      </c>
      <c r="I1934" s="4" t="s">
        <v>11</v>
      </c>
      <c r="J1934" s="4" t="s">
        <v>12</v>
      </c>
      <c r="K1934" s="4" t="s">
        <v>53</v>
      </c>
    </row>
    <row r="1935" spans="2:11" x14ac:dyDescent="0.25">
      <c r="B1935" s="7">
        <v>44008</v>
      </c>
      <c r="C1935" s="4" t="s">
        <v>8</v>
      </c>
      <c r="D1935" s="4" t="s">
        <v>48</v>
      </c>
      <c r="E1935" s="4" t="s">
        <v>17</v>
      </c>
      <c r="F1935" s="4">
        <v>9</v>
      </c>
      <c r="G1935" s="13">
        <f t="shared" si="30"/>
        <v>500</v>
      </c>
      <c r="H1935" s="13">
        <f>tbl_Data[[#This Row],[Units]] * tbl_Data[[#This Row],[Price]]</f>
        <v>4500</v>
      </c>
      <c r="I1935" s="4" t="s">
        <v>11</v>
      </c>
      <c r="J1935" s="4" t="s">
        <v>12</v>
      </c>
      <c r="K1935" s="4" t="s">
        <v>53</v>
      </c>
    </row>
    <row r="1936" spans="2:11" x14ac:dyDescent="0.25">
      <c r="B1936" s="7">
        <v>44008</v>
      </c>
      <c r="C1936" s="4" t="s">
        <v>21</v>
      </c>
      <c r="D1936" s="4" t="s">
        <v>18</v>
      </c>
      <c r="E1936" s="4" t="s">
        <v>15</v>
      </c>
      <c r="F1936" s="4">
        <v>46</v>
      </c>
      <c r="G1936" s="13">
        <f t="shared" si="30"/>
        <v>100</v>
      </c>
      <c r="H1936" s="13">
        <f>tbl_Data[[#This Row],[Units]] * tbl_Data[[#This Row],[Price]]</f>
        <v>4600</v>
      </c>
      <c r="I1936" s="4" t="s">
        <v>23</v>
      </c>
      <c r="J1936" s="4" t="s">
        <v>12</v>
      </c>
      <c r="K1936" s="4" t="s">
        <v>53</v>
      </c>
    </row>
    <row r="1937" spans="2:11" x14ac:dyDescent="0.25">
      <c r="B1937" s="7">
        <v>44008</v>
      </c>
      <c r="C1937" s="4" t="s">
        <v>13</v>
      </c>
      <c r="D1937" s="4" t="s">
        <v>18</v>
      </c>
      <c r="E1937" s="4" t="s">
        <v>22</v>
      </c>
      <c r="F1937" s="4">
        <v>27</v>
      </c>
      <c r="G1937" s="13">
        <f t="shared" si="30"/>
        <v>200</v>
      </c>
      <c r="H1937" s="13">
        <f>tbl_Data[[#This Row],[Units]] * tbl_Data[[#This Row],[Price]]</f>
        <v>5400</v>
      </c>
      <c r="I1937" s="4" t="s">
        <v>11</v>
      </c>
      <c r="J1937" s="4" t="s">
        <v>19</v>
      </c>
      <c r="K1937" s="4" t="s">
        <v>52</v>
      </c>
    </row>
    <row r="1938" spans="2:11" x14ac:dyDescent="0.25">
      <c r="B1938" s="7">
        <v>44008</v>
      </c>
      <c r="C1938" s="4" t="s">
        <v>21</v>
      </c>
      <c r="D1938" s="4" t="s">
        <v>14</v>
      </c>
      <c r="E1938" s="4" t="s">
        <v>22</v>
      </c>
      <c r="F1938" s="4">
        <v>36</v>
      </c>
      <c r="G1938" s="13">
        <f t="shared" si="30"/>
        <v>200</v>
      </c>
      <c r="H1938" s="13">
        <f>tbl_Data[[#This Row],[Units]] * tbl_Data[[#This Row],[Price]]</f>
        <v>7200</v>
      </c>
      <c r="I1938" s="4" t="s">
        <v>11</v>
      </c>
      <c r="J1938" s="4" t="s">
        <v>12</v>
      </c>
      <c r="K1938" s="4" t="s">
        <v>52</v>
      </c>
    </row>
    <row r="1939" spans="2:11" x14ac:dyDescent="0.25">
      <c r="B1939" s="7">
        <v>44008</v>
      </c>
      <c r="C1939" s="4" t="s">
        <v>21</v>
      </c>
      <c r="D1939" s="4" t="s">
        <v>14</v>
      </c>
      <c r="E1939" s="4" t="s">
        <v>22</v>
      </c>
      <c r="F1939" s="4">
        <v>40</v>
      </c>
      <c r="G1939" s="13">
        <f t="shared" si="30"/>
        <v>200</v>
      </c>
      <c r="H1939" s="13">
        <f>tbl_Data[[#This Row],[Units]] * tbl_Data[[#This Row],[Price]]</f>
        <v>8000</v>
      </c>
      <c r="I1939" s="4" t="s">
        <v>11</v>
      </c>
      <c r="J1939" s="4" t="s">
        <v>12</v>
      </c>
      <c r="K1939" s="4" t="s">
        <v>52</v>
      </c>
    </row>
    <row r="1940" spans="2:11" x14ac:dyDescent="0.25">
      <c r="B1940" s="7">
        <v>44008</v>
      </c>
      <c r="C1940" s="4" t="s">
        <v>8</v>
      </c>
      <c r="D1940" s="4" t="s">
        <v>9</v>
      </c>
      <c r="E1940" s="4" t="s">
        <v>10</v>
      </c>
      <c r="F1940" s="4">
        <v>24</v>
      </c>
      <c r="G1940" s="13">
        <f t="shared" si="30"/>
        <v>400</v>
      </c>
      <c r="H1940" s="13">
        <f>tbl_Data[[#This Row],[Units]] * tbl_Data[[#This Row],[Price]]</f>
        <v>9600</v>
      </c>
      <c r="I1940" s="4" t="s">
        <v>23</v>
      </c>
      <c r="J1940" s="4" t="s">
        <v>12</v>
      </c>
      <c r="K1940" s="4" t="s">
        <v>52</v>
      </c>
    </row>
    <row r="1941" spans="2:11" x14ac:dyDescent="0.25">
      <c r="B1941" s="7">
        <v>44008</v>
      </c>
      <c r="C1941" s="4" t="s">
        <v>8</v>
      </c>
      <c r="D1941" s="4" t="s">
        <v>18</v>
      </c>
      <c r="E1941" s="4" t="s">
        <v>17</v>
      </c>
      <c r="F1941" s="4">
        <v>23</v>
      </c>
      <c r="G1941" s="13">
        <f t="shared" si="30"/>
        <v>500</v>
      </c>
      <c r="H1941" s="13">
        <f>tbl_Data[[#This Row],[Units]] * tbl_Data[[#This Row],[Price]]</f>
        <v>11500</v>
      </c>
      <c r="I1941" s="4" t="s">
        <v>11</v>
      </c>
      <c r="J1941" s="4" t="s">
        <v>19</v>
      </c>
      <c r="K1941" s="4" t="s">
        <v>55</v>
      </c>
    </row>
    <row r="1942" spans="2:11" x14ac:dyDescent="0.25">
      <c r="B1942" s="7">
        <v>44008</v>
      </c>
      <c r="C1942" s="4" t="s">
        <v>13</v>
      </c>
      <c r="D1942" s="4" t="s">
        <v>18</v>
      </c>
      <c r="E1942" s="4" t="s">
        <v>10</v>
      </c>
      <c r="F1942" s="4">
        <v>29</v>
      </c>
      <c r="G1942" s="13">
        <f t="shared" si="30"/>
        <v>400</v>
      </c>
      <c r="H1942" s="13">
        <f>tbl_Data[[#This Row],[Units]] * tbl_Data[[#This Row],[Price]]</f>
        <v>11600</v>
      </c>
      <c r="I1942" s="4" t="s">
        <v>11</v>
      </c>
      <c r="J1942" s="4" t="s">
        <v>12</v>
      </c>
      <c r="K1942" s="4" t="s">
        <v>55</v>
      </c>
    </row>
    <row r="1943" spans="2:11" x14ac:dyDescent="0.25">
      <c r="B1943" s="7">
        <v>44008</v>
      </c>
      <c r="C1943" s="4" t="s">
        <v>13</v>
      </c>
      <c r="D1943" s="4" t="s">
        <v>18</v>
      </c>
      <c r="E1943" s="4" t="s">
        <v>10</v>
      </c>
      <c r="F1943" s="4">
        <v>36</v>
      </c>
      <c r="G1943" s="13">
        <f t="shared" si="30"/>
        <v>400</v>
      </c>
      <c r="H1943" s="13">
        <f>tbl_Data[[#This Row],[Units]] * tbl_Data[[#This Row],[Price]]</f>
        <v>14400</v>
      </c>
      <c r="I1943" s="4" t="s">
        <v>11</v>
      </c>
      <c r="J1943" s="4" t="s">
        <v>12</v>
      </c>
      <c r="K1943" s="4" t="s">
        <v>53</v>
      </c>
    </row>
    <row r="1944" spans="2:11" x14ac:dyDescent="0.25">
      <c r="B1944" s="7">
        <v>44008</v>
      </c>
      <c r="C1944" s="4" t="s">
        <v>21</v>
      </c>
      <c r="D1944" s="4" t="s">
        <v>48</v>
      </c>
      <c r="E1944" s="4" t="s">
        <v>17</v>
      </c>
      <c r="F1944" s="4">
        <v>29</v>
      </c>
      <c r="G1944" s="13">
        <f t="shared" si="30"/>
        <v>500</v>
      </c>
      <c r="H1944" s="13">
        <f>tbl_Data[[#This Row],[Units]] * tbl_Data[[#This Row],[Price]]</f>
        <v>14500</v>
      </c>
      <c r="I1944" s="4" t="s">
        <v>11</v>
      </c>
      <c r="J1944" s="4" t="s">
        <v>12</v>
      </c>
      <c r="K1944" s="4" t="s">
        <v>54</v>
      </c>
    </row>
    <row r="1945" spans="2:11" x14ac:dyDescent="0.25">
      <c r="B1945" s="7">
        <v>44008</v>
      </c>
      <c r="C1945" s="4" t="s">
        <v>8</v>
      </c>
      <c r="D1945" s="4" t="s">
        <v>18</v>
      </c>
      <c r="E1945" s="4" t="s">
        <v>17</v>
      </c>
      <c r="F1945" s="4">
        <v>32</v>
      </c>
      <c r="G1945" s="13">
        <f t="shared" si="30"/>
        <v>500</v>
      </c>
      <c r="H1945" s="13">
        <f>tbl_Data[[#This Row],[Units]] * tbl_Data[[#This Row],[Price]]</f>
        <v>16000</v>
      </c>
      <c r="I1945" s="4" t="s">
        <v>11</v>
      </c>
      <c r="J1945" s="4" t="s">
        <v>12</v>
      </c>
      <c r="K1945" s="4" t="s">
        <v>52</v>
      </c>
    </row>
    <row r="1946" spans="2:11" x14ac:dyDescent="0.25">
      <c r="B1946" s="7">
        <v>44008</v>
      </c>
      <c r="C1946" s="4" t="s">
        <v>13</v>
      </c>
      <c r="D1946" s="4" t="s">
        <v>18</v>
      </c>
      <c r="E1946" s="4" t="s">
        <v>17</v>
      </c>
      <c r="F1946" s="4">
        <v>46</v>
      </c>
      <c r="G1946" s="13">
        <f t="shared" si="30"/>
        <v>500</v>
      </c>
      <c r="H1946" s="13">
        <f>tbl_Data[[#This Row],[Units]] * tbl_Data[[#This Row],[Price]]</f>
        <v>23000</v>
      </c>
      <c r="I1946" s="4" t="s">
        <v>11</v>
      </c>
      <c r="J1946" s="4" t="s">
        <v>12</v>
      </c>
      <c r="K1946" s="4" t="s">
        <v>52</v>
      </c>
    </row>
    <row r="1947" spans="2:11" x14ac:dyDescent="0.25">
      <c r="B1947" s="7">
        <v>44008</v>
      </c>
      <c r="C1947" s="4" t="s">
        <v>13</v>
      </c>
      <c r="D1947" s="4" t="s">
        <v>14</v>
      </c>
      <c r="E1947" s="4" t="s">
        <v>17</v>
      </c>
      <c r="F1947" s="4">
        <v>49</v>
      </c>
      <c r="G1947" s="13">
        <f t="shared" si="30"/>
        <v>500</v>
      </c>
      <c r="H1947" s="13">
        <f>tbl_Data[[#This Row],[Units]] * tbl_Data[[#This Row],[Price]]</f>
        <v>24500</v>
      </c>
      <c r="I1947" s="4" t="s">
        <v>11</v>
      </c>
      <c r="J1947" s="4" t="s">
        <v>12</v>
      </c>
      <c r="K1947" s="4" t="s">
        <v>53</v>
      </c>
    </row>
    <row r="1948" spans="2:11" x14ac:dyDescent="0.25">
      <c r="B1948" s="7">
        <v>44009</v>
      </c>
      <c r="C1948" s="4" t="s">
        <v>8</v>
      </c>
      <c r="D1948" s="4" t="s">
        <v>24</v>
      </c>
      <c r="E1948" s="4" t="s">
        <v>10</v>
      </c>
      <c r="F1948" s="4">
        <v>7</v>
      </c>
      <c r="G1948" s="13">
        <f t="shared" si="30"/>
        <v>400</v>
      </c>
      <c r="H1948" s="13">
        <f>tbl_Data[[#This Row],[Units]] * tbl_Data[[#This Row],[Price]]</f>
        <v>2800</v>
      </c>
      <c r="I1948" s="4" t="s">
        <v>11</v>
      </c>
      <c r="J1948" s="4" t="s">
        <v>12</v>
      </c>
      <c r="K1948" s="4" t="s">
        <v>55</v>
      </c>
    </row>
    <row r="1949" spans="2:11" x14ac:dyDescent="0.25">
      <c r="B1949" s="7">
        <v>44009</v>
      </c>
      <c r="C1949" s="4" t="s">
        <v>8</v>
      </c>
      <c r="D1949" s="4" t="s">
        <v>14</v>
      </c>
      <c r="E1949" s="4" t="s">
        <v>22</v>
      </c>
      <c r="F1949" s="4">
        <v>23</v>
      </c>
      <c r="G1949" s="13">
        <f t="shared" si="30"/>
        <v>200</v>
      </c>
      <c r="H1949" s="13">
        <f>tbl_Data[[#This Row],[Units]] * tbl_Data[[#This Row],[Price]]</f>
        <v>4600</v>
      </c>
      <c r="I1949" s="4" t="s">
        <v>11</v>
      </c>
      <c r="J1949" s="4" t="s">
        <v>12</v>
      </c>
      <c r="K1949" s="4" t="s">
        <v>55</v>
      </c>
    </row>
    <row r="1950" spans="2:11" x14ac:dyDescent="0.25">
      <c r="B1950" s="7">
        <v>44009</v>
      </c>
      <c r="C1950" s="4" t="s">
        <v>21</v>
      </c>
      <c r="D1950" s="4" t="s">
        <v>14</v>
      </c>
      <c r="E1950" s="4" t="s">
        <v>15</v>
      </c>
      <c r="F1950" s="4">
        <v>48</v>
      </c>
      <c r="G1950" s="13">
        <f t="shared" si="30"/>
        <v>100</v>
      </c>
      <c r="H1950" s="13">
        <f>tbl_Data[[#This Row],[Units]] * tbl_Data[[#This Row],[Price]]</f>
        <v>4800</v>
      </c>
      <c r="I1950" s="4" t="s">
        <v>11</v>
      </c>
      <c r="J1950" s="4" t="s">
        <v>12</v>
      </c>
      <c r="K1950" s="4" t="s">
        <v>52</v>
      </c>
    </row>
    <row r="1951" spans="2:11" x14ac:dyDescent="0.25">
      <c r="B1951" s="7">
        <v>44009</v>
      </c>
      <c r="C1951" s="4" t="s">
        <v>21</v>
      </c>
      <c r="D1951" s="4" t="s">
        <v>48</v>
      </c>
      <c r="E1951" s="4" t="s">
        <v>20</v>
      </c>
      <c r="F1951" s="4">
        <v>23</v>
      </c>
      <c r="G1951" s="13">
        <f t="shared" si="30"/>
        <v>300</v>
      </c>
      <c r="H1951" s="13">
        <f>tbl_Data[[#This Row],[Units]] * tbl_Data[[#This Row],[Price]]</f>
        <v>6900</v>
      </c>
      <c r="I1951" s="4" t="s">
        <v>23</v>
      </c>
      <c r="J1951" s="4" t="s">
        <v>12</v>
      </c>
      <c r="K1951" s="4" t="s">
        <v>55</v>
      </c>
    </row>
    <row r="1952" spans="2:11" x14ac:dyDescent="0.25">
      <c r="B1952" s="7">
        <v>44009</v>
      </c>
      <c r="C1952" s="4" t="s">
        <v>13</v>
      </c>
      <c r="D1952" s="4" t="s">
        <v>48</v>
      </c>
      <c r="E1952" s="4" t="s">
        <v>17</v>
      </c>
      <c r="F1952" s="4">
        <v>19</v>
      </c>
      <c r="G1952" s="13">
        <f t="shared" si="30"/>
        <v>500</v>
      </c>
      <c r="H1952" s="13">
        <f>tbl_Data[[#This Row],[Units]] * tbl_Data[[#This Row],[Price]]</f>
        <v>9500</v>
      </c>
      <c r="I1952" s="4" t="s">
        <v>11</v>
      </c>
      <c r="J1952" s="4" t="s">
        <v>12</v>
      </c>
      <c r="K1952" s="4" t="s">
        <v>53</v>
      </c>
    </row>
    <row r="1953" spans="2:11" x14ac:dyDescent="0.25">
      <c r="B1953" s="7">
        <v>44009</v>
      </c>
      <c r="C1953" s="4" t="s">
        <v>13</v>
      </c>
      <c r="D1953" s="4" t="s">
        <v>9</v>
      </c>
      <c r="E1953" s="4" t="s">
        <v>20</v>
      </c>
      <c r="F1953" s="4">
        <v>35</v>
      </c>
      <c r="G1953" s="13">
        <f t="shared" si="30"/>
        <v>300</v>
      </c>
      <c r="H1953" s="13">
        <f>tbl_Data[[#This Row],[Units]] * tbl_Data[[#This Row],[Price]]</f>
        <v>10500</v>
      </c>
      <c r="I1953" s="4" t="s">
        <v>11</v>
      </c>
      <c r="J1953" s="4" t="s">
        <v>12</v>
      </c>
      <c r="K1953" s="4" t="s">
        <v>55</v>
      </c>
    </row>
    <row r="1954" spans="2:11" x14ac:dyDescent="0.25">
      <c r="B1954" s="7">
        <v>44009</v>
      </c>
      <c r="C1954" s="4" t="s">
        <v>8</v>
      </c>
      <c r="D1954" s="4" t="s">
        <v>18</v>
      </c>
      <c r="E1954" s="4" t="s">
        <v>20</v>
      </c>
      <c r="F1954" s="4">
        <v>37</v>
      </c>
      <c r="G1954" s="13">
        <f t="shared" si="30"/>
        <v>300</v>
      </c>
      <c r="H1954" s="13">
        <f>tbl_Data[[#This Row],[Units]] * tbl_Data[[#This Row],[Price]]</f>
        <v>11100</v>
      </c>
      <c r="I1954" s="4" t="s">
        <v>11</v>
      </c>
      <c r="J1954" s="4" t="s">
        <v>12</v>
      </c>
      <c r="K1954" s="4" t="s">
        <v>55</v>
      </c>
    </row>
    <row r="1955" spans="2:11" x14ac:dyDescent="0.25">
      <c r="B1955" s="7">
        <v>44009</v>
      </c>
      <c r="C1955" s="4" t="s">
        <v>21</v>
      </c>
      <c r="D1955" s="4" t="s">
        <v>14</v>
      </c>
      <c r="E1955" s="4" t="s">
        <v>10</v>
      </c>
      <c r="F1955" s="4">
        <v>42</v>
      </c>
      <c r="G1955" s="13">
        <f t="shared" si="30"/>
        <v>400</v>
      </c>
      <c r="H1955" s="13">
        <f>tbl_Data[[#This Row],[Units]] * tbl_Data[[#This Row],[Price]]</f>
        <v>16800</v>
      </c>
      <c r="I1955" s="4" t="s">
        <v>11</v>
      </c>
      <c r="J1955" s="4" t="s">
        <v>12</v>
      </c>
      <c r="K1955" s="4" t="s">
        <v>52</v>
      </c>
    </row>
    <row r="1956" spans="2:11" x14ac:dyDescent="0.25">
      <c r="B1956" s="7">
        <v>44009</v>
      </c>
      <c r="C1956" s="4" t="s">
        <v>8</v>
      </c>
      <c r="D1956" s="4" t="s">
        <v>16</v>
      </c>
      <c r="E1956" s="4" t="s">
        <v>10</v>
      </c>
      <c r="F1956" s="4">
        <v>42</v>
      </c>
      <c r="G1956" s="13">
        <f t="shared" si="30"/>
        <v>400</v>
      </c>
      <c r="H1956" s="13">
        <f>tbl_Data[[#This Row],[Units]] * tbl_Data[[#This Row],[Price]]</f>
        <v>16800</v>
      </c>
      <c r="I1956" s="4" t="s">
        <v>11</v>
      </c>
      <c r="J1956" s="4" t="s">
        <v>12</v>
      </c>
      <c r="K1956" s="4" t="s">
        <v>53</v>
      </c>
    </row>
    <row r="1957" spans="2:11" x14ac:dyDescent="0.25">
      <c r="B1957" s="7">
        <v>44010</v>
      </c>
      <c r="C1957" s="4" t="s">
        <v>13</v>
      </c>
      <c r="D1957" s="4" t="s">
        <v>18</v>
      </c>
      <c r="E1957" s="4" t="s">
        <v>10</v>
      </c>
      <c r="F1957" s="4">
        <v>1</v>
      </c>
      <c r="G1957" s="13">
        <f t="shared" si="30"/>
        <v>400</v>
      </c>
      <c r="H1957" s="13">
        <f>tbl_Data[[#This Row],[Units]] * tbl_Data[[#This Row],[Price]]</f>
        <v>400</v>
      </c>
      <c r="I1957" s="4" t="s">
        <v>11</v>
      </c>
      <c r="J1957" s="4" t="s">
        <v>12</v>
      </c>
      <c r="K1957" s="4" t="s">
        <v>52</v>
      </c>
    </row>
    <row r="1958" spans="2:11" x14ac:dyDescent="0.25">
      <c r="B1958" s="7">
        <v>44010</v>
      </c>
      <c r="C1958" s="4" t="s">
        <v>8</v>
      </c>
      <c r="D1958" s="4" t="s">
        <v>18</v>
      </c>
      <c r="E1958" s="4" t="s">
        <v>15</v>
      </c>
      <c r="F1958" s="4">
        <v>7</v>
      </c>
      <c r="G1958" s="13">
        <f t="shared" si="30"/>
        <v>100</v>
      </c>
      <c r="H1958" s="13">
        <f>tbl_Data[[#This Row],[Units]] * tbl_Data[[#This Row],[Price]]</f>
        <v>700</v>
      </c>
      <c r="I1958" s="4" t="s">
        <v>11</v>
      </c>
      <c r="J1958" s="4" t="s">
        <v>12</v>
      </c>
      <c r="K1958" s="4" t="s">
        <v>55</v>
      </c>
    </row>
    <row r="1959" spans="2:11" x14ac:dyDescent="0.25">
      <c r="B1959" s="7">
        <v>44010</v>
      </c>
      <c r="C1959" s="4" t="s">
        <v>8</v>
      </c>
      <c r="D1959" s="4" t="s">
        <v>48</v>
      </c>
      <c r="E1959" s="4" t="s">
        <v>20</v>
      </c>
      <c r="F1959" s="4">
        <v>9</v>
      </c>
      <c r="G1959" s="13">
        <f t="shared" si="30"/>
        <v>300</v>
      </c>
      <c r="H1959" s="13">
        <f>tbl_Data[[#This Row],[Units]] * tbl_Data[[#This Row],[Price]]</f>
        <v>2700</v>
      </c>
      <c r="I1959" s="4" t="s">
        <v>11</v>
      </c>
      <c r="J1959" s="4" t="s">
        <v>12</v>
      </c>
      <c r="K1959" s="4" t="s">
        <v>55</v>
      </c>
    </row>
    <row r="1960" spans="2:11" x14ac:dyDescent="0.25">
      <c r="B1960" s="7">
        <v>44010</v>
      </c>
      <c r="C1960" s="4" t="s">
        <v>21</v>
      </c>
      <c r="D1960" s="4" t="s">
        <v>18</v>
      </c>
      <c r="E1960" s="4" t="s">
        <v>17</v>
      </c>
      <c r="F1960" s="4">
        <v>6</v>
      </c>
      <c r="G1960" s="13">
        <f t="shared" si="30"/>
        <v>500</v>
      </c>
      <c r="H1960" s="13">
        <f>tbl_Data[[#This Row],[Units]] * tbl_Data[[#This Row],[Price]]</f>
        <v>3000</v>
      </c>
      <c r="I1960" s="4" t="s">
        <v>23</v>
      </c>
      <c r="J1960" s="4" t="s">
        <v>12</v>
      </c>
      <c r="K1960" s="4" t="s">
        <v>54</v>
      </c>
    </row>
    <row r="1961" spans="2:11" x14ac:dyDescent="0.25">
      <c r="B1961" s="7">
        <v>44010</v>
      </c>
      <c r="C1961" s="4" t="s">
        <v>21</v>
      </c>
      <c r="D1961" s="4" t="s">
        <v>16</v>
      </c>
      <c r="E1961" s="4" t="s">
        <v>17</v>
      </c>
      <c r="F1961" s="4">
        <v>7</v>
      </c>
      <c r="G1961" s="13">
        <f t="shared" si="30"/>
        <v>500</v>
      </c>
      <c r="H1961" s="13">
        <f>tbl_Data[[#This Row],[Units]] * tbl_Data[[#This Row],[Price]]</f>
        <v>3500</v>
      </c>
      <c r="I1961" s="4" t="s">
        <v>23</v>
      </c>
      <c r="J1961" s="4" t="s">
        <v>12</v>
      </c>
      <c r="K1961" s="4" t="s">
        <v>52</v>
      </c>
    </row>
    <row r="1962" spans="2:11" x14ac:dyDescent="0.25">
      <c r="B1962" s="7">
        <v>44010</v>
      </c>
      <c r="C1962" s="4" t="s">
        <v>13</v>
      </c>
      <c r="D1962" s="4" t="s">
        <v>9</v>
      </c>
      <c r="E1962" s="4" t="s">
        <v>22</v>
      </c>
      <c r="F1962" s="4">
        <v>21</v>
      </c>
      <c r="G1962" s="13">
        <f t="shared" si="30"/>
        <v>200</v>
      </c>
      <c r="H1962" s="13">
        <f>tbl_Data[[#This Row],[Units]] * tbl_Data[[#This Row],[Price]]</f>
        <v>4200</v>
      </c>
      <c r="I1962" s="4" t="s">
        <v>11</v>
      </c>
      <c r="J1962" s="4" t="s">
        <v>12</v>
      </c>
      <c r="K1962" s="4" t="s">
        <v>52</v>
      </c>
    </row>
    <row r="1963" spans="2:11" x14ac:dyDescent="0.25">
      <c r="B1963" s="7">
        <v>44010</v>
      </c>
      <c r="C1963" s="4" t="s">
        <v>13</v>
      </c>
      <c r="D1963" s="4" t="s">
        <v>24</v>
      </c>
      <c r="E1963" s="4" t="s">
        <v>22</v>
      </c>
      <c r="F1963" s="4">
        <v>24</v>
      </c>
      <c r="G1963" s="13">
        <f t="shared" si="30"/>
        <v>200</v>
      </c>
      <c r="H1963" s="13">
        <f>tbl_Data[[#This Row],[Units]] * tbl_Data[[#This Row],[Price]]</f>
        <v>4800</v>
      </c>
      <c r="I1963" s="4" t="s">
        <v>11</v>
      </c>
      <c r="J1963" s="4" t="s">
        <v>12</v>
      </c>
      <c r="K1963" s="4" t="s">
        <v>52</v>
      </c>
    </row>
    <row r="1964" spans="2:11" x14ac:dyDescent="0.25">
      <c r="B1964" s="7">
        <v>44010</v>
      </c>
      <c r="C1964" s="4" t="s">
        <v>8</v>
      </c>
      <c r="D1964" s="4" t="s">
        <v>14</v>
      </c>
      <c r="E1964" s="4" t="s">
        <v>10</v>
      </c>
      <c r="F1964" s="4">
        <v>18</v>
      </c>
      <c r="G1964" s="13">
        <f t="shared" si="30"/>
        <v>400</v>
      </c>
      <c r="H1964" s="13">
        <f>tbl_Data[[#This Row],[Units]] * tbl_Data[[#This Row],[Price]]</f>
        <v>7200</v>
      </c>
      <c r="I1964" s="4" t="s">
        <v>11</v>
      </c>
      <c r="J1964" s="4" t="s">
        <v>12</v>
      </c>
      <c r="K1964" s="4" t="s">
        <v>56</v>
      </c>
    </row>
    <row r="1965" spans="2:11" x14ac:dyDescent="0.25">
      <c r="B1965" s="7">
        <v>44010</v>
      </c>
      <c r="C1965" s="4" t="s">
        <v>13</v>
      </c>
      <c r="D1965" s="4" t="s">
        <v>16</v>
      </c>
      <c r="E1965" s="4" t="s">
        <v>10</v>
      </c>
      <c r="F1965" s="4">
        <v>26</v>
      </c>
      <c r="G1965" s="13">
        <f t="shared" si="30"/>
        <v>400</v>
      </c>
      <c r="H1965" s="13">
        <f>tbl_Data[[#This Row],[Units]] * tbl_Data[[#This Row],[Price]]</f>
        <v>10400</v>
      </c>
      <c r="I1965" s="4" t="s">
        <v>23</v>
      </c>
      <c r="J1965" s="4" t="s">
        <v>12</v>
      </c>
      <c r="K1965" s="4" t="s">
        <v>53</v>
      </c>
    </row>
    <row r="1966" spans="2:11" x14ac:dyDescent="0.25">
      <c r="B1966" s="7">
        <v>44010</v>
      </c>
      <c r="C1966" s="4" t="s">
        <v>13</v>
      </c>
      <c r="D1966" s="4" t="s">
        <v>48</v>
      </c>
      <c r="E1966" s="4" t="s">
        <v>17</v>
      </c>
      <c r="F1966" s="4">
        <v>21</v>
      </c>
      <c r="G1966" s="13">
        <f t="shared" si="30"/>
        <v>500</v>
      </c>
      <c r="H1966" s="13">
        <f>tbl_Data[[#This Row],[Units]] * tbl_Data[[#This Row],[Price]]</f>
        <v>10500</v>
      </c>
      <c r="I1966" s="4" t="s">
        <v>11</v>
      </c>
      <c r="J1966" s="4" t="s">
        <v>12</v>
      </c>
      <c r="K1966" s="4" t="s">
        <v>53</v>
      </c>
    </row>
    <row r="1967" spans="2:11" x14ac:dyDescent="0.25">
      <c r="B1967" s="7">
        <v>44010</v>
      </c>
      <c r="C1967" s="4" t="s">
        <v>13</v>
      </c>
      <c r="D1967" s="4" t="s">
        <v>48</v>
      </c>
      <c r="E1967" s="4" t="s">
        <v>17</v>
      </c>
      <c r="F1967" s="4">
        <v>27</v>
      </c>
      <c r="G1967" s="13">
        <f t="shared" si="30"/>
        <v>500</v>
      </c>
      <c r="H1967" s="13">
        <f>tbl_Data[[#This Row],[Units]] * tbl_Data[[#This Row],[Price]]</f>
        <v>13500</v>
      </c>
      <c r="I1967" s="4" t="s">
        <v>11</v>
      </c>
      <c r="J1967" s="4" t="s">
        <v>12</v>
      </c>
      <c r="K1967" s="4" t="s">
        <v>55</v>
      </c>
    </row>
    <row r="1968" spans="2:11" x14ac:dyDescent="0.25">
      <c r="B1968" s="7">
        <v>44010</v>
      </c>
      <c r="C1968" s="4" t="s">
        <v>8</v>
      </c>
      <c r="D1968" s="4" t="s">
        <v>48</v>
      </c>
      <c r="E1968" s="4" t="s">
        <v>10</v>
      </c>
      <c r="F1968" s="4">
        <v>34</v>
      </c>
      <c r="G1968" s="13">
        <f t="shared" si="30"/>
        <v>400</v>
      </c>
      <c r="H1968" s="13">
        <f>tbl_Data[[#This Row],[Units]] * tbl_Data[[#This Row],[Price]]</f>
        <v>13600</v>
      </c>
      <c r="I1968" s="4" t="s">
        <v>23</v>
      </c>
      <c r="J1968" s="4" t="s">
        <v>12</v>
      </c>
      <c r="K1968" s="4" t="s">
        <v>55</v>
      </c>
    </row>
    <row r="1969" spans="2:11" x14ac:dyDescent="0.25">
      <c r="B1969" s="7">
        <v>44010</v>
      </c>
      <c r="C1969" s="4" t="s">
        <v>8</v>
      </c>
      <c r="D1969" s="4" t="s">
        <v>18</v>
      </c>
      <c r="E1969" s="4" t="s">
        <v>10</v>
      </c>
      <c r="F1969" s="4">
        <v>45</v>
      </c>
      <c r="G1969" s="13">
        <f t="shared" si="30"/>
        <v>400</v>
      </c>
      <c r="H1969" s="13">
        <f>tbl_Data[[#This Row],[Units]] * tbl_Data[[#This Row],[Price]]</f>
        <v>18000</v>
      </c>
      <c r="I1969" s="4" t="s">
        <v>11</v>
      </c>
      <c r="J1969" s="4" t="s">
        <v>12</v>
      </c>
      <c r="K1969" s="4" t="s">
        <v>55</v>
      </c>
    </row>
    <row r="1970" spans="2:11" x14ac:dyDescent="0.25">
      <c r="B1970" s="7">
        <v>44010</v>
      </c>
      <c r="C1970" s="4" t="s">
        <v>13</v>
      </c>
      <c r="D1970" s="4" t="s">
        <v>18</v>
      </c>
      <c r="E1970" s="4" t="s">
        <v>10</v>
      </c>
      <c r="F1970" s="4">
        <v>48</v>
      </c>
      <c r="G1970" s="13">
        <f t="shared" si="30"/>
        <v>400</v>
      </c>
      <c r="H1970" s="13">
        <f>tbl_Data[[#This Row],[Units]] * tbl_Data[[#This Row],[Price]]</f>
        <v>19200</v>
      </c>
      <c r="I1970" s="4" t="s">
        <v>11</v>
      </c>
      <c r="J1970" s="4" t="s">
        <v>12</v>
      </c>
      <c r="K1970" s="4" t="s">
        <v>52</v>
      </c>
    </row>
    <row r="1971" spans="2:11" x14ac:dyDescent="0.25">
      <c r="B1971" s="7">
        <v>44010</v>
      </c>
      <c r="C1971" s="4" t="s">
        <v>13</v>
      </c>
      <c r="D1971" s="4" t="s">
        <v>14</v>
      </c>
      <c r="E1971" s="4" t="s">
        <v>17</v>
      </c>
      <c r="F1971" s="4">
        <v>49</v>
      </c>
      <c r="G1971" s="13">
        <f t="shared" si="30"/>
        <v>500</v>
      </c>
      <c r="H1971" s="13">
        <f>tbl_Data[[#This Row],[Units]] * tbl_Data[[#This Row],[Price]]</f>
        <v>24500</v>
      </c>
      <c r="I1971" s="4" t="s">
        <v>11</v>
      </c>
      <c r="J1971" s="4" t="s">
        <v>12</v>
      </c>
      <c r="K1971" s="4" t="s">
        <v>55</v>
      </c>
    </row>
    <row r="1972" spans="2:11" x14ac:dyDescent="0.25">
      <c r="B1972" s="7">
        <v>44011</v>
      </c>
      <c r="C1972" s="4" t="s">
        <v>8</v>
      </c>
      <c r="D1972" s="4" t="s">
        <v>9</v>
      </c>
      <c r="E1972" s="4" t="s">
        <v>10</v>
      </c>
      <c r="F1972" s="4">
        <v>2</v>
      </c>
      <c r="G1972" s="13">
        <f t="shared" si="30"/>
        <v>400</v>
      </c>
      <c r="H1972" s="13">
        <f>tbl_Data[[#This Row],[Units]] * tbl_Data[[#This Row],[Price]]</f>
        <v>800</v>
      </c>
      <c r="I1972" s="4" t="s">
        <v>11</v>
      </c>
      <c r="J1972" s="4" t="s">
        <v>12</v>
      </c>
      <c r="K1972" s="4" t="s">
        <v>54</v>
      </c>
    </row>
    <row r="1973" spans="2:11" x14ac:dyDescent="0.25">
      <c r="B1973" s="7">
        <v>44011</v>
      </c>
      <c r="C1973" s="4" t="s">
        <v>21</v>
      </c>
      <c r="D1973" s="4" t="s">
        <v>16</v>
      </c>
      <c r="E1973" s="4" t="s">
        <v>20</v>
      </c>
      <c r="F1973" s="4">
        <v>7</v>
      </c>
      <c r="G1973" s="13">
        <f t="shared" si="30"/>
        <v>300</v>
      </c>
      <c r="H1973" s="13">
        <f>tbl_Data[[#This Row],[Units]] * tbl_Data[[#This Row],[Price]]</f>
        <v>2100</v>
      </c>
      <c r="I1973" s="4" t="s">
        <v>11</v>
      </c>
      <c r="J1973" s="4" t="s">
        <v>12</v>
      </c>
      <c r="K1973" s="4" t="s">
        <v>55</v>
      </c>
    </row>
    <row r="1974" spans="2:11" x14ac:dyDescent="0.25">
      <c r="B1974" s="7">
        <v>44011</v>
      </c>
      <c r="C1974" s="4" t="s">
        <v>8</v>
      </c>
      <c r="D1974" s="4" t="s">
        <v>14</v>
      </c>
      <c r="E1974" s="4" t="s">
        <v>22</v>
      </c>
      <c r="F1974" s="4">
        <v>13</v>
      </c>
      <c r="G1974" s="13">
        <f t="shared" si="30"/>
        <v>200</v>
      </c>
      <c r="H1974" s="13">
        <f>tbl_Data[[#This Row],[Units]] * tbl_Data[[#This Row],[Price]]</f>
        <v>2600</v>
      </c>
      <c r="I1974" s="4" t="s">
        <v>11</v>
      </c>
      <c r="J1974" s="4" t="s">
        <v>12</v>
      </c>
      <c r="K1974" s="4" t="s">
        <v>55</v>
      </c>
    </row>
    <row r="1975" spans="2:11" x14ac:dyDescent="0.25">
      <c r="B1975" s="7">
        <v>44011</v>
      </c>
      <c r="C1975" s="4" t="s">
        <v>8</v>
      </c>
      <c r="D1975" s="4" t="s">
        <v>18</v>
      </c>
      <c r="E1975" s="4" t="s">
        <v>20</v>
      </c>
      <c r="F1975" s="4">
        <v>9</v>
      </c>
      <c r="G1975" s="13">
        <f t="shared" si="30"/>
        <v>300</v>
      </c>
      <c r="H1975" s="13">
        <f>tbl_Data[[#This Row],[Units]] * tbl_Data[[#This Row],[Price]]</f>
        <v>2700</v>
      </c>
      <c r="I1975" s="4" t="s">
        <v>11</v>
      </c>
      <c r="J1975" s="4" t="s">
        <v>12</v>
      </c>
      <c r="K1975" s="4" t="s">
        <v>54</v>
      </c>
    </row>
    <row r="1976" spans="2:11" x14ac:dyDescent="0.25">
      <c r="B1976" s="7">
        <v>44011</v>
      </c>
      <c r="C1976" s="4" t="s">
        <v>8</v>
      </c>
      <c r="D1976" s="4" t="s">
        <v>18</v>
      </c>
      <c r="E1976" s="4" t="s">
        <v>15</v>
      </c>
      <c r="F1976" s="4">
        <v>33</v>
      </c>
      <c r="G1976" s="13">
        <f t="shared" si="30"/>
        <v>100</v>
      </c>
      <c r="H1976" s="13">
        <f>tbl_Data[[#This Row],[Units]] * tbl_Data[[#This Row],[Price]]</f>
        <v>3300</v>
      </c>
      <c r="I1976" s="4" t="s">
        <v>11</v>
      </c>
      <c r="J1976" s="4" t="s">
        <v>12</v>
      </c>
      <c r="K1976" s="4" t="s">
        <v>52</v>
      </c>
    </row>
    <row r="1977" spans="2:11" x14ac:dyDescent="0.25">
      <c r="B1977" s="7">
        <v>44011</v>
      </c>
      <c r="C1977" s="4" t="s">
        <v>21</v>
      </c>
      <c r="D1977" s="4" t="s">
        <v>14</v>
      </c>
      <c r="E1977" s="4" t="s">
        <v>17</v>
      </c>
      <c r="F1977" s="4">
        <v>10</v>
      </c>
      <c r="G1977" s="13">
        <f t="shared" si="30"/>
        <v>500</v>
      </c>
      <c r="H1977" s="13">
        <f>tbl_Data[[#This Row],[Units]] * tbl_Data[[#This Row],[Price]]</f>
        <v>5000</v>
      </c>
      <c r="I1977" s="4" t="s">
        <v>23</v>
      </c>
      <c r="J1977" s="4" t="s">
        <v>12</v>
      </c>
      <c r="K1977" s="4" t="s">
        <v>52</v>
      </c>
    </row>
    <row r="1978" spans="2:11" x14ac:dyDescent="0.25">
      <c r="B1978" s="7">
        <v>44011</v>
      </c>
      <c r="C1978" s="4" t="s">
        <v>21</v>
      </c>
      <c r="D1978" s="4" t="s">
        <v>48</v>
      </c>
      <c r="E1978" s="4" t="s">
        <v>17</v>
      </c>
      <c r="F1978" s="4">
        <v>14</v>
      </c>
      <c r="G1978" s="13">
        <f t="shared" si="30"/>
        <v>500</v>
      </c>
      <c r="H1978" s="13">
        <f>tbl_Data[[#This Row],[Units]] * tbl_Data[[#This Row],[Price]]</f>
        <v>7000</v>
      </c>
      <c r="I1978" s="4" t="s">
        <v>11</v>
      </c>
      <c r="J1978" s="4" t="s">
        <v>12</v>
      </c>
      <c r="K1978" s="4" t="s">
        <v>55</v>
      </c>
    </row>
    <row r="1979" spans="2:11" x14ac:dyDescent="0.25">
      <c r="B1979" s="7">
        <v>44011</v>
      </c>
      <c r="C1979" s="4" t="s">
        <v>13</v>
      </c>
      <c r="D1979" s="4" t="s">
        <v>16</v>
      </c>
      <c r="E1979" s="4" t="s">
        <v>10</v>
      </c>
      <c r="F1979" s="4">
        <v>24</v>
      </c>
      <c r="G1979" s="13">
        <f t="shared" si="30"/>
        <v>400</v>
      </c>
      <c r="H1979" s="13">
        <f>tbl_Data[[#This Row],[Units]] * tbl_Data[[#This Row],[Price]]</f>
        <v>9600</v>
      </c>
      <c r="I1979" s="4" t="s">
        <v>11</v>
      </c>
      <c r="J1979" s="4" t="s">
        <v>12</v>
      </c>
      <c r="K1979" s="4" t="s">
        <v>54</v>
      </c>
    </row>
    <row r="1980" spans="2:11" x14ac:dyDescent="0.25">
      <c r="B1980" s="7">
        <v>44011</v>
      </c>
      <c r="C1980" s="4" t="s">
        <v>21</v>
      </c>
      <c r="D1980" s="4" t="s">
        <v>9</v>
      </c>
      <c r="E1980" s="4" t="s">
        <v>10</v>
      </c>
      <c r="F1980" s="4">
        <v>27</v>
      </c>
      <c r="G1980" s="13">
        <f t="shared" si="30"/>
        <v>400</v>
      </c>
      <c r="H1980" s="13">
        <f>tbl_Data[[#This Row],[Units]] * tbl_Data[[#This Row],[Price]]</f>
        <v>10800</v>
      </c>
      <c r="I1980" s="4" t="s">
        <v>11</v>
      </c>
      <c r="J1980" s="4" t="s">
        <v>12</v>
      </c>
      <c r="K1980" s="4" t="s">
        <v>54</v>
      </c>
    </row>
    <row r="1981" spans="2:11" x14ac:dyDescent="0.25">
      <c r="B1981" s="7">
        <v>44011</v>
      </c>
      <c r="C1981" s="4" t="s">
        <v>8</v>
      </c>
      <c r="D1981" s="4" t="s">
        <v>48</v>
      </c>
      <c r="E1981" s="4" t="s">
        <v>20</v>
      </c>
      <c r="F1981" s="4">
        <v>48</v>
      </c>
      <c r="G1981" s="13">
        <f t="shared" si="30"/>
        <v>300</v>
      </c>
      <c r="H1981" s="13">
        <f>tbl_Data[[#This Row],[Units]] * tbl_Data[[#This Row],[Price]]</f>
        <v>14400</v>
      </c>
      <c r="I1981" s="4" t="s">
        <v>11</v>
      </c>
      <c r="J1981" s="4" t="s">
        <v>12</v>
      </c>
      <c r="K1981" s="4" t="s">
        <v>55</v>
      </c>
    </row>
    <row r="1982" spans="2:11" x14ac:dyDescent="0.25">
      <c r="B1982" s="7">
        <v>44012</v>
      </c>
      <c r="C1982" s="4" t="s">
        <v>8</v>
      </c>
      <c r="D1982" s="4" t="s">
        <v>18</v>
      </c>
      <c r="E1982" s="4" t="s">
        <v>17</v>
      </c>
      <c r="F1982" s="4">
        <v>1</v>
      </c>
      <c r="G1982" s="13">
        <f t="shared" si="30"/>
        <v>500</v>
      </c>
      <c r="H1982" s="13">
        <f>tbl_Data[[#This Row],[Units]] * tbl_Data[[#This Row],[Price]]</f>
        <v>500</v>
      </c>
      <c r="I1982" s="4" t="s">
        <v>11</v>
      </c>
      <c r="J1982" s="4" t="s">
        <v>12</v>
      </c>
      <c r="K1982" s="4" t="s">
        <v>52</v>
      </c>
    </row>
    <row r="1983" spans="2:11" x14ac:dyDescent="0.25">
      <c r="B1983" s="7">
        <v>44012</v>
      </c>
      <c r="C1983" s="4" t="s">
        <v>8</v>
      </c>
      <c r="D1983" s="4" t="s">
        <v>48</v>
      </c>
      <c r="E1983" s="4" t="s">
        <v>22</v>
      </c>
      <c r="F1983" s="4">
        <v>4</v>
      </c>
      <c r="G1983" s="13">
        <f t="shared" si="30"/>
        <v>200</v>
      </c>
      <c r="H1983" s="13">
        <f>tbl_Data[[#This Row],[Units]] * tbl_Data[[#This Row],[Price]]</f>
        <v>800</v>
      </c>
      <c r="I1983" s="4" t="s">
        <v>11</v>
      </c>
      <c r="J1983" s="4" t="s">
        <v>12</v>
      </c>
      <c r="K1983" s="4" t="s">
        <v>53</v>
      </c>
    </row>
    <row r="1984" spans="2:11" x14ac:dyDescent="0.25">
      <c r="B1984" s="7">
        <v>44012</v>
      </c>
      <c r="C1984" s="4" t="s">
        <v>8</v>
      </c>
      <c r="D1984" s="4" t="s">
        <v>18</v>
      </c>
      <c r="E1984" s="4" t="s">
        <v>10</v>
      </c>
      <c r="F1984" s="4">
        <v>5</v>
      </c>
      <c r="G1984" s="13">
        <f t="shared" si="30"/>
        <v>400</v>
      </c>
      <c r="H1984" s="13">
        <f>tbl_Data[[#This Row],[Units]] * tbl_Data[[#This Row],[Price]]</f>
        <v>2000</v>
      </c>
      <c r="I1984" s="4" t="s">
        <v>23</v>
      </c>
      <c r="J1984" s="4" t="s">
        <v>12</v>
      </c>
      <c r="K1984" s="4" t="s">
        <v>55</v>
      </c>
    </row>
    <row r="1985" spans="2:11" x14ac:dyDescent="0.25">
      <c r="B1985" s="7">
        <v>44012</v>
      </c>
      <c r="C1985" s="4" t="s">
        <v>8</v>
      </c>
      <c r="D1985" s="4" t="s">
        <v>48</v>
      </c>
      <c r="E1985" s="4" t="s">
        <v>15</v>
      </c>
      <c r="F1985" s="4">
        <v>38</v>
      </c>
      <c r="G1985" s="13">
        <f t="shared" si="30"/>
        <v>100</v>
      </c>
      <c r="H1985" s="13">
        <f>tbl_Data[[#This Row],[Units]] * tbl_Data[[#This Row],[Price]]</f>
        <v>3800</v>
      </c>
      <c r="I1985" s="4" t="s">
        <v>11</v>
      </c>
      <c r="J1985" s="4" t="s">
        <v>12</v>
      </c>
      <c r="K1985" s="4" t="s">
        <v>55</v>
      </c>
    </row>
    <row r="1986" spans="2:11" x14ac:dyDescent="0.25">
      <c r="B1986" s="7">
        <v>44012</v>
      </c>
      <c r="C1986" s="4" t="s">
        <v>21</v>
      </c>
      <c r="D1986" s="4" t="s">
        <v>24</v>
      </c>
      <c r="E1986" s="4" t="s">
        <v>10</v>
      </c>
      <c r="F1986" s="4">
        <v>11</v>
      </c>
      <c r="G1986" s="13">
        <f t="shared" si="30"/>
        <v>400</v>
      </c>
      <c r="H1986" s="13">
        <f>tbl_Data[[#This Row],[Units]] * tbl_Data[[#This Row],[Price]]</f>
        <v>4400</v>
      </c>
      <c r="I1986" s="4" t="s">
        <v>11</v>
      </c>
      <c r="J1986" s="4" t="s">
        <v>12</v>
      </c>
      <c r="K1986" s="4" t="s">
        <v>53</v>
      </c>
    </row>
    <row r="1987" spans="2:11" x14ac:dyDescent="0.25">
      <c r="B1987" s="7">
        <v>44012</v>
      </c>
      <c r="C1987" s="4" t="s">
        <v>13</v>
      </c>
      <c r="D1987" s="4" t="s">
        <v>18</v>
      </c>
      <c r="E1987" s="4" t="s">
        <v>15</v>
      </c>
      <c r="F1987" s="4">
        <v>48</v>
      </c>
      <c r="G1987" s="13">
        <f t="shared" si="30"/>
        <v>100</v>
      </c>
      <c r="H1987" s="13">
        <f>tbl_Data[[#This Row],[Units]] * tbl_Data[[#This Row],[Price]]</f>
        <v>4800</v>
      </c>
      <c r="I1987" s="4" t="s">
        <v>11</v>
      </c>
      <c r="J1987" s="4" t="s">
        <v>12</v>
      </c>
      <c r="K1987" s="4" t="s">
        <v>53</v>
      </c>
    </row>
    <row r="1988" spans="2:11" x14ac:dyDescent="0.25">
      <c r="B1988" s="7">
        <v>44012</v>
      </c>
      <c r="C1988" s="4" t="s">
        <v>8</v>
      </c>
      <c r="D1988" s="4" t="s">
        <v>48</v>
      </c>
      <c r="E1988" s="4" t="s">
        <v>10</v>
      </c>
      <c r="F1988" s="4">
        <v>20</v>
      </c>
      <c r="G1988" s="13">
        <f t="shared" ref="G1988:G2051" si="31">_xlfn.XLOOKUP(E1988, Product, dv_Price, "N/A", 0)</f>
        <v>400</v>
      </c>
      <c r="H1988" s="13">
        <f>tbl_Data[[#This Row],[Units]] * tbl_Data[[#This Row],[Price]]</f>
        <v>8000</v>
      </c>
      <c r="I1988" s="4" t="s">
        <v>11</v>
      </c>
      <c r="J1988" s="4" t="s">
        <v>19</v>
      </c>
      <c r="K1988" s="4" t="s">
        <v>52</v>
      </c>
    </row>
    <row r="1989" spans="2:11" x14ac:dyDescent="0.25">
      <c r="B1989" s="7">
        <v>44012</v>
      </c>
      <c r="C1989" s="4" t="s">
        <v>8</v>
      </c>
      <c r="D1989" s="4" t="s">
        <v>48</v>
      </c>
      <c r="E1989" s="4" t="s">
        <v>10</v>
      </c>
      <c r="F1989" s="4">
        <v>28</v>
      </c>
      <c r="G1989" s="13">
        <f t="shared" si="31"/>
        <v>400</v>
      </c>
      <c r="H1989" s="13">
        <f>tbl_Data[[#This Row],[Units]] * tbl_Data[[#This Row],[Price]]</f>
        <v>11200</v>
      </c>
      <c r="I1989" s="4" t="s">
        <v>11</v>
      </c>
      <c r="J1989" s="4" t="s">
        <v>12</v>
      </c>
      <c r="K1989" s="4" t="s">
        <v>55</v>
      </c>
    </row>
    <row r="1990" spans="2:11" x14ac:dyDescent="0.25">
      <c r="B1990" s="7">
        <v>44012</v>
      </c>
      <c r="C1990" s="4" t="s">
        <v>13</v>
      </c>
      <c r="D1990" s="4" t="s">
        <v>18</v>
      </c>
      <c r="E1990" s="4" t="s">
        <v>17</v>
      </c>
      <c r="F1990" s="4">
        <v>25</v>
      </c>
      <c r="G1990" s="13">
        <f t="shared" si="31"/>
        <v>500</v>
      </c>
      <c r="H1990" s="13">
        <f>tbl_Data[[#This Row],[Units]] * tbl_Data[[#This Row],[Price]]</f>
        <v>12500</v>
      </c>
      <c r="I1990" s="4" t="s">
        <v>11</v>
      </c>
      <c r="J1990" s="4" t="s">
        <v>12</v>
      </c>
      <c r="K1990" s="4" t="s">
        <v>54</v>
      </c>
    </row>
    <row r="1991" spans="2:11" x14ac:dyDescent="0.25">
      <c r="B1991" s="7">
        <v>44012</v>
      </c>
      <c r="C1991" s="4" t="s">
        <v>21</v>
      </c>
      <c r="D1991" s="4" t="s">
        <v>18</v>
      </c>
      <c r="E1991" s="4" t="s">
        <v>17</v>
      </c>
      <c r="F1991" s="4">
        <v>27</v>
      </c>
      <c r="G1991" s="13">
        <f t="shared" si="31"/>
        <v>500</v>
      </c>
      <c r="H1991" s="13">
        <f>tbl_Data[[#This Row],[Units]] * tbl_Data[[#This Row],[Price]]</f>
        <v>13500</v>
      </c>
      <c r="I1991" s="4" t="s">
        <v>11</v>
      </c>
      <c r="J1991" s="4" t="s">
        <v>12</v>
      </c>
      <c r="K1991" s="4" t="s">
        <v>55</v>
      </c>
    </row>
    <row r="1992" spans="2:11" x14ac:dyDescent="0.25">
      <c r="B1992" s="7">
        <v>44012</v>
      </c>
      <c r="C1992" s="4" t="s">
        <v>8</v>
      </c>
      <c r="D1992" s="4" t="s">
        <v>18</v>
      </c>
      <c r="E1992" s="4" t="s">
        <v>10</v>
      </c>
      <c r="F1992" s="4">
        <v>35</v>
      </c>
      <c r="G1992" s="13">
        <f t="shared" si="31"/>
        <v>400</v>
      </c>
      <c r="H1992" s="13">
        <f>tbl_Data[[#This Row],[Units]] * tbl_Data[[#This Row],[Price]]</f>
        <v>14000</v>
      </c>
      <c r="I1992" s="4" t="s">
        <v>11</v>
      </c>
      <c r="J1992" s="4" t="s">
        <v>19</v>
      </c>
      <c r="K1992" s="4" t="s">
        <v>55</v>
      </c>
    </row>
    <row r="1993" spans="2:11" x14ac:dyDescent="0.25">
      <c r="B1993" s="7">
        <v>44012</v>
      </c>
      <c r="C1993" s="4" t="s">
        <v>13</v>
      </c>
      <c r="D1993" s="4" t="s">
        <v>16</v>
      </c>
      <c r="E1993" s="4" t="s">
        <v>17</v>
      </c>
      <c r="F1993" s="4">
        <v>32</v>
      </c>
      <c r="G1993" s="13">
        <f t="shared" si="31"/>
        <v>500</v>
      </c>
      <c r="H1993" s="13">
        <f>tbl_Data[[#This Row],[Units]] * tbl_Data[[#This Row],[Price]]</f>
        <v>16000</v>
      </c>
      <c r="I1993" s="4" t="s">
        <v>11</v>
      </c>
      <c r="J1993" s="4" t="s">
        <v>12</v>
      </c>
      <c r="K1993" s="4" t="s">
        <v>55</v>
      </c>
    </row>
    <row r="1994" spans="2:11" x14ac:dyDescent="0.25">
      <c r="B1994" s="7">
        <v>44012</v>
      </c>
      <c r="C1994" s="4" t="s">
        <v>21</v>
      </c>
      <c r="D1994" s="4" t="s">
        <v>18</v>
      </c>
      <c r="E1994" s="4" t="s">
        <v>17</v>
      </c>
      <c r="F1994" s="4">
        <v>37</v>
      </c>
      <c r="G1994" s="13">
        <f t="shared" si="31"/>
        <v>500</v>
      </c>
      <c r="H1994" s="13">
        <f>tbl_Data[[#This Row],[Units]] * tbl_Data[[#This Row],[Price]]</f>
        <v>18500</v>
      </c>
      <c r="I1994" s="4" t="s">
        <v>11</v>
      </c>
      <c r="J1994" s="4" t="s">
        <v>12</v>
      </c>
      <c r="K1994" s="4" t="s">
        <v>52</v>
      </c>
    </row>
    <row r="1995" spans="2:11" x14ac:dyDescent="0.25">
      <c r="B1995" s="7">
        <v>44012</v>
      </c>
      <c r="C1995" s="4" t="s">
        <v>8</v>
      </c>
      <c r="D1995" s="4" t="s">
        <v>14</v>
      </c>
      <c r="E1995" s="4" t="s">
        <v>17</v>
      </c>
      <c r="F1995" s="4">
        <v>40</v>
      </c>
      <c r="G1995" s="13">
        <f t="shared" si="31"/>
        <v>500</v>
      </c>
      <c r="H1995" s="13">
        <f>tbl_Data[[#This Row],[Units]] * tbl_Data[[#This Row],[Price]]</f>
        <v>20000</v>
      </c>
      <c r="I1995" s="4" t="s">
        <v>11</v>
      </c>
      <c r="J1995" s="4" t="s">
        <v>12</v>
      </c>
      <c r="K1995" s="4" t="s">
        <v>52</v>
      </c>
    </row>
    <row r="1996" spans="2:11" x14ac:dyDescent="0.25">
      <c r="B1996" s="7">
        <v>44012</v>
      </c>
      <c r="C1996" s="4" t="s">
        <v>13</v>
      </c>
      <c r="D1996" s="4" t="s">
        <v>18</v>
      </c>
      <c r="E1996" s="4" t="s">
        <v>17</v>
      </c>
      <c r="F1996" s="4">
        <v>41</v>
      </c>
      <c r="G1996" s="13">
        <f t="shared" si="31"/>
        <v>500</v>
      </c>
      <c r="H1996" s="13">
        <f>tbl_Data[[#This Row],[Units]] * tbl_Data[[#This Row],[Price]]</f>
        <v>20500</v>
      </c>
      <c r="I1996" s="4" t="s">
        <v>11</v>
      </c>
      <c r="J1996" s="4" t="s">
        <v>12</v>
      </c>
      <c r="K1996" s="4" t="s">
        <v>52</v>
      </c>
    </row>
    <row r="1997" spans="2:11" x14ac:dyDescent="0.25">
      <c r="B1997" s="7">
        <v>44012</v>
      </c>
      <c r="C1997" s="4" t="s">
        <v>21</v>
      </c>
      <c r="D1997" s="4" t="s">
        <v>16</v>
      </c>
      <c r="E1997" s="4" t="s">
        <v>17</v>
      </c>
      <c r="F1997" s="4">
        <v>47</v>
      </c>
      <c r="G1997" s="13">
        <f t="shared" si="31"/>
        <v>500</v>
      </c>
      <c r="H1997" s="13">
        <f>tbl_Data[[#This Row],[Units]] * tbl_Data[[#This Row],[Price]]</f>
        <v>23500</v>
      </c>
      <c r="I1997" s="4" t="s">
        <v>23</v>
      </c>
      <c r="J1997" s="4" t="s">
        <v>12</v>
      </c>
      <c r="K1997" s="4" t="s">
        <v>55</v>
      </c>
    </row>
    <row r="1998" spans="2:11" x14ac:dyDescent="0.25">
      <c r="B1998" s="7">
        <v>44013</v>
      </c>
      <c r="C1998" s="4" t="s">
        <v>13</v>
      </c>
      <c r="D1998" s="4" t="s">
        <v>14</v>
      </c>
      <c r="E1998" s="4" t="s">
        <v>20</v>
      </c>
      <c r="F1998" s="4">
        <v>5</v>
      </c>
      <c r="G1998" s="13">
        <f t="shared" si="31"/>
        <v>300</v>
      </c>
      <c r="H1998" s="13">
        <f>tbl_Data[[#This Row],[Units]] * tbl_Data[[#This Row],[Price]]</f>
        <v>1500</v>
      </c>
      <c r="I1998" s="4" t="s">
        <v>11</v>
      </c>
      <c r="J1998" s="4" t="s">
        <v>12</v>
      </c>
      <c r="K1998" s="4" t="s">
        <v>52</v>
      </c>
    </row>
    <row r="1999" spans="2:11" x14ac:dyDescent="0.25">
      <c r="B1999" s="7">
        <v>44013</v>
      </c>
      <c r="C1999" s="4" t="s">
        <v>8</v>
      </c>
      <c r="D1999" s="4" t="s">
        <v>24</v>
      </c>
      <c r="E1999" s="4" t="s">
        <v>10</v>
      </c>
      <c r="F1999" s="4">
        <v>8</v>
      </c>
      <c r="G1999" s="13">
        <f t="shared" si="31"/>
        <v>400</v>
      </c>
      <c r="H1999" s="13">
        <f>tbl_Data[[#This Row],[Units]] * tbl_Data[[#This Row],[Price]]</f>
        <v>3200</v>
      </c>
      <c r="I1999" s="4" t="s">
        <v>23</v>
      </c>
      <c r="J1999" s="4" t="s">
        <v>12</v>
      </c>
      <c r="K1999" s="4" t="s">
        <v>53</v>
      </c>
    </row>
    <row r="2000" spans="2:11" x14ac:dyDescent="0.25">
      <c r="B2000" s="7">
        <v>44013</v>
      </c>
      <c r="C2000" s="4" t="s">
        <v>8</v>
      </c>
      <c r="D2000" s="4" t="s">
        <v>14</v>
      </c>
      <c r="E2000" s="4" t="s">
        <v>15</v>
      </c>
      <c r="F2000" s="4">
        <v>36</v>
      </c>
      <c r="G2000" s="13">
        <f t="shared" si="31"/>
        <v>100</v>
      </c>
      <c r="H2000" s="13">
        <f>tbl_Data[[#This Row],[Units]] * tbl_Data[[#This Row],[Price]]</f>
        <v>3600</v>
      </c>
      <c r="I2000" s="4" t="s">
        <v>11</v>
      </c>
      <c r="J2000" s="4" t="s">
        <v>12</v>
      </c>
      <c r="K2000" s="4" t="s">
        <v>53</v>
      </c>
    </row>
    <row r="2001" spans="2:11" x14ac:dyDescent="0.25">
      <c r="B2001" s="7">
        <v>44013</v>
      </c>
      <c r="C2001" s="4" t="s">
        <v>13</v>
      </c>
      <c r="D2001" s="4" t="s">
        <v>48</v>
      </c>
      <c r="E2001" s="4" t="s">
        <v>10</v>
      </c>
      <c r="F2001" s="4">
        <v>10</v>
      </c>
      <c r="G2001" s="13">
        <f t="shared" si="31"/>
        <v>400</v>
      </c>
      <c r="H2001" s="13">
        <f>tbl_Data[[#This Row],[Units]] * tbl_Data[[#This Row],[Price]]</f>
        <v>4000</v>
      </c>
      <c r="I2001" s="4" t="s">
        <v>11</v>
      </c>
      <c r="J2001" s="4" t="s">
        <v>12</v>
      </c>
      <c r="K2001" s="4" t="s">
        <v>52</v>
      </c>
    </row>
    <row r="2002" spans="2:11" x14ac:dyDescent="0.25">
      <c r="B2002" s="7">
        <v>44013</v>
      </c>
      <c r="C2002" s="4" t="s">
        <v>8</v>
      </c>
      <c r="D2002" s="4" t="s">
        <v>18</v>
      </c>
      <c r="E2002" s="4" t="s">
        <v>10</v>
      </c>
      <c r="F2002" s="4">
        <v>26</v>
      </c>
      <c r="G2002" s="13">
        <f t="shared" si="31"/>
        <v>400</v>
      </c>
      <c r="H2002" s="13">
        <f>tbl_Data[[#This Row],[Units]] * tbl_Data[[#This Row],[Price]]</f>
        <v>10400</v>
      </c>
      <c r="I2002" s="4" t="s">
        <v>11</v>
      </c>
      <c r="J2002" s="4" t="s">
        <v>12</v>
      </c>
      <c r="K2002" s="4" t="s">
        <v>53</v>
      </c>
    </row>
    <row r="2003" spans="2:11" x14ac:dyDescent="0.25">
      <c r="B2003" s="7">
        <v>44013</v>
      </c>
      <c r="C2003" s="4" t="s">
        <v>8</v>
      </c>
      <c r="D2003" s="4" t="s">
        <v>48</v>
      </c>
      <c r="E2003" s="4" t="s">
        <v>17</v>
      </c>
      <c r="F2003" s="4">
        <v>49</v>
      </c>
      <c r="G2003" s="13">
        <f t="shared" si="31"/>
        <v>500</v>
      </c>
      <c r="H2003" s="13">
        <f>tbl_Data[[#This Row],[Units]] * tbl_Data[[#This Row],[Price]]</f>
        <v>24500</v>
      </c>
      <c r="I2003" s="4" t="s">
        <v>11</v>
      </c>
      <c r="J2003" s="4" t="s">
        <v>12</v>
      </c>
      <c r="K2003" s="4" t="s">
        <v>55</v>
      </c>
    </row>
    <row r="2004" spans="2:11" x14ac:dyDescent="0.25">
      <c r="B2004" s="7">
        <v>44014</v>
      </c>
      <c r="C2004" s="4" t="s">
        <v>21</v>
      </c>
      <c r="D2004" s="4" t="s">
        <v>16</v>
      </c>
      <c r="E2004" s="4" t="s">
        <v>17</v>
      </c>
      <c r="F2004" s="4">
        <v>2</v>
      </c>
      <c r="G2004" s="13">
        <f t="shared" si="31"/>
        <v>500</v>
      </c>
      <c r="H2004" s="13">
        <f>tbl_Data[[#This Row],[Units]] * tbl_Data[[#This Row],[Price]]</f>
        <v>1000</v>
      </c>
      <c r="I2004" s="4" t="s">
        <v>23</v>
      </c>
      <c r="J2004" s="4" t="s">
        <v>12</v>
      </c>
      <c r="K2004" s="4" t="s">
        <v>52</v>
      </c>
    </row>
    <row r="2005" spans="2:11" x14ac:dyDescent="0.25">
      <c r="B2005" s="7">
        <v>44014</v>
      </c>
      <c r="C2005" s="4" t="s">
        <v>21</v>
      </c>
      <c r="D2005" s="4" t="s">
        <v>9</v>
      </c>
      <c r="E2005" s="4" t="s">
        <v>15</v>
      </c>
      <c r="F2005" s="4">
        <v>18</v>
      </c>
      <c r="G2005" s="13">
        <f t="shared" si="31"/>
        <v>100</v>
      </c>
      <c r="H2005" s="13">
        <f>tbl_Data[[#This Row],[Units]] * tbl_Data[[#This Row],[Price]]</f>
        <v>1800</v>
      </c>
      <c r="I2005" s="4" t="s">
        <v>11</v>
      </c>
      <c r="J2005" s="4" t="s">
        <v>12</v>
      </c>
      <c r="K2005" s="4" t="s">
        <v>52</v>
      </c>
    </row>
    <row r="2006" spans="2:11" x14ac:dyDescent="0.25">
      <c r="B2006" s="7">
        <v>44014</v>
      </c>
      <c r="C2006" s="4" t="s">
        <v>13</v>
      </c>
      <c r="D2006" s="4" t="s">
        <v>18</v>
      </c>
      <c r="E2006" s="4" t="s">
        <v>20</v>
      </c>
      <c r="F2006" s="4">
        <v>16</v>
      </c>
      <c r="G2006" s="13">
        <f t="shared" si="31"/>
        <v>300</v>
      </c>
      <c r="H2006" s="13">
        <f>tbl_Data[[#This Row],[Units]] * tbl_Data[[#This Row],[Price]]</f>
        <v>4800</v>
      </c>
      <c r="I2006" s="4" t="s">
        <v>23</v>
      </c>
      <c r="J2006" s="4" t="s">
        <v>12</v>
      </c>
      <c r="K2006" s="4" t="s">
        <v>52</v>
      </c>
    </row>
    <row r="2007" spans="2:11" x14ac:dyDescent="0.25">
      <c r="B2007" s="7">
        <v>44014</v>
      </c>
      <c r="C2007" s="4" t="s">
        <v>13</v>
      </c>
      <c r="D2007" s="4" t="s">
        <v>48</v>
      </c>
      <c r="E2007" s="4" t="s">
        <v>15</v>
      </c>
      <c r="F2007" s="4">
        <v>49</v>
      </c>
      <c r="G2007" s="13">
        <f t="shared" si="31"/>
        <v>100</v>
      </c>
      <c r="H2007" s="13">
        <f>tbl_Data[[#This Row],[Units]] * tbl_Data[[#This Row],[Price]]</f>
        <v>4900</v>
      </c>
      <c r="I2007" s="4" t="s">
        <v>11</v>
      </c>
      <c r="J2007" s="4" t="s">
        <v>12</v>
      </c>
      <c r="K2007" s="4" t="s">
        <v>53</v>
      </c>
    </row>
    <row r="2008" spans="2:11" x14ac:dyDescent="0.25">
      <c r="B2008" s="7">
        <v>44014</v>
      </c>
      <c r="C2008" s="4" t="s">
        <v>8</v>
      </c>
      <c r="D2008" s="4" t="s">
        <v>14</v>
      </c>
      <c r="E2008" s="4" t="s">
        <v>20</v>
      </c>
      <c r="F2008" s="4">
        <v>23</v>
      </c>
      <c r="G2008" s="13">
        <f t="shared" si="31"/>
        <v>300</v>
      </c>
      <c r="H2008" s="13">
        <f>tbl_Data[[#This Row],[Units]] * tbl_Data[[#This Row],[Price]]</f>
        <v>6900</v>
      </c>
      <c r="I2008" s="4" t="s">
        <v>11</v>
      </c>
      <c r="J2008" s="4" t="s">
        <v>12</v>
      </c>
      <c r="K2008" s="4" t="s">
        <v>52</v>
      </c>
    </row>
    <row r="2009" spans="2:11" x14ac:dyDescent="0.25">
      <c r="B2009" s="7">
        <v>44014</v>
      </c>
      <c r="C2009" s="4" t="s">
        <v>13</v>
      </c>
      <c r="D2009" s="4" t="s">
        <v>48</v>
      </c>
      <c r="E2009" s="4" t="s">
        <v>20</v>
      </c>
      <c r="F2009" s="4">
        <v>33</v>
      </c>
      <c r="G2009" s="13">
        <f t="shared" si="31"/>
        <v>300</v>
      </c>
      <c r="H2009" s="13">
        <f>tbl_Data[[#This Row],[Units]] * tbl_Data[[#This Row],[Price]]</f>
        <v>9900</v>
      </c>
      <c r="I2009" s="4" t="s">
        <v>23</v>
      </c>
      <c r="J2009" s="4" t="s">
        <v>19</v>
      </c>
      <c r="K2009" s="4" t="s">
        <v>55</v>
      </c>
    </row>
    <row r="2010" spans="2:11" x14ac:dyDescent="0.25">
      <c r="B2010" s="7">
        <v>44014</v>
      </c>
      <c r="C2010" s="4" t="s">
        <v>21</v>
      </c>
      <c r="D2010" s="4" t="s">
        <v>9</v>
      </c>
      <c r="E2010" s="4" t="s">
        <v>20</v>
      </c>
      <c r="F2010" s="4">
        <v>42</v>
      </c>
      <c r="G2010" s="13">
        <f t="shared" si="31"/>
        <v>300</v>
      </c>
      <c r="H2010" s="13">
        <f>tbl_Data[[#This Row],[Units]] * tbl_Data[[#This Row],[Price]]</f>
        <v>12600</v>
      </c>
      <c r="I2010" s="4" t="s">
        <v>11</v>
      </c>
      <c r="J2010" s="4" t="s">
        <v>12</v>
      </c>
      <c r="K2010" s="4" t="s">
        <v>56</v>
      </c>
    </row>
    <row r="2011" spans="2:11" x14ac:dyDescent="0.25">
      <c r="B2011" s="7">
        <v>44014</v>
      </c>
      <c r="C2011" s="4" t="s">
        <v>8</v>
      </c>
      <c r="D2011" s="4" t="s">
        <v>18</v>
      </c>
      <c r="E2011" s="4" t="s">
        <v>10</v>
      </c>
      <c r="F2011" s="4">
        <v>35</v>
      </c>
      <c r="G2011" s="13">
        <f t="shared" si="31"/>
        <v>400</v>
      </c>
      <c r="H2011" s="13">
        <f>tbl_Data[[#This Row],[Units]] * tbl_Data[[#This Row],[Price]]</f>
        <v>14000</v>
      </c>
      <c r="I2011" s="4" t="s">
        <v>11</v>
      </c>
      <c r="J2011" s="4" t="s">
        <v>12</v>
      </c>
      <c r="K2011" s="4" t="s">
        <v>53</v>
      </c>
    </row>
    <row r="2012" spans="2:11" x14ac:dyDescent="0.25">
      <c r="B2012" s="7">
        <v>44014</v>
      </c>
      <c r="C2012" s="4" t="s">
        <v>21</v>
      </c>
      <c r="D2012" s="4" t="s">
        <v>9</v>
      </c>
      <c r="E2012" s="4" t="s">
        <v>10</v>
      </c>
      <c r="F2012" s="4">
        <v>38</v>
      </c>
      <c r="G2012" s="13">
        <f t="shared" si="31"/>
        <v>400</v>
      </c>
      <c r="H2012" s="13">
        <f>tbl_Data[[#This Row],[Units]] * tbl_Data[[#This Row],[Price]]</f>
        <v>15200</v>
      </c>
      <c r="I2012" s="4" t="s">
        <v>11</v>
      </c>
      <c r="J2012" s="4" t="s">
        <v>12</v>
      </c>
      <c r="K2012" s="4" t="s">
        <v>55</v>
      </c>
    </row>
    <row r="2013" spans="2:11" x14ac:dyDescent="0.25">
      <c r="B2013" s="7">
        <v>44014</v>
      </c>
      <c r="C2013" s="4" t="s">
        <v>21</v>
      </c>
      <c r="D2013" s="4" t="s">
        <v>24</v>
      </c>
      <c r="E2013" s="4" t="s">
        <v>10</v>
      </c>
      <c r="F2013" s="4">
        <v>39</v>
      </c>
      <c r="G2013" s="13">
        <f t="shared" si="31"/>
        <v>400</v>
      </c>
      <c r="H2013" s="13">
        <f>tbl_Data[[#This Row],[Units]] * tbl_Data[[#This Row],[Price]]</f>
        <v>15600</v>
      </c>
      <c r="I2013" s="4" t="s">
        <v>11</v>
      </c>
      <c r="J2013" s="4" t="s">
        <v>12</v>
      </c>
      <c r="K2013" s="4" t="s">
        <v>55</v>
      </c>
    </row>
    <row r="2014" spans="2:11" x14ac:dyDescent="0.25">
      <c r="B2014" s="7">
        <v>44014</v>
      </c>
      <c r="C2014" s="4" t="s">
        <v>8</v>
      </c>
      <c r="D2014" s="4" t="s">
        <v>18</v>
      </c>
      <c r="E2014" s="4" t="s">
        <v>17</v>
      </c>
      <c r="F2014" s="4">
        <v>32</v>
      </c>
      <c r="G2014" s="13">
        <f t="shared" si="31"/>
        <v>500</v>
      </c>
      <c r="H2014" s="13">
        <f>tbl_Data[[#This Row],[Units]] * tbl_Data[[#This Row],[Price]]</f>
        <v>16000</v>
      </c>
      <c r="I2014" s="4" t="s">
        <v>11</v>
      </c>
      <c r="J2014" s="4" t="s">
        <v>12</v>
      </c>
      <c r="K2014" s="4" t="s">
        <v>52</v>
      </c>
    </row>
    <row r="2015" spans="2:11" x14ac:dyDescent="0.25">
      <c r="B2015" s="7">
        <v>44014</v>
      </c>
      <c r="C2015" s="4" t="s">
        <v>13</v>
      </c>
      <c r="D2015" s="4" t="s">
        <v>9</v>
      </c>
      <c r="E2015" s="4" t="s">
        <v>17</v>
      </c>
      <c r="F2015" s="4">
        <v>36</v>
      </c>
      <c r="G2015" s="13">
        <f t="shared" si="31"/>
        <v>500</v>
      </c>
      <c r="H2015" s="13">
        <f>tbl_Data[[#This Row],[Units]] * tbl_Data[[#This Row],[Price]]</f>
        <v>18000</v>
      </c>
      <c r="I2015" s="4" t="s">
        <v>11</v>
      </c>
      <c r="J2015" s="4" t="s">
        <v>12</v>
      </c>
      <c r="K2015" s="4" t="s">
        <v>53</v>
      </c>
    </row>
    <row r="2016" spans="2:11" x14ac:dyDescent="0.25">
      <c r="B2016" s="7">
        <v>44015</v>
      </c>
      <c r="C2016" s="4" t="s">
        <v>21</v>
      </c>
      <c r="D2016" s="4" t="s">
        <v>9</v>
      </c>
      <c r="E2016" s="4" t="s">
        <v>15</v>
      </c>
      <c r="F2016" s="4">
        <v>10</v>
      </c>
      <c r="G2016" s="13">
        <f t="shared" si="31"/>
        <v>100</v>
      </c>
      <c r="H2016" s="13">
        <f>tbl_Data[[#This Row],[Units]] * tbl_Data[[#This Row],[Price]]</f>
        <v>1000</v>
      </c>
      <c r="I2016" s="4" t="s">
        <v>11</v>
      </c>
      <c r="J2016" s="4" t="s">
        <v>12</v>
      </c>
      <c r="K2016" s="4" t="s">
        <v>52</v>
      </c>
    </row>
    <row r="2017" spans="2:11" x14ac:dyDescent="0.25">
      <c r="B2017" s="7">
        <v>44015</v>
      </c>
      <c r="C2017" s="4" t="s">
        <v>13</v>
      </c>
      <c r="D2017" s="4" t="s">
        <v>16</v>
      </c>
      <c r="E2017" s="4" t="s">
        <v>17</v>
      </c>
      <c r="F2017" s="4">
        <v>2</v>
      </c>
      <c r="G2017" s="13">
        <f t="shared" si="31"/>
        <v>500</v>
      </c>
      <c r="H2017" s="13">
        <f>tbl_Data[[#This Row],[Units]] * tbl_Data[[#This Row],[Price]]</f>
        <v>1000</v>
      </c>
      <c r="I2017" s="4" t="s">
        <v>11</v>
      </c>
      <c r="J2017" s="4" t="s">
        <v>12</v>
      </c>
      <c r="K2017" s="4" t="s">
        <v>52</v>
      </c>
    </row>
    <row r="2018" spans="2:11" x14ac:dyDescent="0.25">
      <c r="B2018" s="7">
        <v>44015</v>
      </c>
      <c r="C2018" s="4" t="s">
        <v>8</v>
      </c>
      <c r="D2018" s="4" t="s">
        <v>9</v>
      </c>
      <c r="E2018" s="4" t="s">
        <v>15</v>
      </c>
      <c r="F2018" s="4">
        <v>21</v>
      </c>
      <c r="G2018" s="13">
        <f t="shared" si="31"/>
        <v>100</v>
      </c>
      <c r="H2018" s="13">
        <f>tbl_Data[[#This Row],[Units]] * tbl_Data[[#This Row],[Price]]</f>
        <v>2100</v>
      </c>
      <c r="I2018" s="4" t="s">
        <v>11</v>
      </c>
      <c r="J2018" s="4" t="s">
        <v>12</v>
      </c>
      <c r="K2018" s="4" t="s">
        <v>53</v>
      </c>
    </row>
    <row r="2019" spans="2:11" x14ac:dyDescent="0.25">
      <c r="B2019" s="7">
        <v>44015</v>
      </c>
      <c r="C2019" s="4" t="s">
        <v>21</v>
      </c>
      <c r="D2019" s="4" t="s">
        <v>48</v>
      </c>
      <c r="E2019" s="4" t="s">
        <v>15</v>
      </c>
      <c r="F2019" s="4">
        <v>22</v>
      </c>
      <c r="G2019" s="13">
        <f t="shared" si="31"/>
        <v>100</v>
      </c>
      <c r="H2019" s="13">
        <f>tbl_Data[[#This Row],[Units]] * tbl_Data[[#This Row],[Price]]</f>
        <v>2200</v>
      </c>
      <c r="I2019" s="4" t="s">
        <v>11</v>
      </c>
      <c r="J2019" s="4" t="s">
        <v>12</v>
      </c>
      <c r="K2019" s="4" t="s">
        <v>54</v>
      </c>
    </row>
    <row r="2020" spans="2:11" x14ac:dyDescent="0.25">
      <c r="B2020" s="7">
        <v>44015</v>
      </c>
      <c r="C2020" s="4" t="s">
        <v>21</v>
      </c>
      <c r="D2020" s="4" t="s">
        <v>14</v>
      </c>
      <c r="E2020" s="4" t="s">
        <v>22</v>
      </c>
      <c r="F2020" s="4">
        <v>33</v>
      </c>
      <c r="G2020" s="13">
        <f t="shared" si="31"/>
        <v>200</v>
      </c>
      <c r="H2020" s="13">
        <f>tbl_Data[[#This Row],[Units]] * tbl_Data[[#This Row],[Price]]</f>
        <v>6600</v>
      </c>
      <c r="I2020" s="4" t="s">
        <v>11</v>
      </c>
      <c r="J2020" s="4" t="s">
        <v>12</v>
      </c>
      <c r="K2020" s="4" t="s">
        <v>55</v>
      </c>
    </row>
    <row r="2021" spans="2:11" x14ac:dyDescent="0.25">
      <c r="B2021" s="7">
        <v>44015</v>
      </c>
      <c r="C2021" s="4" t="s">
        <v>21</v>
      </c>
      <c r="D2021" s="4" t="s">
        <v>16</v>
      </c>
      <c r="E2021" s="4" t="s">
        <v>22</v>
      </c>
      <c r="F2021" s="4">
        <v>39</v>
      </c>
      <c r="G2021" s="13">
        <f t="shared" si="31"/>
        <v>200</v>
      </c>
      <c r="H2021" s="13">
        <f>tbl_Data[[#This Row],[Units]] * tbl_Data[[#This Row],[Price]]</f>
        <v>7800</v>
      </c>
      <c r="I2021" s="4" t="s">
        <v>11</v>
      </c>
      <c r="J2021" s="4" t="s">
        <v>12</v>
      </c>
      <c r="K2021" s="4" t="s">
        <v>55</v>
      </c>
    </row>
    <row r="2022" spans="2:11" x14ac:dyDescent="0.25">
      <c r="B2022" s="7">
        <v>44015</v>
      </c>
      <c r="C2022" s="4" t="s">
        <v>13</v>
      </c>
      <c r="D2022" s="4" t="s">
        <v>16</v>
      </c>
      <c r="E2022" s="4" t="s">
        <v>20</v>
      </c>
      <c r="F2022" s="4">
        <v>39</v>
      </c>
      <c r="G2022" s="13">
        <f t="shared" si="31"/>
        <v>300</v>
      </c>
      <c r="H2022" s="13">
        <f>tbl_Data[[#This Row],[Units]] * tbl_Data[[#This Row],[Price]]</f>
        <v>11700</v>
      </c>
      <c r="I2022" s="4" t="s">
        <v>23</v>
      </c>
      <c r="J2022" s="4" t="s">
        <v>19</v>
      </c>
      <c r="K2022" s="4" t="s">
        <v>55</v>
      </c>
    </row>
    <row r="2023" spans="2:11" x14ac:dyDescent="0.25">
      <c r="B2023" s="7">
        <v>44015</v>
      </c>
      <c r="C2023" s="4" t="s">
        <v>21</v>
      </c>
      <c r="D2023" s="4" t="s">
        <v>9</v>
      </c>
      <c r="E2023" s="4" t="s">
        <v>20</v>
      </c>
      <c r="F2023" s="4">
        <v>44</v>
      </c>
      <c r="G2023" s="13">
        <f t="shared" si="31"/>
        <v>300</v>
      </c>
      <c r="H2023" s="13">
        <f>tbl_Data[[#This Row],[Units]] * tbl_Data[[#This Row],[Price]]</f>
        <v>13200</v>
      </c>
      <c r="I2023" s="4" t="s">
        <v>11</v>
      </c>
      <c r="J2023" s="4" t="s">
        <v>12</v>
      </c>
      <c r="K2023" s="4" t="s">
        <v>55</v>
      </c>
    </row>
    <row r="2024" spans="2:11" x14ac:dyDescent="0.25">
      <c r="B2024" s="7">
        <v>44015</v>
      </c>
      <c r="C2024" s="4" t="s">
        <v>8</v>
      </c>
      <c r="D2024" s="4" t="s">
        <v>14</v>
      </c>
      <c r="E2024" s="4" t="s">
        <v>17</v>
      </c>
      <c r="F2024" s="4">
        <v>33</v>
      </c>
      <c r="G2024" s="13">
        <f t="shared" si="31"/>
        <v>500</v>
      </c>
      <c r="H2024" s="13">
        <f>tbl_Data[[#This Row],[Units]] * tbl_Data[[#This Row],[Price]]</f>
        <v>16500</v>
      </c>
      <c r="I2024" s="4" t="s">
        <v>23</v>
      </c>
      <c r="J2024" s="4" t="s">
        <v>12</v>
      </c>
      <c r="K2024" s="4" t="s">
        <v>54</v>
      </c>
    </row>
    <row r="2025" spans="2:11" x14ac:dyDescent="0.25">
      <c r="B2025" s="7">
        <v>44015</v>
      </c>
      <c r="C2025" s="4" t="s">
        <v>21</v>
      </c>
      <c r="D2025" s="4" t="s">
        <v>14</v>
      </c>
      <c r="E2025" s="4" t="s">
        <v>17</v>
      </c>
      <c r="F2025" s="4">
        <v>33</v>
      </c>
      <c r="G2025" s="13">
        <f t="shared" si="31"/>
        <v>500</v>
      </c>
      <c r="H2025" s="13">
        <f>tbl_Data[[#This Row],[Units]] * tbl_Data[[#This Row],[Price]]</f>
        <v>16500</v>
      </c>
      <c r="I2025" s="4" t="s">
        <v>11</v>
      </c>
      <c r="J2025" s="4" t="s">
        <v>12</v>
      </c>
      <c r="K2025" s="4" t="s">
        <v>53</v>
      </c>
    </row>
    <row r="2026" spans="2:11" x14ac:dyDescent="0.25">
      <c r="B2026" s="7">
        <v>44015</v>
      </c>
      <c r="C2026" s="4" t="s">
        <v>8</v>
      </c>
      <c r="D2026" s="4" t="s">
        <v>14</v>
      </c>
      <c r="E2026" s="4" t="s">
        <v>17</v>
      </c>
      <c r="F2026" s="4">
        <v>42</v>
      </c>
      <c r="G2026" s="13">
        <f t="shared" si="31"/>
        <v>500</v>
      </c>
      <c r="H2026" s="13">
        <f>tbl_Data[[#This Row],[Units]] * tbl_Data[[#This Row],[Price]]</f>
        <v>21000</v>
      </c>
      <c r="I2026" s="4" t="s">
        <v>11</v>
      </c>
      <c r="J2026" s="4" t="s">
        <v>12</v>
      </c>
      <c r="K2026" s="4" t="s">
        <v>52</v>
      </c>
    </row>
    <row r="2027" spans="2:11" x14ac:dyDescent="0.25">
      <c r="B2027" s="7">
        <v>44015</v>
      </c>
      <c r="C2027" s="4" t="s">
        <v>8</v>
      </c>
      <c r="D2027" s="4" t="s">
        <v>9</v>
      </c>
      <c r="E2027" s="4" t="s">
        <v>17</v>
      </c>
      <c r="F2027" s="4">
        <v>44</v>
      </c>
      <c r="G2027" s="13">
        <f t="shared" si="31"/>
        <v>500</v>
      </c>
      <c r="H2027" s="13">
        <f>tbl_Data[[#This Row],[Units]] * tbl_Data[[#This Row],[Price]]</f>
        <v>22000</v>
      </c>
      <c r="I2027" s="4" t="s">
        <v>11</v>
      </c>
      <c r="J2027" s="4" t="s">
        <v>12</v>
      </c>
      <c r="K2027" s="4" t="s">
        <v>52</v>
      </c>
    </row>
    <row r="2028" spans="2:11" x14ac:dyDescent="0.25">
      <c r="B2028" s="7">
        <v>44016</v>
      </c>
      <c r="C2028" s="4" t="s">
        <v>21</v>
      </c>
      <c r="D2028" s="4" t="s">
        <v>18</v>
      </c>
      <c r="E2028" s="4" t="s">
        <v>17</v>
      </c>
      <c r="F2028" s="4">
        <v>4</v>
      </c>
      <c r="G2028" s="13">
        <f t="shared" si="31"/>
        <v>500</v>
      </c>
      <c r="H2028" s="13">
        <f>tbl_Data[[#This Row],[Units]] * tbl_Data[[#This Row],[Price]]</f>
        <v>2000</v>
      </c>
      <c r="I2028" s="4" t="s">
        <v>23</v>
      </c>
      <c r="J2028" s="4" t="s">
        <v>12</v>
      </c>
      <c r="K2028" s="4" t="s">
        <v>55</v>
      </c>
    </row>
    <row r="2029" spans="2:11" x14ac:dyDescent="0.25">
      <c r="B2029" s="7">
        <v>44016</v>
      </c>
      <c r="C2029" s="4" t="s">
        <v>8</v>
      </c>
      <c r="D2029" s="4" t="s">
        <v>48</v>
      </c>
      <c r="E2029" s="4" t="s">
        <v>15</v>
      </c>
      <c r="F2029" s="4">
        <v>31</v>
      </c>
      <c r="G2029" s="13">
        <f t="shared" si="31"/>
        <v>100</v>
      </c>
      <c r="H2029" s="13">
        <f>tbl_Data[[#This Row],[Units]] * tbl_Data[[#This Row],[Price]]</f>
        <v>3100</v>
      </c>
      <c r="I2029" s="4" t="s">
        <v>23</v>
      </c>
      <c r="J2029" s="4" t="s">
        <v>19</v>
      </c>
      <c r="K2029" s="4" t="s">
        <v>52</v>
      </c>
    </row>
    <row r="2030" spans="2:11" x14ac:dyDescent="0.25">
      <c r="B2030" s="7">
        <v>44016</v>
      </c>
      <c r="C2030" s="4" t="s">
        <v>21</v>
      </c>
      <c r="D2030" s="4" t="s">
        <v>18</v>
      </c>
      <c r="E2030" s="4" t="s">
        <v>22</v>
      </c>
      <c r="F2030" s="4">
        <v>34</v>
      </c>
      <c r="G2030" s="13">
        <f t="shared" si="31"/>
        <v>200</v>
      </c>
      <c r="H2030" s="13">
        <f>tbl_Data[[#This Row],[Units]] * tbl_Data[[#This Row],[Price]]</f>
        <v>6800</v>
      </c>
      <c r="I2030" s="4" t="s">
        <v>11</v>
      </c>
      <c r="J2030" s="4" t="s">
        <v>12</v>
      </c>
      <c r="K2030" s="4" t="s">
        <v>55</v>
      </c>
    </row>
    <row r="2031" spans="2:11" x14ac:dyDescent="0.25">
      <c r="B2031" s="7">
        <v>44016</v>
      </c>
      <c r="C2031" s="4" t="s">
        <v>8</v>
      </c>
      <c r="D2031" s="4" t="s">
        <v>14</v>
      </c>
      <c r="E2031" s="4" t="s">
        <v>10</v>
      </c>
      <c r="F2031" s="4">
        <v>17</v>
      </c>
      <c r="G2031" s="13">
        <f t="shared" si="31"/>
        <v>400</v>
      </c>
      <c r="H2031" s="13">
        <f>tbl_Data[[#This Row],[Units]] * tbl_Data[[#This Row],[Price]]</f>
        <v>6800</v>
      </c>
      <c r="I2031" s="4" t="s">
        <v>11</v>
      </c>
      <c r="J2031" s="4" t="s">
        <v>12</v>
      </c>
      <c r="K2031" s="4" t="s">
        <v>55</v>
      </c>
    </row>
    <row r="2032" spans="2:11" x14ac:dyDescent="0.25">
      <c r="B2032" s="7">
        <v>44016</v>
      </c>
      <c r="C2032" s="4" t="s">
        <v>21</v>
      </c>
      <c r="D2032" s="4" t="s">
        <v>48</v>
      </c>
      <c r="E2032" s="4" t="s">
        <v>20</v>
      </c>
      <c r="F2032" s="4">
        <v>30</v>
      </c>
      <c r="G2032" s="13">
        <f t="shared" si="31"/>
        <v>300</v>
      </c>
      <c r="H2032" s="13">
        <f>tbl_Data[[#This Row],[Units]] * tbl_Data[[#This Row],[Price]]</f>
        <v>9000</v>
      </c>
      <c r="I2032" s="4" t="s">
        <v>11</v>
      </c>
      <c r="J2032" s="4" t="s">
        <v>12</v>
      </c>
      <c r="K2032" s="4" t="s">
        <v>55</v>
      </c>
    </row>
    <row r="2033" spans="2:11" x14ac:dyDescent="0.25">
      <c r="B2033" s="7">
        <v>44016</v>
      </c>
      <c r="C2033" s="4" t="s">
        <v>21</v>
      </c>
      <c r="D2033" s="4" t="s">
        <v>18</v>
      </c>
      <c r="E2033" s="4" t="s">
        <v>20</v>
      </c>
      <c r="F2033" s="4">
        <v>40</v>
      </c>
      <c r="G2033" s="13">
        <f t="shared" si="31"/>
        <v>300</v>
      </c>
      <c r="H2033" s="13">
        <f>tbl_Data[[#This Row],[Units]] * tbl_Data[[#This Row],[Price]]</f>
        <v>12000</v>
      </c>
      <c r="I2033" s="4" t="s">
        <v>11</v>
      </c>
      <c r="J2033" s="4" t="s">
        <v>19</v>
      </c>
      <c r="K2033" s="4" t="s">
        <v>52</v>
      </c>
    </row>
    <row r="2034" spans="2:11" x14ac:dyDescent="0.25">
      <c r="B2034" s="7">
        <v>44016</v>
      </c>
      <c r="C2034" s="4" t="s">
        <v>21</v>
      </c>
      <c r="D2034" s="4" t="s">
        <v>16</v>
      </c>
      <c r="E2034" s="4" t="s">
        <v>10</v>
      </c>
      <c r="F2034" s="4">
        <v>39</v>
      </c>
      <c r="G2034" s="13">
        <f t="shared" si="31"/>
        <v>400</v>
      </c>
      <c r="H2034" s="13">
        <f>tbl_Data[[#This Row],[Units]] * tbl_Data[[#This Row],[Price]]</f>
        <v>15600</v>
      </c>
      <c r="I2034" s="4" t="s">
        <v>11</v>
      </c>
      <c r="J2034" s="4" t="s">
        <v>12</v>
      </c>
      <c r="K2034" s="4" t="s">
        <v>52</v>
      </c>
    </row>
    <row r="2035" spans="2:11" x14ac:dyDescent="0.25">
      <c r="B2035" s="7">
        <v>44017</v>
      </c>
      <c r="C2035" s="4" t="s">
        <v>8</v>
      </c>
      <c r="D2035" s="4" t="s">
        <v>18</v>
      </c>
      <c r="E2035" s="4" t="s">
        <v>22</v>
      </c>
      <c r="F2035" s="4">
        <v>6</v>
      </c>
      <c r="G2035" s="13">
        <f t="shared" si="31"/>
        <v>200</v>
      </c>
      <c r="H2035" s="13">
        <f>tbl_Data[[#This Row],[Units]] * tbl_Data[[#This Row],[Price]]</f>
        <v>1200</v>
      </c>
      <c r="I2035" s="4" t="s">
        <v>11</v>
      </c>
      <c r="J2035" s="4" t="s">
        <v>12</v>
      </c>
      <c r="K2035" s="4" t="s">
        <v>55</v>
      </c>
    </row>
    <row r="2036" spans="2:11" x14ac:dyDescent="0.25">
      <c r="B2036" s="7">
        <v>44017</v>
      </c>
      <c r="C2036" s="4" t="s">
        <v>8</v>
      </c>
      <c r="D2036" s="4" t="s">
        <v>14</v>
      </c>
      <c r="E2036" s="4" t="s">
        <v>10</v>
      </c>
      <c r="F2036" s="4">
        <v>3</v>
      </c>
      <c r="G2036" s="13">
        <f t="shared" si="31"/>
        <v>400</v>
      </c>
      <c r="H2036" s="13">
        <f>tbl_Data[[#This Row],[Units]] * tbl_Data[[#This Row],[Price]]</f>
        <v>1200</v>
      </c>
      <c r="I2036" s="4" t="s">
        <v>11</v>
      </c>
      <c r="J2036" s="4" t="s">
        <v>12</v>
      </c>
      <c r="K2036" s="4" t="s">
        <v>53</v>
      </c>
    </row>
    <row r="2037" spans="2:11" x14ac:dyDescent="0.25">
      <c r="B2037" s="7">
        <v>44017</v>
      </c>
      <c r="C2037" s="4" t="s">
        <v>8</v>
      </c>
      <c r="D2037" s="4" t="s">
        <v>9</v>
      </c>
      <c r="E2037" s="4" t="s">
        <v>17</v>
      </c>
      <c r="F2037" s="4">
        <v>8</v>
      </c>
      <c r="G2037" s="13">
        <f t="shared" si="31"/>
        <v>500</v>
      </c>
      <c r="H2037" s="13">
        <f>tbl_Data[[#This Row],[Units]] * tbl_Data[[#This Row],[Price]]</f>
        <v>4000</v>
      </c>
      <c r="I2037" s="4" t="s">
        <v>11</v>
      </c>
      <c r="J2037" s="4" t="s">
        <v>12</v>
      </c>
      <c r="K2037" s="4" t="s">
        <v>52</v>
      </c>
    </row>
    <row r="2038" spans="2:11" x14ac:dyDescent="0.25">
      <c r="B2038" s="7">
        <v>44017</v>
      </c>
      <c r="C2038" s="4" t="s">
        <v>8</v>
      </c>
      <c r="D2038" s="4" t="s">
        <v>48</v>
      </c>
      <c r="E2038" s="4" t="s">
        <v>17</v>
      </c>
      <c r="F2038" s="4">
        <v>15</v>
      </c>
      <c r="G2038" s="13">
        <f t="shared" si="31"/>
        <v>500</v>
      </c>
      <c r="H2038" s="13">
        <f>tbl_Data[[#This Row],[Units]] * tbl_Data[[#This Row],[Price]]</f>
        <v>7500</v>
      </c>
      <c r="I2038" s="4" t="s">
        <v>11</v>
      </c>
      <c r="J2038" s="4" t="s">
        <v>12</v>
      </c>
      <c r="K2038" s="4" t="s">
        <v>52</v>
      </c>
    </row>
    <row r="2039" spans="2:11" x14ac:dyDescent="0.25">
      <c r="B2039" s="7">
        <v>44017</v>
      </c>
      <c r="C2039" s="4" t="s">
        <v>21</v>
      </c>
      <c r="D2039" s="4" t="s">
        <v>48</v>
      </c>
      <c r="E2039" s="4" t="s">
        <v>22</v>
      </c>
      <c r="F2039" s="4">
        <v>40</v>
      </c>
      <c r="G2039" s="13">
        <f t="shared" si="31"/>
        <v>200</v>
      </c>
      <c r="H2039" s="13">
        <f>tbl_Data[[#This Row],[Units]] * tbl_Data[[#This Row],[Price]]</f>
        <v>8000</v>
      </c>
      <c r="I2039" s="4" t="s">
        <v>11</v>
      </c>
      <c r="J2039" s="4" t="s">
        <v>12</v>
      </c>
      <c r="K2039" s="4" t="s">
        <v>55</v>
      </c>
    </row>
    <row r="2040" spans="2:11" x14ac:dyDescent="0.25">
      <c r="B2040" s="7">
        <v>44017</v>
      </c>
      <c r="C2040" s="4" t="s">
        <v>21</v>
      </c>
      <c r="D2040" s="4" t="s">
        <v>18</v>
      </c>
      <c r="E2040" s="4" t="s">
        <v>20</v>
      </c>
      <c r="F2040" s="4">
        <v>33</v>
      </c>
      <c r="G2040" s="13">
        <f t="shared" si="31"/>
        <v>300</v>
      </c>
      <c r="H2040" s="13">
        <f>tbl_Data[[#This Row],[Units]] * tbl_Data[[#This Row],[Price]]</f>
        <v>9900</v>
      </c>
      <c r="I2040" s="4" t="s">
        <v>23</v>
      </c>
      <c r="J2040" s="4" t="s">
        <v>12</v>
      </c>
      <c r="K2040" s="4" t="s">
        <v>53</v>
      </c>
    </row>
    <row r="2041" spans="2:11" x14ac:dyDescent="0.25">
      <c r="B2041" s="7">
        <v>44017</v>
      </c>
      <c r="C2041" s="4" t="s">
        <v>21</v>
      </c>
      <c r="D2041" s="4" t="s">
        <v>18</v>
      </c>
      <c r="E2041" s="4" t="s">
        <v>10</v>
      </c>
      <c r="F2041" s="4">
        <v>35</v>
      </c>
      <c r="G2041" s="13">
        <f t="shared" si="31"/>
        <v>400</v>
      </c>
      <c r="H2041" s="13">
        <f>tbl_Data[[#This Row],[Units]] * tbl_Data[[#This Row],[Price]]</f>
        <v>14000</v>
      </c>
      <c r="I2041" s="4" t="s">
        <v>11</v>
      </c>
      <c r="J2041" s="4" t="s">
        <v>12</v>
      </c>
      <c r="K2041" s="4" t="s">
        <v>52</v>
      </c>
    </row>
    <row r="2042" spans="2:11" x14ac:dyDescent="0.25">
      <c r="B2042" s="7">
        <v>44017</v>
      </c>
      <c r="C2042" s="4" t="s">
        <v>21</v>
      </c>
      <c r="D2042" s="4" t="s">
        <v>18</v>
      </c>
      <c r="E2042" s="4" t="s">
        <v>20</v>
      </c>
      <c r="F2042" s="4">
        <v>47</v>
      </c>
      <c r="G2042" s="13">
        <f t="shared" si="31"/>
        <v>300</v>
      </c>
      <c r="H2042" s="13">
        <f>tbl_Data[[#This Row],[Units]] * tbl_Data[[#This Row],[Price]]</f>
        <v>14100</v>
      </c>
      <c r="I2042" s="4" t="s">
        <v>11</v>
      </c>
      <c r="J2042" s="4" t="s">
        <v>12</v>
      </c>
      <c r="K2042" s="4" t="s">
        <v>53</v>
      </c>
    </row>
    <row r="2043" spans="2:11" x14ac:dyDescent="0.25">
      <c r="B2043" s="7">
        <v>44017</v>
      </c>
      <c r="C2043" s="4" t="s">
        <v>8</v>
      </c>
      <c r="D2043" s="4" t="s">
        <v>24</v>
      </c>
      <c r="E2043" s="4" t="s">
        <v>10</v>
      </c>
      <c r="F2043" s="4">
        <v>40</v>
      </c>
      <c r="G2043" s="13">
        <f t="shared" si="31"/>
        <v>400</v>
      </c>
      <c r="H2043" s="13">
        <f>tbl_Data[[#This Row],[Units]] * tbl_Data[[#This Row],[Price]]</f>
        <v>16000</v>
      </c>
      <c r="I2043" s="4" t="s">
        <v>11</v>
      </c>
      <c r="J2043" s="4" t="s">
        <v>12</v>
      </c>
      <c r="K2043" s="4" t="s">
        <v>55</v>
      </c>
    </row>
    <row r="2044" spans="2:11" x14ac:dyDescent="0.25">
      <c r="B2044" s="7">
        <v>44017</v>
      </c>
      <c r="C2044" s="4" t="s">
        <v>21</v>
      </c>
      <c r="D2044" s="4" t="s">
        <v>18</v>
      </c>
      <c r="E2044" s="4" t="s">
        <v>10</v>
      </c>
      <c r="F2044" s="4">
        <v>41</v>
      </c>
      <c r="G2044" s="13">
        <f t="shared" si="31"/>
        <v>400</v>
      </c>
      <c r="H2044" s="13">
        <f>tbl_Data[[#This Row],[Units]] * tbl_Data[[#This Row],[Price]]</f>
        <v>16400</v>
      </c>
      <c r="I2044" s="4" t="s">
        <v>11</v>
      </c>
      <c r="J2044" s="4" t="s">
        <v>12</v>
      </c>
      <c r="K2044" s="4" t="s">
        <v>52</v>
      </c>
    </row>
    <row r="2045" spans="2:11" x14ac:dyDescent="0.25">
      <c r="B2045" s="7">
        <v>44017</v>
      </c>
      <c r="C2045" s="4" t="s">
        <v>8</v>
      </c>
      <c r="D2045" s="4" t="s">
        <v>9</v>
      </c>
      <c r="E2045" s="4" t="s">
        <v>17</v>
      </c>
      <c r="F2045" s="4">
        <v>48</v>
      </c>
      <c r="G2045" s="13">
        <f t="shared" si="31"/>
        <v>500</v>
      </c>
      <c r="H2045" s="13">
        <f>tbl_Data[[#This Row],[Units]] * tbl_Data[[#This Row],[Price]]</f>
        <v>24000</v>
      </c>
      <c r="I2045" s="4" t="s">
        <v>23</v>
      </c>
      <c r="J2045" s="4" t="s">
        <v>12</v>
      </c>
      <c r="K2045" s="4" t="s">
        <v>55</v>
      </c>
    </row>
    <row r="2046" spans="2:11" x14ac:dyDescent="0.25">
      <c r="B2046" s="7">
        <v>44018</v>
      </c>
      <c r="C2046" s="4" t="s">
        <v>8</v>
      </c>
      <c r="D2046" s="4" t="s">
        <v>14</v>
      </c>
      <c r="E2046" s="4" t="s">
        <v>10</v>
      </c>
      <c r="F2046" s="4">
        <v>2</v>
      </c>
      <c r="G2046" s="13">
        <f t="shared" si="31"/>
        <v>400</v>
      </c>
      <c r="H2046" s="13">
        <f>tbl_Data[[#This Row],[Units]] * tbl_Data[[#This Row],[Price]]</f>
        <v>800</v>
      </c>
      <c r="I2046" s="4" t="s">
        <v>11</v>
      </c>
      <c r="J2046" s="4" t="s">
        <v>12</v>
      </c>
      <c r="K2046" s="4" t="s">
        <v>55</v>
      </c>
    </row>
    <row r="2047" spans="2:11" x14ac:dyDescent="0.25">
      <c r="B2047" s="7">
        <v>44018</v>
      </c>
      <c r="C2047" s="4" t="s">
        <v>21</v>
      </c>
      <c r="D2047" s="4" t="s">
        <v>48</v>
      </c>
      <c r="E2047" s="4" t="s">
        <v>20</v>
      </c>
      <c r="F2047" s="4">
        <v>9</v>
      </c>
      <c r="G2047" s="13">
        <f t="shared" si="31"/>
        <v>300</v>
      </c>
      <c r="H2047" s="13">
        <f>tbl_Data[[#This Row],[Units]] * tbl_Data[[#This Row],[Price]]</f>
        <v>2700</v>
      </c>
      <c r="I2047" s="4" t="s">
        <v>11</v>
      </c>
      <c r="J2047" s="4" t="s">
        <v>12</v>
      </c>
      <c r="K2047" s="4" t="s">
        <v>55</v>
      </c>
    </row>
    <row r="2048" spans="2:11" x14ac:dyDescent="0.25">
      <c r="B2048" s="7">
        <v>44018</v>
      </c>
      <c r="C2048" s="4" t="s">
        <v>21</v>
      </c>
      <c r="D2048" s="4" t="s">
        <v>48</v>
      </c>
      <c r="E2048" s="4" t="s">
        <v>20</v>
      </c>
      <c r="F2048" s="4">
        <v>13</v>
      </c>
      <c r="G2048" s="13">
        <f t="shared" si="31"/>
        <v>300</v>
      </c>
      <c r="H2048" s="13">
        <f>tbl_Data[[#This Row],[Units]] * tbl_Data[[#This Row],[Price]]</f>
        <v>3900</v>
      </c>
      <c r="I2048" s="4" t="s">
        <v>23</v>
      </c>
      <c r="J2048" s="4" t="s">
        <v>12</v>
      </c>
      <c r="K2048" s="4" t="s">
        <v>52</v>
      </c>
    </row>
    <row r="2049" spans="2:11" x14ac:dyDescent="0.25">
      <c r="B2049" s="7">
        <v>44018</v>
      </c>
      <c r="C2049" s="4" t="s">
        <v>8</v>
      </c>
      <c r="D2049" s="4" t="s">
        <v>9</v>
      </c>
      <c r="E2049" s="4" t="s">
        <v>20</v>
      </c>
      <c r="F2049" s="4">
        <v>13</v>
      </c>
      <c r="G2049" s="13">
        <f t="shared" si="31"/>
        <v>300</v>
      </c>
      <c r="H2049" s="13">
        <f>tbl_Data[[#This Row],[Units]] * tbl_Data[[#This Row],[Price]]</f>
        <v>3900</v>
      </c>
      <c r="I2049" s="4" t="s">
        <v>23</v>
      </c>
      <c r="J2049" s="4" t="s">
        <v>19</v>
      </c>
      <c r="K2049" s="4" t="s">
        <v>55</v>
      </c>
    </row>
    <row r="2050" spans="2:11" x14ac:dyDescent="0.25">
      <c r="B2050" s="7">
        <v>44018</v>
      </c>
      <c r="C2050" s="4" t="s">
        <v>8</v>
      </c>
      <c r="D2050" s="4" t="s">
        <v>18</v>
      </c>
      <c r="E2050" s="4" t="s">
        <v>22</v>
      </c>
      <c r="F2050" s="4">
        <v>29</v>
      </c>
      <c r="G2050" s="13">
        <f t="shared" si="31"/>
        <v>200</v>
      </c>
      <c r="H2050" s="13">
        <f>tbl_Data[[#This Row],[Units]] * tbl_Data[[#This Row],[Price]]</f>
        <v>5800</v>
      </c>
      <c r="I2050" s="4" t="s">
        <v>23</v>
      </c>
      <c r="J2050" s="4" t="s">
        <v>12</v>
      </c>
      <c r="K2050" s="4" t="s">
        <v>55</v>
      </c>
    </row>
    <row r="2051" spans="2:11" x14ac:dyDescent="0.25">
      <c r="B2051" s="7">
        <v>44018</v>
      </c>
      <c r="C2051" s="4" t="s">
        <v>21</v>
      </c>
      <c r="D2051" s="4" t="s">
        <v>9</v>
      </c>
      <c r="E2051" s="4" t="s">
        <v>20</v>
      </c>
      <c r="F2051" s="4">
        <v>22</v>
      </c>
      <c r="G2051" s="13">
        <f t="shared" si="31"/>
        <v>300</v>
      </c>
      <c r="H2051" s="13">
        <f>tbl_Data[[#This Row],[Units]] * tbl_Data[[#This Row],[Price]]</f>
        <v>6600</v>
      </c>
      <c r="I2051" s="4" t="s">
        <v>11</v>
      </c>
      <c r="J2051" s="4" t="s">
        <v>12</v>
      </c>
      <c r="K2051" s="4" t="s">
        <v>52</v>
      </c>
    </row>
    <row r="2052" spans="2:11" x14ac:dyDescent="0.25">
      <c r="B2052" s="7">
        <v>44018</v>
      </c>
      <c r="C2052" s="4" t="s">
        <v>8</v>
      </c>
      <c r="D2052" s="4" t="s">
        <v>9</v>
      </c>
      <c r="E2052" s="4" t="s">
        <v>22</v>
      </c>
      <c r="F2052" s="4">
        <v>44</v>
      </c>
      <c r="G2052" s="13">
        <f t="shared" ref="G2052:G2115" si="32">_xlfn.XLOOKUP(E2052, Product, dv_Price, "N/A", 0)</f>
        <v>200</v>
      </c>
      <c r="H2052" s="13">
        <f>tbl_Data[[#This Row],[Units]] * tbl_Data[[#This Row],[Price]]</f>
        <v>8800</v>
      </c>
      <c r="I2052" s="4" t="s">
        <v>11</v>
      </c>
      <c r="J2052" s="4" t="s">
        <v>12</v>
      </c>
      <c r="K2052" s="4" t="s">
        <v>52</v>
      </c>
    </row>
    <row r="2053" spans="2:11" x14ac:dyDescent="0.25">
      <c r="B2053" s="7">
        <v>44018</v>
      </c>
      <c r="C2053" s="4" t="s">
        <v>21</v>
      </c>
      <c r="D2053" s="4" t="s">
        <v>18</v>
      </c>
      <c r="E2053" s="4" t="s">
        <v>20</v>
      </c>
      <c r="F2053" s="4">
        <v>36</v>
      </c>
      <c r="G2053" s="13">
        <f t="shared" si="32"/>
        <v>300</v>
      </c>
      <c r="H2053" s="13">
        <f>tbl_Data[[#This Row],[Units]] * tbl_Data[[#This Row],[Price]]</f>
        <v>10800</v>
      </c>
      <c r="I2053" s="4" t="s">
        <v>11</v>
      </c>
      <c r="J2053" s="4" t="s">
        <v>12</v>
      </c>
      <c r="K2053" s="4" t="s">
        <v>52</v>
      </c>
    </row>
    <row r="2054" spans="2:11" x14ac:dyDescent="0.25">
      <c r="B2054" s="7">
        <v>44018</v>
      </c>
      <c r="C2054" s="4" t="s">
        <v>21</v>
      </c>
      <c r="D2054" s="4" t="s">
        <v>48</v>
      </c>
      <c r="E2054" s="4" t="s">
        <v>10</v>
      </c>
      <c r="F2054" s="4">
        <v>43</v>
      </c>
      <c r="G2054" s="13">
        <f t="shared" si="32"/>
        <v>400</v>
      </c>
      <c r="H2054" s="13">
        <f>tbl_Data[[#This Row],[Units]] * tbl_Data[[#This Row],[Price]]</f>
        <v>17200</v>
      </c>
      <c r="I2054" s="4" t="s">
        <v>11</v>
      </c>
      <c r="J2054" s="4" t="s">
        <v>12</v>
      </c>
      <c r="K2054" s="4" t="s">
        <v>55</v>
      </c>
    </row>
    <row r="2055" spans="2:11" x14ac:dyDescent="0.25">
      <c r="B2055" s="7">
        <v>44018</v>
      </c>
      <c r="C2055" s="4" t="s">
        <v>21</v>
      </c>
      <c r="D2055" s="4" t="s">
        <v>9</v>
      </c>
      <c r="E2055" s="4" t="s">
        <v>10</v>
      </c>
      <c r="F2055" s="4">
        <v>49</v>
      </c>
      <c r="G2055" s="13">
        <f t="shared" si="32"/>
        <v>400</v>
      </c>
      <c r="H2055" s="13">
        <f>tbl_Data[[#This Row],[Units]] * tbl_Data[[#This Row],[Price]]</f>
        <v>19600</v>
      </c>
      <c r="I2055" s="4" t="s">
        <v>11</v>
      </c>
      <c r="J2055" s="4" t="s">
        <v>12</v>
      </c>
      <c r="K2055" s="4" t="s">
        <v>53</v>
      </c>
    </row>
    <row r="2056" spans="2:11" x14ac:dyDescent="0.25">
      <c r="B2056" s="7">
        <v>44019</v>
      </c>
      <c r="C2056" s="4" t="s">
        <v>21</v>
      </c>
      <c r="D2056" s="4" t="s">
        <v>48</v>
      </c>
      <c r="E2056" s="4" t="s">
        <v>10</v>
      </c>
      <c r="F2056" s="4">
        <v>1</v>
      </c>
      <c r="G2056" s="13">
        <f t="shared" si="32"/>
        <v>400</v>
      </c>
      <c r="H2056" s="13">
        <f>tbl_Data[[#This Row],[Units]] * tbl_Data[[#This Row],[Price]]</f>
        <v>400</v>
      </c>
      <c r="I2056" s="4" t="s">
        <v>11</v>
      </c>
      <c r="J2056" s="4" t="s">
        <v>12</v>
      </c>
      <c r="K2056" s="4" t="s">
        <v>55</v>
      </c>
    </row>
    <row r="2057" spans="2:11" x14ac:dyDescent="0.25">
      <c r="B2057" s="7">
        <v>44019</v>
      </c>
      <c r="C2057" s="4" t="s">
        <v>8</v>
      </c>
      <c r="D2057" s="4" t="s">
        <v>9</v>
      </c>
      <c r="E2057" s="4" t="s">
        <v>22</v>
      </c>
      <c r="F2057" s="4">
        <v>2</v>
      </c>
      <c r="G2057" s="13">
        <f t="shared" si="32"/>
        <v>200</v>
      </c>
      <c r="H2057" s="13">
        <f>tbl_Data[[#This Row],[Units]] * tbl_Data[[#This Row],[Price]]</f>
        <v>400</v>
      </c>
      <c r="I2057" s="4" t="s">
        <v>11</v>
      </c>
      <c r="J2057" s="4" t="s">
        <v>12</v>
      </c>
      <c r="K2057" s="4" t="s">
        <v>55</v>
      </c>
    </row>
    <row r="2058" spans="2:11" x14ac:dyDescent="0.25">
      <c r="B2058" s="7">
        <v>44019</v>
      </c>
      <c r="C2058" s="4" t="s">
        <v>21</v>
      </c>
      <c r="D2058" s="4" t="s">
        <v>48</v>
      </c>
      <c r="E2058" s="4" t="s">
        <v>20</v>
      </c>
      <c r="F2058" s="4">
        <v>6</v>
      </c>
      <c r="G2058" s="13">
        <f t="shared" si="32"/>
        <v>300</v>
      </c>
      <c r="H2058" s="13">
        <f>tbl_Data[[#This Row],[Units]] * tbl_Data[[#This Row],[Price]]</f>
        <v>1800</v>
      </c>
      <c r="I2058" s="4" t="s">
        <v>11</v>
      </c>
      <c r="J2058" s="4" t="s">
        <v>19</v>
      </c>
      <c r="K2058" s="4" t="s">
        <v>55</v>
      </c>
    </row>
    <row r="2059" spans="2:11" x14ac:dyDescent="0.25">
      <c r="B2059" s="7">
        <v>44019</v>
      </c>
      <c r="C2059" s="4" t="s">
        <v>21</v>
      </c>
      <c r="D2059" s="4" t="s">
        <v>16</v>
      </c>
      <c r="E2059" s="4" t="s">
        <v>15</v>
      </c>
      <c r="F2059" s="4">
        <v>38</v>
      </c>
      <c r="G2059" s="13">
        <f t="shared" si="32"/>
        <v>100</v>
      </c>
      <c r="H2059" s="13">
        <f>tbl_Data[[#This Row],[Units]] * tbl_Data[[#This Row],[Price]]</f>
        <v>3800</v>
      </c>
      <c r="I2059" s="4" t="s">
        <v>11</v>
      </c>
      <c r="J2059" s="4" t="s">
        <v>12</v>
      </c>
      <c r="K2059" s="4" t="s">
        <v>52</v>
      </c>
    </row>
    <row r="2060" spans="2:11" x14ac:dyDescent="0.25">
      <c r="B2060" s="7">
        <v>44019</v>
      </c>
      <c r="C2060" s="4" t="s">
        <v>21</v>
      </c>
      <c r="D2060" s="4" t="s">
        <v>18</v>
      </c>
      <c r="E2060" s="4" t="s">
        <v>20</v>
      </c>
      <c r="F2060" s="4">
        <v>13</v>
      </c>
      <c r="G2060" s="13">
        <f t="shared" si="32"/>
        <v>300</v>
      </c>
      <c r="H2060" s="13">
        <f>tbl_Data[[#This Row],[Units]] * tbl_Data[[#This Row],[Price]]</f>
        <v>3900</v>
      </c>
      <c r="I2060" s="4" t="s">
        <v>11</v>
      </c>
      <c r="J2060" s="4" t="s">
        <v>12</v>
      </c>
      <c r="K2060" s="4" t="s">
        <v>53</v>
      </c>
    </row>
    <row r="2061" spans="2:11" x14ac:dyDescent="0.25">
      <c r="B2061" s="7">
        <v>44019</v>
      </c>
      <c r="C2061" s="4" t="s">
        <v>13</v>
      </c>
      <c r="D2061" s="4" t="s">
        <v>16</v>
      </c>
      <c r="E2061" s="4" t="s">
        <v>20</v>
      </c>
      <c r="F2061" s="4">
        <v>20</v>
      </c>
      <c r="G2061" s="13">
        <f t="shared" si="32"/>
        <v>300</v>
      </c>
      <c r="H2061" s="13">
        <f>tbl_Data[[#This Row],[Units]] * tbl_Data[[#This Row],[Price]]</f>
        <v>6000</v>
      </c>
      <c r="I2061" s="4" t="s">
        <v>23</v>
      </c>
      <c r="J2061" s="4" t="s">
        <v>12</v>
      </c>
      <c r="K2061" s="4" t="s">
        <v>54</v>
      </c>
    </row>
    <row r="2062" spans="2:11" x14ac:dyDescent="0.25">
      <c r="B2062" s="7">
        <v>44019</v>
      </c>
      <c r="C2062" s="4" t="s">
        <v>21</v>
      </c>
      <c r="D2062" s="4" t="s">
        <v>16</v>
      </c>
      <c r="E2062" s="4" t="s">
        <v>10</v>
      </c>
      <c r="F2062" s="4">
        <v>18</v>
      </c>
      <c r="G2062" s="13">
        <f t="shared" si="32"/>
        <v>400</v>
      </c>
      <c r="H2062" s="13">
        <f>tbl_Data[[#This Row],[Units]] * tbl_Data[[#This Row],[Price]]</f>
        <v>7200</v>
      </c>
      <c r="I2062" s="4" t="s">
        <v>11</v>
      </c>
      <c r="J2062" s="4" t="s">
        <v>12</v>
      </c>
      <c r="K2062" s="4" t="s">
        <v>52</v>
      </c>
    </row>
    <row r="2063" spans="2:11" x14ac:dyDescent="0.25">
      <c r="B2063" s="7">
        <v>44019</v>
      </c>
      <c r="C2063" s="4" t="s">
        <v>8</v>
      </c>
      <c r="D2063" s="4" t="s">
        <v>16</v>
      </c>
      <c r="E2063" s="4" t="s">
        <v>10</v>
      </c>
      <c r="F2063" s="4">
        <v>20</v>
      </c>
      <c r="G2063" s="13">
        <f t="shared" si="32"/>
        <v>400</v>
      </c>
      <c r="H2063" s="13">
        <f>tbl_Data[[#This Row],[Units]] * tbl_Data[[#This Row],[Price]]</f>
        <v>8000</v>
      </c>
      <c r="I2063" s="4" t="s">
        <v>11</v>
      </c>
      <c r="J2063" s="4" t="s">
        <v>12</v>
      </c>
      <c r="K2063" s="4" t="s">
        <v>52</v>
      </c>
    </row>
    <row r="2064" spans="2:11" x14ac:dyDescent="0.25">
      <c r="B2064" s="7">
        <v>44019</v>
      </c>
      <c r="C2064" s="4" t="s">
        <v>21</v>
      </c>
      <c r="D2064" s="4" t="s">
        <v>16</v>
      </c>
      <c r="E2064" s="4" t="s">
        <v>10</v>
      </c>
      <c r="F2064" s="4">
        <v>26</v>
      </c>
      <c r="G2064" s="13">
        <f t="shared" si="32"/>
        <v>400</v>
      </c>
      <c r="H2064" s="13">
        <f>tbl_Data[[#This Row],[Units]] * tbl_Data[[#This Row],[Price]]</f>
        <v>10400</v>
      </c>
      <c r="I2064" s="4" t="s">
        <v>23</v>
      </c>
      <c r="J2064" s="4" t="s">
        <v>12</v>
      </c>
      <c r="K2064" s="4" t="s">
        <v>52</v>
      </c>
    </row>
    <row r="2065" spans="2:11" x14ac:dyDescent="0.25">
      <c r="B2065" s="7">
        <v>44019</v>
      </c>
      <c r="C2065" s="4" t="s">
        <v>13</v>
      </c>
      <c r="D2065" s="4" t="s">
        <v>18</v>
      </c>
      <c r="E2065" s="4" t="s">
        <v>10</v>
      </c>
      <c r="F2065" s="4">
        <v>28</v>
      </c>
      <c r="G2065" s="13">
        <f t="shared" si="32"/>
        <v>400</v>
      </c>
      <c r="H2065" s="13">
        <f>tbl_Data[[#This Row],[Units]] * tbl_Data[[#This Row],[Price]]</f>
        <v>11200</v>
      </c>
      <c r="I2065" s="4" t="s">
        <v>11</v>
      </c>
      <c r="J2065" s="4" t="s">
        <v>19</v>
      </c>
      <c r="K2065" s="4" t="s">
        <v>55</v>
      </c>
    </row>
    <row r="2066" spans="2:11" x14ac:dyDescent="0.25">
      <c r="B2066" s="7">
        <v>44019</v>
      </c>
      <c r="C2066" s="4" t="s">
        <v>21</v>
      </c>
      <c r="D2066" s="4" t="s">
        <v>16</v>
      </c>
      <c r="E2066" s="4" t="s">
        <v>20</v>
      </c>
      <c r="F2066" s="4">
        <v>39</v>
      </c>
      <c r="G2066" s="13">
        <f t="shared" si="32"/>
        <v>300</v>
      </c>
      <c r="H2066" s="13">
        <f>tbl_Data[[#This Row],[Units]] * tbl_Data[[#This Row],[Price]]</f>
        <v>11700</v>
      </c>
      <c r="I2066" s="4" t="s">
        <v>11</v>
      </c>
      <c r="J2066" s="4" t="s">
        <v>12</v>
      </c>
      <c r="K2066" s="4" t="s">
        <v>55</v>
      </c>
    </row>
    <row r="2067" spans="2:11" x14ac:dyDescent="0.25">
      <c r="B2067" s="7">
        <v>44019</v>
      </c>
      <c r="C2067" s="4" t="s">
        <v>13</v>
      </c>
      <c r="D2067" s="4" t="s">
        <v>48</v>
      </c>
      <c r="E2067" s="4" t="s">
        <v>17</v>
      </c>
      <c r="F2067" s="4">
        <v>24</v>
      </c>
      <c r="G2067" s="13">
        <f t="shared" si="32"/>
        <v>500</v>
      </c>
      <c r="H2067" s="13">
        <f>tbl_Data[[#This Row],[Units]] * tbl_Data[[#This Row],[Price]]</f>
        <v>12000</v>
      </c>
      <c r="I2067" s="4" t="s">
        <v>11</v>
      </c>
      <c r="J2067" s="4" t="s">
        <v>12</v>
      </c>
      <c r="K2067" s="4" t="s">
        <v>53</v>
      </c>
    </row>
    <row r="2068" spans="2:11" x14ac:dyDescent="0.25">
      <c r="B2068" s="7">
        <v>44019</v>
      </c>
      <c r="C2068" s="4" t="s">
        <v>21</v>
      </c>
      <c r="D2068" s="4" t="s">
        <v>16</v>
      </c>
      <c r="E2068" s="4" t="s">
        <v>20</v>
      </c>
      <c r="F2068" s="4">
        <v>49</v>
      </c>
      <c r="G2068" s="13">
        <f t="shared" si="32"/>
        <v>300</v>
      </c>
      <c r="H2068" s="13">
        <f>tbl_Data[[#This Row],[Units]] * tbl_Data[[#This Row],[Price]]</f>
        <v>14700</v>
      </c>
      <c r="I2068" s="4" t="s">
        <v>11</v>
      </c>
      <c r="J2068" s="4" t="s">
        <v>12</v>
      </c>
      <c r="K2068" s="4" t="s">
        <v>53</v>
      </c>
    </row>
    <row r="2069" spans="2:11" x14ac:dyDescent="0.25">
      <c r="B2069" s="7">
        <v>44019</v>
      </c>
      <c r="C2069" s="4" t="s">
        <v>21</v>
      </c>
      <c r="D2069" s="4" t="s">
        <v>9</v>
      </c>
      <c r="E2069" s="4" t="s">
        <v>17</v>
      </c>
      <c r="F2069" s="4">
        <v>40</v>
      </c>
      <c r="G2069" s="13">
        <f t="shared" si="32"/>
        <v>500</v>
      </c>
      <c r="H2069" s="13">
        <f>tbl_Data[[#This Row],[Units]] * tbl_Data[[#This Row],[Price]]</f>
        <v>20000</v>
      </c>
      <c r="I2069" s="4" t="s">
        <v>11</v>
      </c>
      <c r="J2069" s="4" t="s">
        <v>12</v>
      </c>
      <c r="K2069" s="4" t="s">
        <v>52</v>
      </c>
    </row>
    <row r="2070" spans="2:11" x14ac:dyDescent="0.25">
      <c r="B2070" s="7">
        <v>44019</v>
      </c>
      <c r="C2070" s="4" t="s">
        <v>8</v>
      </c>
      <c r="D2070" s="4" t="s">
        <v>16</v>
      </c>
      <c r="E2070" s="4" t="s">
        <v>17</v>
      </c>
      <c r="F2070" s="4">
        <v>40</v>
      </c>
      <c r="G2070" s="13">
        <f t="shared" si="32"/>
        <v>500</v>
      </c>
      <c r="H2070" s="13">
        <f>tbl_Data[[#This Row],[Units]] * tbl_Data[[#This Row],[Price]]</f>
        <v>20000</v>
      </c>
      <c r="I2070" s="4" t="s">
        <v>23</v>
      </c>
      <c r="J2070" s="4" t="s">
        <v>12</v>
      </c>
      <c r="K2070" s="4" t="s">
        <v>55</v>
      </c>
    </row>
    <row r="2071" spans="2:11" x14ac:dyDescent="0.25">
      <c r="B2071" s="7">
        <v>44019</v>
      </c>
      <c r="C2071" s="4" t="s">
        <v>8</v>
      </c>
      <c r="D2071" s="4" t="s">
        <v>18</v>
      </c>
      <c r="E2071" s="4" t="s">
        <v>17</v>
      </c>
      <c r="F2071" s="4">
        <v>42</v>
      </c>
      <c r="G2071" s="13">
        <f t="shared" si="32"/>
        <v>500</v>
      </c>
      <c r="H2071" s="13">
        <f>tbl_Data[[#This Row],[Units]] * tbl_Data[[#This Row],[Price]]</f>
        <v>21000</v>
      </c>
      <c r="I2071" s="4" t="s">
        <v>11</v>
      </c>
      <c r="J2071" s="4" t="s">
        <v>12</v>
      </c>
      <c r="K2071" s="4" t="s">
        <v>56</v>
      </c>
    </row>
    <row r="2072" spans="2:11" x14ac:dyDescent="0.25">
      <c r="B2072" s="7">
        <v>44020</v>
      </c>
      <c r="C2072" s="4" t="s">
        <v>8</v>
      </c>
      <c r="D2072" s="4" t="s">
        <v>18</v>
      </c>
      <c r="E2072" s="4" t="s">
        <v>20</v>
      </c>
      <c r="F2072" s="4">
        <v>4</v>
      </c>
      <c r="G2072" s="13">
        <f t="shared" si="32"/>
        <v>300</v>
      </c>
      <c r="H2072" s="13">
        <f>tbl_Data[[#This Row],[Units]] * tbl_Data[[#This Row],[Price]]</f>
        <v>1200</v>
      </c>
      <c r="I2072" s="4" t="s">
        <v>23</v>
      </c>
      <c r="J2072" s="4" t="s">
        <v>12</v>
      </c>
      <c r="K2072" s="4" t="s">
        <v>52</v>
      </c>
    </row>
    <row r="2073" spans="2:11" x14ac:dyDescent="0.25">
      <c r="B2073" s="7">
        <v>44020</v>
      </c>
      <c r="C2073" s="4" t="s">
        <v>8</v>
      </c>
      <c r="D2073" s="4" t="s">
        <v>48</v>
      </c>
      <c r="E2073" s="4" t="s">
        <v>22</v>
      </c>
      <c r="F2073" s="4">
        <v>21</v>
      </c>
      <c r="G2073" s="13">
        <f t="shared" si="32"/>
        <v>200</v>
      </c>
      <c r="H2073" s="13">
        <f>tbl_Data[[#This Row],[Units]] * tbl_Data[[#This Row],[Price]]</f>
        <v>4200</v>
      </c>
      <c r="I2073" s="4" t="s">
        <v>11</v>
      </c>
      <c r="J2073" s="4" t="s">
        <v>12</v>
      </c>
      <c r="K2073" s="4" t="s">
        <v>55</v>
      </c>
    </row>
    <row r="2074" spans="2:11" x14ac:dyDescent="0.25">
      <c r="B2074" s="7">
        <v>44020</v>
      </c>
      <c r="C2074" s="4" t="s">
        <v>21</v>
      </c>
      <c r="D2074" s="4" t="s">
        <v>9</v>
      </c>
      <c r="E2074" s="4" t="s">
        <v>17</v>
      </c>
      <c r="F2074" s="4">
        <v>10</v>
      </c>
      <c r="G2074" s="13">
        <f t="shared" si="32"/>
        <v>500</v>
      </c>
      <c r="H2074" s="13">
        <f>tbl_Data[[#This Row],[Units]] * tbl_Data[[#This Row],[Price]]</f>
        <v>5000</v>
      </c>
      <c r="I2074" s="4" t="s">
        <v>11</v>
      </c>
      <c r="J2074" s="4" t="s">
        <v>12</v>
      </c>
      <c r="K2074" s="4" t="s">
        <v>55</v>
      </c>
    </row>
    <row r="2075" spans="2:11" x14ac:dyDescent="0.25">
      <c r="B2075" s="7">
        <v>44020</v>
      </c>
      <c r="C2075" s="4" t="s">
        <v>13</v>
      </c>
      <c r="D2075" s="4" t="s">
        <v>9</v>
      </c>
      <c r="E2075" s="4" t="s">
        <v>10</v>
      </c>
      <c r="F2075" s="4">
        <v>15</v>
      </c>
      <c r="G2075" s="13">
        <f t="shared" si="32"/>
        <v>400</v>
      </c>
      <c r="H2075" s="13">
        <f>tbl_Data[[#This Row],[Units]] * tbl_Data[[#This Row],[Price]]</f>
        <v>6000</v>
      </c>
      <c r="I2075" s="4" t="s">
        <v>11</v>
      </c>
      <c r="J2075" s="4" t="s">
        <v>12</v>
      </c>
      <c r="K2075" s="4" t="s">
        <v>55</v>
      </c>
    </row>
    <row r="2076" spans="2:11" x14ac:dyDescent="0.25">
      <c r="B2076" s="7">
        <v>44020</v>
      </c>
      <c r="C2076" s="4" t="s">
        <v>8</v>
      </c>
      <c r="D2076" s="4" t="s">
        <v>14</v>
      </c>
      <c r="E2076" s="4" t="s">
        <v>10</v>
      </c>
      <c r="F2076" s="4">
        <v>16</v>
      </c>
      <c r="G2076" s="13">
        <f t="shared" si="32"/>
        <v>400</v>
      </c>
      <c r="H2076" s="13">
        <f>tbl_Data[[#This Row],[Units]] * tbl_Data[[#This Row],[Price]]</f>
        <v>6400</v>
      </c>
      <c r="I2076" s="4" t="s">
        <v>23</v>
      </c>
      <c r="J2076" s="4" t="s">
        <v>12</v>
      </c>
      <c r="K2076" s="4" t="s">
        <v>52</v>
      </c>
    </row>
    <row r="2077" spans="2:11" x14ac:dyDescent="0.25">
      <c r="B2077" s="7">
        <v>44020</v>
      </c>
      <c r="C2077" s="4" t="s">
        <v>8</v>
      </c>
      <c r="D2077" s="4" t="s">
        <v>48</v>
      </c>
      <c r="E2077" s="4" t="s">
        <v>20</v>
      </c>
      <c r="F2077" s="4">
        <v>37</v>
      </c>
      <c r="G2077" s="13">
        <f t="shared" si="32"/>
        <v>300</v>
      </c>
      <c r="H2077" s="13">
        <f>tbl_Data[[#This Row],[Units]] * tbl_Data[[#This Row],[Price]]</f>
        <v>11100</v>
      </c>
      <c r="I2077" s="4" t="s">
        <v>11</v>
      </c>
      <c r="J2077" s="4" t="s">
        <v>12</v>
      </c>
      <c r="K2077" s="4" t="s">
        <v>52</v>
      </c>
    </row>
    <row r="2078" spans="2:11" x14ac:dyDescent="0.25">
      <c r="B2078" s="7">
        <v>44020</v>
      </c>
      <c r="C2078" s="4" t="s">
        <v>21</v>
      </c>
      <c r="D2078" s="4" t="s">
        <v>48</v>
      </c>
      <c r="E2078" s="4" t="s">
        <v>17</v>
      </c>
      <c r="F2078" s="4">
        <v>26</v>
      </c>
      <c r="G2078" s="13">
        <f t="shared" si="32"/>
        <v>500</v>
      </c>
      <c r="H2078" s="13">
        <f>tbl_Data[[#This Row],[Units]] * tbl_Data[[#This Row],[Price]]</f>
        <v>13000</v>
      </c>
      <c r="I2078" s="4" t="s">
        <v>11</v>
      </c>
      <c r="J2078" s="4" t="s">
        <v>12</v>
      </c>
      <c r="K2078" s="4" t="s">
        <v>53</v>
      </c>
    </row>
    <row r="2079" spans="2:11" x14ac:dyDescent="0.25">
      <c r="B2079" s="7">
        <v>44020</v>
      </c>
      <c r="C2079" s="4" t="s">
        <v>8</v>
      </c>
      <c r="D2079" s="4" t="s">
        <v>48</v>
      </c>
      <c r="E2079" s="4" t="s">
        <v>17</v>
      </c>
      <c r="F2079" s="4">
        <v>42</v>
      </c>
      <c r="G2079" s="13">
        <f t="shared" si="32"/>
        <v>500</v>
      </c>
      <c r="H2079" s="13">
        <f>tbl_Data[[#This Row],[Units]] * tbl_Data[[#This Row],[Price]]</f>
        <v>21000</v>
      </c>
      <c r="I2079" s="4" t="s">
        <v>11</v>
      </c>
      <c r="J2079" s="4" t="s">
        <v>12</v>
      </c>
      <c r="K2079" s="4" t="s">
        <v>55</v>
      </c>
    </row>
    <row r="2080" spans="2:11" x14ac:dyDescent="0.25">
      <c r="B2080" s="7">
        <v>44021</v>
      </c>
      <c r="C2080" s="4" t="s">
        <v>13</v>
      </c>
      <c r="D2080" s="4" t="s">
        <v>9</v>
      </c>
      <c r="E2080" s="4" t="s">
        <v>10</v>
      </c>
      <c r="F2080" s="4">
        <v>5</v>
      </c>
      <c r="G2080" s="13">
        <f t="shared" si="32"/>
        <v>400</v>
      </c>
      <c r="H2080" s="13">
        <f>tbl_Data[[#This Row],[Units]] * tbl_Data[[#This Row],[Price]]</f>
        <v>2000</v>
      </c>
      <c r="I2080" s="4" t="s">
        <v>11</v>
      </c>
      <c r="J2080" s="4" t="s">
        <v>12</v>
      </c>
      <c r="K2080" s="4" t="s">
        <v>52</v>
      </c>
    </row>
    <row r="2081" spans="2:11" x14ac:dyDescent="0.25">
      <c r="B2081" s="7">
        <v>44021</v>
      </c>
      <c r="C2081" s="4" t="s">
        <v>13</v>
      </c>
      <c r="D2081" s="4" t="s">
        <v>14</v>
      </c>
      <c r="E2081" s="4" t="s">
        <v>22</v>
      </c>
      <c r="F2081" s="4">
        <v>21</v>
      </c>
      <c r="G2081" s="13">
        <f t="shared" si="32"/>
        <v>200</v>
      </c>
      <c r="H2081" s="13">
        <f>tbl_Data[[#This Row],[Units]] * tbl_Data[[#This Row],[Price]]</f>
        <v>4200</v>
      </c>
      <c r="I2081" s="4" t="s">
        <v>11</v>
      </c>
      <c r="J2081" s="4" t="s">
        <v>12</v>
      </c>
      <c r="K2081" s="4" t="s">
        <v>53</v>
      </c>
    </row>
    <row r="2082" spans="2:11" x14ac:dyDescent="0.25">
      <c r="B2082" s="7">
        <v>44021</v>
      </c>
      <c r="C2082" s="4" t="s">
        <v>13</v>
      </c>
      <c r="D2082" s="4" t="s">
        <v>16</v>
      </c>
      <c r="E2082" s="4" t="s">
        <v>22</v>
      </c>
      <c r="F2082" s="4">
        <v>31</v>
      </c>
      <c r="G2082" s="13">
        <f t="shared" si="32"/>
        <v>200</v>
      </c>
      <c r="H2082" s="13">
        <f>tbl_Data[[#This Row],[Units]] * tbl_Data[[#This Row],[Price]]</f>
        <v>6200</v>
      </c>
      <c r="I2082" s="4" t="s">
        <v>11</v>
      </c>
      <c r="J2082" s="4" t="s">
        <v>12</v>
      </c>
      <c r="K2082" s="4" t="s">
        <v>52</v>
      </c>
    </row>
    <row r="2083" spans="2:11" x14ac:dyDescent="0.25">
      <c r="B2083" s="7">
        <v>44021</v>
      </c>
      <c r="C2083" s="4" t="s">
        <v>8</v>
      </c>
      <c r="D2083" s="4" t="s">
        <v>18</v>
      </c>
      <c r="E2083" s="4" t="s">
        <v>22</v>
      </c>
      <c r="F2083" s="4">
        <v>47</v>
      </c>
      <c r="G2083" s="13">
        <f t="shared" si="32"/>
        <v>200</v>
      </c>
      <c r="H2083" s="13">
        <f>tbl_Data[[#This Row],[Units]] * tbl_Data[[#This Row],[Price]]</f>
        <v>9400</v>
      </c>
      <c r="I2083" s="4" t="s">
        <v>11</v>
      </c>
      <c r="J2083" s="4" t="s">
        <v>19</v>
      </c>
      <c r="K2083" s="4" t="s">
        <v>55</v>
      </c>
    </row>
    <row r="2084" spans="2:11" x14ac:dyDescent="0.25">
      <c r="B2084" s="7">
        <v>44021</v>
      </c>
      <c r="C2084" s="4" t="s">
        <v>21</v>
      </c>
      <c r="D2084" s="4" t="s">
        <v>18</v>
      </c>
      <c r="E2084" s="4" t="s">
        <v>20</v>
      </c>
      <c r="F2084" s="4">
        <v>48</v>
      </c>
      <c r="G2084" s="13">
        <f t="shared" si="32"/>
        <v>300</v>
      </c>
      <c r="H2084" s="13">
        <f>tbl_Data[[#This Row],[Units]] * tbl_Data[[#This Row],[Price]]</f>
        <v>14400</v>
      </c>
      <c r="I2084" s="4" t="s">
        <v>11</v>
      </c>
      <c r="J2084" s="4" t="s">
        <v>12</v>
      </c>
      <c r="K2084" s="4" t="s">
        <v>56</v>
      </c>
    </row>
    <row r="2085" spans="2:11" x14ac:dyDescent="0.25">
      <c r="B2085" s="7">
        <v>44021</v>
      </c>
      <c r="C2085" s="4" t="s">
        <v>13</v>
      </c>
      <c r="D2085" s="4" t="s">
        <v>18</v>
      </c>
      <c r="E2085" s="4" t="s">
        <v>17</v>
      </c>
      <c r="F2085" s="4">
        <v>44</v>
      </c>
      <c r="G2085" s="13">
        <f t="shared" si="32"/>
        <v>500</v>
      </c>
      <c r="H2085" s="13">
        <f>tbl_Data[[#This Row],[Units]] * tbl_Data[[#This Row],[Price]]</f>
        <v>22000</v>
      </c>
      <c r="I2085" s="4" t="s">
        <v>11</v>
      </c>
      <c r="J2085" s="4" t="s">
        <v>12</v>
      </c>
      <c r="K2085" s="4" t="s">
        <v>55</v>
      </c>
    </row>
    <row r="2086" spans="2:11" x14ac:dyDescent="0.25">
      <c r="B2086" s="7">
        <v>44022</v>
      </c>
      <c r="C2086" s="4" t="s">
        <v>21</v>
      </c>
      <c r="D2086" s="4" t="s">
        <v>16</v>
      </c>
      <c r="E2086" s="4" t="s">
        <v>22</v>
      </c>
      <c r="F2086" s="4">
        <v>10</v>
      </c>
      <c r="G2086" s="13">
        <f t="shared" si="32"/>
        <v>200</v>
      </c>
      <c r="H2086" s="13">
        <f>tbl_Data[[#This Row],[Units]] * tbl_Data[[#This Row],[Price]]</f>
        <v>2000</v>
      </c>
      <c r="I2086" s="4" t="s">
        <v>11</v>
      </c>
      <c r="J2086" s="4" t="s">
        <v>12</v>
      </c>
      <c r="K2086" s="4" t="s">
        <v>52</v>
      </c>
    </row>
    <row r="2087" spans="2:11" x14ac:dyDescent="0.25">
      <c r="B2087" s="7">
        <v>44022</v>
      </c>
      <c r="C2087" s="4" t="s">
        <v>21</v>
      </c>
      <c r="D2087" s="4" t="s">
        <v>16</v>
      </c>
      <c r="E2087" s="4" t="s">
        <v>22</v>
      </c>
      <c r="F2087" s="4">
        <v>13</v>
      </c>
      <c r="G2087" s="13">
        <f t="shared" si="32"/>
        <v>200</v>
      </c>
      <c r="H2087" s="13">
        <f>tbl_Data[[#This Row],[Units]] * tbl_Data[[#This Row],[Price]]</f>
        <v>2600</v>
      </c>
      <c r="I2087" s="4" t="s">
        <v>11</v>
      </c>
      <c r="J2087" s="4" t="s">
        <v>12</v>
      </c>
      <c r="K2087" s="4" t="s">
        <v>52</v>
      </c>
    </row>
    <row r="2088" spans="2:11" x14ac:dyDescent="0.25">
      <c r="B2088" s="7">
        <v>44022</v>
      </c>
      <c r="C2088" s="4" t="s">
        <v>21</v>
      </c>
      <c r="D2088" s="4" t="s">
        <v>16</v>
      </c>
      <c r="E2088" s="4" t="s">
        <v>20</v>
      </c>
      <c r="F2088" s="4">
        <v>9</v>
      </c>
      <c r="G2088" s="13">
        <f t="shared" si="32"/>
        <v>300</v>
      </c>
      <c r="H2088" s="13">
        <f>tbl_Data[[#This Row],[Units]] * tbl_Data[[#This Row],[Price]]</f>
        <v>2700</v>
      </c>
      <c r="I2088" s="4" t="s">
        <v>11</v>
      </c>
      <c r="J2088" s="4" t="s">
        <v>12</v>
      </c>
      <c r="K2088" s="4" t="s">
        <v>52</v>
      </c>
    </row>
    <row r="2089" spans="2:11" x14ac:dyDescent="0.25">
      <c r="B2089" s="7">
        <v>44022</v>
      </c>
      <c r="C2089" s="4" t="s">
        <v>13</v>
      </c>
      <c r="D2089" s="4" t="s">
        <v>14</v>
      </c>
      <c r="E2089" s="4" t="s">
        <v>10</v>
      </c>
      <c r="F2089" s="4">
        <v>7</v>
      </c>
      <c r="G2089" s="13">
        <f t="shared" si="32"/>
        <v>400</v>
      </c>
      <c r="H2089" s="13">
        <f>tbl_Data[[#This Row],[Units]] * tbl_Data[[#This Row],[Price]]</f>
        <v>2800</v>
      </c>
      <c r="I2089" s="4" t="s">
        <v>23</v>
      </c>
      <c r="J2089" s="4" t="s">
        <v>12</v>
      </c>
      <c r="K2089" s="4" t="s">
        <v>55</v>
      </c>
    </row>
    <row r="2090" spans="2:11" x14ac:dyDescent="0.25">
      <c r="B2090" s="7">
        <v>44022</v>
      </c>
      <c r="C2090" s="4" t="s">
        <v>21</v>
      </c>
      <c r="D2090" s="4" t="s">
        <v>16</v>
      </c>
      <c r="E2090" s="4" t="s">
        <v>10</v>
      </c>
      <c r="F2090" s="4">
        <v>12</v>
      </c>
      <c r="G2090" s="13">
        <f t="shared" si="32"/>
        <v>400</v>
      </c>
      <c r="H2090" s="13">
        <f>tbl_Data[[#This Row],[Units]] * tbl_Data[[#This Row],[Price]]</f>
        <v>4800</v>
      </c>
      <c r="I2090" s="4" t="s">
        <v>11</v>
      </c>
      <c r="J2090" s="4" t="s">
        <v>12</v>
      </c>
      <c r="K2090" s="4" t="s">
        <v>52</v>
      </c>
    </row>
    <row r="2091" spans="2:11" x14ac:dyDescent="0.25">
      <c r="B2091" s="7">
        <v>44022</v>
      </c>
      <c r="C2091" s="4" t="s">
        <v>21</v>
      </c>
      <c r="D2091" s="4" t="s">
        <v>16</v>
      </c>
      <c r="E2091" s="4" t="s">
        <v>17</v>
      </c>
      <c r="F2091" s="4">
        <v>20</v>
      </c>
      <c r="G2091" s="13">
        <f t="shared" si="32"/>
        <v>500</v>
      </c>
      <c r="H2091" s="13">
        <f>tbl_Data[[#This Row],[Units]] * tbl_Data[[#This Row],[Price]]</f>
        <v>10000</v>
      </c>
      <c r="I2091" s="4" t="s">
        <v>23</v>
      </c>
      <c r="J2091" s="4" t="s">
        <v>12</v>
      </c>
      <c r="K2091" s="4" t="s">
        <v>52</v>
      </c>
    </row>
    <row r="2092" spans="2:11" x14ac:dyDescent="0.25">
      <c r="B2092" s="7">
        <v>44022</v>
      </c>
      <c r="C2092" s="4" t="s">
        <v>21</v>
      </c>
      <c r="D2092" s="4" t="s">
        <v>48</v>
      </c>
      <c r="E2092" s="4" t="s">
        <v>10</v>
      </c>
      <c r="F2092" s="4">
        <v>31</v>
      </c>
      <c r="G2092" s="13">
        <f t="shared" si="32"/>
        <v>400</v>
      </c>
      <c r="H2092" s="13">
        <f>tbl_Data[[#This Row],[Units]] * tbl_Data[[#This Row],[Price]]</f>
        <v>12400</v>
      </c>
      <c r="I2092" s="4" t="s">
        <v>11</v>
      </c>
      <c r="J2092" s="4" t="s">
        <v>12</v>
      </c>
      <c r="K2092" s="4" t="s">
        <v>52</v>
      </c>
    </row>
    <row r="2093" spans="2:11" x14ac:dyDescent="0.25">
      <c r="B2093" s="7">
        <v>44022</v>
      </c>
      <c r="C2093" s="4" t="s">
        <v>13</v>
      </c>
      <c r="D2093" s="4" t="s">
        <v>9</v>
      </c>
      <c r="E2093" s="4" t="s">
        <v>17</v>
      </c>
      <c r="F2093" s="4">
        <v>34</v>
      </c>
      <c r="G2093" s="13">
        <f t="shared" si="32"/>
        <v>500</v>
      </c>
      <c r="H2093" s="13">
        <f>tbl_Data[[#This Row],[Units]] * tbl_Data[[#This Row],[Price]]</f>
        <v>17000</v>
      </c>
      <c r="I2093" s="4" t="s">
        <v>11</v>
      </c>
      <c r="J2093" s="4" t="s">
        <v>12</v>
      </c>
      <c r="K2093" s="4" t="s">
        <v>52</v>
      </c>
    </row>
    <row r="2094" spans="2:11" x14ac:dyDescent="0.25">
      <c r="B2094" s="7">
        <v>44022</v>
      </c>
      <c r="C2094" s="4" t="s">
        <v>8</v>
      </c>
      <c r="D2094" s="4" t="s">
        <v>18</v>
      </c>
      <c r="E2094" s="4" t="s">
        <v>17</v>
      </c>
      <c r="F2094" s="4">
        <v>37</v>
      </c>
      <c r="G2094" s="13">
        <f t="shared" si="32"/>
        <v>500</v>
      </c>
      <c r="H2094" s="13">
        <f>tbl_Data[[#This Row],[Units]] * tbl_Data[[#This Row],[Price]]</f>
        <v>18500</v>
      </c>
      <c r="I2094" s="4" t="s">
        <v>11</v>
      </c>
      <c r="J2094" s="4" t="s">
        <v>12</v>
      </c>
      <c r="K2094" s="4" t="s">
        <v>54</v>
      </c>
    </row>
    <row r="2095" spans="2:11" x14ac:dyDescent="0.25">
      <c r="B2095" s="7">
        <v>44022</v>
      </c>
      <c r="C2095" s="4" t="s">
        <v>21</v>
      </c>
      <c r="D2095" s="4" t="s">
        <v>18</v>
      </c>
      <c r="E2095" s="4" t="s">
        <v>17</v>
      </c>
      <c r="F2095" s="4">
        <v>38</v>
      </c>
      <c r="G2095" s="13">
        <f t="shared" si="32"/>
        <v>500</v>
      </c>
      <c r="H2095" s="13">
        <f>tbl_Data[[#This Row],[Units]] * tbl_Data[[#This Row],[Price]]</f>
        <v>19000</v>
      </c>
      <c r="I2095" s="4" t="s">
        <v>11</v>
      </c>
      <c r="J2095" s="4" t="s">
        <v>12</v>
      </c>
      <c r="K2095" s="4" t="s">
        <v>55</v>
      </c>
    </row>
    <row r="2096" spans="2:11" x14ac:dyDescent="0.25">
      <c r="B2096" s="7">
        <v>44023</v>
      </c>
      <c r="C2096" s="4" t="s">
        <v>21</v>
      </c>
      <c r="D2096" s="4" t="s">
        <v>48</v>
      </c>
      <c r="E2096" s="4" t="s">
        <v>17</v>
      </c>
      <c r="F2096" s="4">
        <v>2</v>
      </c>
      <c r="G2096" s="13">
        <f t="shared" si="32"/>
        <v>500</v>
      </c>
      <c r="H2096" s="13">
        <f>tbl_Data[[#This Row],[Units]] * tbl_Data[[#This Row],[Price]]</f>
        <v>1000</v>
      </c>
      <c r="I2096" s="4" t="s">
        <v>11</v>
      </c>
      <c r="J2096" s="4" t="s">
        <v>12</v>
      </c>
      <c r="K2096" s="4" t="s">
        <v>53</v>
      </c>
    </row>
    <row r="2097" spans="2:11" x14ac:dyDescent="0.25">
      <c r="B2097" s="7">
        <v>44023</v>
      </c>
      <c r="C2097" s="4" t="s">
        <v>13</v>
      </c>
      <c r="D2097" s="4" t="s">
        <v>14</v>
      </c>
      <c r="E2097" s="4" t="s">
        <v>10</v>
      </c>
      <c r="F2097" s="4">
        <v>3</v>
      </c>
      <c r="G2097" s="13">
        <f t="shared" si="32"/>
        <v>400</v>
      </c>
      <c r="H2097" s="13">
        <f>tbl_Data[[#This Row],[Units]] * tbl_Data[[#This Row],[Price]]</f>
        <v>1200</v>
      </c>
      <c r="I2097" s="4" t="s">
        <v>11</v>
      </c>
      <c r="J2097" s="4" t="s">
        <v>12</v>
      </c>
      <c r="K2097" s="4" t="s">
        <v>52</v>
      </c>
    </row>
    <row r="2098" spans="2:11" x14ac:dyDescent="0.25">
      <c r="B2098" s="7">
        <v>44023</v>
      </c>
      <c r="C2098" s="4" t="s">
        <v>13</v>
      </c>
      <c r="D2098" s="4" t="s">
        <v>16</v>
      </c>
      <c r="E2098" s="4" t="s">
        <v>10</v>
      </c>
      <c r="F2098" s="4">
        <v>5</v>
      </c>
      <c r="G2098" s="13">
        <f t="shared" si="32"/>
        <v>400</v>
      </c>
      <c r="H2098" s="13">
        <f>tbl_Data[[#This Row],[Units]] * tbl_Data[[#This Row],[Price]]</f>
        <v>2000</v>
      </c>
      <c r="I2098" s="4" t="s">
        <v>11</v>
      </c>
      <c r="J2098" s="4" t="s">
        <v>12</v>
      </c>
      <c r="K2098" s="4" t="s">
        <v>54</v>
      </c>
    </row>
    <row r="2099" spans="2:11" x14ac:dyDescent="0.25">
      <c r="B2099" s="7">
        <v>44023</v>
      </c>
      <c r="C2099" s="4" t="s">
        <v>13</v>
      </c>
      <c r="D2099" s="4" t="s">
        <v>16</v>
      </c>
      <c r="E2099" s="4" t="s">
        <v>15</v>
      </c>
      <c r="F2099" s="4">
        <v>24</v>
      </c>
      <c r="G2099" s="13">
        <f t="shared" si="32"/>
        <v>100</v>
      </c>
      <c r="H2099" s="13">
        <f>tbl_Data[[#This Row],[Units]] * tbl_Data[[#This Row],[Price]]</f>
        <v>2400</v>
      </c>
      <c r="I2099" s="4" t="s">
        <v>11</v>
      </c>
      <c r="J2099" s="4" t="s">
        <v>12</v>
      </c>
      <c r="K2099" s="4" t="s">
        <v>55</v>
      </c>
    </row>
    <row r="2100" spans="2:11" x14ac:dyDescent="0.25">
      <c r="B2100" s="7">
        <v>44023</v>
      </c>
      <c r="C2100" s="4" t="s">
        <v>13</v>
      </c>
      <c r="D2100" s="4" t="s">
        <v>14</v>
      </c>
      <c r="E2100" s="4" t="s">
        <v>22</v>
      </c>
      <c r="F2100" s="4">
        <v>28</v>
      </c>
      <c r="G2100" s="13">
        <f t="shared" si="32"/>
        <v>200</v>
      </c>
      <c r="H2100" s="13">
        <f>tbl_Data[[#This Row],[Units]] * tbl_Data[[#This Row],[Price]]</f>
        <v>5600</v>
      </c>
      <c r="I2100" s="4" t="s">
        <v>11</v>
      </c>
      <c r="J2100" s="4" t="s">
        <v>12</v>
      </c>
      <c r="K2100" s="4" t="s">
        <v>52</v>
      </c>
    </row>
    <row r="2101" spans="2:11" x14ac:dyDescent="0.25">
      <c r="B2101" s="7">
        <v>44023</v>
      </c>
      <c r="C2101" s="4" t="s">
        <v>13</v>
      </c>
      <c r="D2101" s="4" t="s">
        <v>48</v>
      </c>
      <c r="E2101" s="4" t="s">
        <v>22</v>
      </c>
      <c r="F2101" s="4">
        <v>31</v>
      </c>
      <c r="G2101" s="13">
        <f t="shared" si="32"/>
        <v>200</v>
      </c>
      <c r="H2101" s="13">
        <f>tbl_Data[[#This Row],[Units]] * tbl_Data[[#This Row],[Price]]</f>
        <v>6200</v>
      </c>
      <c r="I2101" s="4" t="s">
        <v>11</v>
      </c>
      <c r="J2101" s="4" t="s">
        <v>12</v>
      </c>
      <c r="K2101" s="4" t="s">
        <v>52</v>
      </c>
    </row>
    <row r="2102" spans="2:11" x14ac:dyDescent="0.25">
      <c r="B2102" s="7">
        <v>44023</v>
      </c>
      <c r="C2102" s="4" t="s">
        <v>8</v>
      </c>
      <c r="D2102" s="4" t="s">
        <v>48</v>
      </c>
      <c r="E2102" s="4" t="s">
        <v>20</v>
      </c>
      <c r="F2102" s="4">
        <v>24</v>
      </c>
      <c r="G2102" s="13">
        <f t="shared" si="32"/>
        <v>300</v>
      </c>
      <c r="H2102" s="13">
        <f>tbl_Data[[#This Row],[Units]] * tbl_Data[[#This Row],[Price]]</f>
        <v>7200</v>
      </c>
      <c r="I2102" s="4" t="s">
        <v>11</v>
      </c>
      <c r="J2102" s="4" t="s">
        <v>12</v>
      </c>
      <c r="K2102" s="4" t="s">
        <v>53</v>
      </c>
    </row>
    <row r="2103" spans="2:11" x14ac:dyDescent="0.25">
      <c r="B2103" s="7">
        <v>44023</v>
      </c>
      <c r="C2103" s="4" t="s">
        <v>8</v>
      </c>
      <c r="D2103" s="4" t="s">
        <v>48</v>
      </c>
      <c r="E2103" s="4" t="s">
        <v>17</v>
      </c>
      <c r="F2103" s="4">
        <v>15</v>
      </c>
      <c r="G2103" s="13">
        <f t="shared" si="32"/>
        <v>500</v>
      </c>
      <c r="H2103" s="13">
        <f>tbl_Data[[#This Row],[Units]] * tbl_Data[[#This Row],[Price]]</f>
        <v>7500</v>
      </c>
      <c r="I2103" s="4" t="s">
        <v>11</v>
      </c>
      <c r="J2103" s="4" t="s">
        <v>12</v>
      </c>
      <c r="K2103" s="4" t="s">
        <v>52</v>
      </c>
    </row>
    <row r="2104" spans="2:11" x14ac:dyDescent="0.25">
      <c r="B2104" s="7">
        <v>44023</v>
      </c>
      <c r="C2104" s="4" t="s">
        <v>21</v>
      </c>
      <c r="D2104" s="4" t="s">
        <v>16</v>
      </c>
      <c r="E2104" s="4" t="s">
        <v>22</v>
      </c>
      <c r="F2104" s="4">
        <v>39</v>
      </c>
      <c r="G2104" s="13">
        <f t="shared" si="32"/>
        <v>200</v>
      </c>
      <c r="H2104" s="13">
        <f>tbl_Data[[#This Row],[Units]] * tbl_Data[[#This Row],[Price]]</f>
        <v>7800</v>
      </c>
      <c r="I2104" s="4" t="s">
        <v>11</v>
      </c>
      <c r="J2104" s="4" t="s">
        <v>12</v>
      </c>
      <c r="K2104" s="4" t="s">
        <v>53</v>
      </c>
    </row>
    <row r="2105" spans="2:11" x14ac:dyDescent="0.25">
      <c r="B2105" s="7">
        <v>44023</v>
      </c>
      <c r="C2105" s="4" t="s">
        <v>8</v>
      </c>
      <c r="D2105" s="4" t="s">
        <v>14</v>
      </c>
      <c r="E2105" s="4" t="s">
        <v>22</v>
      </c>
      <c r="F2105" s="4">
        <v>40</v>
      </c>
      <c r="G2105" s="13">
        <f t="shared" si="32"/>
        <v>200</v>
      </c>
      <c r="H2105" s="13">
        <f>tbl_Data[[#This Row],[Units]] * tbl_Data[[#This Row],[Price]]</f>
        <v>8000</v>
      </c>
      <c r="I2105" s="4" t="s">
        <v>11</v>
      </c>
      <c r="J2105" s="4" t="s">
        <v>12</v>
      </c>
      <c r="K2105" s="4" t="s">
        <v>52</v>
      </c>
    </row>
    <row r="2106" spans="2:11" x14ac:dyDescent="0.25">
      <c r="B2106" s="7">
        <v>44023</v>
      </c>
      <c r="C2106" s="4" t="s">
        <v>8</v>
      </c>
      <c r="D2106" s="4" t="s">
        <v>48</v>
      </c>
      <c r="E2106" s="4" t="s">
        <v>20</v>
      </c>
      <c r="F2106" s="4">
        <v>36</v>
      </c>
      <c r="G2106" s="13">
        <f t="shared" si="32"/>
        <v>300</v>
      </c>
      <c r="H2106" s="13">
        <f>tbl_Data[[#This Row],[Units]] * tbl_Data[[#This Row],[Price]]</f>
        <v>10800</v>
      </c>
      <c r="I2106" s="4" t="s">
        <v>11</v>
      </c>
      <c r="J2106" s="4" t="s">
        <v>12</v>
      </c>
      <c r="K2106" s="4" t="s">
        <v>55</v>
      </c>
    </row>
    <row r="2107" spans="2:11" x14ac:dyDescent="0.25">
      <c r="B2107" s="7">
        <v>44023</v>
      </c>
      <c r="C2107" s="4" t="s">
        <v>8</v>
      </c>
      <c r="D2107" s="4" t="s">
        <v>14</v>
      </c>
      <c r="E2107" s="4" t="s">
        <v>10</v>
      </c>
      <c r="F2107" s="4">
        <v>30</v>
      </c>
      <c r="G2107" s="13">
        <f t="shared" si="32"/>
        <v>400</v>
      </c>
      <c r="H2107" s="13">
        <f>tbl_Data[[#This Row],[Units]] * tbl_Data[[#This Row],[Price]]</f>
        <v>12000</v>
      </c>
      <c r="I2107" s="4" t="s">
        <v>11</v>
      </c>
      <c r="J2107" s="4" t="s">
        <v>12</v>
      </c>
      <c r="K2107" s="4" t="s">
        <v>55</v>
      </c>
    </row>
    <row r="2108" spans="2:11" x14ac:dyDescent="0.25">
      <c r="B2108" s="7">
        <v>44023</v>
      </c>
      <c r="C2108" s="4" t="s">
        <v>21</v>
      </c>
      <c r="D2108" s="4" t="s">
        <v>16</v>
      </c>
      <c r="E2108" s="4" t="s">
        <v>17</v>
      </c>
      <c r="F2108" s="4">
        <v>27</v>
      </c>
      <c r="G2108" s="13">
        <f t="shared" si="32"/>
        <v>500</v>
      </c>
      <c r="H2108" s="13">
        <f>tbl_Data[[#This Row],[Units]] * tbl_Data[[#This Row],[Price]]</f>
        <v>13500</v>
      </c>
      <c r="I2108" s="4" t="s">
        <v>11</v>
      </c>
      <c r="J2108" s="4" t="s">
        <v>12</v>
      </c>
      <c r="K2108" s="4" t="s">
        <v>52</v>
      </c>
    </row>
    <row r="2109" spans="2:11" x14ac:dyDescent="0.25">
      <c r="B2109" s="7">
        <v>44023</v>
      </c>
      <c r="C2109" s="4" t="s">
        <v>13</v>
      </c>
      <c r="D2109" s="4" t="s">
        <v>14</v>
      </c>
      <c r="E2109" s="4" t="s">
        <v>17</v>
      </c>
      <c r="F2109" s="4">
        <v>33</v>
      </c>
      <c r="G2109" s="13">
        <f t="shared" si="32"/>
        <v>500</v>
      </c>
      <c r="H2109" s="13">
        <f>tbl_Data[[#This Row],[Units]] * tbl_Data[[#This Row],[Price]]</f>
        <v>16500</v>
      </c>
      <c r="I2109" s="4" t="s">
        <v>11</v>
      </c>
      <c r="J2109" s="4" t="s">
        <v>19</v>
      </c>
      <c r="K2109" s="4" t="s">
        <v>53</v>
      </c>
    </row>
    <row r="2110" spans="2:11" x14ac:dyDescent="0.25">
      <c r="B2110" s="7">
        <v>44023</v>
      </c>
      <c r="C2110" s="4" t="s">
        <v>13</v>
      </c>
      <c r="D2110" s="4" t="s">
        <v>14</v>
      </c>
      <c r="E2110" s="4" t="s">
        <v>17</v>
      </c>
      <c r="F2110" s="4">
        <v>39</v>
      </c>
      <c r="G2110" s="13">
        <f t="shared" si="32"/>
        <v>500</v>
      </c>
      <c r="H2110" s="13">
        <f>tbl_Data[[#This Row],[Units]] * tbl_Data[[#This Row],[Price]]</f>
        <v>19500</v>
      </c>
      <c r="I2110" s="4" t="s">
        <v>11</v>
      </c>
      <c r="J2110" s="4" t="s">
        <v>12</v>
      </c>
      <c r="K2110" s="4" t="s">
        <v>54</v>
      </c>
    </row>
    <row r="2111" spans="2:11" x14ac:dyDescent="0.25">
      <c r="B2111" s="7">
        <v>44024</v>
      </c>
      <c r="C2111" s="4" t="s">
        <v>13</v>
      </c>
      <c r="D2111" s="4" t="s">
        <v>14</v>
      </c>
      <c r="E2111" s="4" t="s">
        <v>22</v>
      </c>
      <c r="F2111" s="4">
        <v>18</v>
      </c>
      <c r="G2111" s="13">
        <f t="shared" si="32"/>
        <v>200</v>
      </c>
      <c r="H2111" s="13">
        <f>tbl_Data[[#This Row],[Units]] * tbl_Data[[#This Row],[Price]]</f>
        <v>3600</v>
      </c>
      <c r="I2111" s="4" t="s">
        <v>11</v>
      </c>
      <c r="J2111" s="4" t="s">
        <v>12</v>
      </c>
      <c r="K2111" s="4" t="s">
        <v>52</v>
      </c>
    </row>
    <row r="2112" spans="2:11" x14ac:dyDescent="0.25">
      <c r="B2112" s="7">
        <v>44024</v>
      </c>
      <c r="C2112" s="4" t="s">
        <v>8</v>
      </c>
      <c r="D2112" s="4" t="s">
        <v>24</v>
      </c>
      <c r="E2112" s="4" t="s">
        <v>20</v>
      </c>
      <c r="F2112" s="4">
        <v>20</v>
      </c>
      <c r="G2112" s="13">
        <f t="shared" si="32"/>
        <v>300</v>
      </c>
      <c r="H2112" s="13">
        <f>tbl_Data[[#This Row],[Units]] * tbl_Data[[#This Row],[Price]]</f>
        <v>6000</v>
      </c>
      <c r="I2112" s="4" t="s">
        <v>11</v>
      </c>
      <c r="J2112" s="4" t="s">
        <v>12</v>
      </c>
      <c r="K2112" s="4" t="s">
        <v>52</v>
      </c>
    </row>
    <row r="2113" spans="2:11" x14ac:dyDescent="0.25">
      <c r="B2113" s="7">
        <v>44024</v>
      </c>
      <c r="C2113" s="4" t="s">
        <v>21</v>
      </c>
      <c r="D2113" s="4" t="s">
        <v>18</v>
      </c>
      <c r="E2113" s="4" t="s">
        <v>20</v>
      </c>
      <c r="F2113" s="4">
        <v>22</v>
      </c>
      <c r="G2113" s="13">
        <f t="shared" si="32"/>
        <v>300</v>
      </c>
      <c r="H2113" s="13">
        <f>tbl_Data[[#This Row],[Units]] * tbl_Data[[#This Row],[Price]]</f>
        <v>6600</v>
      </c>
      <c r="I2113" s="4" t="s">
        <v>11</v>
      </c>
      <c r="J2113" s="4" t="s">
        <v>12</v>
      </c>
      <c r="K2113" s="4" t="s">
        <v>52</v>
      </c>
    </row>
    <row r="2114" spans="2:11" x14ac:dyDescent="0.25">
      <c r="B2114" s="7">
        <v>44024</v>
      </c>
      <c r="C2114" s="4" t="s">
        <v>21</v>
      </c>
      <c r="D2114" s="4" t="s">
        <v>18</v>
      </c>
      <c r="E2114" s="4" t="s">
        <v>20</v>
      </c>
      <c r="F2114" s="4">
        <v>26</v>
      </c>
      <c r="G2114" s="13">
        <f t="shared" si="32"/>
        <v>300</v>
      </c>
      <c r="H2114" s="13">
        <f>tbl_Data[[#This Row],[Units]] * tbl_Data[[#This Row],[Price]]</f>
        <v>7800</v>
      </c>
      <c r="I2114" s="4" t="s">
        <v>23</v>
      </c>
      <c r="J2114" s="4" t="s">
        <v>12</v>
      </c>
      <c r="K2114" s="4" t="s">
        <v>55</v>
      </c>
    </row>
    <row r="2115" spans="2:11" x14ac:dyDescent="0.25">
      <c r="B2115" s="7">
        <v>44024</v>
      </c>
      <c r="C2115" s="4" t="s">
        <v>13</v>
      </c>
      <c r="D2115" s="4" t="s">
        <v>24</v>
      </c>
      <c r="E2115" s="4" t="s">
        <v>10</v>
      </c>
      <c r="F2115" s="4">
        <v>21</v>
      </c>
      <c r="G2115" s="13">
        <f t="shared" si="32"/>
        <v>400</v>
      </c>
      <c r="H2115" s="13">
        <f>tbl_Data[[#This Row],[Units]] * tbl_Data[[#This Row],[Price]]</f>
        <v>8400</v>
      </c>
      <c r="I2115" s="4" t="s">
        <v>11</v>
      </c>
      <c r="J2115" s="4" t="s">
        <v>19</v>
      </c>
      <c r="K2115" s="4" t="s">
        <v>52</v>
      </c>
    </row>
    <row r="2116" spans="2:11" x14ac:dyDescent="0.25">
      <c r="B2116" s="7">
        <v>44024</v>
      </c>
      <c r="C2116" s="4" t="s">
        <v>21</v>
      </c>
      <c r="D2116" s="4" t="s">
        <v>9</v>
      </c>
      <c r="E2116" s="4" t="s">
        <v>22</v>
      </c>
      <c r="F2116" s="4">
        <v>42</v>
      </c>
      <c r="G2116" s="13">
        <f t="shared" ref="G2116:G2179" si="33">_xlfn.XLOOKUP(E2116, Product, dv_Price, "N/A", 0)</f>
        <v>200</v>
      </c>
      <c r="H2116" s="13">
        <f>tbl_Data[[#This Row],[Units]] * tbl_Data[[#This Row],[Price]]</f>
        <v>8400</v>
      </c>
      <c r="I2116" s="4" t="s">
        <v>11</v>
      </c>
      <c r="J2116" s="4" t="s">
        <v>12</v>
      </c>
      <c r="K2116" s="4" t="s">
        <v>52</v>
      </c>
    </row>
    <row r="2117" spans="2:11" x14ac:dyDescent="0.25">
      <c r="B2117" s="7">
        <v>44024</v>
      </c>
      <c r="C2117" s="4" t="s">
        <v>13</v>
      </c>
      <c r="D2117" s="4" t="s">
        <v>18</v>
      </c>
      <c r="E2117" s="4" t="s">
        <v>17</v>
      </c>
      <c r="F2117" s="4">
        <v>17</v>
      </c>
      <c r="G2117" s="13">
        <f t="shared" si="33"/>
        <v>500</v>
      </c>
      <c r="H2117" s="13">
        <f>tbl_Data[[#This Row],[Units]] * tbl_Data[[#This Row],[Price]]</f>
        <v>8500</v>
      </c>
      <c r="I2117" s="4" t="s">
        <v>11</v>
      </c>
      <c r="J2117" s="4" t="s">
        <v>12</v>
      </c>
      <c r="K2117" s="4" t="s">
        <v>55</v>
      </c>
    </row>
    <row r="2118" spans="2:11" x14ac:dyDescent="0.25">
      <c r="B2118" s="7">
        <v>44024</v>
      </c>
      <c r="C2118" s="4" t="s">
        <v>8</v>
      </c>
      <c r="D2118" s="4" t="s">
        <v>14</v>
      </c>
      <c r="E2118" s="4" t="s">
        <v>10</v>
      </c>
      <c r="F2118" s="4">
        <v>25</v>
      </c>
      <c r="G2118" s="13">
        <f t="shared" si="33"/>
        <v>400</v>
      </c>
      <c r="H2118" s="13">
        <f>tbl_Data[[#This Row],[Units]] * tbl_Data[[#This Row],[Price]]</f>
        <v>10000</v>
      </c>
      <c r="I2118" s="4" t="s">
        <v>11</v>
      </c>
      <c r="J2118" s="4" t="s">
        <v>12</v>
      </c>
      <c r="K2118" s="4" t="s">
        <v>52</v>
      </c>
    </row>
    <row r="2119" spans="2:11" x14ac:dyDescent="0.25">
      <c r="B2119" s="7">
        <v>44024</v>
      </c>
      <c r="C2119" s="4" t="s">
        <v>8</v>
      </c>
      <c r="D2119" s="4" t="s">
        <v>14</v>
      </c>
      <c r="E2119" s="4" t="s">
        <v>17</v>
      </c>
      <c r="F2119" s="4">
        <v>21</v>
      </c>
      <c r="G2119" s="13">
        <f t="shared" si="33"/>
        <v>500</v>
      </c>
      <c r="H2119" s="13">
        <f>tbl_Data[[#This Row],[Units]] * tbl_Data[[#This Row],[Price]]</f>
        <v>10500</v>
      </c>
      <c r="I2119" s="4" t="s">
        <v>11</v>
      </c>
      <c r="J2119" s="4" t="s">
        <v>12</v>
      </c>
      <c r="K2119" s="4" t="s">
        <v>53</v>
      </c>
    </row>
    <row r="2120" spans="2:11" x14ac:dyDescent="0.25">
      <c r="B2120" s="7">
        <v>44024</v>
      </c>
      <c r="C2120" s="4" t="s">
        <v>13</v>
      </c>
      <c r="D2120" s="4" t="s">
        <v>9</v>
      </c>
      <c r="E2120" s="4" t="s">
        <v>20</v>
      </c>
      <c r="F2120" s="4">
        <v>39</v>
      </c>
      <c r="G2120" s="13">
        <f t="shared" si="33"/>
        <v>300</v>
      </c>
      <c r="H2120" s="13">
        <f>tbl_Data[[#This Row],[Units]] * tbl_Data[[#This Row],[Price]]</f>
        <v>11700</v>
      </c>
      <c r="I2120" s="4" t="s">
        <v>11</v>
      </c>
      <c r="J2120" s="4" t="s">
        <v>12</v>
      </c>
      <c r="K2120" s="4" t="s">
        <v>53</v>
      </c>
    </row>
    <row r="2121" spans="2:11" x14ac:dyDescent="0.25">
      <c r="B2121" s="7">
        <v>44024</v>
      </c>
      <c r="C2121" s="4" t="s">
        <v>8</v>
      </c>
      <c r="D2121" s="4" t="s">
        <v>48</v>
      </c>
      <c r="E2121" s="4" t="s">
        <v>10</v>
      </c>
      <c r="F2121" s="4">
        <v>49</v>
      </c>
      <c r="G2121" s="13">
        <f t="shared" si="33"/>
        <v>400</v>
      </c>
      <c r="H2121" s="13">
        <f>tbl_Data[[#This Row],[Units]] * tbl_Data[[#This Row],[Price]]</f>
        <v>19600</v>
      </c>
      <c r="I2121" s="4" t="s">
        <v>11</v>
      </c>
      <c r="J2121" s="4" t="s">
        <v>19</v>
      </c>
      <c r="K2121" s="4" t="s">
        <v>53</v>
      </c>
    </row>
    <row r="2122" spans="2:11" x14ac:dyDescent="0.25">
      <c r="B2122" s="7">
        <v>44025</v>
      </c>
      <c r="C2122" s="4" t="s">
        <v>13</v>
      </c>
      <c r="D2122" s="4" t="s">
        <v>18</v>
      </c>
      <c r="E2122" s="4" t="s">
        <v>15</v>
      </c>
      <c r="F2122" s="4">
        <v>9</v>
      </c>
      <c r="G2122" s="13">
        <f t="shared" si="33"/>
        <v>100</v>
      </c>
      <c r="H2122" s="13">
        <f>tbl_Data[[#This Row],[Units]] * tbl_Data[[#This Row],[Price]]</f>
        <v>900</v>
      </c>
      <c r="I2122" s="4" t="s">
        <v>11</v>
      </c>
      <c r="J2122" s="4" t="s">
        <v>12</v>
      </c>
      <c r="K2122" s="4" t="s">
        <v>52</v>
      </c>
    </row>
    <row r="2123" spans="2:11" x14ac:dyDescent="0.25">
      <c r="B2123" s="7">
        <v>44025</v>
      </c>
      <c r="C2123" s="4" t="s">
        <v>21</v>
      </c>
      <c r="D2123" s="4" t="s">
        <v>16</v>
      </c>
      <c r="E2123" s="4" t="s">
        <v>10</v>
      </c>
      <c r="F2123" s="4">
        <v>6</v>
      </c>
      <c r="G2123" s="13">
        <f t="shared" si="33"/>
        <v>400</v>
      </c>
      <c r="H2123" s="13">
        <f>tbl_Data[[#This Row],[Units]] * tbl_Data[[#This Row],[Price]]</f>
        <v>2400</v>
      </c>
      <c r="I2123" s="4" t="s">
        <v>23</v>
      </c>
      <c r="J2123" s="4" t="s">
        <v>12</v>
      </c>
      <c r="K2123" s="4" t="s">
        <v>55</v>
      </c>
    </row>
    <row r="2124" spans="2:11" x14ac:dyDescent="0.25">
      <c r="B2124" s="7">
        <v>44025</v>
      </c>
      <c r="C2124" s="4" t="s">
        <v>21</v>
      </c>
      <c r="D2124" s="4" t="s">
        <v>9</v>
      </c>
      <c r="E2124" s="4" t="s">
        <v>15</v>
      </c>
      <c r="F2124" s="4">
        <v>44</v>
      </c>
      <c r="G2124" s="13">
        <f t="shared" si="33"/>
        <v>100</v>
      </c>
      <c r="H2124" s="13">
        <f>tbl_Data[[#This Row],[Units]] * tbl_Data[[#This Row],[Price]]</f>
        <v>4400</v>
      </c>
      <c r="I2124" s="4" t="s">
        <v>11</v>
      </c>
      <c r="J2124" s="4" t="s">
        <v>12</v>
      </c>
      <c r="K2124" s="4" t="s">
        <v>53</v>
      </c>
    </row>
    <row r="2125" spans="2:11" x14ac:dyDescent="0.25">
      <c r="B2125" s="7">
        <v>44025</v>
      </c>
      <c r="C2125" s="4" t="s">
        <v>8</v>
      </c>
      <c r="D2125" s="4" t="s">
        <v>18</v>
      </c>
      <c r="E2125" s="4" t="s">
        <v>22</v>
      </c>
      <c r="F2125" s="4">
        <v>31</v>
      </c>
      <c r="G2125" s="13">
        <f t="shared" si="33"/>
        <v>200</v>
      </c>
      <c r="H2125" s="13">
        <f>tbl_Data[[#This Row],[Units]] * tbl_Data[[#This Row],[Price]]</f>
        <v>6200</v>
      </c>
      <c r="I2125" s="4" t="s">
        <v>11</v>
      </c>
      <c r="J2125" s="4" t="s">
        <v>12</v>
      </c>
      <c r="K2125" s="4" t="s">
        <v>55</v>
      </c>
    </row>
    <row r="2126" spans="2:11" x14ac:dyDescent="0.25">
      <c r="B2126" s="7">
        <v>44025</v>
      </c>
      <c r="C2126" s="4" t="s">
        <v>21</v>
      </c>
      <c r="D2126" s="4" t="s">
        <v>14</v>
      </c>
      <c r="E2126" s="4" t="s">
        <v>17</v>
      </c>
      <c r="F2126" s="4">
        <v>13</v>
      </c>
      <c r="G2126" s="13">
        <f t="shared" si="33"/>
        <v>500</v>
      </c>
      <c r="H2126" s="13">
        <f>tbl_Data[[#This Row],[Units]] * tbl_Data[[#This Row],[Price]]</f>
        <v>6500</v>
      </c>
      <c r="I2126" s="4" t="s">
        <v>11</v>
      </c>
      <c r="J2126" s="4" t="s">
        <v>12</v>
      </c>
      <c r="K2126" s="4" t="s">
        <v>52</v>
      </c>
    </row>
    <row r="2127" spans="2:11" x14ac:dyDescent="0.25">
      <c r="B2127" s="7">
        <v>44025</v>
      </c>
      <c r="C2127" s="4" t="s">
        <v>21</v>
      </c>
      <c r="D2127" s="4" t="s">
        <v>9</v>
      </c>
      <c r="E2127" s="4" t="s">
        <v>22</v>
      </c>
      <c r="F2127" s="4">
        <v>33</v>
      </c>
      <c r="G2127" s="13">
        <f t="shared" si="33"/>
        <v>200</v>
      </c>
      <c r="H2127" s="13">
        <f>tbl_Data[[#This Row],[Units]] * tbl_Data[[#This Row],[Price]]</f>
        <v>6600</v>
      </c>
      <c r="I2127" s="4" t="s">
        <v>11</v>
      </c>
      <c r="J2127" s="4" t="s">
        <v>12</v>
      </c>
      <c r="K2127" s="4" t="s">
        <v>53</v>
      </c>
    </row>
    <row r="2128" spans="2:11" x14ac:dyDescent="0.25">
      <c r="B2128" s="7">
        <v>44025</v>
      </c>
      <c r="C2128" s="4" t="s">
        <v>8</v>
      </c>
      <c r="D2128" s="4" t="s">
        <v>48</v>
      </c>
      <c r="E2128" s="4" t="s">
        <v>17</v>
      </c>
      <c r="F2128" s="4">
        <v>16</v>
      </c>
      <c r="G2128" s="13">
        <f t="shared" si="33"/>
        <v>500</v>
      </c>
      <c r="H2128" s="13">
        <f>tbl_Data[[#This Row],[Units]] * tbl_Data[[#This Row],[Price]]</f>
        <v>8000</v>
      </c>
      <c r="I2128" s="4" t="s">
        <v>11</v>
      </c>
      <c r="J2128" s="4" t="s">
        <v>12</v>
      </c>
      <c r="K2128" s="4" t="s">
        <v>52</v>
      </c>
    </row>
    <row r="2129" spans="2:11" x14ac:dyDescent="0.25">
      <c r="B2129" s="7">
        <v>44025</v>
      </c>
      <c r="C2129" s="4" t="s">
        <v>8</v>
      </c>
      <c r="D2129" s="4" t="s">
        <v>24</v>
      </c>
      <c r="E2129" s="4" t="s">
        <v>20</v>
      </c>
      <c r="F2129" s="4">
        <v>27</v>
      </c>
      <c r="G2129" s="13">
        <f t="shared" si="33"/>
        <v>300</v>
      </c>
      <c r="H2129" s="13">
        <f>tbl_Data[[#This Row],[Units]] * tbl_Data[[#This Row],[Price]]</f>
        <v>8100</v>
      </c>
      <c r="I2129" s="4" t="s">
        <v>11</v>
      </c>
      <c r="J2129" s="4" t="s">
        <v>12</v>
      </c>
      <c r="K2129" s="4" t="s">
        <v>55</v>
      </c>
    </row>
    <row r="2130" spans="2:11" x14ac:dyDescent="0.25">
      <c r="B2130" s="7">
        <v>44025</v>
      </c>
      <c r="C2130" s="4" t="s">
        <v>8</v>
      </c>
      <c r="D2130" s="4" t="s">
        <v>48</v>
      </c>
      <c r="E2130" s="4" t="s">
        <v>22</v>
      </c>
      <c r="F2130" s="4">
        <v>42</v>
      </c>
      <c r="G2130" s="13">
        <f t="shared" si="33"/>
        <v>200</v>
      </c>
      <c r="H2130" s="13">
        <f>tbl_Data[[#This Row],[Units]] * tbl_Data[[#This Row],[Price]]</f>
        <v>8400</v>
      </c>
      <c r="I2130" s="4" t="s">
        <v>23</v>
      </c>
      <c r="J2130" s="4" t="s">
        <v>12</v>
      </c>
      <c r="K2130" s="4" t="s">
        <v>52</v>
      </c>
    </row>
    <row r="2131" spans="2:11" x14ac:dyDescent="0.25">
      <c r="B2131" s="7">
        <v>44025</v>
      </c>
      <c r="C2131" s="4" t="s">
        <v>21</v>
      </c>
      <c r="D2131" s="4" t="s">
        <v>18</v>
      </c>
      <c r="E2131" s="4" t="s">
        <v>10</v>
      </c>
      <c r="F2131" s="4">
        <v>23</v>
      </c>
      <c r="G2131" s="13">
        <f t="shared" si="33"/>
        <v>400</v>
      </c>
      <c r="H2131" s="13">
        <f>tbl_Data[[#This Row],[Units]] * tbl_Data[[#This Row],[Price]]</f>
        <v>9200</v>
      </c>
      <c r="I2131" s="4" t="s">
        <v>11</v>
      </c>
      <c r="J2131" s="4" t="s">
        <v>12</v>
      </c>
      <c r="K2131" s="4" t="s">
        <v>55</v>
      </c>
    </row>
    <row r="2132" spans="2:11" x14ac:dyDescent="0.25">
      <c r="B2132" s="7">
        <v>44025</v>
      </c>
      <c r="C2132" s="4" t="s">
        <v>21</v>
      </c>
      <c r="D2132" s="4" t="s">
        <v>48</v>
      </c>
      <c r="E2132" s="4" t="s">
        <v>10</v>
      </c>
      <c r="F2132" s="4">
        <v>30</v>
      </c>
      <c r="G2132" s="13">
        <f t="shared" si="33"/>
        <v>400</v>
      </c>
      <c r="H2132" s="13">
        <f>tbl_Data[[#This Row],[Units]] * tbl_Data[[#This Row],[Price]]</f>
        <v>12000</v>
      </c>
      <c r="I2132" s="4" t="s">
        <v>11</v>
      </c>
      <c r="J2132" s="4" t="s">
        <v>19</v>
      </c>
      <c r="K2132" s="4" t="s">
        <v>53</v>
      </c>
    </row>
    <row r="2133" spans="2:11" x14ac:dyDescent="0.25">
      <c r="B2133" s="7">
        <v>44025</v>
      </c>
      <c r="C2133" s="4" t="s">
        <v>8</v>
      </c>
      <c r="D2133" s="4" t="s">
        <v>14</v>
      </c>
      <c r="E2133" s="4" t="s">
        <v>20</v>
      </c>
      <c r="F2133" s="4">
        <v>45</v>
      </c>
      <c r="G2133" s="13">
        <f t="shared" si="33"/>
        <v>300</v>
      </c>
      <c r="H2133" s="13">
        <f>tbl_Data[[#This Row],[Units]] * tbl_Data[[#This Row],[Price]]</f>
        <v>13500</v>
      </c>
      <c r="I2133" s="4" t="s">
        <v>11</v>
      </c>
      <c r="J2133" s="4" t="s">
        <v>12</v>
      </c>
      <c r="K2133" s="4" t="s">
        <v>52</v>
      </c>
    </row>
    <row r="2134" spans="2:11" x14ac:dyDescent="0.25">
      <c r="B2134" s="7">
        <v>44025</v>
      </c>
      <c r="C2134" s="4" t="s">
        <v>21</v>
      </c>
      <c r="D2134" s="4" t="s">
        <v>48</v>
      </c>
      <c r="E2134" s="4" t="s">
        <v>10</v>
      </c>
      <c r="F2134" s="4">
        <v>35</v>
      </c>
      <c r="G2134" s="13">
        <f t="shared" si="33"/>
        <v>400</v>
      </c>
      <c r="H2134" s="13">
        <f>tbl_Data[[#This Row],[Units]] * tbl_Data[[#This Row],[Price]]</f>
        <v>14000</v>
      </c>
      <c r="I2134" s="4" t="s">
        <v>23</v>
      </c>
      <c r="J2134" s="4" t="s">
        <v>19</v>
      </c>
      <c r="K2134" s="4" t="s">
        <v>52</v>
      </c>
    </row>
    <row r="2135" spans="2:11" x14ac:dyDescent="0.25">
      <c r="B2135" s="7">
        <v>44025</v>
      </c>
      <c r="C2135" s="4" t="s">
        <v>13</v>
      </c>
      <c r="D2135" s="4" t="s">
        <v>48</v>
      </c>
      <c r="E2135" s="4" t="s">
        <v>10</v>
      </c>
      <c r="F2135" s="4">
        <v>40</v>
      </c>
      <c r="G2135" s="13">
        <f t="shared" si="33"/>
        <v>400</v>
      </c>
      <c r="H2135" s="13">
        <f>tbl_Data[[#This Row],[Units]] * tbl_Data[[#This Row],[Price]]</f>
        <v>16000</v>
      </c>
      <c r="I2135" s="4" t="s">
        <v>11</v>
      </c>
      <c r="J2135" s="4" t="s">
        <v>12</v>
      </c>
      <c r="K2135" s="4" t="s">
        <v>53</v>
      </c>
    </row>
    <row r="2136" spans="2:11" x14ac:dyDescent="0.25">
      <c r="B2136" s="7">
        <v>44025</v>
      </c>
      <c r="C2136" s="4" t="s">
        <v>21</v>
      </c>
      <c r="D2136" s="4" t="s">
        <v>14</v>
      </c>
      <c r="E2136" s="4" t="s">
        <v>10</v>
      </c>
      <c r="F2136" s="4">
        <v>49</v>
      </c>
      <c r="G2136" s="13">
        <f t="shared" si="33"/>
        <v>400</v>
      </c>
      <c r="H2136" s="13">
        <f>tbl_Data[[#This Row],[Units]] * tbl_Data[[#This Row],[Price]]</f>
        <v>19600</v>
      </c>
      <c r="I2136" s="4" t="s">
        <v>23</v>
      </c>
      <c r="J2136" s="4" t="s">
        <v>12</v>
      </c>
      <c r="K2136" s="4" t="s">
        <v>52</v>
      </c>
    </row>
    <row r="2137" spans="2:11" x14ac:dyDescent="0.25">
      <c r="B2137" s="7">
        <v>44026</v>
      </c>
      <c r="C2137" s="4" t="s">
        <v>13</v>
      </c>
      <c r="D2137" s="4" t="s">
        <v>18</v>
      </c>
      <c r="E2137" s="4" t="s">
        <v>10</v>
      </c>
      <c r="F2137" s="4">
        <v>5</v>
      </c>
      <c r="G2137" s="13">
        <f t="shared" si="33"/>
        <v>400</v>
      </c>
      <c r="H2137" s="13">
        <f>tbl_Data[[#This Row],[Units]] * tbl_Data[[#This Row],[Price]]</f>
        <v>2000</v>
      </c>
      <c r="I2137" s="4" t="s">
        <v>11</v>
      </c>
      <c r="J2137" s="4" t="s">
        <v>12</v>
      </c>
      <c r="K2137" s="4" t="s">
        <v>52</v>
      </c>
    </row>
    <row r="2138" spans="2:11" x14ac:dyDescent="0.25">
      <c r="B2138" s="7">
        <v>44026</v>
      </c>
      <c r="C2138" s="4" t="s">
        <v>13</v>
      </c>
      <c r="D2138" s="4" t="s">
        <v>18</v>
      </c>
      <c r="E2138" s="4" t="s">
        <v>20</v>
      </c>
      <c r="F2138" s="4">
        <v>7</v>
      </c>
      <c r="G2138" s="13">
        <f t="shared" si="33"/>
        <v>300</v>
      </c>
      <c r="H2138" s="13">
        <f>tbl_Data[[#This Row],[Units]] * tbl_Data[[#This Row],[Price]]</f>
        <v>2100</v>
      </c>
      <c r="I2138" s="4" t="s">
        <v>23</v>
      </c>
      <c r="J2138" s="4" t="s">
        <v>12</v>
      </c>
      <c r="K2138" s="4" t="s">
        <v>52</v>
      </c>
    </row>
    <row r="2139" spans="2:11" x14ac:dyDescent="0.25">
      <c r="B2139" s="7">
        <v>44026</v>
      </c>
      <c r="C2139" s="4" t="s">
        <v>21</v>
      </c>
      <c r="D2139" s="4" t="s">
        <v>18</v>
      </c>
      <c r="E2139" s="4" t="s">
        <v>10</v>
      </c>
      <c r="F2139" s="4">
        <v>15</v>
      </c>
      <c r="G2139" s="13">
        <f t="shared" si="33"/>
        <v>400</v>
      </c>
      <c r="H2139" s="13">
        <f>tbl_Data[[#This Row],[Units]] * tbl_Data[[#This Row],[Price]]</f>
        <v>6000</v>
      </c>
      <c r="I2139" s="4" t="s">
        <v>11</v>
      </c>
      <c r="J2139" s="4" t="s">
        <v>12</v>
      </c>
      <c r="K2139" s="4" t="s">
        <v>53</v>
      </c>
    </row>
    <row r="2140" spans="2:11" x14ac:dyDescent="0.25">
      <c r="B2140" s="7">
        <v>44026</v>
      </c>
      <c r="C2140" s="4" t="s">
        <v>13</v>
      </c>
      <c r="D2140" s="4" t="s">
        <v>14</v>
      </c>
      <c r="E2140" s="4" t="s">
        <v>10</v>
      </c>
      <c r="F2140" s="4">
        <v>23</v>
      </c>
      <c r="G2140" s="13">
        <f t="shared" si="33"/>
        <v>400</v>
      </c>
      <c r="H2140" s="13">
        <f>tbl_Data[[#This Row],[Units]] * tbl_Data[[#This Row],[Price]]</f>
        <v>9200</v>
      </c>
      <c r="I2140" s="4" t="s">
        <v>23</v>
      </c>
      <c r="J2140" s="4" t="s">
        <v>12</v>
      </c>
      <c r="K2140" s="4" t="s">
        <v>52</v>
      </c>
    </row>
    <row r="2141" spans="2:11" x14ac:dyDescent="0.25">
      <c r="B2141" s="7">
        <v>44026</v>
      </c>
      <c r="C2141" s="4" t="s">
        <v>13</v>
      </c>
      <c r="D2141" s="4" t="s">
        <v>18</v>
      </c>
      <c r="E2141" s="4" t="s">
        <v>10</v>
      </c>
      <c r="F2141" s="4">
        <v>26</v>
      </c>
      <c r="G2141" s="13">
        <f t="shared" si="33"/>
        <v>400</v>
      </c>
      <c r="H2141" s="13">
        <f>tbl_Data[[#This Row],[Units]] * tbl_Data[[#This Row],[Price]]</f>
        <v>10400</v>
      </c>
      <c r="I2141" s="4" t="s">
        <v>23</v>
      </c>
      <c r="J2141" s="4" t="s">
        <v>12</v>
      </c>
      <c r="K2141" s="4" t="s">
        <v>55</v>
      </c>
    </row>
    <row r="2142" spans="2:11" x14ac:dyDescent="0.25">
      <c r="B2142" s="7">
        <v>44026</v>
      </c>
      <c r="C2142" s="4" t="s">
        <v>21</v>
      </c>
      <c r="D2142" s="4" t="s">
        <v>16</v>
      </c>
      <c r="E2142" s="4" t="s">
        <v>20</v>
      </c>
      <c r="F2142" s="4">
        <v>45</v>
      </c>
      <c r="G2142" s="13">
        <f t="shared" si="33"/>
        <v>300</v>
      </c>
      <c r="H2142" s="13">
        <f>tbl_Data[[#This Row],[Units]] * tbl_Data[[#This Row],[Price]]</f>
        <v>13500</v>
      </c>
      <c r="I2142" s="4" t="s">
        <v>11</v>
      </c>
      <c r="J2142" s="4" t="s">
        <v>12</v>
      </c>
      <c r="K2142" s="4" t="s">
        <v>55</v>
      </c>
    </row>
    <row r="2143" spans="2:11" x14ac:dyDescent="0.25">
      <c r="B2143" s="7">
        <v>44026</v>
      </c>
      <c r="C2143" s="4" t="s">
        <v>13</v>
      </c>
      <c r="D2143" s="4" t="s">
        <v>18</v>
      </c>
      <c r="E2143" s="4" t="s">
        <v>20</v>
      </c>
      <c r="F2143" s="4">
        <v>48</v>
      </c>
      <c r="G2143" s="13">
        <f t="shared" si="33"/>
        <v>300</v>
      </c>
      <c r="H2143" s="13">
        <f>tbl_Data[[#This Row],[Units]] * tbl_Data[[#This Row],[Price]]</f>
        <v>14400</v>
      </c>
      <c r="I2143" s="4" t="s">
        <v>11</v>
      </c>
      <c r="J2143" s="4" t="s">
        <v>12</v>
      </c>
      <c r="K2143" s="4" t="s">
        <v>52</v>
      </c>
    </row>
    <row r="2144" spans="2:11" x14ac:dyDescent="0.25">
      <c r="B2144" s="7">
        <v>44026</v>
      </c>
      <c r="C2144" s="4" t="s">
        <v>8</v>
      </c>
      <c r="D2144" s="4" t="s">
        <v>14</v>
      </c>
      <c r="E2144" s="4" t="s">
        <v>17</v>
      </c>
      <c r="F2144" s="4">
        <v>32</v>
      </c>
      <c r="G2144" s="13">
        <f t="shared" si="33"/>
        <v>500</v>
      </c>
      <c r="H2144" s="13">
        <f>tbl_Data[[#This Row],[Units]] * tbl_Data[[#This Row],[Price]]</f>
        <v>16000</v>
      </c>
      <c r="I2144" s="4" t="s">
        <v>11</v>
      </c>
      <c r="J2144" s="4" t="s">
        <v>12</v>
      </c>
      <c r="K2144" s="4" t="s">
        <v>53</v>
      </c>
    </row>
    <row r="2145" spans="2:11" x14ac:dyDescent="0.25">
      <c r="B2145" s="7">
        <v>44026</v>
      </c>
      <c r="C2145" s="4" t="s">
        <v>8</v>
      </c>
      <c r="D2145" s="4" t="s">
        <v>48</v>
      </c>
      <c r="E2145" s="4" t="s">
        <v>17</v>
      </c>
      <c r="F2145" s="4">
        <v>32</v>
      </c>
      <c r="G2145" s="13">
        <f t="shared" si="33"/>
        <v>500</v>
      </c>
      <c r="H2145" s="13">
        <f>tbl_Data[[#This Row],[Units]] * tbl_Data[[#This Row],[Price]]</f>
        <v>16000</v>
      </c>
      <c r="I2145" s="4" t="s">
        <v>11</v>
      </c>
      <c r="J2145" s="4" t="s">
        <v>12</v>
      </c>
      <c r="K2145" s="4" t="s">
        <v>55</v>
      </c>
    </row>
    <row r="2146" spans="2:11" x14ac:dyDescent="0.25">
      <c r="B2146" s="7">
        <v>44027</v>
      </c>
      <c r="C2146" s="4" t="s">
        <v>21</v>
      </c>
      <c r="D2146" s="4" t="s">
        <v>14</v>
      </c>
      <c r="E2146" s="4" t="s">
        <v>15</v>
      </c>
      <c r="F2146" s="4">
        <v>3</v>
      </c>
      <c r="G2146" s="13">
        <f t="shared" si="33"/>
        <v>100</v>
      </c>
      <c r="H2146" s="13">
        <f>tbl_Data[[#This Row],[Units]] * tbl_Data[[#This Row],[Price]]</f>
        <v>300</v>
      </c>
      <c r="I2146" s="4" t="s">
        <v>11</v>
      </c>
      <c r="J2146" s="4" t="s">
        <v>12</v>
      </c>
      <c r="K2146" s="4" t="s">
        <v>52</v>
      </c>
    </row>
    <row r="2147" spans="2:11" x14ac:dyDescent="0.25">
      <c r="B2147" s="7">
        <v>44027</v>
      </c>
      <c r="C2147" s="4" t="s">
        <v>21</v>
      </c>
      <c r="D2147" s="4" t="s">
        <v>18</v>
      </c>
      <c r="E2147" s="4" t="s">
        <v>17</v>
      </c>
      <c r="F2147" s="4">
        <v>1</v>
      </c>
      <c r="G2147" s="13">
        <f t="shared" si="33"/>
        <v>500</v>
      </c>
      <c r="H2147" s="13">
        <f>tbl_Data[[#This Row],[Units]] * tbl_Data[[#This Row],[Price]]</f>
        <v>500</v>
      </c>
      <c r="I2147" s="4" t="s">
        <v>11</v>
      </c>
      <c r="J2147" s="4" t="s">
        <v>12</v>
      </c>
      <c r="K2147" s="4" t="s">
        <v>54</v>
      </c>
    </row>
    <row r="2148" spans="2:11" x14ac:dyDescent="0.25">
      <c r="B2148" s="7">
        <v>44027</v>
      </c>
      <c r="C2148" s="4" t="s">
        <v>13</v>
      </c>
      <c r="D2148" s="4" t="s">
        <v>14</v>
      </c>
      <c r="E2148" s="4" t="s">
        <v>17</v>
      </c>
      <c r="F2148" s="4">
        <v>2</v>
      </c>
      <c r="G2148" s="13">
        <f t="shared" si="33"/>
        <v>500</v>
      </c>
      <c r="H2148" s="13">
        <f>tbl_Data[[#This Row],[Units]] * tbl_Data[[#This Row],[Price]]</f>
        <v>1000</v>
      </c>
      <c r="I2148" s="4" t="s">
        <v>11</v>
      </c>
      <c r="J2148" s="4" t="s">
        <v>19</v>
      </c>
      <c r="K2148" s="4" t="s">
        <v>53</v>
      </c>
    </row>
    <row r="2149" spans="2:11" x14ac:dyDescent="0.25">
      <c r="B2149" s="7">
        <v>44027</v>
      </c>
      <c r="C2149" s="4" t="s">
        <v>13</v>
      </c>
      <c r="D2149" s="4" t="s">
        <v>14</v>
      </c>
      <c r="E2149" s="4" t="s">
        <v>15</v>
      </c>
      <c r="F2149" s="4">
        <v>12</v>
      </c>
      <c r="G2149" s="13">
        <f t="shared" si="33"/>
        <v>100</v>
      </c>
      <c r="H2149" s="13">
        <f>tbl_Data[[#This Row],[Units]] * tbl_Data[[#This Row],[Price]]</f>
        <v>1200</v>
      </c>
      <c r="I2149" s="4" t="s">
        <v>23</v>
      </c>
      <c r="J2149" s="4" t="s">
        <v>12</v>
      </c>
      <c r="K2149" s="4" t="s">
        <v>55</v>
      </c>
    </row>
    <row r="2150" spans="2:11" x14ac:dyDescent="0.25">
      <c r="B2150" s="7">
        <v>44027</v>
      </c>
      <c r="C2150" s="4" t="s">
        <v>8</v>
      </c>
      <c r="D2150" s="4" t="s">
        <v>14</v>
      </c>
      <c r="E2150" s="4" t="s">
        <v>15</v>
      </c>
      <c r="F2150" s="4">
        <v>19</v>
      </c>
      <c r="G2150" s="13">
        <f t="shared" si="33"/>
        <v>100</v>
      </c>
      <c r="H2150" s="13">
        <f>tbl_Data[[#This Row],[Units]] * tbl_Data[[#This Row],[Price]]</f>
        <v>1900</v>
      </c>
      <c r="I2150" s="4" t="s">
        <v>23</v>
      </c>
      <c r="J2150" s="4" t="s">
        <v>12</v>
      </c>
      <c r="K2150" s="4" t="s">
        <v>52</v>
      </c>
    </row>
    <row r="2151" spans="2:11" x14ac:dyDescent="0.25">
      <c r="B2151" s="7">
        <v>44027</v>
      </c>
      <c r="C2151" s="4" t="s">
        <v>21</v>
      </c>
      <c r="D2151" s="4" t="s">
        <v>18</v>
      </c>
      <c r="E2151" s="4" t="s">
        <v>20</v>
      </c>
      <c r="F2151" s="4">
        <v>7</v>
      </c>
      <c r="G2151" s="13">
        <f t="shared" si="33"/>
        <v>300</v>
      </c>
      <c r="H2151" s="13">
        <f>tbl_Data[[#This Row],[Units]] * tbl_Data[[#This Row],[Price]]</f>
        <v>2100</v>
      </c>
      <c r="I2151" s="4" t="s">
        <v>11</v>
      </c>
      <c r="J2151" s="4" t="s">
        <v>12</v>
      </c>
      <c r="K2151" s="4" t="s">
        <v>55</v>
      </c>
    </row>
    <row r="2152" spans="2:11" x14ac:dyDescent="0.25">
      <c r="B2152" s="7">
        <v>44027</v>
      </c>
      <c r="C2152" s="4" t="s">
        <v>21</v>
      </c>
      <c r="D2152" s="4" t="s">
        <v>14</v>
      </c>
      <c r="E2152" s="4" t="s">
        <v>20</v>
      </c>
      <c r="F2152" s="4">
        <v>10</v>
      </c>
      <c r="G2152" s="13">
        <f t="shared" si="33"/>
        <v>300</v>
      </c>
      <c r="H2152" s="13">
        <f>tbl_Data[[#This Row],[Units]] * tbl_Data[[#This Row],[Price]]</f>
        <v>3000</v>
      </c>
      <c r="I2152" s="4" t="s">
        <v>11</v>
      </c>
      <c r="J2152" s="4" t="s">
        <v>19</v>
      </c>
      <c r="K2152" s="4" t="s">
        <v>56</v>
      </c>
    </row>
    <row r="2153" spans="2:11" x14ac:dyDescent="0.25">
      <c r="B2153" s="7">
        <v>44027</v>
      </c>
      <c r="C2153" s="4" t="s">
        <v>8</v>
      </c>
      <c r="D2153" s="4" t="s">
        <v>18</v>
      </c>
      <c r="E2153" s="4" t="s">
        <v>17</v>
      </c>
      <c r="F2153" s="4">
        <v>8</v>
      </c>
      <c r="G2153" s="13">
        <f t="shared" si="33"/>
        <v>500</v>
      </c>
      <c r="H2153" s="13">
        <f>tbl_Data[[#This Row],[Units]] * tbl_Data[[#This Row],[Price]]</f>
        <v>4000</v>
      </c>
      <c r="I2153" s="4" t="s">
        <v>23</v>
      </c>
      <c r="J2153" s="4" t="s">
        <v>12</v>
      </c>
      <c r="K2153" s="4" t="s">
        <v>52</v>
      </c>
    </row>
    <row r="2154" spans="2:11" x14ac:dyDescent="0.25">
      <c r="B2154" s="7">
        <v>44027</v>
      </c>
      <c r="C2154" s="4" t="s">
        <v>21</v>
      </c>
      <c r="D2154" s="4" t="s">
        <v>9</v>
      </c>
      <c r="E2154" s="4" t="s">
        <v>22</v>
      </c>
      <c r="F2154" s="4">
        <v>32</v>
      </c>
      <c r="G2154" s="13">
        <f t="shared" si="33"/>
        <v>200</v>
      </c>
      <c r="H2154" s="13">
        <f>tbl_Data[[#This Row],[Units]] * tbl_Data[[#This Row],[Price]]</f>
        <v>6400</v>
      </c>
      <c r="I2154" s="4" t="s">
        <v>11</v>
      </c>
      <c r="J2154" s="4" t="s">
        <v>12</v>
      </c>
      <c r="K2154" s="4" t="s">
        <v>52</v>
      </c>
    </row>
    <row r="2155" spans="2:11" x14ac:dyDescent="0.25">
      <c r="B2155" s="7">
        <v>44027</v>
      </c>
      <c r="C2155" s="4" t="s">
        <v>21</v>
      </c>
      <c r="D2155" s="4" t="s">
        <v>18</v>
      </c>
      <c r="E2155" s="4" t="s">
        <v>20</v>
      </c>
      <c r="F2155" s="4">
        <v>29</v>
      </c>
      <c r="G2155" s="13">
        <f t="shared" si="33"/>
        <v>300</v>
      </c>
      <c r="H2155" s="13">
        <f>tbl_Data[[#This Row],[Units]] * tbl_Data[[#This Row],[Price]]</f>
        <v>8700</v>
      </c>
      <c r="I2155" s="4" t="s">
        <v>11</v>
      </c>
      <c r="J2155" s="4" t="s">
        <v>12</v>
      </c>
      <c r="K2155" s="4" t="s">
        <v>55</v>
      </c>
    </row>
    <row r="2156" spans="2:11" x14ac:dyDescent="0.25">
      <c r="B2156" s="7">
        <v>44027</v>
      </c>
      <c r="C2156" s="4" t="s">
        <v>21</v>
      </c>
      <c r="D2156" s="4" t="s">
        <v>16</v>
      </c>
      <c r="E2156" s="4" t="s">
        <v>20</v>
      </c>
      <c r="F2156" s="4">
        <v>35</v>
      </c>
      <c r="G2156" s="13">
        <f t="shared" si="33"/>
        <v>300</v>
      </c>
      <c r="H2156" s="13">
        <f>tbl_Data[[#This Row],[Units]] * tbl_Data[[#This Row],[Price]]</f>
        <v>10500</v>
      </c>
      <c r="I2156" s="4" t="s">
        <v>11</v>
      </c>
      <c r="J2156" s="4" t="s">
        <v>19</v>
      </c>
      <c r="K2156" s="4" t="s">
        <v>53</v>
      </c>
    </row>
    <row r="2157" spans="2:11" x14ac:dyDescent="0.25">
      <c r="B2157" s="7">
        <v>44027</v>
      </c>
      <c r="C2157" s="4" t="s">
        <v>21</v>
      </c>
      <c r="D2157" s="4" t="s">
        <v>18</v>
      </c>
      <c r="E2157" s="4" t="s">
        <v>10</v>
      </c>
      <c r="F2157" s="4">
        <v>29</v>
      </c>
      <c r="G2157" s="13">
        <f t="shared" si="33"/>
        <v>400</v>
      </c>
      <c r="H2157" s="13">
        <f>tbl_Data[[#This Row],[Units]] * tbl_Data[[#This Row],[Price]]</f>
        <v>11600</v>
      </c>
      <c r="I2157" s="4" t="s">
        <v>11</v>
      </c>
      <c r="J2157" s="4" t="s">
        <v>12</v>
      </c>
      <c r="K2157" s="4" t="s">
        <v>52</v>
      </c>
    </row>
    <row r="2158" spans="2:11" x14ac:dyDescent="0.25">
      <c r="B2158" s="7">
        <v>44027</v>
      </c>
      <c r="C2158" s="4" t="s">
        <v>8</v>
      </c>
      <c r="D2158" s="4" t="s">
        <v>14</v>
      </c>
      <c r="E2158" s="4" t="s">
        <v>10</v>
      </c>
      <c r="F2158" s="4">
        <v>29</v>
      </c>
      <c r="G2158" s="13">
        <f t="shared" si="33"/>
        <v>400</v>
      </c>
      <c r="H2158" s="13">
        <f>tbl_Data[[#This Row],[Units]] * tbl_Data[[#This Row],[Price]]</f>
        <v>11600</v>
      </c>
      <c r="I2158" s="4" t="s">
        <v>11</v>
      </c>
      <c r="J2158" s="4" t="s">
        <v>12</v>
      </c>
      <c r="K2158" s="4" t="s">
        <v>52</v>
      </c>
    </row>
    <row r="2159" spans="2:11" x14ac:dyDescent="0.25">
      <c r="B2159" s="7">
        <v>44027</v>
      </c>
      <c r="C2159" s="4" t="s">
        <v>21</v>
      </c>
      <c r="D2159" s="4" t="s">
        <v>18</v>
      </c>
      <c r="E2159" s="4" t="s">
        <v>20</v>
      </c>
      <c r="F2159" s="4">
        <v>46</v>
      </c>
      <c r="G2159" s="13">
        <f t="shared" si="33"/>
        <v>300</v>
      </c>
      <c r="H2159" s="13">
        <f>tbl_Data[[#This Row],[Units]] * tbl_Data[[#This Row],[Price]]</f>
        <v>13800</v>
      </c>
      <c r="I2159" s="4" t="s">
        <v>23</v>
      </c>
      <c r="J2159" s="4" t="s">
        <v>12</v>
      </c>
      <c r="K2159" s="4" t="s">
        <v>52</v>
      </c>
    </row>
    <row r="2160" spans="2:11" x14ac:dyDescent="0.25">
      <c r="B2160" s="7">
        <v>44027</v>
      </c>
      <c r="C2160" s="4" t="s">
        <v>13</v>
      </c>
      <c r="D2160" s="4" t="s">
        <v>9</v>
      </c>
      <c r="E2160" s="4" t="s">
        <v>10</v>
      </c>
      <c r="F2160" s="4">
        <v>36</v>
      </c>
      <c r="G2160" s="13">
        <f t="shared" si="33"/>
        <v>400</v>
      </c>
      <c r="H2160" s="13">
        <f>tbl_Data[[#This Row],[Units]] * tbl_Data[[#This Row],[Price]]</f>
        <v>14400</v>
      </c>
      <c r="I2160" s="4" t="s">
        <v>11</v>
      </c>
      <c r="J2160" s="4" t="s">
        <v>12</v>
      </c>
      <c r="K2160" s="4" t="s">
        <v>52</v>
      </c>
    </row>
    <row r="2161" spans="2:11" x14ac:dyDescent="0.25">
      <c r="B2161" s="7">
        <v>44027</v>
      </c>
      <c r="C2161" s="4" t="s">
        <v>13</v>
      </c>
      <c r="D2161" s="4" t="s">
        <v>18</v>
      </c>
      <c r="E2161" s="4" t="s">
        <v>10</v>
      </c>
      <c r="F2161" s="4">
        <v>40</v>
      </c>
      <c r="G2161" s="13">
        <f t="shared" si="33"/>
        <v>400</v>
      </c>
      <c r="H2161" s="13">
        <f>tbl_Data[[#This Row],[Units]] * tbl_Data[[#This Row],[Price]]</f>
        <v>16000</v>
      </c>
      <c r="I2161" s="4" t="s">
        <v>11</v>
      </c>
      <c r="J2161" s="4" t="s">
        <v>12</v>
      </c>
      <c r="K2161" s="4" t="s">
        <v>52</v>
      </c>
    </row>
    <row r="2162" spans="2:11" x14ac:dyDescent="0.25">
      <c r="B2162" s="7">
        <v>44028</v>
      </c>
      <c r="C2162" s="4" t="s">
        <v>21</v>
      </c>
      <c r="D2162" s="4" t="s">
        <v>18</v>
      </c>
      <c r="E2162" s="4" t="s">
        <v>15</v>
      </c>
      <c r="F2162" s="4">
        <v>12</v>
      </c>
      <c r="G2162" s="13">
        <f t="shared" si="33"/>
        <v>100</v>
      </c>
      <c r="H2162" s="13">
        <f>tbl_Data[[#This Row],[Units]] * tbl_Data[[#This Row],[Price]]</f>
        <v>1200</v>
      </c>
      <c r="I2162" s="4" t="s">
        <v>23</v>
      </c>
      <c r="J2162" s="4" t="s">
        <v>12</v>
      </c>
      <c r="K2162" s="4" t="s">
        <v>55</v>
      </c>
    </row>
    <row r="2163" spans="2:11" x14ac:dyDescent="0.25">
      <c r="B2163" s="7">
        <v>44028</v>
      </c>
      <c r="C2163" s="4" t="s">
        <v>13</v>
      </c>
      <c r="D2163" s="4" t="s">
        <v>16</v>
      </c>
      <c r="E2163" s="4" t="s">
        <v>20</v>
      </c>
      <c r="F2163" s="4">
        <v>5</v>
      </c>
      <c r="G2163" s="13">
        <f t="shared" si="33"/>
        <v>300</v>
      </c>
      <c r="H2163" s="13">
        <f>tbl_Data[[#This Row],[Units]] * tbl_Data[[#This Row],[Price]]</f>
        <v>1500</v>
      </c>
      <c r="I2163" s="4" t="s">
        <v>23</v>
      </c>
      <c r="J2163" s="4" t="s">
        <v>12</v>
      </c>
      <c r="K2163" s="4" t="s">
        <v>54</v>
      </c>
    </row>
    <row r="2164" spans="2:11" x14ac:dyDescent="0.25">
      <c r="B2164" s="7">
        <v>44028</v>
      </c>
      <c r="C2164" s="4" t="s">
        <v>21</v>
      </c>
      <c r="D2164" s="4" t="s">
        <v>18</v>
      </c>
      <c r="E2164" s="4" t="s">
        <v>20</v>
      </c>
      <c r="F2164" s="4">
        <v>6</v>
      </c>
      <c r="G2164" s="13">
        <f t="shared" si="33"/>
        <v>300</v>
      </c>
      <c r="H2164" s="13">
        <f>tbl_Data[[#This Row],[Units]] * tbl_Data[[#This Row],[Price]]</f>
        <v>1800</v>
      </c>
      <c r="I2164" s="4" t="s">
        <v>23</v>
      </c>
      <c r="J2164" s="4" t="s">
        <v>12</v>
      </c>
      <c r="K2164" s="4" t="s">
        <v>56</v>
      </c>
    </row>
    <row r="2165" spans="2:11" x14ac:dyDescent="0.25">
      <c r="B2165" s="7">
        <v>44028</v>
      </c>
      <c r="C2165" s="4" t="s">
        <v>21</v>
      </c>
      <c r="D2165" s="4" t="s">
        <v>9</v>
      </c>
      <c r="E2165" s="4" t="s">
        <v>10</v>
      </c>
      <c r="F2165" s="4">
        <v>7</v>
      </c>
      <c r="G2165" s="13">
        <f t="shared" si="33"/>
        <v>400</v>
      </c>
      <c r="H2165" s="13">
        <f>tbl_Data[[#This Row],[Units]] * tbl_Data[[#This Row],[Price]]</f>
        <v>2800</v>
      </c>
      <c r="I2165" s="4" t="s">
        <v>11</v>
      </c>
      <c r="J2165" s="4" t="s">
        <v>12</v>
      </c>
      <c r="K2165" s="4" t="s">
        <v>52</v>
      </c>
    </row>
    <row r="2166" spans="2:11" x14ac:dyDescent="0.25">
      <c r="B2166" s="7">
        <v>44028</v>
      </c>
      <c r="C2166" s="4" t="s">
        <v>8</v>
      </c>
      <c r="D2166" s="4" t="s">
        <v>18</v>
      </c>
      <c r="E2166" s="4" t="s">
        <v>15</v>
      </c>
      <c r="F2166" s="4">
        <v>35</v>
      </c>
      <c r="G2166" s="13">
        <f t="shared" si="33"/>
        <v>100</v>
      </c>
      <c r="H2166" s="13">
        <f>tbl_Data[[#This Row],[Units]] * tbl_Data[[#This Row],[Price]]</f>
        <v>3500</v>
      </c>
      <c r="I2166" s="4" t="s">
        <v>11</v>
      </c>
      <c r="J2166" s="4" t="s">
        <v>12</v>
      </c>
      <c r="K2166" s="4" t="s">
        <v>53</v>
      </c>
    </row>
    <row r="2167" spans="2:11" x14ac:dyDescent="0.25">
      <c r="B2167" s="7">
        <v>44028</v>
      </c>
      <c r="C2167" s="4" t="s">
        <v>21</v>
      </c>
      <c r="D2167" s="4" t="s">
        <v>18</v>
      </c>
      <c r="E2167" s="4" t="s">
        <v>10</v>
      </c>
      <c r="F2167" s="4">
        <v>12</v>
      </c>
      <c r="G2167" s="13">
        <f t="shared" si="33"/>
        <v>400</v>
      </c>
      <c r="H2167" s="13">
        <f>tbl_Data[[#This Row],[Units]] * tbl_Data[[#This Row],[Price]]</f>
        <v>4800</v>
      </c>
      <c r="I2167" s="4" t="s">
        <v>11</v>
      </c>
      <c r="J2167" s="4" t="s">
        <v>12</v>
      </c>
      <c r="K2167" s="4" t="s">
        <v>55</v>
      </c>
    </row>
    <row r="2168" spans="2:11" x14ac:dyDescent="0.25">
      <c r="B2168" s="7">
        <v>44028</v>
      </c>
      <c r="C2168" s="4" t="s">
        <v>13</v>
      </c>
      <c r="D2168" s="4" t="s">
        <v>16</v>
      </c>
      <c r="E2168" s="4" t="s">
        <v>10</v>
      </c>
      <c r="F2168" s="4">
        <v>13</v>
      </c>
      <c r="G2168" s="13">
        <f t="shared" si="33"/>
        <v>400</v>
      </c>
      <c r="H2168" s="13">
        <f>tbl_Data[[#This Row],[Units]] * tbl_Data[[#This Row],[Price]]</f>
        <v>5200</v>
      </c>
      <c r="I2168" s="4" t="s">
        <v>11</v>
      </c>
      <c r="J2168" s="4" t="s">
        <v>12</v>
      </c>
      <c r="K2168" s="4" t="s">
        <v>53</v>
      </c>
    </row>
    <row r="2169" spans="2:11" x14ac:dyDescent="0.25">
      <c r="B2169" s="7">
        <v>44028</v>
      </c>
      <c r="C2169" s="4" t="s">
        <v>21</v>
      </c>
      <c r="D2169" s="4" t="s">
        <v>24</v>
      </c>
      <c r="E2169" s="4" t="s">
        <v>17</v>
      </c>
      <c r="F2169" s="4">
        <v>18</v>
      </c>
      <c r="G2169" s="13">
        <f t="shared" si="33"/>
        <v>500</v>
      </c>
      <c r="H2169" s="13">
        <f>tbl_Data[[#This Row],[Units]] * tbl_Data[[#This Row],[Price]]</f>
        <v>9000</v>
      </c>
      <c r="I2169" s="4" t="s">
        <v>11</v>
      </c>
      <c r="J2169" s="4" t="s">
        <v>12</v>
      </c>
      <c r="K2169" s="4" t="s">
        <v>52</v>
      </c>
    </row>
    <row r="2170" spans="2:11" x14ac:dyDescent="0.25">
      <c r="B2170" s="7">
        <v>44028</v>
      </c>
      <c r="C2170" s="4" t="s">
        <v>21</v>
      </c>
      <c r="D2170" s="4" t="s">
        <v>48</v>
      </c>
      <c r="E2170" s="4" t="s">
        <v>20</v>
      </c>
      <c r="F2170" s="4">
        <v>32</v>
      </c>
      <c r="G2170" s="13">
        <f t="shared" si="33"/>
        <v>300</v>
      </c>
      <c r="H2170" s="13">
        <f>tbl_Data[[#This Row],[Units]] * tbl_Data[[#This Row],[Price]]</f>
        <v>9600</v>
      </c>
      <c r="I2170" s="4" t="s">
        <v>23</v>
      </c>
      <c r="J2170" s="4" t="s">
        <v>12</v>
      </c>
      <c r="K2170" s="4" t="s">
        <v>52</v>
      </c>
    </row>
    <row r="2171" spans="2:11" x14ac:dyDescent="0.25">
      <c r="B2171" s="7">
        <v>44028</v>
      </c>
      <c r="C2171" s="4" t="s">
        <v>8</v>
      </c>
      <c r="D2171" s="4" t="s">
        <v>18</v>
      </c>
      <c r="E2171" s="4" t="s">
        <v>10</v>
      </c>
      <c r="F2171" s="4">
        <v>31</v>
      </c>
      <c r="G2171" s="13">
        <f t="shared" si="33"/>
        <v>400</v>
      </c>
      <c r="H2171" s="13">
        <f>tbl_Data[[#This Row],[Units]] * tbl_Data[[#This Row],[Price]]</f>
        <v>12400</v>
      </c>
      <c r="I2171" s="4" t="s">
        <v>23</v>
      </c>
      <c r="J2171" s="4" t="s">
        <v>12</v>
      </c>
      <c r="K2171" s="4" t="s">
        <v>55</v>
      </c>
    </row>
    <row r="2172" spans="2:11" x14ac:dyDescent="0.25">
      <c r="B2172" s="7">
        <v>44028</v>
      </c>
      <c r="C2172" s="4" t="s">
        <v>21</v>
      </c>
      <c r="D2172" s="4" t="s">
        <v>14</v>
      </c>
      <c r="E2172" s="4" t="s">
        <v>10</v>
      </c>
      <c r="F2172" s="4">
        <v>31</v>
      </c>
      <c r="G2172" s="13">
        <f t="shared" si="33"/>
        <v>400</v>
      </c>
      <c r="H2172" s="13">
        <f>tbl_Data[[#This Row],[Units]] * tbl_Data[[#This Row],[Price]]</f>
        <v>12400</v>
      </c>
      <c r="I2172" s="4" t="s">
        <v>11</v>
      </c>
      <c r="J2172" s="4" t="s">
        <v>12</v>
      </c>
      <c r="K2172" s="4" t="s">
        <v>52</v>
      </c>
    </row>
    <row r="2173" spans="2:11" x14ac:dyDescent="0.25">
      <c r="B2173" s="7">
        <v>44028</v>
      </c>
      <c r="C2173" s="4" t="s">
        <v>21</v>
      </c>
      <c r="D2173" s="4" t="s">
        <v>48</v>
      </c>
      <c r="E2173" s="4" t="s">
        <v>20</v>
      </c>
      <c r="F2173" s="4">
        <v>46</v>
      </c>
      <c r="G2173" s="13">
        <f t="shared" si="33"/>
        <v>300</v>
      </c>
      <c r="H2173" s="13">
        <f>tbl_Data[[#This Row],[Units]] * tbl_Data[[#This Row],[Price]]</f>
        <v>13800</v>
      </c>
      <c r="I2173" s="4" t="s">
        <v>23</v>
      </c>
      <c r="J2173" s="4" t="s">
        <v>12</v>
      </c>
      <c r="K2173" s="4" t="s">
        <v>52</v>
      </c>
    </row>
    <row r="2174" spans="2:11" x14ac:dyDescent="0.25">
      <c r="B2174" s="7">
        <v>44029</v>
      </c>
      <c r="C2174" s="4" t="s">
        <v>21</v>
      </c>
      <c r="D2174" s="4" t="s">
        <v>48</v>
      </c>
      <c r="E2174" s="4" t="s">
        <v>15</v>
      </c>
      <c r="F2174" s="4">
        <v>20</v>
      </c>
      <c r="G2174" s="13">
        <f t="shared" si="33"/>
        <v>100</v>
      </c>
      <c r="H2174" s="13">
        <f>tbl_Data[[#This Row],[Units]] * tbl_Data[[#This Row],[Price]]</f>
        <v>2000</v>
      </c>
      <c r="I2174" s="4" t="s">
        <v>11</v>
      </c>
      <c r="J2174" s="4" t="s">
        <v>12</v>
      </c>
      <c r="K2174" s="4" t="s">
        <v>52</v>
      </c>
    </row>
    <row r="2175" spans="2:11" x14ac:dyDescent="0.25">
      <c r="B2175" s="7">
        <v>44029</v>
      </c>
      <c r="C2175" s="4" t="s">
        <v>21</v>
      </c>
      <c r="D2175" s="4" t="s">
        <v>9</v>
      </c>
      <c r="E2175" s="4" t="s">
        <v>15</v>
      </c>
      <c r="F2175" s="4">
        <v>28</v>
      </c>
      <c r="G2175" s="13">
        <f t="shared" si="33"/>
        <v>100</v>
      </c>
      <c r="H2175" s="13">
        <f>tbl_Data[[#This Row],[Units]] * tbl_Data[[#This Row],[Price]]</f>
        <v>2800</v>
      </c>
      <c r="I2175" s="4" t="s">
        <v>11</v>
      </c>
      <c r="J2175" s="4" t="s">
        <v>12</v>
      </c>
      <c r="K2175" s="4" t="s">
        <v>55</v>
      </c>
    </row>
    <row r="2176" spans="2:11" x14ac:dyDescent="0.25">
      <c r="B2176" s="7">
        <v>44029</v>
      </c>
      <c r="C2176" s="4" t="s">
        <v>21</v>
      </c>
      <c r="D2176" s="4" t="s">
        <v>48</v>
      </c>
      <c r="E2176" s="4" t="s">
        <v>20</v>
      </c>
      <c r="F2176" s="4">
        <v>16</v>
      </c>
      <c r="G2176" s="13">
        <f t="shared" si="33"/>
        <v>300</v>
      </c>
      <c r="H2176" s="13">
        <f>tbl_Data[[#This Row],[Units]] * tbl_Data[[#This Row],[Price]]</f>
        <v>4800</v>
      </c>
      <c r="I2176" s="4" t="s">
        <v>11</v>
      </c>
      <c r="J2176" s="4" t="s">
        <v>12</v>
      </c>
      <c r="K2176" s="4" t="s">
        <v>53</v>
      </c>
    </row>
    <row r="2177" spans="2:11" x14ac:dyDescent="0.25">
      <c r="B2177" s="7">
        <v>44029</v>
      </c>
      <c r="C2177" s="4" t="s">
        <v>21</v>
      </c>
      <c r="D2177" s="4" t="s">
        <v>18</v>
      </c>
      <c r="E2177" s="4" t="s">
        <v>22</v>
      </c>
      <c r="F2177" s="4">
        <v>32</v>
      </c>
      <c r="G2177" s="13">
        <f t="shared" si="33"/>
        <v>200</v>
      </c>
      <c r="H2177" s="13">
        <f>tbl_Data[[#This Row],[Units]] * tbl_Data[[#This Row],[Price]]</f>
        <v>6400</v>
      </c>
      <c r="I2177" s="4" t="s">
        <v>11</v>
      </c>
      <c r="J2177" s="4" t="s">
        <v>19</v>
      </c>
      <c r="K2177" s="4" t="s">
        <v>53</v>
      </c>
    </row>
    <row r="2178" spans="2:11" x14ac:dyDescent="0.25">
      <c r="B2178" s="7">
        <v>44029</v>
      </c>
      <c r="C2178" s="4" t="s">
        <v>13</v>
      </c>
      <c r="D2178" s="4" t="s">
        <v>18</v>
      </c>
      <c r="E2178" s="4" t="s">
        <v>17</v>
      </c>
      <c r="F2178" s="4">
        <v>16</v>
      </c>
      <c r="G2178" s="13">
        <f t="shared" si="33"/>
        <v>500</v>
      </c>
      <c r="H2178" s="13">
        <f>tbl_Data[[#This Row],[Units]] * tbl_Data[[#This Row],[Price]]</f>
        <v>8000</v>
      </c>
      <c r="I2178" s="4" t="s">
        <v>11</v>
      </c>
      <c r="J2178" s="4" t="s">
        <v>12</v>
      </c>
      <c r="K2178" s="4" t="s">
        <v>55</v>
      </c>
    </row>
    <row r="2179" spans="2:11" x14ac:dyDescent="0.25">
      <c r="B2179" s="7">
        <v>44029</v>
      </c>
      <c r="C2179" s="4" t="s">
        <v>13</v>
      </c>
      <c r="D2179" s="4" t="s">
        <v>18</v>
      </c>
      <c r="E2179" s="4" t="s">
        <v>20</v>
      </c>
      <c r="F2179" s="4">
        <v>36</v>
      </c>
      <c r="G2179" s="13">
        <f t="shared" si="33"/>
        <v>300</v>
      </c>
      <c r="H2179" s="13">
        <f>tbl_Data[[#This Row],[Units]] * tbl_Data[[#This Row],[Price]]</f>
        <v>10800</v>
      </c>
      <c r="I2179" s="4" t="s">
        <v>11</v>
      </c>
      <c r="J2179" s="4" t="s">
        <v>12</v>
      </c>
      <c r="K2179" s="4" t="s">
        <v>53</v>
      </c>
    </row>
    <row r="2180" spans="2:11" x14ac:dyDescent="0.25">
      <c r="B2180" s="7">
        <v>44029</v>
      </c>
      <c r="C2180" s="4" t="s">
        <v>13</v>
      </c>
      <c r="D2180" s="4" t="s">
        <v>48</v>
      </c>
      <c r="E2180" s="4" t="s">
        <v>20</v>
      </c>
      <c r="F2180" s="4">
        <v>36</v>
      </c>
      <c r="G2180" s="13">
        <f t="shared" ref="G2180:G2243" si="34">_xlfn.XLOOKUP(E2180, Product, dv_Price, "N/A", 0)</f>
        <v>300</v>
      </c>
      <c r="H2180" s="13">
        <f>tbl_Data[[#This Row],[Units]] * tbl_Data[[#This Row],[Price]]</f>
        <v>10800</v>
      </c>
      <c r="I2180" s="4" t="s">
        <v>11</v>
      </c>
      <c r="J2180" s="4" t="s">
        <v>12</v>
      </c>
      <c r="K2180" s="4" t="s">
        <v>55</v>
      </c>
    </row>
    <row r="2181" spans="2:11" x14ac:dyDescent="0.25">
      <c r="B2181" s="7">
        <v>44029</v>
      </c>
      <c r="C2181" s="4" t="s">
        <v>8</v>
      </c>
      <c r="D2181" s="4" t="s">
        <v>9</v>
      </c>
      <c r="E2181" s="4" t="s">
        <v>17</v>
      </c>
      <c r="F2181" s="4">
        <v>24</v>
      </c>
      <c r="G2181" s="13">
        <f t="shared" si="34"/>
        <v>500</v>
      </c>
      <c r="H2181" s="13">
        <f>tbl_Data[[#This Row],[Units]] * tbl_Data[[#This Row],[Price]]</f>
        <v>12000</v>
      </c>
      <c r="I2181" s="4" t="s">
        <v>11</v>
      </c>
      <c r="J2181" s="4" t="s">
        <v>12</v>
      </c>
      <c r="K2181" s="4" t="s">
        <v>55</v>
      </c>
    </row>
    <row r="2182" spans="2:11" x14ac:dyDescent="0.25">
      <c r="B2182" s="7">
        <v>44029</v>
      </c>
      <c r="C2182" s="4" t="s">
        <v>21</v>
      </c>
      <c r="D2182" s="4" t="s">
        <v>48</v>
      </c>
      <c r="E2182" s="4" t="s">
        <v>17</v>
      </c>
      <c r="F2182" s="4">
        <v>29</v>
      </c>
      <c r="G2182" s="13">
        <f t="shared" si="34"/>
        <v>500</v>
      </c>
      <c r="H2182" s="13">
        <f>tbl_Data[[#This Row],[Units]] * tbl_Data[[#This Row],[Price]]</f>
        <v>14500</v>
      </c>
      <c r="I2182" s="4" t="s">
        <v>11</v>
      </c>
      <c r="J2182" s="4" t="s">
        <v>12</v>
      </c>
      <c r="K2182" s="4" t="s">
        <v>52</v>
      </c>
    </row>
    <row r="2183" spans="2:11" x14ac:dyDescent="0.25">
      <c r="B2183" s="7">
        <v>44030</v>
      </c>
      <c r="C2183" s="4" t="s">
        <v>21</v>
      </c>
      <c r="D2183" s="4" t="s">
        <v>18</v>
      </c>
      <c r="E2183" s="4" t="s">
        <v>17</v>
      </c>
      <c r="F2183" s="4">
        <v>2</v>
      </c>
      <c r="G2183" s="13">
        <f t="shared" si="34"/>
        <v>500</v>
      </c>
      <c r="H2183" s="13">
        <f>tbl_Data[[#This Row],[Units]] * tbl_Data[[#This Row],[Price]]</f>
        <v>1000</v>
      </c>
      <c r="I2183" s="4" t="s">
        <v>11</v>
      </c>
      <c r="J2183" s="4" t="s">
        <v>19</v>
      </c>
      <c r="K2183" s="4" t="s">
        <v>52</v>
      </c>
    </row>
    <row r="2184" spans="2:11" x14ac:dyDescent="0.25">
      <c r="B2184" s="7">
        <v>44030</v>
      </c>
      <c r="C2184" s="4" t="s">
        <v>13</v>
      </c>
      <c r="D2184" s="4" t="s">
        <v>18</v>
      </c>
      <c r="E2184" s="4" t="s">
        <v>20</v>
      </c>
      <c r="F2184" s="4">
        <v>4</v>
      </c>
      <c r="G2184" s="13">
        <f t="shared" si="34"/>
        <v>300</v>
      </c>
      <c r="H2184" s="13">
        <f>tbl_Data[[#This Row],[Units]] * tbl_Data[[#This Row],[Price]]</f>
        <v>1200</v>
      </c>
      <c r="I2184" s="4" t="s">
        <v>11</v>
      </c>
      <c r="J2184" s="4" t="s">
        <v>12</v>
      </c>
      <c r="K2184" s="4" t="s">
        <v>52</v>
      </c>
    </row>
    <row r="2185" spans="2:11" x14ac:dyDescent="0.25">
      <c r="B2185" s="7">
        <v>44030</v>
      </c>
      <c r="C2185" s="4" t="s">
        <v>8</v>
      </c>
      <c r="D2185" s="4" t="s">
        <v>48</v>
      </c>
      <c r="E2185" s="4" t="s">
        <v>10</v>
      </c>
      <c r="F2185" s="4">
        <v>5</v>
      </c>
      <c r="G2185" s="13">
        <f t="shared" si="34"/>
        <v>400</v>
      </c>
      <c r="H2185" s="13">
        <f>tbl_Data[[#This Row],[Units]] * tbl_Data[[#This Row],[Price]]</f>
        <v>2000</v>
      </c>
      <c r="I2185" s="4" t="s">
        <v>11</v>
      </c>
      <c r="J2185" s="4" t="s">
        <v>12</v>
      </c>
      <c r="K2185" s="4" t="s">
        <v>53</v>
      </c>
    </row>
    <row r="2186" spans="2:11" x14ac:dyDescent="0.25">
      <c r="B2186" s="7">
        <v>44030</v>
      </c>
      <c r="C2186" s="4" t="s">
        <v>21</v>
      </c>
      <c r="D2186" s="4" t="s">
        <v>16</v>
      </c>
      <c r="E2186" s="4" t="s">
        <v>15</v>
      </c>
      <c r="F2186" s="4">
        <v>22</v>
      </c>
      <c r="G2186" s="13">
        <f t="shared" si="34"/>
        <v>100</v>
      </c>
      <c r="H2186" s="13">
        <f>tbl_Data[[#This Row],[Units]] * tbl_Data[[#This Row],[Price]]</f>
        <v>2200</v>
      </c>
      <c r="I2186" s="4" t="s">
        <v>23</v>
      </c>
      <c r="J2186" s="4" t="s">
        <v>12</v>
      </c>
      <c r="K2186" s="4" t="s">
        <v>52</v>
      </c>
    </row>
    <row r="2187" spans="2:11" x14ac:dyDescent="0.25">
      <c r="B2187" s="7">
        <v>44030</v>
      </c>
      <c r="C2187" s="4" t="s">
        <v>8</v>
      </c>
      <c r="D2187" s="4" t="s">
        <v>18</v>
      </c>
      <c r="E2187" s="4" t="s">
        <v>10</v>
      </c>
      <c r="F2187" s="4">
        <v>11</v>
      </c>
      <c r="G2187" s="13">
        <f t="shared" si="34"/>
        <v>400</v>
      </c>
      <c r="H2187" s="13">
        <f>tbl_Data[[#This Row],[Units]] * tbl_Data[[#This Row],[Price]]</f>
        <v>4400</v>
      </c>
      <c r="I2187" s="4" t="s">
        <v>11</v>
      </c>
      <c r="J2187" s="4" t="s">
        <v>12</v>
      </c>
      <c r="K2187" s="4" t="s">
        <v>55</v>
      </c>
    </row>
    <row r="2188" spans="2:11" x14ac:dyDescent="0.25">
      <c r="B2188" s="7">
        <v>44030</v>
      </c>
      <c r="C2188" s="4" t="s">
        <v>8</v>
      </c>
      <c r="D2188" s="4" t="s">
        <v>48</v>
      </c>
      <c r="E2188" s="4" t="s">
        <v>22</v>
      </c>
      <c r="F2188" s="4">
        <v>23</v>
      </c>
      <c r="G2188" s="13">
        <f t="shared" si="34"/>
        <v>200</v>
      </c>
      <c r="H2188" s="13">
        <f>tbl_Data[[#This Row],[Units]] * tbl_Data[[#This Row],[Price]]</f>
        <v>4600</v>
      </c>
      <c r="I2188" s="4" t="s">
        <v>11</v>
      </c>
      <c r="J2188" s="4" t="s">
        <v>12</v>
      </c>
      <c r="K2188" s="4" t="s">
        <v>54</v>
      </c>
    </row>
    <row r="2189" spans="2:11" x14ac:dyDescent="0.25">
      <c r="B2189" s="7">
        <v>44030</v>
      </c>
      <c r="C2189" s="4" t="s">
        <v>13</v>
      </c>
      <c r="D2189" s="4" t="s">
        <v>48</v>
      </c>
      <c r="E2189" s="4" t="s">
        <v>20</v>
      </c>
      <c r="F2189" s="4">
        <v>31</v>
      </c>
      <c r="G2189" s="13">
        <f t="shared" si="34"/>
        <v>300</v>
      </c>
      <c r="H2189" s="13">
        <f>tbl_Data[[#This Row],[Units]] * tbl_Data[[#This Row],[Price]]</f>
        <v>9300</v>
      </c>
      <c r="I2189" s="4" t="s">
        <v>11</v>
      </c>
      <c r="J2189" s="4" t="s">
        <v>12</v>
      </c>
      <c r="K2189" s="4" t="s">
        <v>56</v>
      </c>
    </row>
    <row r="2190" spans="2:11" x14ac:dyDescent="0.25">
      <c r="B2190" s="7">
        <v>44030</v>
      </c>
      <c r="C2190" s="4" t="s">
        <v>13</v>
      </c>
      <c r="D2190" s="4" t="s">
        <v>18</v>
      </c>
      <c r="E2190" s="4" t="s">
        <v>10</v>
      </c>
      <c r="F2190" s="4">
        <v>24</v>
      </c>
      <c r="G2190" s="13">
        <f t="shared" si="34"/>
        <v>400</v>
      </c>
      <c r="H2190" s="13">
        <f>tbl_Data[[#This Row],[Units]] * tbl_Data[[#This Row],[Price]]</f>
        <v>9600</v>
      </c>
      <c r="I2190" s="4" t="s">
        <v>11</v>
      </c>
      <c r="J2190" s="4" t="s">
        <v>12</v>
      </c>
      <c r="K2190" s="4" t="s">
        <v>52</v>
      </c>
    </row>
    <row r="2191" spans="2:11" x14ac:dyDescent="0.25">
      <c r="B2191" s="7">
        <v>44030</v>
      </c>
      <c r="C2191" s="4" t="s">
        <v>21</v>
      </c>
      <c r="D2191" s="4" t="s">
        <v>18</v>
      </c>
      <c r="E2191" s="4" t="s">
        <v>17</v>
      </c>
      <c r="F2191" s="4">
        <v>26</v>
      </c>
      <c r="G2191" s="13">
        <f t="shared" si="34"/>
        <v>500</v>
      </c>
      <c r="H2191" s="13">
        <f>tbl_Data[[#This Row],[Units]] * tbl_Data[[#This Row],[Price]]</f>
        <v>13000</v>
      </c>
      <c r="I2191" s="4" t="s">
        <v>11</v>
      </c>
      <c r="J2191" s="4" t="s">
        <v>12</v>
      </c>
      <c r="K2191" s="4" t="s">
        <v>52</v>
      </c>
    </row>
    <row r="2192" spans="2:11" x14ac:dyDescent="0.25">
      <c r="B2192" s="7">
        <v>44030</v>
      </c>
      <c r="C2192" s="4" t="s">
        <v>13</v>
      </c>
      <c r="D2192" s="4" t="s">
        <v>14</v>
      </c>
      <c r="E2192" s="4" t="s">
        <v>17</v>
      </c>
      <c r="F2192" s="4">
        <v>35</v>
      </c>
      <c r="G2192" s="13">
        <f t="shared" si="34"/>
        <v>500</v>
      </c>
      <c r="H2192" s="13">
        <f>tbl_Data[[#This Row],[Units]] * tbl_Data[[#This Row],[Price]]</f>
        <v>17500</v>
      </c>
      <c r="I2192" s="4" t="s">
        <v>11</v>
      </c>
      <c r="J2192" s="4" t="s">
        <v>19</v>
      </c>
      <c r="K2192" s="4" t="s">
        <v>52</v>
      </c>
    </row>
    <row r="2193" spans="2:11" x14ac:dyDescent="0.25">
      <c r="B2193" s="7">
        <v>44030</v>
      </c>
      <c r="C2193" s="4" t="s">
        <v>8</v>
      </c>
      <c r="D2193" s="4" t="s">
        <v>9</v>
      </c>
      <c r="E2193" s="4" t="s">
        <v>17</v>
      </c>
      <c r="F2193" s="4">
        <v>40</v>
      </c>
      <c r="G2193" s="13">
        <f t="shared" si="34"/>
        <v>500</v>
      </c>
      <c r="H2193" s="13">
        <f>tbl_Data[[#This Row],[Units]] * tbl_Data[[#This Row],[Price]]</f>
        <v>20000</v>
      </c>
      <c r="I2193" s="4" t="s">
        <v>11</v>
      </c>
      <c r="J2193" s="4" t="s">
        <v>12</v>
      </c>
      <c r="K2193" s="4" t="s">
        <v>52</v>
      </c>
    </row>
    <row r="2194" spans="2:11" x14ac:dyDescent="0.25">
      <c r="B2194" s="7">
        <v>44030</v>
      </c>
      <c r="C2194" s="4" t="s">
        <v>21</v>
      </c>
      <c r="D2194" s="4" t="s">
        <v>14</v>
      </c>
      <c r="E2194" s="4" t="s">
        <v>17</v>
      </c>
      <c r="F2194" s="4">
        <v>43</v>
      </c>
      <c r="G2194" s="13">
        <f t="shared" si="34"/>
        <v>500</v>
      </c>
      <c r="H2194" s="13">
        <f>tbl_Data[[#This Row],[Units]] * tbl_Data[[#This Row],[Price]]</f>
        <v>21500</v>
      </c>
      <c r="I2194" s="4" t="s">
        <v>11</v>
      </c>
      <c r="J2194" s="4" t="s">
        <v>12</v>
      </c>
      <c r="K2194" s="4" t="s">
        <v>52</v>
      </c>
    </row>
    <row r="2195" spans="2:11" x14ac:dyDescent="0.25">
      <c r="B2195" s="7">
        <v>44031</v>
      </c>
      <c r="C2195" s="4" t="s">
        <v>8</v>
      </c>
      <c r="D2195" s="4" t="s">
        <v>16</v>
      </c>
      <c r="E2195" s="4" t="s">
        <v>15</v>
      </c>
      <c r="F2195" s="4">
        <v>17</v>
      </c>
      <c r="G2195" s="13">
        <f t="shared" si="34"/>
        <v>100</v>
      </c>
      <c r="H2195" s="13">
        <f>tbl_Data[[#This Row],[Units]] * tbl_Data[[#This Row],[Price]]</f>
        <v>1700</v>
      </c>
      <c r="I2195" s="4" t="s">
        <v>11</v>
      </c>
      <c r="J2195" s="4" t="s">
        <v>12</v>
      </c>
      <c r="K2195" s="4" t="s">
        <v>52</v>
      </c>
    </row>
    <row r="2196" spans="2:11" x14ac:dyDescent="0.25">
      <c r="B2196" s="7">
        <v>44031</v>
      </c>
      <c r="C2196" s="4" t="s">
        <v>21</v>
      </c>
      <c r="D2196" s="4" t="s">
        <v>48</v>
      </c>
      <c r="E2196" s="4" t="s">
        <v>22</v>
      </c>
      <c r="F2196" s="4">
        <v>13</v>
      </c>
      <c r="G2196" s="13">
        <f t="shared" si="34"/>
        <v>200</v>
      </c>
      <c r="H2196" s="13">
        <f>tbl_Data[[#This Row],[Units]] * tbl_Data[[#This Row],[Price]]</f>
        <v>2600</v>
      </c>
      <c r="I2196" s="4" t="s">
        <v>11</v>
      </c>
      <c r="J2196" s="4" t="s">
        <v>12</v>
      </c>
      <c r="K2196" s="4" t="s">
        <v>52</v>
      </c>
    </row>
    <row r="2197" spans="2:11" x14ac:dyDescent="0.25">
      <c r="B2197" s="7">
        <v>44031</v>
      </c>
      <c r="C2197" s="4" t="s">
        <v>21</v>
      </c>
      <c r="D2197" s="4" t="s">
        <v>9</v>
      </c>
      <c r="E2197" s="4" t="s">
        <v>20</v>
      </c>
      <c r="F2197" s="4">
        <v>12</v>
      </c>
      <c r="G2197" s="13">
        <f t="shared" si="34"/>
        <v>300</v>
      </c>
      <c r="H2197" s="13">
        <f>tbl_Data[[#This Row],[Units]] * tbl_Data[[#This Row],[Price]]</f>
        <v>3600</v>
      </c>
      <c r="I2197" s="4" t="s">
        <v>23</v>
      </c>
      <c r="J2197" s="4" t="s">
        <v>12</v>
      </c>
      <c r="K2197" s="4" t="s">
        <v>52</v>
      </c>
    </row>
    <row r="2198" spans="2:11" x14ac:dyDescent="0.25">
      <c r="B2198" s="7">
        <v>44031</v>
      </c>
      <c r="C2198" s="4" t="s">
        <v>8</v>
      </c>
      <c r="D2198" s="4" t="s">
        <v>18</v>
      </c>
      <c r="E2198" s="4" t="s">
        <v>20</v>
      </c>
      <c r="F2198" s="4">
        <v>15</v>
      </c>
      <c r="G2198" s="13">
        <f t="shared" si="34"/>
        <v>300</v>
      </c>
      <c r="H2198" s="13">
        <f>tbl_Data[[#This Row],[Units]] * tbl_Data[[#This Row],[Price]]</f>
        <v>4500</v>
      </c>
      <c r="I2198" s="4" t="s">
        <v>11</v>
      </c>
      <c r="J2198" s="4" t="s">
        <v>12</v>
      </c>
      <c r="K2198" s="4" t="s">
        <v>53</v>
      </c>
    </row>
    <row r="2199" spans="2:11" x14ac:dyDescent="0.25">
      <c r="B2199" s="7">
        <v>44031</v>
      </c>
      <c r="C2199" s="4" t="s">
        <v>21</v>
      </c>
      <c r="D2199" s="4" t="s">
        <v>14</v>
      </c>
      <c r="E2199" s="4" t="s">
        <v>22</v>
      </c>
      <c r="F2199" s="4">
        <v>34</v>
      </c>
      <c r="G2199" s="13">
        <f t="shared" si="34"/>
        <v>200</v>
      </c>
      <c r="H2199" s="13">
        <f>tbl_Data[[#This Row],[Units]] * tbl_Data[[#This Row],[Price]]</f>
        <v>6800</v>
      </c>
      <c r="I2199" s="4" t="s">
        <v>23</v>
      </c>
      <c r="J2199" s="4" t="s">
        <v>12</v>
      </c>
      <c r="K2199" s="4" t="s">
        <v>55</v>
      </c>
    </row>
    <row r="2200" spans="2:11" x14ac:dyDescent="0.25">
      <c r="B2200" s="7">
        <v>44031</v>
      </c>
      <c r="C2200" s="4" t="s">
        <v>13</v>
      </c>
      <c r="D2200" s="4" t="s">
        <v>48</v>
      </c>
      <c r="E2200" s="4" t="s">
        <v>17</v>
      </c>
      <c r="F2200" s="4">
        <v>14</v>
      </c>
      <c r="G2200" s="13">
        <f t="shared" si="34"/>
        <v>500</v>
      </c>
      <c r="H2200" s="13">
        <f>tbl_Data[[#This Row],[Units]] * tbl_Data[[#This Row],[Price]]</f>
        <v>7000</v>
      </c>
      <c r="I2200" s="4" t="s">
        <v>11</v>
      </c>
      <c r="J2200" s="4" t="s">
        <v>12</v>
      </c>
      <c r="K2200" s="4" t="s">
        <v>52</v>
      </c>
    </row>
    <row r="2201" spans="2:11" x14ac:dyDescent="0.25">
      <c r="B2201" s="7">
        <v>44031</v>
      </c>
      <c r="C2201" s="4" t="s">
        <v>21</v>
      </c>
      <c r="D2201" s="4" t="s">
        <v>48</v>
      </c>
      <c r="E2201" s="4" t="s">
        <v>22</v>
      </c>
      <c r="F2201" s="4">
        <v>42</v>
      </c>
      <c r="G2201" s="13">
        <f t="shared" si="34"/>
        <v>200</v>
      </c>
      <c r="H2201" s="13">
        <f>tbl_Data[[#This Row],[Units]] * tbl_Data[[#This Row],[Price]]</f>
        <v>8400</v>
      </c>
      <c r="I2201" s="4" t="s">
        <v>23</v>
      </c>
      <c r="J2201" s="4" t="s">
        <v>12</v>
      </c>
      <c r="K2201" s="4" t="s">
        <v>55</v>
      </c>
    </row>
    <row r="2202" spans="2:11" x14ac:dyDescent="0.25">
      <c r="B2202" s="7">
        <v>44031</v>
      </c>
      <c r="C2202" s="4" t="s">
        <v>13</v>
      </c>
      <c r="D2202" s="4" t="s">
        <v>9</v>
      </c>
      <c r="E2202" s="4" t="s">
        <v>10</v>
      </c>
      <c r="F2202" s="4">
        <v>29</v>
      </c>
      <c r="G2202" s="13">
        <f t="shared" si="34"/>
        <v>400</v>
      </c>
      <c r="H2202" s="13">
        <f>tbl_Data[[#This Row],[Units]] * tbl_Data[[#This Row],[Price]]</f>
        <v>11600</v>
      </c>
      <c r="I2202" s="4" t="s">
        <v>11</v>
      </c>
      <c r="J2202" s="4" t="s">
        <v>12</v>
      </c>
      <c r="K2202" s="4" t="s">
        <v>53</v>
      </c>
    </row>
    <row r="2203" spans="2:11" x14ac:dyDescent="0.25">
      <c r="B2203" s="7">
        <v>44031</v>
      </c>
      <c r="C2203" s="4" t="s">
        <v>8</v>
      </c>
      <c r="D2203" s="4" t="s">
        <v>16</v>
      </c>
      <c r="E2203" s="4" t="s">
        <v>20</v>
      </c>
      <c r="F2203" s="4">
        <v>48</v>
      </c>
      <c r="G2203" s="13">
        <f t="shared" si="34"/>
        <v>300</v>
      </c>
      <c r="H2203" s="13">
        <f>tbl_Data[[#This Row],[Units]] * tbl_Data[[#This Row],[Price]]</f>
        <v>14400</v>
      </c>
      <c r="I2203" s="4" t="s">
        <v>11</v>
      </c>
      <c r="J2203" s="4" t="s">
        <v>12</v>
      </c>
      <c r="K2203" s="4" t="s">
        <v>52</v>
      </c>
    </row>
    <row r="2204" spans="2:11" x14ac:dyDescent="0.25">
      <c r="B2204" s="7">
        <v>44031</v>
      </c>
      <c r="C2204" s="4" t="s">
        <v>8</v>
      </c>
      <c r="D2204" s="4" t="s">
        <v>14</v>
      </c>
      <c r="E2204" s="4" t="s">
        <v>17</v>
      </c>
      <c r="F2204" s="4">
        <v>38</v>
      </c>
      <c r="G2204" s="13">
        <f t="shared" si="34"/>
        <v>500</v>
      </c>
      <c r="H2204" s="13">
        <f>tbl_Data[[#This Row],[Units]] * tbl_Data[[#This Row],[Price]]</f>
        <v>19000</v>
      </c>
      <c r="I2204" s="4" t="s">
        <v>11</v>
      </c>
      <c r="J2204" s="4" t="s">
        <v>12</v>
      </c>
      <c r="K2204" s="4" t="s">
        <v>55</v>
      </c>
    </row>
    <row r="2205" spans="2:11" x14ac:dyDescent="0.25">
      <c r="B2205" s="7">
        <v>44031</v>
      </c>
      <c r="C2205" s="4" t="s">
        <v>8</v>
      </c>
      <c r="D2205" s="4" t="s">
        <v>9</v>
      </c>
      <c r="E2205" s="4" t="s">
        <v>10</v>
      </c>
      <c r="F2205" s="4">
        <v>49</v>
      </c>
      <c r="G2205" s="13">
        <f t="shared" si="34"/>
        <v>400</v>
      </c>
      <c r="H2205" s="13">
        <f>tbl_Data[[#This Row],[Units]] * tbl_Data[[#This Row],[Price]]</f>
        <v>19600</v>
      </c>
      <c r="I2205" s="4" t="s">
        <v>11</v>
      </c>
      <c r="J2205" s="4" t="s">
        <v>12</v>
      </c>
      <c r="K2205" s="4" t="s">
        <v>54</v>
      </c>
    </row>
    <row r="2206" spans="2:11" x14ac:dyDescent="0.25">
      <c r="B2206" s="7">
        <v>44031</v>
      </c>
      <c r="C2206" s="4" t="s">
        <v>8</v>
      </c>
      <c r="D2206" s="4" t="s">
        <v>18</v>
      </c>
      <c r="E2206" s="4" t="s">
        <v>10</v>
      </c>
      <c r="F2206" s="4">
        <v>49</v>
      </c>
      <c r="G2206" s="13">
        <f t="shared" si="34"/>
        <v>400</v>
      </c>
      <c r="H2206" s="13">
        <f>tbl_Data[[#This Row],[Units]] * tbl_Data[[#This Row],[Price]]</f>
        <v>19600</v>
      </c>
      <c r="I2206" s="4" t="s">
        <v>11</v>
      </c>
      <c r="J2206" s="4" t="s">
        <v>12</v>
      </c>
      <c r="K2206" s="4" t="s">
        <v>54</v>
      </c>
    </row>
    <row r="2207" spans="2:11" x14ac:dyDescent="0.25">
      <c r="B2207" s="7">
        <v>44031</v>
      </c>
      <c r="C2207" s="4" t="s">
        <v>8</v>
      </c>
      <c r="D2207" s="4" t="s">
        <v>18</v>
      </c>
      <c r="E2207" s="4" t="s">
        <v>17</v>
      </c>
      <c r="F2207" s="4">
        <v>44</v>
      </c>
      <c r="G2207" s="13">
        <f t="shared" si="34"/>
        <v>500</v>
      </c>
      <c r="H2207" s="13">
        <f>tbl_Data[[#This Row],[Units]] * tbl_Data[[#This Row],[Price]]</f>
        <v>22000</v>
      </c>
      <c r="I2207" s="4" t="s">
        <v>23</v>
      </c>
      <c r="J2207" s="4" t="s">
        <v>19</v>
      </c>
      <c r="K2207" s="4" t="s">
        <v>55</v>
      </c>
    </row>
    <row r="2208" spans="2:11" x14ac:dyDescent="0.25">
      <c r="B2208" s="7">
        <v>44031</v>
      </c>
      <c r="C2208" s="4" t="s">
        <v>13</v>
      </c>
      <c r="D2208" s="4" t="s">
        <v>16</v>
      </c>
      <c r="E2208" s="4" t="s">
        <v>17</v>
      </c>
      <c r="F2208" s="4">
        <v>44</v>
      </c>
      <c r="G2208" s="13">
        <f t="shared" si="34"/>
        <v>500</v>
      </c>
      <c r="H2208" s="13">
        <f>tbl_Data[[#This Row],[Units]] * tbl_Data[[#This Row],[Price]]</f>
        <v>22000</v>
      </c>
      <c r="I2208" s="4" t="s">
        <v>11</v>
      </c>
      <c r="J2208" s="4" t="s">
        <v>12</v>
      </c>
      <c r="K2208" s="4" t="s">
        <v>52</v>
      </c>
    </row>
    <row r="2209" spans="2:11" x14ac:dyDescent="0.25">
      <c r="B2209" s="7">
        <v>44032</v>
      </c>
      <c r="C2209" s="4" t="s">
        <v>21</v>
      </c>
      <c r="D2209" s="4" t="s">
        <v>9</v>
      </c>
      <c r="E2209" s="4" t="s">
        <v>15</v>
      </c>
      <c r="F2209" s="4">
        <v>7</v>
      </c>
      <c r="G2209" s="13">
        <f t="shared" si="34"/>
        <v>100</v>
      </c>
      <c r="H2209" s="13">
        <f>tbl_Data[[#This Row],[Units]] * tbl_Data[[#This Row],[Price]]</f>
        <v>700</v>
      </c>
      <c r="I2209" s="4" t="s">
        <v>11</v>
      </c>
      <c r="J2209" s="4" t="s">
        <v>12</v>
      </c>
      <c r="K2209" s="4" t="s">
        <v>54</v>
      </c>
    </row>
    <row r="2210" spans="2:11" x14ac:dyDescent="0.25">
      <c r="B2210" s="7">
        <v>44032</v>
      </c>
      <c r="C2210" s="4" t="s">
        <v>21</v>
      </c>
      <c r="D2210" s="4" t="s">
        <v>16</v>
      </c>
      <c r="E2210" s="4" t="s">
        <v>15</v>
      </c>
      <c r="F2210" s="4">
        <v>10</v>
      </c>
      <c r="G2210" s="13">
        <f t="shared" si="34"/>
        <v>100</v>
      </c>
      <c r="H2210" s="13">
        <f>tbl_Data[[#This Row],[Units]] * tbl_Data[[#This Row],[Price]]</f>
        <v>1000</v>
      </c>
      <c r="I2210" s="4" t="s">
        <v>11</v>
      </c>
      <c r="J2210" s="4" t="s">
        <v>12</v>
      </c>
      <c r="K2210" s="4" t="s">
        <v>52</v>
      </c>
    </row>
    <row r="2211" spans="2:11" x14ac:dyDescent="0.25">
      <c r="B2211" s="7">
        <v>44032</v>
      </c>
      <c r="C2211" s="4" t="s">
        <v>21</v>
      </c>
      <c r="D2211" s="4" t="s">
        <v>48</v>
      </c>
      <c r="E2211" s="4" t="s">
        <v>20</v>
      </c>
      <c r="F2211" s="4">
        <v>7</v>
      </c>
      <c r="G2211" s="13">
        <f t="shared" si="34"/>
        <v>300</v>
      </c>
      <c r="H2211" s="13">
        <f>tbl_Data[[#This Row],[Units]] * tbl_Data[[#This Row],[Price]]</f>
        <v>2100</v>
      </c>
      <c r="I2211" s="4" t="s">
        <v>11</v>
      </c>
      <c r="J2211" s="4" t="s">
        <v>12</v>
      </c>
      <c r="K2211" s="4" t="s">
        <v>52</v>
      </c>
    </row>
    <row r="2212" spans="2:11" x14ac:dyDescent="0.25">
      <c r="B2212" s="7">
        <v>44032</v>
      </c>
      <c r="C2212" s="4" t="s">
        <v>21</v>
      </c>
      <c r="D2212" s="4" t="s">
        <v>14</v>
      </c>
      <c r="E2212" s="4" t="s">
        <v>15</v>
      </c>
      <c r="F2212" s="4">
        <v>49</v>
      </c>
      <c r="G2212" s="13">
        <f t="shared" si="34"/>
        <v>100</v>
      </c>
      <c r="H2212" s="13">
        <f>tbl_Data[[#This Row],[Units]] * tbl_Data[[#This Row],[Price]]</f>
        <v>4900</v>
      </c>
      <c r="I2212" s="4" t="s">
        <v>11</v>
      </c>
      <c r="J2212" s="4" t="s">
        <v>12</v>
      </c>
      <c r="K2212" s="4" t="s">
        <v>52</v>
      </c>
    </row>
    <row r="2213" spans="2:11" x14ac:dyDescent="0.25">
      <c r="B2213" s="7">
        <v>44032</v>
      </c>
      <c r="C2213" s="4" t="s">
        <v>21</v>
      </c>
      <c r="D2213" s="4" t="s">
        <v>9</v>
      </c>
      <c r="E2213" s="4" t="s">
        <v>22</v>
      </c>
      <c r="F2213" s="4">
        <v>40</v>
      </c>
      <c r="G2213" s="13">
        <f t="shared" si="34"/>
        <v>200</v>
      </c>
      <c r="H2213" s="13">
        <f>tbl_Data[[#This Row],[Units]] * tbl_Data[[#This Row],[Price]]</f>
        <v>8000</v>
      </c>
      <c r="I2213" s="4" t="s">
        <v>11</v>
      </c>
      <c r="J2213" s="4" t="s">
        <v>12</v>
      </c>
      <c r="K2213" s="4" t="s">
        <v>52</v>
      </c>
    </row>
    <row r="2214" spans="2:11" x14ac:dyDescent="0.25">
      <c r="B2214" s="7">
        <v>44032</v>
      </c>
      <c r="C2214" s="4" t="s">
        <v>8</v>
      </c>
      <c r="D2214" s="4" t="s">
        <v>9</v>
      </c>
      <c r="E2214" s="4" t="s">
        <v>10</v>
      </c>
      <c r="F2214" s="4">
        <v>22</v>
      </c>
      <c r="G2214" s="13">
        <f t="shared" si="34"/>
        <v>400</v>
      </c>
      <c r="H2214" s="13">
        <f>tbl_Data[[#This Row],[Units]] * tbl_Data[[#This Row],[Price]]</f>
        <v>8800</v>
      </c>
      <c r="I2214" s="4" t="s">
        <v>23</v>
      </c>
      <c r="J2214" s="4" t="s">
        <v>12</v>
      </c>
      <c r="K2214" s="4" t="s">
        <v>55</v>
      </c>
    </row>
    <row r="2215" spans="2:11" x14ac:dyDescent="0.25">
      <c r="B2215" s="7">
        <v>44032</v>
      </c>
      <c r="C2215" s="4" t="s">
        <v>8</v>
      </c>
      <c r="D2215" s="4" t="s">
        <v>16</v>
      </c>
      <c r="E2215" s="4" t="s">
        <v>20</v>
      </c>
      <c r="F2215" s="4">
        <v>30</v>
      </c>
      <c r="G2215" s="13">
        <f t="shared" si="34"/>
        <v>300</v>
      </c>
      <c r="H2215" s="13">
        <f>tbl_Data[[#This Row],[Units]] * tbl_Data[[#This Row],[Price]]</f>
        <v>9000</v>
      </c>
      <c r="I2215" s="4" t="s">
        <v>11</v>
      </c>
      <c r="J2215" s="4" t="s">
        <v>12</v>
      </c>
      <c r="K2215" s="4" t="s">
        <v>53</v>
      </c>
    </row>
    <row r="2216" spans="2:11" x14ac:dyDescent="0.25">
      <c r="B2216" s="7">
        <v>44032</v>
      </c>
      <c r="C2216" s="4" t="s">
        <v>8</v>
      </c>
      <c r="D2216" s="4" t="s">
        <v>18</v>
      </c>
      <c r="E2216" s="4" t="s">
        <v>10</v>
      </c>
      <c r="F2216" s="4">
        <v>30</v>
      </c>
      <c r="G2216" s="13">
        <f t="shared" si="34"/>
        <v>400</v>
      </c>
      <c r="H2216" s="13">
        <f>tbl_Data[[#This Row],[Units]] * tbl_Data[[#This Row],[Price]]</f>
        <v>12000</v>
      </c>
      <c r="I2216" s="4" t="s">
        <v>11</v>
      </c>
      <c r="J2216" s="4" t="s">
        <v>12</v>
      </c>
      <c r="K2216" s="4" t="s">
        <v>52</v>
      </c>
    </row>
    <row r="2217" spans="2:11" x14ac:dyDescent="0.25">
      <c r="B2217" s="7">
        <v>44032</v>
      </c>
      <c r="C2217" s="4" t="s">
        <v>21</v>
      </c>
      <c r="D2217" s="4" t="s">
        <v>18</v>
      </c>
      <c r="E2217" s="4" t="s">
        <v>17</v>
      </c>
      <c r="F2217" s="4">
        <v>26</v>
      </c>
      <c r="G2217" s="13">
        <f t="shared" si="34"/>
        <v>500</v>
      </c>
      <c r="H2217" s="13">
        <f>tbl_Data[[#This Row],[Units]] * tbl_Data[[#This Row],[Price]]</f>
        <v>13000</v>
      </c>
      <c r="I2217" s="4" t="s">
        <v>11</v>
      </c>
      <c r="J2217" s="4" t="s">
        <v>12</v>
      </c>
      <c r="K2217" s="4" t="s">
        <v>55</v>
      </c>
    </row>
    <row r="2218" spans="2:11" x14ac:dyDescent="0.25">
      <c r="B2218" s="7">
        <v>44032</v>
      </c>
      <c r="C2218" s="4" t="s">
        <v>21</v>
      </c>
      <c r="D2218" s="4" t="s">
        <v>18</v>
      </c>
      <c r="E2218" s="4" t="s">
        <v>10</v>
      </c>
      <c r="F2218" s="4">
        <v>39</v>
      </c>
      <c r="G2218" s="13">
        <f t="shared" si="34"/>
        <v>400</v>
      </c>
      <c r="H2218" s="13">
        <f>tbl_Data[[#This Row],[Units]] * tbl_Data[[#This Row],[Price]]</f>
        <v>15600</v>
      </c>
      <c r="I2218" s="4" t="s">
        <v>11</v>
      </c>
      <c r="J2218" s="4" t="s">
        <v>12</v>
      </c>
      <c r="K2218" s="4" t="s">
        <v>52</v>
      </c>
    </row>
    <row r="2219" spans="2:11" x14ac:dyDescent="0.25">
      <c r="B2219" s="7">
        <v>44032</v>
      </c>
      <c r="C2219" s="4" t="s">
        <v>8</v>
      </c>
      <c r="D2219" s="4" t="s">
        <v>24</v>
      </c>
      <c r="E2219" s="4" t="s">
        <v>10</v>
      </c>
      <c r="F2219" s="4">
        <v>39</v>
      </c>
      <c r="G2219" s="13">
        <f t="shared" si="34"/>
        <v>400</v>
      </c>
      <c r="H2219" s="13">
        <f>tbl_Data[[#This Row],[Units]] * tbl_Data[[#This Row],[Price]]</f>
        <v>15600</v>
      </c>
      <c r="I2219" s="4" t="s">
        <v>23</v>
      </c>
      <c r="J2219" s="4" t="s">
        <v>12</v>
      </c>
      <c r="K2219" s="4" t="s">
        <v>55</v>
      </c>
    </row>
    <row r="2220" spans="2:11" x14ac:dyDescent="0.25">
      <c r="B2220" s="7">
        <v>44032</v>
      </c>
      <c r="C2220" s="4" t="s">
        <v>21</v>
      </c>
      <c r="D2220" s="4" t="s">
        <v>48</v>
      </c>
      <c r="E2220" s="4" t="s">
        <v>17</v>
      </c>
      <c r="F2220" s="4">
        <v>39</v>
      </c>
      <c r="G2220" s="13">
        <f t="shared" si="34"/>
        <v>500</v>
      </c>
      <c r="H2220" s="13">
        <f>tbl_Data[[#This Row],[Units]] * tbl_Data[[#This Row],[Price]]</f>
        <v>19500</v>
      </c>
      <c r="I2220" s="4" t="s">
        <v>11</v>
      </c>
      <c r="J2220" s="4" t="s">
        <v>12</v>
      </c>
      <c r="K2220" s="4" t="s">
        <v>55</v>
      </c>
    </row>
    <row r="2221" spans="2:11" x14ac:dyDescent="0.25">
      <c r="B2221" s="7">
        <v>44033</v>
      </c>
      <c r="C2221" s="4" t="s">
        <v>13</v>
      </c>
      <c r="D2221" s="4" t="s">
        <v>14</v>
      </c>
      <c r="E2221" s="4" t="s">
        <v>17</v>
      </c>
      <c r="F2221" s="4">
        <v>13</v>
      </c>
      <c r="G2221" s="13">
        <f t="shared" si="34"/>
        <v>500</v>
      </c>
      <c r="H2221" s="13">
        <f>tbl_Data[[#This Row],[Units]] * tbl_Data[[#This Row],[Price]]</f>
        <v>6500</v>
      </c>
      <c r="I2221" s="4" t="s">
        <v>11</v>
      </c>
      <c r="J2221" s="4" t="s">
        <v>12</v>
      </c>
      <c r="K2221" s="4" t="s">
        <v>55</v>
      </c>
    </row>
    <row r="2222" spans="2:11" x14ac:dyDescent="0.25">
      <c r="B2222" s="7">
        <v>44033</v>
      </c>
      <c r="C2222" s="4" t="s">
        <v>21</v>
      </c>
      <c r="D2222" s="4" t="s">
        <v>48</v>
      </c>
      <c r="E2222" s="4" t="s">
        <v>20</v>
      </c>
      <c r="F2222" s="4">
        <v>31</v>
      </c>
      <c r="G2222" s="13">
        <f t="shared" si="34"/>
        <v>300</v>
      </c>
      <c r="H2222" s="13">
        <f>tbl_Data[[#This Row],[Units]] * tbl_Data[[#This Row],[Price]]</f>
        <v>9300</v>
      </c>
      <c r="I2222" s="4" t="s">
        <v>11</v>
      </c>
      <c r="J2222" s="4" t="s">
        <v>12</v>
      </c>
      <c r="K2222" s="4" t="s">
        <v>52</v>
      </c>
    </row>
    <row r="2223" spans="2:11" x14ac:dyDescent="0.25">
      <c r="B2223" s="7">
        <v>44033</v>
      </c>
      <c r="C2223" s="4" t="s">
        <v>13</v>
      </c>
      <c r="D2223" s="4" t="s">
        <v>18</v>
      </c>
      <c r="E2223" s="4" t="s">
        <v>10</v>
      </c>
      <c r="F2223" s="4">
        <v>25</v>
      </c>
      <c r="G2223" s="13">
        <f t="shared" si="34"/>
        <v>400</v>
      </c>
      <c r="H2223" s="13">
        <f>tbl_Data[[#This Row],[Units]] * tbl_Data[[#This Row],[Price]]</f>
        <v>10000</v>
      </c>
      <c r="I2223" s="4" t="s">
        <v>11</v>
      </c>
      <c r="J2223" s="4" t="s">
        <v>12</v>
      </c>
      <c r="K2223" s="4" t="s">
        <v>52</v>
      </c>
    </row>
    <row r="2224" spans="2:11" x14ac:dyDescent="0.25">
      <c r="B2224" s="7">
        <v>44033</v>
      </c>
      <c r="C2224" s="4" t="s">
        <v>13</v>
      </c>
      <c r="D2224" s="4" t="s">
        <v>24</v>
      </c>
      <c r="E2224" s="4" t="s">
        <v>17</v>
      </c>
      <c r="F2224" s="4">
        <v>22</v>
      </c>
      <c r="G2224" s="13">
        <f t="shared" si="34"/>
        <v>500</v>
      </c>
      <c r="H2224" s="13">
        <f>tbl_Data[[#This Row],[Units]] * tbl_Data[[#This Row],[Price]]</f>
        <v>11000</v>
      </c>
      <c r="I2224" s="4" t="s">
        <v>23</v>
      </c>
      <c r="J2224" s="4" t="s">
        <v>12</v>
      </c>
      <c r="K2224" s="4" t="s">
        <v>52</v>
      </c>
    </row>
    <row r="2225" spans="2:11" x14ac:dyDescent="0.25">
      <c r="B2225" s="7">
        <v>44033</v>
      </c>
      <c r="C2225" s="4" t="s">
        <v>8</v>
      </c>
      <c r="D2225" s="4" t="s">
        <v>18</v>
      </c>
      <c r="E2225" s="4" t="s">
        <v>20</v>
      </c>
      <c r="F2225" s="4">
        <v>38</v>
      </c>
      <c r="G2225" s="13">
        <f t="shared" si="34"/>
        <v>300</v>
      </c>
      <c r="H2225" s="13">
        <f>tbl_Data[[#This Row],[Units]] * tbl_Data[[#This Row],[Price]]</f>
        <v>11400</v>
      </c>
      <c r="I2225" s="4" t="s">
        <v>11</v>
      </c>
      <c r="J2225" s="4" t="s">
        <v>12</v>
      </c>
      <c r="K2225" s="4" t="s">
        <v>52</v>
      </c>
    </row>
    <row r="2226" spans="2:11" x14ac:dyDescent="0.25">
      <c r="B2226" s="7">
        <v>44033</v>
      </c>
      <c r="C2226" s="4" t="s">
        <v>13</v>
      </c>
      <c r="D2226" s="4" t="s">
        <v>14</v>
      </c>
      <c r="E2226" s="4" t="s">
        <v>17</v>
      </c>
      <c r="F2226" s="4">
        <v>26</v>
      </c>
      <c r="G2226" s="13">
        <f t="shared" si="34"/>
        <v>500</v>
      </c>
      <c r="H2226" s="13">
        <f>tbl_Data[[#This Row],[Units]] * tbl_Data[[#This Row],[Price]]</f>
        <v>13000</v>
      </c>
      <c r="I2226" s="4" t="s">
        <v>11</v>
      </c>
      <c r="J2226" s="4" t="s">
        <v>12</v>
      </c>
      <c r="K2226" s="4" t="s">
        <v>55</v>
      </c>
    </row>
    <row r="2227" spans="2:11" x14ac:dyDescent="0.25">
      <c r="B2227" s="7">
        <v>44033</v>
      </c>
      <c r="C2227" s="4" t="s">
        <v>21</v>
      </c>
      <c r="D2227" s="4" t="s">
        <v>18</v>
      </c>
      <c r="E2227" s="4" t="s">
        <v>20</v>
      </c>
      <c r="F2227" s="4">
        <v>45</v>
      </c>
      <c r="G2227" s="13">
        <f t="shared" si="34"/>
        <v>300</v>
      </c>
      <c r="H2227" s="13">
        <f>tbl_Data[[#This Row],[Units]] * tbl_Data[[#This Row],[Price]]</f>
        <v>13500</v>
      </c>
      <c r="I2227" s="4" t="s">
        <v>11</v>
      </c>
      <c r="J2227" s="4" t="s">
        <v>12</v>
      </c>
      <c r="K2227" s="4" t="s">
        <v>55</v>
      </c>
    </row>
    <row r="2228" spans="2:11" x14ac:dyDescent="0.25">
      <c r="B2228" s="7">
        <v>44033</v>
      </c>
      <c r="C2228" s="4" t="s">
        <v>13</v>
      </c>
      <c r="D2228" s="4" t="s">
        <v>14</v>
      </c>
      <c r="E2228" s="4" t="s">
        <v>10</v>
      </c>
      <c r="F2228" s="4">
        <v>37</v>
      </c>
      <c r="G2228" s="13">
        <f t="shared" si="34"/>
        <v>400</v>
      </c>
      <c r="H2228" s="13">
        <f>tbl_Data[[#This Row],[Units]] * tbl_Data[[#This Row],[Price]]</f>
        <v>14800</v>
      </c>
      <c r="I2228" s="4" t="s">
        <v>11</v>
      </c>
      <c r="J2228" s="4" t="s">
        <v>12</v>
      </c>
      <c r="K2228" s="4" t="s">
        <v>52</v>
      </c>
    </row>
    <row r="2229" spans="2:11" x14ac:dyDescent="0.25">
      <c r="B2229" s="7">
        <v>44033</v>
      </c>
      <c r="C2229" s="4" t="s">
        <v>21</v>
      </c>
      <c r="D2229" s="4" t="s">
        <v>16</v>
      </c>
      <c r="E2229" s="4" t="s">
        <v>10</v>
      </c>
      <c r="F2229" s="4">
        <v>38</v>
      </c>
      <c r="G2229" s="13">
        <f t="shared" si="34"/>
        <v>400</v>
      </c>
      <c r="H2229" s="13">
        <f>tbl_Data[[#This Row],[Units]] * tbl_Data[[#This Row],[Price]]</f>
        <v>15200</v>
      </c>
      <c r="I2229" s="4" t="s">
        <v>11</v>
      </c>
      <c r="J2229" s="4" t="s">
        <v>12</v>
      </c>
      <c r="K2229" s="4" t="s">
        <v>52</v>
      </c>
    </row>
    <row r="2230" spans="2:11" x14ac:dyDescent="0.25">
      <c r="B2230" s="7">
        <v>44033</v>
      </c>
      <c r="C2230" s="4" t="s">
        <v>21</v>
      </c>
      <c r="D2230" s="4" t="s">
        <v>14</v>
      </c>
      <c r="E2230" s="4" t="s">
        <v>10</v>
      </c>
      <c r="F2230" s="4">
        <v>39</v>
      </c>
      <c r="G2230" s="13">
        <f t="shared" si="34"/>
        <v>400</v>
      </c>
      <c r="H2230" s="13">
        <f>tbl_Data[[#This Row],[Units]] * tbl_Data[[#This Row],[Price]]</f>
        <v>15600</v>
      </c>
      <c r="I2230" s="4" t="s">
        <v>11</v>
      </c>
      <c r="J2230" s="4" t="s">
        <v>12</v>
      </c>
      <c r="K2230" s="4" t="s">
        <v>56</v>
      </c>
    </row>
    <row r="2231" spans="2:11" x14ac:dyDescent="0.25">
      <c r="B2231" s="7">
        <v>44033</v>
      </c>
      <c r="C2231" s="4" t="s">
        <v>21</v>
      </c>
      <c r="D2231" s="4" t="s">
        <v>14</v>
      </c>
      <c r="E2231" s="4" t="s">
        <v>10</v>
      </c>
      <c r="F2231" s="4">
        <v>41</v>
      </c>
      <c r="G2231" s="13">
        <f t="shared" si="34"/>
        <v>400</v>
      </c>
      <c r="H2231" s="13">
        <f>tbl_Data[[#This Row],[Units]] * tbl_Data[[#This Row],[Price]]</f>
        <v>16400</v>
      </c>
      <c r="I2231" s="4" t="s">
        <v>11</v>
      </c>
      <c r="J2231" s="4" t="s">
        <v>12</v>
      </c>
      <c r="K2231" s="4" t="s">
        <v>53</v>
      </c>
    </row>
    <row r="2232" spans="2:11" x14ac:dyDescent="0.25">
      <c r="B2232" s="7">
        <v>44034</v>
      </c>
      <c r="C2232" s="4" t="s">
        <v>8</v>
      </c>
      <c r="D2232" s="4" t="s">
        <v>24</v>
      </c>
      <c r="E2232" s="4" t="s">
        <v>15</v>
      </c>
      <c r="F2232" s="4">
        <v>1</v>
      </c>
      <c r="G2232" s="13">
        <f t="shared" si="34"/>
        <v>100</v>
      </c>
      <c r="H2232" s="13">
        <f>tbl_Data[[#This Row],[Units]] * tbl_Data[[#This Row],[Price]]</f>
        <v>100</v>
      </c>
      <c r="I2232" s="4" t="s">
        <v>11</v>
      </c>
      <c r="J2232" s="4" t="s">
        <v>12</v>
      </c>
      <c r="K2232" s="4" t="s">
        <v>55</v>
      </c>
    </row>
    <row r="2233" spans="2:11" x14ac:dyDescent="0.25">
      <c r="B2233" s="7">
        <v>44034</v>
      </c>
      <c r="C2233" s="4" t="s">
        <v>21</v>
      </c>
      <c r="D2233" s="4" t="s">
        <v>14</v>
      </c>
      <c r="E2233" s="4" t="s">
        <v>15</v>
      </c>
      <c r="F2233" s="4">
        <v>9</v>
      </c>
      <c r="G2233" s="13">
        <f t="shared" si="34"/>
        <v>100</v>
      </c>
      <c r="H2233" s="13">
        <f>tbl_Data[[#This Row],[Units]] * tbl_Data[[#This Row],[Price]]</f>
        <v>900</v>
      </c>
      <c r="I2233" s="4" t="s">
        <v>23</v>
      </c>
      <c r="J2233" s="4" t="s">
        <v>12</v>
      </c>
      <c r="K2233" s="4" t="s">
        <v>54</v>
      </c>
    </row>
    <row r="2234" spans="2:11" x14ac:dyDescent="0.25">
      <c r="B2234" s="7">
        <v>44034</v>
      </c>
      <c r="C2234" s="4" t="s">
        <v>13</v>
      </c>
      <c r="D2234" s="4" t="s">
        <v>18</v>
      </c>
      <c r="E2234" s="4" t="s">
        <v>15</v>
      </c>
      <c r="F2234" s="4">
        <v>17</v>
      </c>
      <c r="G2234" s="13">
        <f t="shared" si="34"/>
        <v>100</v>
      </c>
      <c r="H2234" s="13">
        <f>tbl_Data[[#This Row],[Units]] * tbl_Data[[#This Row],[Price]]</f>
        <v>1700</v>
      </c>
      <c r="I2234" s="4" t="s">
        <v>11</v>
      </c>
      <c r="J2234" s="4" t="s">
        <v>12</v>
      </c>
      <c r="K2234" s="4" t="s">
        <v>55</v>
      </c>
    </row>
    <row r="2235" spans="2:11" x14ac:dyDescent="0.25">
      <c r="B2235" s="7">
        <v>44034</v>
      </c>
      <c r="C2235" s="4" t="s">
        <v>21</v>
      </c>
      <c r="D2235" s="4" t="s">
        <v>14</v>
      </c>
      <c r="E2235" s="4" t="s">
        <v>17</v>
      </c>
      <c r="F2235" s="4">
        <v>10</v>
      </c>
      <c r="G2235" s="13">
        <f t="shared" si="34"/>
        <v>500</v>
      </c>
      <c r="H2235" s="13">
        <f>tbl_Data[[#This Row],[Units]] * tbl_Data[[#This Row],[Price]]</f>
        <v>5000</v>
      </c>
      <c r="I2235" s="4" t="s">
        <v>11</v>
      </c>
      <c r="J2235" s="4" t="s">
        <v>12</v>
      </c>
      <c r="K2235" s="4" t="s">
        <v>53</v>
      </c>
    </row>
    <row r="2236" spans="2:11" x14ac:dyDescent="0.25">
      <c r="B2236" s="7">
        <v>44034</v>
      </c>
      <c r="C2236" s="4" t="s">
        <v>8</v>
      </c>
      <c r="D2236" s="4" t="s">
        <v>18</v>
      </c>
      <c r="E2236" s="4" t="s">
        <v>17</v>
      </c>
      <c r="F2236" s="4">
        <v>12</v>
      </c>
      <c r="G2236" s="13">
        <f t="shared" si="34"/>
        <v>500</v>
      </c>
      <c r="H2236" s="13">
        <f>tbl_Data[[#This Row],[Units]] * tbl_Data[[#This Row],[Price]]</f>
        <v>6000</v>
      </c>
      <c r="I2236" s="4" t="s">
        <v>11</v>
      </c>
      <c r="J2236" s="4" t="s">
        <v>12</v>
      </c>
      <c r="K2236" s="4" t="s">
        <v>55</v>
      </c>
    </row>
    <row r="2237" spans="2:11" x14ac:dyDescent="0.25">
      <c r="B2237" s="7">
        <v>44034</v>
      </c>
      <c r="C2237" s="4" t="s">
        <v>8</v>
      </c>
      <c r="D2237" s="4" t="s">
        <v>18</v>
      </c>
      <c r="E2237" s="4" t="s">
        <v>10</v>
      </c>
      <c r="F2237" s="4">
        <v>19</v>
      </c>
      <c r="G2237" s="13">
        <f t="shared" si="34"/>
        <v>400</v>
      </c>
      <c r="H2237" s="13">
        <f>tbl_Data[[#This Row],[Units]] * tbl_Data[[#This Row],[Price]]</f>
        <v>7600</v>
      </c>
      <c r="I2237" s="4" t="s">
        <v>11</v>
      </c>
      <c r="J2237" s="4" t="s">
        <v>12</v>
      </c>
      <c r="K2237" s="4" t="s">
        <v>52</v>
      </c>
    </row>
    <row r="2238" spans="2:11" x14ac:dyDescent="0.25">
      <c r="B2238" s="7">
        <v>44034</v>
      </c>
      <c r="C2238" s="4" t="s">
        <v>21</v>
      </c>
      <c r="D2238" s="4" t="s">
        <v>48</v>
      </c>
      <c r="E2238" s="4" t="s">
        <v>10</v>
      </c>
      <c r="F2238" s="4">
        <v>21</v>
      </c>
      <c r="G2238" s="13">
        <f t="shared" si="34"/>
        <v>400</v>
      </c>
      <c r="H2238" s="13">
        <f>tbl_Data[[#This Row],[Units]] * tbl_Data[[#This Row],[Price]]</f>
        <v>8400</v>
      </c>
      <c r="I2238" s="4" t="s">
        <v>23</v>
      </c>
      <c r="J2238" s="4" t="s">
        <v>12</v>
      </c>
      <c r="K2238" s="4" t="s">
        <v>52</v>
      </c>
    </row>
    <row r="2239" spans="2:11" x14ac:dyDescent="0.25">
      <c r="B2239" s="7">
        <v>44034</v>
      </c>
      <c r="C2239" s="4" t="s">
        <v>21</v>
      </c>
      <c r="D2239" s="4" t="s">
        <v>9</v>
      </c>
      <c r="E2239" s="4" t="s">
        <v>10</v>
      </c>
      <c r="F2239" s="4">
        <v>21</v>
      </c>
      <c r="G2239" s="13">
        <f t="shared" si="34"/>
        <v>400</v>
      </c>
      <c r="H2239" s="13">
        <f>tbl_Data[[#This Row],[Units]] * tbl_Data[[#This Row],[Price]]</f>
        <v>8400</v>
      </c>
      <c r="I2239" s="4" t="s">
        <v>11</v>
      </c>
      <c r="J2239" s="4" t="s">
        <v>19</v>
      </c>
      <c r="K2239" s="4" t="s">
        <v>53</v>
      </c>
    </row>
    <row r="2240" spans="2:11" x14ac:dyDescent="0.25">
      <c r="B2240" s="7">
        <v>44034</v>
      </c>
      <c r="C2240" s="4" t="s">
        <v>21</v>
      </c>
      <c r="D2240" s="4" t="s">
        <v>18</v>
      </c>
      <c r="E2240" s="4" t="s">
        <v>20</v>
      </c>
      <c r="F2240" s="4">
        <v>40</v>
      </c>
      <c r="G2240" s="13">
        <f t="shared" si="34"/>
        <v>300</v>
      </c>
      <c r="H2240" s="13">
        <f>tbl_Data[[#This Row],[Units]] * tbl_Data[[#This Row],[Price]]</f>
        <v>12000</v>
      </c>
      <c r="I2240" s="4" t="s">
        <v>11</v>
      </c>
      <c r="J2240" s="4" t="s">
        <v>12</v>
      </c>
      <c r="K2240" s="4" t="s">
        <v>55</v>
      </c>
    </row>
    <row r="2241" spans="2:11" x14ac:dyDescent="0.25">
      <c r="B2241" s="7">
        <v>44034</v>
      </c>
      <c r="C2241" s="4" t="s">
        <v>8</v>
      </c>
      <c r="D2241" s="4" t="s">
        <v>18</v>
      </c>
      <c r="E2241" s="4" t="s">
        <v>10</v>
      </c>
      <c r="F2241" s="4">
        <v>43</v>
      </c>
      <c r="G2241" s="13">
        <f t="shared" si="34"/>
        <v>400</v>
      </c>
      <c r="H2241" s="13">
        <f>tbl_Data[[#This Row],[Units]] * tbl_Data[[#This Row],[Price]]</f>
        <v>17200</v>
      </c>
      <c r="I2241" s="4" t="s">
        <v>11</v>
      </c>
      <c r="J2241" s="4" t="s">
        <v>12</v>
      </c>
      <c r="K2241" s="4" t="s">
        <v>55</v>
      </c>
    </row>
    <row r="2242" spans="2:11" x14ac:dyDescent="0.25">
      <c r="B2242" s="7">
        <v>44034</v>
      </c>
      <c r="C2242" s="4" t="s">
        <v>21</v>
      </c>
      <c r="D2242" s="4" t="s">
        <v>16</v>
      </c>
      <c r="E2242" s="4" t="s">
        <v>17</v>
      </c>
      <c r="F2242" s="4">
        <v>40</v>
      </c>
      <c r="G2242" s="13">
        <f t="shared" si="34"/>
        <v>500</v>
      </c>
      <c r="H2242" s="13">
        <f>tbl_Data[[#This Row],[Units]] * tbl_Data[[#This Row],[Price]]</f>
        <v>20000</v>
      </c>
      <c r="I2242" s="4" t="s">
        <v>11</v>
      </c>
      <c r="J2242" s="4" t="s">
        <v>12</v>
      </c>
      <c r="K2242" s="4" t="s">
        <v>55</v>
      </c>
    </row>
    <row r="2243" spans="2:11" x14ac:dyDescent="0.25">
      <c r="B2243" s="7">
        <v>44034</v>
      </c>
      <c r="C2243" s="4" t="s">
        <v>13</v>
      </c>
      <c r="D2243" s="4" t="s">
        <v>18</v>
      </c>
      <c r="E2243" s="4" t="s">
        <v>17</v>
      </c>
      <c r="F2243" s="4">
        <v>42</v>
      </c>
      <c r="G2243" s="13">
        <f t="shared" si="34"/>
        <v>500</v>
      </c>
      <c r="H2243" s="13">
        <f>tbl_Data[[#This Row],[Units]] * tbl_Data[[#This Row],[Price]]</f>
        <v>21000</v>
      </c>
      <c r="I2243" s="4" t="s">
        <v>11</v>
      </c>
      <c r="J2243" s="4" t="s">
        <v>12</v>
      </c>
      <c r="K2243" s="4" t="s">
        <v>52</v>
      </c>
    </row>
    <row r="2244" spans="2:11" x14ac:dyDescent="0.25">
      <c r="B2244" s="7">
        <v>44034</v>
      </c>
      <c r="C2244" s="4" t="s">
        <v>13</v>
      </c>
      <c r="D2244" s="4" t="s">
        <v>14</v>
      </c>
      <c r="E2244" s="4" t="s">
        <v>17</v>
      </c>
      <c r="F2244" s="4">
        <v>42</v>
      </c>
      <c r="G2244" s="13">
        <f t="shared" ref="G2244:G2307" si="35">_xlfn.XLOOKUP(E2244, Product, dv_Price, "N/A", 0)</f>
        <v>500</v>
      </c>
      <c r="H2244" s="13">
        <f>tbl_Data[[#This Row],[Units]] * tbl_Data[[#This Row],[Price]]</f>
        <v>21000</v>
      </c>
      <c r="I2244" s="4" t="s">
        <v>11</v>
      </c>
      <c r="J2244" s="4" t="s">
        <v>12</v>
      </c>
      <c r="K2244" s="4" t="s">
        <v>52</v>
      </c>
    </row>
    <row r="2245" spans="2:11" x14ac:dyDescent="0.25">
      <c r="B2245" s="7">
        <v>44034</v>
      </c>
      <c r="C2245" s="4" t="s">
        <v>13</v>
      </c>
      <c r="D2245" s="4" t="s">
        <v>16</v>
      </c>
      <c r="E2245" s="4" t="s">
        <v>17</v>
      </c>
      <c r="F2245" s="4">
        <v>43</v>
      </c>
      <c r="G2245" s="13">
        <f t="shared" si="35"/>
        <v>500</v>
      </c>
      <c r="H2245" s="13">
        <f>tbl_Data[[#This Row],[Units]] * tbl_Data[[#This Row],[Price]]</f>
        <v>21500</v>
      </c>
      <c r="I2245" s="4" t="s">
        <v>11</v>
      </c>
      <c r="J2245" s="4" t="s">
        <v>12</v>
      </c>
      <c r="K2245" s="4" t="s">
        <v>53</v>
      </c>
    </row>
    <row r="2246" spans="2:11" x14ac:dyDescent="0.25">
      <c r="B2246" s="7">
        <v>44034</v>
      </c>
      <c r="C2246" s="4" t="s">
        <v>8</v>
      </c>
      <c r="D2246" s="4" t="s">
        <v>14</v>
      </c>
      <c r="E2246" s="4" t="s">
        <v>17</v>
      </c>
      <c r="F2246" s="4">
        <v>49</v>
      </c>
      <c r="G2246" s="13">
        <f t="shared" si="35"/>
        <v>500</v>
      </c>
      <c r="H2246" s="13">
        <f>tbl_Data[[#This Row],[Units]] * tbl_Data[[#This Row],[Price]]</f>
        <v>24500</v>
      </c>
      <c r="I2246" s="4" t="s">
        <v>11</v>
      </c>
      <c r="J2246" s="4" t="s">
        <v>12</v>
      </c>
      <c r="K2246" s="4" t="s">
        <v>55</v>
      </c>
    </row>
    <row r="2247" spans="2:11" x14ac:dyDescent="0.25">
      <c r="B2247" s="7">
        <v>44034</v>
      </c>
      <c r="C2247" s="4" t="s">
        <v>13</v>
      </c>
      <c r="D2247" s="4" t="s">
        <v>14</v>
      </c>
      <c r="E2247" s="4" t="s">
        <v>17</v>
      </c>
      <c r="F2247" s="4">
        <v>49</v>
      </c>
      <c r="G2247" s="13">
        <f t="shared" si="35"/>
        <v>500</v>
      </c>
      <c r="H2247" s="13">
        <f>tbl_Data[[#This Row],[Units]] * tbl_Data[[#This Row],[Price]]</f>
        <v>24500</v>
      </c>
      <c r="I2247" s="4" t="s">
        <v>11</v>
      </c>
      <c r="J2247" s="4" t="s">
        <v>12</v>
      </c>
      <c r="K2247" s="4" t="s">
        <v>53</v>
      </c>
    </row>
    <row r="2248" spans="2:11" x14ac:dyDescent="0.25">
      <c r="B2248" s="7">
        <v>44035</v>
      </c>
      <c r="C2248" s="4" t="s">
        <v>13</v>
      </c>
      <c r="D2248" s="4" t="s">
        <v>14</v>
      </c>
      <c r="E2248" s="4" t="s">
        <v>22</v>
      </c>
      <c r="F2248" s="4">
        <v>26</v>
      </c>
      <c r="G2248" s="13">
        <f t="shared" si="35"/>
        <v>200</v>
      </c>
      <c r="H2248" s="13">
        <f>tbl_Data[[#This Row],[Units]] * tbl_Data[[#This Row],[Price]]</f>
        <v>5200</v>
      </c>
      <c r="I2248" s="4" t="s">
        <v>11</v>
      </c>
      <c r="J2248" s="4" t="s">
        <v>12</v>
      </c>
      <c r="K2248" s="4" t="s">
        <v>52</v>
      </c>
    </row>
    <row r="2249" spans="2:11" x14ac:dyDescent="0.25">
      <c r="B2249" s="7">
        <v>44035</v>
      </c>
      <c r="C2249" s="4" t="s">
        <v>21</v>
      </c>
      <c r="D2249" s="4" t="s">
        <v>18</v>
      </c>
      <c r="E2249" s="4" t="s">
        <v>20</v>
      </c>
      <c r="F2249" s="4">
        <v>35</v>
      </c>
      <c r="G2249" s="13">
        <f t="shared" si="35"/>
        <v>300</v>
      </c>
      <c r="H2249" s="13">
        <f>tbl_Data[[#This Row],[Units]] * tbl_Data[[#This Row],[Price]]</f>
        <v>10500</v>
      </c>
      <c r="I2249" s="4" t="s">
        <v>11</v>
      </c>
      <c r="J2249" s="4" t="s">
        <v>12</v>
      </c>
      <c r="K2249" s="4" t="s">
        <v>52</v>
      </c>
    </row>
    <row r="2250" spans="2:11" x14ac:dyDescent="0.25">
      <c r="B2250" s="7">
        <v>44035</v>
      </c>
      <c r="C2250" s="4" t="s">
        <v>8</v>
      </c>
      <c r="D2250" s="4" t="s">
        <v>48</v>
      </c>
      <c r="E2250" s="4" t="s">
        <v>10</v>
      </c>
      <c r="F2250" s="4">
        <v>43</v>
      </c>
      <c r="G2250" s="13">
        <f t="shared" si="35"/>
        <v>400</v>
      </c>
      <c r="H2250" s="13">
        <f>tbl_Data[[#This Row],[Units]] * tbl_Data[[#This Row],[Price]]</f>
        <v>17200</v>
      </c>
      <c r="I2250" s="4" t="s">
        <v>11</v>
      </c>
      <c r="J2250" s="4" t="s">
        <v>12</v>
      </c>
      <c r="K2250" s="4" t="s">
        <v>55</v>
      </c>
    </row>
    <row r="2251" spans="2:11" x14ac:dyDescent="0.25">
      <c r="B2251" s="7">
        <v>44035</v>
      </c>
      <c r="C2251" s="4" t="s">
        <v>8</v>
      </c>
      <c r="D2251" s="4" t="s">
        <v>14</v>
      </c>
      <c r="E2251" s="4" t="s">
        <v>10</v>
      </c>
      <c r="F2251" s="4">
        <v>45</v>
      </c>
      <c r="G2251" s="13">
        <f t="shared" si="35"/>
        <v>400</v>
      </c>
      <c r="H2251" s="13">
        <f>tbl_Data[[#This Row],[Units]] * tbl_Data[[#This Row],[Price]]</f>
        <v>18000</v>
      </c>
      <c r="I2251" s="4" t="s">
        <v>11</v>
      </c>
      <c r="J2251" s="4" t="s">
        <v>12</v>
      </c>
      <c r="K2251" s="4" t="s">
        <v>52</v>
      </c>
    </row>
    <row r="2252" spans="2:11" x14ac:dyDescent="0.25">
      <c r="B2252" s="7">
        <v>44035</v>
      </c>
      <c r="C2252" s="4" t="s">
        <v>8</v>
      </c>
      <c r="D2252" s="4" t="s">
        <v>18</v>
      </c>
      <c r="E2252" s="4" t="s">
        <v>17</v>
      </c>
      <c r="F2252" s="4">
        <v>39</v>
      </c>
      <c r="G2252" s="13">
        <f t="shared" si="35"/>
        <v>500</v>
      </c>
      <c r="H2252" s="13">
        <f>tbl_Data[[#This Row],[Units]] * tbl_Data[[#This Row],[Price]]</f>
        <v>19500</v>
      </c>
      <c r="I2252" s="4" t="s">
        <v>11</v>
      </c>
      <c r="J2252" s="4" t="s">
        <v>12</v>
      </c>
      <c r="K2252" s="4" t="s">
        <v>52</v>
      </c>
    </row>
    <row r="2253" spans="2:11" x14ac:dyDescent="0.25">
      <c r="B2253" s="7">
        <v>44036</v>
      </c>
      <c r="C2253" s="4" t="s">
        <v>21</v>
      </c>
      <c r="D2253" s="4" t="s">
        <v>24</v>
      </c>
      <c r="E2253" s="4" t="s">
        <v>20</v>
      </c>
      <c r="F2253" s="4">
        <v>1</v>
      </c>
      <c r="G2253" s="13">
        <f t="shared" si="35"/>
        <v>300</v>
      </c>
      <c r="H2253" s="13">
        <f>tbl_Data[[#This Row],[Units]] * tbl_Data[[#This Row],[Price]]</f>
        <v>300</v>
      </c>
      <c r="I2253" s="4" t="s">
        <v>11</v>
      </c>
      <c r="J2253" s="4" t="s">
        <v>12</v>
      </c>
      <c r="K2253" s="4" t="s">
        <v>53</v>
      </c>
    </row>
    <row r="2254" spans="2:11" x14ac:dyDescent="0.25">
      <c r="B2254" s="7">
        <v>44036</v>
      </c>
      <c r="C2254" s="4" t="s">
        <v>8</v>
      </c>
      <c r="D2254" s="4" t="s">
        <v>16</v>
      </c>
      <c r="E2254" s="4" t="s">
        <v>17</v>
      </c>
      <c r="F2254" s="4">
        <v>1</v>
      </c>
      <c r="G2254" s="13">
        <f t="shared" si="35"/>
        <v>500</v>
      </c>
      <c r="H2254" s="13">
        <f>tbl_Data[[#This Row],[Units]] * tbl_Data[[#This Row],[Price]]</f>
        <v>500</v>
      </c>
      <c r="I2254" s="4" t="s">
        <v>11</v>
      </c>
      <c r="J2254" s="4" t="s">
        <v>19</v>
      </c>
      <c r="K2254" s="4" t="s">
        <v>55</v>
      </c>
    </row>
    <row r="2255" spans="2:11" x14ac:dyDescent="0.25">
      <c r="B2255" s="7">
        <v>44036</v>
      </c>
      <c r="C2255" s="4" t="s">
        <v>21</v>
      </c>
      <c r="D2255" s="4" t="s">
        <v>48</v>
      </c>
      <c r="E2255" s="4" t="s">
        <v>15</v>
      </c>
      <c r="F2255" s="4">
        <v>17</v>
      </c>
      <c r="G2255" s="13">
        <f t="shared" si="35"/>
        <v>100</v>
      </c>
      <c r="H2255" s="13">
        <f>tbl_Data[[#This Row],[Units]] * tbl_Data[[#This Row],[Price]]</f>
        <v>1700</v>
      </c>
      <c r="I2255" s="4" t="s">
        <v>11</v>
      </c>
      <c r="J2255" s="4" t="s">
        <v>12</v>
      </c>
      <c r="K2255" s="4" t="s">
        <v>55</v>
      </c>
    </row>
    <row r="2256" spans="2:11" x14ac:dyDescent="0.25">
      <c r="B2256" s="7">
        <v>44036</v>
      </c>
      <c r="C2256" s="4" t="s">
        <v>13</v>
      </c>
      <c r="D2256" s="4" t="s">
        <v>16</v>
      </c>
      <c r="E2256" s="4" t="s">
        <v>20</v>
      </c>
      <c r="F2256" s="4">
        <v>8</v>
      </c>
      <c r="G2256" s="13">
        <f t="shared" si="35"/>
        <v>300</v>
      </c>
      <c r="H2256" s="13">
        <f>tbl_Data[[#This Row],[Units]] * tbl_Data[[#This Row],[Price]]</f>
        <v>2400</v>
      </c>
      <c r="I2256" s="4" t="s">
        <v>11</v>
      </c>
      <c r="J2256" s="4" t="s">
        <v>12</v>
      </c>
      <c r="K2256" s="4" t="s">
        <v>53</v>
      </c>
    </row>
    <row r="2257" spans="2:11" x14ac:dyDescent="0.25">
      <c r="B2257" s="7">
        <v>44036</v>
      </c>
      <c r="C2257" s="4" t="s">
        <v>21</v>
      </c>
      <c r="D2257" s="4" t="s">
        <v>48</v>
      </c>
      <c r="E2257" s="4" t="s">
        <v>10</v>
      </c>
      <c r="F2257" s="4">
        <v>10</v>
      </c>
      <c r="G2257" s="13">
        <f t="shared" si="35"/>
        <v>400</v>
      </c>
      <c r="H2257" s="13">
        <f>tbl_Data[[#This Row],[Units]] * tbl_Data[[#This Row],[Price]]</f>
        <v>4000</v>
      </c>
      <c r="I2257" s="4" t="s">
        <v>11</v>
      </c>
      <c r="J2257" s="4" t="s">
        <v>12</v>
      </c>
      <c r="K2257" s="4" t="s">
        <v>52</v>
      </c>
    </row>
    <row r="2258" spans="2:11" x14ac:dyDescent="0.25">
      <c r="B2258" s="7">
        <v>44036</v>
      </c>
      <c r="C2258" s="4" t="s">
        <v>21</v>
      </c>
      <c r="D2258" s="4" t="s">
        <v>24</v>
      </c>
      <c r="E2258" s="4" t="s">
        <v>15</v>
      </c>
      <c r="F2258" s="4">
        <v>41</v>
      </c>
      <c r="G2258" s="13">
        <f t="shared" si="35"/>
        <v>100</v>
      </c>
      <c r="H2258" s="13">
        <f>tbl_Data[[#This Row],[Units]] * tbl_Data[[#This Row],[Price]]</f>
        <v>4100</v>
      </c>
      <c r="I2258" s="4" t="s">
        <v>11</v>
      </c>
      <c r="J2258" s="4" t="s">
        <v>19</v>
      </c>
      <c r="K2258" s="4" t="s">
        <v>52</v>
      </c>
    </row>
    <row r="2259" spans="2:11" x14ac:dyDescent="0.25">
      <c r="B2259" s="7">
        <v>44036</v>
      </c>
      <c r="C2259" s="4" t="s">
        <v>13</v>
      </c>
      <c r="D2259" s="4" t="s">
        <v>18</v>
      </c>
      <c r="E2259" s="4" t="s">
        <v>20</v>
      </c>
      <c r="F2259" s="4">
        <v>15</v>
      </c>
      <c r="G2259" s="13">
        <f t="shared" si="35"/>
        <v>300</v>
      </c>
      <c r="H2259" s="13">
        <f>tbl_Data[[#This Row],[Units]] * tbl_Data[[#This Row],[Price]]</f>
        <v>4500</v>
      </c>
      <c r="I2259" s="4" t="s">
        <v>11</v>
      </c>
      <c r="J2259" s="4" t="s">
        <v>12</v>
      </c>
      <c r="K2259" s="4" t="s">
        <v>55</v>
      </c>
    </row>
    <row r="2260" spans="2:11" x14ac:dyDescent="0.25">
      <c r="B2260" s="7">
        <v>44036</v>
      </c>
      <c r="C2260" s="4" t="s">
        <v>21</v>
      </c>
      <c r="D2260" s="4" t="s">
        <v>18</v>
      </c>
      <c r="E2260" s="4" t="s">
        <v>20</v>
      </c>
      <c r="F2260" s="4">
        <v>23</v>
      </c>
      <c r="G2260" s="13">
        <f t="shared" si="35"/>
        <v>300</v>
      </c>
      <c r="H2260" s="13">
        <f>tbl_Data[[#This Row],[Units]] * tbl_Data[[#This Row],[Price]]</f>
        <v>6900</v>
      </c>
      <c r="I2260" s="4" t="s">
        <v>11</v>
      </c>
      <c r="J2260" s="4" t="s">
        <v>12</v>
      </c>
      <c r="K2260" s="4" t="s">
        <v>52</v>
      </c>
    </row>
    <row r="2261" spans="2:11" x14ac:dyDescent="0.25">
      <c r="B2261" s="7">
        <v>44036</v>
      </c>
      <c r="C2261" s="4" t="s">
        <v>8</v>
      </c>
      <c r="D2261" s="4" t="s">
        <v>14</v>
      </c>
      <c r="E2261" s="4" t="s">
        <v>20</v>
      </c>
      <c r="F2261" s="4">
        <v>34</v>
      </c>
      <c r="G2261" s="13">
        <f t="shared" si="35"/>
        <v>300</v>
      </c>
      <c r="H2261" s="13">
        <f>tbl_Data[[#This Row],[Units]] * tbl_Data[[#This Row],[Price]]</f>
        <v>10200</v>
      </c>
      <c r="I2261" s="4" t="s">
        <v>11</v>
      </c>
      <c r="J2261" s="4" t="s">
        <v>19</v>
      </c>
      <c r="K2261" s="4" t="s">
        <v>55</v>
      </c>
    </row>
    <row r="2262" spans="2:11" x14ac:dyDescent="0.25">
      <c r="B2262" s="7">
        <v>44036</v>
      </c>
      <c r="C2262" s="4" t="s">
        <v>13</v>
      </c>
      <c r="D2262" s="4" t="s">
        <v>14</v>
      </c>
      <c r="E2262" s="4" t="s">
        <v>20</v>
      </c>
      <c r="F2262" s="4">
        <v>38</v>
      </c>
      <c r="G2262" s="13">
        <f t="shared" si="35"/>
        <v>300</v>
      </c>
      <c r="H2262" s="13">
        <f>tbl_Data[[#This Row],[Units]] * tbl_Data[[#This Row],[Price]]</f>
        <v>11400</v>
      </c>
      <c r="I2262" s="4" t="s">
        <v>11</v>
      </c>
      <c r="J2262" s="4" t="s">
        <v>12</v>
      </c>
      <c r="K2262" s="4" t="s">
        <v>52</v>
      </c>
    </row>
    <row r="2263" spans="2:11" x14ac:dyDescent="0.25">
      <c r="B2263" s="7">
        <v>44036</v>
      </c>
      <c r="C2263" s="4" t="s">
        <v>21</v>
      </c>
      <c r="D2263" s="4" t="s">
        <v>48</v>
      </c>
      <c r="E2263" s="4" t="s">
        <v>10</v>
      </c>
      <c r="F2263" s="4">
        <v>30</v>
      </c>
      <c r="G2263" s="13">
        <f t="shared" si="35"/>
        <v>400</v>
      </c>
      <c r="H2263" s="13">
        <f>tbl_Data[[#This Row],[Units]] * tbl_Data[[#This Row],[Price]]</f>
        <v>12000</v>
      </c>
      <c r="I2263" s="4" t="s">
        <v>11</v>
      </c>
      <c r="J2263" s="4" t="s">
        <v>19</v>
      </c>
      <c r="K2263" s="4" t="s">
        <v>52</v>
      </c>
    </row>
    <row r="2264" spans="2:11" x14ac:dyDescent="0.25">
      <c r="B2264" s="7">
        <v>44036</v>
      </c>
      <c r="C2264" s="4" t="s">
        <v>13</v>
      </c>
      <c r="D2264" s="4" t="s">
        <v>9</v>
      </c>
      <c r="E2264" s="4" t="s">
        <v>20</v>
      </c>
      <c r="F2264" s="4">
        <v>42</v>
      </c>
      <c r="G2264" s="13">
        <f t="shared" si="35"/>
        <v>300</v>
      </c>
      <c r="H2264" s="13">
        <f>tbl_Data[[#This Row],[Units]] * tbl_Data[[#This Row],[Price]]</f>
        <v>12600</v>
      </c>
      <c r="I2264" s="4" t="s">
        <v>23</v>
      </c>
      <c r="J2264" s="4" t="s">
        <v>12</v>
      </c>
      <c r="K2264" s="4" t="s">
        <v>55</v>
      </c>
    </row>
    <row r="2265" spans="2:11" x14ac:dyDescent="0.25">
      <c r="B2265" s="7">
        <v>44036</v>
      </c>
      <c r="C2265" s="4" t="s">
        <v>13</v>
      </c>
      <c r="D2265" s="4" t="s">
        <v>9</v>
      </c>
      <c r="E2265" s="4" t="s">
        <v>17</v>
      </c>
      <c r="F2265" s="4">
        <v>26</v>
      </c>
      <c r="G2265" s="13">
        <f t="shared" si="35"/>
        <v>500</v>
      </c>
      <c r="H2265" s="13">
        <f>tbl_Data[[#This Row],[Units]] * tbl_Data[[#This Row],[Price]]</f>
        <v>13000</v>
      </c>
      <c r="I2265" s="4" t="s">
        <v>11</v>
      </c>
      <c r="J2265" s="4" t="s">
        <v>19</v>
      </c>
      <c r="K2265" s="4" t="s">
        <v>53</v>
      </c>
    </row>
    <row r="2266" spans="2:11" x14ac:dyDescent="0.25">
      <c r="B2266" s="7">
        <v>44036</v>
      </c>
      <c r="C2266" s="4" t="s">
        <v>21</v>
      </c>
      <c r="D2266" s="4" t="s">
        <v>16</v>
      </c>
      <c r="E2266" s="4" t="s">
        <v>10</v>
      </c>
      <c r="F2266" s="4">
        <v>33</v>
      </c>
      <c r="G2266" s="13">
        <f t="shared" si="35"/>
        <v>400</v>
      </c>
      <c r="H2266" s="13">
        <f>tbl_Data[[#This Row],[Units]] * tbl_Data[[#This Row],[Price]]</f>
        <v>13200</v>
      </c>
      <c r="I2266" s="4" t="s">
        <v>11</v>
      </c>
      <c r="J2266" s="4" t="s">
        <v>12</v>
      </c>
      <c r="K2266" s="4" t="s">
        <v>52</v>
      </c>
    </row>
    <row r="2267" spans="2:11" x14ac:dyDescent="0.25">
      <c r="B2267" s="7">
        <v>44036</v>
      </c>
      <c r="C2267" s="4" t="s">
        <v>13</v>
      </c>
      <c r="D2267" s="4" t="s">
        <v>18</v>
      </c>
      <c r="E2267" s="4" t="s">
        <v>10</v>
      </c>
      <c r="F2267" s="4">
        <v>35</v>
      </c>
      <c r="G2267" s="13">
        <f t="shared" si="35"/>
        <v>400</v>
      </c>
      <c r="H2267" s="13">
        <f>tbl_Data[[#This Row],[Units]] * tbl_Data[[#This Row],[Price]]</f>
        <v>14000</v>
      </c>
      <c r="I2267" s="4" t="s">
        <v>11</v>
      </c>
      <c r="J2267" s="4" t="s">
        <v>19</v>
      </c>
      <c r="K2267" s="4" t="s">
        <v>52</v>
      </c>
    </row>
    <row r="2268" spans="2:11" x14ac:dyDescent="0.25">
      <c r="B2268" s="7">
        <v>44036</v>
      </c>
      <c r="C2268" s="4" t="s">
        <v>13</v>
      </c>
      <c r="D2268" s="4" t="s">
        <v>48</v>
      </c>
      <c r="E2268" s="4" t="s">
        <v>17</v>
      </c>
      <c r="F2268" s="4">
        <v>38</v>
      </c>
      <c r="G2268" s="13">
        <f t="shared" si="35"/>
        <v>500</v>
      </c>
      <c r="H2268" s="13">
        <f>tbl_Data[[#This Row],[Units]] * tbl_Data[[#This Row],[Price]]</f>
        <v>19000</v>
      </c>
      <c r="I2268" s="4" t="s">
        <v>11</v>
      </c>
      <c r="J2268" s="4" t="s">
        <v>12</v>
      </c>
      <c r="K2268" s="4" t="s">
        <v>56</v>
      </c>
    </row>
    <row r="2269" spans="2:11" x14ac:dyDescent="0.25">
      <c r="B2269" s="7">
        <v>44037</v>
      </c>
      <c r="C2269" s="4" t="s">
        <v>8</v>
      </c>
      <c r="D2269" s="4" t="s">
        <v>18</v>
      </c>
      <c r="E2269" s="4" t="s">
        <v>15</v>
      </c>
      <c r="F2269" s="4">
        <v>14</v>
      </c>
      <c r="G2269" s="13">
        <f t="shared" si="35"/>
        <v>100</v>
      </c>
      <c r="H2269" s="13">
        <f>tbl_Data[[#This Row],[Units]] * tbl_Data[[#This Row],[Price]]</f>
        <v>1400</v>
      </c>
      <c r="I2269" s="4" t="s">
        <v>11</v>
      </c>
      <c r="J2269" s="4" t="s">
        <v>12</v>
      </c>
      <c r="K2269" s="4" t="s">
        <v>52</v>
      </c>
    </row>
    <row r="2270" spans="2:11" x14ac:dyDescent="0.25">
      <c r="B2270" s="7">
        <v>44037</v>
      </c>
      <c r="C2270" s="4" t="s">
        <v>13</v>
      </c>
      <c r="D2270" s="4" t="s">
        <v>14</v>
      </c>
      <c r="E2270" s="4" t="s">
        <v>15</v>
      </c>
      <c r="F2270" s="4">
        <v>22</v>
      </c>
      <c r="G2270" s="13">
        <f t="shared" si="35"/>
        <v>100</v>
      </c>
      <c r="H2270" s="13">
        <f>tbl_Data[[#This Row],[Units]] * tbl_Data[[#This Row],[Price]]</f>
        <v>2200</v>
      </c>
      <c r="I2270" s="4" t="s">
        <v>11</v>
      </c>
      <c r="J2270" s="4" t="s">
        <v>19</v>
      </c>
      <c r="K2270" s="4" t="s">
        <v>52</v>
      </c>
    </row>
    <row r="2271" spans="2:11" x14ac:dyDescent="0.25">
      <c r="B2271" s="7">
        <v>44037</v>
      </c>
      <c r="C2271" s="4" t="s">
        <v>8</v>
      </c>
      <c r="D2271" s="4" t="s">
        <v>14</v>
      </c>
      <c r="E2271" s="4" t="s">
        <v>15</v>
      </c>
      <c r="F2271" s="4">
        <v>27</v>
      </c>
      <c r="G2271" s="13">
        <f t="shared" si="35"/>
        <v>100</v>
      </c>
      <c r="H2271" s="13">
        <f>tbl_Data[[#This Row],[Units]] * tbl_Data[[#This Row],[Price]]</f>
        <v>2700</v>
      </c>
      <c r="I2271" s="4" t="s">
        <v>11</v>
      </c>
      <c r="J2271" s="4" t="s">
        <v>12</v>
      </c>
      <c r="K2271" s="4" t="s">
        <v>52</v>
      </c>
    </row>
    <row r="2272" spans="2:11" x14ac:dyDescent="0.25">
      <c r="B2272" s="7">
        <v>44037</v>
      </c>
      <c r="C2272" s="4" t="s">
        <v>13</v>
      </c>
      <c r="D2272" s="4" t="s">
        <v>18</v>
      </c>
      <c r="E2272" s="4" t="s">
        <v>15</v>
      </c>
      <c r="F2272" s="4">
        <v>41</v>
      </c>
      <c r="G2272" s="13">
        <f t="shared" si="35"/>
        <v>100</v>
      </c>
      <c r="H2272" s="13">
        <f>tbl_Data[[#This Row],[Units]] * tbl_Data[[#This Row],[Price]]</f>
        <v>4100</v>
      </c>
      <c r="I2272" s="4" t="s">
        <v>11</v>
      </c>
      <c r="J2272" s="4" t="s">
        <v>12</v>
      </c>
      <c r="K2272" s="4" t="s">
        <v>55</v>
      </c>
    </row>
    <row r="2273" spans="2:11" x14ac:dyDescent="0.25">
      <c r="B2273" s="7">
        <v>44037</v>
      </c>
      <c r="C2273" s="4" t="s">
        <v>8</v>
      </c>
      <c r="D2273" s="4" t="s">
        <v>48</v>
      </c>
      <c r="E2273" s="4" t="s">
        <v>20</v>
      </c>
      <c r="F2273" s="4">
        <v>27</v>
      </c>
      <c r="G2273" s="13">
        <f t="shared" si="35"/>
        <v>300</v>
      </c>
      <c r="H2273" s="13">
        <f>tbl_Data[[#This Row],[Units]] * tbl_Data[[#This Row],[Price]]</f>
        <v>8100</v>
      </c>
      <c r="I2273" s="4" t="s">
        <v>11</v>
      </c>
      <c r="J2273" s="4" t="s">
        <v>12</v>
      </c>
      <c r="K2273" s="4" t="s">
        <v>52</v>
      </c>
    </row>
    <row r="2274" spans="2:11" x14ac:dyDescent="0.25">
      <c r="B2274" s="7">
        <v>44037</v>
      </c>
      <c r="C2274" s="4" t="s">
        <v>21</v>
      </c>
      <c r="D2274" s="4" t="s">
        <v>16</v>
      </c>
      <c r="E2274" s="4" t="s">
        <v>20</v>
      </c>
      <c r="F2274" s="4">
        <v>28</v>
      </c>
      <c r="G2274" s="13">
        <f t="shared" si="35"/>
        <v>300</v>
      </c>
      <c r="H2274" s="13">
        <f>tbl_Data[[#This Row],[Units]] * tbl_Data[[#This Row],[Price]]</f>
        <v>8400</v>
      </c>
      <c r="I2274" s="4" t="s">
        <v>11</v>
      </c>
      <c r="J2274" s="4" t="s">
        <v>12</v>
      </c>
      <c r="K2274" s="4" t="s">
        <v>52</v>
      </c>
    </row>
    <row r="2275" spans="2:11" x14ac:dyDescent="0.25">
      <c r="B2275" s="7">
        <v>44037</v>
      </c>
      <c r="C2275" s="4" t="s">
        <v>8</v>
      </c>
      <c r="D2275" s="4" t="s">
        <v>48</v>
      </c>
      <c r="E2275" s="4" t="s">
        <v>17</v>
      </c>
      <c r="F2275" s="4">
        <v>17</v>
      </c>
      <c r="G2275" s="13">
        <f t="shared" si="35"/>
        <v>500</v>
      </c>
      <c r="H2275" s="13">
        <f>tbl_Data[[#This Row],[Units]] * tbl_Data[[#This Row],[Price]]</f>
        <v>8500</v>
      </c>
      <c r="I2275" s="4" t="s">
        <v>11</v>
      </c>
      <c r="J2275" s="4" t="s">
        <v>12</v>
      </c>
      <c r="K2275" s="4" t="s">
        <v>55</v>
      </c>
    </row>
    <row r="2276" spans="2:11" x14ac:dyDescent="0.25">
      <c r="B2276" s="7">
        <v>44037</v>
      </c>
      <c r="C2276" s="4" t="s">
        <v>13</v>
      </c>
      <c r="D2276" s="4" t="s">
        <v>24</v>
      </c>
      <c r="E2276" s="4" t="s">
        <v>10</v>
      </c>
      <c r="F2276" s="4">
        <v>26</v>
      </c>
      <c r="G2276" s="13">
        <f t="shared" si="35"/>
        <v>400</v>
      </c>
      <c r="H2276" s="13">
        <f>tbl_Data[[#This Row],[Units]] * tbl_Data[[#This Row],[Price]]</f>
        <v>10400</v>
      </c>
      <c r="I2276" s="4" t="s">
        <v>11</v>
      </c>
      <c r="J2276" s="4" t="s">
        <v>12</v>
      </c>
      <c r="K2276" s="4" t="s">
        <v>52</v>
      </c>
    </row>
    <row r="2277" spans="2:11" x14ac:dyDescent="0.25">
      <c r="B2277" s="7">
        <v>44037</v>
      </c>
      <c r="C2277" s="4" t="s">
        <v>13</v>
      </c>
      <c r="D2277" s="4" t="s">
        <v>16</v>
      </c>
      <c r="E2277" s="4" t="s">
        <v>10</v>
      </c>
      <c r="F2277" s="4">
        <v>28</v>
      </c>
      <c r="G2277" s="13">
        <f t="shared" si="35"/>
        <v>400</v>
      </c>
      <c r="H2277" s="13">
        <f>tbl_Data[[#This Row],[Units]] * tbl_Data[[#This Row],[Price]]</f>
        <v>11200</v>
      </c>
      <c r="I2277" s="4" t="s">
        <v>11</v>
      </c>
      <c r="J2277" s="4" t="s">
        <v>12</v>
      </c>
      <c r="K2277" s="4" t="s">
        <v>52</v>
      </c>
    </row>
    <row r="2278" spans="2:11" x14ac:dyDescent="0.25">
      <c r="B2278" s="7">
        <v>44037</v>
      </c>
      <c r="C2278" s="4" t="s">
        <v>13</v>
      </c>
      <c r="D2278" s="4" t="s">
        <v>16</v>
      </c>
      <c r="E2278" s="4" t="s">
        <v>17</v>
      </c>
      <c r="F2278" s="4">
        <v>25</v>
      </c>
      <c r="G2278" s="13">
        <f t="shared" si="35"/>
        <v>500</v>
      </c>
      <c r="H2278" s="13">
        <f>tbl_Data[[#This Row],[Units]] * tbl_Data[[#This Row],[Price]]</f>
        <v>12500</v>
      </c>
      <c r="I2278" s="4" t="s">
        <v>11</v>
      </c>
      <c r="J2278" s="4" t="s">
        <v>12</v>
      </c>
      <c r="K2278" s="4" t="s">
        <v>53</v>
      </c>
    </row>
    <row r="2279" spans="2:11" x14ac:dyDescent="0.25">
      <c r="B2279" s="7">
        <v>44037</v>
      </c>
      <c r="C2279" s="4" t="s">
        <v>8</v>
      </c>
      <c r="D2279" s="4" t="s">
        <v>16</v>
      </c>
      <c r="E2279" s="4" t="s">
        <v>10</v>
      </c>
      <c r="F2279" s="4">
        <v>32</v>
      </c>
      <c r="G2279" s="13">
        <f t="shared" si="35"/>
        <v>400</v>
      </c>
      <c r="H2279" s="13">
        <f>tbl_Data[[#This Row],[Units]] * tbl_Data[[#This Row],[Price]]</f>
        <v>12800</v>
      </c>
      <c r="I2279" s="4" t="s">
        <v>23</v>
      </c>
      <c r="J2279" s="4" t="s">
        <v>12</v>
      </c>
      <c r="K2279" s="4" t="s">
        <v>53</v>
      </c>
    </row>
    <row r="2280" spans="2:11" x14ac:dyDescent="0.25">
      <c r="B2280" s="7">
        <v>44038</v>
      </c>
      <c r="C2280" s="4" t="s">
        <v>21</v>
      </c>
      <c r="D2280" s="4" t="s">
        <v>14</v>
      </c>
      <c r="E2280" s="4" t="s">
        <v>10</v>
      </c>
      <c r="F2280" s="4">
        <v>2</v>
      </c>
      <c r="G2280" s="13">
        <f t="shared" si="35"/>
        <v>400</v>
      </c>
      <c r="H2280" s="13">
        <f>tbl_Data[[#This Row],[Units]] * tbl_Data[[#This Row],[Price]]</f>
        <v>800</v>
      </c>
      <c r="I2280" s="4" t="s">
        <v>11</v>
      </c>
      <c r="J2280" s="4" t="s">
        <v>12</v>
      </c>
      <c r="K2280" s="4" t="s">
        <v>53</v>
      </c>
    </row>
    <row r="2281" spans="2:11" x14ac:dyDescent="0.25">
      <c r="B2281" s="7">
        <v>44038</v>
      </c>
      <c r="C2281" s="4" t="s">
        <v>21</v>
      </c>
      <c r="D2281" s="4" t="s">
        <v>16</v>
      </c>
      <c r="E2281" s="4" t="s">
        <v>15</v>
      </c>
      <c r="F2281" s="4">
        <v>27</v>
      </c>
      <c r="G2281" s="13">
        <f t="shared" si="35"/>
        <v>100</v>
      </c>
      <c r="H2281" s="13">
        <f>tbl_Data[[#This Row],[Units]] * tbl_Data[[#This Row],[Price]]</f>
        <v>2700</v>
      </c>
      <c r="I2281" s="4" t="s">
        <v>23</v>
      </c>
      <c r="J2281" s="4" t="s">
        <v>12</v>
      </c>
      <c r="K2281" s="4" t="s">
        <v>53</v>
      </c>
    </row>
    <row r="2282" spans="2:11" x14ac:dyDescent="0.25">
      <c r="B2282" s="7">
        <v>44038</v>
      </c>
      <c r="C2282" s="4" t="s">
        <v>13</v>
      </c>
      <c r="D2282" s="4" t="s">
        <v>48</v>
      </c>
      <c r="E2282" s="4" t="s">
        <v>20</v>
      </c>
      <c r="F2282" s="4">
        <v>10</v>
      </c>
      <c r="G2282" s="13">
        <f t="shared" si="35"/>
        <v>300</v>
      </c>
      <c r="H2282" s="13">
        <f>tbl_Data[[#This Row],[Units]] * tbl_Data[[#This Row],[Price]]</f>
        <v>3000</v>
      </c>
      <c r="I2282" s="4" t="s">
        <v>11</v>
      </c>
      <c r="J2282" s="4" t="s">
        <v>12</v>
      </c>
      <c r="K2282" s="4" t="s">
        <v>52</v>
      </c>
    </row>
    <row r="2283" spans="2:11" x14ac:dyDescent="0.25">
      <c r="B2283" s="7">
        <v>44038</v>
      </c>
      <c r="C2283" s="4" t="s">
        <v>8</v>
      </c>
      <c r="D2283" s="4" t="s">
        <v>14</v>
      </c>
      <c r="E2283" s="4" t="s">
        <v>15</v>
      </c>
      <c r="F2283" s="4">
        <v>31</v>
      </c>
      <c r="G2283" s="13">
        <f t="shared" si="35"/>
        <v>100</v>
      </c>
      <c r="H2283" s="13">
        <f>tbl_Data[[#This Row],[Units]] * tbl_Data[[#This Row],[Price]]</f>
        <v>3100</v>
      </c>
      <c r="I2283" s="4" t="s">
        <v>11</v>
      </c>
      <c r="J2283" s="4" t="s">
        <v>19</v>
      </c>
      <c r="K2283" s="4" t="s">
        <v>52</v>
      </c>
    </row>
    <row r="2284" spans="2:11" x14ac:dyDescent="0.25">
      <c r="B2284" s="7">
        <v>44038</v>
      </c>
      <c r="C2284" s="4" t="s">
        <v>8</v>
      </c>
      <c r="D2284" s="4" t="s">
        <v>18</v>
      </c>
      <c r="E2284" s="4" t="s">
        <v>10</v>
      </c>
      <c r="F2284" s="4">
        <v>13</v>
      </c>
      <c r="G2284" s="13">
        <f t="shared" si="35"/>
        <v>400</v>
      </c>
      <c r="H2284" s="13">
        <f>tbl_Data[[#This Row],[Units]] * tbl_Data[[#This Row],[Price]]</f>
        <v>5200</v>
      </c>
      <c r="I2284" s="4" t="s">
        <v>23</v>
      </c>
      <c r="J2284" s="4" t="s">
        <v>12</v>
      </c>
      <c r="K2284" s="4" t="s">
        <v>52</v>
      </c>
    </row>
    <row r="2285" spans="2:11" x14ac:dyDescent="0.25">
      <c r="B2285" s="7">
        <v>44038</v>
      </c>
      <c r="C2285" s="4" t="s">
        <v>21</v>
      </c>
      <c r="D2285" s="4" t="s">
        <v>14</v>
      </c>
      <c r="E2285" s="4" t="s">
        <v>10</v>
      </c>
      <c r="F2285" s="4">
        <v>14</v>
      </c>
      <c r="G2285" s="13">
        <f t="shared" si="35"/>
        <v>400</v>
      </c>
      <c r="H2285" s="13">
        <f>tbl_Data[[#This Row],[Units]] * tbl_Data[[#This Row],[Price]]</f>
        <v>5600</v>
      </c>
      <c r="I2285" s="4" t="s">
        <v>11</v>
      </c>
      <c r="J2285" s="4" t="s">
        <v>19</v>
      </c>
      <c r="K2285" s="4" t="s">
        <v>55</v>
      </c>
    </row>
    <row r="2286" spans="2:11" x14ac:dyDescent="0.25">
      <c r="B2286" s="7">
        <v>44038</v>
      </c>
      <c r="C2286" s="4" t="s">
        <v>8</v>
      </c>
      <c r="D2286" s="4" t="s">
        <v>48</v>
      </c>
      <c r="E2286" s="4" t="s">
        <v>10</v>
      </c>
      <c r="F2286" s="4">
        <v>16</v>
      </c>
      <c r="G2286" s="13">
        <f t="shared" si="35"/>
        <v>400</v>
      </c>
      <c r="H2286" s="13">
        <f>tbl_Data[[#This Row],[Units]] * tbl_Data[[#This Row],[Price]]</f>
        <v>6400</v>
      </c>
      <c r="I2286" s="4" t="s">
        <v>11</v>
      </c>
      <c r="J2286" s="4" t="s">
        <v>19</v>
      </c>
      <c r="K2286" s="4" t="s">
        <v>52</v>
      </c>
    </row>
    <row r="2287" spans="2:11" x14ac:dyDescent="0.25">
      <c r="B2287" s="7">
        <v>44038</v>
      </c>
      <c r="C2287" s="4" t="s">
        <v>13</v>
      </c>
      <c r="D2287" s="4" t="s">
        <v>18</v>
      </c>
      <c r="E2287" s="4" t="s">
        <v>22</v>
      </c>
      <c r="F2287" s="4">
        <v>39</v>
      </c>
      <c r="G2287" s="13">
        <f t="shared" si="35"/>
        <v>200</v>
      </c>
      <c r="H2287" s="13">
        <f>tbl_Data[[#This Row],[Units]] * tbl_Data[[#This Row],[Price]]</f>
        <v>7800</v>
      </c>
      <c r="I2287" s="4" t="s">
        <v>11</v>
      </c>
      <c r="J2287" s="4" t="s">
        <v>12</v>
      </c>
      <c r="K2287" s="4" t="s">
        <v>52</v>
      </c>
    </row>
    <row r="2288" spans="2:11" x14ac:dyDescent="0.25">
      <c r="B2288" s="7">
        <v>44038</v>
      </c>
      <c r="C2288" s="4" t="s">
        <v>21</v>
      </c>
      <c r="D2288" s="4" t="s">
        <v>18</v>
      </c>
      <c r="E2288" s="4" t="s">
        <v>22</v>
      </c>
      <c r="F2288" s="4">
        <v>47</v>
      </c>
      <c r="G2288" s="13">
        <f t="shared" si="35"/>
        <v>200</v>
      </c>
      <c r="H2288" s="13">
        <f>tbl_Data[[#This Row],[Units]] * tbl_Data[[#This Row],[Price]]</f>
        <v>9400</v>
      </c>
      <c r="I2288" s="4" t="s">
        <v>23</v>
      </c>
      <c r="J2288" s="4" t="s">
        <v>12</v>
      </c>
      <c r="K2288" s="4" t="s">
        <v>52</v>
      </c>
    </row>
    <row r="2289" spans="2:11" x14ac:dyDescent="0.25">
      <c r="B2289" s="7">
        <v>44038</v>
      </c>
      <c r="C2289" s="4" t="s">
        <v>21</v>
      </c>
      <c r="D2289" s="4" t="s">
        <v>48</v>
      </c>
      <c r="E2289" s="4" t="s">
        <v>10</v>
      </c>
      <c r="F2289" s="4">
        <v>29</v>
      </c>
      <c r="G2289" s="13">
        <f t="shared" si="35"/>
        <v>400</v>
      </c>
      <c r="H2289" s="13">
        <f>tbl_Data[[#This Row],[Units]] * tbl_Data[[#This Row],[Price]]</f>
        <v>11600</v>
      </c>
      <c r="I2289" s="4" t="s">
        <v>11</v>
      </c>
      <c r="J2289" s="4" t="s">
        <v>12</v>
      </c>
      <c r="K2289" s="4" t="s">
        <v>55</v>
      </c>
    </row>
    <row r="2290" spans="2:11" x14ac:dyDescent="0.25">
      <c r="B2290" s="7">
        <v>44038</v>
      </c>
      <c r="C2290" s="4" t="s">
        <v>13</v>
      </c>
      <c r="D2290" s="4" t="s">
        <v>14</v>
      </c>
      <c r="E2290" s="4" t="s">
        <v>10</v>
      </c>
      <c r="F2290" s="4">
        <v>31</v>
      </c>
      <c r="G2290" s="13">
        <f t="shared" si="35"/>
        <v>400</v>
      </c>
      <c r="H2290" s="13">
        <f>tbl_Data[[#This Row],[Units]] * tbl_Data[[#This Row],[Price]]</f>
        <v>12400</v>
      </c>
      <c r="I2290" s="4" t="s">
        <v>11</v>
      </c>
      <c r="J2290" s="4" t="s">
        <v>12</v>
      </c>
      <c r="K2290" s="4" t="s">
        <v>52</v>
      </c>
    </row>
    <row r="2291" spans="2:11" x14ac:dyDescent="0.25">
      <c r="B2291" s="7">
        <v>44038</v>
      </c>
      <c r="C2291" s="4" t="s">
        <v>13</v>
      </c>
      <c r="D2291" s="4" t="s">
        <v>18</v>
      </c>
      <c r="E2291" s="4" t="s">
        <v>10</v>
      </c>
      <c r="F2291" s="4">
        <v>31</v>
      </c>
      <c r="G2291" s="13">
        <f t="shared" si="35"/>
        <v>400</v>
      </c>
      <c r="H2291" s="13">
        <f>tbl_Data[[#This Row],[Units]] * tbl_Data[[#This Row],[Price]]</f>
        <v>12400</v>
      </c>
      <c r="I2291" s="4" t="s">
        <v>11</v>
      </c>
      <c r="J2291" s="4" t="s">
        <v>12</v>
      </c>
      <c r="K2291" s="4" t="s">
        <v>55</v>
      </c>
    </row>
    <row r="2292" spans="2:11" x14ac:dyDescent="0.25">
      <c r="B2292" s="7">
        <v>44038</v>
      </c>
      <c r="C2292" s="4" t="s">
        <v>8</v>
      </c>
      <c r="D2292" s="4" t="s">
        <v>48</v>
      </c>
      <c r="E2292" s="4" t="s">
        <v>20</v>
      </c>
      <c r="F2292" s="4">
        <v>42</v>
      </c>
      <c r="G2292" s="13">
        <f t="shared" si="35"/>
        <v>300</v>
      </c>
      <c r="H2292" s="13">
        <f>tbl_Data[[#This Row],[Units]] * tbl_Data[[#This Row],[Price]]</f>
        <v>12600</v>
      </c>
      <c r="I2292" s="4" t="s">
        <v>11</v>
      </c>
      <c r="J2292" s="4" t="s">
        <v>12</v>
      </c>
      <c r="K2292" s="4" t="s">
        <v>55</v>
      </c>
    </row>
    <row r="2293" spans="2:11" x14ac:dyDescent="0.25">
      <c r="B2293" s="7">
        <v>44038</v>
      </c>
      <c r="C2293" s="4" t="s">
        <v>21</v>
      </c>
      <c r="D2293" s="4" t="s">
        <v>48</v>
      </c>
      <c r="E2293" s="4" t="s">
        <v>17</v>
      </c>
      <c r="F2293" s="4">
        <v>34</v>
      </c>
      <c r="G2293" s="13">
        <f t="shared" si="35"/>
        <v>500</v>
      </c>
      <c r="H2293" s="13">
        <f>tbl_Data[[#This Row],[Units]] * tbl_Data[[#This Row],[Price]]</f>
        <v>17000</v>
      </c>
      <c r="I2293" s="4" t="s">
        <v>11</v>
      </c>
      <c r="J2293" s="4" t="s">
        <v>12</v>
      </c>
      <c r="K2293" s="4" t="s">
        <v>52</v>
      </c>
    </row>
    <row r="2294" spans="2:11" x14ac:dyDescent="0.25">
      <c r="B2294" s="7">
        <v>44038</v>
      </c>
      <c r="C2294" s="4" t="s">
        <v>8</v>
      </c>
      <c r="D2294" s="4" t="s">
        <v>16</v>
      </c>
      <c r="E2294" s="4" t="s">
        <v>10</v>
      </c>
      <c r="F2294" s="4">
        <v>46</v>
      </c>
      <c r="G2294" s="13">
        <f t="shared" si="35"/>
        <v>400</v>
      </c>
      <c r="H2294" s="13">
        <f>tbl_Data[[#This Row],[Units]] * tbl_Data[[#This Row],[Price]]</f>
        <v>18400</v>
      </c>
      <c r="I2294" s="4" t="s">
        <v>11</v>
      </c>
      <c r="J2294" s="4" t="s">
        <v>12</v>
      </c>
      <c r="K2294" s="4" t="s">
        <v>55</v>
      </c>
    </row>
    <row r="2295" spans="2:11" x14ac:dyDescent="0.25">
      <c r="B2295" s="7">
        <v>44039</v>
      </c>
      <c r="C2295" s="4" t="s">
        <v>21</v>
      </c>
      <c r="D2295" s="4" t="s">
        <v>16</v>
      </c>
      <c r="E2295" s="4" t="s">
        <v>20</v>
      </c>
      <c r="F2295" s="4">
        <v>4</v>
      </c>
      <c r="G2295" s="13">
        <f t="shared" si="35"/>
        <v>300</v>
      </c>
      <c r="H2295" s="13">
        <f>tbl_Data[[#This Row],[Units]] * tbl_Data[[#This Row],[Price]]</f>
        <v>1200</v>
      </c>
      <c r="I2295" s="4" t="s">
        <v>23</v>
      </c>
      <c r="J2295" s="4" t="s">
        <v>12</v>
      </c>
      <c r="K2295" s="4" t="s">
        <v>52</v>
      </c>
    </row>
    <row r="2296" spans="2:11" x14ac:dyDescent="0.25">
      <c r="B2296" s="7">
        <v>44039</v>
      </c>
      <c r="C2296" s="4" t="s">
        <v>13</v>
      </c>
      <c r="D2296" s="4" t="s">
        <v>9</v>
      </c>
      <c r="E2296" s="4" t="s">
        <v>15</v>
      </c>
      <c r="F2296" s="4">
        <v>22</v>
      </c>
      <c r="G2296" s="13">
        <f t="shared" si="35"/>
        <v>100</v>
      </c>
      <c r="H2296" s="13">
        <f>tbl_Data[[#This Row],[Units]] * tbl_Data[[#This Row],[Price]]</f>
        <v>2200</v>
      </c>
      <c r="I2296" s="4" t="s">
        <v>11</v>
      </c>
      <c r="J2296" s="4" t="s">
        <v>12</v>
      </c>
      <c r="K2296" s="4" t="s">
        <v>52</v>
      </c>
    </row>
    <row r="2297" spans="2:11" x14ac:dyDescent="0.25">
      <c r="B2297" s="7">
        <v>44039</v>
      </c>
      <c r="C2297" s="4" t="s">
        <v>13</v>
      </c>
      <c r="D2297" s="4" t="s">
        <v>48</v>
      </c>
      <c r="E2297" s="4" t="s">
        <v>15</v>
      </c>
      <c r="F2297" s="4">
        <v>39</v>
      </c>
      <c r="G2297" s="13">
        <f t="shared" si="35"/>
        <v>100</v>
      </c>
      <c r="H2297" s="13">
        <f>tbl_Data[[#This Row],[Units]] * tbl_Data[[#This Row],[Price]]</f>
        <v>3900</v>
      </c>
      <c r="I2297" s="4" t="s">
        <v>11</v>
      </c>
      <c r="J2297" s="4" t="s">
        <v>12</v>
      </c>
      <c r="K2297" s="4" t="s">
        <v>52</v>
      </c>
    </row>
    <row r="2298" spans="2:11" x14ac:dyDescent="0.25">
      <c r="B2298" s="7">
        <v>44039</v>
      </c>
      <c r="C2298" s="4" t="s">
        <v>13</v>
      </c>
      <c r="D2298" s="4" t="s">
        <v>9</v>
      </c>
      <c r="E2298" s="4" t="s">
        <v>20</v>
      </c>
      <c r="F2298" s="4">
        <v>15</v>
      </c>
      <c r="G2298" s="13">
        <f t="shared" si="35"/>
        <v>300</v>
      </c>
      <c r="H2298" s="13">
        <f>tbl_Data[[#This Row],[Units]] * tbl_Data[[#This Row],[Price]]</f>
        <v>4500</v>
      </c>
      <c r="I2298" s="4" t="s">
        <v>11</v>
      </c>
      <c r="J2298" s="4" t="s">
        <v>19</v>
      </c>
      <c r="K2298" s="4" t="s">
        <v>52</v>
      </c>
    </row>
    <row r="2299" spans="2:11" x14ac:dyDescent="0.25">
      <c r="B2299" s="7">
        <v>44039</v>
      </c>
      <c r="C2299" s="4" t="s">
        <v>8</v>
      </c>
      <c r="D2299" s="4" t="s">
        <v>16</v>
      </c>
      <c r="E2299" s="4" t="s">
        <v>10</v>
      </c>
      <c r="F2299" s="4">
        <v>15</v>
      </c>
      <c r="G2299" s="13">
        <f t="shared" si="35"/>
        <v>400</v>
      </c>
      <c r="H2299" s="13">
        <f>tbl_Data[[#This Row],[Units]] * tbl_Data[[#This Row],[Price]]</f>
        <v>6000</v>
      </c>
      <c r="I2299" s="4" t="s">
        <v>11</v>
      </c>
      <c r="J2299" s="4" t="s">
        <v>12</v>
      </c>
      <c r="K2299" s="4" t="s">
        <v>52</v>
      </c>
    </row>
    <row r="2300" spans="2:11" x14ac:dyDescent="0.25">
      <c r="B2300" s="7">
        <v>44039</v>
      </c>
      <c r="C2300" s="4" t="s">
        <v>8</v>
      </c>
      <c r="D2300" s="4" t="s">
        <v>9</v>
      </c>
      <c r="E2300" s="4" t="s">
        <v>20</v>
      </c>
      <c r="F2300" s="4">
        <v>22</v>
      </c>
      <c r="G2300" s="13">
        <f t="shared" si="35"/>
        <v>300</v>
      </c>
      <c r="H2300" s="13">
        <f>tbl_Data[[#This Row],[Units]] * tbl_Data[[#This Row],[Price]]</f>
        <v>6600</v>
      </c>
      <c r="I2300" s="4" t="s">
        <v>11</v>
      </c>
      <c r="J2300" s="4" t="s">
        <v>12</v>
      </c>
      <c r="K2300" s="4" t="s">
        <v>53</v>
      </c>
    </row>
    <row r="2301" spans="2:11" x14ac:dyDescent="0.25">
      <c r="B2301" s="7">
        <v>44039</v>
      </c>
      <c r="C2301" s="4" t="s">
        <v>13</v>
      </c>
      <c r="D2301" s="4" t="s">
        <v>18</v>
      </c>
      <c r="E2301" s="4" t="s">
        <v>22</v>
      </c>
      <c r="F2301" s="4">
        <v>43</v>
      </c>
      <c r="G2301" s="13">
        <f t="shared" si="35"/>
        <v>200</v>
      </c>
      <c r="H2301" s="13">
        <f>tbl_Data[[#This Row],[Units]] * tbl_Data[[#This Row],[Price]]</f>
        <v>8600</v>
      </c>
      <c r="I2301" s="4" t="s">
        <v>23</v>
      </c>
      <c r="J2301" s="4" t="s">
        <v>12</v>
      </c>
      <c r="K2301" s="4" t="s">
        <v>55</v>
      </c>
    </row>
    <row r="2302" spans="2:11" x14ac:dyDescent="0.25">
      <c r="B2302" s="7">
        <v>44039</v>
      </c>
      <c r="C2302" s="4" t="s">
        <v>21</v>
      </c>
      <c r="D2302" s="4" t="s">
        <v>48</v>
      </c>
      <c r="E2302" s="4" t="s">
        <v>20</v>
      </c>
      <c r="F2302" s="4">
        <v>46</v>
      </c>
      <c r="G2302" s="13">
        <f t="shared" si="35"/>
        <v>300</v>
      </c>
      <c r="H2302" s="13">
        <f>tbl_Data[[#This Row],[Units]] * tbl_Data[[#This Row],[Price]]</f>
        <v>13800</v>
      </c>
      <c r="I2302" s="4" t="s">
        <v>11</v>
      </c>
      <c r="J2302" s="4" t="s">
        <v>12</v>
      </c>
      <c r="K2302" s="4" t="s">
        <v>55</v>
      </c>
    </row>
    <row r="2303" spans="2:11" x14ac:dyDescent="0.25">
      <c r="B2303" s="7">
        <v>44039</v>
      </c>
      <c r="C2303" s="4" t="s">
        <v>13</v>
      </c>
      <c r="D2303" s="4" t="s">
        <v>18</v>
      </c>
      <c r="E2303" s="4" t="s">
        <v>17</v>
      </c>
      <c r="F2303" s="4">
        <v>31</v>
      </c>
      <c r="G2303" s="13">
        <f t="shared" si="35"/>
        <v>500</v>
      </c>
      <c r="H2303" s="13">
        <f>tbl_Data[[#This Row],[Units]] * tbl_Data[[#This Row],[Price]]</f>
        <v>15500</v>
      </c>
      <c r="I2303" s="4" t="s">
        <v>11</v>
      </c>
      <c r="J2303" s="4" t="s">
        <v>12</v>
      </c>
      <c r="K2303" s="4" t="s">
        <v>52</v>
      </c>
    </row>
    <row r="2304" spans="2:11" x14ac:dyDescent="0.25">
      <c r="B2304" s="7">
        <v>44040</v>
      </c>
      <c r="C2304" s="4" t="s">
        <v>21</v>
      </c>
      <c r="D2304" s="4" t="s">
        <v>48</v>
      </c>
      <c r="E2304" s="4" t="s">
        <v>15</v>
      </c>
      <c r="F2304" s="4">
        <v>4</v>
      </c>
      <c r="G2304" s="13">
        <f t="shared" si="35"/>
        <v>100</v>
      </c>
      <c r="H2304" s="13">
        <f>tbl_Data[[#This Row],[Units]] * tbl_Data[[#This Row],[Price]]</f>
        <v>400</v>
      </c>
      <c r="I2304" s="4" t="s">
        <v>11</v>
      </c>
      <c r="J2304" s="4" t="s">
        <v>12</v>
      </c>
      <c r="K2304" s="4" t="s">
        <v>53</v>
      </c>
    </row>
    <row r="2305" spans="2:11" x14ac:dyDescent="0.25">
      <c r="B2305" s="7">
        <v>44040</v>
      </c>
      <c r="C2305" s="4" t="s">
        <v>21</v>
      </c>
      <c r="D2305" s="4" t="s">
        <v>14</v>
      </c>
      <c r="E2305" s="4" t="s">
        <v>17</v>
      </c>
      <c r="F2305" s="4">
        <v>2</v>
      </c>
      <c r="G2305" s="13">
        <f t="shared" si="35"/>
        <v>500</v>
      </c>
      <c r="H2305" s="13">
        <f>tbl_Data[[#This Row],[Units]] * tbl_Data[[#This Row],[Price]]</f>
        <v>1000</v>
      </c>
      <c r="I2305" s="4" t="s">
        <v>23</v>
      </c>
      <c r="J2305" s="4" t="s">
        <v>12</v>
      </c>
      <c r="K2305" s="4" t="s">
        <v>55</v>
      </c>
    </row>
    <row r="2306" spans="2:11" x14ac:dyDescent="0.25">
      <c r="B2306" s="7">
        <v>44040</v>
      </c>
      <c r="C2306" s="4" t="s">
        <v>21</v>
      </c>
      <c r="D2306" s="4" t="s">
        <v>16</v>
      </c>
      <c r="E2306" s="4" t="s">
        <v>15</v>
      </c>
      <c r="F2306" s="4">
        <v>13</v>
      </c>
      <c r="G2306" s="13">
        <f t="shared" si="35"/>
        <v>100</v>
      </c>
      <c r="H2306" s="13">
        <f>tbl_Data[[#This Row],[Units]] * tbl_Data[[#This Row],[Price]]</f>
        <v>1300</v>
      </c>
      <c r="I2306" s="4" t="s">
        <v>11</v>
      </c>
      <c r="J2306" s="4" t="s">
        <v>12</v>
      </c>
      <c r="K2306" s="4" t="s">
        <v>53</v>
      </c>
    </row>
    <row r="2307" spans="2:11" x14ac:dyDescent="0.25">
      <c r="B2307" s="7">
        <v>44040</v>
      </c>
      <c r="C2307" s="4" t="s">
        <v>8</v>
      </c>
      <c r="D2307" s="4" t="s">
        <v>14</v>
      </c>
      <c r="E2307" s="4" t="s">
        <v>15</v>
      </c>
      <c r="F2307" s="4">
        <v>28</v>
      </c>
      <c r="G2307" s="13">
        <f t="shared" si="35"/>
        <v>100</v>
      </c>
      <c r="H2307" s="13">
        <f>tbl_Data[[#This Row],[Units]] * tbl_Data[[#This Row],[Price]]</f>
        <v>2800</v>
      </c>
      <c r="I2307" s="4" t="s">
        <v>11</v>
      </c>
      <c r="J2307" s="4" t="s">
        <v>19</v>
      </c>
      <c r="K2307" s="4" t="s">
        <v>52</v>
      </c>
    </row>
    <row r="2308" spans="2:11" x14ac:dyDescent="0.25">
      <c r="B2308" s="7">
        <v>44040</v>
      </c>
      <c r="C2308" s="4" t="s">
        <v>13</v>
      </c>
      <c r="D2308" s="4" t="s">
        <v>16</v>
      </c>
      <c r="E2308" s="4" t="s">
        <v>20</v>
      </c>
      <c r="F2308" s="4">
        <v>11</v>
      </c>
      <c r="G2308" s="13">
        <f t="shared" ref="G2308:G2371" si="36">_xlfn.XLOOKUP(E2308, Product, dv_Price, "N/A", 0)</f>
        <v>300</v>
      </c>
      <c r="H2308" s="13">
        <f>tbl_Data[[#This Row],[Units]] * tbl_Data[[#This Row],[Price]]</f>
        <v>3300</v>
      </c>
      <c r="I2308" s="4" t="s">
        <v>11</v>
      </c>
      <c r="J2308" s="4" t="s">
        <v>12</v>
      </c>
      <c r="K2308" s="4" t="s">
        <v>55</v>
      </c>
    </row>
    <row r="2309" spans="2:11" x14ac:dyDescent="0.25">
      <c r="B2309" s="7">
        <v>44040</v>
      </c>
      <c r="C2309" s="4" t="s">
        <v>21</v>
      </c>
      <c r="D2309" s="4" t="s">
        <v>48</v>
      </c>
      <c r="E2309" s="4" t="s">
        <v>20</v>
      </c>
      <c r="F2309" s="4">
        <v>12</v>
      </c>
      <c r="G2309" s="13">
        <f t="shared" si="36"/>
        <v>300</v>
      </c>
      <c r="H2309" s="13">
        <f>tbl_Data[[#This Row],[Units]] * tbl_Data[[#This Row],[Price]]</f>
        <v>3600</v>
      </c>
      <c r="I2309" s="4" t="s">
        <v>11</v>
      </c>
      <c r="J2309" s="4" t="s">
        <v>12</v>
      </c>
      <c r="K2309" s="4" t="s">
        <v>52</v>
      </c>
    </row>
    <row r="2310" spans="2:11" x14ac:dyDescent="0.25">
      <c r="B2310" s="7">
        <v>44040</v>
      </c>
      <c r="C2310" s="4" t="s">
        <v>8</v>
      </c>
      <c r="D2310" s="4" t="s">
        <v>14</v>
      </c>
      <c r="E2310" s="4" t="s">
        <v>20</v>
      </c>
      <c r="F2310" s="4">
        <v>13</v>
      </c>
      <c r="G2310" s="13">
        <f t="shared" si="36"/>
        <v>300</v>
      </c>
      <c r="H2310" s="13">
        <f>tbl_Data[[#This Row],[Units]] * tbl_Data[[#This Row],[Price]]</f>
        <v>3900</v>
      </c>
      <c r="I2310" s="4" t="s">
        <v>11</v>
      </c>
      <c r="J2310" s="4" t="s">
        <v>12</v>
      </c>
      <c r="K2310" s="4" t="s">
        <v>55</v>
      </c>
    </row>
    <row r="2311" spans="2:11" x14ac:dyDescent="0.25">
      <c r="B2311" s="7">
        <v>44040</v>
      </c>
      <c r="C2311" s="4" t="s">
        <v>8</v>
      </c>
      <c r="D2311" s="4" t="s">
        <v>9</v>
      </c>
      <c r="E2311" s="4" t="s">
        <v>20</v>
      </c>
      <c r="F2311" s="4">
        <v>13</v>
      </c>
      <c r="G2311" s="13">
        <f t="shared" si="36"/>
        <v>300</v>
      </c>
      <c r="H2311" s="13">
        <f>tbl_Data[[#This Row],[Units]] * tbl_Data[[#This Row],[Price]]</f>
        <v>3900</v>
      </c>
      <c r="I2311" s="4" t="s">
        <v>11</v>
      </c>
      <c r="J2311" s="4" t="s">
        <v>12</v>
      </c>
      <c r="K2311" s="4" t="s">
        <v>52</v>
      </c>
    </row>
    <row r="2312" spans="2:11" x14ac:dyDescent="0.25">
      <c r="B2312" s="7">
        <v>44040</v>
      </c>
      <c r="C2312" s="4" t="s">
        <v>21</v>
      </c>
      <c r="D2312" s="4" t="s">
        <v>14</v>
      </c>
      <c r="E2312" s="4" t="s">
        <v>22</v>
      </c>
      <c r="F2312" s="4">
        <v>20</v>
      </c>
      <c r="G2312" s="13">
        <f t="shared" si="36"/>
        <v>200</v>
      </c>
      <c r="H2312" s="13">
        <f>tbl_Data[[#This Row],[Units]] * tbl_Data[[#This Row],[Price]]</f>
        <v>4000</v>
      </c>
      <c r="I2312" s="4" t="s">
        <v>11</v>
      </c>
      <c r="J2312" s="4" t="s">
        <v>19</v>
      </c>
      <c r="K2312" s="4" t="s">
        <v>55</v>
      </c>
    </row>
    <row r="2313" spans="2:11" x14ac:dyDescent="0.25">
      <c r="B2313" s="7">
        <v>44040</v>
      </c>
      <c r="C2313" s="4" t="s">
        <v>21</v>
      </c>
      <c r="D2313" s="4" t="s">
        <v>18</v>
      </c>
      <c r="E2313" s="4" t="s">
        <v>17</v>
      </c>
      <c r="F2313" s="4">
        <v>14</v>
      </c>
      <c r="G2313" s="13">
        <f t="shared" si="36"/>
        <v>500</v>
      </c>
      <c r="H2313" s="13">
        <f>tbl_Data[[#This Row],[Units]] * tbl_Data[[#This Row],[Price]]</f>
        <v>7000</v>
      </c>
      <c r="I2313" s="4" t="s">
        <v>11</v>
      </c>
      <c r="J2313" s="4" t="s">
        <v>12</v>
      </c>
      <c r="K2313" s="4" t="s">
        <v>52</v>
      </c>
    </row>
    <row r="2314" spans="2:11" x14ac:dyDescent="0.25">
      <c r="B2314" s="7">
        <v>44040</v>
      </c>
      <c r="C2314" s="4" t="s">
        <v>8</v>
      </c>
      <c r="D2314" s="4" t="s">
        <v>14</v>
      </c>
      <c r="E2314" s="4" t="s">
        <v>22</v>
      </c>
      <c r="F2314" s="4">
        <v>36</v>
      </c>
      <c r="G2314" s="13">
        <f t="shared" si="36"/>
        <v>200</v>
      </c>
      <c r="H2314" s="13">
        <f>tbl_Data[[#This Row],[Units]] * tbl_Data[[#This Row],[Price]]</f>
        <v>7200</v>
      </c>
      <c r="I2314" s="4" t="s">
        <v>11</v>
      </c>
      <c r="J2314" s="4" t="s">
        <v>12</v>
      </c>
      <c r="K2314" s="4" t="s">
        <v>54</v>
      </c>
    </row>
    <row r="2315" spans="2:11" x14ac:dyDescent="0.25">
      <c r="B2315" s="7">
        <v>44040</v>
      </c>
      <c r="C2315" s="4" t="s">
        <v>13</v>
      </c>
      <c r="D2315" s="4" t="s">
        <v>14</v>
      </c>
      <c r="E2315" s="4" t="s">
        <v>17</v>
      </c>
      <c r="F2315" s="4">
        <v>22</v>
      </c>
      <c r="G2315" s="13">
        <f t="shared" si="36"/>
        <v>500</v>
      </c>
      <c r="H2315" s="13">
        <f>tbl_Data[[#This Row],[Units]] * tbl_Data[[#This Row],[Price]]</f>
        <v>11000</v>
      </c>
      <c r="I2315" s="4" t="s">
        <v>23</v>
      </c>
      <c r="J2315" s="4" t="s">
        <v>12</v>
      </c>
      <c r="K2315" s="4" t="s">
        <v>54</v>
      </c>
    </row>
    <row r="2316" spans="2:11" x14ac:dyDescent="0.25">
      <c r="B2316" s="7">
        <v>44040</v>
      </c>
      <c r="C2316" s="4" t="s">
        <v>21</v>
      </c>
      <c r="D2316" s="4" t="s">
        <v>16</v>
      </c>
      <c r="E2316" s="4" t="s">
        <v>20</v>
      </c>
      <c r="F2316" s="4">
        <v>45</v>
      </c>
      <c r="G2316" s="13">
        <f t="shared" si="36"/>
        <v>300</v>
      </c>
      <c r="H2316" s="13">
        <f>tbl_Data[[#This Row],[Units]] * tbl_Data[[#This Row],[Price]]</f>
        <v>13500</v>
      </c>
      <c r="I2316" s="4" t="s">
        <v>11</v>
      </c>
      <c r="J2316" s="4" t="s">
        <v>12</v>
      </c>
      <c r="K2316" s="4" t="s">
        <v>52</v>
      </c>
    </row>
    <row r="2317" spans="2:11" x14ac:dyDescent="0.25">
      <c r="B2317" s="7">
        <v>44040</v>
      </c>
      <c r="C2317" s="4" t="s">
        <v>13</v>
      </c>
      <c r="D2317" s="4" t="s">
        <v>48</v>
      </c>
      <c r="E2317" s="4" t="s">
        <v>17</v>
      </c>
      <c r="F2317" s="4">
        <v>29</v>
      </c>
      <c r="G2317" s="13">
        <f t="shared" si="36"/>
        <v>500</v>
      </c>
      <c r="H2317" s="13">
        <f>tbl_Data[[#This Row],[Units]] * tbl_Data[[#This Row],[Price]]</f>
        <v>14500</v>
      </c>
      <c r="I2317" s="4" t="s">
        <v>11</v>
      </c>
      <c r="J2317" s="4" t="s">
        <v>12</v>
      </c>
      <c r="K2317" s="4" t="s">
        <v>52</v>
      </c>
    </row>
    <row r="2318" spans="2:11" x14ac:dyDescent="0.25">
      <c r="B2318" s="7">
        <v>44040</v>
      </c>
      <c r="C2318" s="4" t="s">
        <v>13</v>
      </c>
      <c r="D2318" s="4" t="s">
        <v>48</v>
      </c>
      <c r="E2318" s="4" t="s">
        <v>10</v>
      </c>
      <c r="F2318" s="4">
        <v>40</v>
      </c>
      <c r="G2318" s="13">
        <f t="shared" si="36"/>
        <v>400</v>
      </c>
      <c r="H2318" s="13">
        <f>tbl_Data[[#This Row],[Units]] * tbl_Data[[#This Row],[Price]]</f>
        <v>16000</v>
      </c>
      <c r="I2318" s="4" t="s">
        <v>11</v>
      </c>
      <c r="J2318" s="4" t="s">
        <v>12</v>
      </c>
      <c r="K2318" s="4" t="s">
        <v>52</v>
      </c>
    </row>
    <row r="2319" spans="2:11" x14ac:dyDescent="0.25">
      <c r="B2319" s="7">
        <v>44040</v>
      </c>
      <c r="C2319" s="4" t="s">
        <v>8</v>
      </c>
      <c r="D2319" s="4" t="s">
        <v>48</v>
      </c>
      <c r="E2319" s="4" t="s">
        <v>17</v>
      </c>
      <c r="F2319" s="4">
        <v>36</v>
      </c>
      <c r="G2319" s="13">
        <f t="shared" si="36"/>
        <v>500</v>
      </c>
      <c r="H2319" s="13">
        <f>tbl_Data[[#This Row],[Units]] * tbl_Data[[#This Row],[Price]]</f>
        <v>18000</v>
      </c>
      <c r="I2319" s="4" t="s">
        <v>23</v>
      </c>
      <c r="J2319" s="4" t="s">
        <v>12</v>
      </c>
      <c r="K2319" s="4" t="s">
        <v>55</v>
      </c>
    </row>
    <row r="2320" spans="2:11" x14ac:dyDescent="0.25">
      <c r="B2320" s="7">
        <v>44041</v>
      </c>
      <c r="C2320" s="4" t="s">
        <v>8</v>
      </c>
      <c r="D2320" s="4" t="s">
        <v>9</v>
      </c>
      <c r="E2320" s="4" t="s">
        <v>20</v>
      </c>
      <c r="F2320" s="4">
        <v>13</v>
      </c>
      <c r="G2320" s="13">
        <f t="shared" si="36"/>
        <v>300</v>
      </c>
      <c r="H2320" s="13">
        <f>tbl_Data[[#This Row],[Units]] * tbl_Data[[#This Row],[Price]]</f>
        <v>3900</v>
      </c>
      <c r="I2320" s="4" t="s">
        <v>11</v>
      </c>
      <c r="J2320" s="4" t="s">
        <v>12</v>
      </c>
      <c r="K2320" s="4" t="s">
        <v>55</v>
      </c>
    </row>
    <row r="2321" spans="2:11" x14ac:dyDescent="0.25">
      <c r="B2321" s="7">
        <v>44041</v>
      </c>
      <c r="C2321" s="4" t="s">
        <v>8</v>
      </c>
      <c r="D2321" s="4" t="s">
        <v>14</v>
      </c>
      <c r="E2321" s="4" t="s">
        <v>17</v>
      </c>
      <c r="F2321" s="4">
        <v>11</v>
      </c>
      <c r="G2321" s="13">
        <f t="shared" si="36"/>
        <v>500</v>
      </c>
      <c r="H2321" s="13">
        <f>tbl_Data[[#This Row],[Units]] * tbl_Data[[#This Row],[Price]]</f>
        <v>5500</v>
      </c>
      <c r="I2321" s="4" t="s">
        <v>23</v>
      </c>
      <c r="J2321" s="4" t="s">
        <v>12</v>
      </c>
      <c r="K2321" s="4" t="s">
        <v>52</v>
      </c>
    </row>
    <row r="2322" spans="2:11" x14ac:dyDescent="0.25">
      <c r="B2322" s="7">
        <v>44041</v>
      </c>
      <c r="C2322" s="4" t="s">
        <v>21</v>
      </c>
      <c r="D2322" s="4" t="s">
        <v>14</v>
      </c>
      <c r="E2322" s="4" t="s">
        <v>22</v>
      </c>
      <c r="F2322" s="4">
        <v>28</v>
      </c>
      <c r="G2322" s="13">
        <f t="shared" si="36"/>
        <v>200</v>
      </c>
      <c r="H2322" s="13">
        <f>tbl_Data[[#This Row],[Units]] * tbl_Data[[#This Row],[Price]]</f>
        <v>5600</v>
      </c>
      <c r="I2322" s="4" t="s">
        <v>11</v>
      </c>
      <c r="J2322" s="4" t="s">
        <v>12</v>
      </c>
      <c r="K2322" s="4" t="s">
        <v>53</v>
      </c>
    </row>
    <row r="2323" spans="2:11" x14ac:dyDescent="0.25">
      <c r="B2323" s="7">
        <v>44041</v>
      </c>
      <c r="C2323" s="4" t="s">
        <v>13</v>
      </c>
      <c r="D2323" s="4" t="s">
        <v>48</v>
      </c>
      <c r="E2323" s="4" t="s">
        <v>10</v>
      </c>
      <c r="F2323" s="4">
        <v>14</v>
      </c>
      <c r="G2323" s="13">
        <f t="shared" si="36"/>
        <v>400</v>
      </c>
      <c r="H2323" s="13">
        <f>tbl_Data[[#This Row],[Units]] * tbl_Data[[#This Row],[Price]]</f>
        <v>5600</v>
      </c>
      <c r="I2323" s="4" t="s">
        <v>11</v>
      </c>
      <c r="J2323" s="4" t="s">
        <v>12</v>
      </c>
      <c r="K2323" s="4" t="s">
        <v>52</v>
      </c>
    </row>
    <row r="2324" spans="2:11" x14ac:dyDescent="0.25">
      <c r="B2324" s="7">
        <v>44041</v>
      </c>
      <c r="C2324" s="4" t="s">
        <v>8</v>
      </c>
      <c r="D2324" s="4" t="s">
        <v>14</v>
      </c>
      <c r="E2324" s="4" t="s">
        <v>10</v>
      </c>
      <c r="F2324" s="4">
        <v>37</v>
      </c>
      <c r="G2324" s="13">
        <f t="shared" si="36"/>
        <v>400</v>
      </c>
      <c r="H2324" s="13">
        <f>tbl_Data[[#This Row],[Units]] * tbl_Data[[#This Row],[Price]]</f>
        <v>14800</v>
      </c>
      <c r="I2324" s="4" t="s">
        <v>23</v>
      </c>
      <c r="J2324" s="4" t="s">
        <v>12</v>
      </c>
      <c r="K2324" s="4" t="s">
        <v>53</v>
      </c>
    </row>
    <row r="2325" spans="2:11" x14ac:dyDescent="0.25">
      <c r="B2325" s="7">
        <v>44041</v>
      </c>
      <c r="C2325" s="4" t="s">
        <v>8</v>
      </c>
      <c r="D2325" s="4" t="s">
        <v>16</v>
      </c>
      <c r="E2325" s="4" t="s">
        <v>17</v>
      </c>
      <c r="F2325" s="4">
        <v>36</v>
      </c>
      <c r="G2325" s="13">
        <f t="shared" si="36"/>
        <v>500</v>
      </c>
      <c r="H2325" s="13">
        <f>tbl_Data[[#This Row],[Units]] * tbl_Data[[#This Row],[Price]]</f>
        <v>18000</v>
      </c>
      <c r="I2325" s="4" t="s">
        <v>11</v>
      </c>
      <c r="J2325" s="4" t="s">
        <v>12</v>
      </c>
      <c r="K2325" s="4" t="s">
        <v>52</v>
      </c>
    </row>
    <row r="2326" spans="2:11" x14ac:dyDescent="0.25">
      <c r="B2326" s="7">
        <v>44042</v>
      </c>
      <c r="C2326" s="4" t="s">
        <v>21</v>
      </c>
      <c r="D2326" s="4" t="s">
        <v>14</v>
      </c>
      <c r="E2326" s="4" t="s">
        <v>22</v>
      </c>
      <c r="F2326" s="4">
        <v>10</v>
      </c>
      <c r="G2326" s="13">
        <f t="shared" si="36"/>
        <v>200</v>
      </c>
      <c r="H2326" s="13">
        <f>tbl_Data[[#This Row],[Units]] * tbl_Data[[#This Row],[Price]]</f>
        <v>2000</v>
      </c>
      <c r="I2326" s="4" t="s">
        <v>23</v>
      </c>
      <c r="J2326" s="4" t="s">
        <v>12</v>
      </c>
      <c r="K2326" s="4" t="s">
        <v>55</v>
      </c>
    </row>
    <row r="2327" spans="2:11" x14ac:dyDescent="0.25">
      <c r="B2327" s="7">
        <v>44042</v>
      </c>
      <c r="C2327" s="4" t="s">
        <v>8</v>
      </c>
      <c r="D2327" s="4" t="s">
        <v>48</v>
      </c>
      <c r="E2327" s="4" t="s">
        <v>17</v>
      </c>
      <c r="F2327" s="4">
        <v>6</v>
      </c>
      <c r="G2327" s="13">
        <f t="shared" si="36"/>
        <v>500</v>
      </c>
      <c r="H2327" s="13">
        <f>tbl_Data[[#This Row],[Units]] * tbl_Data[[#This Row],[Price]]</f>
        <v>3000</v>
      </c>
      <c r="I2327" s="4" t="s">
        <v>11</v>
      </c>
      <c r="J2327" s="4" t="s">
        <v>19</v>
      </c>
      <c r="K2327" s="4" t="s">
        <v>53</v>
      </c>
    </row>
    <row r="2328" spans="2:11" x14ac:dyDescent="0.25">
      <c r="B2328" s="7">
        <v>44042</v>
      </c>
      <c r="C2328" s="4" t="s">
        <v>8</v>
      </c>
      <c r="D2328" s="4" t="s">
        <v>18</v>
      </c>
      <c r="E2328" s="4" t="s">
        <v>15</v>
      </c>
      <c r="F2328" s="4">
        <v>31</v>
      </c>
      <c r="G2328" s="13">
        <f t="shared" si="36"/>
        <v>100</v>
      </c>
      <c r="H2328" s="13">
        <f>tbl_Data[[#This Row],[Units]] * tbl_Data[[#This Row],[Price]]</f>
        <v>3100</v>
      </c>
      <c r="I2328" s="4" t="s">
        <v>11</v>
      </c>
      <c r="J2328" s="4" t="s">
        <v>12</v>
      </c>
      <c r="K2328" s="4" t="s">
        <v>53</v>
      </c>
    </row>
    <row r="2329" spans="2:11" x14ac:dyDescent="0.25">
      <c r="B2329" s="7">
        <v>44042</v>
      </c>
      <c r="C2329" s="4" t="s">
        <v>21</v>
      </c>
      <c r="D2329" s="4" t="s">
        <v>18</v>
      </c>
      <c r="E2329" s="4" t="s">
        <v>15</v>
      </c>
      <c r="F2329" s="4">
        <v>32</v>
      </c>
      <c r="G2329" s="13">
        <f t="shared" si="36"/>
        <v>100</v>
      </c>
      <c r="H2329" s="13">
        <f>tbl_Data[[#This Row],[Units]] * tbl_Data[[#This Row],[Price]]</f>
        <v>3200</v>
      </c>
      <c r="I2329" s="4" t="s">
        <v>11</v>
      </c>
      <c r="J2329" s="4" t="s">
        <v>12</v>
      </c>
      <c r="K2329" s="4" t="s">
        <v>52</v>
      </c>
    </row>
    <row r="2330" spans="2:11" x14ac:dyDescent="0.25">
      <c r="B2330" s="7">
        <v>44042</v>
      </c>
      <c r="C2330" s="4" t="s">
        <v>21</v>
      </c>
      <c r="D2330" s="4" t="s">
        <v>48</v>
      </c>
      <c r="E2330" s="4" t="s">
        <v>17</v>
      </c>
      <c r="F2330" s="4">
        <v>7</v>
      </c>
      <c r="G2330" s="13">
        <f t="shared" si="36"/>
        <v>500</v>
      </c>
      <c r="H2330" s="13">
        <f>tbl_Data[[#This Row],[Units]] * tbl_Data[[#This Row],[Price]]</f>
        <v>3500</v>
      </c>
      <c r="I2330" s="4" t="s">
        <v>11</v>
      </c>
      <c r="J2330" s="4" t="s">
        <v>12</v>
      </c>
      <c r="K2330" s="4" t="s">
        <v>52</v>
      </c>
    </row>
    <row r="2331" spans="2:11" x14ac:dyDescent="0.25">
      <c r="B2331" s="7">
        <v>44042</v>
      </c>
      <c r="C2331" s="4" t="s">
        <v>13</v>
      </c>
      <c r="D2331" s="4" t="s">
        <v>18</v>
      </c>
      <c r="E2331" s="4" t="s">
        <v>15</v>
      </c>
      <c r="F2331" s="4">
        <v>38</v>
      </c>
      <c r="G2331" s="13">
        <f t="shared" si="36"/>
        <v>100</v>
      </c>
      <c r="H2331" s="13">
        <f>tbl_Data[[#This Row],[Units]] * tbl_Data[[#This Row],[Price]]</f>
        <v>3800</v>
      </c>
      <c r="I2331" s="4" t="s">
        <v>11</v>
      </c>
      <c r="J2331" s="4" t="s">
        <v>19</v>
      </c>
      <c r="K2331" s="4" t="s">
        <v>55</v>
      </c>
    </row>
    <row r="2332" spans="2:11" x14ac:dyDescent="0.25">
      <c r="B2332" s="7">
        <v>44042</v>
      </c>
      <c r="C2332" s="4" t="s">
        <v>8</v>
      </c>
      <c r="D2332" s="4" t="s">
        <v>48</v>
      </c>
      <c r="E2332" s="4" t="s">
        <v>20</v>
      </c>
      <c r="F2332" s="4">
        <v>17</v>
      </c>
      <c r="G2332" s="13">
        <f t="shared" si="36"/>
        <v>300</v>
      </c>
      <c r="H2332" s="13">
        <f>tbl_Data[[#This Row],[Units]] * tbl_Data[[#This Row],[Price]]</f>
        <v>5100</v>
      </c>
      <c r="I2332" s="4" t="s">
        <v>23</v>
      </c>
      <c r="J2332" s="4" t="s">
        <v>12</v>
      </c>
      <c r="K2332" s="4" t="s">
        <v>53</v>
      </c>
    </row>
    <row r="2333" spans="2:11" x14ac:dyDescent="0.25">
      <c r="B2333" s="7">
        <v>44042</v>
      </c>
      <c r="C2333" s="4" t="s">
        <v>8</v>
      </c>
      <c r="D2333" s="4" t="s">
        <v>14</v>
      </c>
      <c r="E2333" s="4" t="s">
        <v>22</v>
      </c>
      <c r="F2333" s="4">
        <v>27</v>
      </c>
      <c r="G2333" s="13">
        <f t="shared" si="36"/>
        <v>200</v>
      </c>
      <c r="H2333" s="13">
        <f>tbl_Data[[#This Row],[Units]] * tbl_Data[[#This Row],[Price]]</f>
        <v>5400</v>
      </c>
      <c r="I2333" s="4" t="s">
        <v>11</v>
      </c>
      <c r="J2333" s="4" t="s">
        <v>19</v>
      </c>
      <c r="K2333" s="4" t="s">
        <v>52</v>
      </c>
    </row>
    <row r="2334" spans="2:11" x14ac:dyDescent="0.25">
      <c r="B2334" s="7">
        <v>44042</v>
      </c>
      <c r="C2334" s="4" t="s">
        <v>21</v>
      </c>
      <c r="D2334" s="4" t="s">
        <v>9</v>
      </c>
      <c r="E2334" s="4" t="s">
        <v>10</v>
      </c>
      <c r="F2334" s="4">
        <v>14</v>
      </c>
      <c r="G2334" s="13">
        <f t="shared" si="36"/>
        <v>400</v>
      </c>
      <c r="H2334" s="13">
        <f>tbl_Data[[#This Row],[Units]] * tbl_Data[[#This Row],[Price]]</f>
        <v>5600</v>
      </c>
      <c r="I2334" s="4" t="s">
        <v>11</v>
      </c>
      <c r="J2334" s="4" t="s">
        <v>12</v>
      </c>
      <c r="K2334" s="4" t="s">
        <v>52</v>
      </c>
    </row>
    <row r="2335" spans="2:11" x14ac:dyDescent="0.25">
      <c r="B2335" s="7">
        <v>44042</v>
      </c>
      <c r="C2335" s="4" t="s">
        <v>13</v>
      </c>
      <c r="D2335" s="4" t="s">
        <v>18</v>
      </c>
      <c r="E2335" s="4" t="s">
        <v>17</v>
      </c>
      <c r="F2335" s="4">
        <v>22</v>
      </c>
      <c r="G2335" s="13">
        <f t="shared" si="36"/>
        <v>500</v>
      </c>
      <c r="H2335" s="13">
        <f>tbl_Data[[#This Row],[Units]] * tbl_Data[[#This Row],[Price]]</f>
        <v>11000</v>
      </c>
      <c r="I2335" s="4" t="s">
        <v>11</v>
      </c>
      <c r="J2335" s="4" t="s">
        <v>12</v>
      </c>
      <c r="K2335" s="4" t="s">
        <v>52</v>
      </c>
    </row>
    <row r="2336" spans="2:11" x14ac:dyDescent="0.25">
      <c r="B2336" s="7">
        <v>44042</v>
      </c>
      <c r="C2336" s="4" t="s">
        <v>21</v>
      </c>
      <c r="D2336" s="4" t="s">
        <v>16</v>
      </c>
      <c r="E2336" s="4" t="s">
        <v>17</v>
      </c>
      <c r="F2336" s="4">
        <v>34</v>
      </c>
      <c r="G2336" s="13">
        <f t="shared" si="36"/>
        <v>500</v>
      </c>
      <c r="H2336" s="13">
        <f>tbl_Data[[#This Row],[Units]] * tbl_Data[[#This Row],[Price]]</f>
        <v>17000</v>
      </c>
      <c r="I2336" s="4" t="s">
        <v>11</v>
      </c>
      <c r="J2336" s="4" t="s">
        <v>12</v>
      </c>
      <c r="K2336" s="4" t="s">
        <v>55</v>
      </c>
    </row>
    <row r="2337" spans="2:11" x14ac:dyDescent="0.25">
      <c r="B2337" s="7">
        <v>44042</v>
      </c>
      <c r="C2337" s="4" t="s">
        <v>21</v>
      </c>
      <c r="D2337" s="4" t="s">
        <v>9</v>
      </c>
      <c r="E2337" s="4" t="s">
        <v>17</v>
      </c>
      <c r="F2337" s="4">
        <v>41</v>
      </c>
      <c r="G2337" s="13">
        <f t="shared" si="36"/>
        <v>500</v>
      </c>
      <c r="H2337" s="13">
        <f>tbl_Data[[#This Row],[Units]] * tbl_Data[[#This Row],[Price]]</f>
        <v>20500</v>
      </c>
      <c r="I2337" s="4" t="s">
        <v>11</v>
      </c>
      <c r="J2337" s="4" t="s">
        <v>12</v>
      </c>
      <c r="K2337" s="4" t="s">
        <v>56</v>
      </c>
    </row>
    <row r="2338" spans="2:11" x14ac:dyDescent="0.25">
      <c r="B2338" s="7">
        <v>44042</v>
      </c>
      <c r="C2338" s="4" t="s">
        <v>13</v>
      </c>
      <c r="D2338" s="4" t="s">
        <v>9</v>
      </c>
      <c r="E2338" s="4" t="s">
        <v>17</v>
      </c>
      <c r="F2338" s="4">
        <v>48</v>
      </c>
      <c r="G2338" s="13">
        <f t="shared" si="36"/>
        <v>500</v>
      </c>
      <c r="H2338" s="13">
        <f>tbl_Data[[#This Row],[Units]] * tbl_Data[[#This Row],[Price]]</f>
        <v>24000</v>
      </c>
      <c r="I2338" s="4" t="s">
        <v>11</v>
      </c>
      <c r="J2338" s="4" t="s">
        <v>12</v>
      </c>
      <c r="K2338" s="4" t="s">
        <v>52</v>
      </c>
    </row>
    <row r="2339" spans="2:11" x14ac:dyDescent="0.25">
      <c r="B2339" s="7">
        <v>44043</v>
      </c>
      <c r="C2339" s="4" t="s">
        <v>8</v>
      </c>
      <c r="D2339" s="4" t="s">
        <v>14</v>
      </c>
      <c r="E2339" s="4" t="s">
        <v>17</v>
      </c>
      <c r="F2339" s="4">
        <v>11</v>
      </c>
      <c r="G2339" s="13">
        <f t="shared" si="36"/>
        <v>500</v>
      </c>
      <c r="H2339" s="13">
        <f>tbl_Data[[#This Row],[Units]] * tbl_Data[[#This Row],[Price]]</f>
        <v>5500</v>
      </c>
      <c r="I2339" s="4" t="s">
        <v>11</v>
      </c>
      <c r="J2339" s="4" t="s">
        <v>12</v>
      </c>
      <c r="K2339" s="4" t="s">
        <v>54</v>
      </c>
    </row>
    <row r="2340" spans="2:11" x14ac:dyDescent="0.25">
      <c r="B2340" s="7">
        <v>44043</v>
      </c>
      <c r="C2340" s="4" t="s">
        <v>13</v>
      </c>
      <c r="D2340" s="4" t="s">
        <v>24</v>
      </c>
      <c r="E2340" s="4" t="s">
        <v>22</v>
      </c>
      <c r="F2340" s="4">
        <v>33</v>
      </c>
      <c r="G2340" s="13">
        <f t="shared" si="36"/>
        <v>200</v>
      </c>
      <c r="H2340" s="13">
        <f>tbl_Data[[#This Row],[Units]] * tbl_Data[[#This Row],[Price]]</f>
        <v>6600</v>
      </c>
      <c r="I2340" s="4" t="s">
        <v>11</v>
      </c>
      <c r="J2340" s="4" t="s">
        <v>12</v>
      </c>
      <c r="K2340" s="4" t="s">
        <v>56</v>
      </c>
    </row>
    <row r="2341" spans="2:11" x14ac:dyDescent="0.25">
      <c r="B2341" s="7">
        <v>44043</v>
      </c>
      <c r="C2341" s="4" t="s">
        <v>21</v>
      </c>
      <c r="D2341" s="4" t="s">
        <v>14</v>
      </c>
      <c r="E2341" s="4" t="s">
        <v>10</v>
      </c>
      <c r="F2341" s="4">
        <v>22</v>
      </c>
      <c r="G2341" s="13">
        <f t="shared" si="36"/>
        <v>400</v>
      </c>
      <c r="H2341" s="13">
        <f>tbl_Data[[#This Row],[Units]] * tbl_Data[[#This Row],[Price]]</f>
        <v>8800</v>
      </c>
      <c r="I2341" s="4" t="s">
        <v>11</v>
      </c>
      <c r="J2341" s="4" t="s">
        <v>12</v>
      </c>
      <c r="K2341" s="4" t="s">
        <v>55</v>
      </c>
    </row>
    <row r="2342" spans="2:11" x14ac:dyDescent="0.25">
      <c r="B2342" s="7">
        <v>44043</v>
      </c>
      <c r="C2342" s="4" t="s">
        <v>21</v>
      </c>
      <c r="D2342" s="4" t="s">
        <v>9</v>
      </c>
      <c r="E2342" s="4" t="s">
        <v>17</v>
      </c>
      <c r="F2342" s="4">
        <v>18</v>
      </c>
      <c r="G2342" s="13">
        <f t="shared" si="36"/>
        <v>500</v>
      </c>
      <c r="H2342" s="13">
        <f>tbl_Data[[#This Row],[Units]] * tbl_Data[[#This Row],[Price]]</f>
        <v>9000</v>
      </c>
      <c r="I2342" s="4" t="s">
        <v>11</v>
      </c>
      <c r="J2342" s="4" t="s">
        <v>12</v>
      </c>
      <c r="K2342" s="4" t="s">
        <v>55</v>
      </c>
    </row>
    <row r="2343" spans="2:11" x14ac:dyDescent="0.25">
      <c r="B2343" s="7">
        <v>44043</v>
      </c>
      <c r="C2343" s="4" t="s">
        <v>8</v>
      </c>
      <c r="D2343" s="4" t="s">
        <v>18</v>
      </c>
      <c r="E2343" s="4" t="s">
        <v>10</v>
      </c>
      <c r="F2343" s="4">
        <v>32</v>
      </c>
      <c r="G2343" s="13">
        <f t="shared" si="36"/>
        <v>400</v>
      </c>
      <c r="H2343" s="13">
        <f>tbl_Data[[#This Row],[Units]] * tbl_Data[[#This Row],[Price]]</f>
        <v>12800</v>
      </c>
      <c r="I2343" s="4" t="s">
        <v>11</v>
      </c>
      <c r="J2343" s="4" t="s">
        <v>19</v>
      </c>
      <c r="K2343" s="4" t="s">
        <v>56</v>
      </c>
    </row>
    <row r="2344" spans="2:11" x14ac:dyDescent="0.25">
      <c r="B2344" s="7">
        <v>44044</v>
      </c>
      <c r="C2344" s="4" t="s">
        <v>13</v>
      </c>
      <c r="D2344" s="4" t="s">
        <v>48</v>
      </c>
      <c r="E2344" s="4" t="s">
        <v>20</v>
      </c>
      <c r="F2344" s="4">
        <v>3</v>
      </c>
      <c r="G2344" s="13">
        <f t="shared" si="36"/>
        <v>300</v>
      </c>
      <c r="H2344" s="13">
        <f>tbl_Data[[#This Row],[Units]] * tbl_Data[[#This Row],[Price]]</f>
        <v>900</v>
      </c>
      <c r="I2344" s="4" t="s">
        <v>11</v>
      </c>
      <c r="J2344" s="4" t="s">
        <v>19</v>
      </c>
      <c r="K2344" s="4" t="s">
        <v>52</v>
      </c>
    </row>
    <row r="2345" spans="2:11" x14ac:dyDescent="0.25">
      <c r="B2345" s="7">
        <v>44044</v>
      </c>
      <c r="C2345" s="4" t="s">
        <v>21</v>
      </c>
      <c r="D2345" s="4" t="s">
        <v>18</v>
      </c>
      <c r="E2345" s="4" t="s">
        <v>20</v>
      </c>
      <c r="F2345" s="4">
        <v>8</v>
      </c>
      <c r="G2345" s="13">
        <f t="shared" si="36"/>
        <v>300</v>
      </c>
      <c r="H2345" s="13">
        <f>tbl_Data[[#This Row],[Units]] * tbl_Data[[#This Row],[Price]]</f>
        <v>2400</v>
      </c>
      <c r="I2345" s="4" t="s">
        <v>11</v>
      </c>
      <c r="J2345" s="4" t="s">
        <v>12</v>
      </c>
      <c r="K2345" s="4" t="s">
        <v>54</v>
      </c>
    </row>
    <row r="2346" spans="2:11" x14ac:dyDescent="0.25">
      <c r="B2346" s="7">
        <v>44044</v>
      </c>
      <c r="C2346" s="4" t="s">
        <v>21</v>
      </c>
      <c r="D2346" s="4" t="s">
        <v>16</v>
      </c>
      <c r="E2346" s="4" t="s">
        <v>15</v>
      </c>
      <c r="F2346" s="4">
        <v>29</v>
      </c>
      <c r="G2346" s="13">
        <f t="shared" si="36"/>
        <v>100</v>
      </c>
      <c r="H2346" s="13">
        <f>tbl_Data[[#This Row],[Units]] * tbl_Data[[#This Row],[Price]]</f>
        <v>2900</v>
      </c>
      <c r="I2346" s="4" t="s">
        <v>11</v>
      </c>
      <c r="J2346" s="4" t="s">
        <v>12</v>
      </c>
      <c r="K2346" s="4" t="s">
        <v>52</v>
      </c>
    </row>
    <row r="2347" spans="2:11" x14ac:dyDescent="0.25">
      <c r="B2347" s="7">
        <v>44044</v>
      </c>
      <c r="C2347" s="4" t="s">
        <v>13</v>
      </c>
      <c r="D2347" s="4" t="s">
        <v>48</v>
      </c>
      <c r="E2347" s="4" t="s">
        <v>17</v>
      </c>
      <c r="F2347" s="4">
        <v>7</v>
      </c>
      <c r="G2347" s="13">
        <f t="shared" si="36"/>
        <v>500</v>
      </c>
      <c r="H2347" s="13">
        <f>tbl_Data[[#This Row],[Units]] * tbl_Data[[#This Row],[Price]]</f>
        <v>3500</v>
      </c>
      <c r="I2347" s="4" t="s">
        <v>11</v>
      </c>
      <c r="J2347" s="4" t="s">
        <v>12</v>
      </c>
      <c r="K2347" s="4" t="s">
        <v>55</v>
      </c>
    </row>
    <row r="2348" spans="2:11" x14ac:dyDescent="0.25">
      <c r="B2348" s="7">
        <v>44044</v>
      </c>
      <c r="C2348" s="4" t="s">
        <v>21</v>
      </c>
      <c r="D2348" s="4" t="s">
        <v>18</v>
      </c>
      <c r="E2348" s="4" t="s">
        <v>10</v>
      </c>
      <c r="F2348" s="4">
        <v>12</v>
      </c>
      <c r="G2348" s="13">
        <f t="shared" si="36"/>
        <v>400</v>
      </c>
      <c r="H2348" s="13">
        <f>tbl_Data[[#This Row],[Units]] * tbl_Data[[#This Row],[Price]]</f>
        <v>4800</v>
      </c>
      <c r="I2348" s="4" t="s">
        <v>11</v>
      </c>
      <c r="J2348" s="4" t="s">
        <v>12</v>
      </c>
      <c r="K2348" s="4" t="s">
        <v>52</v>
      </c>
    </row>
    <row r="2349" spans="2:11" x14ac:dyDescent="0.25">
      <c r="B2349" s="7">
        <v>44044</v>
      </c>
      <c r="C2349" s="4" t="s">
        <v>21</v>
      </c>
      <c r="D2349" s="4" t="s">
        <v>18</v>
      </c>
      <c r="E2349" s="4" t="s">
        <v>17</v>
      </c>
      <c r="F2349" s="4">
        <v>12</v>
      </c>
      <c r="G2349" s="13">
        <f t="shared" si="36"/>
        <v>500</v>
      </c>
      <c r="H2349" s="13">
        <f>tbl_Data[[#This Row],[Units]] * tbl_Data[[#This Row],[Price]]</f>
        <v>6000</v>
      </c>
      <c r="I2349" s="4" t="s">
        <v>11</v>
      </c>
      <c r="J2349" s="4" t="s">
        <v>12</v>
      </c>
      <c r="K2349" s="4" t="s">
        <v>52</v>
      </c>
    </row>
    <row r="2350" spans="2:11" x14ac:dyDescent="0.25">
      <c r="B2350" s="7">
        <v>44044</v>
      </c>
      <c r="C2350" s="4" t="s">
        <v>8</v>
      </c>
      <c r="D2350" s="4" t="s">
        <v>18</v>
      </c>
      <c r="E2350" s="4" t="s">
        <v>22</v>
      </c>
      <c r="F2350" s="4">
        <v>36</v>
      </c>
      <c r="G2350" s="13">
        <f t="shared" si="36"/>
        <v>200</v>
      </c>
      <c r="H2350" s="13">
        <f>tbl_Data[[#This Row],[Units]] * tbl_Data[[#This Row],[Price]]</f>
        <v>7200</v>
      </c>
      <c r="I2350" s="4" t="s">
        <v>11</v>
      </c>
      <c r="J2350" s="4" t="s">
        <v>12</v>
      </c>
      <c r="K2350" s="4" t="s">
        <v>55</v>
      </c>
    </row>
    <row r="2351" spans="2:11" x14ac:dyDescent="0.25">
      <c r="B2351" s="7">
        <v>44044</v>
      </c>
      <c r="C2351" s="4" t="s">
        <v>13</v>
      </c>
      <c r="D2351" s="4" t="s">
        <v>14</v>
      </c>
      <c r="E2351" s="4" t="s">
        <v>10</v>
      </c>
      <c r="F2351" s="4">
        <v>19</v>
      </c>
      <c r="G2351" s="13">
        <f t="shared" si="36"/>
        <v>400</v>
      </c>
      <c r="H2351" s="13">
        <f>tbl_Data[[#This Row],[Units]] * tbl_Data[[#This Row],[Price]]</f>
        <v>7600</v>
      </c>
      <c r="I2351" s="4" t="s">
        <v>11</v>
      </c>
      <c r="J2351" s="4" t="s">
        <v>12</v>
      </c>
      <c r="K2351" s="4" t="s">
        <v>55</v>
      </c>
    </row>
    <row r="2352" spans="2:11" x14ac:dyDescent="0.25">
      <c r="B2352" s="7">
        <v>44044</v>
      </c>
      <c r="C2352" s="4" t="s">
        <v>13</v>
      </c>
      <c r="D2352" s="4" t="s">
        <v>14</v>
      </c>
      <c r="E2352" s="4" t="s">
        <v>10</v>
      </c>
      <c r="F2352" s="4">
        <v>39</v>
      </c>
      <c r="G2352" s="13">
        <f t="shared" si="36"/>
        <v>400</v>
      </c>
      <c r="H2352" s="13">
        <f>tbl_Data[[#This Row],[Units]] * tbl_Data[[#This Row],[Price]]</f>
        <v>15600</v>
      </c>
      <c r="I2352" s="4" t="s">
        <v>23</v>
      </c>
      <c r="J2352" s="4" t="s">
        <v>12</v>
      </c>
      <c r="K2352" s="4" t="s">
        <v>52</v>
      </c>
    </row>
    <row r="2353" spans="2:11" x14ac:dyDescent="0.25">
      <c r="B2353" s="7">
        <v>44044</v>
      </c>
      <c r="C2353" s="4" t="s">
        <v>21</v>
      </c>
      <c r="D2353" s="4" t="s">
        <v>14</v>
      </c>
      <c r="E2353" s="4" t="s">
        <v>10</v>
      </c>
      <c r="F2353" s="4">
        <v>45</v>
      </c>
      <c r="G2353" s="13">
        <f t="shared" si="36"/>
        <v>400</v>
      </c>
      <c r="H2353" s="13">
        <f>tbl_Data[[#This Row],[Units]] * tbl_Data[[#This Row],[Price]]</f>
        <v>18000</v>
      </c>
      <c r="I2353" s="4" t="s">
        <v>11</v>
      </c>
      <c r="J2353" s="4" t="s">
        <v>12</v>
      </c>
      <c r="K2353" s="4" t="s">
        <v>52</v>
      </c>
    </row>
    <row r="2354" spans="2:11" x14ac:dyDescent="0.25">
      <c r="B2354" s="7">
        <v>44045</v>
      </c>
      <c r="C2354" s="4" t="s">
        <v>21</v>
      </c>
      <c r="D2354" s="4" t="s">
        <v>16</v>
      </c>
      <c r="E2354" s="4" t="s">
        <v>15</v>
      </c>
      <c r="F2354" s="4">
        <v>20</v>
      </c>
      <c r="G2354" s="13">
        <f t="shared" si="36"/>
        <v>100</v>
      </c>
      <c r="H2354" s="13">
        <f>tbl_Data[[#This Row],[Units]] * tbl_Data[[#This Row],[Price]]</f>
        <v>2000</v>
      </c>
      <c r="I2354" s="4" t="s">
        <v>11</v>
      </c>
      <c r="J2354" s="4" t="s">
        <v>12</v>
      </c>
      <c r="K2354" s="4" t="s">
        <v>52</v>
      </c>
    </row>
    <row r="2355" spans="2:11" x14ac:dyDescent="0.25">
      <c r="B2355" s="7">
        <v>44045</v>
      </c>
      <c r="C2355" s="4" t="s">
        <v>13</v>
      </c>
      <c r="D2355" s="4" t="s">
        <v>48</v>
      </c>
      <c r="E2355" s="4" t="s">
        <v>22</v>
      </c>
      <c r="F2355" s="4">
        <v>10</v>
      </c>
      <c r="G2355" s="13">
        <f t="shared" si="36"/>
        <v>200</v>
      </c>
      <c r="H2355" s="13">
        <f>tbl_Data[[#This Row],[Units]] * tbl_Data[[#This Row],[Price]]</f>
        <v>2000</v>
      </c>
      <c r="I2355" s="4" t="s">
        <v>11</v>
      </c>
      <c r="J2355" s="4" t="s">
        <v>12</v>
      </c>
      <c r="K2355" s="4" t="s">
        <v>52</v>
      </c>
    </row>
    <row r="2356" spans="2:11" x14ac:dyDescent="0.25">
      <c r="B2356" s="7">
        <v>44045</v>
      </c>
      <c r="C2356" s="4" t="s">
        <v>8</v>
      </c>
      <c r="D2356" s="4" t="s">
        <v>9</v>
      </c>
      <c r="E2356" s="4" t="s">
        <v>22</v>
      </c>
      <c r="F2356" s="4">
        <v>12</v>
      </c>
      <c r="G2356" s="13">
        <f t="shared" si="36"/>
        <v>200</v>
      </c>
      <c r="H2356" s="13">
        <f>tbl_Data[[#This Row],[Units]] * tbl_Data[[#This Row],[Price]]</f>
        <v>2400</v>
      </c>
      <c r="I2356" s="4" t="s">
        <v>11</v>
      </c>
      <c r="J2356" s="4" t="s">
        <v>19</v>
      </c>
      <c r="K2356" s="4" t="s">
        <v>53</v>
      </c>
    </row>
    <row r="2357" spans="2:11" x14ac:dyDescent="0.25">
      <c r="B2357" s="7">
        <v>44045</v>
      </c>
      <c r="C2357" s="4" t="s">
        <v>21</v>
      </c>
      <c r="D2357" s="4" t="s">
        <v>16</v>
      </c>
      <c r="E2357" s="4" t="s">
        <v>17</v>
      </c>
      <c r="F2357" s="4">
        <v>5</v>
      </c>
      <c r="G2357" s="13">
        <f t="shared" si="36"/>
        <v>500</v>
      </c>
      <c r="H2357" s="13">
        <f>tbl_Data[[#This Row],[Units]] * tbl_Data[[#This Row],[Price]]</f>
        <v>2500</v>
      </c>
      <c r="I2357" s="4" t="s">
        <v>11</v>
      </c>
      <c r="J2357" s="4" t="s">
        <v>12</v>
      </c>
      <c r="K2357" s="4" t="s">
        <v>52</v>
      </c>
    </row>
    <row r="2358" spans="2:11" x14ac:dyDescent="0.25">
      <c r="B2358" s="7">
        <v>44045</v>
      </c>
      <c r="C2358" s="4" t="s">
        <v>21</v>
      </c>
      <c r="D2358" s="4" t="s">
        <v>48</v>
      </c>
      <c r="E2358" s="4" t="s">
        <v>17</v>
      </c>
      <c r="F2358" s="4">
        <v>7</v>
      </c>
      <c r="G2358" s="13">
        <f t="shared" si="36"/>
        <v>500</v>
      </c>
      <c r="H2358" s="13">
        <f>tbl_Data[[#This Row],[Units]] * tbl_Data[[#This Row],[Price]]</f>
        <v>3500</v>
      </c>
      <c r="I2358" s="4" t="s">
        <v>11</v>
      </c>
      <c r="J2358" s="4" t="s">
        <v>19</v>
      </c>
      <c r="K2358" s="4" t="s">
        <v>54</v>
      </c>
    </row>
    <row r="2359" spans="2:11" x14ac:dyDescent="0.25">
      <c r="B2359" s="7">
        <v>44045</v>
      </c>
      <c r="C2359" s="4" t="s">
        <v>13</v>
      </c>
      <c r="D2359" s="4" t="s">
        <v>9</v>
      </c>
      <c r="E2359" s="4" t="s">
        <v>20</v>
      </c>
      <c r="F2359" s="4">
        <v>13</v>
      </c>
      <c r="G2359" s="13">
        <f t="shared" si="36"/>
        <v>300</v>
      </c>
      <c r="H2359" s="13">
        <f>tbl_Data[[#This Row],[Units]] * tbl_Data[[#This Row],[Price]]</f>
        <v>3900</v>
      </c>
      <c r="I2359" s="4" t="s">
        <v>11</v>
      </c>
      <c r="J2359" s="4" t="s">
        <v>12</v>
      </c>
      <c r="K2359" s="4" t="s">
        <v>53</v>
      </c>
    </row>
    <row r="2360" spans="2:11" x14ac:dyDescent="0.25">
      <c r="B2360" s="7">
        <v>44045</v>
      </c>
      <c r="C2360" s="4" t="s">
        <v>13</v>
      </c>
      <c r="D2360" s="4" t="s">
        <v>9</v>
      </c>
      <c r="E2360" s="4" t="s">
        <v>10</v>
      </c>
      <c r="F2360" s="4">
        <v>14</v>
      </c>
      <c r="G2360" s="13">
        <f t="shared" si="36"/>
        <v>400</v>
      </c>
      <c r="H2360" s="13">
        <f>tbl_Data[[#This Row],[Units]] * tbl_Data[[#This Row],[Price]]</f>
        <v>5600</v>
      </c>
      <c r="I2360" s="4" t="s">
        <v>11</v>
      </c>
      <c r="J2360" s="4" t="s">
        <v>12</v>
      </c>
      <c r="K2360" s="4" t="s">
        <v>55</v>
      </c>
    </row>
    <row r="2361" spans="2:11" x14ac:dyDescent="0.25">
      <c r="B2361" s="7">
        <v>44045</v>
      </c>
      <c r="C2361" s="4" t="s">
        <v>8</v>
      </c>
      <c r="D2361" s="4" t="s">
        <v>18</v>
      </c>
      <c r="E2361" s="4" t="s">
        <v>10</v>
      </c>
      <c r="F2361" s="4">
        <v>16</v>
      </c>
      <c r="G2361" s="13">
        <f t="shared" si="36"/>
        <v>400</v>
      </c>
      <c r="H2361" s="13">
        <f>tbl_Data[[#This Row],[Units]] * tbl_Data[[#This Row],[Price]]</f>
        <v>6400</v>
      </c>
      <c r="I2361" s="4" t="s">
        <v>23</v>
      </c>
      <c r="J2361" s="4" t="s">
        <v>12</v>
      </c>
      <c r="K2361" s="4" t="s">
        <v>53</v>
      </c>
    </row>
    <row r="2362" spans="2:11" x14ac:dyDescent="0.25">
      <c r="B2362" s="7">
        <v>44045</v>
      </c>
      <c r="C2362" s="4" t="s">
        <v>13</v>
      </c>
      <c r="D2362" s="4" t="s">
        <v>9</v>
      </c>
      <c r="E2362" s="4" t="s">
        <v>17</v>
      </c>
      <c r="F2362" s="4">
        <v>13</v>
      </c>
      <c r="G2362" s="13">
        <f t="shared" si="36"/>
        <v>500</v>
      </c>
      <c r="H2362" s="13">
        <f>tbl_Data[[#This Row],[Units]] * tbl_Data[[#This Row],[Price]]</f>
        <v>6500</v>
      </c>
      <c r="I2362" s="4" t="s">
        <v>11</v>
      </c>
      <c r="J2362" s="4" t="s">
        <v>12</v>
      </c>
      <c r="K2362" s="4" t="s">
        <v>52</v>
      </c>
    </row>
    <row r="2363" spans="2:11" x14ac:dyDescent="0.25">
      <c r="B2363" s="7">
        <v>44045</v>
      </c>
      <c r="C2363" s="4" t="s">
        <v>8</v>
      </c>
      <c r="D2363" s="4" t="s">
        <v>14</v>
      </c>
      <c r="E2363" s="4" t="s">
        <v>10</v>
      </c>
      <c r="F2363" s="4">
        <v>29</v>
      </c>
      <c r="G2363" s="13">
        <f t="shared" si="36"/>
        <v>400</v>
      </c>
      <c r="H2363" s="13">
        <f>tbl_Data[[#This Row],[Units]] * tbl_Data[[#This Row],[Price]]</f>
        <v>11600</v>
      </c>
      <c r="I2363" s="4" t="s">
        <v>23</v>
      </c>
      <c r="J2363" s="4" t="s">
        <v>12</v>
      </c>
      <c r="K2363" s="4" t="s">
        <v>52</v>
      </c>
    </row>
    <row r="2364" spans="2:11" x14ac:dyDescent="0.25">
      <c r="B2364" s="7">
        <v>44045</v>
      </c>
      <c r="C2364" s="4" t="s">
        <v>13</v>
      </c>
      <c r="D2364" s="4" t="s">
        <v>14</v>
      </c>
      <c r="E2364" s="4" t="s">
        <v>20</v>
      </c>
      <c r="F2364" s="4">
        <v>46</v>
      </c>
      <c r="G2364" s="13">
        <f t="shared" si="36"/>
        <v>300</v>
      </c>
      <c r="H2364" s="13">
        <f>tbl_Data[[#This Row],[Units]] * tbl_Data[[#This Row],[Price]]</f>
        <v>13800</v>
      </c>
      <c r="I2364" s="4" t="s">
        <v>11</v>
      </c>
      <c r="J2364" s="4" t="s">
        <v>12</v>
      </c>
      <c r="K2364" s="4" t="s">
        <v>52</v>
      </c>
    </row>
    <row r="2365" spans="2:11" x14ac:dyDescent="0.25">
      <c r="B2365" s="7">
        <v>44046</v>
      </c>
      <c r="C2365" s="4" t="s">
        <v>21</v>
      </c>
      <c r="D2365" s="4" t="s">
        <v>14</v>
      </c>
      <c r="E2365" s="4" t="s">
        <v>10</v>
      </c>
      <c r="F2365" s="4">
        <v>4</v>
      </c>
      <c r="G2365" s="13">
        <f t="shared" si="36"/>
        <v>400</v>
      </c>
      <c r="H2365" s="13">
        <f>tbl_Data[[#This Row],[Units]] * tbl_Data[[#This Row],[Price]]</f>
        <v>1600</v>
      </c>
      <c r="I2365" s="4" t="s">
        <v>11</v>
      </c>
      <c r="J2365" s="4" t="s">
        <v>12</v>
      </c>
      <c r="K2365" s="4" t="s">
        <v>53</v>
      </c>
    </row>
    <row r="2366" spans="2:11" x14ac:dyDescent="0.25">
      <c r="B2366" s="7">
        <v>44046</v>
      </c>
      <c r="C2366" s="4" t="s">
        <v>13</v>
      </c>
      <c r="D2366" s="4" t="s">
        <v>18</v>
      </c>
      <c r="E2366" s="4" t="s">
        <v>22</v>
      </c>
      <c r="F2366" s="4">
        <v>9</v>
      </c>
      <c r="G2366" s="13">
        <f t="shared" si="36"/>
        <v>200</v>
      </c>
      <c r="H2366" s="13">
        <f>tbl_Data[[#This Row],[Units]] * tbl_Data[[#This Row],[Price]]</f>
        <v>1800</v>
      </c>
      <c r="I2366" s="4" t="s">
        <v>11</v>
      </c>
      <c r="J2366" s="4" t="s">
        <v>12</v>
      </c>
      <c r="K2366" s="4" t="s">
        <v>55</v>
      </c>
    </row>
    <row r="2367" spans="2:11" x14ac:dyDescent="0.25">
      <c r="B2367" s="7">
        <v>44046</v>
      </c>
      <c r="C2367" s="4" t="s">
        <v>8</v>
      </c>
      <c r="D2367" s="4" t="s">
        <v>14</v>
      </c>
      <c r="E2367" s="4" t="s">
        <v>15</v>
      </c>
      <c r="F2367" s="4">
        <v>49</v>
      </c>
      <c r="G2367" s="13">
        <f t="shared" si="36"/>
        <v>100</v>
      </c>
      <c r="H2367" s="13">
        <f>tbl_Data[[#This Row],[Units]] * tbl_Data[[#This Row],[Price]]</f>
        <v>4900</v>
      </c>
      <c r="I2367" s="4" t="s">
        <v>11</v>
      </c>
      <c r="J2367" s="4" t="s">
        <v>12</v>
      </c>
      <c r="K2367" s="4" t="s">
        <v>52</v>
      </c>
    </row>
    <row r="2368" spans="2:11" x14ac:dyDescent="0.25">
      <c r="B2368" s="7">
        <v>44046</v>
      </c>
      <c r="C2368" s="4" t="s">
        <v>13</v>
      </c>
      <c r="D2368" s="4" t="s">
        <v>18</v>
      </c>
      <c r="E2368" s="4" t="s">
        <v>20</v>
      </c>
      <c r="F2368" s="4">
        <v>29</v>
      </c>
      <c r="G2368" s="13">
        <f t="shared" si="36"/>
        <v>300</v>
      </c>
      <c r="H2368" s="13">
        <f>tbl_Data[[#This Row],[Units]] * tbl_Data[[#This Row],[Price]]</f>
        <v>8700</v>
      </c>
      <c r="I2368" s="4" t="s">
        <v>11</v>
      </c>
      <c r="J2368" s="4" t="s">
        <v>12</v>
      </c>
      <c r="K2368" s="4" t="s">
        <v>53</v>
      </c>
    </row>
    <row r="2369" spans="2:11" x14ac:dyDescent="0.25">
      <c r="B2369" s="7">
        <v>44046</v>
      </c>
      <c r="C2369" s="4" t="s">
        <v>13</v>
      </c>
      <c r="D2369" s="4" t="s">
        <v>14</v>
      </c>
      <c r="E2369" s="4" t="s">
        <v>10</v>
      </c>
      <c r="F2369" s="4">
        <v>31</v>
      </c>
      <c r="G2369" s="13">
        <f t="shared" si="36"/>
        <v>400</v>
      </c>
      <c r="H2369" s="13">
        <f>tbl_Data[[#This Row],[Units]] * tbl_Data[[#This Row],[Price]]</f>
        <v>12400</v>
      </c>
      <c r="I2369" s="4" t="s">
        <v>11</v>
      </c>
      <c r="J2369" s="4" t="s">
        <v>12</v>
      </c>
      <c r="K2369" s="4" t="s">
        <v>55</v>
      </c>
    </row>
    <row r="2370" spans="2:11" x14ac:dyDescent="0.25">
      <c r="B2370" s="7">
        <v>44046</v>
      </c>
      <c r="C2370" s="4" t="s">
        <v>8</v>
      </c>
      <c r="D2370" s="4" t="s">
        <v>18</v>
      </c>
      <c r="E2370" s="4" t="s">
        <v>10</v>
      </c>
      <c r="F2370" s="4">
        <v>45</v>
      </c>
      <c r="G2370" s="13">
        <f t="shared" si="36"/>
        <v>400</v>
      </c>
      <c r="H2370" s="13">
        <f>tbl_Data[[#This Row],[Units]] * tbl_Data[[#This Row],[Price]]</f>
        <v>18000</v>
      </c>
      <c r="I2370" s="4" t="s">
        <v>11</v>
      </c>
      <c r="J2370" s="4" t="s">
        <v>12</v>
      </c>
      <c r="K2370" s="4" t="s">
        <v>55</v>
      </c>
    </row>
    <row r="2371" spans="2:11" x14ac:dyDescent="0.25">
      <c r="B2371" s="7">
        <v>44047</v>
      </c>
      <c r="C2371" s="4" t="s">
        <v>21</v>
      </c>
      <c r="D2371" s="4" t="s">
        <v>48</v>
      </c>
      <c r="E2371" s="4" t="s">
        <v>22</v>
      </c>
      <c r="F2371" s="4">
        <v>4</v>
      </c>
      <c r="G2371" s="13">
        <f t="shared" si="36"/>
        <v>200</v>
      </c>
      <c r="H2371" s="13">
        <f>tbl_Data[[#This Row],[Units]] * tbl_Data[[#This Row],[Price]]</f>
        <v>800</v>
      </c>
      <c r="I2371" s="4" t="s">
        <v>11</v>
      </c>
      <c r="J2371" s="4" t="s">
        <v>12</v>
      </c>
      <c r="K2371" s="4" t="s">
        <v>52</v>
      </c>
    </row>
    <row r="2372" spans="2:11" x14ac:dyDescent="0.25">
      <c r="B2372" s="7">
        <v>44047</v>
      </c>
      <c r="C2372" s="4" t="s">
        <v>21</v>
      </c>
      <c r="D2372" s="4" t="s">
        <v>14</v>
      </c>
      <c r="E2372" s="4" t="s">
        <v>20</v>
      </c>
      <c r="F2372" s="4">
        <v>14</v>
      </c>
      <c r="G2372" s="13">
        <f t="shared" ref="G2372:G2435" si="37">_xlfn.XLOOKUP(E2372, Product, dv_Price, "N/A", 0)</f>
        <v>300</v>
      </c>
      <c r="H2372" s="13">
        <f>tbl_Data[[#This Row],[Units]] * tbl_Data[[#This Row],[Price]]</f>
        <v>4200</v>
      </c>
      <c r="I2372" s="4" t="s">
        <v>23</v>
      </c>
      <c r="J2372" s="4" t="s">
        <v>19</v>
      </c>
      <c r="K2372" s="4" t="s">
        <v>52</v>
      </c>
    </row>
    <row r="2373" spans="2:11" x14ac:dyDescent="0.25">
      <c r="B2373" s="7">
        <v>44047</v>
      </c>
      <c r="C2373" s="4" t="s">
        <v>21</v>
      </c>
      <c r="D2373" s="4" t="s">
        <v>18</v>
      </c>
      <c r="E2373" s="4" t="s">
        <v>10</v>
      </c>
      <c r="F2373" s="4">
        <v>11</v>
      </c>
      <c r="G2373" s="13">
        <f t="shared" si="37"/>
        <v>400</v>
      </c>
      <c r="H2373" s="13">
        <f>tbl_Data[[#This Row],[Units]] * tbl_Data[[#This Row],[Price]]</f>
        <v>4400</v>
      </c>
      <c r="I2373" s="4" t="s">
        <v>11</v>
      </c>
      <c r="J2373" s="4" t="s">
        <v>12</v>
      </c>
      <c r="K2373" s="4" t="s">
        <v>56</v>
      </c>
    </row>
    <row r="2374" spans="2:11" x14ac:dyDescent="0.25">
      <c r="B2374" s="7">
        <v>44047</v>
      </c>
      <c r="C2374" s="4" t="s">
        <v>13</v>
      </c>
      <c r="D2374" s="4" t="s">
        <v>14</v>
      </c>
      <c r="E2374" s="4" t="s">
        <v>17</v>
      </c>
      <c r="F2374" s="4">
        <v>9</v>
      </c>
      <c r="G2374" s="13">
        <f t="shared" si="37"/>
        <v>500</v>
      </c>
      <c r="H2374" s="13">
        <f>tbl_Data[[#This Row],[Units]] * tbl_Data[[#This Row],[Price]]</f>
        <v>4500</v>
      </c>
      <c r="I2374" s="4" t="s">
        <v>23</v>
      </c>
      <c r="J2374" s="4" t="s">
        <v>12</v>
      </c>
      <c r="K2374" s="4" t="s">
        <v>53</v>
      </c>
    </row>
    <row r="2375" spans="2:11" x14ac:dyDescent="0.25">
      <c r="B2375" s="7">
        <v>44047</v>
      </c>
      <c r="C2375" s="4" t="s">
        <v>8</v>
      </c>
      <c r="D2375" s="4" t="s">
        <v>16</v>
      </c>
      <c r="E2375" s="4" t="s">
        <v>17</v>
      </c>
      <c r="F2375" s="4">
        <v>15</v>
      </c>
      <c r="G2375" s="13">
        <f t="shared" si="37"/>
        <v>500</v>
      </c>
      <c r="H2375" s="13">
        <f>tbl_Data[[#This Row],[Units]] * tbl_Data[[#This Row],[Price]]</f>
        <v>7500</v>
      </c>
      <c r="I2375" s="4" t="s">
        <v>11</v>
      </c>
      <c r="J2375" s="4" t="s">
        <v>12</v>
      </c>
      <c r="K2375" s="4" t="s">
        <v>52</v>
      </c>
    </row>
    <row r="2376" spans="2:11" x14ac:dyDescent="0.25">
      <c r="B2376" s="7">
        <v>44047</v>
      </c>
      <c r="C2376" s="4" t="s">
        <v>21</v>
      </c>
      <c r="D2376" s="4" t="s">
        <v>18</v>
      </c>
      <c r="E2376" s="4" t="s">
        <v>17</v>
      </c>
      <c r="F2376" s="4">
        <v>16</v>
      </c>
      <c r="G2376" s="13">
        <f t="shared" si="37"/>
        <v>500</v>
      </c>
      <c r="H2376" s="13">
        <f>tbl_Data[[#This Row],[Units]] * tbl_Data[[#This Row],[Price]]</f>
        <v>8000</v>
      </c>
      <c r="I2376" s="4" t="s">
        <v>11</v>
      </c>
      <c r="J2376" s="4" t="s">
        <v>12</v>
      </c>
      <c r="K2376" s="4" t="s">
        <v>53</v>
      </c>
    </row>
    <row r="2377" spans="2:11" x14ac:dyDescent="0.25">
      <c r="B2377" s="7">
        <v>44047</v>
      </c>
      <c r="C2377" s="4" t="s">
        <v>13</v>
      </c>
      <c r="D2377" s="4" t="s">
        <v>48</v>
      </c>
      <c r="E2377" s="4" t="s">
        <v>10</v>
      </c>
      <c r="F2377" s="4">
        <v>22</v>
      </c>
      <c r="G2377" s="13">
        <f t="shared" si="37"/>
        <v>400</v>
      </c>
      <c r="H2377" s="13">
        <f>tbl_Data[[#This Row],[Units]] * tbl_Data[[#This Row],[Price]]</f>
        <v>8800</v>
      </c>
      <c r="I2377" s="4" t="s">
        <v>11</v>
      </c>
      <c r="J2377" s="4" t="s">
        <v>12</v>
      </c>
      <c r="K2377" s="4" t="s">
        <v>55</v>
      </c>
    </row>
    <row r="2378" spans="2:11" x14ac:dyDescent="0.25">
      <c r="B2378" s="7">
        <v>44047</v>
      </c>
      <c r="C2378" s="4" t="s">
        <v>13</v>
      </c>
      <c r="D2378" s="4" t="s">
        <v>9</v>
      </c>
      <c r="E2378" s="4" t="s">
        <v>20</v>
      </c>
      <c r="F2378" s="4">
        <v>31</v>
      </c>
      <c r="G2378" s="13">
        <f t="shared" si="37"/>
        <v>300</v>
      </c>
      <c r="H2378" s="13">
        <f>tbl_Data[[#This Row],[Units]] * tbl_Data[[#This Row],[Price]]</f>
        <v>9300</v>
      </c>
      <c r="I2378" s="4" t="s">
        <v>11</v>
      </c>
      <c r="J2378" s="4" t="s">
        <v>12</v>
      </c>
      <c r="K2378" s="4" t="s">
        <v>55</v>
      </c>
    </row>
    <row r="2379" spans="2:11" x14ac:dyDescent="0.25">
      <c r="B2379" s="7">
        <v>44047</v>
      </c>
      <c r="C2379" s="4" t="s">
        <v>21</v>
      </c>
      <c r="D2379" s="4" t="s">
        <v>48</v>
      </c>
      <c r="E2379" s="4" t="s">
        <v>10</v>
      </c>
      <c r="F2379" s="4">
        <v>29</v>
      </c>
      <c r="G2379" s="13">
        <f t="shared" si="37"/>
        <v>400</v>
      </c>
      <c r="H2379" s="13">
        <f>tbl_Data[[#This Row],[Units]] * tbl_Data[[#This Row],[Price]]</f>
        <v>11600</v>
      </c>
      <c r="I2379" s="4" t="s">
        <v>11</v>
      </c>
      <c r="J2379" s="4" t="s">
        <v>12</v>
      </c>
      <c r="K2379" s="4" t="s">
        <v>55</v>
      </c>
    </row>
    <row r="2380" spans="2:11" x14ac:dyDescent="0.25">
      <c r="B2380" s="7">
        <v>44047</v>
      </c>
      <c r="C2380" s="4" t="s">
        <v>21</v>
      </c>
      <c r="D2380" s="4" t="s">
        <v>14</v>
      </c>
      <c r="E2380" s="4" t="s">
        <v>17</v>
      </c>
      <c r="F2380" s="4">
        <v>24</v>
      </c>
      <c r="G2380" s="13">
        <f t="shared" si="37"/>
        <v>500</v>
      </c>
      <c r="H2380" s="13">
        <f>tbl_Data[[#This Row],[Units]] * tbl_Data[[#This Row],[Price]]</f>
        <v>12000</v>
      </c>
      <c r="I2380" s="4" t="s">
        <v>11</v>
      </c>
      <c r="J2380" s="4" t="s">
        <v>12</v>
      </c>
      <c r="K2380" s="4" t="s">
        <v>52</v>
      </c>
    </row>
    <row r="2381" spans="2:11" x14ac:dyDescent="0.25">
      <c r="B2381" s="7">
        <v>44047</v>
      </c>
      <c r="C2381" s="4" t="s">
        <v>21</v>
      </c>
      <c r="D2381" s="4" t="s">
        <v>18</v>
      </c>
      <c r="E2381" s="4" t="s">
        <v>10</v>
      </c>
      <c r="F2381" s="4">
        <v>40</v>
      </c>
      <c r="G2381" s="13">
        <f t="shared" si="37"/>
        <v>400</v>
      </c>
      <c r="H2381" s="13">
        <f>tbl_Data[[#This Row],[Units]] * tbl_Data[[#This Row],[Price]]</f>
        <v>16000</v>
      </c>
      <c r="I2381" s="4" t="s">
        <v>11</v>
      </c>
      <c r="J2381" s="4" t="s">
        <v>12</v>
      </c>
      <c r="K2381" s="4" t="s">
        <v>53</v>
      </c>
    </row>
    <row r="2382" spans="2:11" x14ac:dyDescent="0.25">
      <c r="B2382" s="7">
        <v>44047</v>
      </c>
      <c r="C2382" s="4" t="s">
        <v>21</v>
      </c>
      <c r="D2382" s="4" t="s">
        <v>48</v>
      </c>
      <c r="E2382" s="4" t="s">
        <v>10</v>
      </c>
      <c r="F2382" s="4">
        <v>41</v>
      </c>
      <c r="G2382" s="13">
        <f t="shared" si="37"/>
        <v>400</v>
      </c>
      <c r="H2382" s="13">
        <f>tbl_Data[[#This Row],[Units]] * tbl_Data[[#This Row],[Price]]</f>
        <v>16400</v>
      </c>
      <c r="I2382" s="4" t="s">
        <v>11</v>
      </c>
      <c r="J2382" s="4" t="s">
        <v>19</v>
      </c>
      <c r="K2382" s="4" t="s">
        <v>54</v>
      </c>
    </row>
    <row r="2383" spans="2:11" x14ac:dyDescent="0.25">
      <c r="B2383" s="7">
        <v>44047</v>
      </c>
      <c r="C2383" s="4" t="s">
        <v>13</v>
      </c>
      <c r="D2383" s="4" t="s">
        <v>24</v>
      </c>
      <c r="E2383" s="4" t="s">
        <v>10</v>
      </c>
      <c r="F2383" s="4">
        <v>42</v>
      </c>
      <c r="G2383" s="13">
        <f t="shared" si="37"/>
        <v>400</v>
      </c>
      <c r="H2383" s="13">
        <f>tbl_Data[[#This Row],[Units]] * tbl_Data[[#This Row],[Price]]</f>
        <v>16800</v>
      </c>
      <c r="I2383" s="4" t="s">
        <v>11</v>
      </c>
      <c r="J2383" s="4" t="s">
        <v>12</v>
      </c>
      <c r="K2383" s="4" t="s">
        <v>52</v>
      </c>
    </row>
    <row r="2384" spans="2:11" x14ac:dyDescent="0.25">
      <c r="B2384" s="7">
        <v>44047</v>
      </c>
      <c r="C2384" s="4" t="s">
        <v>21</v>
      </c>
      <c r="D2384" s="4" t="s">
        <v>14</v>
      </c>
      <c r="E2384" s="4" t="s">
        <v>17</v>
      </c>
      <c r="F2384" s="4">
        <v>46</v>
      </c>
      <c r="G2384" s="13">
        <f t="shared" si="37"/>
        <v>500</v>
      </c>
      <c r="H2384" s="13">
        <f>tbl_Data[[#This Row],[Units]] * tbl_Data[[#This Row],[Price]]</f>
        <v>23000</v>
      </c>
      <c r="I2384" s="4" t="s">
        <v>11</v>
      </c>
      <c r="J2384" s="4" t="s">
        <v>12</v>
      </c>
      <c r="K2384" s="4" t="s">
        <v>55</v>
      </c>
    </row>
    <row r="2385" spans="2:11" x14ac:dyDescent="0.25">
      <c r="B2385" s="7">
        <v>44047</v>
      </c>
      <c r="C2385" s="4" t="s">
        <v>13</v>
      </c>
      <c r="D2385" s="4" t="s">
        <v>16</v>
      </c>
      <c r="E2385" s="4" t="s">
        <v>17</v>
      </c>
      <c r="F2385" s="4">
        <v>46</v>
      </c>
      <c r="G2385" s="13">
        <f t="shared" si="37"/>
        <v>500</v>
      </c>
      <c r="H2385" s="13">
        <f>tbl_Data[[#This Row],[Units]] * tbl_Data[[#This Row],[Price]]</f>
        <v>23000</v>
      </c>
      <c r="I2385" s="4" t="s">
        <v>11</v>
      </c>
      <c r="J2385" s="4" t="s">
        <v>12</v>
      </c>
      <c r="K2385" s="4" t="s">
        <v>53</v>
      </c>
    </row>
    <row r="2386" spans="2:11" x14ac:dyDescent="0.25">
      <c r="B2386" s="7">
        <v>44048</v>
      </c>
      <c r="C2386" s="4" t="s">
        <v>13</v>
      </c>
      <c r="D2386" s="4" t="s">
        <v>48</v>
      </c>
      <c r="E2386" s="4" t="s">
        <v>22</v>
      </c>
      <c r="F2386" s="4">
        <v>14</v>
      </c>
      <c r="G2386" s="13">
        <f t="shared" si="37"/>
        <v>200</v>
      </c>
      <c r="H2386" s="13">
        <f>tbl_Data[[#This Row],[Units]] * tbl_Data[[#This Row],[Price]]</f>
        <v>2800</v>
      </c>
      <c r="I2386" s="4" t="s">
        <v>11</v>
      </c>
      <c r="J2386" s="4" t="s">
        <v>12</v>
      </c>
      <c r="K2386" s="4" t="s">
        <v>52</v>
      </c>
    </row>
    <row r="2387" spans="2:11" x14ac:dyDescent="0.25">
      <c r="B2387" s="7">
        <v>44048</v>
      </c>
      <c r="C2387" s="4" t="s">
        <v>8</v>
      </c>
      <c r="D2387" s="4" t="s">
        <v>14</v>
      </c>
      <c r="E2387" s="4" t="s">
        <v>17</v>
      </c>
      <c r="F2387" s="4">
        <v>6</v>
      </c>
      <c r="G2387" s="13">
        <f t="shared" si="37"/>
        <v>500</v>
      </c>
      <c r="H2387" s="13">
        <f>tbl_Data[[#This Row],[Units]] * tbl_Data[[#This Row],[Price]]</f>
        <v>3000</v>
      </c>
      <c r="I2387" s="4" t="s">
        <v>11</v>
      </c>
      <c r="J2387" s="4" t="s">
        <v>12</v>
      </c>
      <c r="K2387" s="4" t="s">
        <v>52</v>
      </c>
    </row>
    <row r="2388" spans="2:11" x14ac:dyDescent="0.25">
      <c r="B2388" s="7">
        <v>44048</v>
      </c>
      <c r="C2388" s="4" t="s">
        <v>21</v>
      </c>
      <c r="D2388" s="4" t="s">
        <v>24</v>
      </c>
      <c r="E2388" s="4" t="s">
        <v>10</v>
      </c>
      <c r="F2388" s="4">
        <v>9</v>
      </c>
      <c r="G2388" s="13">
        <f t="shared" si="37"/>
        <v>400</v>
      </c>
      <c r="H2388" s="13">
        <f>tbl_Data[[#This Row],[Units]] * tbl_Data[[#This Row],[Price]]</f>
        <v>3600</v>
      </c>
      <c r="I2388" s="4" t="s">
        <v>11</v>
      </c>
      <c r="J2388" s="4" t="s">
        <v>12</v>
      </c>
      <c r="K2388" s="4" t="s">
        <v>55</v>
      </c>
    </row>
    <row r="2389" spans="2:11" x14ac:dyDescent="0.25">
      <c r="B2389" s="7">
        <v>44048</v>
      </c>
      <c r="C2389" s="4" t="s">
        <v>8</v>
      </c>
      <c r="D2389" s="4" t="s">
        <v>9</v>
      </c>
      <c r="E2389" s="4" t="s">
        <v>10</v>
      </c>
      <c r="F2389" s="4">
        <v>13</v>
      </c>
      <c r="G2389" s="13">
        <f t="shared" si="37"/>
        <v>400</v>
      </c>
      <c r="H2389" s="13">
        <f>tbl_Data[[#This Row],[Units]] * tbl_Data[[#This Row],[Price]]</f>
        <v>5200</v>
      </c>
      <c r="I2389" s="4" t="s">
        <v>11</v>
      </c>
      <c r="J2389" s="4" t="s">
        <v>19</v>
      </c>
      <c r="K2389" s="4" t="s">
        <v>52</v>
      </c>
    </row>
    <row r="2390" spans="2:11" x14ac:dyDescent="0.25">
      <c r="B2390" s="7">
        <v>44048</v>
      </c>
      <c r="C2390" s="4" t="s">
        <v>13</v>
      </c>
      <c r="D2390" s="4" t="s">
        <v>48</v>
      </c>
      <c r="E2390" s="4" t="s">
        <v>20</v>
      </c>
      <c r="F2390" s="4">
        <v>28</v>
      </c>
      <c r="G2390" s="13">
        <f t="shared" si="37"/>
        <v>300</v>
      </c>
      <c r="H2390" s="13">
        <f>tbl_Data[[#This Row],[Units]] * tbl_Data[[#This Row],[Price]]</f>
        <v>8400</v>
      </c>
      <c r="I2390" s="4" t="s">
        <v>11</v>
      </c>
      <c r="J2390" s="4" t="s">
        <v>12</v>
      </c>
      <c r="K2390" s="4" t="s">
        <v>55</v>
      </c>
    </row>
    <row r="2391" spans="2:11" x14ac:dyDescent="0.25">
      <c r="B2391" s="7">
        <v>44048</v>
      </c>
      <c r="C2391" s="4" t="s">
        <v>13</v>
      </c>
      <c r="D2391" s="4" t="s">
        <v>24</v>
      </c>
      <c r="E2391" s="4" t="s">
        <v>20</v>
      </c>
      <c r="F2391" s="4">
        <v>35</v>
      </c>
      <c r="G2391" s="13">
        <f t="shared" si="37"/>
        <v>300</v>
      </c>
      <c r="H2391" s="13">
        <f>tbl_Data[[#This Row],[Units]] * tbl_Data[[#This Row],[Price]]</f>
        <v>10500</v>
      </c>
      <c r="I2391" s="4" t="s">
        <v>11</v>
      </c>
      <c r="J2391" s="4" t="s">
        <v>12</v>
      </c>
      <c r="K2391" s="4" t="s">
        <v>55</v>
      </c>
    </row>
    <row r="2392" spans="2:11" x14ac:dyDescent="0.25">
      <c r="B2392" s="7">
        <v>44048</v>
      </c>
      <c r="C2392" s="4" t="s">
        <v>8</v>
      </c>
      <c r="D2392" s="4" t="s">
        <v>18</v>
      </c>
      <c r="E2392" s="4" t="s">
        <v>20</v>
      </c>
      <c r="F2392" s="4">
        <v>42</v>
      </c>
      <c r="G2392" s="13">
        <f t="shared" si="37"/>
        <v>300</v>
      </c>
      <c r="H2392" s="13">
        <f>tbl_Data[[#This Row],[Units]] * tbl_Data[[#This Row],[Price]]</f>
        <v>12600</v>
      </c>
      <c r="I2392" s="4" t="s">
        <v>11</v>
      </c>
      <c r="J2392" s="4" t="s">
        <v>12</v>
      </c>
      <c r="K2392" s="4" t="s">
        <v>52</v>
      </c>
    </row>
    <row r="2393" spans="2:11" x14ac:dyDescent="0.25">
      <c r="B2393" s="7">
        <v>44048</v>
      </c>
      <c r="C2393" s="4" t="s">
        <v>21</v>
      </c>
      <c r="D2393" s="4" t="s">
        <v>48</v>
      </c>
      <c r="E2393" s="4" t="s">
        <v>17</v>
      </c>
      <c r="F2393" s="4">
        <v>36</v>
      </c>
      <c r="G2393" s="13">
        <f t="shared" si="37"/>
        <v>500</v>
      </c>
      <c r="H2393" s="13">
        <f>tbl_Data[[#This Row],[Units]] * tbl_Data[[#This Row],[Price]]</f>
        <v>18000</v>
      </c>
      <c r="I2393" s="4" t="s">
        <v>11</v>
      </c>
      <c r="J2393" s="4" t="s">
        <v>12</v>
      </c>
      <c r="K2393" s="4" t="s">
        <v>55</v>
      </c>
    </row>
    <row r="2394" spans="2:11" x14ac:dyDescent="0.25">
      <c r="B2394" s="7">
        <v>44048</v>
      </c>
      <c r="C2394" s="4" t="s">
        <v>13</v>
      </c>
      <c r="D2394" s="4" t="s">
        <v>14</v>
      </c>
      <c r="E2394" s="4" t="s">
        <v>17</v>
      </c>
      <c r="F2394" s="4">
        <v>39</v>
      </c>
      <c r="G2394" s="13">
        <f t="shared" si="37"/>
        <v>500</v>
      </c>
      <c r="H2394" s="13">
        <f>tbl_Data[[#This Row],[Units]] * tbl_Data[[#This Row],[Price]]</f>
        <v>19500</v>
      </c>
      <c r="I2394" s="4" t="s">
        <v>11</v>
      </c>
      <c r="J2394" s="4" t="s">
        <v>12</v>
      </c>
      <c r="K2394" s="4" t="s">
        <v>53</v>
      </c>
    </row>
    <row r="2395" spans="2:11" x14ac:dyDescent="0.25">
      <c r="B2395" s="7">
        <v>44049</v>
      </c>
      <c r="C2395" s="4" t="s">
        <v>8</v>
      </c>
      <c r="D2395" s="4" t="s">
        <v>48</v>
      </c>
      <c r="E2395" s="4" t="s">
        <v>22</v>
      </c>
      <c r="F2395" s="4">
        <v>4</v>
      </c>
      <c r="G2395" s="13">
        <f t="shared" si="37"/>
        <v>200</v>
      </c>
      <c r="H2395" s="13">
        <f>tbl_Data[[#This Row],[Units]] * tbl_Data[[#This Row],[Price]]</f>
        <v>800</v>
      </c>
      <c r="I2395" s="4" t="s">
        <v>11</v>
      </c>
      <c r="J2395" s="4" t="s">
        <v>12</v>
      </c>
      <c r="K2395" s="4" t="s">
        <v>53</v>
      </c>
    </row>
    <row r="2396" spans="2:11" x14ac:dyDescent="0.25">
      <c r="B2396" s="7">
        <v>44049</v>
      </c>
      <c r="C2396" s="4" t="s">
        <v>21</v>
      </c>
      <c r="D2396" s="4" t="s">
        <v>16</v>
      </c>
      <c r="E2396" s="4" t="s">
        <v>17</v>
      </c>
      <c r="F2396" s="4">
        <v>5</v>
      </c>
      <c r="G2396" s="13">
        <f t="shared" si="37"/>
        <v>500</v>
      </c>
      <c r="H2396" s="13">
        <f>tbl_Data[[#This Row],[Units]] * tbl_Data[[#This Row],[Price]]</f>
        <v>2500</v>
      </c>
      <c r="I2396" s="4" t="s">
        <v>23</v>
      </c>
      <c r="J2396" s="4" t="s">
        <v>12</v>
      </c>
      <c r="K2396" s="4" t="s">
        <v>52</v>
      </c>
    </row>
    <row r="2397" spans="2:11" x14ac:dyDescent="0.25">
      <c r="B2397" s="7">
        <v>44049</v>
      </c>
      <c r="C2397" s="4" t="s">
        <v>21</v>
      </c>
      <c r="D2397" s="4" t="s">
        <v>9</v>
      </c>
      <c r="E2397" s="4" t="s">
        <v>22</v>
      </c>
      <c r="F2397" s="4">
        <v>14</v>
      </c>
      <c r="G2397" s="13">
        <f t="shared" si="37"/>
        <v>200</v>
      </c>
      <c r="H2397" s="13">
        <f>tbl_Data[[#This Row],[Units]] * tbl_Data[[#This Row],[Price]]</f>
        <v>2800</v>
      </c>
      <c r="I2397" s="4" t="s">
        <v>11</v>
      </c>
      <c r="J2397" s="4" t="s">
        <v>12</v>
      </c>
      <c r="K2397" s="4" t="s">
        <v>53</v>
      </c>
    </row>
    <row r="2398" spans="2:11" x14ac:dyDescent="0.25">
      <c r="B2398" s="7">
        <v>44049</v>
      </c>
      <c r="C2398" s="4" t="s">
        <v>21</v>
      </c>
      <c r="D2398" s="4" t="s">
        <v>18</v>
      </c>
      <c r="E2398" s="4" t="s">
        <v>15</v>
      </c>
      <c r="F2398" s="4">
        <v>44</v>
      </c>
      <c r="G2398" s="13">
        <f t="shared" si="37"/>
        <v>100</v>
      </c>
      <c r="H2398" s="13">
        <f>tbl_Data[[#This Row],[Units]] * tbl_Data[[#This Row],[Price]]</f>
        <v>4400</v>
      </c>
      <c r="I2398" s="4" t="s">
        <v>11</v>
      </c>
      <c r="J2398" s="4" t="s">
        <v>12</v>
      </c>
      <c r="K2398" s="4" t="s">
        <v>52</v>
      </c>
    </row>
    <row r="2399" spans="2:11" x14ac:dyDescent="0.25">
      <c r="B2399" s="7">
        <v>44049</v>
      </c>
      <c r="C2399" s="4" t="s">
        <v>21</v>
      </c>
      <c r="D2399" s="4" t="s">
        <v>16</v>
      </c>
      <c r="E2399" s="4" t="s">
        <v>22</v>
      </c>
      <c r="F2399" s="4">
        <v>35</v>
      </c>
      <c r="G2399" s="13">
        <f t="shared" si="37"/>
        <v>200</v>
      </c>
      <c r="H2399" s="13">
        <f>tbl_Data[[#This Row],[Units]] * tbl_Data[[#This Row],[Price]]</f>
        <v>7000</v>
      </c>
      <c r="I2399" s="4" t="s">
        <v>11</v>
      </c>
      <c r="J2399" s="4" t="s">
        <v>12</v>
      </c>
      <c r="K2399" s="4" t="s">
        <v>55</v>
      </c>
    </row>
    <row r="2400" spans="2:11" x14ac:dyDescent="0.25">
      <c r="B2400" s="7">
        <v>44049</v>
      </c>
      <c r="C2400" s="4" t="s">
        <v>21</v>
      </c>
      <c r="D2400" s="4" t="s">
        <v>14</v>
      </c>
      <c r="E2400" s="4" t="s">
        <v>17</v>
      </c>
      <c r="F2400" s="4">
        <v>26</v>
      </c>
      <c r="G2400" s="13">
        <f t="shared" si="37"/>
        <v>500</v>
      </c>
      <c r="H2400" s="13">
        <f>tbl_Data[[#This Row],[Units]] * tbl_Data[[#This Row],[Price]]</f>
        <v>13000</v>
      </c>
      <c r="I2400" s="4" t="s">
        <v>11</v>
      </c>
      <c r="J2400" s="4" t="s">
        <v>12</v>
      </c>
      <c r="K2400" s="4" t="s">
        <v>52</v>
      </c>
    </row>
    <row r="2401" spans="2:11" x14ac:dyDescent="0.25">
      <c r="B2401" s="7">
        <v>44049</v>
      </c>
      <c r="C2401" s="4" t="s">
        <v>21</v>
      </c>
      <c r="D2401" s="4" t="s">
        <v>18</v>
      </c>
      <c r="E2401" s="4" t="s">
        <v>20</v>
      </c>
      <c r="F2401" s="4">
        <v>46</v>
      </c>
      <c r="G2401" s="13">
        <f t="shared" si="37"/>
        <v>300</v>
      </c>
      <c r="H2401" s="13">
        <f>tbl_Data[[#This Row],[Units]] * tbl_Data[[#This Row],[Price]]</f>
        <v>13800</v>
      </c>
      <c r="I2401" s="4" t="s">
        <v>11</v>
      </c>
      <c r="J2401" s="4" t="s">
        <v>12</v>
      </c>
      <c r="K2401" s="4" t="s">
        <v>53</v>
      </c>
    </row>
    <row r="2402" spans="2:11" x14ac:dyDescent="0.25">
      <c r="B2402" s="7">
        <v>44050</v>
      </c>
      <c r="C2402" s="4" t="s">
        <v>13</v>
      </c>
      <c r="D2402" s="4" t="s">
        <v>16</v>
      </c>
      <c r="E2402" s="4" t="s">
        <v>17</v>
      </c>
      <c r="F2402" s="4">
        <v>4</v>
      </c>
      <c r="G2402" s="13">
        <f t="shared" si="37"/>
        <v>500</v>
      </c>
      <c r="H2402" s="13">
        <f>tbl_Data[[#This Row],[Units]] * tbl_Data[[#This Row],[Price]]</f>
        <v>2000</v>
      </c>
      <c r="I2402" s="4" t="s">
        <v>11</v>
      </c>
      <c r="J2402" s="4" t="s">
        <v>12</v>
      </c>
      <c r="K2402" s="4" t="s">
        <v>55</v>
      </c>
    </row>
    <row r="2403" spans="2:11" x14ac:dyDescent="0.25">
      <c r="B2403" s="7">
        <v>44050</v>
      </c>
      <c r="C2403" s="4" t="s">
        <v>13</v>
      </c>
      <c r="D2403" s="4" t="s">
        <v>16</v>
      </c>
      <c r="E2403" s="4" t="s">
        <v>20</v>
      </c>
      <c r="F2403" s="4">
        <v>9</v>
      </c>
      <c r="G2403" s="13">
        <f t="shared" si="37"/>
        <v>300</v>
      </c>
      <c r="H2403" s="13">
        <f>tbl_Data[[#This Row],[Units]] * tbl_Data[[#This Row],[Price]]</f>
        <v>2700</v>
      </c>
      <c r="I2403" s="4" t="s">
        <v>11</v>
      </c>
      <c r="J2403" s="4" t="s">
        <v>12</v>
      </c>
      <c r="K2403" s="4" t="s">
        <v>53</v>
      </c>
    </row>
    <row r="2404" spans="2:11" x14ac:dyDescent="0.25">
      <c r="B2404" s="7">
        <v>44050</v>
      </c>
      <c r="C2404" s="4" t="s">
        <v>13</v>
      </c>
      <c r="D2404" s="4" t="s">
        <v>48</v>
      </c>
      <c r="E2404" s="4" t="s">
        <v>10</v>
      </c>
      <c r="F2404" s="4">
        <v>21</v>
      </c>
      <c r="G2404" s="13">
        <f t="shared" si="37"/>
        <v>400</v>
      </c>
      <c r="H2404" s="13">
        <f>tbl_Data[[#This Row],[Units]] * tbl_Data[[#This Row],[Price]]</f>
        <v>8400</v>
      </c>
      <c r="I2404" s="4" t="s">
        <v>23</v>
      </c>
      <c r="J2404" s="4" t="s">
        <v>12</v>
      </c>
      <c r="K2404" s="4" t="s">
        <v>55</v>
      </c>
    </row>
    <row r="2405" spans="2:11" x14ac:dyDescent="0.25">
      <c r="B2405" s="7">
        <v>44050</v>
      </c>
      <c r="C2405" s="4" t="s">
        <v>21</v>
      </c>
      <c r="D2405" s="4" t="s">
        <v>48</v>
      </c>
      <c r="E2405" s="4" t="s">
        <v>10</v>
      </c>
      <c r="F2405" s="4">
        <v>23</v>
      </c>
      <c r="G2405" s="13">
        <f t="shared" si="37"/>
        <v>400</v>
      </c>
      <c r="H2405" s="13">
        <f>tbl_Data[[#This Row],[Units]] * tbl_Data[[#This Row],[Price]]</f>
        <v>9200</v>
      </c>
      <c r="I2405" s="4" t="s">
        <v>23</v>
      </c>
      <c r="J2405" s="4" t="s">
        <v>19</v>
      </c>
      <c r="K2405" s="4" t="s">
        <v>53</v>
      </c>
    </row>
    <row r="2406" spans="2:11" x14ac:dyDescent="0.25">
      <c r="B2406" s="7">
        <v>44050</v>
      </c>
      <c r="C2406" s="4" t="s">
        <v>13</v>
      </c>
      <c r="D2406" s="4" t="s">
        <v>48</v>
      </c>
      <c r="E2406" s="4" t="s">
        <v>22</v>
      </c>
      <c r="F2406" s="4">
        <v>46</v>
      </c>
      <c r="G2406" s="13">
        <f t="shared" si="37"/>
        <v>200</v>
      </c>
      <c r="H2406" s="13">
        <f>tbl_Data[[#This Row],[Units]] * tbl_Data[[#This Row],[Price]]</f>
        <v>9200</v>
      </c>
      <c r="I2406" s="4" t="s">
        <v>11</v>
      </c>
      <c r="J2406" s="4" t="s">
        <v>12</v>
      </c>
      <c r="K2406" s="4" t="s">
        <v>55</v>
      </c>
    </row>
    <row r="2407" spans="2:11" x14ac:dyDescent="0.25">
      <c r="B2407" s="7">
        <v>44050</v>
      </c>
      <c r="C2407" s="4" t="s">
        <v>8</v>
      </c>
      <c r="D2407" s="4" t="s">
        <v>18</v>
      </c>
      <c r="E2407" s="4" t="s">
        <v>17</v>
      </c>
      <c r="F2407" s="4">
        <v>19</v>
      </c>
      <c r="G2407" s="13">
        <f t="shared" si="37"/>
        <v>500</v>
      </c>
      <c r="H2407" s="13">
        <f>tbl_Data[[#This Row],[Units]] * tbl_Data[[#This Row],[Price]]</f>
        <v>9500</v>
      </c>
      <c r="I2407" s="4" t="s">
        <v>11</v>
      </c>
      <c r="J2407" s="4" t="s">
        <v>12</v>
      </c>
      <c r="K2407" s="4" t="s">
        <v>55</v>
      </c>
    </row>
    <row r="2408" spans="2:11" x14ac:dyDescent="0.25">
      <c r="B2408" s="7">
        <v>44050</v>
      </c>
      <c r="C2408" s="4" t="s">
        <v>21</v>
      </c>
      <c r="D2408" s="4" t="s">
        <v>14</v>
      </c>
      <c r="E2408" s="4" t="s">
        <v>22</v>
      </c>
      <c r="F2408" s="4">
        <v>48</v>
      </c>
      <c r="G2408" s="13">
        <f t="shared" si="37"/>
        <v>200</v>
      </c>
      <c r="H2408" s="13">
        <f>tbl_Data[[#This Row],[Units]] * tbl_Data[[#This Row],[Price]]</f>
        <v>9600</v>
      </c>
      <c r="I2408" s="4" t="s">
        <v>11</v>
      </c>
      <c r="J2408" s="4" t="s">
        <v>12</v>
      </c>
      <c r="K2408" s="4" t="s">
        <v>52</v>
      </c>
    </row>
    <row r="2409" spans="2:11" x14ac:dyDescent="0.25">
      <c r="B2409" s="7">
        <v>44050</v>
      </c>
      <c r="C2409" s="4" t="s">
        <v>8</v>
      </c>
      <c r="D2409" s="4" t="s">
        <v>18</v>
      </c>
      <c r="E2409" s="4" t="s">
        <v>10</v>
      </c>
      <c r="F2409" s="4">
        <v>25</v>
      </c>
      <c r="G2409" s="13">
        <f t="shared" si="37"/>
        <v>400</v>
      </c>
      <c r="H2409" s="13">
        <f>tbl_Data[[#This Row],[Units]] * tbl_Data[[#This Row],[Price]]</f>
        <v>10000</v>
      </c>
      <c r="I2409" s="4" t="s">
        <v>11</v>
      </c>
      <c r="J2409" s="4" t="s">
        <v>12</v>
      </c>
      <c r="K2409" s="4" t="s">
        <v>52</v>
      </c>
    </row>
    <row r="2410" spans="2:11" x14ac:dyDescent="0.25">
      <c r="B2410" s="7">
        <v>44050</v>
      </c>
      <c r="C2410" s="4" t="s">
        <v>13</v>
      </c>
      <c r="D2410" s="4" t="s">
        <v>48</v>
      </c>
      <c r="E2410" s="4" t="s">
        <v>20</v>
      </c>
      <c r="F2410" s="4">
        <v>41</v>
      </c>
      <c r="G2410" s="13">
        <f t="shared" si="37"/>
        <v>300</v>
      </c>
      <c r="H2410" s="13">
        <f>tbl_Data[[#This Row],[Units]] * tbl_Data[[#This Row],[Price]]</f>
        <v>12300</v>
      </c>
      <c r="I2410" s="4" t="s">
        <v>11</v>
      </c>
      <c r="J2410" s="4" t="s">
        <v>12</v>
      </c>
      <c r="K2410" s="4" t="s">
        <v>55</v>
      </c>
    </row>
    <row r="2411" spans="2:11" x14ac:dyDescent="0.25">
      <c r="B2411" s="7">
        <v>44050</v>
      </c>
      <c r="C2411" s="4" t="s">
        <v>21</v>
      </c>
      <c r="D2411" s="4" t="s">
        <v>48</v>
      </c>
      <c r="E2411" s="4" t="s">
        <v>17</v>
      </c>
      <c r="F2411" s="4">
        <v>31</v>
      </c>
      <c r="G2411" s="13">
        <f t="shared" si="37"/>
        <v>500</v>
      </c>
      <c r="H2411" s="13">
        <f>tbl_Data[[#This Row],[Units]] * tbl_Data[[#This Row],[Price]]</f>
        <v>15500</v>
      </c>
      <c r="I2411" s="4" t="s">
        <v>11</v>
      </c>
      <c r="J2411" s="4" t="s">
        <v>12</v>
      </c>
      <c r="K2411" s="4" t="s">
        <v>55</v>
      </c>
    </row>
    <row r="2412" spans="2:11" x14ac:dyDescent="0.25">
      <c r="B2412" s="7">
        <v>44050</v>
      </c>
      <c r="C2412" s="4" t="s">
        <v>13</v>
      </c>
      <c r="D2412" s="4" t="s">
        <v>48</v>
      </c>
      <c r="E2412" s="4" t="s">
        <v>17</v>
      </c>
      <c r="F2412" s="4">
        <v>35</v>
      </c>
      <c r="G2412" s="13">
        <f t="shared" si="37"/>
        <v>500</v>
      </c>
      <c r="H2412" s="13">
        <f>tbl_Data[[#This Row],[Units]] * tbl_Data[[#This Row],[Price]]</f>
        <v>17500</v>
      </c>
      <c r="I2412" s="4" t="s">
        <v>11</v>
      </c>
      <c r="J2412" s="4" t="s">
        <v>12</v>
      </c>
      <c r="K2412" s="4" t="s">
        <v>52</v>
      </c>
    </row>
    <row r="2413" spans="2:11" x14ac:dyDescent="0.25">
      <c r="B2413" s="7">
        <v>44050</v>
      </c>
      <c r="C2413" s="4" t="s">
        <v>8</v>
      </c>
      <c r="D2413" s="4" t="s">
        <v>16</v>
      </c>
      <c r="E2413" s="4" t="s">
        <v>10</v>
      </c>
      <c r="F2413" s="4">
        <v>49</v>
      </c>
      <c r="G2413" s="13">
        <f t="shared" si="37"/>
        <v>400</v>
      </c>
      <c r="H2413" s="13">
        <f>tbl_Data[[#This Row],[Units]] * tbl_Data[[#This Row],[Price]]</f>
        <v>19600</v>
      </c>
      <c r="I2413" s="4" t="s">
        <v>11</v>
      </c>
      <c r="J2413" s="4" t="s">
        <v>12</v>
      </c>
      <c r="K2413" s="4" t="s">
        <v>55</v>
      </c>
    </row>
    <row r="2414" spans="2:11" x14ac:dyDescent="0.25">
      <c r="B2414" s="7">
        <v>44050</v>
      </c>
      <c r="C2414" s="4" t="s">
        <v>13</v>
      </c>
      <c r="D2414" s="4" t="s">
        <v>9</v>
      </c>
      <c r="E2414" s="4" t="s">
        <v>17</v>
      </c>
      <c r="F2414" s="4">
        <v>40</v>
      </c>
      <c r="G2414" s="13">
        <f t="shared" si="37"/>
        <v>500</v>
      </c>
      <c r="H2414" s="13">
        <f>tbl_Data[[#This Row],[Units]] * tbl_Data[[#This Row],[Price]]</f>
        <v>20000</v>
      </c>
      <c r="I2414" s="4" t="s">
        <v>23</v>
      </c>
      <c r="J2414" s="4" t="s">
        <v>12</v>
      </c>
      <c r="K2414" s="4" t="s">
        <v>53</v>
      </c>
    </row>
    <row r="2415" spans="2:11" x14ac:dyDescent="0.25">
      <c r="B2415" s="7">
        <v>44050</v>
      </c>
      <c r="C2415" s="4" t="s">
        <v>13</v>
      </c>
      <c r="D2415" s="4" t="s">
        <v>48</v>
      </c>
      <c r="E2415" s="4" t="s">
        <v>17</v>
      </c>
      <c r="F2415" s="4">
        <v>49</v>
      </c>
      <c r="G2415" s="13">
        <f t="shared" si="37"/>
        <v>500</v>
      </c>
      <c r="H2415" s="13">
        <f>tbl_Data[[#This Row],[Units]] * tbl_Data[[#This Row],[Price]]</f>
        <v>24500</v>
      </c>
      <c r="I2415" s="4" t="s">
        <v>11</v>
      </c>
      <c r="J2415" s="4" t="s">
        <v>19</v>
      </c>
      <c r="K2415" s="4" t="s">
        <v>52</v>
      </c>
    </row>
    <row r="2416" spans="2:11" x14ac:dyDescent="0.25">
      <c r="B2416" s="7">
        <v>44051</v>
      </c>
      <c r="C2416" s="4" t="s">
        <v>8</v>
      </c>
      <c r="D2416" s="4" t="s">
        <v>16</v>
      </c>
      <c r="E2416" s="4" t="s">
        <v>20</v>
      </c>
      <c r="F2416" s="4">
        <v>13</v>
      </c>
      <c r="G2416" s="13">
        <f t="shared" si="37"/>
        <v>300</v>
      </c>
      <c r="H2416" s="13">
        <f>tbl_Data[[#This Row],[Units]] * tbl_Data[[#This Row],[Price]]</f>
        <v>3900</v>
      </c>
      <c r="I2416" s="4" t="s">
        <v>23</v>
      </c>
      <c r="J2416" s="4" t="s">
        <v>12</v>
      </c>
      <c r="K2416" s="4" t="s">
        <v>53</v>
      </c>
    </row>
    <row r="2417" spans="2:11" x14ac:dyDescent="0.25">
      <c r="B2417" s="7">
        <v>44051</v>
      </c>
      <c r="C2417" s="4" t="s">
        <v>13</v>
      </c>
      <c r="D2417" s="4" t="s">
        <v>18</v>
      </c>
      <c r="E2417" s="4" t="s">
        <v>10</v>
      </c>
      <c r="F2417" s="4">
        <v>16</v>
      </c>
      <c r="G2417" s="13">
        <f t="shared" si="37"/>
        <v>400</v>
      </c>
      <c r="H2417" s="13">
        <f>tbl_Data[[#This Row],[Units]] * tbl_Data[[#This Row],[Price]]</f>
        <v>6400</v>
      </c>
      <c r="I2417" s="4" t="s">
        <v>11</v>
      </c>
      <c r="J2417" s="4" t="s">
        <v>12</v>
      </c>
      <c r="K2417" s="4" t="s">
        <v>55</v>
      </c>
    </row>
    <row r="2418" spans="2:11" x14ac:dyDescent="0.25">
      <c r="B2418" s="7">
        <v>44051</v>
      </c>
      <c r="C2418" s="4" t="s">
        <v>21</v>
      </c>
      <c r="D2418" s="4" t="s">
        <v>24</v>
      </c>
      <c r="E2418" s="4" t="s">
        <v>10</v>
      </c>
      <c r="F2418" s="4">
        <v>17</v>
      </c>
      <c r="G2418" s="13">
        <f t="shared" si="37"/>
        <v>400</v>
      </c>
      <c r="H2418" s="13">
        <f>tbl_Data[[#This Row],[Units]] * tbl_Data[[#This Row],[Price]]</f>
        <v>6800</v>
      </c>
      <c r="I2418" s="4" t="s">
        <v>11</v>
      </c>
      <c r="J2418" s="4" t="s">
        <v>12</v>
      </c>
      <c r="K2418" s="4" t="s">
        <v>55</v>
      </c>
    </row>
    <row r="2419" spans="2:11" x14ac:dyDescent="0.25">
      <c r="B2419" s="7">
        <v>44051</v>
      </c>
      <c r="C2419" s="4" t="s">
        <v>8</v>
      </c>
      <c r="D2419" s="4" t="s">
        <v>14</v>
      </c>
      <c r="E2419" s="4" t="s">
        <v>10</v>
      </c>
      <c r="F2419" s="4">
        <v>21</v>
      </c>
      <c r="G2419" s="13">
        <f t="shared" si="37"/>
        <v>400</v>
      </c>
      <c r="H2419" s="13">
        <f>tbl_Data[[#This Row],[Units]] * tbl_Data[[#This Row],[Price]]</f>
        <v>8400</v>
      </c>
      <c r="I2419" s="4" t="s">
        <v>11</v>
      </c>
      <c r="J2419" s="4" t="s">
        <v>12</v>
      </c>
      <c r="K2419" s="4" t="s">
        <v>52</v>
      </c>
    </row>
    <row r="2420" spans="2:11" x14ac:dyDescent="0.25">
      <c r="B2420" s="7">
        <v>44051</v>
      </c>
      <c r="C2420" s="4" t="s">
        <v>13</v>
      </c>
      <c r="D2420" s="4" t="s">
        <v>18</v>
      </c>
      <c r="E2420" s="4" t="s">
        <v>22</v>
      </c>
      <c r="F2420" s="4">
        <v>45</v>
      </c>
      <c r="G2420" s="13">
        <f t="shared" si="37"/>
        <v>200</v>
      </c>
      <c r="H2420" s="13">
        <f>tbl_Data[[#This Row],[Units]] * tbl_Data[[#This Row],[Price]]</f>
        <v>9000</v>
      </c>
      <c r="I2420" s="4" t="s">
        <v>11</v>
      </c>
      <c r="J2420" s="4" t="s">
        <v>12</v>
      </c>
      <c r="K2420" s="4" t="s">
        <v>52</v>
      </c>
    </row>
    <row r="2421" spans="2:11" x14ac:dyDescent="0.25">
      <c r="B2421" s="7">
        <v>44051</v>
      </c>
      <c r="C2421" s="4" t="s">
        <v>21</v>
      </c>
      <c r="D2421" s="4" t="s">
        <v>14</v>
      </c>
      <c r="E2421" s="4" t="s">
        <v>17</v>
      </c>
      <c r="F2421" s="4">
        <v>19</v>
      </c>
      <c r="G2421" s="13">
        <f t="shared" si="37"/>
        <v>500</v>
      </c>
      <c r="H2421" s="13">
        <f>tbl_Data[[#This Row],[Units]] * tbl_Data[[#This Row],[Price]]</f>
        <v>9500</v>
      </c>
      <c r="I2421" s="4" t="s">
        <v>11</v>
      </c>
      <c r="J2421" s="4" t="s">
        <v>12</v>
      </c>
      <c r="K2421" s="4" t="s">
        <v>53</v>
      </c>
    </row>
    <row r="2422" spans="2:11" x14ac:dyDescent="0.25">
      <c r="B2422" s="7">
        <v>44051</v>
      </c>
      <c r="C2422" s="4" t="s">
        <v>21</v>
      </c>
      <c r="D2422" s="4" t="s">
        <v>18</v>
      </c>
      <c r="E2422" s="4" t="s">
        <v>10</v>
      </c>
      <c r="F2422" s="4">
        <v>30</v>
      </c>
      <c r="G2422" s="13">
        <f t="shared" si="37"/>
        <v>400</v>
      </c>
      <c r="H2422" s="13">
        <f>tbl_Data[[#This Row],[Units]] * tbl_Data[[#This Row],[Price]]</f>
        <v>12000</v>
      </c>
      <c r="I2422" s="4" t="s">
        <v>11</v>
      </c>
      <c r="J2422" s="4" t="s">
        <v>19</v>
      </c>
      <c r="K2422" s="4" t="s">
        <v>53</v>
      </c>
    </row>
    <row r="2423" spans="2:11" x14ac:dyDescent="0.25">
      <c r="B2423" s="7">
        <v>44051</v>
      </c>
      <c r="C2423" s="4" t="s">
        <v>8</v>
      </c>
      <c r="D2423" s="4" t="s">
        <v>18</v>
      </c>
      <c r="E2423" s="4" t="s">
        <v>20</v>
      </c>
      <c r="F2423" s="4">
        <v>44</v>
      </c>
      <c r="G2423" s="13">
        <f t="shared" si="37"/>
        <v>300</v>
      </c>
      <c r="H2423" s="13">
        <f>tbl_Data[[#This Row],[Units]] * tbl_Data[[#This Row],[Price]]</f>
        <v>13200</v>
      </c>
      <c r="I2423" s="4" t="s">
        <v>11</v>
      </c>
      <c r="J2423" s="4" t="s">
        <v>12</v>
      </c>
      <c r="K2423" s="4" t="s">
        <v>52</v>
      </c>
    </row>
    <row r="2424" spans="2:11" x14ac:dyDescent="0.25">
      <c r="B2424" s="7">
        <v>44051</v>
      </c>
      <c r="C2424" s="4" t="s">
        <v>21</v>
      </c>
      <c r="D2424" s="4" t="s">
        <v>9</v>
      </c>
      <c r="E2424" s="4" t="s">
        <v>10</v>
      </c>
      <c r="F2424" s="4">
        <v>36</v>
      </c>
      <c r="G2424" s="13">
        <f t="shared" si="37"/>
        <v>400</v>
      </c>
      <c r="H2424" s="13">
        <f>tbl_Data[[#This Row],[Units]] * tbl_Data[[#This Row],[Price]]</f>
        <v>14400</v>
      </c>
      <c r="I2424" s="4" t="s">
        <v>23</v>
      </c>
      <c r="J2424" s="4" t="s">
        <v>12</v>
      </c>
      <c r="K2424" s="4" t="s">
        <v>53</v>
      </c>
    </row>
    <row r="2425" spans="2:11" x14ac:dyDescent="0.25">
      <c r="B2425" s="7">
        <v>44051</v>
      </c>
      <c r="C2425" s="4" t="s">
        <v>21</v>
      </c>
      <c r="D2425" s="4" t="s">
        <v>18</v>
      </c>
      <c r="E2425" s="4" t="s">
        <v>17</v>
      </c>
      <c r="F2425" s="4">
        <v>48</v>
      </c>
      <c r="G2425" s="13">
        <f t="shared" si="37"/>
        <v>500</v>
      </c>
      <c r="H2425" s="13">
        <f>tbl_Data[[#This Row],[Units]] * tbl_Data[[#This Row],[Price]]</f>
        <v>24000</v>
      </c>
      <c r="I2425" s="4" t="s">
        <v>11</v>
      </c>
      <c r="J2425" s="4" t="s">
        <v>12</v>
      </c>
      <c r="K2425" s="4" t="s">
        <v>55</v>
      </c>
    </row>
    <row r="2426" spans="2:11" x14ac:dyDescent="0.25">
      <c r="B2426" s="7">
        <v>44051</v>
      </c>
      <c r="C2426" s="4" t="s">
        <v>21</v>
      </c>
      <c r="D2426" s="4" t="s">
        <v>9</v>
      </c>
      <c r="E2426" s="4" t="s">
        <v>17</v>
      </c>
      <c r="F2426" s="4">
        <v>49</v>
      </c>
      <c r="G2426" s="13">
        <f t="shared" si="37"/>
        <v>500</v>
      </c>
      <c r="H2426" s="13">
        <f>tbl_Data[[#This Row],[Units]] * tbl_Data[[#This Row],[Price]]</f>
        <v>24500</v>
      </c>
      <c r="I2426" s="4" t="s">
        <v>11</v>
      </c>
      <c r="J2426" s="4" t="s">
        <v>19</v>
      </c>
      <c r="K2426" s="4" t="s">
        <v>52</v>
      </c>
    </row>
    <row r="2427" spans="2:11" x14ac:dyDescent="0.25">
      <c r="B2427" s="7">
        <v>44052</v>
      </c>
      <c r="C2427" s="4" t="s">
        <v>8</v>
      </c>
      <c r="D2427" s="4" t="s">
        <v>18</v>
      </c>
      <c r="E2427" s="4" t="s">
        <v>17</v>
      </c>
      <c r="F2427" s="4">
        <v>1</v>
      </c>
      <c r="G2427" s="13">
        <f t="shared" si="37"/>
        <v>500</v>
      </c>
      <c r="H2427" s="13">
        <f>tbl_Data[[#This Row],[Units]] * tbl_Data[[#This Row],[Price]]</f>
        <v>500</v>
      </c>
      <c r="I2427" s="4" t="s">
        <v>11</v>
      </c>
      <c r="J2427" s="4" t="s">
        <v>12</v>
      </c>
      <c r="K2427" s="4" t="s">
        <v>52</v>
      </c>
    </row>
    <row r="2428" spans="2:11" x14ac:dyDescent="0.25">
      <c r="B2428" s="7">
        <v>44052</v>
      </c>
      <c r="C2428" s="4" t="s">
        <v>13</v>
      </c>
      <c r="D2428" s="4" t="s">
        <v>9</v>
      </c>
      <c r="E2428" s="4" t="s">
        <v>22</v>
      </c>
      <c r="F2428" s="4">
        <v>10</v>
      </c>
      <c r="G2428" s="13">
        <f t="shared" si="37"/>
        <v>200</v>
      </c>
      <c r="H2428" s="13">
        <f>tbl_Data[[#This Row],[Units]] * tbl_Data[[#This Row],[Price]]</f>
        <v>2000</v>
      </c>
      <c r="I2428" s="4" t="s">
        <v>11</v>
      </c>
      <c r="J2428" s="4" t="s">
        <v>19</v>
      </c>
      <c r="K2428" s="4" t="s">
        <v>54</v>
      </c>
    </row>
    <row r="2429" spans="2:11" x14ac:dyDescent="0.25">
      <c r="B2429" s="7">
        <v>44052</v>
      </c>
      <c r="C2429" s="4" t="s">
        <v>8</v>
      </c>
      <c r="D2429" s="4" t="s">
        <v>48</v>
      </c>
      <c r="E2429" s="4" t="s">
        <v>15</v>
      </c>
      <c r="F2429" s="4">
        <v>22</v>
      </c>
      <c r="G2429" s="13">
        <f t="shared" si="37"/>
        <v>100</v>
      </c>
      <c r="H2429" s="13">
        <f>tbl_Data[[#This Row],[Units]] * tbl_Data[[#This Row],[Price]]</f>
        <v>2200</v>
      </c>
      <c r="I2429" s="4" t="s">
        <v>11</v>
      </c>
      <c r="J2429" s="4" t="s">
        <v>12</v>
      </c>
      <c r="K2429" s="4" t="s">
        <v>52</v>
      </c>
    </row>
    <row r="2430" spans="2:11" x14ac:dyDescent="0.25">
      <c r="B2430" s="7">
        <v>44052</v>
      </c>
      <c r="C2430" s="4" t="s">
        <v>13</v>
      </c>
      <c r="D2430" s="4" t="s">
        <v>16</v>
      </c>
      <c r="E2430" s="4" t="s">
        <v>15</v>
      </c>
      <c r="F2430" s="4">
        <v>31</v>
      </c>
      <c r="G2430" s="13">
        <f t="shared" si="37"/>
        <v>100</v>
      </c>
      <c r="H2430" s="13">
        <f>tbl_Data[[#This Row],[Units]] * tbl_Data[[#This Row],[Price]]</f>
        <v>3100</v>
      </c>
      <c r="I2430" s="4" t="s">
        <v>23</v>
      </c>
      <c r="J2430" s="4" t="s">
        <v>12</v>
      </c>
      <c r="K2430" s="4" t="s">
        <v>52</v>
      </c>
    </row>
    <row r="2431" spans="2:11" x14ac:dyDescent="0.25">
      <c r="B2431" s="7">
        <v>44052</v>
      </c>
      <c r="C2431" s="4" t="s">
        <v>21</v>
      </c>
      <c r="D2431" s="4" t="s">
        <v>18</v>
      </c>
      <c r="E2431" s="4" t="s">
        <v>20</v>
      </c>
      <c r="F2431" s="4">
        <v>13</v>
      </c>
      <c r="G2431" s="13">
        <f t="shared" si="37"/>
        <v>300</v>
      </c>
      <c r="H2431" s="13">
        <f>tbl_Data[[#This Row],[Units]] * tbl_Data[[#This Row],[Price]]</f>
        <v>3900</v>
      </c>
      <c r="I2431" s="4" t="s">
        <v>11</v>
      </c>
      <c r="J2431" s="4" t="s">
        <v>12</v>
      </c>
      <c r="K2431" s="4" t="s">
        <v>55</v>
      </c>
    </row>
    <row r="2432" spans="2:11" x14ac:dyDescent="0.25">
      <c r="B2432" s="7">
        <v>44052</v>
      </c>
      <c r="C2432" s="4" t="s">
        <v>8</v>
      </c>
      <c r="D2432" s="4" t="s">
        <v>16</v>
      </c>
      <c r="E2432" s="4" t="s">
        <v>22</v>
      </c>
      <c r="F2432" s="4">
        <v>30</v>
      </c>
      <c r="G2432" s="13">
        <f t="shared" si="37"/>
        <v>200</v>
      </c>
      <c r="H2432" s="13">
        <f>tbl_Data[[#This Row],[Units]] * tbl_Data[[#This Row],[Price]]</f>
        <v>6000</v>
      </c>
      <c r="I2432" s="4" t="s">
        <v>11</v>
      </c>
      <c r="J2432" s="4" t="s">
        <v>19</v>
      </c>
      <c r="K2432" s="4" t="s">
        <v>52</v>
      </c>
    </row>
    <row r="2433" spans="2:11" x14ac:dyDescent="0.25">
      <c r="B2433" s="7">
        <v>44052</v>
      </c>
      <c r="C2433" s="4" t="s">
        <v>21</v>
      </c>
      <c r="D2433" s="4" t="s">
        <v>18</v>
      </c>
      <c r="E2433" s="4" t="s">
        <v>10</v>
      </c>
      <c r="F2433" s="4">
        <v>18</v>
      </c>
      <c r="G2433" s="13">
        <f t="shared" si="37"/>
        <v>400</v>
      </c>
      <c r="H2433" s="13">
        <f>tbl_Data[[#This Row],[Units]] * tbl_Data[[#This Row],[Price]]</f>
        <v>7200</v>
      </c>
      <c r="I2433" s="4" t="s">
        <v>11</v>
      </c>
      <c r="J2433" s="4" t="s">
        <v>12</v>
      </c>
      <c r="K2433" s="4" t="s">
        <v>56</v>
      </c>
    </row>
    <row r="2434" spans="2:11" x14ac:dyDescent="0.25">
      <c r="B2434" s="7">
        <v>44052</v>
      </c>
      <c r="C2434" s="4" t="s">
        <v>21</v>
      </c>
      <c r="D2434" s="4" t="s">
        <v>16</v>
      </c>
      <c r="E2434" s="4" t="s">
        <v>17</v>
      </c>
      <c r="F2434" s="4">
        <v>15</v>
      </c>
      <c r="G2434" s="13">
        <f t="shared" si="37"/>
        <v>500</v>
      </c>
      <c r="H2434" s="13">
        <f>tbl_Data[[#This Row],[Units]] * tbl_Data[[#This Row],[Price]]</f>
        <v>7500</v>
      </c>
      <c r="I2434" s="4" t="s">
        <v>11</v>
      </c>
      <c r="J2434" s="4" t="s">
        <v>12</v>
      </c>
      <c r="K2434" s="4" t="s">
        <v>52</v>
      </c>
    </row>
    <row r="2435" spans="2:11" x14ac:dyDescent="0.25">
      <c r="B2435" s="7">
        <v>44052</v>
      </c>
      <c r="C2435" s="4" t="s">
        <v>21</v>
      </c>
      <c r="D2435" s="4" t="s">
        <v>18</v>
      </c>
      <c r="E2435" s="4" t="s">
        <v>10</v>
      </c>
      <c r="F2435" s="4">
        <v>19</v>
      </c>
      <c r="G2435" s="13">
        <f t="shared" si="37"/>
        <v>400</v>
      </c>
      <c r="H2435" s="13">
        <f>tbl_Data[[#This Row],[Units]] * tbl_Data[[#This Row],[Price]]</f>
        <v>7600</v>
      </c>
      <c r="I2435" s="4" t="s">
        <v>11</v>
      </c>
      <c r="J2435" s="4" t="s">
        <v>12</v>
      </c>
      <c r="K2435" s="4" t="s">
        <v>52</v>
      </c>
    </row>
    <row r="2436" spans="2:11" x14ac:dyDescent="0.25">
      <c r="B2436" s="7">
        <v>44052</v>
      </c>
      <c r="C2436" s="4" t="s">
        <v>13</v>
      </c>
      <c r="D2436" s="4" t="s">
        <v>24</v>
      </c>
      <c r="E2436" s="4" t="s">
        <v>17</v>
      </c>
      <c r="F2436" s="4">
        <v>19</v>
      </c>
      <c r="G2436" s="13">
        <f t="shared" ref="G2436:G2499" si="38">_xlfn.XLOOKUP(E2436, Product, dv_Price, "N/A", 0)</f>
        <v>500</v>
      </c>
      <c r="H2436" s="13">
        <f>tbl_Data[[#This Row],[Units]] * tbl_Data[[#This Row],[Price]]</f>
        <v>9500</v>
      </c>
      <c r="I2436" s="4" t="s">
        <v>11</v>
      </c>
      <c r="J2436" s="4" t="s">
        <v>12</v>
      </c>
      <c r="K2436" s="4" t="s">
        <v>55</v>
      </c>
    </row>
    <row r="2437" spans="2:11" x14ac:dyDescent="0.25">
      <c r="B2437" s="7">
        <v>44052</v>
      </c>
      <c r="C2437" s="4" t="s">
        <v>13</v>
      </c>
      <c r="D2437" s="4" t="s">
        <v>18</v>
      </c>
      <c r="E2437" s="4" t="s">
        <v>10</v>
      </c>
      <c r="F2437" s="4">
        <v>24</v>
      </c>
      <c r="G2437" s="13">
        <f t="shared" si="38"/>
        <v>400</v>
      </c>
      <c r="H2437" s="13">
        <f>tbl_Data[[#This Row],[Units]] * tbl_Data[[#This Row],[Price]]</f>
        <v>9600</v>
      </c>
      <c r="I2437" s="4" t="s">
        <v>11</v>
      </c>
      <c r="J2437" s="4" t="s">
        <v>12</v>
      </c>
      <c r="K2437" s="4" t="s">
        <v>52</v>
      </c>
    </row>
    <row r="2438" spans="2:11" x14ac:dyDescent="0.25">
      <c r="B2438" s="7">
        <v>44052</v>
      </c>
      <c r="C2438" s="4" t="s">
        <v>13</v>
      </c>
      <c r="D2438" s="4" t="s">
        <v>14</v>
      </c>
      <c r="E2438" s="4" t="s">
        <v>10</v>
      </c>
      <c r="F2438" s="4">
        <v>27</v>
      </c>
      <c r="G2438" s="13">
        <f t="shared" si="38"/>
        <v>400</v>
      </c>
      <c r="H2438" s="13">
        <f>tbl_Data[[#This Row],[Units]] * tbl_Data[[#This Row],[Price]]</f>
        <v>10800</v>
      </c>
      <c r="I2438" s="4" t="s">
        <v>23</v>
      </c>
      <c r="J2438" s="4" t="s">
        <v>12</v>
      </c>
      <c r="K2438" s="4" t="s">
        <v>55</v>
      </c>
    </row>
    <row r="2439" spans="2:11" x14ac:dyDescent="0.25">
      <c r="B2439" s="7">
        <v>44052</v>
      </c>
      <c r="C2439" s="4" t="s">
        <v>13</v>
      </c>
      <c r="D2439" s="4" t="s">
        <v>9</v>
      </c>
      <c r="E2439" s="4" t="s">
        <v>17</v>
      </c>
      <c r="F2439" s="4">
        <v>38</v>
      </c>
      <c r="G2439" s="13">
        <f t="shared" si="38"/>
        <v>500</v>
      </c>
      <c r="H2439" s="13">
        <f>tbl_Data[[#This Row],[Units]] * tbl_Data[[#This Row],[Price]]</f>
        <v>19000</v>
      </c>
      <c r="I2439" s="4" t="s">
        <v>11</v>
      </c>
      <c r="J2439" s="4" t="s">
        <v>12</v>
      </c>
      <c r="K2439" s="4" t="s">
        <v>53</v>
      </c>
    </row>
    <row r="2440" spans="2:11" x14ac:dyDescent="0.25">
      <c r="B2440" s="7">
        <v>44053</v>
      </c>
      <c r="C2440" s="4" t="s">
        <v>21</v>
      </c>
      <c r="D2440" s="4" t="s">
        <v>48</v>
      </c>
      <c r="E2440" s="4" t="s">
        <v>20</v>
      </c>
      <c r="F2440" s="4">
        <v>1</v>
      </c>
      <c r="G2440" s="13">
        <f t="shared" si="38"/>
        <v>300</v>
      </c>
      <c r="H2440" s="13">
        <f>tbl_Data[[#This Row],[Units]] * tbl_Data[[#This Row],[Price]]</f>
        <v>300</v>
      </c>
      <c r="I2440" s="4" t="s">
        <v>11</v>
      </c>
      <c r="J2440" s="4" t="s">
        <v>12</v>
      </c>
      <c r="K2440" s="4" t="s">
        <v>55</v>
      </c>
    </row>
    <row r="2441" spans="2:11" x14ac:dyDescent="0.25">
      <c r="B2441" s="7">
        <v>44053</v>
      </c>
      <c r="C2441" s="4" t="s">
        <v>13</v>
      </c>
      <c r="D2441" s="4" t="s">
        <v>16</v>
      </c>
      <c r="E2441" s="4" t="s">
        <v>15</v>
      </c>
      <c r="F2441" s="4">
        <v>18</v>
      </c>
      <c r="G2441" s="13">
        <f t="shared" si="38"/>
        <v>100</v>
      </c>
      <c r="H2441" s="13">
        <f>tbl_Data[[#This Row],[Units]] * tbl_Data[[#This Row],[Price]]</f>
        <v>1800</v>
      </c>
      <c r="I2441" s="4" t="s">
        <v>11</v>
      </c>
      <c r="J2441" s="4" t="s">
        <v>12</v>
      </c>
      <c r="K2441" s="4" t="s">
        <v>55</v>
      </c>
    </row>
    <row r="2442" spans="2:11" x14ac:dyDescent="0.25">
      <c r="B2442" s="7">
        <v>44053</v>
      </c>
      <c r="C2442" s="4" t="s">
        <v>21</v>
      </c>
      <c r="D2442" s="4" t="s">
        <v>18</v>
      </c>
      <c r="E2442" s="4" t="s">
        <v>10</v>
      </c>
      <c r="F2442" s="4">
        <v>7</v>
      </c>
      <c r="G2442" s="13">
        <f t="shared" si="38"/>
        <v>400</v>
      </c>
      <c r="H2442" s="13">
        <f>tbl_Data[[#This Row],[Units]] * tbl_Data[[#This Row],[Price]]</f>
        <v>2800</v>
      </c>
      <c r="I2442" s="4" t="s">
        <v>11</v>
      </c>
      <c r="J2442" s="4" t="s">
        <v>12</v>
      </c>
      <c r="K2442" s="4" t="s">
        <v>55</v>
      </c>
    </row>
    <row r="2443" spans="2:11" x14ac:dyDescent="0.25">
      <c r="B2443" s="7">
        <v>44053</v>
      </c>
      <c r="C2443" s="4" t="s">
        <v>8</v>
      </c>
      <c r="D2443" s="4" t="s">
        <v>14</v>
      </c>
      <c r="E2443" s="4" t="s">
        <v>10</v>
      </c>
      <c r="F2443" s="4">
        <v>10</v>
      </c>
      <c r="G2443" s="13">
        <f t="shared" si="38"/>
        <v>400</v>
      </c>
      <c r="H2443" s="13">
        <f>tbl_Data[[#This Row],[Units]] * tbl_Data[[#This Row],[Price]]</f>
        <v>4000</v>
      </c>
      <c r="I2443" s="4" t="s">
        <v>11</v>
      </c>
      <c r="J2443" s="4" t="s">
        <v>12</v>
      </c>
      <c r="K2443" s="4" t="s">
        <v>52</v>
      </c>
    </row>
    <row r="2444" spans="2:11" x14ac:dyDescent="0.25">
      <c r="B2444" s="7">
        <v>44053</v>
      </c>
      <c r="C2444" s="4" t="s">
        <v>8</v>
      </c>
      <c r="D2444" s="4" t="s">
        <v>24</v>
      </c>
      <c r="E2444" s="4" t="s">
        <v>22</v>
      </c>
      <c r="F2444" s="4">
        <v>23</v>
      </c>
      <c r="G2444" s="13">
        <f t="shared" si="38"/>
        <v>200</v>
      </c>
      <c r="H2444" s="13">
        <f>tbl_Data[[#This Row],[Units]] * tbl_Data[[#This Row],[Price]]</f>
        <v>4600</v>
      </c>
      <c r="I2444" s="4" t="s">
        <v>11</v>
      </c>
      <c r="J2444" s="4" t="s">
        <v>12</v>
      </c>
      <c r="K2444" s="4" t="s">
        <v>55</v>
      </c>
    </row>
    <row r="2445" spans="2:11" x14ac:dyDescent="0.25">
      <c r="B2445" s="7">
        <v>44053</v>
      </c>
      <c r="C2445" s="4" t="s">
        <v>8</v>
      </c>
      <c r="D2445" s="4" t="s">
        <v>14</v>
      </c>
      <c r="E2445" s="4" t="s">
        <v>17</v>
      </c>
      <c r="F2445" s="4">
        <v>12</v>
      </c>
      <c r="G2445" s="13">
        <f t="shared" si="38"/>
        <v>500</v>
      </c>
      <c r="H2445" s="13">
        <f>tbl_Data[[#This Row],[Units]] * tbl_Data[[#This Row],[Price]]</f>
        <v>6000</v>
      </c>
      <c r="I2445" s="4" t="s">
        <v>11</v>
      </c>
      <c r="J2445" s="4" t="s">
        <v>12</v>
      </c>
      <c r="K2445" s="4" t="s">
        <v>55</v>
      </c>
    </row>
    <row r="2446" spans="2:11" x14ac:dyDescent="0.25">
      <c r="B2446" s="7">
        <v>44053</v>
      </c>
      <c r="C2446" s="4" t="s">
        <v>13</v>
      </c>
      <c r="D2446" s="4" t="s">
        <v>18</v>
      </c>
      <c r="E2446" s="4" t="s">
        <v>20</v>
      </c>
      <c r="F2446" s="4">
        <v>23</v>
      </c>
      <c r="G2446" s="13">
        <f t="shared" si="38"/>
        <v>300</v>
      </c>
      <c r="H2446" s="13">
        <f>tbl_Data[[#This Row],[Units]] * tbl_Data[[#This Row],[Price]]</f>
        <v>6900</v>
      </c>
      <c r="I2446" s="4" t="s">
        <v>11</v>
      </c>
      <c r="J2446" s="4" t="s">
        <v>12</v>
      </c>
      <c r="K2446" s="4" t="s">
        <v>53</v>
      </c>
    </row>
    <row r="2447" spans="2:11" x14ac:dyDescent="0.25">
      <c r="B2447" s="7">
        <v>44053</v>
      </c>
      <c r="C2447" s="4" t="s">
        <v>13</v>
      </c>
      <c r="D2447" s="4" t="s">
        <v>18</v>
      </c>
      <c r="E2447" s="4" t="s">
        <v>10</v>
      </c>
      <c r="F2447" s="4">
        <v>26</v>
      </c>
      <c r="G2447" s="13">
        <f t="shared" si="38"/>
        <v>400</v>
      </c>
      <c r="H2447" s="13">
        <f>tbl_Data[[#This Row],[Units]] * tbl_Data[[#This Row],[Price]]</f>
        <v>10400</v>
      </c>
      <c r="I2447" s="4" t="s">
        <v>11</v>
      </c>
      <c r="J2447" s="4" t="s">
        <v>19</v>
      </c>
      <c r="K2447" s="4" t="s">
        <v>53</v>
      </c>
    </row>
    <row r="2448" spans="2:11" x14ac:dyDescent="0.25">
      <c r="B2448" s="7">
        <v>44053</v>
      </c>
      <c r="C2448" s="4" t="s">
        <v>13</v>
      </c>
      <c r="D2448" s="4" t="s">
        <v>18</v>
      </c>
      <c r="E2448" s="4" t="s">
        <v>10</v>
      </c>
      <c r="F2448" s="4">
        <v>42</v>
      </c>
      <c r="G2448" s="13">
        <f t="shared" si="38"/>
        <v>400</v>
      </c>
      <c r="H2448" s="13">
        <f>tbl_Data[[#This Row],[Units]] * tbl_Data[[#This Row],[Price]]</f>
        <v>16800</v>
      </c>
      <c r="I2448" s="4" t="s">
        <v>11</v>
      </c>
      <c r="J2448" s="4" t="s">
        <v>12</v>
      </c>
      <c r="K2448" s="4" t="s">
        <v>55</v>
      </c>
    </row>
    <row r="2449" spans="2:11" x14ac:dyDescent="0.25">
      <c r="B2449" s="7">
        <v>44053</v>
      </c>
      <c r="C2449" s="4" t="s">
        <v>21</v>
      </c>
      <c r="D2449" s="4" t="s">
        <v>18</v>
      </c>
      <c r="E2449" s="4" t="s">
        <v>10</v>
      </c>
      <c r="F2449" s="4">
        <v>49</v>
      </c>
      <c r="G2449" s="13">
        <f t="shared" si="38"/>
        <v>400</v>
      </c>
      <c r="H2449" s="13">
        <f>tbl_Data[[#This Row],[Units]] * tbl_Data[[#This Row],[Price]]</f>
        <v>19600</v>
      </c>
      <c r="I2449" s="4" t="s">
        <v>11</v>
      </c>
      <c r="J2449" s="4" t="s">
        <v>12</v>
      </c>
      <c r="K2449" s="4" t="s">
        <v>52</v>
      </c>
    </row>
    <row r="2450" spans="2:11" x14ac:dyDescent="0.25">
      <c r="B2450" s="7">
        <v>44053</v>
      </c>
      <c r="C2450" s="4" t="s">
        <v>21</v>
      </c>
      <c r="D2450" s="4" t="s">
        <v>14</v>
      </c>
      <c r="E2450" s="4" t="s">
        <v>17</v>
      </c>
      <c r="F2450" s="4">
        <v>40</v>
      </c>
      <c r="G2450" s="13">
        <f t="shared" si="38"/>
        <v>500</v>
      </c>
      <c r="H2450" s="13">
        <f>tbl_Data[[#This Row],[Units]] * tbl_Data[[#This Row],[Price]]</f>
        <v>20000</v>
      </c>
      <c r="I2450" s="4" t="s">
        <v>11</v>
      </c>
      <c r="J2450" s="4" t="s">
        <v>12</v>
      </c>
      <c r="K2450" s="4" t="s">
        <v>54</v>
      </c>
    </row>
    <row r="2451" spans="2:11" x14ac:dyDescent="0.25">
      <c r="B2451" s="7">
        <v>44053</v>
      </c>
      <c r="C2451" s="4" t="s">
        <v>8</v>
      </c>
      <c r="D2451" s="4" t="s">
        <v>18</v>
      </c>
      <c r="E2451" s="4" t="s">
        <v>17</v>
      </c>
      <c r="F2451" s="4">
        <v>40</v>
      </c>
      <c r="G2451" s="13">
        <f t="shared" si="38"/>
        <v>500</v>
      </c>
      <c r="H2451" s="13">
        <f>tbl_Data[[#This Row],[Units]] * tbl_Data[[#This Row],[Price]]</f>
        <v>20000</v>
      </c>
      <c r="I2451" s="4" t="s">
        <v>11</v>
      </c>
      <c r="J2451" s="4" t="s">
        <v>12</v>
      </c>
      <c r="K2451" s="4" t="s">
        <v>54</v>
      </c>
    </row>
    <row r="2452" spans="2:11" x14ac:dyDescent="0.25">
      <c r="B2452" s="7">
        <v>44054</v>
      </c>
      <c r="C2452" s="4" t="s">
        <v>8</v>
      </c>
      <c r="D2452" s="4" t="s">
        <v>24</v>
      </c>
      <c r="E2452" s="4" t="s">
        <v>17</v>
      </c>
      <c r="F2452" s="4">
        <v>1</v>
      </c>
      <c r="G2452" s="13">
        <f t="shared" si="38"/>
        <v>500</v>
      </c>
      <c r="H2452" s="13">
        <f>tbl_Data[[#This Row],[Units]] * tbl_Data[[#This Row],[Price]]</f>
        <v>500</v>
      </c>
      <c r="I2452" s="4" t="s">
        <v>11</v>
      </c>
      <c r="J2452" s="4" t="s">
        <v>12</v>
      </c>
      <c r="K2452" s="4" t="s">
        <v>56</v>
      </c>
    </row>
    <row r="2453" spans="2:11" x14ac:dyDescent="0.25">
      <c r="B2453" s="7">
        <v>44054</v>
      </c>
      <c r="C2453" s="4" t="s">
        <v>13</v>
      </c>
      <c r="D2453" s="4" t="s">
        <v>48</v>
      </c>
      <c r="E2453" s="4" t="s">
        <v>20</v>
      </c>
      <c r="F2453" s="4">
        <v>5</v>
      </c>
      <c r="G2453" s="13">
        <f t="shared" si="38"/>
        <v>300</v>
      </c>
      <c r="H2453" s="13">
        <f>tbl_Data[[#This Row],[Units]] * tbl_Data[[#This Row],[Price]]</f>
        <v>1500</v>
      </c>
      <c r="I2453" s="4" t="s">
        <v>11</v>
      </c>
      <c r="J2453" s="4" t="s">
        <v>19</v>
      </c>
      <c r="K2453" s="4" t="s">
        <v>52</v>
      </c>
    </row>
    <row r="2454" spans="2:11" x14ac:dyDescent="0.25">
      <c r="B2454" s="7">
        <v>44054</v>
      </c>
      <c r="C2454" s="4" t="s">
        <v>21</v>
      </c>
      <c r="D2454" s="4" t="s">
        <v>14</v>
      </c>
      <c r="E2454" s="4" t="s">
        <v>15</v>
      </c>
      <c r="F2454" s="4">
        <v>28</v>
      </c>
      <c r="G2454" s="13">
        <f t="shared" si="38"/>
        <v>100</v>
      </c>
      <c r="H2454" s="13">
        <f>tbl_Data[[#This Row],[Units]] * tbl_Data[[#This Row],[Price]]</f>
        <v>2800</v>
      </c>
      <c r="I2454" s="4" t="s">
        <v>23</v>
      </c>
      <c r="J2454" s="4" t="s">
        <v>12</v>
      </c>
      <c r="K2454" s="4" t="s">
        <v>55</v>
      </c>
    </row>
    <row r="2455" spans="2:11" x14ac:dyDescent="0.25">
      <c r="B2455" s="7">
        <v>44054</v>
      </c>
      <c r="C2455" s="4" t="s">
        <v>21</v>
      </c>
      <c r="D2455" s="4" t="s">
        <v>16</v>
      </c>
      <c r="E2455" s="4" t="s">
        <v>22</v>
      </c>
      <c r="F2455" s="4">
        <v>20</v>
      </c>
      <c r="G2455" s="13">
        <f t="shared" si="38"/>
        <v>200</v>
      </c>
      <c r="H2455" s="13">
        <f>tbl_Data[[#This Row],[Units]] * tbl_Data[[#This Row],[Price]]</f>
        <v>4000</v>
      </c>
      <c r="I2455" s="4" t="s">
        <v>11</v>
      </c>
      <c r="J2455" s="4" t="s">
        <v>12</v>
      </c>
      <c r="K2455" s="4" t="s">
        <v>55</v>
      </c>
    </row>
    <row r="2456" spans="2:11" x14ac:dyDescent="0.25">
      <c r="B2456" s="7">
        <v>44054</v>
      </c>
      <c r="C2456" s="4" t="s">
        <v>13</v>
      </c>
      <c r="D2456" s="4" t="s">
        <v>18</v>
      </c>
      <c r="E2456" s="4" t="s">
        <v>20</v>
      </c>
      <c r="F2456" s="4">
        <v>14</v>
      </c>
      <c r="G2456" s="13">
        <f t="shared" si="38"/>
        <v>300</v>
      </c>
      <c r="H2456" s="13">
        <f>tbl_Data[[#This Row],[Units]] * tbl_Data[[#This Row],[Price]]</f>
        <v>4200</v>
      </c>
      <c r="I2456" s="4" t="s">
        <v>11</v>
      </c>
      <c r="J2456" s="4" t="s">
        <v>12</v>
      </c>
      <c r="K2456" s="4" t="s">
        <v>52</v>
      </c>
    </row>
    <row r="2457" spans="2:11" x14ac:dyDescent="0.25">
      <c r="B2457" s="7">
        <v>44054</v>
      </c>
      <c r="C2457" s="4" t="s">
        <v>8</v>
      </c>
      <c r="D2457" s="4" t="s">
        <v>18</v>
      </c>
      <c r="E2457" s="4" t="s">
        <v>20</v>
      </c>
      <c r="F2457" s="4">
        <v>30</v>
      </c>
      <c r="G2457" s="13">
        <f t="shared" si="38"/>
        <v>300</v>
      </c>
      <c r="H2457" s="13">
        <f>tbl_Data[[#This Row],[Units]] * tbl_Data[[#This Row],[Price]]</f>
        <v>9000</v>
      </c>
      <c r="I2457" s="4" t="s">
        <v>11</v>
      </c>
      <c r="J2457" s="4" t="s">
        <v>12</v>
      </c>
      <c r="K2457" s="4" t="s">
        <v>55</v>
      </c>
    </row>
    <row r="2458" spans="2:11" x14ac:dyDescent="0.25">
      <c r="B2458" s="7">
        <v>44054</v>
      </c>
      <c r="C2458" s="4" t="s">
        <v>8</v>
      </c>
      <c r="D2458" s="4" t="s">
        <v>14</v>
      </c>
      <c r="E2458" s="4" t="s">
        <v>17</v>
      </c>
      <c r="F2458" s="4">
        <v>25</v>
      </c>
      <c r="G2458" s="13">
        <f t="shared" si="38"/>
        <v>500</v>
      </c>
      <c r="H2458" s="13">
        <f>tbl_Data[[#This Row],[Units]] * tbl_Data[[#This Row],[Price]]</f>
        <v>12500</v>
      </c>
      <c r="I2458" s="4" t="s">
        <v>11</v>
      </c>
      <c r="J2458" s="4" t="s">
        <v>12</v>
      </c>
      <c r="K2458" s="4" t="s">
        <v>52</v>
      </c>
    </row>
    <row r="2459" spans="2:11" x14ac:dyDescent="0.25">
      <c r="B2459" s="7">
        <v>44054</v>
      </c>
      <c r="C2459" s="4" t="s">
        <v>13</v>
      </c>
      <c r="D2459" s="4" t="s">
        <v>48</v>
      </c>
      <c r="E2459" s="4" t="s">
        <v>20</v>
      </c>
      <c r="F2459" s="4">
        <v>42</v>
      </c>
      <c r="G2459" s="13">
        <f t="shared" si="38"/>
        <v>300</v>
      </c>
      <c r="H2459" s="13">
        <f>tbl_Data[[#This Row],[Units]] * tbl_Data[[#This Row],[Price]]</f>
        <v>12600</v>
      </c>
      <c r="I2459" s="4" t="s">
        <v>11</v>
      </c>
      <c r="J2459" s="4" t="s">
        <v>12</v>
      </c>
      <c r="K2459" s="4" t="s">
        <v>52</v>
      </c>
    </row>
    <row r="2460" spans="2:11" x14ac:dyDescent="0.25">
      <c r="B2460" s="7">
        <v>44054</v>
      </c>
      <c r="C2460" s="4" t="s">
        <v>8</v>
      </c>
      <c r="D2460" s="4" t="s">
        <v>14</v>
      </c>
      <c r="E2460" s="4" t="s">
        <v>17</v>
      </c>
      <c r="F2460" s="4">
        <v>26</v>
      </c>
      <c r="G2460" s="13">
        <f t="shared" si="38"/>
        <v>500</v>
      </c>
      <c r="H2460" s="13">
        <f>tbl_Data[[#This Row],[Units]] * tbl_Data[[#This Row],[Price]]</f>
        <v>13000</v>
      </c>
      <c r="I2460" s="4" t="s">
        <v>23</v>
      </c>
      <c r="J2460" s="4" t="s">
        <v>12</v>
      </c>
      <c r="K2460" s="4" t="s">
        <v>53</v>
      </c>
    </row>
    <row r="2461" spans="2:11" x14ac:dyDescent="0.25">
      <c r="B2461" s="7">
        <v>44054</v>
      </c>
      <c r="C2461" s="4" t="s">
        <v>8</v>
      </c>
      <c r="D2461" s="4" t="s">
        <v>18</v>
      </c>
      <c r="E2461" s="4" t="s">
        <v>17</v>
      </c>
      <c r="F2461" s="4">
        <v>28</v>
      </c>
      <c r="G2461" s="13">
        <f t="shared" si="38"/>
        <v>500</v>
      </c>
      <c r="H2461" s="13">
        <f>tbl_Data[[#This Row],[Units]] * tbl_Data[[#This Row],[Price]]</f>
        <v>14000</v>
      </c>
      <c r="I2461" s="4" t="s">
        <v>11</v>
      </c>
      <c r="J2461" s="4" t="s">
        <v>12</v>
      </c>
      <c r="K2461" s="4" t="s">
        <v>52</v>
      </c>
    </row>
    <row r="2462" spans="2:11" x14ac:dyDescent="0.25">
      <c r="B2462" s="7">
        <v>44054</v>
      </c>
      <c r="C2462" s="4" t="s">
        <v>8</v>
      </c>
      <c r="D2462" s="4" t="s">
        <v>48</v>
      </c>
      <c r="E2462" s="4" t="s">
        <v>17</v>
      </c>
      <c r="F2462" s="4">
        <v>31</v>
      </c>
      <c r="G2462" s="13">
        <f t="shared" si="38"/>
        <v>500</v>
      </c>
      <c r="H2462" s="13">
        <f>tbl_Data[[#This Row],[Units]] * tbl_Data[[#This Row],[Price]]</f>
        <v>15500</v>
      </c>
      <c r="I2462" s="4" t="s">
        <v>11</v>
      </c>
      <c r="J2462" s="4" t="s">
        <v>12</v>
      </c>
      <c r="K2462" s="4" t="s">
        <v>53</v>
      </c>
    </row>
    <row r="2463" spans="2:11" x14ac:dyDescent="0.25">
      <c r="B2463" s="7">
        <v>44054</v>
      </c>
      <c r="C2463" s="4" t="s">
        <v>13</v>
      </c>
      <c r="D2463" s="4" t="s">
        <v>48</v>
      </c>
      <c r="E2463" s="4" t="s">
        <v>10</v>
      </c>
      <c r="F2463" s="4">
        <v>42</v>
      </c>
      <c r="G2463" s="13">
        <f t="shared" si="38"/>
        <v>400</v>
      </c>
      <c r="H2463" s="13">
        <f>tbl_Data[[#This Row],[Units]] * tbl_Data[[#This Row],[Price]]</f>
        <v>16800</v>
      </c>
      <c r="I2463" s="4" t="s">
        <v>11</v>
      </c>
      <c r="J2463" s="4" t="s">
        <v>12</v>
      </c>
      <c r="K2463" s="4" t="s">
        <v>55</v>
      </c>
    </row>
    <row r="2464" spans="2:11" x14ac:dyDescent="0.25">
      <c r="B2464" s="7">
        <v>44055</v>
      </c>
      <c r="C2464" s="4" t="s">
        <v>21</v>
      </c>
      <c r="D2464" s="4" t="s">
        <v>24</v>
      </c>
      <c r="E2464" s="4" t="s">
        <v>15</v>
      </c>
      <c r="F2464" s="4">
        <v>20</v>
      </c>
      <c r="G2464" s="13">
        <f t="shared" si="38"/>
        <v>100</v>
      </c>
      <c r="H2464" s="13">
        <f>tbl_Data[[#This Row],[Units]] * tbl_Data[[#This Row],[Price]]</f>
        <v>2000</v>
      </c>
      <c r="I2464" s="4" t="s">
        <v>11</v>
      </c>
      <c r="J2464" s="4" t="s">
        <v>19</v>
      </c>
      <c r="K2464" s="4" t="s">
        <v>52</v>
      </c>
    </row>
    <row r="2465" spans="2:11" x14ac:dyDescent="0.25">
      <c r="B2465" s="7">
        <v>44055</v>
      </c>
      <c r="C2465" s="4" t="s">
        <v>21</v>
      </c>
      <c r="D2465" s="4" t="s">
        <v>16</v>
      </c>
      <c r="E2465" s="4" t="s">
        <v>20</v>
      </c>
      <c r="F2465" s="4">
        <v>9</v>
      </c>
      <c r="G2465" s="13">
        <f t="shared" si="38"/>
        <v>300</v>
      </c>
      <c r="H2465" s="13">
        <f>tbl_Data[[#This Row],[Units]] * tbl_Data[[#This Row],[Price]]</f>
        <v>2700</v>
      </c>
      <c r="I2465" s="4" t="s">
        <v>11</v>
      </c>
      <c r="J2465" s="4" t="s">
        <v>12</v>
      </c>
      <c r="K2465" s="4" t="s">
        <v>55</v>
      </c>
    </row>
    <row r="2466" spans="2:11" x14ac:dyDescent="0.25">
      <c r="B2466" s="7">
        <v>44055</v>
      </c>
      <c r="C2466" s="4" t="s">
        <v>13</v>
      </c>
      <c r="D2466" s="4" t="s">
        <v>14</v>
      </c>
      <c r="E2466" s="4" t="s">
        <v>22</v>
      </c>
      <c r="F2466" s="4">
        <v>19</v>
      </c>
      <c r="G2466" s="13">
        <f t="shared" si="38"/>
        <v>200</v>
      </c>
      <c r="H2466" s="13">
        <f>tbl_Data[[#This Row],[Units]] * tbl_Data[[#This Row],[Price]]</f>
        <v>3800</v>
      </c>
      <c r="I2466" s="4" t="s">
        <v>11</v>
      </c>
      <c r="J2466" s="4" t="s">
        <v>12</v>
      </c>
      <c r="K2466" s="4" t="s">
        <v>53</v>
      </c>
    </row>
    <row r="2467" spans="2:11" x14ac:dyDescent="0.25">
      <c r="B2467" s="7">
        <v>44055</v>
      </c>
      <c r="C2467" s="4" t="s">
        <v>21</v>
      </c>
      <c r="D2467" s="4" t="s">
        <v>18</v>
      </c>
      <c r="E2467" s="4" t="s">
        <v>10</v>
      </c>
      <c r="F2467" s="4">
        <v>15</v>
      </c>
      <c r="G2467" s="13">
        <f t="shared" si="38"/>
        <v>400</v>
      </c>
      <c r="H2467" s="13">
        <f>tbl_Data[[#This Row],[Units]] * tbl_Data[[#This Row],[Price]]</f>
        <v>6000</v>
      </c>
      <c r="I2467" s="4" t="s">
        <v>11</v>
      </c>
      <c r="J2467" s="4" t="s">
        <v>12</v>
      </c>
      <c r="K2467" s="4" t="s">
        <v>55</v>
      </c>
    </row>
    <row r="2468" spans="2:11" x14ac:dyDescent="0.25">
      <c r="B2468" s="7">
        <v>44055</v>
      </c>
      <c r="C2468" s="4" t="s">
        <v>13</v>
      </c>
      <c r="D2468" s="4" t="s">
        <v>16</v>
      </c>
      <c r="E2468" s="4" t="s">
        <v>17</v>
      </c>
      <c r="F2468" s="4">
        <v>23</v>
      </c>
      <c r="G2468" s="13">
        <f t="shared" si="38"/>
        <v>500</v>
      </c>
      <c r="H2468" s="13">
        <f>tbl_Data[[#This Row],[Units]] * tbl_Data[[#This Row],[Price]]</f>
        <v>11500</v>
      </c>
      <c r="I2468" s="4" t="s">
        <v>11</v>
      </c>
      <c r="J2468" s="4" t="s">
        <v>12</v>
      </c>
      <c r="K2468" s="4" t="s">
        <v>55</v>
      </c>
    </row>
    <row r="2469" spans="2:11" x14ac:dyDescent="0.25">
      <c r="B2469" s="7">
        <v>44055</v>
      </c>
      <c r="C2469" s="4" t="s">
        <v>21</v>
      </c>
      <c r="D2469" s="4" t="s">
        <v>48</v>
      </c>
      <c r="E2469" s="4" t="s">
        <v>10</v>
      </c>
      <c r="F2469" s="4">
        <v>30</v>
      </c>
      <c r="G2469" s="13">
        <f t="shared" si="38"/>
        <v>400</v>
      </c>
      <c r="H2469" s="13">
        <f>tbl_Data[[#This Row],[Units]] * tbl_Data[[#This Row],[Price]]</f>
        <v>12000</v>
      </c>
      <c r="I2469" s="4" t="s">
        <v>11</v>
      </c>
      <c r="J2469" s="4" t="s">
        <v>12</v>
      </c>
      <c r="K2469" s="4" t="s">
        <v>53</v>
      </c>
    </row>
    <row r="2470" spans="2:11" x14ac:dyDescent="0.25">
      <c r="B2470" s="7">
        <v>44055</v>
      </c>
      <c r="C2470" s="4" t="s">
        <v>13</v>
      </c>
      <c r="D2470" s="4" t="s">
        <v>18</v>
      </c>
      <c r="E2470" s="4" t="s">
        <v>17</v>
      </c>
      <c r="F2470" s="4">
        <v>33</v>
      </c>
      <c r="G2470" s="13">
        <f t="shared" si="38"/>
        <v>500</v>
      </c>
      <c r="H2470" s="13">
        <f>tbl_Data[[#This Row],[Units]] * tbl_Data[[#This Row],[Price]]</f>
        <v>16500</v>
      </c>
      <c r="I2470" s="4" t="s">
        <v>11</v>
      </c>
      <c r="J2470" s="4" t="s">
        <v>12</v>
      </c>
      <c r="K2470" s="4" t="s">
        <v>55</v>
      </c>
    </row>
    <row r="2471" spans="2:11" x14ac:dyDescent="0.25">
      <c r="B2471" s="7">
        <v>44055</v>
      </c>
      <c r="C2471" s="4" t="s">
        <v>13</v>
      </c>
      <c r="D2471" s="4" t="s">
        <v>18</v>
      </c>
      <c r="E2471" s="4" t="s">
        <v>17</v>
      </c>
      <c r="F2471" s="4">
        <v>37</v>
      </c>
      <c r="G2471" s="13">
        <f t="shared" si="38"/>
        <v>500</v>
      </c>
      <c r="H2471" s="13">
        <f>tbl_Data[[#This Row],[Units]] * tbl_Data[[#This Row],[Price]]</f>
        <v>18500</v>
      </c>
      <c r="I2471" s="4" t="s">
        <v>11</v>
      </c>
      <c r="J2471" s="4" t="s">
        <v>19</v>
      </c>
      <c r="K2471" s="4" t="s">
        <v>53</v>
      </c>
    </row>
    <row r="2472" spans="2:11" x14ac:dyDescent="0.25">
      <c r="B2472" s="7">
        <v>44055</v>
      </c>
      <c r="C2472" s="4" t="s">
        <v>13</v>
      </c>
      <c r="D2472" s="4" t="s">
        <v>24</v>
      </c>
      <c r="E2472" s="4" t="s">
        <v>17</v>
      </c>
      <c r="F2472" s="4">
        <v>47</v>
      </c>
      <c r="G2472" s="13">
        <f t="shared" si="38"/>
        <v>500</v>
      </c>
      <c r="H2472" s="13">
        <f>tbl_Data[[#This Row],[Units]] * tbl_Data[[#This Row],[Price]]</f>
        <v>23500</v>
      </c>
      <c r="I2472" s="4" t="s">
        <v>11</v>
      </c>
      <c r="J2472" s="4" t="s">
        <v>19</v>
      </c>
      <c r="K2472" s="4" t="s">
        <v>52</v>
      </c>
    </row>
    <row r="2473" spans="2:11" x14ac:dyDescent="0.25">
      <c r="B2473" s="7">
        <v>44056</v>
      </c>
      <c r="C2473" s="4" t="s">
        <v>13</v>
      </c>
      <c r="D2473" s="4" t="s">
        <v>18</v>
      </c>
      <c r="E2473" s="4" t="s">
        <v>15</v>
      </c>
      <c r="F2473" s="4">
        <v>26</v>
      </c>
      <c r="G2473" s="13">
        <f t="shared" si="38"/>
        <v>100</v>
      </c>
      <c r="H2473" s="13">
        <f>tbl_Data[[#This Row],[Units]] * tbl_Data[[#This Row],[Price]]</f>
        <v>2600</v>
      </c>
      <c r="I2473" s="4" t="s">
        <v>11</v>
      </c>
      <c r="J2473" s="4" t="s">
        <v>12</v>
      </c>
      <c r="K2473" s="4" t="s">
        <v>52</v>
      </c>
    </row>
    <row r="2474" spans="2:11" x14ac:dyDescent="0.25">
      <c r="B2474" s="7">
        <v>44056</v>
      </c>
      <c r="C2474" s="4" t="s">
        <v>21</v>
      </c>
      <c r="D2474" s="4" t="s">
        <v>14</v>
      </c>
      <c r="E2474" s="4" t="s">
        <v>10</v>
      </c>
      <c r="F2474" s="4">
        <v>14</v>
      </c>
      <c r="G2474" s="13">
        <f t="shared" si="38"/>
        <v>400</v>
      </c>
      <c r="H2474" s="13">
        <f>tbl_Data[[#This Row],[Units]] * tbl_Data[[#This Row],[Price]]</f>
        <v>5600</v>
      </c>
      <c r="I2474" s="4" t="s">
        <v>11</v>
      </c>
      <c r="J2474" s="4" t="s">
        <v>12</v>
      </c>
      <c r="K2474" s="4" t="s">
        <v>55</v>
      </c>
    </row>
    <row r="2475" spans="2:11" x14ac:dyDescent="0.25">
      <c r="B2475" s="7">
        <v>44056</v>
      </c>
      <c r="C2475" s="4" t="s">
        <v>21</v>
      </c>
      <c r="D2475" s="4" t="s">
        <v>24</v>
      </c>
      <c r="E2475" s="4" t="s">
        <v>10</v>
      </c>
      <c r="F2475" s="4">
        <v>31</v>
      </c>
      <c r="G2475" s="13">
        <f t="shared" si="38"/>
        <v>400</v>
      </c>
      <c r="H2475" s="13">
        <f>tbl_Data[[#This Row],[Units]] * tbl_Data[[#This Row],[Price]]</f>
        <v>12400</v>
      </c>
      <c r="I2475" s="4" t="s">
        <v>11</v>
      </c>
      <c r="J2475" s="4" t="s">
        <v>12</v>
      </c>
      <c r="K2475" s="4" t="s">
        <v>53</v>
      </c>
    </row>
    <row r="2476" spans="2:11" x14ac:dyDescent="0.25">
      <c r="B2476" s="7">
        <v>44056</v>
      </c>
      <c r="C2476" s="4" t="s">
        <v>21</v>
      </c>
      <c r="D2476" s="4" t="s">
        <v>18</v>
      </c>
      <c r="E2476" s="4" t="s">
        <v>17</v>
      </c>
      <c r="F2476" s="4">
        <v>25</v>
      </c>
      <c r="G2476" s="13">
        <f t="shared" si="38"/>
        <v>500</v>
      </c>
      <c r="H2476" s="13">
        <f>tbl_Data[[#This Row],[Units]] * tbl_Data[[#This Row],[Price]]</f>
        <v>12500</v>
      </c>
      <c r="I2476" s="4" t="s">
        <v>11</v>
      </c>
      <c r="J2476" s="4" t="s">
        <v>19</v>
      </c>
      <c r="K2476" s="4" t="s">
        <v>52</v>
      </c>
    </row>
    <row r="2477" spans="2:11" x14ac:dyDescent="0.25">
      <c r="B2477" s="7">
        <v>44056</v>
      </c>
      <c r="C2477" s="4" t="s">
        <v>13</v>
      </c>
      <c r="D2477" s="4" t="s">
        <v>9</v>
      </c>
      <c r="E2477" s="4" t="s">
        <v>10</v>
      </c>
      <c r="F2477" s="4">
        <v>33</v>
      </c>
      <c r="G2477" s="13">
        <f t="shared" si="38"/>
        <v>400</v>
      </c>
      <c r="H2477" s="13">
        <f>tbl_Data[[#This Row],[Units]] * tbl_Data[[#This Row],[Price]]</f>
        <v>13200</v>
      </c>
      <c r="I2477" s="4" t="s">
        <v>11</v>
      </c>
      <c r="J2477" s="4" t="s">
        <v>12</v>
      </c>
      <c r="K2477" s="4" t="s">
        <v>55</v>
      </c>
    </row>
    <row r="2478" spans="2:11" x14ac:dyDescent="0.25">
      <c r="B2478" s="7">
        <v>44056</v>
      </c>
      <c r="C2478" s="4" t="s">
        <v>13</v>
      </c>
      <c r="D2478" s="4" t="s">
        <v>16</v>
      </c>
      <c r="E2478" s="4" t="s">
        <v>10</v>
      </c>
      <c r="F2478" s="4">
        <v>39</v>
      </c>
      <c r="G2478" s="13">
        <f t="shared" si="38"/>
        <v>400</v>
      </c>
      <c r="H2478" s="13">
        <f>tbl_Data[[#This Row],[Units]] * tbl_Data[[#This Row],[Price]]</f>
        <v>15600</v>
      </c>
      <c r="I2478" s="4" t="s">
        <v>23</v>
      </c>
      <c r="J2478" s="4" t="s">
        <v>12</v>
      </c>
      <c r="K2478" s="4" t="s">
        <v>53</v>
      </c>
    </row>
    <row r="2479" spans="2:11" x14ac:dyDescent="0.25">
      <c r="B2479" s="7">
        <v>44057</v>
      </c>
      <c r="C2479" s="4" t="s">
        <v>21</v>
      </c>
      <c r="D2479" s="4" t="s">
        <v>48</v>
      </c>
      <c r="E2479" s="4" t="s">
        <v>22</v>
      </c>
      <c r="F2479" s="4">
        <v>4</v>
      </c>
      <c r="G2479" s="13">
        <f t="shared" si="38"/>
        <v>200</v>
      </c>
      <c r="H2479" s="13">
        <f>tbl_Data[[#This Row],[Units]] * tbl_Data[[#This Row],[Price]]</f>
        <v>800</v>
      </c>
      <c r="I2479" s="4" t="s">
        <v>11</v>
      </c>
      <c r="J2479" s="4" t="s">
        <v>12</v>
      </c>
      <c r="K2479" s="4" t="s">
        <v>52</v>
      </c>
    </row>
    <row r="2480" spans="2:11" x14ac:dyDescent="0.25">
      <c r="B2480" s="7">
        <v>44057</v>
      </c>
      <c r="C2480" s="4" t="s">
        <v>21</v>
      </c>
      <c r="D2480" s="4" t="s">
        <v>18</v>
      </c>
      <c r="E2480" s="4" t="s">
        <v>17</v>
      </c>
      <c r="F2480" s="4">
        <v>13</v>
      </c>
      <c r="G2480" s="13">
        <f t="shared" si="38"/>
        <v>500</v>
      </c>
      <c r="H2480" s="13">
        <f>tbl_Data[[#This Row],[Units]] * tbl_Data[[#This Row],[Price]]</f>
        <v>6500</v>
      </c>
      <c r="I2480" s="4" t="s">
        <v>11</v>
      </c>
      <c r="J2480" s="4" t="s">
        <v>12</v>
      </c>
      <c r="K2480" s="4" t="s">
        <v>52</v>
      </c>
    </row>
    <row r="2481" spans="2:11" x14ac:dyDescent="0.25">
      <c r="B2481" s="7">
        <v>44057</v>
      </c>
      <c r="C2481" s="4" t="s">
        <v>21</v>
      </c>
      <c r="D2481" s="4" t="s">
        <v>9</v>
      </c>
      <c r="E2481" s="4" t="s">
        <v>22</v>
      </c>
      <c r="F2481" s="4">
        <v>33</v>
      </c>
      <c r="G2481" s="13">
        <f t="shared" si="38"/>
        <v>200</v>
      </c>
      <c r="H2481" s="13">
        <f>tbl_Data[[#This Row],[Units]] * tbl_Data[[#This Row],[Price]]</f>
        <v>6600</v>
      </c>
      <c r="I2481" s="4" t="s">
        <v>11</v>
      </c>
      <c r="J2481" s="4" t="s">
        <v>12</v>
      </c>
      <c r="K2481" s="4" t="s">
        <v>52</v>
      </c>
    </row>
    <row r="2482" spans="2:11" x14ac:dyDescent="0.25">
      <c r="B2482" s="7">
        <v>44057</v>
      </c>
      <c r="C2482" s="4" t="s">
        <v>13</v>
      </c>
      <c r="D2482" s="4" t="s">
        <v>16</v>
      </c>
      <c r="E2482" s="4" t="s">
        <v>22</v>
      </c>
      <c r="F2482" s="4">
        <v>37</v>
      </c>
      <c r="G2482" s="13">
        <f t="shared" si="38"/>
        <v>200</v>
      </c>
      <c r="H2482" s="13">
        <f>tbl_Data[[#This Row],[Units]] * tbl_Data[[#This Row],[Price]]</f>
        <v>7400</v>
      </c>
      <c r="I2482" s="4" t="s">
        <v>11</v>
      </c>
      <c r="J2482" s="4" t="s">
        <v>12</v>
      </c>
      <c r="K2482" s="4" t="s">
        <v>55</v>
      </c>
    </row>
    <row r="2483" spans="2:11" x14ac:dyDescent="0.25">
      <c r="B2483" s="7">
        <v>44057</v>
      </c>
      <c r="C2483" s="4" t="s">
        <v>8</v>
      </c>
      <c r="D2483" s="4" t="s">
        <v>48</v>
      </c>
      <c r="E2483" s="4" t="s">
        <v>20</v>
      </c>
      <c r="F2483" s="4">
        <v>30</v>
      </c>
      <c r="G2483" s="13">
        <f t="shared" si="38"/>
        <v>300</v>
      </c>
      <c r="H2483" s="13">
        <f>tbl_Data[[#This Row],[Units]] * tbl_Data[[#This Row],[Price]]</f>
        <v>9000</v>
      </c>
      <c r="I2483" s="4" t="s">
        <v>11</v>
      </c>
      <c r="J2483" s="4" t="s">
        <v>12</v>
      </c>
      <c r="K2483" s="4" t="s">
        <v>54</v>
      </c>
    </row>
    <row r="2484" spans="2:11" x14ac:dyDescent="0.25">
      <c r="B2484" s="7">
        <v>44057</v>
      </c>
      <c r="C2484" s="4" t="s">
        <v>13</v>
      </c>
      <c r="D2484" s="4" t="s">
        <v>24</v>
      </c>
      <c r="E2484" s="4" t="s">
        <v>22</v>
      </c>
      <c r="F2484" s="4">
        <v>48</v>
      </c>
      <c r="G2484" s="13">
        <f t="shared" si="38"/>
        <v>200</v>
      </c>
      <c r="H2484" s="13">
        <f>tbl_Data[[#This Row],[Units]] * tbl_Data[[#This Row],[Price]]</f>
        <v>9600</v>
      </c>
      <c r="I2484" s="4" t="s">
        <v>11</v>
      </c>
      <c r="J2484" s="4" t="s">
        <v>12</v>
      </c>
      <c r="K2484" s="4" t="s">
        <v>52</v>
      </c>
    </row>
    <row r="2485" spans="2:11" x14ac:dyDescent="0.25">
      <c r="B2485" s="7">
        <v>44057</v>
      </c>
      <c r="C2485" s="4" t="s">
        <v>8</v>
      </c>
      <c r="D2485" s="4" t="s">
        <v>48</v>
      </c>
      <c r="E2485" s="4" t="s">
        <v>17</v>
      </c>
      <c r="F2485" s="4">
        <v>22</v>
      </c>
      <c r="G2485" s="13">
        <f t="shared" si="38"/>
        <v>500</v>
      </c>
      <c r="H2485" s="13">
        <f>tbl_Data[[#This Row],[Units]] * tbl_Data[[#This Row],[Price]]</f>
        <v>11000</v>
      </c>
      <c r="I2485" s="4" t="s">
        <v>11</v>
      </c>
      <c r="J2485" s="4" t="s">
        <v>12</v>
      </c>
      <c r="K2485" s="4" t="s">
        <v>52</v>
      </c>
    </row>
    <row r="2486" spans="2:11" x14ac:dyDescent="0.25">
      <c r="B2486" s="7">
        <v>44057</v>
      </c>
      <c r="C2486" s="4" t="s">
        <v>21</v>
      </c>
      <c r="D2486" s="4" t="s">
        <v>48</v>
      </c>
      <c r="E2486" s="4" t="s">
        <v>17</v>
      </c>
      <c r="F2486" s="4">
        <v>23</v>
      </c>
      <c r="G2486" s="13">
        <f t="shared" si="38"/>
        <v>500</v>
      </c>
      <c r="H2486" s="13">
        <f>tbl_Data[[#This Row],[Units]] * tbl_Data[[#This Row],[Price]]</f>
        <v>11500</v>
      </c>
      <c r="I2486" s="4" t="s">
        <v>23</v>
      </c>
      <c r="J2486" s="4" t="s">
        <v>12</v>
      </c>
      <c r="K2486" s="4" t="s">
        <v>52</v>
      </c>
    </row>
    <row r="2487" spans="2:11" x14ac:dyDescent="0.25">
      <c r="B2487" s="7">
        <v>44057</v>
      </c>
      <c r="C2487" s="4" t="s">
        <v>21</v>
      </c>
      <c r="D2487" s="4" t="s">
        <v>9</v>
      </c>
      <c r="E2487" s="4" t="s">
        <v>20</v>
      </c>
      <c r="F2487" s="4">
        <v>42</v>
      </c>
      <c r="G2487" s="13">
        <f t="shared" si="38"/>
        <v>300</v>
      </c>
      <c r="H2487" s="13">
        <f>tbl_Data[[#This Row],[Units]] * tbl_Data[[#This Row],[Price]]</f>
        <v>12600</v>
      </c>
      <c r="I2487" s="4" t="s">
        <v>23</v>
      </c>
      <c r="J2487" s="4" t="s">
        <v>12</v>
      </c>
      <c r="K2487" s="4" t="s">
        <v>55</v>
      </c>
    </row>
    <row r="2488" spans="2:11" x14ac:dyDescent="0.25">
      <c r="B2488" s="7">
        <v>44057</v>
      </c>
      <c r="C2488" s="4" t="s">
        <v>8</v>
      </c>
      <c r="D2488" s="4" t="s">
        <v>16</v>
      </c>
      <c r="E2488" s="4" t="s">
        <v>10</v>
      </c>
      <c r="F2488" s="4">
        <v>35</v>
      </c>
      <c r="G2488" s="13">
        <f t="shared" si="38"/>
        <v>400</v>
      </c>
      <c r="H2488" s="13">
        <f>tbl_Data[[#This Row],[Units]] * tbl_Data[[#This Row],[Price]]</f>
        <v>14000</v>
      </c>
      <c r="I2488" s="4" t="s">
        <v>11</v>
      </c>
      <c r="J2488" s="4" t="s">
        <v>12</v>
      </c>
      <c r="K2488" s="4" t="s">
        <v>52</v>
      </c>
    </row>
    <row r="2489" spans="2:11" x14ac:dyDescent="0.25">
      <c r="B2489" s="7">
        <v>44057</v>
      </c>
      <c r="C2489" s="4" t="s">
        <v>21</v>
      </c>
      <c r="D2489" s="4" t="s">
        <v>48</v>
      </c>
      <c r="E2489" s="4" t="s">
        <v>17</v>
      </c>
      <c r="F2489" s="4">
        <v>28</v>
      </c>
      <c r="G2489" s="13">
        <f t="shared" si="38"/>
        <v>500</v>
      </c>
      <c r="H2489" s="13">
        <f>tbl_Data[[#This Row],[Units]] * tbl_Data[[#This Row],[Price]]</f>
        <v>14000</v>
      </c>
      <c r="I2489" s="4" t="s">
        <v>23</v>
      </c>
      <c r="J2489" s="4" t="s">
        <v>12</v>
      </c>
      <c r="K2489" s="4" t="s">
        <v>55</v>
      </c>
    </row>
    <row r="2490" spans="2:11" x14ac:dyDescent="0.25">
      <c r="B2490" s="7">
        <v>44057</v>
      </c>
      <c r="C2490" s="4" t="s">
        <v>21</v>
      </c>
      <c r="D2490" s="4" t="s">
        <v>18</v>
      </c>
      <c r="E2490" s="4" t="s">
        <v>20</v>
      </c>
      <c r="F2490" s="4">
        <v>49</v>
      </c>
      <c r="G2490" s="13">
        <f t="shared" si="38"/>
        <v>300</v>
      </c>
      <c r="H2490" s="13">
        <f>tbl_Data[[#This Row],[Units]] * tbl_Data[[#This Row],[Price]]</f>
        <v>14700</v>
      </c>
      <c r="I2490" s="4" t="s">
        <v>11</v>
      </c>
      <c r="J2490" s="4" t="s">
        <v>12</v>
      </c>
      <c r="K2490" s="4" t="s">
        <v>52</v>
      </c>
    </row>
    <row r="2491" spans="2:11" x14ac:dyDescent="0.25">
      <c r="B2491" s="7">
        <v>44057</v>
      </c>
      <c r="C2491" s="4" t="s">
        <v>21</v>
      </c>
      <c r="D2491" s="4" t="s">
        <v>18</v>
      </c>
      <c r="E2491" s="4" t="s">
        <v>10</v>
      </c>
      <c r="F2491" s="4">
        <v>44</v>
      </c>
      <c r="G2491" s="13">
        <f t="shared" si="38"/>
        <v>400</v>
      </c>
      <c r="H2491" s="13">
        <f>tbl_Data[[#This Row],[Units]] * tbl_Data[[#This Row],[Price]]</f>
        <v>17600</v>
      </c>
      <c r="I2491" s="4" t="s">
        <v>11</v>
      </c>
      <c r="J2491" s="4" t="s">
        <v>12</v>
      </c>
      <c r="K2491" s="4" t="s">
        <v>55</v>
      </c>
    </row>
    <row r="2492" spans="2:11" x14ac:dyDescent="0.25">
      <c r="B2492" s="7">
        <v>44057</v>
      </c>
      <c r="C2492" s="4" t="s">
        <v>8</v>
      </c>
      <c r="D2492" s="4" t="s">
        <v>18</v>
      </c>
      <c r="E2492" s="4" t="s">
        <v>17</v>
      </c>
      <c r="F2492" s="4">
        <v>49</v>
      </c>
      <c r="G2492" s="13">
        <f t="shared" si="38"/>
        <v>500</v>
      </c>
      <c r="H2492" s="13">
        <f>tbl_Data[[#This Row],[Units]] * tbl_Data[[#This Row],[Price]]</f>
        <v>24500</v>
      </c>
      <c r="I2492" s="4" t="s">
        <v>11</v>
      </c>
      <c r="J2492" s="4" t="s">
        <v>12</v>
      </c>
      <c r="K2492" s="4" t="s">
        <v>52</v>
      </c>
    </row>
    <row r="2493" spans="2:11" x14ac:dyDescent="0.25">
      <c r="B2493" s="7">
        <v>44058</v>
      </c>
      <c r="C2493" s="4" t="s">
        <v>21</v>
      </c>
      <c r="D2493" s="4" t="s">
        <v>14</v>
      </c>
      <c r="E2493" s="4" t="s">
        <v>15</v>
      </c>
      <c r="F2493" s="4">
        <v>12</v>
      </c>
      <c r="G2493" s="13">
        <f t="shared" si="38"/>
        <v>100</v>
      </c>
      <c r="H2493" s="13">
        <f>tbl_Data[[#This Row],[Units]] * tbl_Data[[#This Row],[Price]]</f>
        <v>1200</v>
      </c>
      <c r="I2493" s="4" t="s">
        <v>11</v>
      </c>
      <c r="J2493" s="4" t="s">
        <v>12</v>
      </c>
      <c r="K2493" s="4" t="s">
        <v>52</v>
      </c>
    </row>
    <row r="2494" spans="2:11" x14ac:dyDescent="0.25">
      <c r="B2494" s="7">
        <v>44058</v>
      </c>
      <c r="C2494" s="4" t="s">
        <v>8</v>
      </c>
      <c r="D2494" s="4" t="s">
        <v>48</v>
      </c>
      <c r="E2494" s="4" t="s">
        <v>15</v>
      </c>
      <c r="F2494" s="4">
        <v>21</v>
      </c>
      <c r="G2494" s="13">
        <f t="shared" si="38"/>
        <v>100</v>
      </c>
      <c r="H2494" s="13">
        <f>tbl_Data[[#This Row],[Units]] * tbl_Data[[#This Row],[Price]]</f>
        <v>2100</v>
      </c>
      <c r="I2494" s="4" t="s">
        <v>11</v>
      </c>
      <c r="J2494" s="4" t="s">
        <v>12</v>
      </c>
      <c r="K2494" s="4" t="s">
        <v>52</v>
      </c>
    </row>
    <row r="2495" spans="2:11" x14ac:dyDescent="0.25">
      <c r="B2495" s="7">
        <v>44058</v>
      </c>
      <c r="C2495" s="4" t="s">
        <v>8</v>
      </c>
      <c r="D2495" s="4" t="s">
        <v>18</v>
      </c>
      <c r="E2495" s="4" t="s">
        <v>17</v>
      </c>
      <c r="F2495" s="4">
        <v>5</v>
      </c>
      <c r="G2495" s="13">
        <f t="shared" si="38"/>
        <v>500</v>
      </c>
      <c r="H2495" s="13">
        <f>tbl_Data[[#This Row],[Units]] * tbl_Data[[#This Row],[Price]]</f>
        <v>2500</v>
      </c>
      <c r="I2495" s="4" t="s">
        <v>11</v>
      </c>
      <c r="J2495" s="4" t="s">
        <v>12</v>
      </c>
      <c r="K2495" s="4" t="s">
        <v>52</v>
      </c>
    </row>
    <row r="2496" spans="2:11" x14ac:dyDescent="0.25">
      <c r="B2496" s="7">
        <v>44058</v>
      </c>
      <c r="C2496" s="4" t="s">
        <v>21</v>
      </c>
      <c r="D2496" s="4" t="s">
        <v>48</v>
      </c>
      <c r="E2496" s="4" t="s">
        <v>15</v>
      </c>
      <c r="F2496" s="4">
        <v>42</v>
      </c>
      <c r="G2496" s="13">
        <f t="shared" si="38"/>
        <v>100</v>
      </c>
      <c r="H2496" s="13">
        <f>tbl_Data[[#This Row],[Units]] * tbl_Data[[#This Row],[Price]]</f>
        <v>4200</v>
      </c>
      <c r="I2496" s="4" t="s">
        <v>11</v>
      </c>
      <c r="J2496" s="4" t="s">
        <v>12</v>
      </c>
      <c r="K2496" s="4" t="s">
        <v>53</v>
      </c>
    </row>
    <row r="2497" spans="2:11" x14ac:dyDescent="0.25">
      <c r="B2497" s="7">
        <v>44058</v>
      </c>
      <c r="C2497" s="4" t="s">
        <v>8</v>
      </c>
      <c r="D2497" s="4" t="s">
        <v>18</v>
      </c>
      <c r="E2497" s="4" t="s">
        <v>10</v>
      </c>
      <c r="F2497" s="4">
        <v>26</v>
      </c>
      <c r="G2497" s="13">
        <f t="shared" si="38"/>
        <v>400</v>
      </c>
      <c r="H2497" s="13">
        <f>tbl_Data[[#This Row],[Units]] * tbl_Data[[#This Row],[Price]]</f>
        <v>10400</v>
      </c>
      <c r="I2497" s="4" t="s">
        <v>11</v>
      </c>
      <c r="J2497" s="4" t="s">
        <v>12</v>
      </c>
      <c r="K2497" s="4" t="s">
        <v>53</v>
      </c>
    </row>
    <row r="2498" spans="2:11" x14ac:dyDescent="0.25">
      <c r="B2498" s="7">
        <v>44058</v>
      </c>
      <c r="C2498" s="4" t="s">
        <v>8</v>
      </c>
      <c r="D2498" s="4" t="s">
        <v>14</v>
      </c>
      <c r="E2498" s="4" t="s">
        <v>17</v>
      </c>
      <c r="F2498" s="4">
        <v>26</v>
      </c>
      <c r="G2498" s="13">
        <f t="shared" si="38"/>
        <v>500</v>
      </c>
      <c r="H2498" s="13">
        <f>tbl_Data[[#This Row],[Units]] * tbl_Data[[#This Row],[Price]]</f>
        <v>13000</v>
      </c>
      <c r="I2498" s="4" t="s">
        <v>11</v>
      </c>
      <c r="J2498" s="4" t="s">
        <v>12</v>
      </c>
      <c r="K2498" s="4" t="s">
        <v>54</v>
      </c>
    </row>
    <row r="2499" spans="2:11" x14ac:dyDescent="0.25">
      <c r="B2499" s="7">
        <v>44058</v>
      </c>
      <c r="C2499" s="4" t="s">
        <v>21</v>
      </c>
      <c r="D2499" s="4" t="s">
        <v>48</v>
      </c>
      <c r="E2499" s="4" t="s">
        <v>20</v>
      </c>
      <c r="F2499" s="4">
        <v>46</v>
      </c>
      <c r="G2499" s="13">
        <f t="shared" si="38"/>
        <v>300</v>
      </c>
      <c r="H2499" s="13">
        <f>tbl_Data[[#This Row],[Units]] * tbl_Data[[#This Row],[Price]]</f>
        <v>13800</v>
      </c>
      <c r="I2499" s="4" t="s">
        <v>11</v>
      </c>
      <c r="J2499" s="4" t="s">
        <v>19</v>
      </c>
      <c r="K2499" s="4" t="s">
        <v>55</v>
      </c>
    </row>
    <row r="2500" spans="2:11" x14ac:dyDescent="0.25">
      <c r="B2500" s="7">
        <v>44059</v>
      </c>
      <c r="C2500" s="4" t="s">
        <v>13</v>
      </c>
      <c r="D2500" s="4" t="s">
        <v>9</v>
      </c>
      <c r="E2500" s="4" t="s">
        <v>15</v>
      </c>
      <c r="F2500" s="4">
        <v>1</v>
      </c>
      <c r="G2500" s="13">
        <f t="shared" ref="G2500:G2563" si="39">_xlfn.XLOOKUP(E2500, Product, dv_Price, "N/A", 0)</f>
        <v>100</v>
      </c>
      <c r="H2500" s="13">
        <f>tbl_Data[[#This Row],[Units]] * tbl_Data[[#This Row],[Price]]</f>
        <v>100</v>
      </c>
      <c r="I2500" s="4" t="s">
        <v>11</v>
      </c>
      <c r="J2500" s="4" t="s">
        <v>12</v>
      </c>
      <c r="K2500" s="4" t="s">
        <v>52</v>
      </c>
    </row>
    <row r="2501" spans="2:11" x14ac:dyDescent="0.25">
      <c r="B2501" s="7">
        <v>44059</v>
      </c>
      <c r="C2501" s="4" t="s">
        <v>8</v>
      </c>
      <c r="D2501" s="4" t="s">
        <v>14</v>
      </c>
      <c r="E2501" s="4" t="s">
        <v>15</v>
      </c>
      <c r="F2501" s="4">
        <v>9</v>
      </c>
      <c r="G2501" s="13">
        <f t="shared" si="39"/>
        <v>100</v>
      </c>
      <c r="H2501" s="13">
        <f>tbl_Data[[#This Row],[Units]] * tbl_Data[[#This Row],[Price]]</f>
        <v>900</v>
      </c>
      <c r="I2501" s="4" t="s">
        <v>11</v>
      </c>
      <c r="J2501" s="4" t="s">
        <v>19</v>
      </c>
      <c r="K2501" s="4" t="s">
        <v>54</v>
      </c>
    </row>
    <row r="2502" spans="2:11" x14ac:dyDescent="0.25">
      <c r="B2502" s="7">
        <v>44059</v>
      </c>
      <c r="C2502" s="4" t="s">
        <v>8</v>
      </c>
      <c r="D2502" s="4" t="s">
        <v>18</v>
      </c>
      <c r="E2502" s="4" t="s">
        <v>10</v>
      </c>
      <c r="F2502" s="4">
        <v>3</v>
      </c>
      <c r="G2502" s="13">
        <f t="shared" si="39"/>
        <v>400</v>
      </c>
      <c r="H2502" s="13">
        <f>tbl_Data[[#This Row],[Units]] * tbl_Data[[#This Row],[Price]]</f>
        <v>1200</v>
      </c>
      <c r="I2502" s="4" t="s">
        <v>11</v>
      </c>
      <c r="J2502" s="4" t="s">
        <v>12</v>
      </c>
      <c r="K2502" s="4" t="s">
        <v>52</v>
      </c>
    </row>
    <row r="2503" spans="2:11" x14ac:dyDescent="0.25">
      <c r="B2503" s="7">
        <v>44059</v>
      </c>
      <c r="C2503" s="4" t="s">
        <v>13</v>
      </c>
      <c r="D2503" s="4" t="s">
        <v>14</v>
      </c>
      <c r="E2503" s="4" t="s">
        <v>15</v>
      </c>
      <c r="F2503" s="4">
        <v>27</v>
      </c>
      <c r="G2503" s="13">
        <f t="shared" si="39"/>
        <v>100</v>
      </c>
      <c r="H2503" s="13">
        <f>tbl_Data[[#This Row],[Units]] * tbl_Data[[#This Row],[Price]]</f>
        <v>2700</v>
      </c>
      <c r="I2503" s="4" t="s">
        <v>11</v>
      </c>
      <c r="J2503" s="4" t="s">
        <v>12</v>
      </c>
      <c r="K2503" s="4" t="s">
        <v>53</v>
      </c>
    </row>
    <row r="2504" spans="2:11" x14ac:dyDescent="0.25">
      <c r="B2504" s="7">
        <v>44059</v>
      </c>
      <c r="C2504" s="4" t="s">
        <v>21</v>
      </c>
      <c r="D2504" s="4" t="s">
        <v>18</v>
      </c>
      <c r="E2504" s="4" t="s">
        <v>10</v>
      </c>
      <c r="F2504" s="4">
        <v>14</v>
      </c>
      <c r="G2504" s="13">
        <f t="shared" si="39"/>
        <v>400</v>
      </c>
      <c r="H2504" s="13">
        <f>tbl_Data[[#This Row],[Units]] * tbl_Data[[#This Row],[Price]]</f>
        <v>5600</v>
      </c>
      <c r="I2504" s="4" t="s">
        <v>11</v>
      </c>
      <c r="J2504" s="4" t="s">
        <v>12</v>
      </c>
      <c r="K2504" s="4" t="s">
        <v>53</v>
      </c>
    </row>
    <row r="2505" spans="2:11" x14ac:dyDescent="0.25">
      <c r="B2505" s="7">
        <v>44059</v>
      </c>
      <c r="C2505" s="4" t="s">
        <v>21</v>
      </c>
      <c r="D2505" s="4" t="s">
        <v>24</v>
      </c>
      <c r="E2505" s="4" t="s">
        <v>10</v>
      </c>
      <c r="F2505" s="4">
        <v>21</v>
      </c>
      <c r="G2505" s="13">
        <f t="shared" si="39"/>
        <v>400</v>
      </c>
      <c r="H2505" s="13">
        <f>tbl_Data[[#This Row],[Units]] * tbl_Data[[#This Row],[Price]]</f>
        <v>8400</v>
      </c>
      <c r="I2505" s="4" t="s">
        <v>11</v>
      </c>
      <c r="J2505" s="4" t="s">
        <v>12</v>
      </c>
      <c r="K2505" s="4" t="s">
        <v>54</v>
      </c>
    </row>
    <row r="2506" spans="2:11" x14ac:dyDescent="0.25">
      <c r="B2506" s="7">
        <v>44059</v>
      </c>
      <c r="C2506" s="4" t="s">
        <v>8</v>
      </c>
      <c r="D2506" s="4" t="s">
        <v>48</v>
      </c>
      <c r="E2506" s="4" t="s">
        <v>22</v>
      </c>
      <c r="F2506" s="4">
        <v>48</v>
      </c>
      <c r="G2506" s="13">
        <f t="shared" si="39"/>
        <v>200</v>
      </c>
      <c r="H2506" s="13">
        <f>tbl_Data[[#This Row],[Units]] * tbl_Data[[#This Row],[Price]]</f>
        <v>9600</v>
      </c>
      <c r="I2506" s="4" t="s">
        <v>11</v>
      </c>
      <c r="J2506" s="4" t="s">
        <v>12</v>
      </c>
      <c r="K2506" s="4" t="s">
        <v>53</v>
      </c>
    </row>
    <row r="2507" spans="2:11" x14ac:dyDescent="0.25">
      <c r="B2507" s="7">
        <v>44059</v>
      </c>
      <c r="C2507" s="4" t="s">
        <v>8</v>
      </c>
      <c r="D2507" s="4" t="s">
        <v>16</v>
      </c>
      <c r="E2507" s="4" t="s">
        <v>20</v>
      </c>
      <c r="F2507" s="4">
        <v>33</v>
      </c>
      <c r="G2507" s="13">
        <f t="shared" si="39"/>
        <v>300</v>
      </c>
      <c r="H2507" s="13">
        <f>tbl_Data[[#This Row],[Units]] * tbl_Data[[#This Row],[Price]]</f>
        <v>9900</v>
      </c>
      <c r="I2507" s="4" t="s">
        <v>11</v>
      </c>
      <c r="J2507" s="4" t="s">
        <v>12</v>
      </c>
      <c r="K2507" s="4" t="s">
        <v>52</v>
      </c>
    </row>
    <row r="2508" spans="2:11" x14ac:dyDescent="0.25">
      <c r="B2508" s="7">
        <v>44059</v>
      </c>
      <c r="C2508" s="4" t="s">
        <v>8</v>
      </c>
      <c r="D2508" s="4" t="s">
        <v>9</v>
      </c>
      <c r="E2508" s="4" t="s">
        <v>10</v>
      </c>
      <c r="F2508" s="4">
        <v>29</v>
      </c>
      <c r="G2508" s="13">
        <f t="shared" si="39"/>
        <v>400</v>
      </c>
      <c r="H2508" s="13">
        <f>tbl_Data[[#This Row],[Units]] * tbl_Data[[#This Row],[Price]]</f>
        <v>11600</v>
      </c>
      <c r="I2508" s="4" t="s">
        <v>11</v>
      </c>
      <c r="J2508" s="4" t="s">
        <v>12</v>
      </c>
      <c r="K2508" s="4" t="s">
        <v>52</v>
      </c>
    </row>
    <row r="2509" spans="2:11" x14ac:dyDescent="0.25">
      <c r="B2509" s="7">
        <v>44059</v>
      </c>
      <c r="C2509" s="4" t="s">
        <v>8</v>
      </c>
      <c r="D2509" s="4" t="s">
        <v>16</v>
      </c>
      <c r="E2509" s="4" t="s">
        <v>10</v>
      </c>
      <c r="F2509" s="4">
        <v>30</v>
      </c>
      <c r="G2509" s="13">
        <f t="shared" si="39"/>
        <v>400</v>
      </c>
      <c r="H2509" s="13">
        <f>tbl_Data[[#This Row],[Units]] * tbl_Data[[#This Row],[Price]]</f>
        <v>12000</v>
      </c>
      <c r="I2509" s="4" t="s">
        <v>11</v>
      </c>
      <c r="J2509" s="4" t="s">
        <v>12</v>
      </c>
      <c r="K2509" s="4" t="s">
        <v>54</v>
      </c>
    </row>
    <row r="2510" spans="2:11" x14ac:dyDescent="0.25">
      <c r="B2510" s="7">
        <v>44059</v>
      </c>
      <c r="C2510" s="4" t="s">
        <v>21</v>
      </c>
      <c r="D2510" s="4" t="s">
        <v>14</v>
      </c>
      <c r="E2510" s="4" t="s">
        <v>17</v>
      </c>
      <c r="F2510" s="4">
        <v>27</v>
      </c>
      <c r="G2510" s="13">
        <f t="shared" si="39"/>
        <v>500</v>
      </c>
      <c r="H2510" s="13">
        <f>tbl_Data[[#This Row],[Units]] * tbl_Data[[#This Row],[Price]]</f>
        <v>13500</v>
      </c>
      <c r="I2510" s="4" t="s">
        <v>23</v>
      </c>
      <c r="J2510" s="4" t="s">
        <v>12</v>
      </c>
      <c r="K2510" s="4" t="s">
        <v>52</v>
      </c>
    </row>
    <row r="2511" spans="2:11" x14ac:dyDescent="0.25">
      <c r="B2511" s="7">
        <v>44059</v>
      </c>
      <c r="C2511" s="4" t="s">
        <v>13</v>
      </c>
      <c r="D2511" s="4" t="s">
        <v>48</v>
      </c>
      <c r="E2511" s="4" t="s">
        <v>10</v>
      </c>
      <c r="F2511" s="4">
        <v>41</v>
      </c>
      <c r="G2511" s="13">
        <f t="shared" si="39"/>
        <v>400</v>
      </c>
      <c r="H2511" s="13">
        <f>tbl_Data[[#This Row],[Units]] * tbl_Data[[#This Row],[Price]]</f>
        <v>16400</v>
      </c>
      <c r="I2511" s="4" t="s">
        <v>11</v>
      </c>
      <c r="J2511" s="4" t="s">
        <v>12</v>
      </c>
      <c r="K2511" s="4" t="s">
        <v>56</v>
      </c>
    </row>
    <row r="2512" spans="2:11" x14ac:dyDescent="0.25">
      <c r="B2512" s="7">
        <v>44059</v>
      </c>
      <c r="C2512" s="4" t="s">
        <v>21</v>
      </c>
      <c r="D2512" s="4" t="s">
        <v>9</v>
      </c>
      <c r="E2512" s="4" t="s">
        <v>10</v>
      </c>
      <c r="F2512" s="4">
        <v>47</v>
      </c>
      <c r="G2512" s="13">
        <f t="shared" si="39"/>
        <v>400</v>
      </c>
      <c r="H2512" s="13">
        <f>tbl_Data[[#This Row],[Units]] * tbl_Data[[#This Row],[Price]]</f>
        <v>18800</v>
      </c>
      <c r="I2512" s="4" t="s">
        <v>11</v>
      </c>
      <c r="J2512" s="4" t="s">
        <v>12</v>
      </c>
      <c r="K2512" s="4" t="s">
        <v>52</v>
      </c>
    </row>
    <row r="2513" spans="2:11" x14ac:dyDescent="0.25">
      <c r="B2513" s="7">
        <v>44059</v>
      </c>
      <c r="C2513" s="4" t="s">
        <v>13</v>
      </c>
      <c r="D2513" s="4" t="s">
        <v>18</v>
      </c>
      <c r="E2513" s="4" t="s">
        <v>17</v>
      </c>
      <c r="F2513" s="4">
        <v>40</v>
      </c>
      <c r="G2513" s="13">
        <f t="shared" si="39"/>
        <v>500</v>
      </c>
      <c r="H2513" s="13">
        <f>tbl_Data[[#This Row],[Units]] * tbl_Data[[#This Row],[Price]]</f>
        <v>20000</v>
      </c>
      <c r="I2513" s="4" t="s">
        <v>11</v>
      </c>
      <c r="J2513" s="4" t="s">
        <v>19</v>
      </c>
      <c r="K2513" s="4" t="s">
        <v>52</v>
      </c>
    </row>
    <row r="2514" spans="2:11" x14ac:dyDescent="0.25">
      <c r="B2514" s="7">
        <v>44059</v>
      </c>
      <c r="C2514" s="4" t="s">
        <v>13</v>
      </c>
      <c r="D2514" s="4" t="s">
        <v>18</v>
      </c>
      <c r="E2514" s="4" t="s">
        <v>17</v>
      </c>
      <c r="F2514" s="4">
        <v>46</v>
      </c>
      <c r="G2514" s="13">
        <f t="shared" si="39"/>
        <v>500</v>
      </c>
      <c r="H2514" s="13">
        <f>tbl_Data[[#This Row],[Units]] * tbl_Data[[#This Row],[Price]]</f>
        <v>23000</v>
      </c>
      <c r="I2514" s="4" t="s">
        <v>23</v>
      </c>
      <c r="J2514" s="4" t="s">
        <v>12</v>
      </c>
      <c r="K2514" s="4" t="s">
        <v>55</v>
      </c>
    </row>
    <row r="2515" spans="2:11" x14ac:dyDescent="0.25">
      <c r="B2515" s="7">
        <v>44059</v>
      </c>
      <c r="C2515" s="4" t="s">
        <v>13</v>
      </c>
      <c r="D2515" s="4" t="s">
        <v>14</v>
      </c>
      <c r="E2515" s="4" t="s">
        <v>17</v>
      </c>
      <c r="F2515" s="4">
        <v>47</v>
      </c>
      <c r="G2515" s="13">
        <f t="shared" si="39"/>
        <v>500</v>
      </c>
      <c r="H2515" s="13">
        <f>tbl_Data[[#This Row],[Units]] * tbl_Data[[#This Row],[Price]]</f>
        <v>23500</v>
      </c>
      <c r="I2515" s="4" t="s">
        <v>11</v>
      </c>
      <c r="J2515" s="4" t="s">
        <v>12</v>
      </c>
      <c r="K2515" s="4" t="s">
        <v>55</v>
      </c>
    </row>
    <row r="2516" spans="2:11" x14ac:dyDescent="0.25">
      <c r="B2516" s="7">
        <v>44060</v>
      </c>
      <c r="C2516" s="4" t="s">
        <v>21</v>
      </c>
      <c r="D2516" s="4" t="s">
        <v>48</v>
      </c>
      <c r="E2516" s="4" t="s">
        <v>15</v>
      </c>
      <c r="F2516" s="4">
        <v>9</v>
      </c>
      <c r="G2516" s="13">
        <f t="shared" si="39"/>
        <v>100</v>
      </c>
      <c r="H2516" s="13">
        <f>tbl_Data[[#This Row],[Units]] * tbl_Data[[#This Row],[Price]]</f>
        <v>900</v>
      </c>
      <c r="I2516" s="4" t="s">
        <v>11</v>
      </c>
      <c r="J2516" s="4" t="s">
        <v>12</v>
      </c>
      <c r="K2516" s="4" t="s">
        <v>55</v>
      </c>
    </row>
    <row r="2517" spans="2:11" x14ac:dyDescent="0.25">
      <c r="B2517" s="7">
        <v>44060</v>
      </c>
      <c r="C2517" s="4" t="s">
        <v>21</v>
      </c>
      <c r="D2517" s="4" t="s">
        <v>16</v>
      </c>
      <c r="E2517" s="4" t="s">
        <v>20</v>
      </c>
      <c r="F2517" s="4">
        <v>12</v>
      </c>
      <c r="G2517" s="13">
        <f t="shared" si="39"/>
        <v>300</v>
      </c>
      <c r="H2517" s="13">
        <f>tbl_Data[[#This Row],[Units]] * tbl_Data[[#This Row],[Price]]</f>
        <v>3600</v>
      </c>
      <c r="I2517" s="4" t="s">
        <v>11</v>
      </c>
      <c r="J2517" s="4" t="s">
        <v>12</v>
      </c>
      <c r="K2517" s="4" t="s">
        <v>55</v>
      </c>
    </row>
    <row r="2518" spans="2:11" x14ac:dyDescent="0.25">
      <c r="B2518" s="7">
        <v>44060</v>
      </c>
      <c r="C2518" s="4" t="s">
        <v>13</v>
      </c>
      <c r="D2518" s="4" t="s">
        <v>14</v>
      </c>
      <c r="E2518" s="4" t="s">
        <v>15</v>
      </c>
      <c r="F2518" s="4">
        <v>44</v>
      </c>
      <c r="G2518" s="13">
        <f t="shared" si="39"/>
        <v>100</v>
      </c>
      <c r="H2518" s="13">
        <f>tbl_Data[[#This Row],[Units]] * tbl_Data[[#This Row],[Price]]</f>
        <v>4400</v>
      </c>
      <c r="I2518" s="4" t="s">
        <v>11</v>
      </c>
      <c r="J2518" s="4" t="s">
        <v>12</v>
      </c>
      <c r="K2518" s="4" t="s">
        <v>55</v>
      </c>
    </row>
    <row r="2519" spans="2:11" x14ac:dyDescent="0.25">
      <c r="B2519" s="7">
        <v>44060</v>
      </c>
      <c r="C2519" s="4" t="s">
        <v>21</v>
      </c>
      <c r="D2519" s="4" t="s">
        <v>24</v>
      </c>
      <c r="E2519" s="4" t="s">
        <v>10</v>
      </c>
      <c r="F2519" s="4">
        <v>12</v>
      </c>
      <c r="G2519" s="13">
        <f t="shared" si="39"/>
        <v>400</v>
      </c>
      <c r="H2519" s="13">
        <f>tbl_Data[[#This Row],[Units]] * tbl_Data[[#This Row],[Price]]</f>
        <v>4800</v>
      </c>
      <c r="I2519" s="4" t="s">
        <v>23</v>
      </c>
      <c r="J2519" s="4" t="s">
        <v>12</v>
      </c>
      <c r="K2519" s="4" t="s">
        <v>53</v>
      </c>
    </row>
    <row r="2520" spans="2:11" x14ac:dyDescent="0.25">
      <c r="B2520" s="7">
        <v>44060</v>
      </c>
      <c r="C2520" s="4" t="s">
        <v>21</v>
      </c>
      <c r="D2520" s="4" t="s">
        <v>9</v>
      </c>
      <c r="E2520" s="4" t="s">
        <v>20</v>
      </c>
      <c r="F2520" s="4">
        <v>24</v>
      </c>
      <c r="G2520" s="13">
        <f t="shared" si="39"/>
        <v>300</v>
      </c>
      <c r="H2520" s="13">
        <f>tbl_Data[[#This Row],[Units]] * tbl_Data[[#This Row],[Price]]</f>
        <v>7200</v>
      </c>
      <c r="I2520" s="4" t="s">
        <v>11</v>
      </c>
      <c r="J2520" s="4" t="s">
        <v>12</v>
      </c>
      <c r="K2520" s="4" t="s">
        <v>55</v>
      </c>
    </row>
    <row r="2521" spans="2:11" x14ac:dyDescent="0.25">
      <c r="B2521" s="7">
        <v>44060</v>
      </c>
      <c r="C2521" s="4" t="s">
        <v>8</v>
      </c>
      <c r="D2521" s="4" t="s">
        <v>16</v>
      </c>
      <c r="E2521" s="4" t="s">
        <v>22</v>
      </c>
      <c r="F2521" s="4">
        <v>40</v>
      </c>
      <c r="G2521" s="13">
        <f t="shared" si="39"/>
        <v>200</v>
      </c>
      <c r="H2521" s="13">
        <f>tbl_Data[[#This Row],[Units]] * tbl_Data[[#This Row],[Price]]</f>
        <v>8000</v>
      </c>
      <c r="I2521" s="4" t="s">
        <v>23</v>
      </c>
      <c r="J2521" s="4" t="s">
        <v>12</v>
      </c>
      <c r="K2521" s="4" t="s">
        <v>53</v>
      </c>
    </row>
    <row r="2522" spans="2:11" x14ac:dyDescent="0.25">
      <c r="B2522" s="7">
        <v>44060</v>
      </c>
      <c r="C2522" s="4" t="s">
        <v>13</v>
      </c>
      <c r="D2522" s="4" t="s">
        <v>9</v>
      </c>
      <c r="E2522" s="4" t="s">
        <v>22</v>
      </c>
      <c r="F2522" s="4">
        <v>43</v>
      </c>
      <c r="G2522" s="13">
        <f t="shared" si="39"/>
        <v>200</v>
      </c>
      <c r="H2522" s="13">
        <f>tbl_Data[[#This Row],[Units]] * tbl_Data[[#This Row],[Price]]</f>
        <v>8600</v>
      </c>
      <c r="I2522" s="4" t="s">
        <v>11</v>
      </c>
      <c r="J2522" s="4" t="s">
        <v>12</v>
      </c>
      <c r="K2522" s="4" t="s">
        <v>55</v>
      </c>
    </row>
    <row r="2523" spans="2:11" x14ac:dyDescent="0.25">
      <c r="B2523" s="7">
        <v>44060</v>
      </c>
      <c r="C2523" s="4" t="s">
        <v>21</v>
      </c>
      <c r="D2523" s="4" t="s">
        <v>16</v>
      </c>
      <c r="E2523" s="4" t="s">
        <v>20</v>
      </c>
      <c r="F2523" s="4">
        <v>32</v>
      </c>
      <c r="G2523" s="13">
        <f t="shared" si="39"/>
        <v>300</v>
      </c>
      <c r="H2523" s="13">
        <f>tbl_Data[[#This Row],[Units]] * tbl_Data[[#This Row],[Price]]</f>
        <v>9600</v>
      </c>
      <c r="I2523" s="4" t="s">
        <v>11</v>
      </c>
      <c r="J2523" s="4" t="s">
        <v>12</v>
      </c>
      <c r="K2523" s="4" t="s">
        <v>52</v>
      </c>
    </row>
    <row r="2524" spans="2:11" x14ac:dyDescent="0.25">
      <c r="B2524" s="7">
        <v>44060</v>
      </c>
      <c r="C2524" s="4" t="s">
        <v>21</v>
      </c>
      <c r="D2524" s="4" t="s">
        <v>16</v>
      </c>
      <c r="E2524" s="4" t="s">
        <v>10</v>
      </c>
      <c r="F2524" s="4">
        <v>33</v>
      </c>
      <c r="G2524" s="13">
        <f t="shared" si="39"/>
        <v>400</v>
      </c>
      <c r="H2524" s="13">
        <f>tbl_Data[[#This Row],[Units]] * tbl_Data[[#This Row],[Price]]</f>
        <v>13200</v>
      </c>
      <c r="I2524" s="4" t="s">
        <v>23</v>
      </c>
      <c r="J2524" s="4" t="s">
        <v>12</v>
      </c>
      <c r="K2524" s="4" t="s">
        <v>55</v>
      </c>
    </row>
    <row r="2525" spans="2:11" x14ac:dyDescent="0.25">
      <c r="B2525" s="7">
        <v>44060</v>
      </c>
      <c r="C2525" s="4" t="s">
        <v>8</v>
      </c>
      <c r="D2525" s="4" t="s">
        <v>48</v>
      </c>
      <c r="E2525" s="4" t="s">
        <v>17</v>
      </c>
      <c r="F2525" s="4">
        <v>27</v>
      </c>
      <c r="G2525" s="13">
        <f t="shared" si="39"/>
        <v>500</v>
      </c>
      <c r="H2525" s="13">
        <f>tbl_Data[[#This Row],[Units]] * tbl_Data[[#This Row],[Price]]</f>
        <v>13500</v>
      </c>
      <c r="I2525" s="4" t="s">
        <v>11</v>
      </c>
      <c r="J2525" s="4" t="s">
        <v>12</v>
      </c>
      <c r="K2525" s="4" t="s">
        <v>52</v>
      </c>
    </row>
    <row r="2526" spans="2:11" x14ac:dyDescent="0.25">
      <c r="B2526" s="7">
        <v>44060</v>
      </c>
      <c r="C2526" s="4" t="s">
        <v>21</v>
      </c>
      <c r="D2526" s="4" t="s">
        <v>9</v>
      </c>
      <c r="E2526" s="4" t="s">
        <v>17</v>
      </c>
      <c r="F2526" s="4">
        <v>38</v>
      </c>
      <c r="G2526" s="13">
        <f t="shared" si="39"/>
        <v>500</v>
      </c>
      <c r="H2526" s="13">
        <f>tbl_Data[[#This Row],[Units]] * tbl_Data[[#This Row],[Price]]</f>
        <v>19000</v>
      </c>
      <c r="I2526" s="4" t="s">
        <v>11</v>
      </c>
      <c r="J2526" s="4" t="s">
        <v>12</v>
      </c>
      <c r="K2526" s="4" t="s">
        <v>54</v>
      </c>
    </row>
    <row r="2527" spans="2:11" x14ac:dyDescent="0.25">
      <c r="B2527" s="7">
        <v>44060</v>
      </c>
      <c r="C2527" s="4" t="s">
        <v>13</v>
      </c>
      <c r="D2527" s="4" t="s">
        <v>18</v>
      </c>
      <c r="E2527" s="4" t="s">
        <v>17</v>
      </c>
      <c r="F2527" s="4">
        <v>44</v>
      </c>
      <c r="G2527" s="13">
        <f t="shared" si="39"/>
        <v>500</v>
      </c>
      <c r="H2527" s="13">
        <f>tbl_Data[[#This Row],[Units]] * tbl_Data[[#This Row],[Price]]</f>
        <v>22000</v>
      </c>
      <c r="I2527" s="4" t="s">
        <v>11</v>
      </c>
      <c r="J2527" s="4" t="s">
        <v>12</v>
      </c>
      <c r="K2527" s="4" t="s">
        <v>52</v>
      </c>
    </row>
    <row r="2528" spans="2:11" x14ac:dyDescent="0.25">
      <c r="B2528" s="7">
        <v>44061</v>
      </c>
      <c r="C2528" s="4" t="s">
        <v>21</v>
      </c>
      <c r="D2528" s="4" t="s">
        <v>16</v>
      </c>
      <c r="E2528" s="4" t="s">
        <v>15</v>
      </c>
      <c r="F2528" s="4">
        <v>7</v>
      </c>
      <c r="G2528" s="13">
        <f t="shared" si="39"/>
        <v>100</v>
      </c>
      <c r="H2528" s="13">
        <f>tbl_Data[[#This Row],[Units]] * tbl_Data[[#This Row],[Price]]</f>
        <v>700</v>
      </c>
      <c r="I2528" s="4" t="s">
        <v>23</v>
      </c>
      <c r="J2528" s="4" t="s">
        <v>12</v>
      </c>
      <c r="K2528" s="4" t="s">
        <v>55</v>
      </c>
    </row>
    <row r="2529" spans="2:11" x14ac:dyDescent="0.25">
      <c r="B2529" s="7">
        <v>44061</v>
      </c>
      <c r="C2529" s="4" t="s">
        <v>21</v>
      </c>
      <c r="D2529" s="4" t="s">
        <v>24</v>
      </c>
      <c r="E2529" s="4" t="s">
        <v>20</v>
      </c>
      <c r="F2529" s="4">
        <v>5</v>
      </c>
      <c r="G2529" s="13">
        <f t="shared" si="39"/>
        <v>300</v>
      </c>
      <c r="H2529" s="13">
        <f>tbl_Data[[#This Row],[Units]] * tbl_Data[[#This Row],[Price]]</f>
        <v>1500</v>
      </c>
      <c r="I2529" s="4" t="s">
        <v>11</v>
      </c>
      <c r="J2529" s="4" t="s">
        <v>12</v>
      </c>
      <c r="K2529" s="4" t="s">
        <v>52</v>
      </c>
    </row>
    <row r="2530" spans="2:11" x14ac:dyDescent="0.25">
      <c r="B2530" s="7">
        <v>44061</v>
      </c>
      <c r="C2530" s="4" t="s">
        <v>13</v>
      </c>
      <c r="D2530" s="4" t="s">
        <v>14</v>
      </c>
      <c r="E2530" s="4" t="s">
        <v>15</v>
      </c>
      <c r="F2530" s="4">
        <v>18</v>
      </c>
      <c r="G2530" s="13">
        <f t="shared" si="39"/>
        <v>100</v>
      </c>
      <c r="H2530" s="13">
        <f>tbl_Data[[#This Row],[Units]] * tbl_Data[[#This Row],[Price]]</f>
        <v>1800</v>
      </c>
      <c r="I2530" s="4" t="s">
        <v>11</v>
      </c>
      <c r="J2530" s="4" t="s">
        <v>12</v>
      </c>
      <c r="K2530" s="4" t="s">
        <v>52</v>
      </c>
    </row>
    <row r="2531" spans="2:11" x14ac:dyDescent="0.25">
      <c r="B2531" s="7">
        <v>44061</v>
      </c>
      <c r="C2531" s="4" t="s">
        <v>21</v>
      </c>
      <c r="D2531" s="4" t="s">
        <v>48</v>
      </c>
      <c r="E2531" s="4" t="s">
        <v>10</v>
      </c>
      <c r="F2531" s="4">
        <v>10</v>
      </c>
      <c r="G2531" s="13">
        <f t="shared" si="39"/>
        <v>400</v>
      </c>
      <c r="H2531" s="13">
        <f>tbl_Data[[#This Row],[Units]] * tbl_Data[[#This Row],[Price]]</f>
        <v>4000</v>
      </c>
      <c r="I2531" s="4" t="s">
        <v>11</v>
      </c>
      <c r="J2531" s="4" t="s">
        <v>12</v>
      </c>
      <c r="K2531" s="4" t="s">
        <v>53</v>
      </c>
    </row>
    <row r="2532" spans="2:11" x14ac:dyDescent="0.25">
      <c r="B2532" s="7">
        <v>44061</v>
      </c>
      <c r="C2532" s="4" t="s">
        <v>21</v>
      </c>
      <c r="D2532" s="4" t="s">
        <v>18</v>
      </c>
      <c r="E2532" s="4" t="s">
        <v>20</v>
      </c>
      <c r="F2532" s="4">
        <v>35</v>
      </c>
      <c r="G2532" s="13">
        <f t="shared" si="39"/>
        <v>300</v>
      </c>
      <c r="H2532" s="13">
        <f>tbl_Data[[#This Row],[Units]] * tbl_Data[[#This Row],[Price]]</f>
        <v>10500</v>
      </c>
      <c r="I2532" s="4" t="s">
        <v>23</v>
      </c>
      <c r="J2532" s="4" t="s">
        <v>12</v>
      </c>
      <c r="K2532" s="4" t="s">
        <v>55</v>
      </c>
    </row>
    <row r="2533" spans="2:11" x14ac:dyDescent="0.25">
      <c r="B2533" s="7">
        <v>44061</v>
      </c>
      <c r="C2533" s="4" t="s">
        <v>21</v>
      </c>
      <c r="D2533" s="4" t="s">
        <v>16</v>
      </c>
      <c r="E2533" s="4" t="s">
        <v>17</v>
      </c>
      <c r="F2533" s="4">
        <v>23</v>
      </c>
      <c r="G2533" s="13">
        <f t="shared" si="39"/>
        <v>500</v>
      </c>
      <c r="H2533" s="13">
        <f>tbl_Data[[#This Row],[Units]] * tbl_Data[[#This Row],[Price]]</f>
        <v>11500</v>
      </c>
      <c r="I2533" s="4" t="s">
        <v>11</v>
      </c>
      <c r="J2533" s="4" t="s">
        <v>12</v>
      </c>
      <c r="K2533" s="4" t="s">
        <v>55</v>
      </c>
    </row>
    <row r="2534" spans="2:11" x14ac:dyDescent="0.25">
      <c r="B2534" s="7">
        <v>44061</v>
      </c>
      <c r="C2534" s="4" t="s">
        <v>21</v>
      </c>
      <c r="D2534" s="4" t="s">
        <v>24</v>
      </c>
      <c r="E2534" s="4" t="s">
        <v>17</v>
      </c>
      <c r="F2534" s="4">
        <v>24</v>
      </c>
      <c r="G2534" s="13">
        <f t="shared" si="39"/>
        <v>500</v>
      </c>
      <c r="H2534" s="13">
        <f>tbl_Data[[#This Row],[Units]] * tbl_Data[[#This Row],[Price]]</f>
        <v>12000</v>
      </c>
      <c r="I2534" s="4" t="s">
        <v>23</v>
      </c>
      <c r="J2534" s="4" t="s">
        <v>12</v>
      </c>
      <c r="K2534" s="4" t="s">
        <v>55</v>
      </c>
    </row>
    <row r="2535" spans="2:11" x14ac:dyDescent="0.25">
      <c r="B2535" s="7">
        <v>44061</v>
      </c>
      <c r="C2535" s="4" t="s">
        <v>8</v>
      </c>
      <c r="D2535" s="4" t="s">
        <v>9</v>
      </c>
      <c r="E2535" s="4" t="s">
        <v>20</v>
      </c>
      <c r="F2535" s="4">
        <v>49</v>
      </c>
      <c r="G2535" s="13">
        <f t="shared" si="39"/>
        <v>300</v>
      </c>
      <c r="H2535" s="13">
        <f>tbl_Data[[#This Row],[Units]] * tbl_Data[[#This Row],[Price]]</f>
        <v>14700</v>
      </c>
      <c r="I2535" s="4" t="s">
        <v>11</v>
      </c>
      <c r="J2535" s="4" t="s">
        <v>12</v>
      </c>
      <c r="K2535" s="4" t="s">
        <v>52</v>
      </c>
    </row>
    <row r="2536" spans="2:11" x14ac:dyDescent="0.25">
      <c r="B2536" s="7">
        <v>44061</v>
      </c>
      <c r="C2536" s="4" t="s">
        <v>13</v>
      </c>
      <c r="D2536" s="4" t="s">
        <v>18</v>
      </c>
      <c r="E2536" s="4" t="s">
        <v>17</v>
      </c>
      <c r="F2536" s="4">
        <v>46</v>
      </c>
      <c r="G2536" s="13">
        <f t="shared" si="39"/>
        <v>500</v>
      </c>
      <c r="H2536" s="13">
        <f>tbl_Data[[#This Row],[Units]] * tbl_Data[[#This Row],[Price]]</f>
        <v>23000</v>
      </c>
      <c r="I2536" s="4" t="s">
        <v>11</v>
      </c>
      <c r="J2536" s="4" t="s">
        <v>19</v>
      </c>
      <c r="K2536" s="4" t="s">
        <v>52</v>
      </c>
    </row>
    <row r="2537" spans="2:11" x14ac:dyDescent="0.25">
      <c r="B2537" s="7">
        <v>44062</v>
      </c>
      <c r="C2537" s="4" t="s">
        <v>13</v>
      </c>
      <c r="D2537" s="4" t="s">
        <v>14</v>
      </c>
      <c r="E2537" s="4" t="s">
        <v>22</v>
      </c>
      <c r="F2537" s="4">
        <v>15</v>
      </c>
      <c r="G2537" s="13">
        <f t="shared" si="39"/>
        <v>200</v>
      </c>
      <c r="H2537" s="13">
        <f>tbl_Data[[#This Row],[Units]] * tbl_Data[[#This Row],[Price]]</f>
        <v>3000</v>
      </c>
      <c r="I2537" s="4" t="s">
        <v>11</v>
      </c>
      <c r="J2537" s="4" t="s">
        <v>12</v>
      </c>
      <c r="K2537" s="4" t="s">
        <v>55</v>
      </c>
    </row>
    <row r="2538" spans="2:11" x14ac:dyDescent="0.25">
      <c r="B2538" s="7">
        <v>44062</v>
      </c>
      <c r="C2538" s="4" t="s">
        <v>21</v>
      </c>
      <c r="D2538" s="4" t="s">
        <v>18</v>
      </c>
      <c r="E2538" s="4" t="s">
        <v>22</v>
      </c>
      <c r="F2538" s="4">
        <v>33</v>
      </c>
      <c r="G2538" s="13">
        <f t="shared" si="39"/>
        <v>200</v>
      </c>
      <c r="H2538" s="13">
        <f>tbl_Data[[#This Row],[Units]] * tbl_Data[[#This Row],[Price]]</f>
        <v>6600</v>
      </c>
      <c r="I2538" s="4" t="s">
        <v>11</v>
      </c>
      <c r="J2538" s="4" t="s">
        <v>12</v>
      </c>
      <c r="K2538" s="4" t="s">
        <v>52</v>
      </c>
    </row>
    <row r="2539" spans="2:11" x14ac:dyDescent="0.25">
      <c r="B2539" s="7">
        <v>44062</v>
      </c>
      <c r="C2539" s="4" t="s">
        <v>21</v>
      </c>
      <c r="D2539" s="4" t="s">
        <v>18</v>
      </c>
      <c r="E2539" s="4" t="s">
        <v>10</v>
      </c>
      <c r="F2539" s="4">
        <v>19</v>
      </c>
      <c r="G2539" s="13">
        <f t="shared" si="39"/>
        <v>400</v>
      </c>
      <c r="H2539" s="13">
        <f>tbl_Data[[#This Row],[Units]] * tbl_Data[[#This Row],[Price]]</f>
        <v>7600</v>
      </c>
      <c r="I2539" s="4" t="s">
        <v>11</v>
      </c>
      <c r="J2539" s="4" t="s">
        <v>12</v>
      </c>
      <c r="K2539" s="4" t="s">
        <v>53</v>
      </c>
    </row>
    <row r="2540" spans="2:11" x14ac:dyDescent="0.25">
      <c r="B2540" s="7">
        <v>44062</v>
      </c>
      <c r="C2540" s="4" t="s">
        <v>8</v>
      </c>
      <c r="D2540" s="4" t="s">
        <v>48</v>
      </c>
      <c r="E2540" s="4" t="s">
        <v>20</v>
      </c>
      <c r="F2540" s="4">
        <v>44</v>
      </c>
      <c r="G2540" s="13">
        <f t="shared" si="39"/>
        <v>300</v>
      </c>
      <c r="H2540" s="13">
        <f>tbl_Data[[#This Row],[Units]] * tbl_Data[[#This Row],[Price]]</f>
        <v>13200</v>
      </c>
      <c r="I2540" s="4" t="s">
        <v>11</v>
      </c>
      <c r="J2540" s="4" t="s">
        <v>12</v>
      </c>
      <c r="K2540" s="4" t="s">
        <v>53</v>
      </c>
    </row>
    <row r="2541" spans="2:11" x14ac:dyDescent="0.25">
      <c r="B2541" s="7">
        <v>44062</v>
      </c>
      <c r="C2541" s="4" t="s">
        <v>13</v>
      </c>
      <c r="D2541" s="4" t="s">
        <v>48</v>
      </c>
      <c r="E2541" s="4" t="s">
        <v>10</v>
      </c>
      <c r="F2541" s="4">
        <v>34</v>
      </c>
      <c r="G2541" s="13">
        <f t="shared" si="39"/>
        <v>400</v>
      </c>
      <c r="H2541" s="13">
        <f>tbl_Data[[#This Row],[Units]] * tbl_Data[[#This Row],[Price]]</f>
        <v>13600</v>
      </c>
      <c r="I2541" s="4" t="s">
        <v>11</v>
      </c>
      <c r="J2541" s="4" t="s">
        <v>12</v>
      </c>
      <c r="K2541" s="4" t="s">
        <v>56</v>
      </c>
    </row>
    <row r="2542" spans="2:11" x14ac:dyDescent="0.25">
      <c r="B2542" s="7">
        <v>44062</v>
      </c>
      <c r="C2542" s="4" t="s">
        <v>13</v>
      </c>
      <c r="D2542" s="4" t="s">
        <v>18</v>
      </c>
      <c r="E2542" s="4" t="s">
        <v>10</v>
      </c>
      <c r="F2542" s="4">
        <v>34</v>
      </c>
      <c r="G2542" s="13">
        <f t="shared" si="39"/>
        <v>400</v>
      </c>
      <c r="H2542" s="13">
        <f>tbl_Data[[#This Row],[Units]] * tbl_Data[[#This Row],[Price]]</f>
        <v>13600</v>
      </c>
      <c r="I2542" s="4" t="s">
        <v>11</v>
      </c>
      <c r="J2542" s="4" t="s">
        <v>12</v>
      </c>
      <c r="K2542" s="4" t="s">
        <v>52</v>
      </c>
    </row>
    <row r="2543" spans="2:11" x14ac:dyDescent="0.25">
      <c r="B2543" s="7">
        <v>44062</v>
      </c>
      <c r="C2543" s="4" t="s">
        <v>8</v>
      </c>
      <c r="D2543" s="4" t="s">
        <v>18</v>
      </c>
      <c r="E2543" s="4" t="s">
        <v>10</v>
      </c>
      <c r="F2543" s="4">
        <v>39</v>
      </c>
      <c r="G2543" s="13">
        <f t="shared" si="39"/>
        <v>400</v>
      </c>
      <c r="H2543" s="13">
        <f>tbl_Data[[#This Row],[Units]] * tbl_Data[[#This Row],[Price]]</f>
        <v>15600</v>
      </c>
      <c r="I2543" s="4" t="s">
        <v>11</v>
      </c>
      <c r="J2543" s="4" t="s">
        <v>19</v>
      </c>
      <c r="K2543" s="4" t="s">
        <v>54</v>
      </c>
    </row>
    <row r="2544" spans="2:11" x14ac:dyDescent="0.25">
      <c r="B2544" s="7">
        <v>44062</v>
      </c>
      <c r="C2544" s="4" t="s">
        <v>21</v>
      </c>
      <c r="D2544" s="4" t="s">
        <v>48</v>
      </c>
      <c r="E2544" s="4" t="s">
        <v>10</v>
      </c>
      <c r="F2544" s="4">
        <v>43</v>
      </c>
      <c r="G2544" s="13">
        <f t="shared" si="39"/>
        <v>400</v>
      </c>
      <c r="H2544" s="13">
        <f>tbl_Data[[#This Row],[Units]] * tbl_Data[[#This Row],[Price]]</f>
        <v>17200</v>
      </c>
      <c r="I2544" s="4" t="s">
        <v>11</v>
      </c>
      <c r="J2544" s="4" t="s">
        <v>12</v>
      </c>
      <c r="K2544" s="4" t="s">
        <v>55</v>
      </c>
    </row>
    <row r="2545" spans="2:11" x14ac:dyDescent="0.25">
      <c r="B2545" s="7">
        <v>44063</v>
      </c>
      <c r="C2545" s="4" t="s">
        <v>8</v>
      </c>
      <c r="D2545" s="4" t="s">
        <v>9</v>
      </c>
      <c r="E2545" s="4" t="s">
        <v>15</v>
      </c>
      <c r="F2545" s="4">
        <v>9</v>
      </c>
      <c r="G2545" s="13">
        <f t="shared" si="39"/>
        <v>100</v>
      </c>
      <c r="H2545" s="13">
        <f>tbl_Data[[#This Row],[Units]] * tbl_Data[[#This Row],[Price]]</f>
        <v>900</v>
      </c>
      <c r="I2545" s="4" t="s">
        <v>23</v>
      </c>
      <c r="J2545" s="4" t="s">
        <v>12</v>
      </c>
      <c r="K2545" s="4" t="s">
        <v>55</v>
      </c>
    </row>
    <row r="2546" spans="2:11" x14ac:dyDescent="0.25">
      <c r="B2546" s="7">
        <v>44063</v>
      </c>
      <c r="C2546" s="4" t="s">
        <v>8</v>
      </c>
      <c r="D2546" s="4" t="s">
        <v>16</v>
      </c>
      <c r="E2546" s="4" t="s">
        <v>20</v>
      </c>
      <c r="F2546" s="4">
        <v>4</v>
      </c>
      <c r="G2546" s="13">
        <f t="shared" si="39"/>
        <v>300</v>
      </c>
      <c r="H2546" s="13">
        <f>tbl_Data[[#This Row],[Units]] * tbl_Data[[#This Row],[Price]]</f>
        <v>1200</v>
      </c>
      <c r="I2546" s="4" t="s">
        <v>23</v>
      </c>
      <c r="J2546" s="4" t="s">
        <v>12</v>
      </c>
      <c r="K2546" s="4" t="s">
        <v>52</v>
      </c>
    </row>
    <row r="2547" spans="2:11" x14ac:dyDescent="0.25">
      <c r="B2547" s="7">
        <v>44063</v>
      </c>
      <c r="C2547" s="4" t="s">
        <v>8</v>
      </c>
      <c r="D2547" s="4" t="s">
        <v>18</v>
      </c>
      <c r="E2547" s="4" t="s">
        <v>10</v>
      </c>
      <c r="F2547" s="4">
        <v>15</v>
      </c>
      <c r="G2547" s="13">
        <f t="shared" si="39"/>
        <v>400</v>
      </c>
      <c r="H2547" s="13">
        <f>tbl_Data[[#This Row],[Units]] * tbl_Data[[#This Row],[Price]]</f>
        <v>6000</v>
      </c>
      <c r="I2547" s="4" t="s">
        <v>11</v>
      </c>
      <c r="J2547" s="4" t="s">
        <v>12</v>
      </c>
      <c r="K2547" s="4" t="s">
        <v>52</v>
      </c>
    </row>
    <row r="2548" spans="2:11" x14ac:dyDescent="0.25">
      <c r="B2548" s="7">
        <v>44063</v>
      </c>
      <c r="C2548" s="4" t="s">
        <v>21</v>
      </c>
      <c r="D2548" s="4" t="s">
        <v>16</v>
      </c>
      <c r="E2548" s="4" t="s">
        <v>22</v>
      </c>
      <c r="F2548" s="4">
        <v>32</v>
      </c>
      <c r="G2548" s="13">
        <f t="shared" si="39"/>
        <v>200</v>
      </c>
      <c r="H2548" s="13">
        <f>tbl_Data[[#This Row],[Units]] * tbl_Data[[#This Row],[Price]]</f>
        <v>6400</v>
      </c>
      <c r="I2548" s="4" t="s">
        <v>11</v>
      </c>
      <c r="J2548" s="4" t="s">
        <v>12</v>
      </c>
      <c r="K2548" s="4" t="s">
        <v>53</v>
      </c>
    </row>
    <row r="2549" spans="2:11" x14ac:dyDescent="0.25">
      <c r="B2549" s="7">
        <v>44063</v>
      </c>
      <c r="C2549" s="4" t="s">
        <v>21</v>
      </c>
      <c r="D2549" s="4" t="s">
        <v>16</v>
      </c>
      <c r="E2549" s="4" t="s">
        <v>22</v>
      </c>
      <c r="F2549" s="4">
        <v>47</v>
      </c>
      <c r="G2549" s="13">
        <f t="shared" si="39"/>
        <v>200</v>
      </c>
      <c r="H2549" s="13">
        <f>tbl_Data[[#This Row],[Units]] * tbl_Data[[#This Row],[Price]]</f>
        <v>9400</v>
      </c>
      <c r="I2549" s="4" t="s">
        <v>11</v>
      </c>
      <c r="J2549" s="4" t="s">
        <v>12</v>
      </c>
      <c r="K2549" s="4" t="s">
        <v>52</v>
      </c>
    </row>
    <row r="2550" spans="2:11" x14ac:dyDescent="0.25">
      <c r="B2550" s="7">
        <v>44063</v>
      </c>
      <c r="C2550" s="4" t="s">
        <v>8</v>
      </c>
      <c r="D2550" s="4" t="s">
        <v>18</v>
      </c>
      <c r="E2550" s="4" t="s">
        <v>10</v>
      </c>
      <c r="F2550" s="4">
        <v>32</v>
      </c>
      <c r="G2550" s="13">
        <f t="shared" si="39"/>
        <v>400</v>
      </c>
      <c r="H2550" s="13">
        <f>tbl_Data[[#This Row],[Units]] * tbl_Data[[#This Row],[Price]]</f>
        <v>12800</v>
      </c>
      <c r="I2550" s="4" t="s">
        <v>11</v>
      </c>
      <c r="J2550" s="4" t="s">
        <v>12</v>
      </c>
      <c r="K2550" s="4" t="s">
        <v>53</v>
      </c>
    </row>
    <row r="2551" spans="2:11" x14ac:dyDescent="0.25">
      <c r="B2551" s="7">
        <v>44063</v>
      </c>
      <c r="C2551" s="4" t="s">
        <v>21</v>
      </c>
      <c r="D2551" s="4" t="s">
        <v>48</v>
      </c>
      <c r="E2551" s="4" t="s">
        <v>17</v>
      </c>
      <c r="F2551" s="4">
        <v>29</v>
      </c>
      <c r="G2551" s="13">
        <f t="shared" si="39"/>
        <v>500</v>
      </c>
      <c r="H2551" s="13">
        <f>tbl_Data[[#This Row],[Units]] * tbl_Data[[#This Row],[Price]]</f>
        <v>14500</v>
      </c>
      <c r="I2551" s="4" t="s">
        <v>11</v>
      </c>
      <c r="J2551" s="4" t="s">
        <v>12</v>
      </c>
      <c r="K2551" s="4" t="s">
        <v>52</v>
      </c>
    </row>
    <row r="2552" spans="2:11" x14ac:dyDescent="0.25">
      <c r="B2552" s="7">
        <v>44063</v>
      </c>
      <c r="C2552" s="4" t="s">
        <v>8</v>
      </c>
      <c r="D2552" s="4" t="s">
        <v>18</v>
      </c>
      <c r="E2552" s="4" t="s">
        <v>17</v>
      </c>
      <c r="F2552" s="4">
        <v>32</v>
      </c>
      <c r="G2552" s="13">
        <f t="shared" si="39"/>
        <v>500</v>
      </c>
      <c r="H2552" s="13">
        <f>tbl_Data[[#This Row],[Units]] * tbl_Data[[#This Row],[Price]]</f>
        <v>16000</v>
      </c>
      <c r="I2552" s="4" t="s">
        <v>11</v>
      </c>
      <c r="J2552" s="4" t="s">
        <v>12</v>
      </c>
      <c r="K2552" s="4" t="s">
        <v>53</v>
      </c>
    </row>
    <row r="2553" spans="2:11" x14ac:dyDescent="0.25">
      <c r="B2553" s="7">
        <v>44063</v>
      </c>
      <c r="C2553" s="4" t="s">
        <v>13</v>
      </c>
      <c r="D2553" s="4" t="s">
        <v>48</v>
      </c>
      <c r="E2553" s="4" t="s">
        <v>10</v>
      </c>
      <c r="F2553" s="4">
        <v>43</v>
      </c>
      <c r="G2553" s="13">
        <f t="shared" si="39"/>
        <v>400</v>
      </c>
      <c r="H2553" s="13">
        <f>tbl_Data[[#This Row],[Units]] * tbl_Data[[#This Row],[Price]]</f>
        <v>17200</v>
      </c>
      <c r="I2553" s="4" t="s">
        <v>11</v>
      </c>
      <c r="J2553" s="4" t="s">
        <v>12</v>
      </c>
      <c r="K2553" s="4" t="s">
        <v>52</v>
      </c>
    </row>
    <row r="2554" spans="2:11" x14ac:dyDescent="0.25">
      <c r="B2554" s="7">
        <v>44063</v>
      </c>
      <c r="C2554" s="4" t="s">
        <v>21</v>
      </c>
      <c r="D2554" s="4" t="s">
        <v>18</v>
      </c>
      <c r="E2554" s="4" t="s">
        <v>10</v>
      </c>
      <c r="F2554" s="4">
        <v>45</v>
      </c>
      <c r="G2554" s="13">
        <f t="shared" si="39"/>
        <v>400</v>
      </c>
      <c r="H2554" s="13">
        <f>tbl_Data[[#This Row],[Units]] * tbl_Data[[#This Row],[Price]]</f>
        <v>18000</v>
      </c>
      <c r="I2554" s="4" t="s">
        <v>23</v>
      </c>
      <c r="J2554" s="4" t="s">
        <v>12</v>
      </c>
      <c r="K2554" s="4" t="s">
        <v>52</v>
      </c>
    </row>
    <row r="2555" spans="2:11" x14ac:dyDescent="0.25">
      <c r="B2555" s="7">
        <v>44063</v>
      </c>
      <c r="C2555" s="4" t="s">
        <v>13</v>
      </c>
      <c r="D2555" s="4" t="s">
        <v>9</v>
      </c>
      <c r="E2555" s="4" t="s">
        <v>10</v>
      </c>
      <c r="F2555" s="4">
        <v>49</v>
      </c>
      <c r="G2555" s="13">
        <f t="shared" si="39"/>
        <v>400</v>
      </c>
      <c r="H2555" s="13">
        <f>tbl_Data[[#This Row],[Units]] * tbl_Data[[#This Row],[Price]]</f>
        <v>19600</v>
      </c>
      <c r="I2555" s="4" t="s">
        <v>11</v>
      </c>
      <c r="J2555" s="4" t="s">
        <v>12</v>
      </c>
      <c r="K2555" s="4" t="s">
        <v>52</v>
      </c>
    </row>
    <row r="2556" spans="2:11" x14ac:dyDescent="0.25">
      <c r="B2556" s="7">
        <v>44064</v>
      </c>
      <c r="C2556" s="4" t="s">
        <v>8</v>
      </c>
      <c r="D2556" s="4" t="s">
        <v>18</v>
      </c>
      <c r="E2556" s="4" t="s">
        <v>15</v>
      </c>
      <c r="F2556" s="4">
        <v>12</v>
      </c>
      <c r="G2556" s="13">
        <f t="shared" si="39"/>
        <v>100</v>
      </c>
      <c r="H2556" s="13">
        <f>tbl_Data[[#This Row],[Units]] * tbl_Data[[#This Row],[Price]]</f>
        <v>1200</v>
      </c>
      <c r="I2556" s="4" t="s">
        <v>11</v>
      </c>
      <c r="J2556" s="4" t="s">
        <v>12</v>
      </c>
      <c r="K2556" s="4" t="s">
        <v>52</v>
      </c>
    </row>
    <row r="2557" spans="2:11" x14ac:dyDescent="0.25">
      <c r="B2557" s="7">
        <v>44064</v>
      </c>
      <c r="C2557" s="4" t="s">
        <v>21</v>
      </c>
      <c r="D2557" s="4" t="s">
        <v>14</v>
      </c>
      <c r="E2557" s="4" t="s">
        <v>17</v>
      </c>
      <c r="F2557" s="4">
        <v>5</v>
      </c>
      <c r="G2557" s="13">
        <f t="shared" si="39"/>
        <v>500</v>
      </c>
      <c r="H2557" s="13">
        <f>tbl_Data[[#This Row],[Units]] * tbl_Data[[#This Row],[Price]]</f>
        <v>2500</v>
      </c>
      <c r="I2557" s="4" t="s">
        <v>23</v>
      </c>
      <c r="J2557" s="4" t="s">
        <v>12</v>
      </c>
      <c r="K2557" s="4" t="s">
        <v>53</v>
      </c>
    </row>
    <row r="2558" spans="2:11" x14ac:dyDescent="0.25">
      <c r="B2558" s="7">
        <v>44064</v>
      </c>
      <c r="C2558" s="4" t="s">
        <v>21</v>
      </c>
      <c r="D2558" s="4" t="s">
        <v>16</v>
      </c>
      <c r="E2558" s="4" t="s">
        <v>10</v>
      </c>
      <c r="F2558" s="4">
        <v>7</v>
      </c>
      <c r="G2558" s="13">
        <f t="shared" si="39"/>
        <v>400</v>
      </c>
      <c r="H2558" s="13">
        <f>tbl_Data[[#This Row],[Units]] * tbl_Data[[#This Row],[Price]]</f>
        <v>2800</v>
      </c>
      <c r="I2558" s="4" t="s">
        <v>11</v>
      </c>
      <c r="J2558" s="4" t="s">
        <v>12</v>
      </c>
      <c r="K2558" s="4" t="s">
        <v>52</v>
      </c>
    </row>
    <row r="2559" spans="2:11" x14ac:dyDescent="0.25">
      <c r="B2559" s="7">
        <v>44064</v>
      </c>
      <c r="C2559" s="4" t="s">
        <v>21</v>
      </c>
      <c r="D2559" s="4" t="s">
        <v>18</v>
      </c>
      <c r="E2559" s="4" t="s">
        <v>15</v>
      </c>
      <c r="F2559" s="4">
        <v>41</v>
      </c>
      <c r="G2559" s="13">
        <f t="shared" si="39"/>
        <v>100</v>
      </c>
      <c r="H2559" s="13">
        <f>tbl_Data[[#This Row],[Units]] * tbl_Data[[#This Row],[Price]]</f>
        <v>4100</v>
      </c>
      <c r="I2559" s="4" t="s">
        <v>11</v>
      </c>
      <c r="J2559" s="4" t="s">
        <v>12</v>
      </c>
      <c r="K2559" s="4" t="s">
        <v>54</v>
      </c>
    </row>
    <row r="2560" spans="2:11" x14ac:dyDescent="0.25">
      <c r="B2560" s="7">
        <v>44064</v>
      </c>
      <c r="C2560" s="4" t="s">
        <v>21</v>
      </c>
      <c r="D2560" s="4" t="s">
        <v>16</v>
      </c>
      <c r="E2560" s="4" t="s">
        <v>15</v>
      </c>
      <c r="F2560" s="4">
        <v>45</v>
      </c>
      <c r="G2560" s="13">
        <f t="shared" si="39"/>
        <v>100</v>
      </c>
      <c r="H2560" s="13">
        <f>tbl_Data[[#This Row],[Units]] * tbl_Data[[#This Row],[Price]]</f>
        <v>4500</v>
      </c>
      <c r="I2560" s="4" t="s">
        <v>11</v>
      </c>
      <c r="J2560" s="4" t="s">
        <v>12</v>
      </c>
      <c r="K2560" s="4" t="s">
        <v>53</v>
      </c>
    </row>
    <row r="2561" spans="2:11" x14ac:dyDescent="0.25">
      <c r="B2561" s="7">
        <v>44064</v>
      </c>
      <c r="C2561" s="4" t="s">
        <v>21</v>
      </c>
      <c r="D2561" s="4" t="s">
        <v>48</v>
      </c>
      <c r="E2561" s="4" t="s">
        <v>22</v>
      </c>
      <c r="F2561" s="4">
        <v>25</v>
      </c>
      <c r="G2561" s="13">
        <f t="shared" si="39"/>
        <v>200</v>
      </c>
      <c r="H2561" s="13">
        <f>tbl_Data[[#This Row],[Units]] * tbl_Data[[#This Row],[Price]]</f>
        <v>5000</v>
      </c>
      <c r="I2561" s="4" t="s">
        <v>11</v>
      </c>
      <c r="J2561" s="4" t="s">
        <v>12</v>
      </c>
      <c r="K2561" s="4" t="s">
        <v>52</v>
      </c>
    </row>
    <row r="2562" spans="2:11" x14ac:dyDescent="0.25">
      <c r="B2562" s="7">
        <v>44064</v>
      </c>
      <c r="C2562" s="4" t="s">
        <v>8</v>
      </c>
      <c r="D2562" s="4" t="s">
        <v>18</v>
      </c>
      <c r="E2562" s="4" t="s">
        <v>22</v>
      </c>
      <c r="F2562" s="4">
        <v>34</v>
      </c>
      <c r="G2562" s="13">
        <f t="shared" si="39"/>
        <v>200</v>
      </c>
      <c r="H2562" s="13">
        <f>tbl_Data[[#This Row],[Units]] * tbl_Data[[#This Row],[Price]]</f>
        <v>6800</v>
      </c>
      <c r="I2562" s="4" t="s">
        <v>11</v>
      </c>
      <c r="J2562" s="4" t="s">
        <v>12</v>
      </c>
      <c r="K2562" s="4" t="s">
        <v>52</v>
      </c>
    </row>
    <row r="2563" spans="2:11" x14ac:dyDescent="0.25">
      <c r="B2563" s="7">
        <v>44064</v>
      </c>
      <c r="C2563" s="4" t="s">
        <v>21</v>
      </c>
      <c r="D2563" s="4" t="s">
        <v>18</v>
      </c>
      <c r="E2563" s="4" t="s">
        <v>20</v>
      </c>
      <c r="F2563" s="4">
        <v>27</v>
      </c>
      <c r="G2563" s="13">
        <f t="shared" si="39"/>
        <v>300</v>
      </c>
      <c r="H2563" s="13">
        <f>tbl_Data[[#This Row],[Units]] * tbl_Data[[#This Row],[Price]]</f>
        <v>8100</v>
      </c>
      <c r="I2563" s="4" t="s">
        <v>23</v>
      </c>
      <c r="J2563" s="4" t="s">
        <v>12</v>
      </c>
      <c r="K2563" s="4" t="s">
        <v>53</v>
      </c>
    </row>
    <row r="2564" spans="2:11" x14ac:dyDescent="0.25">
      <c r="B2564" s="7">
        <v>44064</v>
      </c>
      <c r="C2564" s="4" t="s">
        <v>13</v>
      </c>
      <c r="D2564" s="4" t="s">
        <v>18</v>
      </c>
      <c r="E2564" s="4" t="s">
        <v>17</v>
      </c>
      <c r="F2564" s="4">
        <v>27</v>
      </c>
      <c r="G2564" s="13">
        <f t="shared" ref="G2564:G2627" si="40">_xlfn.XLOOKUP(E2564, Product, dv_Price, "N/A", 0)</f>
        <v>500</v>
      </c>
      <c r="H2564" s="13">
        <f>tbl_Data[[#This Row],[Units]] * tbl_Data[[#This Row],[Price]]</f>
        <v>13500</v>
      </c>
      <c r="I2564" s="4" t="s">
        <v>11</v>
      </c>
      <c r="J2564" s="4" t="s">
        <v>19</v>
      </c>
      <c r="K2564" s="4" t="s">
        <v>55</v>
      </c>
    </row>
    <row r="2565" spans="2:11" x14ac:dyDescent="0.25">
      <c r="B2565" s="7">
        <v>44064</v>
      </c>
      <c r="C2565" s="4" t="s">
        <v>8</v>
      </c>
      <c r="D2565" s="4" t="s">
        <v>18</v>
      </c>
      <c r="E2565" s="4" t="s">
        <v>10</v>
      </c>
      <c r="F2565" s="4">
        <v>36</v>
      </c>
      <c r="G2565" s="13">
        <f t="shared" si="40"/>
        <v>400</v>
      </c>
      <c r="H2565" s="13">
        <f>tbl_Data[[#This Row],[Units]] * tbl_Data[[#This Row],[Price]]</f>
        <v>14400</v>
      </c>
      <c r="I2565" s="4" t="s">
        <v>11</v>
      </c>
      <c r="J2565" s="4" t="s">
        <v>12</v>
      </c>
      <c r="K2565" s="4" t="s">
        <v>52</v>
      </c>
    </row>
    <row r="2566" spans="2:11" x14ac:dyDescent="0.25">
      <c r="B2566" s="7">
        <v>44064</v>
      </c>
      <c r="C2566" s="4" t="s">
        <v>21</v>
      </c>
      <c r="D2566" s="4" t="s">
        <v>14</v>
      </c>
      <c r="E2566" s="4" t="s">
        <v>10</v>
      </c>
      <c r="F2566" s="4">
        <v>42</v>
      </c>
      <c r="G2566" s="13">
        <f t="shared" si="40"/>
        <v>400</v>
      </c>
      <c r="H2566" s="13">
        <f>tbl_Data[[#This Row],[Units]] * tbl_Data[[#This Row],[Price]]</f>
        <v>16800</v>
      </c>
      <c r="I2566" s="4" t="s">
        <v>11</v>
      </c>
      <c r="J2566" s="4" t="s">
        <v>12</v>
      </c>
      <c r="K2566" s="4" t="s">
        <v>54</v>
      </c>
    </row>
    <row r="2567" spans="2:11" x14ac:dyDescent="0.25">
      <c r="B2567" s="7">
        <v>44064</v>
      </c>
      <c r="C2567" s="4" t="s">
        <v>13</v>
      </c>
      <c r="D2567" s="4" t="s">
        <v>9</v>
      </c>
      <c r="E2567" s="4" t="s">
        <v>10</v>
      </c>
      <c r="F2567" s="4">
        <v>49</v>
      </c>
      <c r="G2567" s="13">
        <f t="shared" si="40"/>
        <v>400</v>
      </c>
      <c r="H2567" s="13">
        <f>tbl_Data[[#This Row],[Units]] * tbl_Data[[#This Row],[Price]]</f>
        <v>19600</v>
      </c>
      <c r="I2567" s="4" t="s">
        <v>23</v>
      </c>
      <c r="J2567" s="4" t="s">
        <v>12</v>
      </c>
      <c r="K2567" s="4" t="s">
        <v>52</v>
      </c>
    </row>
    <row r="2568" spans="2:11" x14ac:dyDescent="0.25">
      <c r="B2568" s="7">
        <v>44065</v>
      </c>
      <c r="C2568" s="4" t="s">
        <v>21</v>
      </c>
      <c r="D2568" s="4" t="s">
        <v>18</v>
      </c>
      <c r="E2568" s="4" t="s">
        <v>20</v>
      </c>
      <c r="F2568" s="4">
        <v>3</v>
      </c>
      <c r="G2568" s="13">
        <f t="shared" si="40"/>
        <v>300</v>
      </c>
      <c r="H2568" s="13">
        <f>tbl_Data[[#This Row],[Units]] * tbl_Data[[#This Row],[Price]]</f>
        <v>900</v>
      </c>
      <c r="I2568" s="4" t="s">
        <v>11</v>
      </c>
      <c r="J2568" s="4" t="s">
        <v>12</v>
      </c>
      <c r="K2568" s="4" t="s">
        <v>52</v>
      </c>
    </row>
    <row r="2569" spans="2:11" x14ac:dyDescent="0.25">
      <c r="B2569" s="7">
        <v>44065</v>
      </c>
      <c r="C2569" s="4" t="s">
        <v>8</v>
      </c>
      <c r="D2569" s="4" t="s">
        <v>48</v>
      </c>
      <c r="E2569" s="4" t="s">
        <v>20</v>
      </c>
      <c r="F2569" s="4">
        <v>6</v>
      </c>
      <c r="G2569" s="13">
        <f t="shared" si="40"/>
        <v>300</v>
      </c>
      <c r="H2569" s="13">
        <f>tbl_Data[[#This Row],[Units]] * tbl_Data[[#This Row],[Price]]</f>
        <v>1800</v>
      </c>
      <c r="I2569" s="4" t="s">
        <v>11</v>
      </c>
      <c r="J2569" s="4" t="s">
        <v>12</v>
      </c>
      <c r="K2569" s="4" t="s">
        <v>54</v>
      </c>
    </row>
    <row r="2570" spans="2:11" x14ac:dyDescent="0.25">
      <c r="B2570" s="7">
        <v>44065</v>
      </c>
      <c r="C2570" s="4" t="s">
        <v>8</v>
      </c>
      <c r="D2570" s="4" t="s">
        <v>16</v>
      </c>
      <c r="E2570" s="4" t="s">
        <v>15</v>
      </c>
      <c r="F2570" s="4">
        <v>22</v>
      </c>
      <c r="G2570" s="13">
        <f t="shared" si="40"/>
        <v>100</v>
      </c>
      <c r="H2570" s="13">
        <f>tbl_Data[[#This Row],[Units]] * tbl_Data[[#This Row],[Price]]</f>
        <v>2200</v>
      </c>
      <c r="I2570" s="4" t="s">
        <v>11</v>
      </c>
      <c r="J2570" s="4" t="s">
        <v>19</v>
      </c>
      <c r="K2570" s="4" t="s">
        <v>52</v>
      </c>
    </row>
    <row r="2571" spans="2:11" x14ac:dyDescent="0.25">
      <c r="B2571" s="7">
        <v>44065</v>
      </c>
      <c r="C2571" s="4" t="s">
        <v>8</v>
      </c>
      <c r="D2571" s="4" t="s">
        <v>16</v>
      </c>
      <c r="E2571" s="4" t="s">
        <v>10</v>
      </c>
      <c r="F2571" s="4">
        <v>8</v>
      </c>
      <c r="G2571" s="13">
        <f t="shared" si="40"/>
        <v>400</v>
      </c>
      <c r="H2571" s="13">
        <f>tbl_Data[[#This Row],[Units]] * tbl_Data[[#This Row],[Price]]</f>
        <v>3200</v>
      </c>
      <c r="I2571" s="4" t="s">
        <v>11</v>
      </c>
      <c r="J2571" s="4" t="s">
        <v>19</v>
      </c>
      <c r="K2571" s="4" t="s">
        <v>52</v>
      </c>
    </row>
    <row r="2572" spans="2:11" x14ac:dyDescent="0.25">
      <c r="B2572" s="7">
        <v>44065</v>
      </c>
      <c r="C2572" s="4" t="s">
        <v>13</v>
      </c>
      <c r="D2572" s="4" t="s">
        <v>48</v>
      </c>
      <c r="E2572" s="4" t="s">
        <v>17</v>
      </c>
      <c r="F2572" s="4">
        <v>8</v>
      </c>
      <c r="G2572" s="13">
        <f t="shared" si="40"/>
        <v>500</v>
      </c>
      <c r="H2572" s="13">
        <f>tbl_Data[[#This Row],[Units]] * tbl_Data[[#This Row],[Price]]</f>
        <v>4000</v>
      </c>
      <c r="I2572" s="4" t="s">
        <v>11</v>
      </c>
      <c r="J2572" s="4" t="s">
        <v>12</v>
      </c>
      <c r="K2572" s="4" t="s">
        <v>52</v>
      </c>
    </row>
    <row r="2573" spans="2:11" x14ac:dyDescent="0.25">
      <c r="B2573" s="7">
        <v>44065</v>
      </c>
      <c r="C2573" s="4" t="s">
        <v>8</v>
      </c>
      <c r="D2573" s="4" t="s">
        <v>24</v>
      </c>
      <c r="E2573" s="4" t="s">
        <v>10</v>
      </c>
      <c r="F2573" s="4">
        <v>11</v>
      </c>
      <c r="G2573" s="13">
        <f t="shared" si="40"/>
        <v>400</v>
      </c>
      <c r="H2573" s="13">
        <f>tbl_Data[[#This Row],[Units]] * tbl_Data[[#This Row],[Price]]</f>
        <v>4400</v>
      </c>
      <c r="I2573" s="4" t="s">
        <v>23</v>
      </c>
      <c r="J2573" s="4" t="s">
        <v>12</v>
      </c>
      <c r="K2573" s="4" t="s">
        <v>55</v>
      </c>
    </row>
    <row r="2574" spans="2:11" x14ac:dyDescent="0.25">
      <c r="B2574" s="7">
        <v>44065</v>
      </c>
      <c r="C2574" s="4" t="s">
        <v>13</v>
      </c>
      <c r="D2574" s="4" t="s">
        <v>16</v>
      </c>
      <c r="E2574" s="4" t="s">
        <v>22</v>
      </c>
      <c r="F2574" s="4">
        <v>25</v>
      </c>
      <c r="G2574" s="13">
        <f t="shared" si="40"/>
        <v>200</v>
      </c>
      <c r="H2574" s="13">
        <f>tbl_Data[[#This Row],[Units]] * tbl_Data[[#This Row],[Price]]</f>
        <v>5000</v>
      </c>
      <c r="I2574" s="4" t="s">
        <v>23</v>
      </c>
      <c r="J2574" s="4" t="s">
        <v>12</v>
      </c>
      <c r="K2574" s="4" t="s">
        <v>55</v>
      </c>
    </row>
    <row r="2575" spans="2:11" x14ac:dyDescent="0.25">
      <c r="B2575" s="7">
        <v>44065</v>
      </c>
      <c r="C2575" s="4" t="s">
        <v>13</v>
      </c>
      <c r="D2575" s="4" t="s">
        <v>9</v>
      </c>
      <c r="E2575" s="4" t="s">
        <v>20</v>
      </c>
      <c r="F2575" s="4">
        <v>18</v>
      </c>
      <c r="G2575" s="13">
        <f t="shared" si="40"/>
        <v>300</v>
      </c>
      <c r="H2575" s="13">
        <f>tbl_Data[[#This Row],[Units]] * tbl_Data[[#This Row],[Price]]</f>
        <v>5400</v>
      </c>
      <c r="I2575" s="4" t="s">
        <v>11</v>
      </c>
      <c r="J2575" s="4" t="s">
        <v>12</v>
      </c>
      <c r="K2575" s="4" t="s">
        <v>52</v>
      </c>
    </row>
    <row r="2576" spans="2:11" x14ac:dyDescent="0.25">
      <c r="B2576" s="7">
        <v>44065</v>
      </c>
      <c r="C2576" s="4" t="s">
        <v>21</v>
      </c>
      <c r="D2576" s="4" t="s">
        <v>18</v>
      </c>
      <c r="E2576" s="4" t="s">
        <v>10</v>
      </c>
      <c r="F2576" s="4">
        <v>23</v>
      </c>
      <c r="G2576" s="13">
        <f t="shared" si="40"/>
        <v>400</v>
      </c>
      <c r="H2576" s="13">
        <f>tbl_Data[[#This Row],[Units]] * tbl_Data[[#This Row],[Price]]</f>
        <v>9200</v>
      </c>
      <c r="I2576" s="4" t="s">
        <v>11</v>
      </c>
      <c r="J2576" s="4" t="s">
        <v>12</v>
      </c>
      <c r="K2576" s="4" t="s">
        <v>52</v>
      </c>
    </row>
    <row r="2577" spans="2:11" x14ac:dyDescent="0.25">
      <c r="B2577" s="7">
        <v>44065</v>
      </c>
      <c r="C2577" s="4" t="s">
        <v>13</v>
      </c>
      <c r="D2577" s="4" t="s">
        <v>14</v>
      </c>
      <c r="E2577" s="4" t="s">
        <v>17</v>
      </c>
      <c r="F2577" s="4">
        <v>21</v>
      </c>
      <c r="G2577" s="13">
        <f t="shared" si="40"/>
        <v>500</v>
      </c>
      <c r="H2577" s="13">
        <f>tbl_Data[[#This Row],[Units]] * tbl_Data[[#This Row],[Price]]</f>
        <v>10500</v>
      </c>
      <c r="I2577" s="4" t="s">
        <v>11</v>
      </c>
      <c r="J2577" s="4" t="s">
        <v>12</v>
      </c>
      <c r="K2577" s="4" t="s">
        <v>55</v>
      </c>
    </row>
    <row r="2578" spans="2:11" x14ac:dyDescent="0.25">
      <c r="B2578" s="7">
        <v>44065</v>
      </c>
      <c r="C2578" s="4" t="s">
        <v>21</v>
      </c>
      <c r="D2578" s="4" t="s">
        <v>48</v>
      </c>
      <c r="E2578" s="4" t="s">
        <v>10</v>
      </c>
      <c r="F2578" s="4">
        <v>27</v>
      </c>
      <c r="G2578" s="13">
        <f t="shared" si="40"/>
        <v>400</v>
      </c>
      <c r="H2578" s="13">
        <f>tbl_Data[[#This Row],[Units]] * tbl_Data[[#This Row],[Price]]</f>
        <v>10800</v>
      </c>
      <c r="I2578" s="4" t="s">
        <v>11</v>
      </c>
      <c r="J2578" s="4" t="s">
        <v>12</v>
      </c>
      <c r="K2578" s="4" t="s">
        <v>52</v>
      </c>
    </row>
    <row r="2579" spans="2:11" x14ac:dyDescent="0.25">
      <c r="B2579" s="7">
        <v>44065</v>
      </c>
      <c r="C2579" s="4" t="s">
        <v>13</v>
      </c>
      <c r="D2579" s="4" t="s">
        <v>18</v>
      </c>
      <c r="E2579" s="4" t="s">
        <v>10</v>
      </c>
      <c r="F2579" s="4">
        <v>27</v>
      </c>
      <c r="G2579" s="13">
        <f t="shared" si="40"/>
        <v>400</v>
      </c>
      <c r="H2579" s="13">
        <f>tbl_Data[[#This Row],[Units]] * tbl_Data[[#This Row],[Price]]</f>
        <v>10800</v>
      </c>
      <c r="I2579" s="4" t="s">
        <v>11</v>
      </c>
      <c r="J2579" s="4" t="s">
        <v>19</v>
      </c>
      <c r="K2579" s="4" t="s">
        <v>55</v>
      </c>
    </row>
    <row r="2580" spans="2:11" x14ac:dyDescent="0.25">
      <c r="B2580" s="7">
        <v>44065</v>
      </c>
      <c r="C2580" s="4" t="s">
        <v>13</v>
      </c>
      <c r="D2580" s="4" t="s">
        <v>14</v>
      </c>
      <c r="E2580" s="4" t="s">
        <v>20</v>
      </c>
      <c r="F2580" s="4">
        <v>39</v>
      </c>
      <c r="G2580" s="13">
        <f t="shared" si="40"/>
        <v>300</v>
      </c>
      <c r="H2580" s="13">
        <f>tbl_Data[[#This Row],[Units]] * tbl_Data[[#This Row],[Price]]</f>
        <v>11700</v>
      </c>
      <c r="I2580" s="4" t="s">
        <v>11</v>
      </c>
      <c r="J2580" s="4" t="s">
        <v>12</v>
      </c>
      <c r="K2580" s="4" t="s">
        <v>52</v>
      </c>
    </row>
    <row r="2581" spans="2:11" x14ac:dyDescent="0.25">
      <c r="B2581" s="7">
        <v>44065</v>
      </c>
      <c r="C2581" s="4" t="s">
        <v>8</v>
      </c>
      <c r="D2581" s="4" t="s">
        <v>48</v>
      </c>
      <c r="E2581" s="4" t="s">
        <v>10</v>
      </c>
      <c r="F2581" s="4">
        <v>37</v>
      </c>
      <c r="G2581" s="13">
        <f t="shared" si="40"/>
        <v>400</v>
      </c>
      <c r="H2581" s="13">
        <f>tbl_Data[[#This Row],[Units]] * tbl_Data[[#This Row],[Price]]</f>
        <v>14800</v>
      </c>
      <c r="I2581" s="4" t="s">
        <v>11</v>
      </c>
      <c r="J2581" s="4" t="s">
        <v>12</v>
      </c>
      <c r="K2581" s="4" t="s">
        <v>52</v>
      </c>
    </row>
    <row r="2582" spans="2:11" x14ac:dyDescent="0.25">
      <c r="B2582" s="7">
        <v>44065</v>
      </c>
      <c r="C2582" s="4" t="s">
        <v>8</v>
      </c>
      <c r="D2582" s="4" t="s">
        <v>16</v>
      </c>
      <c r="E2582" s="4" t="s">
        <v>17</v>
      </c>
      <c r="F2582" s="4">
        <v>32</v>
      </c>
      <c r="G2582" s="13">
        <f t="shared" si="40"/>
        <v>500</v>
      </c>
      <c r="H2582" s="13">
        <f>tbl_Data[[#This Row],[Units]] * tbl_Data[[#This Row],[Price]]</f>
        <v>16000</v>
      </c>
      <c r="I2582" s="4" t="s">
        <v>11</v>
      </c>
      <c r="J2582" s="4" t="s">
        <v>12</v>
      </c>
      <c r="K2582" s="4" t="s">
        <v>52</v>
      </c>
    </row>
    <row r="2583" spans="2:11" x14ac:dyDescent="0.25">
      <c r="B2583" s="7">
        <v>44066</v>
      </c>
      <c r="C2583" s="4" t="s">
        <v>8</v>
      </c>
      <c r="D2583" s="4" t="s">
        <v>48</v>
      </c>
      <c r="E2583" s="4" t="s">
        <v>10</v>
      </c>
      <c r="F2583" s="4">
        <v>1</v>
      </c>
      <c r="G2583" s="13">
        <f t="shared" si="40"/>
        <v>400</v>
      </c>
      <c r="H2583" s="13">
        <f>tbl_Data[[#This Row],[Units]] * tbl_Data[[#This Row],[Price]]</f>
        <v>400</v>
      </c>
      <c r="I2583" s="4" t="s">
        <v>11</v>
      </c>
      <c r="J2583" s="4" t="s">
        <v>12</v>
      </c>
      <c r="K2583" s="4" t="s">
        <v>55</v>
      </c>
    </row>
    <row r="2584" spans="2:11" x14ac:dyDescent="0.25">
      <c r="B2584" s="7">
        <v>44066</v>
      </c>
      <c r="C2584" s="4" t="s">
        <v>21</v>
      </c>
      <c r="D2584" s="4" t="s">
        <v>16</v>
      </c>
      <c r="E2584" s="4" t="s">
        <v>10</v>
      </c>
      <c r="F2584" s="4">
        <v>3</v>
      </c>
      <c r="G2584" s="13">
        <f t="shared" si="40"/>
        <v>400</v>
      </c>
      <c r="H2584" s="13">
        <f>tbl_Data[[#This Row],[Units]] * tbl_Data[[#This Row],[Price]]</f>
        <v>1200</v>
      </c>
      <c r="I2584" s="4" t="s">
        <v>11</v>
      </c>
      <c r="J2584" s="4" t="s">
        <v>12</v>
      </c>
      <c r="K2584" s="4" t="s">
        <v>52</v>
      </c>
    </row>
    <row r="2585" spans="2:11" x14ac:dyDescent="0.25">
      <c r="B2585" s="7">
        <v>44066</v>
      </c>
      <c r="C2585" s="4" t="s">
        <v>13</v>
      </c>
      <c r="D2585" s="4" t="s">
        <v>14</v>
      </c>
      <c r="E2585" s="4" t="s">
        <v>15</v>
      </c>
      <c r="F2585" s="4">
        <v>12</v>
      </c>
      <c r="G2585" s="13">
        <f t="shared" si="40"/>
        <v>100</v>
      </c>
      <c r="H2585" s="13">
        <f>tbl_Data[[#This Row],[Units]] * tbl_Data[[#This Row],[Price]]</f>
        <v>1200</v>
      </c>
      <c r="I2585" s="4" t="s">
        <v>11</v>
      </c>
      <c r="J2585" s="4" t="s">
        <v>12</v>
      </c>
      <c r="K2585" s="4" t="s">
        <v>55</v>
      </c>
    </row>
    <row r="2586" spans="2:11" x14ac:dyDescent="0.25">
      <c r="B2586" s="7">
        <v>44066</v>
      </c>
      <c r="C2586" s="4" t="s">
        <v>21</v>
      </c>
      <c r="D2586" s="4" t="s">
        <v>18</v>
      </c>
      <c r="E2586" s="4" t="s">
        <v>20</v>
      </c>
      <c r="F2586" s="4">
        <v>14</v>
      </c>
      <c r="G2586" s="13">
        <f t="shared" si="40"/>
        <v>300</v>
      </c>
      <c r="H2586" s="13">
        <f>tbl_Data[[#This Row],[Units]] * tbl_Data[[#This Row],[Price]]</f>
        <v>4200</v>
      </c>
      <c r="I2586" s="4" t="s">
        <v>11</v>
      </c>
      <c r="J2586" s="4" t="s">
        <v>12</v>
      </c>
      <c r="K2586" s="4" t="s">
        <v>53</v>
      </c>
    </row>
    <row r="2587" spans="2:11" x14ac:dyDescent="0.25">
      <c r="B2587" s="7">
        <v>44066</v>
      </c>
      <c r="C2587" s="4" t="s">
        <v>13</v>
      </c>
      <c r="D2587" s="4" t="s">
        <v>18</v>
      </c>
      <c r="E2587" s="4" t="s">
        <v>22</v>
      </c>
      <c r="F2587" s="4">
        <v>32</v>
      </c>
      <c r="G2587" s="13">
        <f t="shared" si="40"/>
        <v>200</v>
      </c>
      <c r="H2587" s="13">
        <f>tbl_Data[[#This Row],[Units]] * tbl_Data[[#This Row],[Price]]</f>
        <v>6400</v>
      </c>
      <c r="I2587" s="4" t="s">
        <v>11</v>
      </c>
      <c r="J2587" s="4" t="s">
        <v>12</v>
      </c>
      <c r="K2587" s="4" t="s">
        <v>52</v>
      </c>
    </row>
    <row r="2588" spans="2:11" x14ac:dyDescent="0.25">
      <c r="B2588" s="7">
        <v>44066</v>
      </c>
      <c r="C2588" s="4" t="s">
        <v>8</v>
      </c>
      <c r="D2588" s="4" t="s">
        <v>18</v>
      </c>
      <c r="E2588" s="4" t="s">
        <v>17</v>
      </c>
      <c r="F2588" s="4">
        <v>16</v>
      </c>
      <c r="G2588" s="13">
        <f t="shared" si="40"/>
        <v>500</v>
      </c>
      <c r="H2588" s="13">
        <f>tbl_Data[[#This Row],[Units]] * tbl_Data[[#This Row],[Price]]</f>
        <v>8000</v>
      </c>
      <c r="I2588" s="4" t="s">
        <v>11</v>
      </c>
      <c r="J2588" s="4" t="s">
        <v>12</v>
      </c>
      <c r="K2588" s="4" t="s">
        <v>52</v>
      </c>
    </row>
    <row r="2589" spans="2:11" x14ac:dyDescent="0.25">
      <c r="B2589" s="7">
        <v>44066</v>
      </c>
      <c r="C2589" s="4" t="s">
        <v>13</v>
      </c>
      <c r="D2589" s="4" t="s">
        <v>48</v>
      </c>
      <c r="E2589" s="4" t="s">
        <v>17</v>
      </c>
      <c r="F2589" s="4">
        <v>21</v>
      </c>
      <c r="G2589" s="13">
        <f t="shared" si="40"/>
        <v>500</v>
      </c>
      <c r="H2589" s="13">
        <f>tbl_Data[[#This Row],[Units]] * tbl_Data[[#This Row],[Price]]</f>
        <v>10500</v>
      </c>
      <c r="I2589" s="4" t="s">
        <v>11</v>
      </c>
      <c r="J2589" s="4" t="s">
        <v>12</v>
      </c>
      <c r="K2589" s="4" t="s">
        <v>52</v>
      </c>
    </row>
    <row r="2590" spans="2:11" x14ac:dyDescent="0.25">
      <c r="B2590" s="7">
        <v>44066</v>
      </c>
      <c r="C2590" s="4" t="s">
        <v>13</v>
      </c>
      <c r="D2590" s="4" t="s">
        <v>16</v>
      </c>
      <c r="E2590" s="4" t="s">
        <v>10</v>
      </c>
      <c r="F2590" s="4">
        <v>29</v>
      </c>
      <c r="G2590" s="13">
        <f t="shared" si="40"/>
        <v>400</v>
      </c>
      <c r="H2590" s="13">
        <f>tbl_Data[[#This Row],[Units]] * tbl_Data[[#This Row],[Price]]</f>
        <v>11600</v>
      </c>
      <c r="I2590" s="4" t="s">
        <v>11</v>
      </c>
      <c r="J2590" s="4" t="s">
        <v>12</v>
      </c>
      <c r="K2590" s="4" t="s">
        <v>55</v>
      </c>
    </row>
    <row r="2591" spans="2:11" x14ac:dyDescent="0.25">
      <c r="B2591" s="7">
        <v>44067</v>
      </c>
      <c r="C2591" s="4" t="s">
        <v>13</v>
      </c>
      <c r="D2591" s="4" t="s">
        <v>16</v>
      </c>
      <c r="E2591" s="4" t="s">
        <v>17</v>
      </c>
      <c r="F2591" s="4">
        <v>2</v>
      </c>
      <c r="G2591" s="13">
        <f t="shared" si="40"/>
        <v>500</v>
      </c>
      <c r="H2591" s="13">
        <f>tbl_Data[[#This Row],[Units]] * tbl_Data[[#This Row],[Price]]</f>
        <v>1000</v>
      </c>
      <c r="I2591" s="4" t="s">
        <v>11</v>
      </c>
      <c r="J2591" s="4" t="s">
        <v>12</v>
      </c>
      <c r="K2591" s="4" t="s">
        <v>55</v>
      </c>
    </row>
    <row r="2592" spans="2:11" x14ac:dyDescent="0.25">
      <c r="B2592" s="7">
        <v>44067</v>
      </c>
      <c r="C2592" s="4" t="s">
        <v>21</v>
      </c>
      <c r="D2592" s="4" t="s">
        <v>18</v>
      </c>
      <c r="E2592" s="4" t="s">
        <v>10</v>
      </c>
      <c r="F2592" s="4">
        <v>3</v>
      </c>
      <c r="G2592" s="13">
        <f t="shared" si="40"/>
        <v>400</v>
      </c>
      <c r="H2592" s="13">
        <f>tbl_Data[[#This Row],[Units]] * tbl_Data[[#This Row],[Price]]</f>
        <v>1200</v>
      </c>
      <c r="I2592" s="4" t="s">
        <v>11</v>
      </c>
      <c r="J2592" s="4" t="s">
        <v>12</v>
      </c>
      <c r="K2592" s="4" t="s">
        <v>55</v>
      </c>
    </row>
    <row r="2593" spans="2:11" x14ac:dyDescent="0.25">
      <c r="B2593" s="7">
        <v>44067</v>
      </c>
      <c r="C2593" s="4" t="s">
        <v>21</v>
      </c>
      <c r="D2593" s="4" t="s">
        <v>48</v>
      </c>
      <c r="E2593" s="4" t="s">
        <v>10</v>
      </c>
      <c r="F2593" s="4">
        <v>8</v>
      </c>
      <c r="G2593" s="13">
        <f t="shared" si="40"/>
        <v>400</v>
      </c>
      <c r="H2593" s="13">
        <f>tbl_Data[[#This Row],[Units]] * tbl_Data[[#This Row],[Price]]</f>
        <v>3200</v>
      </c>
      <c r="I2593" s="4" t="s">
        <v>11</v>
      </c>
      <c r="J2593" s="4" t="s">
        <v>12</v>
      </c>
      <c r="K2593" s="4" t="s">
        <v>52</v>
      </c>
    </row>
    <row r="2594" spans="2:11" x14ac:dyDescent="0.25">
      <c r="B2594" s="7">
        <v>44067</v>
      </c>
      <c r="C2594" s="4" t="s">
        <v>13</v>
      </c>
      <c r="D2594" s="4" t="s">
        <v>18</v>
      </c>
      <c r="E2594" s="4" t="s">
        <v>20</v>
      </c>
      <c r="F2594" s="4">
        <v>13</v>
      </c>
      <c r="G2594" s="13">
        <f t="shared" si="40"/>
        <v>300</v>
      </c>
      <c r="H2594" s="13">
        <f>tbl_Data[[#This Row],[Units]] * tbl_Data[[#This Row],[Price]]</f>
        <v>3900</v>
      </c>
      <c r="I2594" s="4" t="s">
        <v>11</v>
      </c>
      <c r="J2594" s="4" t="s">
        <v>12</v>
      </c>
      <c r="K2594" s="4" t="s">
        <v>55</v>
      </c>
    </row>
    <row r="2595" spans="2:11" x14ac:dyDescent="0.25">
      <c r="B2595" s="7">
        <v>44067</v>
      </c>
      <c r="C2595" s="4" t="s">
        <v>8</v>
      </c>
      <c r="D2595" s="4" t="s">
        <v>9</v>
      </c>
      <c r="E2595" s="4" t="s">
        <v>15</v>
      </c>
      <c r="F2595" s="4">
        <v>45</v>
      </c>
      <c r="G2595" s="13">
        <f t="shared" si="40"/>
        <v>100</v>
      </c>
      <c r="H2595" s="13">
        <f>tbl_Data[[#This Row],[Units]] * tbl_Data[[#This Row],[Price]]</f>
        <v>4500</v>
      </c>
      <c r="I2595" s="4" t="s">
        <v>11</v>
      </c>
      <c r="J2595" s="4" t="s">
        <v>12</v>
      </c>
      <c r="K2595" s="4" t="s">
        <v>52</v>
      </c>
    </row>
    <row r="2596" spans="2:11" x14ac:dyDescent="0.25">
      <c r="B2596" s="7">
        <v>44068</v>
      </c>
      <c r="C2596" s="4" t="s">
        <v>8</v>
      </c>
      <c r="D2596" s="4" t="s">
        <v>16</v>
      </c>
      <c r="E2596" s="4" t="s">
        <v>17</v>
      </c>
      <c r="F2596" s="4">
        <v>5</v>
      </c>
      <c r="G2596" s="13">
        <f t="shared" si="40"/>
        <v>500</v>
      </c>
      <c r="H2596" s="13">
        <f>tbl_Data[[#This Row],[Units]] * tbl_Data[[#This Row],[Price]]</f>
        <v>2500</v>
      </c>
      <c r="I2596" s="4" t="s">
        <v>11</v>
      </c>
      <c r="J2596" s="4" t="s">
        <v>12</v>
      </c>
      <c r="K2596" s="4" t="s">
        <v>53</v>
      </c>
    </row>
    <row r="2597" spans="2:11" x14ac:dyDescent="0.25">
      <c r="B2597" s="7">
        <v>44068</v>
      </c>
      <c r="C2597" s="4" t="s">
        <v>13</v>
      </c>
      <c r="D2597" s="4" t="s">
        <v>16</v>
      </c>
      <c r="E2597" s="4" t="s">
        <v>22</v>
      </c>
      <c r="F2597" s="4">
        <v>16</v>
      </c>
      <c r="G2597" s="13">
        <f t="shared" si="40"/>
        <v>200</v>
      </c>
      <c r="H2597" s="13">
        <f>tbl_Data[[#This Row],[Units]] * tbl_Data[[#This Row],[Price]]</f>
        <v>3200</v>
      </c>
      <c r="I2597" s="4" t="s">
        <v>23</v>
      </c>
      <c r="J2597" s="4" t="s">
        <v>12</v>
      </c>
      <c r="K2597" s="4" t="s">
        <v>55</v>
      </c>
    </row>
    <row r="2598" spans="2:11" x14ac:dyDescent="0.25">
      <c r="B2598" s="7">
        <v>44068</v>
      </c>
      <c r="C2598" s="4" t="s">
        <v>8</v>
      </c>
      <c r="D2598" s="4" t="s">
        <v>14</v>
      </c>
      <c r="E2598" s="4" t="s">
        <v>22</v>
      </c>
      <c r="F2598" s="4">
        <v>18</v>
      </c>
      <c r="G2598" s="13">
        <f t="shared" si="40"/>
        <v>200</v>
      </c>
      <c r="H2598" s="13">
        <f>tbl_Data[[#This Row],[Units]] * tbl_Data[[#This Row],[Price]]</f>
        <v>3600</v>
      </c>
      <c r="I2598" s="4" t="s">
        <v>11</v>
      </c>
      <c r="J2598" s="4" t="s">
        <v>12</v>
      </c>
      <c r="K2598" s="4" t="s">
        <v>55</v>
      </c>
    </row>
    <row r="2599" spans="2:11" x14ac:dyDescent="0.25">
      <c r="B2599" s="7">
        <v>44068</v>
      </c>
      <c r="C2599" s="4" t="s">
        <v>21</v>
      </c>
      <c r="D2599" s="4" t="s">
        <v>48</v>
      </c>
      <c r="E2599" s="4" t="s">
        <v>22</v>
      </c>
      <c r="F2599" s="4">
        <v>40</v>
      </c>
      <c r="G2599" s="13">
        <f t="shared" si="40"/>
        <v>200</v>
      </c>
      <c r="H2599" s="13">
        <f>tbl_Data[[#This Row],[Units]] * tbl_Data[[#This Row],[Price]]</f>
        <v>8000</v>
      </c>
      <c r="I2599" s="4" t="s">
        <v>11</v>
      </c>
      <c r="J2599" s="4" t="s">
        <v>19</v>
      </c>
      <c r="K2599" s="4" t="s">
        <v>52</v>
      </c>
    </row>
    <row r="2600" spans="2:11" x14ac:dyDescent="0.25">
      <c r="B2600" s="7">
        <v>44068</v>
      </c>
      <c r="C2600" s="4" t="s">
        <v>21</v>
      </c>
      <c r="D2600" s="4" t="s">
        <v>14</v>
      </c>
      <c r="E2600" s="4" t="s">
        <v>20</v>
      </c>
      <c r="F2600" s="4">
        <v>30</v>
      </c>
      <c r="G2600" s="13">
        <f t="shared" si="40"/>
        <v>300</v>
      </c>
      <c r="H2600" s="13">
        <f>tbl_Data[[#This Row],[Units]] * tbl_Data[[#This Row],[Price]]</f>
        <v>9000</v>
      </c>
      <c r="I2600" s="4" t="s">
        <v>11</v>
      </c>
      <c r="J2600" s="4" t="s">
        <v>19</v>
      </c>
      <c r="K2600" s="4" t="s">
        <v>55</v>
      </c>
    </row>
    <row r="2601" spans="2:11" x14ac:dyDescent="0.25">
      <c r="B2601" s="7">
        <v>44068</v>
      </c>
      <c r="C2601" s="4" t="s">
        <v>8</v>
      </c>
      <c r="D2601" s="4" t="s">
        <v>14</v>
      </c>
      <c r="E2601" s="4" t="s">
        <v>17</v>
      </c>
      <c r="F2601" s="4">
        <v>18</v>
      </c>
      <c r="G2601" s="13">
        <f t="shared" si="40"/>
        <v>500</v>
      </c>
      <c r="H2601" s="13">
        <f>tbl_Data[[#This Row],[Units]] * tbl_Data[[#This Row],[Price]]</f>
        <v>9000</v>
      </c>
      <c r="I2601" s="4" t="s">
        <v>11</v>
      </c>
      <c r="J2601" s="4" t="s">
        <v>12</v>
      </c>
      <c r="K2601" s="4" t="s">
        <v>52</v>
      </c>
    </row>
    <row r="2602" spans="2:11" x14ac:dyDescent="0.25">
      <c r="B2602" s="7">
        <v>44068</v>
      </c>
      <c r="C2602" s="4" t="s">
        <v>13</v>
      </c>
      <c r="D2602" s="4" t="s">
        <v>48</v>
      </c>
      <c r="E2602" s="4" t="s">
        <v>17</v>
      </c>
      <c r="F2602" s="4">
        <v>26</v>
      </c>
      <c r="G2602" s="13">
        <f t="shared" si="40"/>
        <v>500</v>
      </c>
      <c r="H2602" s="13">
        <f>tbl_Data[[#This Row],[Units]] * tbl_Data[[#This Row],[Price]]</f>
        <v>13000</v>
      </c>
      <c r="I2602" s="4" t="s">
        <v>11</v>
      </c>
      <c r="J2602" s="4" t="s">
        <v>12</v>
      </c>
      <c r="K2602" s="4" t="s">
        <v>52</v>
      </c>
    </row>
    <row r="2603" spans="2:11" x14ac:dyDescent="0.25">
      <c r="B2603" s="7">
        <v>44068</v>
      </c>
      <c r="C2603" s="4" t="s">
        <v>8</v>
      </c>
      <c r="D2603" s="4" t="s">
        <v>18</v>
      </c>
      <c r="E2603" s="4" t="s">
        <v>17</v>
      </c>
      <c r="F2603" s="4">
        <v>28</v>
      </c>
      <c r="G2603" s="13">
        <f t="shared" si="40"/>
        <v>500</v>
      </c>
      <c r="H2603" s="13">
        <f>tbl_Data[[#This Row],[Units]] * tbl_Data[[#This Row],[Price]]</f>
        <v>14000</v>
      </c>
      <c r="I2603" s="4" t="s">
        <v>23</v>
      </c>
      <c r="J2603" s="4" t="s">
        <v>12</v>
      </c>
      <c r="K2603" s="4" t="s">
        <v>52</v>
      </c>
    </row>
    <row r="2604" spans="2:11" x14ac:dyDescent="0.25">
      <c r="B2604" s="7">
        <v>44068</v>
      </c>
      <c r="C2604" s="4" t="s">
        <v>13</v>
      </c>
      <c r="D2604" s="4" t="s">
        <v>18</v>
      </c>
      <c r="E2604" s="4" t="s">
        <v>17</v>
      </c>
      <c r="F2604" s="4">
        <v>30</v>
      </c>
      <c r="G2604" s="13">
        <f t="shared" si="40"/>
        <v>500</v>
      </c>
      <c r="H2604" s="13">
        <f>tbl_Data[[#This Row],[Units]] * tbl_Data[[#This Row],[Price]]</f>
        <v>15000</v>
      </c>
      <c r="I2604" s="4" t="s">
        <v>11</v>
      </c>
      <c r="J2604" s="4" t="s">
        <v>12</v>
      </c>
      <c r="K2604" s="4" t="s">
        <v>55</v>
      </c>
    </row>
    <row r="2605" spans="2:11" x14ac:dyDescent="0.25">
      <c r="B2605" s="7">
        <v>44069</v>
      </c>
      <c r="C2605" s="4" t="s">
        <v>8</v>
      </c>
      <c r="D2605" s="4" t="s">
        <v>18</v>
      </c>
      <c r="E2605" s="4" t="s">
        <v>15</v>
      </c>
      <c r="F2605" s="4">
        <v>2</v>
      </c>
      <c r="G2605" s="13">
        <f t="shared" si="40"/>
        <v>100</v>
      </c>
      <c r="H2605" s="13">
        <f>tbl_Data[[#This Row],[Units]] * tbl_Data[[#This Row],[Price]]</f>
        <v>200</v>
      </c>
      <c r="I2605" s="4" t="s">
        <v>11</v>
      </c>
      <c r="J2605" s="4" t="s">
        <v>12</v>
      </c>
      <c r="K2605" s="4" t="s">
        <v>52</v>
      </c>
    </row>
    <row r="2606" spans="2:11" x14ac:dyDescent="0.25">
      <c r="B2606" s="7">
        <v>44069</v>
      </c>
      <c r="C2606" s="4" t="s">
        <v>8</v>
      </c>
      <c r="D2606" s="4" t="s">
        <v>18</v>
      </c>
      <c r="E2606" s="4" t="s">
        <v>22</v>
      </c>
      <c r="F2606" s="4">
        <v>2</v>
      </c>
      <c r="G2606" s="13">
        <f t="shared" si="40"/>
        <v>200</v>
      </c>
      <c r="H2606" s="13">
        <f>tbl_Data[[#This Row],[Units]] * tbl_Data[[#This Row],[Price]]</f>
        <v>400</v>
      </c>
      <c r="I2606" s="4" t="s">
        <v>11</v>
      </c>
      <c r="J2606" s="4" t="s">
        <v>12</v>
      </c>
      <c r="K2606" s="4" t="s">
        <v>52</v>
      </c>
    </row>
    <row r="2607" spans="2:11" x14ac:dyDescent="0.25">
      <c r="B2607" s="7">
        <v>44069</v>
      </c>
      <c r="C2607" s="4" t="s">
        <v>21</v>
      </c>
      <c r="D2607" s="4" t="s">
        <v>48</v>
      </c>
      <c r="E2607" s="4" t="s">
        <v>20</v>
      </c>
      <c r="F2607" s="4">
        <v>5</v>
      </c>
      <c r="G2607" s="13">
        <f t="shared" si="40"/>
        <v>300</v>
      </c>
      <c r="H2607" s="13">
        <f>tbl_Data[[#This Row],[Units]] * tbl_Data[[#This Row],[Price]]</f>
        <v>1500</v>
      </c>
      <c r="I2607" s="4" t="s">
        <v>11</v>
      </c>
      <c r="J2607" s="4" t="s">
        <v>12</v>
      </c>
      <c r="K2607" s="4" t="s">
        <v>55</v>
      </c>
    </row>
    <row r="2608" spans="2:11" x14ac:dyDescent="0.25">
      <c r="B2608" s="7">
        <v>44069</v>
      </c>
      <c r="C2608" s="4" t="s">
        <v>21</v>
      </c>
      <c r="D2608" s="4" t="s">
        <v>18</v>
      </c>
      <c r="E2608" s="4" t="s">
        <v>22</v>
      </c>
      <c r="F2608" s="4">
        <v>21</v>
      </c>
      <c r="G2608" s="13">
        <f t="shared" si="40"/>
        <v>200</v>
      </c>
      <c r="H2608" s="13">
        <f>tbl_Data[[#This Row],[Units]] * tbl_Data[[#This Row],[Price]]</f>
        <v>4200</v>
      </c>
      <c r="I2608" s="4" t="s">
        <v>11</v>
      </c>
      <c r="J2608" s="4" t="s">
        <v>19</v>
      </c>
      <c r="K2608" s="4" t="s">
        <v>55</v>
      </c>
    </row>
    <row r="2609" spans="2:11" x14ac:dyDescent="0.25">
      <c r="B2609" s="7">
        <v>44069</v>
      </c>
      <c r="C2609" s="4" t="s">
        <v>13</v>
      </c>
      <c r="D2609" s="4" t="s">
        <v>18</v>
      </c>
      <c r="E2609" s="4" t="s">
        <v>22</v>
      </c>
      <c r="F2609" s="4">
        <v>36</v>
      </c>
      <c r="G2609" s="13">
        <f t="shared" si="40"/>
        <v>200</v>
      </c>
      <c r="H2609" s="13">
        <f>tbl_Data[[#This Row],[Units]] * tbl_Data[[#This Row],[Price]]</f>
        <v>7200</v>
      </c>
      <c r="I2609" s="4" t="s">
        <v>23</v>
      </c>
      <c r="J2609" s="4" t="s">
        <v>12</v>
      </c>
      <c r="K2609" s="4" t="s">
        <v>55</v>
      </c>
    </row>
    <row r="2610" spans="2:11" x14ac:dyDescent="0.25">
      <c r="B2610" s="7">
        <v>44069</v>
      </c>
      <c r="C2610" s="4" t="s">
        <v>21</v>
      </c>
      <c r="D2610" s="4" t="s">
        <v>48</v>
      </c>
      <c r="E2610" s="4" t="s">
        <v>20</v>
      </c>
      <c r="F2610" s="4">
        <v>42</v>
      </c>
      <c r="G2610" s="13">
        <f t="shared" si="40"/>
        <v>300</v>
      </c>
      <c r="H2610" s="13">
        <f>tbl_Data[[#This Row],[Units]] * tbl_Data[[#This Row],[Price]]</f>
        <v>12600</v>
      </c>
      <c r="I2610" s="4" t="s">
        <v>23</v>
      </c>
      <c r="J2610" s="4" t="s">
        <v>12</v>
      </c>
      <c r="K2610" s="4" t="s">
        <v>52</v>
      </c>
    </row>
    <row r="2611" spans="2:11" x14ac:dyDescent="0.25">
      <c r="B2611" s="7">
        <v>44069</v>
      </c>
      <c r="C2611" s="4" t="s">
        <v>8</v>
      </c>
      <c r="D2611" s="4" t="s">
        <v>14</v>
      </c>
      <c r="E2611" s="4" t="s">
        <v>10</v>
      </c>
      <c r="F2611" s="4">
        <v>46</v>
      </c>
      <c r="G2611" s="13">
        <f t="shared" si="40"/>
        <v>400</v>
      </c>
      <c r="H2611" s="13">
        <f>tbl_Data[[#This Row],[Units]] * tbl_Data[[#This Row],[Price]]</f>
        <v>18400</v>
      </c>
      <c r="I2611" s="4" t="s">
        <v>11</v>
      </c>
      <c r="J2611" s="4" t="s">
        <v>12</v>
      </c>
      <c r="K2611" s="4" t="s">
        <v>55</v>
      </c>
    </row>
    <row r="2612" spans="2:11" x14ac:dyDescent="0.25">
      <c r="B2612" s="7">
        <v>44069</v>
      </c>
      <c r="C2612" s="4" t="s">
        <v>13</v>
      </c>
      <c r="D2612" s="4" t="s">
        <v>14</v>
      </c>
      <c r="E2612" s="4" t="s">
        <v>17</v>
      </c>
      <c r="F2612" s="4">
        <v>44</v>
      </c>
      <c r="G2612" s="13">
        <f t="shared" si="40"/>
        <v>500</v>
      </c>
      <c r="H2612" s="13">
        <f>tbl_Data[[#This Row],[Units]] * tbl_Data[[#This Row],[Price]]</f>
        <v>22000</v>
      </c>
      <c r="I2612" s="4" t="s">
        <v>11</v>
      </c>
      <c r="J2612" s="4" t="s">
        <v>12</v>
      </c>
      <c r="K2612" s="4" t="s">
        <v>54</v>
      </c>
    </row>
    <row r="2613" spans="2:11" x14ac:dyDescent="0.25">
      <c r="B2613" s="7">
        <v>44069</v>
      </c>
      <c r="C2613" s="4" t="s">
        <v>8</v>
      </c>
      <c r="D2613" s="4" t="s">
        <v>18</v>
      </c>
      <c r="E2613" s="4" t="s">
        <v>17</v>
      </c>
      <c r="F2613" s="4">
        <v>45</v>
      </c>
      <c r="G2613" s="13">
        <f t="shared" si="40"/>
        <v>500</v>
      </c>
      <c r="H2613" s="13">
        <f>tbl_Data[[#This Row],[Units]] * tbl_Data[[#This Row],[Price]]</f>
        <v>22500</v>
      </c>
      <c r="I2613" s="4" t="s">
        <v>11</v>
      </c>
      <c r="J2613" s="4" t="s">
        <v>12</v>
      </c>
      <c r="K2613" s="4" t="s">
        <v>52</v>
      </c>
    </row>
    <row r="2614" spans="2:11" x14ac:dyDescent="0.25">
      <c r="B2614" s="7">
        <v>44070</v>
      </c>
      <c r="C2614" s="4" t="s">
        <v>21</v>
      </c>
      <c r="D2614" s="4" t="s">
        <v>18</v>
      </c>
      <c r="E2614" s="4" t="s">
        <v>22</v>
      </c>
      <c r="F2614" s="4">
        <v>15</v>
      </c>
      <c r="G2614" s="13">
        <f t="shared" si="40"/>
        <v>200</v>
      </c>
      <c r="H2614" s="13">
        <f>tbl_Data[[#This Row],[Units]] * tbl_Data[[#This Row],[Price]]</f>
        <v>3000</v>
      </c>
      <c r="I2614" s="4" t="s">
        <v>11</v>
      </c>
      <c r="J2614" s="4" t="s">
        <v>12</v>
      </c>
      <c r="K2614" s="4" t="s">
        <v>54</v>
      </c>
    </row>
    <row r="2615" spans="2:11" x14ac:dyDescent="0.25">
      <c r="B2615" s="7">
        <v>44070</v>
      </c>
      <c r="C2615" s="4" t="s">
        <v>21</v>
      </c>
      <c r="D2615" s="4" t="s">
        <v>9</v>
      </c>
      <c r="E2615" s="4" t="s">
        <v>10</v>
      </c>
      <c r="F2615" s="4">
        <v>8</v>
      </c>
      <c r="G2615" s="13">
        <f t="shared" si="40"/>
        <v>400</v>
      </c>
      <c r="H2615" s="13">
        <f>tbl_Data[[#This Row],[Units]] * tbl_Data[[#This Row],[Price]]</f>
        <v>3200</v>
      </c>
      <c r="I2615" s="4" t="s">
        <v>11</v>
      </c>
      <c r="J2615" s="4" t="s">
        <v>12</v>
      </c>
      <c r="K2615" s="4" t="s">
        <v>52</v>
      </c>
    </row>
    <row r="2616" spans="2:11" x14ac:dyDescent="0.25">
      <c r="B2616" s="7">
        <v>44070</v>
      </c>
      <c r="C2616" s="4" t="s">
        <v>13</v>
      </c>
      <c r="D2616" s="4" t="s">
        <v>18</v>
      </c>
      <c r="E2616" s="4" t="s">
        <v>20</v>
      </c>
      <c r="F2616" s="4">
        <v>17</v>
      </c>
      <c r="G2616" s="13">
        <f t="shared" si="40"/>
        <v>300</v>
      </c>
      <c r="H2616" s="13">
        <f>tbl_Data[[#This Row],[Units]] * tbl_Data[[#This Row],[Price]]</f>
        <v>5100</v>
      </c>
      <c r="I2616" s="4" t="s">
        <v>11</v>
      </c>
      <c r="J2616" s="4" t="s">
        <v>12</v>
      </c>
      <c r="K2616" s="4" t="s">
        <v>53</v>
      </c>
    </row>
    <row r="2617" spans="2:11" x14ac:dyDescent="0.25">
      <c r="B2617" s="7">
        <v>44070</v>
      </c>
      <c r="C2617" s="4" t="s">
        <v>21</v>
      </c>
      <c r="D2617" s="4" t="s">
        <v>16</v>
      </c>
      <c r="E2617" s="4" t="s">
        <v>17</v>
      </c>
      <c r="F2617" s="4">
        <v>15</v>
      </c>
      <c r="G2617" s="13">
        <f t="shared" si="40"/>
        <v>500</v>
      </c>
      <c r="H2617" s="13">
        <f>tbl_Data[[#This Row],[Units]] * tbl_Data[[#This Row],[Price]]</f>
        <v>7500</v>
      </c>
      <c r="I2617" s="4" t="s">
        <v>23</v>
      </c>
      <c r="J2617" s="4" t="s">
        <v>19</v>
      </c>
      <c r="K2617" s="4" t="s">
        <v>53</v>
      </c>
    </row>
    <row r="2618" spans="2:11" x14ac:dyDescent="0.25">
      <c r="B2618" s="7">
        <v>44070</v>
      </c>
      <c r="C2618" s="4" t="s">
        <v>8</v>
      </c>
      <c r="D2618" s="4" t="s">
        <v>9</v>
      </c>
      <c r="E2618" s="4" t="s">
        <v>17</v>
      </c>
      <c r="F2618" s="4">
        <v>18</v>
      </c>
      <c r="G2618" s="13">
        <f t="shared" si="40"/>
        <v>500</v>
      </c>
      <c r="H2618" s="13">
        <f>tbl_Data[[#This Row],[Units]] * tbl_Data[[#This Row],[Price]]</f>
        <v>9000</v>
      </c>
      <c r="I2618" s="4" t="s">
        <v>11</v>
      </c>
      <c r="J2618" s="4" t="s">
        <v>12</v>
      </c>
      <c r="K2618" s="4" t="s">
        <v>53</v>
      </c>
    </row>
    <row r="2619" spans="2:11" x14ac:dyDescent="0.25">
      <c r="B2619" s="7">
        <v>44070</v>
      </c>
      <c r="C2619" s="4" t="s">
        <v>21</v>
      </c>
      <c r="D2619" s="4" t="s">
        <v>16</v>
      </c>
      <c r="E2619" s="4" t="s">
        <v>10</v>
      </c>
      <c r="F2619" s="4">
        <v>25</v>
      </c>
      <c r="G2619" s="13">
        <f t="shared" si="40"/>
        <v>400</v>
      </c>
      <c r="H2619" s="13">
        <f>tbl_Data[[#This Row],[Units]] * tbl_Data[[#This Row],[Price]]</f>
        <v>10000</v>
      </c>
      <c r="I2619" s="4" t="s">
        <v>11</v>
      </c>
      <c r="J2619" s="4" t="s">
        <v>12</v>
      </c>
      <c r="K2619" s="4" t="s">
        <v>55</v>
      </c>
    </row>
    <row r="2620" spans="2:11" x14ac:dyDescent="0.25">
      <c r="B2620" s="7">
        <v>44070</v>
      </c>
      <c r="C2620" s="4" t="s">
        <v>8</v>
      </c>
      <c r="D2620" s="4" t="s">
        <v>48</v>
      </c>
      <c r="E2620" s="4" t="s">
        <v>20</v>
      </c>
      <c r="F2620" s="4">
        <v>37</v>
      </c>
      <c r="G2620" s="13">
        <f t="shared" si="40"/>
        <v>300</v>
      </c>
      <c r="H2620" s="13">
        <f>tbl_Data[[#This Row],[Units]] * tbl_Data[[#This Row],[Price]]</f>
        <v>11100</v>
      </c>
      <c r="I2620" s="4" t="s">
        <v>11</v>
      </c>
      <c r="J2620" s="4" t="s">
        <v>12</v>
      </c>
      <c r="K2620" s="4" t="s">
        <v>52</v>
      </c>
    </row>
    <row r="2621" spans="2:11" x14ac:dyDescent="0.25">
      <c r="B2621" s="7">
        <v>44070</v>
      </c>
      <c r="C2621" s="4" t="s">
        <v>21</v>
      </c>
      <c r="D2621" s="4" t="s">
        <v>18</v>
      </c>
      <c r="E2621" s="4" t="s">
        <v>17</v>
      </c>
      <c r="F2621" s="4">
        <v>25</v>
      </c>
      <c r="G2621" s="13">
        <f t="shared" si="40"/>
        <v>500</v>
      </c>
      <c r="H2621" s="13">
        <f>tbl_Data[[#This Row],[Units]] * tbl_Data[[#This Row],[Price]]</f>
        <v>12500</v>
      </c>
      <c r="I2621" s="4" t="s">
        <v>11</v>
      </c>
      <c r="J2621" s="4" t="s">
        <v>12</v>
      </c>
      <c r="K2621" s="4" t="s">
        <v>52</v>
      </c>
    </row>
    <row r="2622" spans="2:11" x14ac:dyDescent="0.25">
      <c r="B2622" s="7">
        <v>44070</v>
      </c>
      <c r="C2622" s="4" t="s">
        <v>8</v>
      </c>
      <c r="D2622" s="4" t="s">
        <v>18</v>
      </c>
      <c r="E2622" s="4" t="s">
        <v>10</v>
      </c>
      <c r="F2622" s="4">
        <v>41</v>
      </c>
      <c r="G2622" s="13">
        <f t="shared" si="40"/>
        <v>400</v>
      </c>
      <c r="H2622" s="13">
        <f>tbl_Data[[#This Row],[Units]] * tbl_Data[[#This Row],[Price]]</f>
        <v>16400</v>
      </c>
      <c r="I2622" s="4" t="s">
        <v>11</v>
      </c>
      <c r="J2622" s="4" t="s">
        <v>12</v>
      </c>
      <c r="K2622" s="4" t="s">
        <v>54</v>
      </c>
    </row>
    <row r="2623" spans="2:11" x14ac:dyDescent="0.25">
      <c r="B2623" s="7">
        <v>44070</v>
      </c>
      <c r="C2623" s="4" t="s">
        <v>13</v>
      </c>
      <c r="D2623" s="4" t="s">
        <v>18</v>
      </c>
      <c r="E2623" s="4" t="s">
        <v>10</v>
      </c>
      <c r="F2623" s="4">
        <v>47</v>
      </c>
      <c r="G2623" s="13">
        <f t="shared" si="40"/>
        <v>400</v>
      </c>
      <c r="H2623" s="13">
        <f>tbl_Data[[#This Row],[Units]] * tbl_Data[[#This Row],[Price]]</f>
        <v>18800</v>
      </c>
      <c r="I2623" s="4" t="s">
        <v>11</v>
      </c>
      <c r="J2623" s="4" t="s">
        <v>12</v>
      </c>
      <c r="K2623" s="4" t="s">
        <v>55</v>
      </c>
    </row>
    <row r="2624" spans="2:11" x14ac:dyDescent="0.25">
      <c r="B2624" s="7">
        <v>44070</v>
      </c>
      <c r="C2624" s="4" t="s">
        <v>8</v>
      </c>
      <c r="D2624" s="4" t="s">
        <v>48</v>
      </c>
      <c r="E2624" s="4" t="s">
        <v>17</v>
      </c>
      <c r="F2624" s="4">
        <v>39</v>
      </c>
      <c r="G2624" s="13">
        <f t="shared" si="40"/>
        <v>500</v>
      </c>
      <c r="H2624" s="13">
        <f>tbl_Data[[#This Row],[Units]] * tbl_Data[[#This Row],[Price]]</f>
        <v>19500</v>
      </c>
      <c r="I2624" s="4" t="s">
        <v>11</v>
      </c>
      <c r="J2624" s="4" t="s">
        <v>12</v>
      </c>
      <c r="K2624" s="4" t="s">
        <v>54</v>
      </c>
    </row>
    <row r="2625" spans="2:11" x14ac:dyDescent="0.25">
      <c r="B2625" s="7">
        <v>44071</v>
      </c>
      <c r="C2625" s="4" t="s">
        <v>8</v>
      </c>
      <c r="D2625" s="4" t="s">
        <v>48</v>
      </c>
      <c r="E2625" s="4" t="s">
        <v>10</v>
      </c>
      <c r="F2625" s="4">
        <v>8</v>
      </c>
      <c r="G2625" s="13">
        <f t="shared" si="40"/>
        <v>400</v>
      </c>
      <c r="H2625" s="13">
        <f>tbl_Data[[#This Row],[Units]] * tbl_Data[[#This Row],[Price]]</f>
        <v>3200</v>
      </c>
      <c r="I2625" s="4" t="s">
        <v>11</v>
      </c>
      <c r="J2625" s="4" t="s">
        <v>12</v>
      </c>
      <c r="K2625" s="4" t="s">
        <v>53</v>
      </c>
    </row>
    <row r="2626" spans="2:11" x14ac:dyDescent="0.25">
      <c r="B2626" s="7">
        <v>44071</v>
      </c>
      <c r="C2626" s="4" t="s">
        <v>13</v>
      </c>
      <c r="D2626" s="4" t="s">
        <v>24</v>
      </c>
      <c r="E2626" s="4" t="s">
        <v>15</v>
      </c>
      <c r="F2626" s="4">
        <v>38</v>
      </c>
      <c r="G2626" s="13">
        <f t="shared" si="40"/>
        <v>100</v>
      </c>
      <c r="H2626" s="13">
        <f>tbl_Data[[#This Row],[Units]] * tbl_Data[[#This Row],[Price]]</f>
        <v>3800</v>
      </c>
      <c r="I2626" s="4" t="s">
        <v>11</v>
      </c>
      <c r="J2626" s="4" t="s">
        <v>12</v>
      </c>
      <c r="K2626" s="4" t="s">
        <v>52</v>
      </c>
    </row>
    <row r="2627" spans="2:11" x14ac:dyDescent="0.25">
      <c r="B2627" s="7">
        <v>44071</v>
      </c>
      <c r="C2627" s="4" t="s">
        <v>21</v>
      </c>
      <c r="D2627" s="4" t="s">
        <v>18</v>
      </c>
      <c r="E2627" s="4" t="s">
        <v>10</v>
      </c>
      <c r="F2627" s="4">
        <v>14</v>
      </c>
      <c r="G2627" s="13">
        <f t="shared" si="40"/>
        <v>400</v>
      </c>
      <c r="H2627" s="13">
        <f>tbl_Data[[#This Row],[Units]] * tbl_Data[[#This Row],[Price]]</f>
        <v>5600</v>
      </c>
      <c r="I2627" s="4" t="s">
        <v>11</v>
      </c>
      <c r="J2627" s="4" t="s">
        <v>12</v>
      </c>
      <c r="K2627" s="4" t="s">
        <v>52</v>
      </c>
    </row>
    <row r="2628" spans="2:11" x14ac:dyDescent="0.25">
      <c r="B2628" s="7">
        <v>44071</v>
      </c>
      <c r="C2628" s="4" t="s">
        <v>13</v>
      </c>
      <c r="D2628" s="4" t="s">
        <v>18</v>
      </c>
      <c r="E2628" s="4" t="s">
        <v>22</v>
      </c>
      <c r="F2628" s="4">
        <v>34</v>
      </c>
      <c r="G2628" s="13">
        <f t="shared" ref="G2628:G2691" si="41">_xlfn.XLOOKUP(E2628, Product, dv_Price, "N/A", 0)</f>
        <v>200</v>
      </c>
      <c r="H2628" s="13">
        <f>tbl_Data[[#This Row],[Units]] * tbl_Data[[#This Row],[Price]]</f>
        <v>6800</v>
      </c>
      <c r="I2628" s="4" t="s">
        <v>11</v>
      </c>
      <c r="J2628" s="4" t="s">
        <v>12</v>
      </c>
      <c r="K2628" s="4" t="s">
        <v>55</v>
      </c>
    </row>
    <row r="2629" spans="2:11" x14ac:dyDescent="0.25">
      <c r="B2629" s="7">
        <v>44071</v>
      </c>
      <c r="C2629" s="4" t="s">
        <v>13</v>
      </c>
      <c r="D2629" s="4" t="s">
        <v>18</v>
      </c>
      <c r="E2629" s="4" t="s">
        <v>17</v>
      </c>
      <c r="F2629" s="4">
        <v>15</v>
      </c>
      <c r="G2629" s="13">
        <f t="shared" si="41"/>
        <v>500</v>
      </c>
      <c r="H2629" s="13">
        <f>tbl_Data[[#This Row],[Units]] * tbl_Data[[#This Row],[Price]]</f>
        <v>7500</v>
      </c>
      <c r="I2629" s="4" t="s">
        <v>11</v>
      </c>
      <c r="J2629" s="4" t="s">
        <v>12</v>
      </c>
      <c r="K2629" s="4" t="s">
        <v>55</v>
      </c>
    </row>
    <row r="2630" spans="2:11" x14ac:dyDescent="0.25">
      <c r="B2630" s="7">
        <v>44071</v>
      </c>
      <c r="C2630" s="4" t="s">
        <v>13</v>
      </c>
      <c r="D2630" s="4" t="s">
        <v>14</v>
      </c>
      <c r="E2630" s="4" t="s">
        <v>17</v>
      </c>
      <c r="F2630" s="4">
        <v>16</v>
      </c>
      <c r="G2630" s="13">
        <f t="shared" si="41"/>
        <v>500</v>
      </c>
      <c r="H2630" s="13">
        <f>tbl_Data[[#This Row],[Units]] * tbl_Data[[#This Row],[Price]]</f>
        <v>8000</v>
      </c>
      <c r="I2630" s="4" t="s">
        <v>11</v>
      </c>
      <c r="J2630" s="4" t="s">
        <v>12</v>
      </c>
      <c r="K2630" s="4" t="s">
        <v>53</v>
      </c>
    </row>
    <row r="2631" spans="2:11" x14ac:dyDescent="0.25">
      <c r="B2631" s="7">
        <v>44071</v>
      </c>
      <c r="C2631" s="4" t="s">
        <v>8</v>
      </c>
      <c r="D2631" s="4" t="s">
        <v>16</v>
      </c>
      <c r="E2631" s="4" t="s">
        <v>17</v>
      </c>
      <c r="F2631" s="4">
        <v>17</v>
      </c>
      <c r="G2631" s="13">
        <f t="shared" si="41"/>
        <v>500</v>
      </c>
      <c r="H2631" s="13">
        <f>tbl_Data[[#This Row],[Units]] * tbl_Data[[#This Row],[Price]]</f>
        <v>8500</v>
      </c>
      <c r="I2631" s="4" t="s">
        <v>11</v>
      </c>
      <c r="J2631" s="4" t="s">
        <v>12</v>
      </c>
      <c r="K2631" s="4" t="s">
        <v>55</v>
      </c>
    </row>
    <row r="2632" spans="2:11" x14ac:dyDescent="0.25">
      <c r="B2632" s="7">
        <v>44071</v>
      </c>
      <c r="C2632" s="4" t="s">
        <v>21</v>
      </c>
      <c r="D2632" s="4" t="s">
        <v>14</v>
      </c>
      <c r="E2632" s="4" t="s">
        <v>20</v>
      </c>
      <c r="F2632" s="4">
        <v>29</v>
      </c>
      <c r="G2632" s="13">
        <f t="shared" si="41"/>
        <v>300</v>
      </c>
      <c r="H2632" s="13">
        <f>tbl_Data[[#This Row],[Units]] * tbl_Data[[#This Row],[Price]]</f>
        <v>8700</v>
      </c>
      <c r="I2632" s="4" t="s">
        <v>11</v>
      </c>
      <c r="J2632" s="4" t="s">
        <v>12</v>
      </c>
      <c r="K2632" s="4" t="s">
        <v>55</v>
      </c>
    </row>
    <row r="2633" spans="2:11" x14ac:dyDescent="0.25">
      <c r="B2633" s="7">
        <v>44071</v>
      </c>
      <c r="C2633" s="4" t="s">
        <v>8</v>
      </c>
      <c r="D2633" s="4" t="s">
        <v>48</v>
      </c>
      <c r="E2633" s="4" t="s">
        <v>17</v>
      </c>
      <c r="F2633" s="4">
        <v>22</v>
      </c>
      <c r="G2633" s="13">
        <f t="shared" si="41"/>
        <v>500</v>
      </c>
      <c r="H2633" s="13">
        <f>tbl_Data[[#This Row],[Units]] * tbl_Data[[#This Row],[Price]]</f>
        <v>11000</v>
      </c>
      <c r="I2633" s="4" t="s">
        <v>11</v>
      </c>
      <c r="J2633" s="4" t="s">
        <v>12</v>
      </c>
      <c r="K2633" s="4" t="s">
        <v>53</v>
      </c>
    </row>
    <row r="2634" spans="2:11" x14ac:dyDescent="0.25">
      <c r="B2634" s="7">
        <v>44071</v>
      </c>
      <c r="C2634" s="4" t="s">
        <v>8</v>
      </c>
      <c r="D2634" s="4" t="s">
        <v>14</v>
      </c>
      <c r="E2634" s="4" t="s">
        <v>17</v>
      </c>
      <c r="F2634" s="4">
        <v>37</v>
      </c>
      <c r="G2634" s="13">
        <f t="shared" si="41"/>
        <v>500</v>
      </c>
      <c r="H2634" s="13">
        <f>tbl_Data[[#This Row],[Units]] * tbl_Data[[#This Row],[Price]]</f>
        <v>18500</v>
      </c>
      <c r="I2634" s="4" t="s">
        <v>23</v>
      </c>
      <c r="J2634" s="4" t="s">
        <v>12</v>
      </c>
      <c r="K2634" s="4" t="s">
        <v>52</v>
      </c>
    </row>
    <row r="2635" spans="2:11" x14ac:dyDescent="0.25">
      <c r="B2635" s="7">
        <v>44071</v>
      </c>
      <c r="C2635" s="4" t="s">
        <v>21</v>
      </c>
      <c r="D2635" s="4" t="s">
        <v>16</v>
      </c>
      <c r="E2635" s="4" t="s">
        <v>17</v>
      </c>
      <c r="F2635" s="4">
        <v>37</v>
      </c>
      <c r="G2635" s="13">
        <f t="shared" si="41"/>
        <v>500</v>
      </c>
      <c r="H2635" s="13">
        <f>tbl_Data[[#This Row],[Units]] * tbl_Data[[#This Row],[Price]]</f>
        <v>18500</v>
      </c>
      <c r="I2635" s="4" t="s">
        <v>11</v>
      </c>
      <c r="J2635" s="4" t="s">
        <v>12</v>
      </c>
      <c r="K2635" s="4" t="s">
        <v>55</v>
      </c>
    </row>
    <row r="2636" spans="2:11" x14ac:dyDescent="0.25">
      <c r="B2636" s="7">
        <v>44072</v>
      </c>
      <c r="C2636" s="4" t="s">
        <v>21</v>
      </c>
      <c r="D2636" s="4" t="s">
        <v>48</v>
      </c>
      <c r="E2636" s="4" t="s">
        <v>10</v>
      </c>
      <c r="F2636" s="4">
        <v>5</v>
      </c>
      <c r="G2636" s="13">
        <f t="shared" si="41"/>
        <v>400</v>
      </c>
      <c r="H2636" s="13">
        <f>tbl_Data[[#This Row],[Units]] * tbl_Data[[#This Row],[Price]]</f>
        <v>2000</v>
      </c>
      <c r="I2636" s="4" t="s">
        <v>11</v>
      </c>
      <c r="J2636" s="4" t="s">
        <v>12</v>
      </c>
      <c r="K2636" s="4" t="s">
        <v>54</v>
      </c>
    </row>
    <row r="2637" spans="2:11" x14ac:dyDescent="0.25">
      <c r="B2637" s="7">
        <v>44072</v>
      </c>
      <c r="C2637" s="4" t="s">
        <v>8</v>
      </c>
      <c r="D2637" s="4" t="s">
        <v>18</v>
      </c>
      <c r="E2637" s="4" t="s">
        <v>10</v>
      </c>
      <c r="F2637" s="4">
        <v>6</v>
      </c>
      <c r="G2637" s="13">
        <f t="shared" si="41"/>
        <v>400</v>
      </c>
      <c r="H2637" s="13">
        <f>tbl_Data[[#This Row],[Units]] * tbl_Data[[#This Row],[Price]]</f>
        <v>2400</v>
      </c>
      <c r="I2637" s="4" t="s">
        <v>11</v>
      </c>
      <c r="J2637" s="4" t="s">
        <v>12</v>
      </c>
      <c r="K2637" s="4" t="s">
        <v>52</v>
      </c>
    </row>
    <row r="2638" spans="2:11" x14ac:dyDescent="0.25">
      <c r="B2638" s="7">
        <v>44072</v>
      </c>
      <c r="C2638" s="4" t="s">
        <v>21</v>
      </c>
      <c r="D2638" s="4" t="s">
        <v>14</v>
      </c>
      <c r="E2638" s="4" t="s">
        <v>17</v>
      </c>
      <c r="F2638" s="4">
        <v>6</v>
      </c>
      <c r="G2638" s="13">
        <f t="shared" si="41"/>
        <v>500</v>
      </c>
      <c r="H2638" s="13">
        <f>tbl_Data[[#This Row],[Units]] * tbl_Data[[#This Row],[Price]]</f>
        <v>3000</v>
      </c>
      <c r="I2638" s="4" t="s">
        <v>23</v>
      </c>
      <c r="J2638" s="4" t="s">
        <v>12</v>
      </c>
      <c r="K2638" s="4" t="s">
        <v>53</v>
      </c>
    </row>
    <row r="2639" spans="2:11" x14ac:dyDescent="0.25">
      <c r="B2639" s="7">
        <v>44072</v>
      </c>
      <c r="C2639" s="4" t="s">
        <v>21</v>
      </c>
      <c r="D2639" s="4" t="s">
        <v>9</v>
      </c>
      <c r="E2639" s="4" t="s">
        <v>10</v>
      </c>
      <c r="F2639" s="4">
        <v>15</v>
      </c>
      <c r="G2639" s="13">
        <f t="shared" si="41"/>
        <v>400</v>
      </c>
      <c r="H2639" s="13">
        <f>tbl_Data[[#This Row],[Units]] * tbl_Data[[#This Row],[Price]]</f>
        <v>6000</v>
      </c>
      <c r="I2639" s="4" t="s">
        <v>11</v>
      </c>
      <c r="J2639" s="4" t="s">
        <v>12</v>
      </c>
      <c r="K2639" s="4" t="s">
        <v>52</v>
      </c>
    </row>
    <row r="2640" spans="2:11" x14ac:dyDescent="0.25">
      <c r="B2640" s="7">
        <v>44072</v>
      </c>
      <c r="C2640" s="4" t="s">
        <v>13</v>
      </c>
      <c r="D2640" s="4" t="s">
        <v>16</v>
      </c>
      <c r="E2640" s="4" t="s">
        <v>22</v>
      </c>
      <c r="F2640" s="4">
        <v>36</v>
      </c>
      <c r="G2640" s="13">
        <f t="shared" si="41"/>
        <v>200</v>
      </c>
      <c r="H2640" s="13">
        <f>tbl_Data[[#This Row],[Units]] * tbl_Data[[#This Row],[Price]]</f>
        <v>7200</v>
      </c>
      <c r="I2640" s="4" t="s">
        <v>11</v>
      </c>
      <c r="J2640" s="4" t="s">
        <v>12</v>
      </c>
      <c r="K2640" s="4" t="s">
        <v>52</v>
      </c>
    </row>
    <row r="2641" spans="2:11" x14ac:dyDescent="0.25">
      <c r="B2641" s="7">
        <v>44072</v>
      </c>
      <c r="C2641" s="4" t="s">
        <v>8</v>
      </c>
      <c r="D2641" s="4" t="s">
        <v>18</v>
      </c>
      <c r="E2641" s="4" t="s">
        <v>17</v>
      </c>
      <c r="F2641" s="4">
        <v>21</v>
      </c>
      <c r="G2641" s="13">
        <f t="shared" si="41"/>
        <v>500</v>
      </c>
      <c r="H2641" s="13">
        <f>tbl_Data[[#This Row],[Units]] * tbl_Data[[#This Row],[Price]]</f>
        <v>10500</v>
      </c>
      <c r="I2641" s="4" t="s">
        <v>23</v>
      </c>
      <c r="J2641" s="4" t="s">
        <v>12</v>
      </c>
      <c r="K2641" s="4" t="s">
        <v>54</v>
      </c>
    </row>
    <row r="2642" spans="2:11" x14ac:dyDescent="0.25">
      <c r="B2642" s="7">
        <v>44072</v>
      </c>
      <c r="C2642" s="4" t="s">
        <v>8</v>
      </c>
      <c r="D2642" s="4" t="s">
        <v>14</v>
      </c>
      <c r="E2642" s="4" t="s">
        <v>17</v>
      </c>
      <c r="F2642" s="4">
        <v>31</v>
      </c>
      <c r="G2642" s="13">
        <f t="shared" si="41"/>
        <v>500</v>
      </c>
      <c r="H2642" s="13">
        <f>tbl_Data[[#This Row],[Units]] * tbl_Data[[#This Row],[Price]]</f>
        <v>15500</v>
      </c>
      <c r="I2642" s="4" t="s">
        <v>11</v>
      </c>
      <c r="J2642" s="4" t="s">
        <v>12</v>
      </c>
      <c r="K2642" s="4" t="s">
        <v>55</v>
      </c>
    </row>
    <row r="2643" spans="2:11" x14ac:dyDescent="0.25">
      <c r="B2643" s="7">
        <v>44072</v>
      </c>
      <c r="C2643" s="4" t="s">
        <v>13</v>
      </c>
      <c r="D2643" s="4" t="s">
        <v>14</v>
      </c>
      <c r="E2643" s="4" t="s">
        <v>17</v>
      </c>
      <c r="F2643" s="4">
        <v>35</v>
      </c>
      <c r="G2643" s="13">
        <f t="shared" si="41"/>
        <v>500</v>
      </c>
      <c r="H2643" s="13">
        <f>tbl_Data[[#This Row],[Units]] * tbl_Data[[#This Row],[Price]]</f>
        <v>17500</v>
      </c>
      <c r="I2643" s="4" t="s">
        <v>11</v>
      </c>
      <c r="J2643" s="4" t="s">
        <v>12</v>
      </c>
      <c r="K2643" s="4" t="s">
        <v>53</v>
      </c>
    </row>
    <row r="2644" spans="2:11" x14ac:dyDescent="0.25">
      <c r="B2644" s="7">
        <v>44072</v>
      </c>
      <c r="C2644" s="4" t="s">
        <v>8</v>
      </c>
      <c r="D2644" s="4" t="s">
        <v>18</v>
      </c>
      <c r="E2644" s="4" t="s">
        <v>10</v>
      </c>
      <c r="F2644" s="4">
        <v>49</v>
      </c>
      <c r="G2644" s="13">
        <f t="shared" si="41"/>
        <v>400</v>
      </c>
      <c r="H2644" s="13">
        <f>tbl_Data[[#This Row],[Units]] * tbl_Data[[#This Row],[Price]]</f>
        <v>19600</v>
      </c>
      <c r="I2644" s="4" t="s">
        <v>11</v>
      </c>
      <c r="J2644" s="4" t="s">
        <v>12</v>
      </c>
      <c r="K2644" s="4" t="s">
        <v>55</v>
      </c>
    </row>
    <row r="2645" spans="2:11" x14ac:dyDescent="0.25">
      <c r="B2645" s="7">
        <v>44072</v>
      </c>
      <c r="C2645" s="4" t="s">
        <v>21</v>
      </c>
      <c r="D2645" s="4" t="s">
        <v>18</v>
      </c>
      <c r="E2645" s="4" t="s">
        <v>17</v>
      </c>
      <c r="F2645" s="4">
        <v>40</v>
      </c>
      <c r="G2645" s="13">
        <f t="shared" si="41"/>
        <v>500</v>
      </c>
      <c r="H2645" s="13">
        <f>tbl_Data[[#This Row],[Units]] * tbl_Data[[#This Row],[Price]]</f>
        <v>20000</v>
      </c>
      <c r="I2645" s="4" t="s">
        <v>11</v>
      </c>
      <c r="J2645" s="4" t="s">
        <v>12</v>
      </c>
      <c r="K2645" s="4" t="s">
        <v>52</v>
      </c>
    </row>
    <row r="2646" spans="2:11" x14ac:dyDescent="0.25">
      <c r="B2646" s="7">
        <v>44072</v>
      </c>
      <c r="C2646" s="4" t="s">
        <v>21</v>
      </c>
      <c r="D2646" s="4" t="s">
        <v>48</v>
      </c>
      <c r="E2646" s="4" t="s">
        <v>17</v>
      </c>
      <c r="F2646" s="4">
        <v>47</v>
      </c>
      <c r="G2646" s="13">
        <f t="shared" si="41"/>
        <v>500</v>
      </c>
      <c r="H2646" s="13">
        <f>tbl_Data[[#This Row],[Units]] * tbl_Data[[#This Row],[Price]]</f>
        <v>23500</v>
      </c>
      <c r="I2646" s="4" t="s">
        <v>23</v>
      </c>
      <c r="J2646" s="4" t="s">
        <v>12</v>
      </c>
      <c r="K2646" s="4" t="s">
        <v>55</v>
      </c>
    </row>
    <row r="2647" spans="2:11" x14ac:dyDescent="0.25">
      <c r="B2647" s="7">
        <v>44073</v>
      </c>
      <c r="C2647" s="4" t="s">
        <v>21</v>
      </c>
      <c r="D2647" s="4" t="s">
        <v>9</v>
      </c>
      <c r="E2647" s="4" t="s">
        <v>20</v>
      </c>
      <c r="F2647" s="4">
        <v>2</v>
      </c>
      <c r="G2647" s="13">
        <f t="shared" si="41"/>
        <v>300</v>
      </c>
      <c r="H2647" s="13">
        <f>tbl_Data[[#This Row],[Units]] * tbl_Data[[#This Row],[Price]]</f>
        <v>600</v>
      </c>
      <c r="I2647" s="4" t="s">
        <v>11</v>
      </c>
      <c r="J2647" s="4" t="s">
        <v>12</v>
      </c>
      <c r="K2647" s="4" t="s">
        <v>52</v>
      </c>
    </row>
    <row r="2648" spans="2:11" x14ac:dyDescent="0.25">
      <c r="B2648" s="7">
        <v>44073</v>
      </c>
      <c r="C2648" s="4" t="s">
        <v>21</v>
      </c>
      <c r="D2648" s="4" t="s">
        <v>18</v>
      </c>
      <c r="E2648" s="4" t="s">
        <v>20</v>
      </c>
      <c r="F2648" s="4">
        <v>2</v>
      </c>
      <c r="G2648" s="13">
        <f t="shared" si="41"/>
        <v>300</v>
      </c>
      <c r="H2648" s="13">
        <f>tbl_Data[[#This Row],[Units]] * tbl_Data[[#This Row],[Price]]</f>
        <v>600</v>
      </c>
      <c r="I2648" s="4" t="s">
        <v>11</v>
      </c>
      <c r="J2648" s="4" t="s">
        <v>12</v>
      </c>
      <c r="K2648" s="4" t="s">
        <v>52</v>
      </c>
    </row>
    <row r="2649" spans="2:11" x14ac:dyDescent="0.25">
      <c r="B2649" s="7">
        <v>44073</v>
      </c>
      <c r="C2649" s="4" t="s">
        <v>8</v>
      </c>
      <c r="D2649" s="4" t="s">
        <v>18</v>
      </c>
      <c r="E2649" s="4" t="s">
        <v>22</v>
      </c>
      <c r="F2649" s="4">
        <v>7</v>
      </c>
      <c r="G2649" s="13">
        <f t="shared" si="41"/>
        <v>200</v>
      </c>
      <c r="H2649" s="13">
        <f>tbl_Data[[#This Row],[Units]] * tbl_Data[[#This Row],[Price]]</f>
        <v>1400</v>
      </c>
      <c r="I2649" s="4" t="s">
        <v>11</v>
      </c>
      <c r="J2649" s="4" t="s">
        <v>12</v>
      </c>
      <c r="K2649" s="4" t="s">
        <v>54</v>
      </c>
    </row>
    <row r="2650" spans="2:11" x14ac:dyDescent="0.25">
      <c r="B2650" s="7">
        <v>44073</v>
      </c>
      <c r="C2650" s="4" t="s">
        <v>21</v>
      </c>
      <c r="D2650" s="4" t="s">
        <v>48</v>
      </c>
      <c r="E2650" s="4" t="s">
        <v>22</v>
      </c>
      <c r="F2650" s="4">
        <v>9</v>
      </c>
      <c r="G2650" s="13">
        <f t="shared" si="41"/>
        <v>200</v>
      </c>
      <c r="H2650" s="13">
        <f>tbl_Data[[#This Row],[Units]] * tbl_Data[[#This Row],[Price]]</f>
        <v>1800</v>
      </c>
      <c r="I2650" s="4" t="s">
        <v>11</v>
      </c>
      <c r="J2650" s="4" t="s">
        <v>12</v>
      </c>
      <c r="K2650" s="4" t="s">
        <v>53</v>
      </c>
    </row>
    <row r="2651" spans="2:11" x14ac:dyDescent="0.25">
      <c r="B2651" s="7">
        <v>44073</v>
      </c>
      <c r="C2651" s="4" t="s">
        <v>13</v>
      </c>
      <c r="D2651" s="4" t="s">
        <v>14</v>
      </c>
      <c r="E2651" s="4" t="s">
        <v>22</v>
      </c>
      <c r="F2651" s="4">
        <v>13</v>
      </c>
      <c r="G2651" s="13">
        <f t="shared" si="41"/>
        <v>200</v>
      </c>
      <c r="H2651" s="13">
        <f>tbl_Data[[#This Row],[Units]] * tbl_Data[[#This Row],[Price]]</f>
        <v>2600</v>
      </c>
      <c r="I2651" s="4" t="s">
        <v>23</v>
      </c>
      <c r="J2651" s="4" t="s">
        <v>12</v>
      </c>
      <c r="K2651" s="4" t="s">
        <v>53</v>
      </c>
    </row>
    <row r="2652" spans="2:11" x14ac:dyDescent="0.25">
      <c r="B2652" s="7">
        <v>44073</v>
      </c>
      <c r="C2652" s="4" t="s">
        <v>8</v>
      </c>
      <c r="D2652" s="4" t="s">
        <v>18</v>
      </c>
      <c r="E2652" s="4" t="s">
        <v>20</v>
      </c>
      <c r="F2652" s="4">
        <v>9</v>
      </c>
      <c r="G2652" s="13">
        <f t="shared" si="41"/>
        <v>300</v>
      </c>
      <c r="H2652" s="13">
        <f>tbl_Data[[#This Row],[Units]] * tbl_Data[[#This Row],[Price]]</f>
        <v>2700</v>
      </c>
      <c r="I2652" s="4" t="s">
        <v>11</v>
      </c>
      <c r="J2652" s="4" t="s">
        <v>12</v>
      </c>
      <c r="K2652" s="4" t="s">
        <v>52</v>
      </c>
    </row>
    <row r="2653" spans="2:11" x14ac:dyDescent="0.25">
      <c r="B2653" s="7">
        <v>44073</v>
      </c>
      <c r="C2653" s="4" t="s">
        <v>21</v>
      </c>
      <c r="D2653" s="4" t="s">
        <v>18</v>
      </c>
      <c r="E2653" s="4" t="s">
        <v>22</v>
      </c>
      <c r="F2653" s="4">
        <v>20</v>
      </c>
      <c r="G2653" s="13">
        <f t="shared" si="41"/>
        <v>200</v>
      </c>
      <c r="H2653" s="13">
        <f>tbl_Data[[#This Row],[Units]] * tbl_Data[[#This Row],[Price]]</f>
        <v>4000</v>
      </c>
      <c r="I2653" s="4" t="s">
        <v>11</v>
      </c>
      <c r="J2653" s="4" t="s">
        <v>12</v>
      </c>
      <c r="K2653" s="4" t="s">
        <v>55</v>
      </c>
    </row>
    <row r="2654" spans="2:11" x14ac:dyDescent="0.25">
      <c r="B2654" s="7">
        <v>44073</v>
      </c>
      <c r="C2654" s="4" t="s">
        <v>8</v>
      </c>
      <c r="D2654" s="4" t="s">
        <v>9</v>
      </c>
      <c r="E2654" s="4" t="s">
        <v>20</v>
      </c>
      <c r="F2654" s="4">
        <v>41</v>
      </c>
      <c r="G2654" s="13">
        <f t="shared" si="41"/>
        <v>300</v>
      </c>
      <c r="H2654" s="13">
        <f>tbl_Data[[#This Row],[Units]] * tbl_Data[[#This Row],[Price]]</f>
        <v>12300</v>
      </c>
      <c r="I2654" s="4" t="s">
        <v>11</v>
      </c>
      <c r="J2654" s="4" t="s">
        <v>12</v>
      </c>
      <c r="K2654" s="4" t="s">
        <v>53</v>
      </c>
    </row>
    <row r="2655" spans="2:11" x14ac:dyDescent="0.25">
      <c r="B2655" s="7">
        <v>44073</v>
      </c>
      <c r="C2655" s="4" t="s">
        <v>21</v>
      </c>
      <c r="D2655" s="4" t="s">
        <v>16</v>
      </c>
      <c r="E2655" s="4" t="s">
        <v>10</v>
      </c>
      <c r="F2655" s="4">
        <v>44</v>
      </c>
      <c r="G2655" s="13">
        <f t="shared" si="41"/>
        <v>400</v>
      </c>
      <c r="H2655" s="13">
        <f>tbl_Data[[#This Row],[Units]] * tbl_Data[[#This Row],[Price]]</f>
        <v>17600</v>
      </c>
      <c r="I2655" s="4" t="s">
        <v>11</v>
      </c>
      <c r="J2655" s="4" t="s">
        <v>12</v>
      </c>
      <c r="K2655" s="4" t="s">
        <v>55</v>
      </c>
    </row>
    <row r="2656" spans="2:11" x14ac:dyDescent="0.25">
      <c r="B2656" s="7">
        <v>44073</v>
      </c>
      <c r="C2656" s="4" t="s">
        <v>13</v>
      </c>
      <c r="D2656" s="4" t="s">
        <v>18</v>
      </c>
      <c r="E2656" s="4" t="s">
        <v>17</v>
      </c>
      <c r="F2656" s="4">
        <v>37</v>
      </c>
      <c r="G2656" s="13">
        <f t="shared" si="41"/>
        <v>500</v>
      </c>
      <c r="H2656" s="13">
        <f>tbl_Data[[#This Row],[Units]] * tbl_Data[[#This Row],[Price]]</f>
        <v>18500</v>
      </c>
      <c r="I2656" s="4" t="s">
        <v>11</v>
      </c>
      <c r="J2656" s="4" t="s">
        <v>19</v>
      </c>
      <c r="K2656" s="4" t="s">
        <v>52</v>
      </c>
    </row>
    <row r="2657" spans="2:11" x14ac:dyDescent="0.25">
      <c r="B2657" s="7">
        <v>44073</v>
      </c>
      <c r="C2657" s="4" t="s">
        <v>21</v>
      </c>
      <c r="D2657" s="4" t="s">
        <v>18</v>
      </c>
      <c r="E2657" s="4" t="s">
        <v>17</v>
      </c>
      <c r="F2657" s="4">
        <v>43</v>
      </c>
      <c r="G2657" s="13">
        <f t="shared" si="41"/>
        <v>500</v>
      </c>
      <c r="H2657" s="13">
        <f>tbl_Data[[#This Row],[Units]] * tbl_Data[[#This Row],[Price]]</f>
        <v>21500</v>
      </c>
      <c r="I2657" s="4" t="s">
        <v>11</v>
      </c>
      <c r="J2657" s="4" t="s">
        <v>12</v>
      </c>
      <c r="K2657" s="4" t="s">
        <v>55</v>
      </c>
    </row>
    <row r="2658" spans="2:11" x14ac:dyDescent="0.25">
      <c r="B2658" s="7">
        <v>44074</v>
      </c>
      <c r="C2658" s="4" t="s">
        <v>13</v>
      </c>
      <c r="D2658" s="4" t="s">
        <v>14</v>
      </c>
      <c r="E2658" s="4" t="s">
        <v>22</v>
      </c>
      <c r="F2658" s="4">
        <v>1</v>
      </c>
      <c r="G2658" s="13">
        <f t="shared" si="41"/>
        <v>200</v>
      </c>
      <c r="H2658" s="13">
        <f>tbl_Data[[#This Row],[Units]] * tbl_Data[[#This Row],[Price]]</f>
        <v>200</v>
      </c>
      <c r="I2658" s="4" t="s">
        <v>11</v>
      </c>
      <c r="J2658" s="4" t="s">
        <v>12</v>
      </c>
      <c r="K2658" s="4" t="s">
        <v>53</v>
      </c>
    </row>
    <row r="2659" spans="2:11" x14ac:dyDescent="0.25">
      <c r="B2659" s="7">
        <v>44074</v>
      </c>
      <c r="C2659" s="4" t="s">
        <v>21</v>
      </c>
      <c r="D2659" s="4" t="s">
        <v>18</v>
      </c>
      <c r="E2659" s="4" t="s">
        <v>10</v>
      </c>
      <c r="F2659" s="4">
        <v>6</v>
      </c>
      <c r="G2659" s="13">
        <f t="shared" si="41"/>
        <v>400</v>
      </c>
      <c r="H2659" s="13">
        <f>tbl_Data[[#This Row],[Units]] * tbl_Data[[#This Row],[Price]]</f>
        <v>2400</v>
      </c>
      <c r="I2659" s="4" t="s">
        <v>11</v>
      </c>
      <c r="J2659" s="4" t="s">
        <v>12</v>
      </c>
      <c r="K2659" s="4" t="s">
        <v>55</v>
      </c>
    </row>
    <row r="2660" spans="2:11" x14ac:dyDescent="0.25">
      <c r="B2660" s="7">
        <v>44074</v>
      </c>
      <c r="C2660" s="4" t="s">
        <v>13</v>
      </c>
      <c r="D2660" s="4" t="s">
        <v>18</v>
      </c>
      <c r="E2660" s="4" t="s">
        <v>17</v>
      </c>
      <c r="F2660" s="4">
        <v>5</v>
      </c>
      <c r="G2660" s="13">
        <f t="shared" si="41"/>
        <v>500</v>
      </c>
      <c r="H2660" s="13">
        <f>tbl_Data[[#This Row],[Units]] * tbl_Data[[#This Row],[Price]]</f>
        <v>2500</v>
      </c>
      <c r="I2660" s="4" t="s">
        <v>11</v>
      </c>
      <c r="J2660" s="4" t="s">
        <v>12</v>
      </c>
      <c r="K2660" s="4" t="s">
        <v>55</v>
      </c>
    </row>
    <row r="2661" spans="2:11" x14ac:dyDescent="0.25">
      <c r="B2661" s="7">
        <v>44074</v>
      </c>
      <c r="C2661" s="4" t="s">
        <v>13</v>
      </c>
      <c r="D2661" s="4" t="s">
        <v>9</v>
      </c>
      <c r="E2661" s="4" t="s">
        <v>10</v>
      </c>
      <c r="F2661" s="4">
        <v>7</v>
      </c>
      <c r="G2661" s="13">
        <f t="shared" si="41"/>
        <v>400</v>
      </c>
      <c r="H2661" s="13">
        <f>tbl_Data[[#This Row],[Units]] * tbl_Data[[#This Row],[Price]]</f>
        <v>2800</v>
      </c>
      <c r="I2661" s="4" t="s">
        <v>11</v>
      </c>
      <c r="J2661" s="4" t="s">
        <v>12</v>
      </c>
      <c r="K2661" s="4" t="s">
        <v>55</v>
      </c>
    </row>
    <row r="2662" spans="2:11" x14ac:dyDescent="0.25">
      <c r="B2662" s="7">
        <v>44074</v>
      </c>
      <c r="C2662" s="4" t="s">
        <v>21</v>
      </c>
      <c r="D2662" s="4" t="s">
        <v>9</v>
      </c>
      <c r="E2662" s="4" t="s">
        <v>22</v>
      </c>
      <c r="F2662" s="4">
        <v>21</v>
      </c>
      <c r="G2662" s="13">
        <f t="shared" si="41"/>
        <v>200</v>
      </c>
      <c r="H2662" s="13">
        <f>tbl_Data[[#This Row],[Units]] * tbl_Data[[#This Row],[Price]]</f>
        <v>4200</v>
      </c>
      <c r="I2662" s="4" t="s">
        <v>11</v>
      </c>
      <c r="J2662" s="4" t="s">
        <v>12</v>
      </c>
      <c r="K2662" s="4" t="s">
        <v>54</v>
      </c>
    </row>
    <row r="2663" spans="2:11" x14ac:dyDescent="0.25">
      <c r="B2663" s="7">
        <v>44074</v>
      </c>
      <c r="C2663" s="4" t="s">
        <v>8</v>
      </c>
      <c r="D2663" s="4" t="s">
        <v>18</v>
      </c>
      <c r="E2663" s="4" t="s">
        <v>10</v>
      </c>
      <c r="F2663" s="4">
        <v>11</v>
      </c>
      <c r="G2663" s="13">
        <f t="shared" si="41"/>
        <v>400</v>
      </c>
      <c r="H2663" s="13">
        <f>tbl_Data[[#This Row],[Units]] * tbl_Data[[#This Row],[Price]]</f>
        <v>4400</v>
      </c>
      <c r="I2663" s="4" t="s">
        <v>11</v>
      </c>
      <c r="J2663" s="4" t="s">
        <v>19</v>
      </c>
      <c r="K2663" s="4" t="s">
        <v>55</v>
      </c>
    </row>
    <row r="2664" spans="2:11" x14ac:dyDescent="0.25">
      <c r="B2664" s="7">
        <v>44074</v>
      </c>
      <c r="C2664" s="4" t="s">
        <v>21</v>
      </c>
      <c r="D2664" s="4" t="s">
        <v>16</v>
      </c>
      <c r="E2664" s="4" t="s">
        <v>10</v>
      </c>
      <c r="F2664" s="4">
        <v>15</v>
      </c>
      <c r="G2664" s="13">
        <f t="shared" si="41"/>
        <v>400</v>
      </c>
      <c r="H2664" s="13">
        <f>tbl_Data[[#This Row],[Units]] * tbl_Data[[#This Row],[Price]]</f>
        <v>6000</v>
      </c>
      <c r="I2664" s="4" t="s">
        <v>11</v>
      </c>
      <c r="J2664" s="4" t="s">
        <v>12</v>
      </c>
      <c r="K2664" s="4" t="s">
        <v>53</v>
      </c>
    </row>
    <row r="2665" spans="2:11" x14ac:dyDescent="0.25">
      <c r="B2665" s="7">
        <v>44074</v>
      </c>
      <c r="C2665" s="4" t="s">
        <v>8</v>
      </c>
      <c r="D2665" s="4" t="s">
        <v>16</v>
      </c>
      <c r="E2665" s="4" t="s">
        <v>10</v>
      </c>
      <c r="F2665" s="4">
        <v>21</v>
      </c>
      <c r="G2665" s="13">
        <f t="shared" si="41"/>
        <v>400</v>
      </c>
      <c r="H2665" s="13">
        <f>tbl_Data[[#This Row],[Units]] * tbl_Data[[#This Row],[Price]]</f>
        <v>8400</v>
      </c>
      <c r="I2665" s="4" t="s">
        <v>11</v>
      </c>
      <c r="J2665" s="4" t="s">
        <v>19</v>
      </c>
      <c r="K2665" s="4" t="s">
        <v>52</v>
      </c>
    </row>
    <row r="2666" spans="2:11" x14ac:dyDescent="0.25">
      <c r="B2666" s="7">
        <v>44074</v>
      </c>
      <c r="C2666" s="4" t="s">
        <v>13</v>
      </c>
      <c r="D2666" s="4" t="s">
        <v>18</v>
      </c>
      <c r="E2666" s="4" t="s">
        <v>10</v>
      </c>
      <c r="F2666" s="4">
        <v>25</v>
      </c>
      <c r="G2666" s="13">
        <f t="shared" si="41"/>
        <v>400</v>
      </c>
      <c r="H2666" s="13">
        <f>tbl_Data[[#This Row],[Units]] * tbl_Data[[#This Row],[Price]]</f>
        <v>10000</v>
      </c>
      <c r="I2666" s="4" t="s">
        <v>11</v>
      </c>
      <c r="J2666" s="4" t="s">
        <v>19</v>
      </c>
      <c r="K2666" s="4" t="s">
        <v>53</v>
      </c>
    </row>
    <row r="2667" spans="2:11" x14ac:dyDescent="0.25">
      <c r="B2667" s="7">
        <v>44074</v>
      </c>
      <c r="C2667" s="4" t="s">
        <v>8</v>
      </c>
      <c r="D2667" s="4" t="s">
        <v>14</v>
      </c>
      <c r="E2667" s="4" t="s">
        <v>17</v>
      </c>
      <c r="F2667" s="4">
        <v>22</v>
      </c>
      <c r="G2667" s="13">
        <f t="shared" si="41"/>
        <v>500</v>
      </c>
      <c r="H2667" s="13">
        <f>tbl_Data[[#This Row],[Units]] * tbl_Data[[#This Row],[Price]]</f>
        <v>11000</v>
      </c>
      <c r="I2667" s="4" t="s">
        <v>11</v>
      </c>
      <c r="J2667" s="4" t="s">
        <v>12</v>
      </c>
      <c r="K2667" s="4" t="s">
        <v>55</v>
      </c>
    </row>
    <row r="2668" spans="2:11" x14ac:dyDescent="0.25">
      <c r="B2668" s="7">
        <v>44074</v>
      </c>
      <c r="C2668" s="4" t="s">
        <v>13</v>
      </c>
      <c r="D2668" s="4" t="s">
        <v>18</v>
      </c>
      <c r="E2668" s="4" t="s">
        <v>10</v>
      </c>
      <c r="F2668" s="4">
        <v>28</v>
      </c>
      <c r="G2668" s="13">
        <f t="shared" si="41"/>
        <v>400</v>
      </c>
      <c r="H2668" s="13">
        <f>tbl_Data[[#This Row],[Units]] * tbl_Data[[#This Row],[Price]]</f>
        <v>11200</v>
      </c>
      <c r="I2668" s="4" t="s">
        <v>11</v>
      </c>
      <c r="J2668" s="4" t="s">
        <v>12</v>
      </c>
      <c r="K2668" s="4" t="s">
        <v>55</v>
      </c>
    </row>
    <row r="2669" spans="2:11" x14ac:dyDescent="0.25">
      <c r="B2669" s="7">
        <v>44074</v>
      </c>
      <c r="C2669" s="4" t="s">
        <v>21</v>
      </c>
      <c r="D2669" s="4" t="s">
        <v>48</v>
      </c>
      <c r="E2669" s="4" t="s">
        <v>10</v>
      </c>
      <c r="F2669" s="4">
        <v>32</v>
      </c>
      <c r="G2669" s="13">
        <f t="shared" si="41"/>
        <v>400</v>
      </c>
      <c r="H2669" s="13">
        <f>tbl_Data[[#This Row],[Units]] * tbl_Data[[#This Row],[Price]]</f>
        <v>12800</v>
      </c>
      <c r="I2669" s="4" t="s">
        <v>11</v>
      </c>
      <c r="J2669" s="4" t="s">
        <v>12</v>
      </c>
      <c r="K2669" s="4" t="s">
        <v>53</v>
      </c>
    </row>
    <row r="2670" spans="2:11" x14ac:dyDescent="0.25">
      <c r="B2670" s="7">
        <v>44074</v>
      </c>
      <c r="C2670" s="4" t="s">
        <v>8</v>
      </c>
      <c r="D2670" s="4" t="s">
        <v>18</v>
      </c>
      <c r="E2670" s="4" t="s">
        <v>10</v>
      </c>
      <c r="F2670" s="4">
        <v>47</v>
      </c>
      <c r="G2670" s="13">
        <f t="shared" si="41"/>
        <v>400</v>
      </c>
      <c r="H2670" s="13">
        <f>tbl_Data[[#This Row],[Units]] * tbl_Data[[#This Row],[Price]]</f>
        <v>18800</v>
      </c>
      <c r="I2670" s="4" t="s">
        <v>11</v>
      </c>
      <c r="J2670" s="4" t="s">
        <v>12</v>
      </c>
      <c r="K2670" s="4" t="s">
        <v>52</v>
      </c>
    </row>
    <row r="2671" spans="2:11" x14ac:dyDescent="0.25">
      <c r="B2671" s="7">
        <v>44075</v>
      </c>
      <c r="C2671" s="4" t="s">
        <v>21</v>
      </c>
      <c r="D2671" s="4" t="s">
        <v>18</v>
      </c>
      <c r="E2671" s="4" t="s">
        <v>22</v>
      </c>
      <c r="F2671" s="4">
        <v>1</v>
      </c>
      <c r="G2671" s="13">
        <f t="shared" si="41"/>
        <v>200</v>
      </c>
      <c r="H2671" s="13">
        <f>tbl_Data[[#This Row],[Units]] * tbl_Data[[#This Row],[Price]]</f>
        <v>200</v>
      </c>
      <c r="I2671" s="4" t="s">
        <v>11</v>
      </c>
      <c r="J2671" s="4" t="s">
        <v>12</v>
      </c>
      <c r="K2671" s="4" t="s">
        <v>52</v>
      </c>
    </row>
    <row r="2672" spans="2:11" x14ac:dyDescent="0.25">
      <c r="B2672" s="7">
        <v>44075</v>
      </c>
      <c r="C2672" s="4" t="s">
        <v>13</v>
      </c>
      <c r="D2672" s="4" t="s">
        <v>48</v>
      </c>
      <c r="E2672" s="4" t="s">
        <v>10</v>
      </c>
      <c r="F2672" s="4">
        <v>4</v>
      </c>
      <c r="G2672" s="13">
        <f t="shared" si="41"/>
        <v>400</v>
      </c>
      <c r="H2672" s="13">
        <f>tbl_Data[[#This Row],[Units]] * tbl_Data[[#This Row],[Price]]</f>
        <v>1600</v>
      </c>
      <c r="I2672" s="4" t="s">
        <v>11</v>
      </c>
      <c r="J2672" s="4" t="s">
        <v>12</v>
      </c>
      <c r="K2672" s="4" t="s">
        <v>52</v>
      </c>
    </row>
    <row r="2673" spans="2:11" x14ac:dyDescent="0.25">
      <c r="B2673" s="7">
        <v>44075</v>
      </c>
      <c r="C2673" s="4" t="s">
        <v>21</v>
      </c>
      <c r="D2673" s="4" t="s">
        <v>16</v>
      </c>
      <c r="E2673" s="4" t="s">
        <v>15</v>
      </c>
      <c r="F2673" s="4">
        <v>18</v>
      </c>
      <c r="G2673" s="13">
        <f t="shared" si="41"/>
        <v>100</v>
      </c>
      <c r="H2673" s="13">
        <f>tbl_Data[[#This Row],[Units]] * tbl_Data[[#This Row],[Price]]</f>
        <v>1800</v>
      </c>
      <c r="I2673" s="4" t="s">
        <v>23</v>
      </c>
      <c r="J2673" s="4" t="s">
        <v>12</v>
      </c>
      <c r="K2673" s="4" t="s">
        <v>53</v>
      </c>
    </row>
    <row r="2674" spans="2:11" x14ac:dyDescent="0.25">
      <c r="B2674" s="7">
        <v>44075</v>
      </c>
      <c r="C2674" s="4" t="s">
        <v>13</v>
      </c>
      <c r="D2674" s="4" t="s">
        <v>9</v>
      </c>
      <c r="E2674" s="4" t="s">
        <v>15</v>
      </c>
      <c r="F2674" s="4">
        <v>22</v>
      </c>
      <c r="G2674" s="13">
        <f t="shared" si="41"/>
        <v>100</v>
      </c>
      <c r="H2674" s="13">
        <f>tbl_Data[[#This Row],[Units]] * tbl_Data[[#This Row],[Price]]</f>
        <v>2200</v>
      </c>
      <c r="I2674" s="4" t="s">
        <v>23</v>
      </c>
      <c r="J2674" s="4" t="s">
        <v>12</v>
      </c>
      <c r="K2674" s="4" t="s">
        <v>55</v>
      </c>
    </row>
    <row r="2675" spans="2:11" x14ac:dyDescent="0.25">
      <c r="B2675" s="7">
        <v>44075</v>
      </c>
      <c r="C2675" s="4" t="s">
        <v>8</v>
      </c>
      <c r="D2675" s="4" t="s">
        <v>48</v>
      </c>
      <c r="E2675" s="4" t="s">
        <v>10</v>
      </c>
      <c r="F2675" s="4">
        <v>9</v>
      </c>
      <c r="G2675" s="13">
        <f t="shared" si="41"/>
        <v>400</v>
      </c>
      <c r="H2675" s="13">
        <f>tbl_Data[[#This Row],[Units]] * tbl_Data[[#This Row],[Price]]</f>
        <v>3600</v>
      </c>
      <c r="I2675" s="4" t="s">
        <v>11</v>
      </c>
      <c r="J2675" s="4" t="s">
        <v>12</v>
      </c>
      <c r="K2675" s="4" t="s">
        <v>55</v>
      </c>
    </row>
    <row r="2676" spans="2:11" x14ac:dyDescent="0.25">
      <c r="B2676" s="7">
        <v>44075</v>
      </c>
      <c r="C2676" s="4" t="s">
        <v>8</v>
      </c>
      <c r="D2676" s="4" t="s">
        <v>18</v>
      </c>
      <c r="E2676" s="4" t="s">
        <v>22</v>
      </c>
      <c r="F2676" s="4">
        <v>20</v>
      </c>
      <c r="G2676" s="13">
        <f t="shared" si="41"/>
        <v>200</v>
      </c>
      <c r="H2676" s="13">
        <f>tbl_Data[[#This Row],[Units]] * tbl_Data[[#This Row],[Price]]</f>
        <v>4000</v>
      </c>
      <c r="I2676" s="4" t="s">
        <v>11</v>
      </c>
      <c r="J2676" s="4" t="s">
        <v>12</v>
      </c>
      <c r="K2676" s="4" t="s">
        <v>55</v>
      </c>
    </row>
    <row r="2677" spans="2:11" x14ac:dyDescent="0.25">
      <c r="B2677" s="7">
        <v>44075</v>
      </c>
      <c r="C2677" s="4" t="s">
        <v>13</v>
      </c>
      <c r="D2677" s="4" t="s">
        <v>18</v>
      </c>
      <c r="E2677" s="4" t="s">
        <v>10</v>
      </c>
      <c r="F2677" s="4">
        <v>11</v>
      </c>
      <c r="G2677" s="13">
        <f t="shared" si="41"/>
        <v>400</v>
      </c>
      <c r="H2677" s="13">
        <f>tbl_Data[[#This Row],[Units]] * tbl_Data[[#This Row],[Price]]</f>
        <v>4400</v>
      </c>
      <c r="I2677" s="4" t="s">
        <v>11</v>
      </c>
      <c r="J2677" s="4" t="s">
        <v>12</v>
      </c>
      <c r="K2677" s="4" t="s">
        <v>54</v>
      </c>
    </row>
    <row r="2678" spans="2:11" x14ac:dyDescent="0.25">
      <c r="B2678" s="7">
        <v>44075</v>
      </c>
      <c r="C2678" s="4" t="s">
        <v>21</v>
      </c>
      <c r="D2678" s="4" t="s">
        <v>18</v>
      </c>
      <c r="E2678" s="4" t="s">
        <v>17</v>
      </c>
      <c r="F2678" s="4">
        <v>9</v>
      </c>
      <c r="G2678" s="13">
        <f t="shared" si="41"/>
        <v>500</v>
      </c>
      <c r="H2678" s="13">
        <f>tbl_Data[[#This Row],[Units]] * tbl_Data[[#This Row],[Price]]</f>
        <v>4500</v>
      </c>
      <c r="I2678" s="4" t="s">
        <v>11</v>
      </c>
      <c r="J2678" s="4" t="s">
        <v>12</v>
      </c>
      <c r="K2678" s="4" t="s">
        <v>53</v>
      </c>
    </row>
    <row r="2679" spans="2:11" x14ac:dyDescent="0.25">
      <c r="B2679" s="7">
        <v>44075</v>
      </c>
      <c r="C2679" s="4" t="s">
        <v>13</v>
      </c>
      <c r="D2679" s="4" t="s">
        <v>18</v>
      </c>
      <c r="E2679" s="4" t="s">
        <v>20</v>
      </c>
      <c r="F2679" s="4">
        <v>22</v>
      </c>
      <c r="G2679" s="13">
        <f t="shared" si="41"/>
        <v>300</v>
      </c>
      <c r="H2679" s="13">
        <f>tbl_Data[[#This Row],[Units]] * tbl_Data[[#This Row],[Price]]</f>
        <v>6600</v>
      </c>
      <c r="I2679" s="4" t="s">
        <v>11</v>
      </c>
      <c r="J2679" s="4" t="s">
        <v>19</v>
      </c>
      <c r="K2679" s="4" t="s">
        <v>53</v>
      </c>
    </row>
    <row r="2680" spans="2:11" x14ac:dyDescent="0.25">
      <c r="B2680" s="7">
        <v>44075</v>
      </c>
      <c r="C2680" s="4" t="s">
        <v>13</v>
      </c>
      <c r="D2680" s="4" t="s">
        <v>48</v>
      </c>
      <c r="E2680" s="4" t="s">
        <v>10</v>
      </c>
      <c r="F2680" s="4">
        <v>24</v>
      </c>
      <c r="G2680" s="13">
        <f t="shared" si="41"/>
        <v>400</v>
      </c>
      <c r="H2680" s="13">
        <f>tbl_Data[[#This Row],[Units]] * tbl_Data[[#This Row],[Price]]</f>
        <v>9600</v>
      </c>
      <c r="I2680" s="4" t="s">
        <v>23</v>
      </c>
      <c r="J2680" s="4" t="s">
        <v>12</v>
      </c>
      <c r="K2680" s="4" t="s">
        <v>56</v>
      </c>
    </row>
    <row r="2681" spans="2:11" x14ac:dyDescent="0.25">
      <c r="B2681" s="7">
        <v>44075</v>
      </c>
      <c r="C2681" s="4" t="s">
        <v>13</v>
      </c>
      <c r="D2681" s="4" t="s">
        <v>18</v>
      </c>
      <c r="E2681" s="4" t="s">
        <v>20</v>
      </c>
      <c r="F2681" s="4">
        <v>47</v>
      </c>
      <c r="G2681" s="13">
        <f t="shared" si="41"/>
        <v>300</v>
      </c>
      <c r="H2681" s="13">
        <f>tbl_Data[[#This Row],[Units]] * tbl_Data[[#This Row],[Price]]</f>
        <v>14100</v>
      </c>
      <c r="I2681" s="4" t="s">
        <v>11</v>
      </c>
      <c r="J2681" s="4" t="s">
        <v>12</v>
      </c>
      <c r="K2681" s="4" t="s">
        <v>52</v>
      </c>
    </row>
    <row r="2682" spans="2:11" x14ac:dyDescent="0.25">
      <c r="B2682" s="7">
        <v>44075</v>
      </c>
      <c r="C2682" s="4" t="s">
        <v>8</v>
      </c>
      <c r="D2682" s="4" t="s">
        <v>48</v>
      </c>
      <c r="E2682" s="4" t="s">
        <v>10</v>
      </c>
      <c r="F2682" s="4">
        <v>46</v>
      </c>
      <c r="G2682" s="13">
        <f t="shared" si="41"/>
        <v>400</v>
      </c>
      <c r="H2682" s="13">
        <f>tbl_Data[[#This Row],[Units]] * tbl_Data[[#This Row],[Price]]</f>
        <v>18400</v>
      </c>
      <c r="I2682" s="4" t="s">
        <v>23</v>
      </c>
      <c r="J2682" s="4" t="s">
        <v>12</v>
      </c>
      <c r="K2682" s="4" t="s">
        <v>53</v>
      </c>
    </row>
    <row r="2683" spans="2:11" x14ac:dyDescent="0.25">
      <c r="B2683" s="7">
        <v>44075</v>
      </c>
      <c r="C2683" s="4" t="s">
        <v>8</v>
      </c>
      <c r="D2683" s="4" t="s">
        <v>9</v>
      </c>
      <c r="E2683" s="4" t="s">
        <v>17</v>
      </c>
      <c r="F2683" s="4">
        <v>39</v>
      </c>
      <c r="G2683" s="13">
        <f t="shared" si="41"/>
        <v>500</v>
      </c>
      <c r="H2683" s="13">
        <f>tbl_Data[[#This Row],[Units]] * tbl_Data[[#This Row],[Price]]</f>
        <v>19500</v>
      </c>
      <c r="I2683" s="4" t="s">
        <v>11</v>
      </c>
      <c r="J2683" s="4" t="s">
        <v>12</v>
      </c>
      <c r="K2683" s="4" t="s">
        <v>55</v>
      </c>
    </row>
    <row r="2684" spans="2:11" x14ac:dyDescent="0.25">
      <c r="B2684" s="7">
        <v>44076</v>
      </c>
      <c r="C2684" s="4" t="s">
        <v>21</v>
      </c>
      <c r="D2684" s="4" t="s">
        <v>16</v>
      </c>
      <c r="E2684" s="4" t="s">
        <v>22</v>
      </c>
      <c r="F2684" s="4">
        <v>3</v>
      </c>
      <c r="G2684" s="13">
        <f t="shared" si="41"/>
        <v>200</v>
      </c>
      <c r="H2684" s="13">
        <f>tbl_Data[[#This Row],[Units]] * tbl_Data[[#This Row],[Price]]</f>
        <v>600</v>
      </c>
      <c r="I2684" s="4" t="s">
        <v>23</v>
      </c>
      <c r="J2684" s="4" t="s">
        <v>12</v>
      </c>
      <c r="K2684" s="4" t="s">
        <v>52</v>
      </c>
    </row>
    <row r="2685" spans="2:11" x14ac:dyDescent="0.25">
      <c r="B2685" s="7">
        <v>44076</v>
      </c>
      <c r="C2685" s="4" t="s">
        <v>8</v>
      </c>
      <c r="D2685" s="4" t="s">
        <v>16</v>
      </c>
      <c r="E2685" s="4" t="s">
        <v>15</v>
      </c>
      <c r="F2685" s="4">
        <v>10</v>
      </c>
      <c r="G2685" s="13">
        <f t="shared" si="41"/>
        <v>100</v>
      </c>
      <c r="H2685" s="13">
        <f>tbl_Data[[#This Row],[Units]] * tbl_Data[[#This Row],[Price]]</f>
        <v>1000</v>
      </c>
      <c r="I2685" s="4" t="s">
        <v>23</v>
      </c>
      <c r="J2685" s="4" t="s">
        <v>19</v>
      </c>
      <c r="K2685" s="4" t="s">
        <v>52</v>
      </c>
    </row>
    <row r="2686" spans="2:11" x14ac:dyDescent="0.25">
      <c r="B2686" s="7">
        <v>44076</v>
      </c>
      <c r="C2686" s="4" t="s">
        <v>13</v>
      </c>
      <c r="D2686" s="4" t="s">
        <v>14</v>
      </c>
      <c r="E2686" s="4" t="s">
        <v>22</v>
      </c>
      <c r="F2686" s="4">
        <v>19</v>
      </c>
      <c r="G2686" s="13">
        <f t="shared" si="41"/>
        <v>200</v>
      </c>
      <c r="H2686" s="13">
        <f>tbl_Data[[#This Row],[Units]] * tbl_Data[[#This Row],[Price]]</f>
        <v>3800</v>
      </c>
      <c r="I2686" s="4" t="s">
        <v>11</v>
      </c>
      <c r="J2686" s="4" t="s">
        <v>12</v>
      </c>
      <c r="K2686" s="4" t="s">
        <v>52</v>
      </c>
    </row>
    <row r="2687" spans="2:11" x14ac:dyDescent="0.25">
      <c r="B2687" s="7">
        <v>44076</v>
      </c>
      <c r="C2687" s="4" t="s">
        <v>8</v>
      </c>
      <c r="D2687" s="4" t="s">
        <v>16</v>
      </c>
      <c r="E2687" s="4" t="s">
        <v>10</v>
      </c>
      <c r="F2687" s="4">
        <v>11</v>
      </c>
      <c r="G2687" s="13">
        <f t="shared" si="41"/>
        <v>400</v>
      </c>
      <c r="H2687" s="13">
        <f>tbl_Data[[#This Row],[Units]] * tbl_Data[[#This Row],[Price]]</f>
        <v>4400</v>
      </c>
      <c r="I2687" s="4" t="s">
        <v>11</v>
      </c>
      <c r="J2687" s="4" t="s">
        <v>12</v>
      </c>
      <c r="K2687" s="4" t="s">
        <v>55</v>
      </c>
    </row>
    <row r="2688" spans="2:11" x14ac:dyDescent="0.25">
      <c r="B2688" s="7">
        <v>44076</v>
      </c>
      <c r="C2688" s="4" t="s">
        <v>21</v>
      </c>
      <c r="D2688" s="4" t="s">
        <v>16</v>
      </c>
      <c r="E2688" s="4" t="s">
        <v>10</v>
      </c>
      <c r="F2688" s="4">
        <v>20</v>
      </c>
      <c r="G2688" s="13">
        <f t="shared" si="41"/>
        <v>400</v>
      </c>
      <c r="H2688" s="13">
        <f>tbl_Data[[#This Row],[Units]] * tbl_Data[[#This Row],[Price]]</f>
        <v>8000</v>
      </c>
      <c r="I2688" s="4" t="s">
        <v>11</v>
      </c>
      <c r="J2688" s="4" t="s">
        <v>12</v>
      </c>
      <c r="K2688" s="4" t="s">
        <v>55</v>
      </c>
    </row>
    <row r="2689" spans="2:11" x14ac:dyDescent="0.25">
      <c r="B2689" s="7">
        <v>44076</v>
      </c>
      <c r="C2689" s="4" t="s">
        <v>8</v>
      </c>
      <c r="D2689" s="4" t="s">
        <v>18</v>
      </c>
      <c r="E2689" s="4" t="s">
        <v>17</v>
      </c>
      <c r="F2689" s="4">
        <v>17</v>
      </c>
      <c r="G2689" s="13">
        <f t="shared" si="41"/>
        <v>500</v>
      </c>
      <c r="H2689" s="13">
        <f>tbl_Data[[#This Row],[Units]] * tbl_Data[[#This Row],[Price]]</f>
        <v>8500</v>
      </c>
      <c r="I2689" s="4" t="s">
        <v>11</v>
      </c>
      <c r="J2689" s="4" t="s">
        <v>12</v>
      </c>
      <c r="K2689" s="4" t="s">
        <v>52</v>
      </c>
    </row>
    <row r="2690" spans="2:11" x14ac:dyDescent="0.25">
      <c r="B2690" s="7">
        <v>44076</v>
      </c>
      <c r="C2690" s="4" t="s">
        <v>8</v>
      </c>
      <c r="D2690" s="4" t="s">
        <v>14</v>
      </c>
      <c r="E2690" s="4" t="s">
        <v>22</v>
      </c>
      <c r="F2690" s="4">
        <v>48</v>
      </c>
      <c r="G2690" s="13">
        <f t="shared" si="41"/>
        <v>200</v>
      </c>
      <c r="H2690" s="13">
        <f>tbl_Data[[#This Row],[Units]] * tbl_Data[[#This Row],[Price]]</f>
        <v>9600</v>
      </c>
      <c r="I2690" s="4" t="s">
        <v>11</v>
      </c>
      <c r="J2690" s="4" t="s">
        <v>19</v>
      </c>
      <c r="K2690" s="4" t="s">
        <v>55</v>
      </c>
    </row>
    <row r="2691" spans="2:11" x14ac:dyDescent="0.25">
      <c r="B2691" s="7">
        <v>44076</v>
      </c>
      <c r="C2691" s="4" t="s">
        <v>21</v>
      </c>
      <c r="D2691" s="4" t="s">
        <v>14</v>
      </c>
      <c r="E2691" s="4" t="s">
        <v>10</v>
      </c>
      <c r="F2691" s="4">
        <v>26</v>
      </c>
      <c r="G2691" s="13">
        <f t="shared" si="41"/>
        <v>400</v>
      </c>
      <c r="H2691" s="13">
        <f>tbl_Data[[#This Row],[Units]] * tbl_Data[[#This Row],[Price]]</f>
        <v>10400</v>
      </c>
      <c r="I2691" s="4" t="s">
        <v>11</v>
      </c>
      <c r="J2691" s="4" t="s">
        <v>12</v>
      </c>
      <c r="K2691" s="4" t="s">
        <v>53</v>
      </c>
    </row>
    <row r="2692" spans="2:11" x14ac:dyDescent="0.25">
      <c r="B2692" s="7">
        <v>44076</v>
      </c>
      <c r="C2692" s="4" t="s">
        <v>8</v>
      </c>
      <c r="D2692" s="4" t="s">
        <v>9</v>
      </c>
      <c r="E2692" s="4" t="s">
        <v>20</v>
      </c>
      <c r="F2692" s="4">
        <v>46</v>
      </c>
      <c r="G2692" s="13">
        <f t="shared" ref="G2692:G2755" si="42">_xlfn.XLOOKUP(E2692, Product, dv_Price, "N/A", 0)</f>
        <v>300</v>
      </c>
      <c r="H2692" s="13">
        <f>tbl_Data[[#This Row],[Units]] * tbl_Data[[#This Row],[Price]]</f>
        <v>13800</v>
      </c>
      <c r="I2692" s="4" t="s">
        <v>11</v>
      </c>
      <c r="J2692" s="4" t="s">
        <v>12</v>
      </c>
      <c r="K2692" s="4" t="s">
        <v>54</v>
      </c>
    </row>
    <row r="2693" spans="2:11" x14ac:dyDescent="0.25">
      <c r="B2693" s="7">
        <v>44076</v>
      </c>
      <c r="C2693" s="4" t="s">
        <v>21</v>
      </c>
      <c r="D2693" s="4" t="s">
        <v>14</v>
      </c>
      <c r="E2693" s="4" t="s">
        <v>17</v>
      </c>
      <c r="F2693" s="4">
        <v>28</v>
      </c>
      <c r="G2693" s="13">
        <f t="shared" si="42"/>
        <v>500</v>
      </c>
      <c r="H2693" s="13">
        <f>tbl_Data[[#This Row],[Units]] * tbl_Data[[#This Row],[Price]]</f>
        <v>14000</v>
      </c>
      <c r="I2693" s="4" t="s">
        <v>11</v>
      </c>
      <c r="J2693" s="4" t="s">
        <v>12</v>
      </c>
      <c r="K2693" s="4" t="s">
        <v>54</v>
      </c>
    </row>
    <row r="2694" spans="2:11" x14ac:dyDescent="0.25">
      <c r="B2694" s="7">
        <v>44076</v>
      </c>
      <c r="C2694" s="4" t="s">
        <v>21</v>
      </c>
      <c r="D2694" s="4" t="s">
        <v>16</v>
      </c>
      <c r="E2694" s="4" t="s">
        <v>17</v>
      </c>
      <c r="F2694" s="4">
        <v>29</v>
      </c>
      <c r="G2694" s="13">
        <f t="shared" si="42"/>
        <v>500</v>
      </c>
      <c r="H2694" s="13">
        <f>tbl_Data[[#This Row],[Units]] * tbl_Data[[#This Row],[Price]]</f>
        <v>14500</v>
      </c>
      <c r="I2694" s="4" t="s">
        <v>11</v>
      </c>
      <c r="J2694" s="4" t="s">
        <v>12</v>
      </c>
      <c r="K2694" s="4" t="s">
        <v>52</v>
      </c>
    </row>
    <row r="2695" spans="2:11" x14ac:dyDescent="0.25">
      <c r="B2695" s="7">
        <v>44076</v>
      </c>
      <c r="C2695" s="4" t="s">
        <v>13</v>
      </c>
      <c r="D2695" s="4" t="s">
        <v>14</v>
      </c>
      <c r="E2695" s="4" t="s">
        <v>17</v>
      </c>
      <c r="F2695" s="4">
        <v>29</v>
      </c>
      <c r="G2695" s="13">
        <f t="shared" si="42"/>
        <v>500</v>
      </c>
      <c r="H2695" s="13">
        <f>tbl_Data[[#This Row],[Units]] * tbl_Data[[#This Row],[Price]]</f>
        <v>14500</v>
      </c>
      <c r="I2695" s="4" t="s">
        <v>11</v>
      </c>
      <c r="J2695" s="4" t="s">
        <v>12</v>
      </c>
      <c r="K2695" s="4" t="s">
        <v>52</v>
      </c>
    </row>
    <row r="2696" spans="2:11" x14ac:dyDescent="0.25">
      <c r="B2696" s="7">
        <v>44076</v>
      </c>
      <c r="C2696" s="4" t="s">
        <v>21</v>
      </c>
      <c r="D2696" s="4" t="s">
        <v>18</v>
      </c>
      <c r="E2696" s="4" t="s">
        <v>17</v>
      </c>
      <c r="F2696" s="4">
        <v>47</v>
      </c>
      <c r="G2696" s="13">
        <f t="shared" si="42"/>
        <v>500</v>
      </c>
      <c r="H2696" s="13">
        <f>tbl_Data[[#This Row],[Units]] * tbl_Data[[#This Row],[Price]]</f>
        <v>23500</v>
      </c>
      <c r="I2696" s="4" t="s">
        <v>11</v>
      </c>
      <c r="J2696" s="4" t="s">
        <v>19</v>
      </c>
      <c r="K2696" s="4" t="s">
        <v>52</v>
      </c>
    </row>
    <row r="2697" spans="2:11" x14ac:dyDescent="0.25">
      <c r="B2697" s="7">
        <v>44077</v>
      </c>
      <c r="C2697" s="4" t="s">
        <v>13</v>
      </c>
      <c r="D2697" s="4" t="s">
        <v>18</v>
      </c>
      <c r="E2697" s="4" t="s">
        <v>17</v>
      </c>
      <c r="F2697" s="4">
        <v>1</v>
      </c>
      <c r="G2697" s="13">
        <f t="shared" si="42"/>
        <v>500</v>
      </c>
      <c r="H2697" s="13">
        <f>tbl_Data[[#This Row],[Units]] * tbl_Data[[#This Row],[Price]]</f>
        <v>500</v>
      </c>
      <c r="I2697" s="4" t="s">
        <v>11</v>
      </c>
      <c r="J2697" s="4" t="s">
        <v>12</v>
      </c>
      <c r="K2697" s="4" t="s">
        <v>55</v>
      </c>
    </row>
    <row r="2698" spans="2:11" x14ac:dyDescent="0.25">
      <c r="B2698" s="7">
        <v>44077</v>
      </c>
      <c r="C2698" s="4" t="s">
        <v>8</v>
      </c>
      <c r="D2698" s="4" t="s">
        <v>18</v>
      </c>
      <c r="E2698" s="4" t="s">
        <v>15</v>
      </c>
      <c r="F2698" s="4">
        <v>45</v>
      </c>
      <c r="G2698" s="13">
        <f t="shared" si="42"/>
        <v>100</v>
      </c>
      <c r="H2698" s="13">
        <f>tbl_Data[[#This Row],[Units]] * tbl_Data[[#This Row],[Price]]</f>
        <v>4500</v>
      </c>
      <c r="I2698" s="4" t="s">
        <v>11</v>
      </c>
      <c r="J2698" s="4" t="s">
        <v>12</v>
      </c>
      <c r="K2698" s="4" t="s">
        <v>55</v>
      </c>
    </row>
    <row r="2699" spans="2:11" x14ac:dyDescent="0.25">
      <c r="B2699" s="7">
        <v>44077</v>
      </c>
      <c r="C2699" s="4" t="s">
        <v>8</v>
      </c>
      <c r="D2699" s="4" t="s">
        <v>9</v>
      </c>
      <c r="E2699" s="4" t="s">
        <v>17</v>
      </c>
      <c r="F2699" s="4">
        <v>10</v>
      </c>
      <c r="G2699" s="13">
        <f t="shared" si="42"/>
        <v>500</v>
      </c>
      <c r="H2699" s="13">
        <f>tbl_Data[[#This Row],[Units]] * tbl_Data[[#This Row],[Price]]</f>
        <v>5000</v>
      </c>
      <c r="I2699" s="4" t="s">
        <v>11</v>
      </c>
      <c r="J2699" s="4" t="s">
        <v>12</v>
      </c>
      <c r="K2699" s="4" t="s">
        <v>52</v>
      </c>
    </row>
    <row r="2700" spans="2:11" x14ac:dyDescent="0.25">
      <c r="B2700" s="7">
        <v>44077</v>
      </c>
      <c r="C2700" s="4" t="s">
        <v>8</v>
      </c>
      <c r="D2700" s="4" t="s">
        <v>48</v>
      </c>
      <c r="E2700" s="4" t="s">
        <v>10</v>
      </c>
      <c r="F2700" s="4">
        <v>27</v>
      </c>
      <c r="G2700" s="13">
        <f t="shared" si="42"/>
        <v>400</v>
      </c>
      <c r="H2700" s="13">
        <f>tbl_Data[[#This Row],[Units]] * tbl_Data[[#This Row],[Price]]</f>
        <v>10800</v>
      </c>
      <c r="I2700" s="4" t="s">
        <v>11</v>
      </c>
      <c r="J2700" s="4" t="s">
        <v>12</v>
      </c>
      <c r="K2700" s="4" t="s">
        <v>52</v>
      </c>
    </row>
    <row r="2701" spans="2:11" x14ac:dyDescent="0.25">
      <c r="B2701" s="7">
        <v>44077</v>
      </c>
      <c r="C2701" s="4" t="s">
        <v>21</v>
      </c>
      <c r="D2701" s="4" t="s">
        <v>14</v>
      </c>
      <c r="E2701" s="4" t="s">
        <v>10</v>
      </c>
      <c r="F2701" s="4">
        <v>30</v>
      </c>
      <c r="G2701" s="13">
        <f t="shared" si="42"/>
        <v>400</v>
      </c>
      <c r="H2701" s="13">
        <f>tbl_Data[[#This Row],[Units]] * tbl_Data[[#This Row],[Price]]</f>
        <v>12000</v>
      </c>
      <c r="I2701" s="4" t="s">
        <v>23</v>
      </c>
      <c r="J2701" s="4" t="s">
        <v>12</v>
      </c>
      <c r="K2701" s="4" t="s">
        <v>52</v>
      </c>
    </row>
    <row r="2702" spans="2:11" x14ac:dyDescent="0.25">
      <c r="B2702" s="7">
        <v>44077</v>
      </c>
      <c r="C2702" s="4" t="s">
        <v>21</v>
      </c>
      <c r="D2702" s="4" t="s">
        <v>16</v>
      </c>
      <c r="E2702" s="4" t="s">
        <v>17</v>
      </c>
      <c r="F2702" s="4">
        <v>25</v>
      </c>
      <c r="G2702" s="13">
        <f t="shared" si="42"/>
        <v>500</v>
      </c>
      <c r="H2702" s="13">
        <f>tbl_Data[[#This Row],[Units]] * tbl_Data[[#This Row],[Price]]</f>
        <v>12500</v>
      </c>
      <c r="I2702" s="4" t="s">
        <v>11</v>
      </c>
      <c r="J2702" s="4" t="s">
        <v>12</v>
      </c>
      <c r="K2702" s="4" t="s">
        <v>55</v>
      </c>
    </row>
    <row r="2703" spans="2:11" x14ac:dyDescent="0.25">
      <c r="B2703" s="7">
        <v>44077</v>
      </c>
      <c r="C2703" s="4" t="s">
        <v>13</v>
      </c>
      <c r="D2703" s="4" t="s">
        <v>48</v>
      </c>
      <c r="E2703" s="4" t="s">
        <v>10</v>
      </c>
      <c r="F2703" s="4">
        <v>35</v>
      </c>
      <c r="G2703" s="13">
        <f t="shared" si="42"/>
        <v>400</v>
      </c>
      <c r="H2703" s="13">
        <f>tbl_Data[[#This Row],[Units]] * tbl_Data[[#This Row],[Price]]</f>
        <v>14000</v>
      </c>
      <c r="I2703" s="4" t="s">
        <v>11</v>
      </c>
      <c r="J2703" s="4" t="s">
        <v>12</v>
      </c>
      <c r="K2703" s="4" t="s">
        <v>53</v>
      </c>
    </row>
    <row r="2704" spans="2:11" x14ac:dyDescent="0.25">
      <c r="B2704" s="7">
        <v>44077</v>
      </c>
      <c r="C2704" s="4" t="s">
        <v>13</v>
      </c>
      <c r="D2704" s="4" t="s">
        <v>48</v>
      </c>
      <c r="E2704" s="4" t="s">
        <v>10</v>
      </c>
      <c r="F2704" s="4">
        <v>35</v>
      </c>
      <c r="G2704" s="13">
        <f t="shared" si="42"/>
        <v>400</v>
      </c>
      <c r="H2704" s="13">
        <f>tbl_Data[[#This Row],[Units]] * tbl_Data[[#This Row],[Price]]</f>
        <v>14000</v>
      </c>
      <c r="I2704" s="4" t="s">
        <v>11</v>
      </c>
      <c r="J2704" s="4" t="s">
        <v>12</v>
      </c>
      <c r="K2704" s="4" t="s">
        <v>55</v>
      </c>
    </row>
    <row r="2705" spans="2:11" x14ac:dyDescent="0.25">
      <c r="B2705" s="7">
        <v>44077</v>
      </c>
      <c r="C2705" s="4" t="s">
        <v>13</v>
      </c>
      <c r="D2705" s="4" t="s">
        <v>18</v>
      </c>
      <c r="E2705" s="4" t="s">
        <v>10</v>
      </c>
      <c r="F2705" s="4">
        <v>39</v>
      </c>
      <c r="G2705" s="13">
        <f t="shared" si="42"/>
        <v>400</v>
      </c>
      <c r="H2705" s="13">
        <f>tbl_Data[[#This Row],[Units]] * tbl_Data[[#This Row],[Price]]</f>
        <v>15600</v>
      </c>
      <c r="I2705" s="4" t="s">
        <v>11</v>
      </c>
      <c r="J2705" s="4" t="s">
        <v>12</v>
      </c>
      <c r="K2705" s="4" t="s">
        <v>52</v>
      </c>
    </row>
    <row r="2706" spans="2:11" x14ac:dyDescent="0.25">
      <c r="B2706" s="7">
        <v>44077</v>
      </c>
      <c r="C2706" s="4" t="s">
        <v>21</v>
      </c>
      <c r="D2706" s="4" t="s">
        <v>18</v>
      </c>
      <c r="E2706" s="4" t="s">
        <v>17</v>
      </c>
      <c r="F2706" s="4">
        <v>32</v>
      </c>
      <c r="G2706" s="13">
        <f t="shared" si="42"/>
        <v>500</v>
      </c>
      <c r="H2706" s="13">
        <f>tbl_Data[[#This Row],[Units]] * tbl_Data[[#This Row],[Price]]</f>
        <v>16000</v>
      </c>
      <c r="I2706" s="4" t="s">
        <v>11</v>
      </c>
      <c r="J2706" s="4" t="s">
        <v>12</v>
      </c>
      <c r="K2706" s="4" t="s">
        <v>53</v>
      </c>
    </row>
    <row r="2707" spans="2:11" x14ac:dyDescent="0.25">
      <c r="B2707" s="7">
        <v>44077</v>
      </c>
      <c r="C2707" s="4" t="s">
        <v>13</v>
      </c>
      <c r="D2707" s="4" t="s">
        <v>24</v>
      </c>
      <c r="E2707" s="4" t="s">
        <v>10</v>
      </c>
      <c r="F2707" s="4">
        <v>41</v>
      </c>
      <c r="G2707" s="13">
        <f t="shared" si="42"/>
        <v>400</v>
      </c>
      <c r="H2707" s="13">
        <f>tbl_Data[[#This Row],[Units]] * tbl_Data[[#This Row],[Price]]</f>
        <v>16400</v>
      </c>
      <c r="I2707" s="4" t="s">
        <v>23</v>
      </c>
      <c r="J2707" s="4" t="s">
        <v>12</v>
      </c>
      <c r="K2707" s="4" t="s">
        <v>54</v>
      </c>
    </row>
    <row r="2708" spans="2:11" x14ac:dyDescent="0.25">
      <c r="B2708" s="7">
        <v>44078</v>
      </c>
      <c r="C2708" s="4" t="s">
        <v>8</v>
      </c>
      <c r="D2708" s="4" t="s">
        <v>18</v>
      </c>
      <c r="E2708" s="4" t="s">
        <v>10</v>
      </c>
      <c r="F2708" s="4">
        <v>1</v>
      </c>
      <c r="G2708" s="13">
        <f t="shared" si="42"/>
        <v>400</v>
      </c>
      <c r="H2708" s="13">
        <f>tbl_Data[[#This Row],[Units]] * tbl_Data[[#This Row],[Price]]</f>
        <v>400</v>
      </c>
      <c r="I2708" s="4" t="s">
        <v>11</v>
      </c>
      <c r="J2708" s="4" t="s">
        <v>19</v>
      </c>
      <c r="K2708" s="4" t="s">
        <v>55</v>
      </c>
    </row>
    <row r="2709" spans="2:11" x14ac:dyDescent="0.25">
      <c r="B2709" s="7">
        <v>44078</v>
      </c>
      <c r="C2709" s="4" t="s">
        <v>13</v>
      </c>
      <c r="D2709" s="4" t="s">
        <v>16</v>
      </c>
      <c r="E2709" s="4" t="s">
        <v>17</v>
      </c>
      <c r="F2709" s="4">
        <v>1</v>
      </c>
      <c r="G2709" s="13">
        <f t="shared" si="42"/>
        <v>500</v>
      </c>
      <c r="H2709" s="13">
        <f>tbl_Data[[#This Row],[Units]] * tbl_Data[[#This Row],[Price]]</f>
        <v>500</v>
      </c>
      <c r="I2709" s="4" t="s">
        <v>11</v>
      </c>
      <c r="J2709" s="4" t="s">
        <v>19</v>
      </c>
      <c r="K2709" s="4" t="s">
        <v>53</v>
      </c>
    </row>
    <row r="2710" spans="2:11" x14ac:dyDescent="0.25">
      <c r="B2710" s="7">
        <v>44078</v>
      </c>
      <c r="C2710" s="4" t="s">
        <v>21</v>
      </c>
      <c r="D2710" s="4" t="s">
        <v>24</v>
      </c>
      <c r="E2710" s="4" t="s">
        <v>17</v>
      </c>
      <c r="F2710" s="4">
        <v>2</v>
      </c>
      <c r="G2710" s="13">
        <f t="shared" si="42"/>
        <v>500</v>
      </c>
      <c r="H2710" s="13">
        <f>tbl_Data[[#This Row],[Units]] * tbl_Data[[#This Row],[Price]]</f>
        <v>1000</v>
      </c>
      <c r="I2710" s="4" t="s">
        <v>11</v>
      </c>
      <c r="J2710" s="4" t="s">
        <v>12</v>
      </c>
      <c r="K2710" s="4" t="s">
        <v>52</v>
      </c>
    </row>
    <row r="2711" spans="2:11" x14ac:dyDescent="0.25">
      <c r="B2711" s="7">
        <v>44078</v>
      </c>
      <c r="C2711" s="4" t="s">
        <v>21</v>
      </c>
      <c r="D2711" s="4" t="s">
        <v>14</v>
      </c>
      <c r="E2711" s="4" t="s">
        <v>20</v>
      </c>
      <c r="F2711" s="4">
        <v>10</v>
      </c>
      <c r="G2711" s="13">
        <f t="shared" si="42"/>
        <v>300</v>
      </c>
      <c r="H2711" s="13">
        <f>tbl_Data[[#This Row],[Units]] * tbl_Data[[#This Row],[Price]]</f>
        <v>3000</v>
      </c>
      <c r="I2711" s="4" t="s">
        <v>23</v>
      </c>
      <c r="J2711" s="4" t="s">
        <v>12</v>
      </c>
      <c r="K2711" s="4" t="s">
        <v>55</v>
      </c>
    </row>
    <row r="2712" spans="2:11" x14ac:dyDescent="0.25">
      <c r="B2712" s="7">
        <v>44078</v>
      </c>
      <c r="C2712" s="4" t="s">
        <v>13</v>
      </c>
      <c r="D2712" s="4" t="s">
        <v>14</v>
      </c>
      <c r="E2712" s="4" t="s">
        <v>17</v>
      </c>
      <c r="F2712" s="4">
        <v>6</v>
      </c>
      <c r="G2712" s="13">
        <f t="shared" si="42"/>
        <v>500</v>
      </c>
      <c r="H2712" s="13">
        <f>tbl_Data[[#This Row],[Units]] * tbl_Data[[#This Row],[Price]]</f>
        <v>3000</v>
      </c>
      <c r="I2712" s="4" t="s">
        <v>23</v>
      </c>
      <c r="J2712" s="4" t="s">
        <v>19</v>
      </c>
      <c r="K2712" s="4" t="s">
        <v>56</v>
      </c>
    </row>
    <row r="2713" spans="2:11" x14ac:dyDescent="0.25">
      <c r="B2713" s="7">
        <v>44078</v>
      </c>
      <c r="C2713" s="4" t="s">
        <v>8</v>
      </c>
      <c r="D2713" s="4" t="s">
        <v>18</v>
      </c>
      <c r="E2713" s="4" t="s">
        <v>20</v>
      </c>
      <c r="F2713" s="4">
        <v>11</v>
      </c>
      <c r="G2713" s="13">
        <f t="shared" si="42"/>
        <v>300</v>
      </c>
      <c r="H2713" s="13">
        <f>tbl_Data[[#This Row],[Units]] * tbl_Data[[#This Row],[Price]]</f>
        <v>3300</v>
      </c>
      <c r="I2713" s="4" t="s">
        <v>23</v>
      </c>
      <c r="J2713" s="4" t="s">
        <v>12</v>
      </c>
      <c r="K2713" s="4" t="s">
        <v>55</v>
      </c>
    </row>
    <row r="2714" spans="2:11" x14ac:dyDescent="0.25">
      <c r="B2714" s="7">
        <v>44078</v>
      </c>
      <c r="C2714" s="4" t="s">
        <v>21</v>
      </c>
      <c r="D2714" s="4" t="s">
        <v>18</v>
      </c>
      <c r="E2714" s="4" t="s">
        <v>22</v>
      </c>
      <c r="F2714" s="4">
        <v>22</v>
      </c>
      <c r="G2714" s="13">
        <f t="shared" si="42"/>
        <v>200</v>
      </c>
      <c r="H2714" s="13">
        <f>tbl_Data[[#This Row],[Units]] * tbl_Data[[#This Row],[Price]]</f>
        <v>4400</v>
      </c>
      <c r="I2714" s="4" t="s">
        <v>11</v>
      </c>
      <c r="J2714" s="4" t="s">
        <v>12</v>
      </c>
      <c r="K2714" s="4" t="s">
        <v>55</v>
      </c>
    </row>
    <row r="2715" spans="2:11" x14ac:dyDescent="0.25">
      <c r="B2715" s="7">
        <v>44078</v>
      </c>
      <c r="C2715" s="4" t="s">
        <v>8</v>
      </c>
      <c r="D2715" s="4" t="s">
        <v>9</v>
      </c>
      <c r="E2715" s="4" t="s">
        <v>10</v>
      </c>
      <c r="F2715" s="4">
        <v>22</v>
      </c>
      <c r="G2715" s="13">
        <f t="shared" si="42"/>
        <v>400</v>
      </c>
      <c r="H2715" s="13">
        <f>tbl_Data[[#This Row],[Units]] * tbl_Data[[#This Row],[Price]]</f>
        <v>8800</v>
      </c>
      <c r="I2715" s="4" t="s">
        <v>11</v>
      </c>
      <c r="J2715" s="4" t="s">
        <v>12</v>
      </c>
      <c r="K2715" s="4" t="s">
        <v>54</v>
      </c>
    </row>
    <row r="2716" spans="2:11" x14ac:dyDescent="0.25">
      <c r="B2716" s="7">
        <v>44078</v>
      </c>
      <c r="C2716" s="4" t="s">
        <v>21</v>
      </c>
      <c r="D2716" s="4" t="s">
        <v>16</v>
      </c>
      <c r="E2716" s="4" t="s">
        <v>17</v>
      </c>
      <c r="F2716" s="4">
        <v>18</v>
      </c>
      <c r="G2716" s="13">
        <f t="shared" si="42"/>
        <v>500</v>
      </c>
      <c r="H2716" s="13">
        <f>tbl_Data[[#This Row],[Units]] * tbl_Data[[#This Row],[Price]]</f>
        <v>9000</v>
      </c>
      <c r="I2716" s="4" t="s">
        <v>11</v>
      </c>
      <c r="J2716" s="4" t="s">
        <v>12</v>
      </c>
      <c r="K2716" s="4" t="s">
        <v>55</v>
      </c>
    </row>
    <row r="2717" spans="2:11" x14ac:dyDescent="0.25">
      <c r="B2717" s="7">
        <v>44078</v>
      </c>
      <c r="C2717" s="4" t="s">
        <v>8</v>
      </c>
      <c r="D2717" s="4" t="s">
        <v>16</v>
      </c>
      <c r="E2717" s="4" t="s">
        <v>22</v>
      </c>
      <c r="F2717" s="4">
        <v>47</v>
      </c>
      <c r="G2717" s="13">
        <f t="shared" si="42"/>
        <v>200</v>
      </c>
      <c r="H2717" s="13">
        <f>tbl_Data[[#This Row],[Units]] * tbl_Data[[#This Row],[Price]]</f>
        <v>9400</v>
      </c>
      <c r="I2717" s="4" t="s">
        <v>11</v>
      </c>
      <c r="J2717" s="4" t="s">
        <v>12</v>
      </c>
      <c r="K2717" s="4" t="s">
        <v>52</v>
      </c>
    </row>
    <row r="2718" spans="2:11" x14ac:dyDescent="0.25">
      <c r="B2718" s="7">
        <v>44078</v>
      </c>
      <c r="C2718" s="4" t="s">
        <v>21</v>
      </c>
      <c r="D2718" s="4" t="s">
        <v>14</v>
      </c>
      <c r="E2718" s="4" t="s">
        <v>17</v>
      </c>
      <c r="F2718" s="4">
        <v>21</v>
      </c>
      <c r="G2718" s="13">
        <f t="shared" si="42"/>
        <v>500</v>
      </c>
      <c r="H2718" s="13">
        <f>tbl_Data[[#This Row],[Units]] * tbl_Data[[#This Row],[Price]]</f>
        <v>10500</v>
      </c>
      <c r="I2718" s="4" t="s">
        <v>11</v>
      </c>
      <c r="J2718" s="4" t="s">
        <v>12</v>
      </c>
      <c r="K2718" s="4" t="s">
        <v>54</v>
      </c>
    </row>
    <row r="2719" spans="2:11" x14ac:dyDescent="0.25">
      <c r="B2719" s="7">
        <v>44078</v>
      </c>
      <c r="C2719" s="4" t="s">
        <v>8</v>
      </c>
      <c r="D2719" s="4" t="s">
        <v>18</v>
      </c>
      <c r="E2719" s="4" t="s">
        <v>10</v>
      </c>
      <c r="F2719" s="4">
        <v>27</v>
      </c>
      <c r="G2719" s="13">
        <f t="shared" si="42"/>
        <v>400</v>
      </c>
      <c r="H2719" s="13">
        <f>tbl_Data[[#This Row],[Units]] * tbl_Data[[#This Row],[Price]]</f>
        <v>10800</v>
      </c>
      <c r="I2719" s="4" t="s">
        <v>11</v>
      </c>
      <c r="J2719" s="4" t="s">
        <v>12</v>
      </c>
      <c r="K2719" s="4" t="s">
        <v>52</v>
      </c>
    </row>
    <row r="2720" spans="2:11" x14ac:dyDescent="0.25">
      <c r="B2720" s="7">
        <v>44078</v>
      </c>
      <c r="C2720" s="4" t="s">
        <v>13</v>
      </c>
      <c r="D2720" s="4" t="s">
        <v>18</v>
      </c>
      <c r="E2720" s="4" t="s">
        <v>17</v>
      </c>
      <c r="F2720" s="4">
        <v>23</v>
      </c>
      <c r="G2720" s="13">
        <f t="shared" si="42"/>
        <v>500</v>
      </c>
      <c r="H2720" s="13">
        <f>tbl_Data[[#This Row],[Units]] * tbl_Data[[#This Row],[Price]]</f>
        <v>11500</v>
      </c>
      <c r="I2720" s="4" t="s">
        <v>11</v>
      </c>
      <c r="J2720" s="4" t="s">
        <v>12</v>
      </c>
      <c r="K2720" s="4" t="s">
        <v>54</v>
      </c>
    </row>
    <row r="2721" spans="2:11" x14ac:dyDescent="0.25">
      <c r="B2721" s="7">
        <v>44078</v>
      </c>
      <c r="C2721" s="4" t="s">
        <v>21</v>
      </c>
      <c r="D2721" s="4" t="s">
        <v>14</v>
      </c>
      <c r="E2721" s="4" t="s">
        <v>17</v>
      </c>
      <c r="F2721" s="4">
        <v>25</v>
      </c>
      <c r="G2721" s="13">
        <f t="shared" si="42"/>
        <v>500</v>
      </c>
      <c r="H2721" s="13">
        <f>tbl_Data[[#This Row],[Units]] * tbl_Data[[#This Row],[Price]]</f>
        <v>12500</v>
      </c>
      <c r="I2721" s="4" t="s">
        <v>11</v>
      </c>
      <c r="J2721" s="4" t="s">
        <v>19</v>
      </c>
      <c r="K2721" s="4" t="s">
        <v>55</v>
      </c>
    </row>
    <row r="2722" spans="2:11" x14ac:dyDescent="0.25">
      <c r="B2722" s="7">
        <v>44078</v>
      </c>
      <c r="C2722" s="4" t="s">
        <v>8</v>
      </c>
      <c r="D2722" s="4" t="s">
        <v>16</v>
      </c>
      <c r="E2722" s="4" t="s">
        <v>17</v>
      </c>
      <c r="F2722" s="4">
        <v>33</v>
      </c>
      <c r="G2722" s="13">
        <f t="shared" si="42"/>
        <v>500</v>
      </c>
      <c r="H2722" s="13">
        <f>tbl_Data[[#This Row],[Units]] * tbl_Data[[#This Row],[Price]]</f>
        <v>16500</v>
      </c>
      <c r="I2722" s="4" t="s">
        <v>11</v>
      </c>
      <c r="J2722" s="4" t="s">
        <v>12</v>
      </c>
      <c r="K2722" s="4" t="s">
        <v>53</v>
      </c>
    </row>
    <row r="2723" spans="2:11" x14ac:dyDescent="0.25">
      <c r="B2723" s="7">
        <v>44078</v>
      </c>
      <c r="C2723" s="4" t="s">
        <v>21</v>
      </c>
      <c r="D2723" s="4" t="s">
        <v>14</v>
      </c>
      <c r="E2723" s="4" t="s">
        <v>10</v>
      </c>
      <c r="F2723" s="4">
        <v>47</v>
      </c>
      <c r="G2723" s="13">
        <f t="shared" si="42"/>
        <v>400</v>
      </c>
      <c r="H2723" s="13">
        <f>tbl_Data[[#This Row],[Units]] * tbl_Data[[#This Row],[Price]]</f>
        <v>18800</v>
      </c>
      <c r="I2723" s="4" t="s">
        <v>11</v>
      </c>
      <c r="J2723" s="4" t="s">
        <v>12</v>
      </c>
      <c r="K2723" s="4" t="s">
        <v>53</v>
      </c>
    </row>
    <row r="2724" spans="2:11" x14ac:dyDescent="0.25">
      <c r="B2724" s="7">
        <v>44079</v>
      </c>
      <c r="C2724" s="4" t="s">
        <v>21</v>
      </c>
      <c r="D2724" s="4" t="s">
        <v>14</v>
      </c>
      <c r="E2724" s="4" t="s">
        <v>15</v>
      </c>
      <c r="F2724" s="4">
        <v>45</v>
      </c>
      <c r="G2724" s="13">
        <f t="shared" si="42"/>
        <v>100</v>
      </c>
      <c r="H2724" s="13">
        <f>tbl_Data[[#This Row],[Units]] * tbl_Data[[#This Row],[Price]]</f>
        <v>4500</v>
      </c>
      <c r="I2724" s="4" t="s">
        <v>11</v>
      </c>
      <c r="J2724" s="4" t="s">
        <v>12</v>
      </c>
      <c r="K2724" s="4" t="s">
        <v>55</v>
      </c>
    </row>
    <row r="2725" spans="2:11" x14ac:dyDescent="0.25">
      <c r="B2725" s="7">
        <v>44079</v>
      </c>
      <c r="C2725" s="4" t="s">
        <v>13</v>
      </c>
      <c r="D2725" s="4" t="s">
        <v>18</v>
      </c>
      <c r="E2725" s="4" t="s">
        <v>22</v>
      </c>
      <c r="F2725" s="4">
        <v>25</v>
      </c>
      <c r="G2725" s="13">
        <f t="shared" si="42"/>
        <v>200</v>
      </c>
      <c r="H2725" s="13">
        <f>tbl_Data[[#This Row],[Units]] * tbl_Data[[#This Row],[Price]]</f>
        <v>5000</v>
      </c>
      <c r="I2725" s="4" t="s">
        <v>11</v>
      </c>
      <c r="J2725" s="4" t="s">
        <v>12</v>
      </c>
      <c r="K2725" s="4" t="s">
        <v>53</v>
      </c>
    </row>
    <row r="2726" spans="2:11" x14ac:dyDescent="0.25">
      <c r="B2726" s="7">
        <v>44079</v>
      </c>
      <c r="C2726" s="4" t="s">
        <v>13</v>
      </c>
      <c r="D2726" s="4" t="s">
        <v>16</v>
      </c>
      <c r="E2726" s="4" t="s">
        <v>10</v>
      </c>
      <c r="F2726" s="4">
        <v>15</v>
      </c>
      <c r="G2726" s="13">
        <f t="shared" si="42"/>
        <v>400</v>
      </c>
      <c r="H2726" s="13">
        <f>tbl_Data[[#This Row],[Units]] * tbl_Data[[#This Row],[Price]]</f>
        <v>6000</v>
      </c>
      <c r="I2726" s="4" t="s">
        <v>11</v>
      </c>
      <c r="J2726" s="4" t="s">
        <v>12</v>
      </c>
      <c r="K2726" s="4" t="s">
        <v>52</v>
      </c>
    </row>
    <row r="2727" spans="2:11" x14ac:dyDescent="0.25">
      <c r="B2727" s="7">
        <v>44079</v>
      </c>
      <c r="C2727" s="4" t="s">
        <v>21</v>
      </c>
      <c r="D2727" s="4" t="s">
        <v>48</v>
      </c>
      <c r="E2727" s="4" t="s">
        <v>10</v>
      </c>
      <c r="F2727" s="4">
        <v>16</v>
      </c>
      <c r="G2727" s="13">
        <f t="shared" si="42"/>
        <v>400</v>
      </c>
      <c r="H2727" s="13">
        <f>tbl_Data[[#This Row],[Units]] * tbl_Data[[#This Row],[Price]]</f>
        <v>6400</v>
      </c>
      <c r="I2727" s="4" t="s">
        <v>23</v>
      </c>
      <c r="J2727" s="4" t="s">
        <v>12</v>
      </c>
      <c r="K2727" s="4" t="s">
        <v>53</v>
      </c>
    </row>
    <row r="2728" spans="2:11" x14ac:dyDescent="0.25">
      <c r="B2728" s="7">
        <v>44079</v>
      </c>
      <c r="C2728" s="4" t="s">
        <v>21</v>
      </c>
      <c r="D2728" s="4" t="s">
        <v>18</v>
      </c>
      <c r="E2728" s="4" t="s">
        <v>10</v>
      </c>
      <c r="F2728" s="4">
        <v>18</v>
      </c>
      <c r="G2728" s="13">
        <f t="shared" si="42"/>
        <v>400</v>
      </c>
      <c r="H2728" s="13">
        <f>tbl_Data[[#This Row],[Units]] * tbl_Data[[#This Row],[Price]]</f>
        <v>7200</v>
      </c>
      <c r="I2728" s="4" t="s">
        <v>11</v>
      </c>
      <c r="J2728" s="4" t="s">
        <v>12</v>
      </c>
      <c r="K2728" s="4" t="s">
        <v>53</v>
      </c>
    </row>
    <row r="2729" spans="2:11" x14ac:dyDescent="0.25">
      <c r="B2729" s="7">
        <v>44079</v>
      </c>
      <c r="C2729" s="4" t="s">
        <v>8</v>
      </c>
      <c r="D2729" s="4" t="s">
        <v>48</v>
      </c>
      <c r="E2729" s="4" t="s">
        <v>10</v>
      </c>
      <c r="F2729" s="4">
        <v>20</v>
      </c>
      <c r="G2729" s="13">
        <f t="shared" si="42"/>
        <v>400</v>
      </c>
      <c r="H2729" s="13">
        <f>tbl_Data[[#This Row],[Units]] * tbl_Data[[#This Row],[Price]]</f>
        <v>8000</v>
      </c>
      <c r="I2729" s="4" t="s">
        <v>23</v>
      </c>
      <c r="J2729" s="4" t="s">
        <v>12</v>
      </c>
      <c r="K2729" s="4" t="s">
        <v>53</v>
      </c>
    </row>
    <row r="2730" spans="2:11" x14ac:dyDescent="0.25">
      <c r="B2730" s="7">
        <v>44079</v>
      </c>
      <c r="C2730" s="4" t="s">
        <v>8</v>
      </c>
      <c r="D2730" s="4" t="s">
        <v>18</v>
      </c>
      <c r="E2730" s="4" t="s">
        <v>20</v>
      </c>
      <c r="F2730" s="4">
        <v>39</v>
      </c>
      <c r="G2730" s="13">
        <f t="shared" si="42"/>
        <v>300</v>
      </c>
      <c r="H2730" s="13">
        <f>tbl_Data[[#This Row],[Units]] * tbl_Data[[#This Row],[Price]]</f>
        <v>11700</v>
      </c>
      <c r="I2730" s="4" t="s">
        <v>23</v>
      </c>
      <c r="J2730" s="4" t="s">
        <v>12</v>
      </c>
      <c r="K2730" s="4" t="s">
        <v>54</v>
      </c>
    </row>
    <row r="2731" spans="2:11" x14ac:dyDescent="0.25">
      <c r="B2731" s="7">
        <v>44079</v>
      </c>
      <c r="C2731" s="4" t="s">
        <v>13</v>
      </c>
      <c r="D2731" s="4" t="s">
        <v>14</v>
      </c>
      <c r="E2731" s="4" t="s">
        <v>10</v>
      </c>
      <c r="F2731" s="4">
        <v>31</v>
      </c>
      <c r="G2731" s="13">
        <f t="shared" si="42"/>
        <v>400</v>
      </c>
      <c r="H2731" s="13">
        <f>tbl_Data[[#This Row],[Units]] * tbl_Data[[#This Row],[Price]]</f>
        <v>12400</v>
      </c>
      <c r="I2731" s="4" t="s">
        <v>11</v>
      </c>
      <c r="J2731" s="4" t="s">
        <v>12</v>
      </c>
      <c r="K2731" s="4" t="s">
        <v>55</v>
      </c>
    </row>
    <row r="2732" spans="2:11" x14ac:dyDescent="0.25">
      <c r="B2732" s="7">
        <v>44079</v>
      </c>
      <c r="C2732" s="4" t="s">
        <v>21</v>
      </c>
      <c r="D2732" s="4" t="s">
        <v>14</v>
      </c>
      <c r="E2732" s="4" t="s">
        <v>17</v>
      </c>
      <c r="F2732" s="4">
        <v>33</v>
      </c>
      <c r="G2732" s="13">
        <f t="shared" si="42"/>
        <v>500</v>
      </c>
      <c r="H2732" s="13">
        <f>tbl_Data[[#This Row],[Units]] * tbl_Data[[#This Row],[Price]]</f>
        <v>16500</v>
      </c>
      <c r="I2732" s="4" t="s">
        <v>11</v>
      </c>
      <c r="J2732" s="4" t="s">
        <v>12</v>
      </c>
      <c r="K2732" s="4" t="s">
        <v>52</v>
      </c>
    </row>
    <row r="2733" spans="2:11" x14ac:dyDescent="0.25">
      <c r="B2733" s="7">
        <v>44079</v>
      </c>
      <c r="C2733" s="4" t="s">
        <v>13</v>
      </c>
      <c r="D2733" s="4" t="s">
        <v>18</v>
      </c>
      <c r="E2733" s="4" t="s">
        <v>17</v>
      </c>
      <c r="F2733" s="4">
        <v>40</v>
      </c>
      <c r="G2733" s="13">
        <f t="shared" si="42"/>
        <v>500</v>
      </c>
      <c r="H2733" s="13">
        <f>tbl_Data[[#This Row],[Units]] * tbl_Data[[#This Row],[Price]]</f>
        <v>20000</v>
      </c>
      <c r="I2733" s="4" t="s">
        <v>11</v>
      </c>
      <c r="J2733" s="4" t="s">
        <v>12</v>
      </c>
      <c r="K2733" s="4" t="s">
        <v>53</v>
      </c>
    </row>
    <row r="2734" spans="2:11" x14ac:dyDescent="0.25">
      <c r="B2734" s="7">
        <v>44080</v>
      </c>
      <c r="C2734" s="4" t="s">
        <v>21</v>
      </c>
      <c r="D2734" s="4" t="s">
        <v>18</v>
      </c>
      <c r="E2734" s="4" t="s">
        <v>17</v>
      </c>
      <c r="F2734" s="4">
        <v>6</v>
      </c>
      <c r="G2734" s="13">
        <f t="shared" si="42"/>
        <v>500</v>
      </c>
      <c r="H2734" s="13">
        <f>tbl_Data[[#This Row],[Units]] * tbl_Data[[#This Row],[Price]]</f>
        <v>3000</v>
      </c>
      <c r="I2734" s="4" t="s">
        <v>11</v>
      </c>
      <c r="J2734" s="4" t="s">
        <v>12</v>
      </c>
      <c r="K2734" s="4" t="s">
        <v>53</v>
      </c>
    </row>
    <row r="2735" spans="2:11" x14ac:dyDescent="0.25">
      <c r="B2735" s="7">
        <v>44080</v>
      </c>
      <c r="C2735" s="4" t="s">
        <v>8</v>
      </c>
      <c r="D2735" s="4" t="s">
        <v>14</v>
      </c>
      <c r="E2735" s="4" t="s">
        <v>22</v>
      </c>
      <c r="F2735" s="4">
        <v>20</v>
      </c>
      <c r="G2735" s="13">
        <f t="shared" si="42"/>
        <v>200</v>
      </c>
      <c r="H2735" s="13">
        <f>tbl_Data[[#This Row],[Units]] * tbl_Data[[#This Row],[Price]]</f>
        <v>4000</v>
      </c>
      <c r="I2735" s="4" t="s">
        <v>11</v>
      </c>
      <c r="J2735" s="4" t="s">
        <v>12</v>
      </c>
      <c r="K2735" s="4" t="s">
        <v>56</v>
      </c>
    </row>
    <row r="2736" spans="2:11" x14ac:dyDescent="0.25">
      <c r="B2736" s="7">
        <v>44080</v>
      </c>
      <c r="C2736" s="4" t="s">
        <v>8</v>
      </c>
      <c r="D2736" s="4" t="s">
        <v>9</v>
      </c>
      <c r="E2736" s="4" t="s">
        <v>10</v>
      </c>
      <c r="F2736" s="4">
        <v>14</v>
      </c>
      <c r="G2736" s="13">
        <f t="shared" si="42"/>
        <v>400</v>
      </c>
      <c r="H2736" s="13">
        <f>tbl_Data[[#This Row],[Units]] * tbl_Data[[#This Row],[Price]]</f>
        <v>5600</v>
      </c>
      <c r="I2736" s="4" t="s">
        <v>11</v>
      </c>
      <c r="J2736" s="4" t="s">
        <v>12</v>
      </c>
      <c r="K2736" s="4" t="s">
        <v>55</v>
      </c>
    </row>
    <row r="2737" spans="2:11" x14ac:dyDescent="0.25">
      <c r="B2737" s="7">
        <v>44080</v>
      </c>
      <c r="C2737" s="4" t="s">
        <v>21</v>
      </c>
      <c r="D2737" s="4" t="s">
        <v>18</v>
      </c>
      <c r="E2737" s="4" t="s">
        <v>22</v>
      </c>
      <c r="F2737" s="4">
        <v>42</v>
      </c>
      <c r="G2737" s="13">
        <f t="shared" si="42"/>
        <v>200</v>
      </c>
      <c r="H2737" s="13">
        <f>tbl_Data[[#This Row],[Units]] * tbl_Data[[#This Row],[Price]]</f>
        <v>8400</v>
      </c>
      <c r="I2737" s="4" t="s">
        <v>11</v>
      </c>
      <c r="J2737" s="4" t="s">
        <v>12</v>
      </c>
      <c r="K2737" s="4" t="s">
        <v>55</v>
      </c>
    </row>
    <row r="2738" spans="2:11" x14ac:dyDescent="0.25">
      <c r="B2738" s="7">
        <v>44080</v>
      </c>
      <c r="C2738" s="4" t="s">
        <v>13</v>
      </c>
      <c r="D2738" s="4" t="s">
        <v>48</v>
      </c>
      <c r="E2738" s="4" t="s">
        <v>17</v>
      </c>
      <c r="F2738" s="4">
        <v>18</v>
      </c>
      <c r="G2738" s="13">
        <f t="shared" si="42"/>
        <v>500</v>
      </c>
      <c r="H2738" s="13">
        <f>tbl_Data[[#This Row],[Units]] * tbl_Data[[#This Row],[Price]]</f>
        <v>9000</v>
      </c>
      <c r="I2738" s="4" t="s">
        <v>23</v>
      </c>
      <c r="J2738" s="4" t="s">
        <v>12</v>
      </c>
      <c r="K2738" s="4" t="s">
        <v>55</v>
      </c>
    </row>
    <row r="2739" spans="2:11" x14ac:dyDescent="0.25">
      <c r="B2739" s="7">
        <v>44080</v>
      </c>
      <c r="C2739" s="4" t="s">
        <v>13</v>
      </c>
      <c r="D2739" s="4" t="s">
        <v>14</v>
      </c>
      <c r="E2739" s="4" t="s">
        <v>17</v>
      </c>
      <c r="F2739" s="4">
        <v>18</v>
      </c>
      <c r="G2739" s="13">
        <f t="shared" si="42"/>
        <v>500</v>
      </c>
      <c r="H2739" s="13">
        <f>tbl_Data[[#This Row],[Units]] * tbl_Data[[#This Row],[Price]]</f>
        <v>9000</v>
      </c>
      <c r="I2739" s="4" t="s">
        <v>11</v>
      </c>
      <c r="J2739" s="4" t="s">
        <v>12</v>
      </c>
      <c r="K2739" s="4" t="s">
        <v>52</v>
      </c>
    </row>
    <row r="2740" spans="2:11" x14ac:dyDescent="0.25">
      <c r="B2740" s="7">
        <v>44080</v>
      </c>
      <c r="C2740" s="4" t="s">
        <v>13</v>
      </c>
      <c r="D2740" s="4" t="s">
        <v>18</v>
      </c>
      <c r="E2740" s="4" t="s">
        <v>17</v>
      </c>
      <c r="F2740" s="4">
        <v>26</v>
      </c>
      <c r="G2740" s="13">
        <f t="shared" si="42"/>
        <v>500</v>
      </c>
      <c r="H2740" s="13">
        <f>tbl_Data[[#This Row],[Units]] * tbl_Data[[#This Row],[Price]]</f>
        <v>13000</v>
      </c>
      <c r="I2740" s="4" t="s">
        <v>11</v>
      </c>
      <c r="J2740" s="4" t="s">
        <v>12</v>
      </c>
      <c r="K2740" s="4" t="s">
        <v>53</v>
      </c>
    </row>
    <row r="2741" spans="2:11" x14ac:dyDescent="0.25">
      <c r="B2741" s="7">
        <v>44080</v>
      </c>
      <c r="C2741" s="4" t="s">
        <v>21</v>
      </c>
      <c r="D2741" s="4" t="s">
        <v>16</v>
      </c>
      <c r="E2741" s="4" t="s">
        <v>10</v>
      </c>
      <c r="F2741" s="4">
        <v>35</v>
      </c>
      <c r="G2741" s="13">
        <f t="shared" si="42"/>
        <v>400</v>
      </c>
      <c r="H2741" s="13">
        <f>tbl_Data[[#This Row],[Units]] * tbl_Data[[#This Row],[Price]]</f>
        <v>14000</v>
      </c>
      <c r="I2741" s="4" t="s">
        <v>11</v>
      </c>
      <c r="J2741" s="4" t="s">
        <v>12</v>
      </c>
      <c r="K2741" s="4" t="s">
        <v>54</v>
      </c>
    </row>
    <row r="2742" spans="2:11" x14ac:dyDescent="0.25">
      <c r="B2742" s="7">
        <v>44081</v>
      </c>
      <c r="C2742" s="4" t="s">
        <v>8</v>
      </c>
      <c r="D2742" s="4" t="s">
        <v>48</v>
      </c>
      <c r="E2742" s="4" t="s">
        <v>20</v>
      </c>
      <c r="F2742" s="4">
        <v>1</v>
      </c>
      <c r="G2742" s="13">
        <f t="shared" si="42"/>
        <v>300</v>
      </c>
      <c r="H2742" s="13">
        <f>tbl_Data[[#This Row],[Units]] * tbl_Data[[#This Row],[Price]]</f>
        <v>300</v>
      </c>
      <c r="I2742" s="4" t="s">
        <v>11</v>
      </c>
      <c r="J2742" s="4" t="s">
        <v>12</v>
      </c>
      <c r="K2742" s="4" t="s">
        <v>55</v>
      </c>
    </row>
    <row r="2743" spans="2:11" x14ac:dyDescent="0.25">
      <c r="B2743" s="7">
        <v>44081</v>
      </c>
      <c r="C2743" s="4" t="s">
        <v>21</v>
      </c>
      <c r="D2743" s="4" t="s">
        <v>48</v>
      </c>
      <c r="E2743" s="4" t="s">
        <v>22</v>
      </c>
      <c r="F2743" s="4">
        <v>3</v>
      </c>
      <c r="G2743" s="13">
        <f t="shared" si="42"/>
        <v>200</v>
      </c>
      <c r="H2743" s="13">
        <f>tbl_Data[[#This Row],[Units]] * tbl_Data[[#This Row],[Price]]</f>
        <v>600</v>
      </c>
      <c r="I2743" s="4" t="s">
        <v>11</v>
      </c>
      <c r="J2743" s="4" t="s">
        <v>19</v>
      </c>
      <c r="K2743" s="4" t="s">
        <v>53</v>
      </c>
    </row>
    <row r="2744" spans="2:11" x14ac:dyDescent="0.25">
      <c r="B2744" s="7">
        <v>44081</v>
      </c>
      <c r="C2744" s="4" t="s">
        <v>8</v>
      </c>
      <c r="D2744" s="4" t="s">
        <v>14</v>
      </c>
      <c r="E2744" s="4" t="s">
        <v>10</v>
      </c>
      <c r="F2744" s="4">
        <v>11</v>
      </c>
      <c r="G2744" s="13">
        <f t="shared" si="42"/>
        <v>400</v>
      </c>
      <c r="H2744" s="13">
        <f>tbl_Data[[#This Row],[Units]] * tbl_Data[[#This Row],[Price]]</f>
        <v>4400</v>
      </c>
      <c r="I2744" s="4" t="s">
        <v>11</v>
      </c>
      <c r="J2744" s="4" t="s">
        <v>12</v>
      </c>
      <c r="K2744" s="4" t="s">
        <v>56</v>
      </c>
    </row>
    <row r="2745" spans="2:11" x14ac:dyDescent="0.25">
      <c r="B2745" s="7">
        <v>44081</v>
      </c>
      <c r="C2745" s="4" t="s">
        <v>8</v>
      </c>
      <c r="D2745" s="4" t="s">
        <v>18</v>
      </c>
      <c r="E2745" s="4" t="s">
        <v>10</v>
      </c>
      <c r="F2745" s="4">
        <v>19</v>
      </c>
      <c r="G2745" s="13">
        <f t="shared" si="42"/>
        <v>400</v>
      </c>
      <c r="H2745" s="13">
        <f>tbl_Data[[#This Row],[Units]] * tbl_Data[[#This Row],[Price]]</f>
        <v>7600</v>
      </c>
      <c r="I2745" s="4" t="s">
        <v>11</v>
      </c>
      <c r="J2745" s="4" t="s">
        <v>12</v>
      </c>
      <c r="K2745" s="4" t="s">
        <v>55</v>
      </c>
    </row>
    <row r="2746" spans="2:11" x14ac:dyDescent="0.25">
      <c r="B2746" s="7">
        <v>44081</v>
      </c>
      <c r="C2746" s="4" t="s">
        <v>21</v>
      </c>
      <c r="D2746" s="4" t="s">
        <v>48</v>
      </c>
      <c r="E2746" s="4" t="s">
        <v>20</v>
      </c>
      <c r="F2746" s="4">
        <v>26</v>
      </c>
      <c r="G2746" s="13">
        <f t="shared" si="42"/>
        <v>300</v>
      </c>
      <c r="H2746" s="13">
        <f>tbl_Data[[#This Row],[Units]] * tbl_Data[[#This Row],[Price]]</f>
        <v>7800</v>
      </c>
      <c r="I2746" s="4" t="s">
        <v>11</v>
      </c>
      <c r="J2746" s="4" t="s">
        <v>12</v>
      </c>
      <c r="K2746" s="4" t="s">
        <v>52</v>
      </c>
    </row>
    <row r="2747" spans="2:11" x14ac:dyDescent="0.25">
      <c r="B2747" s="7">
        <v>44081</v>
      </c>
      <c r="C2747" s="4" t="s">
        <v>13</v>
      </c>
      <c r="D2747" s="4" t="s">
        <v>48</v>
      </c>
      <c r="E2747" s="4" t="s">
        <v>10</v>
      </c>
      <c r="F2747" s="4">
        <v>21</v>
      </c>
      <c r="G2747" s="13">
        <f t="shared" si="42"/>
        <v>400</v>
      </c>
      <c r="H2747" s="13">
        <f>tbl_Data[[#This Row],[Units]] * tbl_Data[[#This Row],[Price]]</f>
        <v>8400</v>
      </c>
      <c r="I2747" s="4" t="s">
        <v>11</v>
      </c>
      <c r="J2747" s="4" t="s">
        <v>12</v>
      </c>
      <c r="K2747" s="4" t="s">
        <v>55</v>
      </c>
    </row>
    <row r="2748" spans="2:11" x14ac:dyDescent="0.25">
      <c r="B2748" s="7">
        <v>44081</v>
      </c>
      <c r="C2748" s="4" t="s">
        <v>13</v>
      </c>
      <c r="D2748" s="4" t="s">
        <v>16</v>
      </c>
      <c r="E2748" s="4" t="s">
        <v>20</v>
      </c>
      <c r="F2748" s="4">
        <v>31</v>
      </c>
      <c r="G2748" s="13">
        <f t="shared" si="42"/>
        <v>300</v>
      </c>
      <c r="H2748" s="13">
        <f>tbl_Data[[#This Row],[Units]] * tbl_Data[[#This Row],[Price]]</f>
        <v>9300</v>
      </c>
      <c r="I2748" s="4" t="s">
        <v>11</v>
      </c>
      <c r="J2748" s="4" t="s">
        <v>12</v>
      </c>
      <c r="K2748" s="4" t="s">
        <v>53</v>
      </c>
    </row>
    <row r="2749" spans="2:11" x14ac:dyDescent="0.25">
      <c r="B2749" s="7">
        <v>44081</v>
      </c>
      <c r="C2749" s="4" t="s">
        <v>8</v>
      </c>
      <c r="D2749" s="4" t="s">
        <v>16</v>
      </c>
      <c r="E2749" s="4" t="s">
        <v>10</v>
      </c>
      <c r="F2749" s="4">
        <v>31</v>
      </c>
      <c r="G2749" s="13">
        <f t="shared" si="42"/>
        <v>400</v>
      </c>
      <c r="H2749" s="13">
        <f>tbl_Data[[#This Row],[Units]] * tbl_Data[[#This Row],[Price]]</f>
        <v>12400</v>
      </c>
      <c r="I2749" s="4" t="s">
        <v>11</v>
      </c>
      <c r="J2749" s="4" t="s">
        <v>12</v>
      </c>
      <c r="K2749" s="4" t="s">
        <v>54</v>
      </c>
    </row>
    <row r="2750" spans="2:11" x14ac:dyDescent="0.25">
      <c r="B2750" s="7">
        <v>44081</v>
      </c>
      <c r="C2750" s="4" t="s">
        <v>8</v>
      </c>
      <c r="D2750" s="4" t="s">
        <v>9</v>
      </c>
      <c r="E2750" s="4" t="s">
        <v>20</v>
      </c>
      <c r="F2750" s="4">
        <v>49</v>
      </c>
      <c r="G2750" s="13">
        <f t="shared" si="42"/>
        <v>300</v>
      </c>
      <c r="H2750" s="13">
        <f>tbl_Data[[#This Row],[Units]] * tbl_Data[[#This Row],[Price]]</f>
        <v>14700</v>
      </c>
      <c r="I2750" s="4" t="s">
        <v>11</v>
      </c>
      <c r="J2750" s="4" t="s">
        <v>12</v>
      </c>
      <c r="K2750" s="4" t="s">
        <v>52</v>
      </c>
    </row>
    <row r="2751" spans="2:11" x14ac:dyDescent="0.25">
      <c r="B2751" s="7">
        <v>44081</v>
      </c>
      <c r="C2751" s="4" t="s">
        <v>21</v>
      </c>
      <c r="D2751" s="4" t="s">
        <v>48</v>
      </c>
      <c r="E2751" s="4" t="s">
        <v>10</v>
      </c>
      <c r="F2751" s="4">
        <v>42</v>
      </c>
      <c r="G2751" s="13">
        <f t="shared" si="42"/>
        <v>400</v>
      </c>
      <c r="H2751" s="13">
        <f>tbl_Data[[#This Row],[Units]] * tbl_Data[[#This Row],[Price]]</f>
        <v>16800</v>
      </c>
      <c r="I2751" s="4" t="s">
        <v>11</v>
      </c>
      <c r="J2751" s="4" t="s">
        <v>12</v>
      </c>
      <c r="K2751" s="4" t="s">
        <v>55</v>
      </c>
    </row>
    <row r="2752" spans="2:11" x14ac:dyDescent="0.25">
      <c r="B2752" s="7">
        <v>44081</v>
      </c>
      <c r="C2752" s="4" t="s">
        <v>8</v>
      </c>
      <c r="D2752" s="4" t="s">
        <v>9</v>
      </c>
      <c r="E2752" s="4" t="s">
        <v>10</v>
      </c>
      <c r="F2752" s="4">
        <v>43</v>
      </c>
      <c r="G2752" s="13">
        <f t="shared" si="42"/>
        <v>400</v>
      </c>
      <c r="H2752" s="13">
        <f>tbl_Data[[#This Row],[Units]] * tbl_Data[[#This Row],[Price]]</f>
        <v>17200</v>
      </c>
      <c r="I2752" s="4" t="s">
        <v>23</v>
      </c>
      <c r="J2752" s="4" t="s">
        <v>12</v>
      </c>
      <c r="K2752" s="4" t="s">
        <v>52</v>
      </c>
    </row>
    <row r="2753" spans="2:11" x14ac:dyDescent="0.25">
      <c r="B2753" s="7">
        <v>44082</v>
      </c>
      <c r="C2753" s="4" t="s">
        <v>21</v>
      </c>
      <c r="D2753" s="4" t="s">
        <v>14</v>
      </c>
      <c r="E2753" s="4" t="s">
        <v>22</v>
      </c>
      <c r="F2753" s="4">
        <v>1</v>
      </c>
      <c r="G2753" s="13">
        <f t="shared" si="42"/>
        <v>200</v>
      </c>
      <c r="H2753" s="13">
        <f>tbl_Data[[#This Row],[Units]] * tbl_Data[[#This Row],[Price]]</f>
        <v>200</v>
      </c>
      <c r="I2753" s="4" t="s">
        <v>11</v>
      </c>
      <c r="J2753" s="4" t="s">
        <v>12</v>
      </c>
      <c r="K2753" s="4" t="s">
        <v>52</v>
      </c>
    </row>
    <row r="2754" spans="2:11" x14ac:dyDescent="0.25">
      <c r="B2754" s="7">
        <v>44082</v>
      </c>
      <c r="C2754" s="4" t="s">
        <v>13</v>
      </c>
      <c r="D2754" s="4" t="s">
        <v>16</v>
      </c>
      <c r="E2754" s="4" t="s">
        <v>10</v>
      </c>
      <c r="F2754" s="4">
        <v>1</v>
      </c>
      <c r="G2754" s="13">
        <f t="shared" si="42"/>
        <v>400</v>
      </c>
      <c r="H2754" s="13">
        <f>tbl_Data[[#This Row],[Units]] * tbl_Data[[#This Row],[Price]]</f>
        <v>400</v>
      </c>
      <c r="I2754" s="4" t="s">
        <v>11</v>
      </c>
      <c r="J2754" s="4" t="s">
        <v>19</v>
      </c>
      <c r="K2754" s="4" t="s">
        <v>55</v>
      </c>
    </row>
    <row r="2755" spans="2:11" x14ac:dyDescent="0.25">
      <c r="B2755" s="7">
        <v>44082</v>
      </c>
      <c r="C2755" s="4" t="s">
        <v>8</v>
      </c>
      <c r="D2755" s="4" t="s">
        <v>16</v>
      </c>
      <c r="E2755" s="4" t="s">
        <v>20</v>
      </c>
      <c r="F2755" s="4">
        <v>5</v>
      </c>
      <c r="G2755" s="13">
        <f t="shared" si="42"/>
        <v>300</v>
      </c>
      <c r="H2755" s="13">
        <f>tbl_Data[[#This Row],[Units]] * tbl_Data[[#This Row],[Price]]</f>
        <v>1500</v>
      </c>
      <c r="I2755" s="4" t="s">
        <v>11</v>
      </c>
      <c r="J2755" s="4" t="s">
        <v>12</v>
      </c>
      <c r="K2755" s="4" t="s">
        <v>52</v>
      </c>
    </row>
    <row r="2756" spans="2:11" x14ac:dyDescent="0.25">
      <c r="B2756" s="7">
        <v>44082</v>
      </c>
      <c r="C2756" s="4" t="s">
        <v>8</v>
      </c>
      <c r="D2756" s="4" t="s">
        <v>18</v>
      </c>
      <c r="E2756" s="4" t="s">
        <v>17</v>
      </c>
      <c r="F2756" s="4">
        <v>6</v>
      </c>
      <c r="G2756" s="13">
        <f t="shared" ref="G2756:G2819" si="43">_xlfn.XLOOKUP(E2756, Product, dv_Price, "N/A", 0)</f>
        <v>500</v>
      </c>
      <c r="H2756" s="13">
        <f>tbl_Data[[#This Row],[Units]] * tbl_Data[[#This Row],[Price]]</f>
        <v>3000</v>
      </c>
      <c r="I2756" s="4" t="s">
        <v>11</v>
      </c>
      <c r="J2756" s="4" t="s">
        <v>19</v>
      </c>
      <c r="K2756" s="4" t="s">
        <v>52</v>
      </c>
    </row>
    <row r="2757" spans="2:11" x14ac:dyDescent="0.25">
      <c r="B2757" s="7">
        <v>44082</v>
      </c>
      <c r="C2757" s="4" t="s">
        <v>13</v>
      </c>
      <c r="D2757" s="4" t="s">
        <v>18</v>
      </c>
      <c r="E2757" s="4" t="s">
        <v>17</v>
      </c>
      <c r="F2757" s="4">
        <v>6</v>
      </c>
      <c r="G2757" s="13">
        <f t="shared" si="43"/>
        <v>500</v>
      </c>
      <c r="H2757" s="13">
        <f>tbl_Data[[#This Row],[Units]] * tbl_Data[[#This Row],[Price]]</f>
        <v>3000</v>
      </c>
      <c r="I2757" s="4" t="s">
        <v>11</v>
      </c>
      <c r="J2757" s="4" t="s">
        <v>12</v>
      </c>
      <c r="K2757" s="4" t="s">
        <v>53</v>
      </c>
    </row>
    <row r="2758" spans="2:11" x14ac:dyDescent="0.25">
      <c r="B2758" s="7">
        <v>44082</v>
      </c>
      <c r="C2758" s="4" t="s">
        <v>13</v>
      </c>
      <c r="D2758" s="4" t="s">
        <v>18</v>
      </c>
      <c r="E2758" s="4" t="s">
        <v>15</v>
      </c>
      <c r="F2758" s="4">
        <v>36</v>
      </c>
      <c r="G2758" s="13">
        <f t="shared" si="43"/>
        <v>100</v>
      </c>
      <c r="H2758" s="13">
        <f>tbl_Data[[#This Row],[Units]] * tbl_Data[[#This Row],[Price]]</f>
        <v>3600</v>
      </c>
      <c r="I2758" s="4" t="s">
        <v>11</v>
      </c>
      <c r="J2758" s="4" t="s">
        <v>12</v>
      </c>
      <c r="K2758" s="4" t="s">
        <v>52</v>
      </c>
    </row>
    <row r="2759" spans="2:11" x14ac:dyDescent="0.25">
      <c r="B2759" s="7">
        <v>44082</v>
      </c>
      <c r="C2759" s="4" t="s">
        <v>21</v>
      </c>
      <c r="D2759" s="4" t="s">
        <v>18</v>
      </c>
      <c r="E2759" s="4" t="s">
        <v>20</v>
      </c>
      <c r="F2759" s="4">
        <v>13</v>
      </c>
      <c r="G2759" s="13">
        <f t="shared" si="43"/>
        <v>300</v>
      </c>
      <c r="H2759" s="13">
        <f>tbl_Data[[#This Row],[Units]] * tbl_Data[[#This Row],[Price]]</f>
        <v>3900</v>
      </c>
      <c r="I2759" s="4" t="s">
        <v>11</v>
      </c>
      <c r="J2759" s="4" t="s">
        <v>12</v>
      </c>
      <c r="K2759" s="4" t="s">
        <v>53</v>
      </c>
    </row>
    <row r="2760" spans="2:11" x14ac:dyDescent="0.25">
      <c r="B2760" s="7">
        <v>44082</v>
      </c>
      <c r="C2760" s="4" t="s">
        <v>21</v>
      </c>
      <c r="D2760" s="4" t="s">
        <v>48</v>
      </c>
      <c r="E2760" s="4" t="s">
        <v>17</v>
      </c>
      <c r="F2760" s="4">
        <v>9</v>
      </c>
      <c r="G2760" s="13">
        <f t="shared" si="43"/>
        <v>500</v>
      </c>
      <c r="H2760" s="13">
        <f>tbl_Data[[#This Row],[Units]] * tbl_Data[[#This Row],[Price]]</f>
        <v>4500</v>
      </c>
      <c r="I2760" s="4" t="s">
        <v>23</v>
      </c>
      <c r="J2760" s="4" t="s">
        <v>12</v>
      </c>
      <c r="K2760" s="4" t="s">
        <v>52</v>
      </c>
    </row>
    <row r="2761" spans="2:11" x14ac:dyDescent="0.25">
      <c r="B2761" s="7">
        <v>44082</v>
      </c>
      <c r="C2761" s="4" t="s">
        <v>21</v>
      </c>
      <c r="D2761" s="4" t="s">
        <v>14</v>
      </c>
      <c r="E2761" s="4" t="s">
        <v>10</v>
      </c>
      <c r="F2761" s="4">
        <v>12</v>
      </c>
      <c r="G2761" s="13">
        <f t="shared" si="43"/>
        <v>400</v>
      </c>
      <c r="H2761" s="13">
        <f>tbl_Data[[#This Row],[Units]] * tbl_Data[[#This Row],[Price]]</f>
        <v>4800</v>
      </c>
      <c r="I2761" s="4" t="s">
        <v>11</v>
      </c>
      <c r="J2761" s="4" t="s">
        <v>12</v>
      </c>
      <c r="K2761" s="4" t="s">
        <v>55</v>
      </c>
    </row>
    <row r="2762" spans="2:11" x14ac:dyDescent="0.25">
      <c r="B2762" s="7">
        <v>44082</v>
      </c>
      <c r="C2762" s="4" t="s">
        <v>13</v>
      </c>
      <c r="D2762" s="4" t="s">
        <v>18</v>
      </c>
      <c r="E2762" s="4" t="s">
        <v>10</v>
      </c>
      <c r="F2762" s="4">
        <v>46</v>
      </c>
      <c r="G2762" s="13">
        <f t="shared" si="43"/>
        <v>400</v>
      </c>
      <c r="H2762" s="13">
        <f>tbl_Data[[#This Row],[Units]] * tbl_Data[[#This Row],[Price]]</f>
        <v>18400</v>
      </c>
      <c r="I2762" s="4" t="s">
        <v>11</v>
      </c>
      <c r="J2762" s="4" t="s">
        <v>12</v>
      </c>
      <c r="K2762" s="4" t="s">
        <v>55</v>
      </c>
    </row>
    <row r="2763" spans="2:11" x14ac:dyDescent="0.25">
      <c r="B2763" s="7">
        <v>44083</v>
      </c>
      <c r="C2763" s="4" t="s">
        <v>21</v>
      </c>
      <c r="D2763" s="4" t="s">
        <v>48</v>
      </c>
      <c r="E2763" s="4" t="s">
        <v>20</v>
      </c>
      <c r="F2763" s="4">
        <v>2</v>
      </c>
      <c r="G2763" s="13">
        <f t="shared" si="43"/>
        <v>300</v>
      </c>
      <c r="H2763" s="13">
        <f>tbl_Data[[#This Row],[Units]] * tbl_Data[[#This Row],[Price]]</f>
        <v>600</v>
      </c>
      <c r="I2763" s="4" t="s">
        <v>11</v>
      </c>
      <c r="J2763" s="4" t="s">
        <v>12</v>
      </c>
      <c r="K2763" s="4" t="s">
        <v>55</v>
      </c>
    </row>
    <row r="2764" spans="2:11" x14ac:dyDescent="0.25">
      <c r="B2764" s="7">
        <v>44083</v>
      </c>
      <c r="C2764" s="4" t="s">
        <v>21</v>
      </c>
      <c r="D2764" s="4" t="s">
        <v>18</v>
      </c>
      <c r="E2764" s="4" t="s">
        <v>10</v>
      </c>
      <c r="F2764" s="4">
        <v>5</v>
      </c>
      <c r="G2764" s="13">
        <f t="shared" si="43"/>
        <v>400</v>
      </c>
      <c r="H2764" s="13">
        <f>tbl_Data[[#This Row],[Units]] * tbl_Data[[#This Row],[Price]]</f>
        <v>2000</v>
      </c>
      <c r="I2764" s="4" t="s">
        <v>11</v>
      </c>
      <c r="J2764" s="4" t="s">
        <v>12</v>
      </c>
      <c r="K2764" s="4" t="s">
        <v>52</v>
      </c>
    </row>
    <row r="2765" spans="2:11" x14ac:dyDescent="0.25">
      <c r="B2765" s="7">
        <v>44083</v>
      </c>
      <c r="C2765" s="4" t="s">
        <v>8</v>
      </c>
      <c r="D2765" s="4" t="s">
        <v>18</v>
      </c>
      <c r="E2765" s="4" t="s">
        <v>10</v>
      </c>
      <c r="F2765" s="4">
        <v>7</v>
      </c>
      <c r="G2765" s="13">
        <f t="shared" si="43"/>
        <v>400</v>
      </c>
      <c r="H2765" s="13">
        <f>tbl_Data[[#This Row],[Units]] * tbl_Data[[#This Row],[Price]]</f>
        <v>2800</v>
      </c>
      <c r="I2765" s="4" t="s">
        <v>23</v>
      </c>
      <c r="J2765" s="4" t="s">
        <v>12</v>
      </c>
      <c r="K2765" s="4" t="s">
        <v>55</v>
      </c>
    </row>
    <row r="2766" spans="2:11" x14ac:dyDescent="0.25">
      <c r="B2766" s="7">
        <v>44083</v>
      </c>
      <c r="C2766" s="4" t="s">
        <v>21</v>
      </c>
      <c r="D2766" s="4" t="s">
        <v>48</v>
      </c>
      <c r="E2766" s="4" t="s">
        <v>17</v>
      </c>
      <c r="F2766" s="4">
        <v>9</v>
      </c>
      <c r="G2766" s="13">
        <f t="shared" si="43"/>
        <v>500</v>
      </c>
      <c r="H2766" s="13">
        <f>tbl_Data[[#This Row],[Units]] * tbl_Data[[#This Row],[Price]]</f>
        <v>4500</v>
      </c>
      <c r="I2766" s="4" t="s">
        <v>23</v>
      </c>
      <c r="J2766" s="4" t="s">
        <v>12</v>
      </c>
      <c r="K2766" s="4" t="s">
        <v>55</v>
      </c>
    </row>
    <row r="2767" spans="2:11" x14ac:dyDescent="0.25">
      <c r="B2767" s="7">
        <v>44083</v>
      </c>
      <c r="C2767" s="4" t="s">
        <v>13</v>
      </c>
      <c r="D2767" s="4" t="s">
        <v>14</v>
      </c>
      <c r="E2767" s="4" t="s">
        <v>20</v>
      </c>
      <c r="F2767" s="4">
        <v>31</v>
      </c>
      <c r="G2767" s="13">
        <f t="shared" si="43"/>
        <v>300</v>
      </c>
      <c r="H2767" s="13">
        <f>tbl_Data[[#This Row],[Units]] * tbl_Data[[#This Row],[Price]]</f>
        <v>9300</v>
      </c>
      <c r="I2767" s="4" t="s">
        <v>11</v>
      </c>
      <c r="J2767" s="4" t="s">
        <v>12</v>
      </c>
      <c r="K2767" s="4" t="s">
        <v>52</v>
      </c>
    </row>
    <row r="2768" spans="2:11" x14ac:dyDescent="0.25">
      <c r="B2768" s="7">
        <v>44083</v>
      </c>
      <c r="C2768" s="4" t="s">
        <v>21</v>
      </c>
      <c r="D2768" s="4" t="s">
        <v>16</v>
      </c>
      <c r="E2768" s="4" t="s">
        <v>17</v>
      </c>
      <c r="F2768" s="4">
        <v>46</v>
      </c>
      <c r="G2768" s="13">
        <f t="shared" si="43"/>
        <v>500</v>
      </c>
      <c r="H2768" s="13">
        <f>tbl_Data[[#This Row],[Units]] * tbl_Data[[#This Row],[Price]]</f>
        <v>23000</v>
      </c>
      <c r="I2768" s="4" t="s">
        <v>11</v>
      </c>
      <c r="J2768" s="4" t="s">
        <v>12</v>
      </c>
      <c r="K2768" s="4" t="s">
        <v>55</v>
      </c>
    </row>
    <row r="2769" spans="2:11" x14ac:dyDescent="0.25">
      <c r="B2769" s="7">
        <v>44084</v>
      </c>
      <c r="C2769" s="4" t="s">
        <v>8</v>
      </c>
      <c r="D2769" s="4" t="s">
        <v>48</v>
      </c>
      <c r="E2769" s="4" t="s">
        <v>17</v>
      </c>
      <c r="F2769" s="4">
        <v>17</v>
      </c>
      <c r="G2769" s="13">
        <f t="shared" si="43"/>
        <v>500</v>
      </c>
      <c r="H2769" s="13">
        <f>tbl_Data[[#This Row],[Units]] * tbl_Data[[#This Row],[Price]]</f>
        <v>8500</v>
      </c>
      <c r="I2769" s="4" t="s">
        <v>11</v>
      </c>
      <c r="J2769" s="4" t="s">
        <v>12</v>
      </c>
      <c r="K2769" s="4" t="s">
        <v>55</v>
      </c>
    </row>
    <row r="2770" spans="2:11" x14ac:dyDescent="0.25">
      <c r="B2770" s="7">
        <v>44084</v>
      </c>
      <c r="C2770" s="4" t="s">
        <v>13</v>
      </c>
      <c r="D2770" s="4" t="s">
        <v>9</v>
      </c>
      <c r="E2770" s="4" t="s">
        <v>10</v>
      </c>
      <c r="F2770" s="4">
        <v>30</v>
      </c>
      <c r="G2770" s="13">
        <f t="shared" si="43"/>
        <v>400</v>
      </c>
      <c r="H2770" s="13">
        <f>tbl_Data[[#This Row],[Units]] * tbl_Data[[#This Row],[Price]]</f>
        <v>12000</v>
      </c>
      <c r="I2770" s="4" t="s">
        <v>23</v>
      </c>
      <c r="J2770" s="4" t="s">
        <v>12</v>
      </c>
      <c r="K2770" s="4" t="s">
        <v>52</v>
      </c>
    </row>
    <row r="2771" spans="2:11" x14ac:dyDescent="0.25">
      <c r="B2771" s="7">
        <v>44085</v>
      </c>
      <c r="C2771" s="4" t="s">
        <v>13</v>
      </c>
      <c r="D2771" s="4" t="s">
        <v>48</v>
      </c>
      <c r="E2771" s="4" t="s">
        <v>17</v>
      </c>
      <c r="F2771" s="4">
        <v>2</v>
      </c>
      <c r="G2771" s="13">
        <f t="shared" si="43"/>
        <v>500</v>
      </c>
      <c r="H2771" s="13">
        <f>tbl_Data[[#This Row],[Units]] * tbl_Data[[#This Row],[Price]]</f>
        <v>1000</v>
      </c>
      <c r="I2771" s="4" t="s">
        <v>11</v>
      </c>
      <c r="J2771" s="4" t="s">
        <v>19</v>
      </c>
      <c r="K2771" s="4" t="s">
        <v>55</v>
      </c>
    </row>
    <row r="2772" spans="2:11" x14ac:dyDescent="0.25">
      <c r="B2772" s="7">
        <v>44085</v>
      </c>
      <c r="C2772" s="4" t="s">
        <v>21</v>
      </c>
      <c r="D2772" s="4" t="s">
        <v>14</v>
      </c>
      <c r="E2772" s="4" t="s">
        <v>22</v>
      </c>
      <c r="F2772" s="4">
        <v>10</v>
      </c>
      <c r="G2772" s="13">
        <f t="shared" si="43"/>
        <v>200</v>
      </c>
      <c r="H2772" s="13">
        <f>tbl_Data[[#This Row],[Units]] * tbl_Data[[#This Row],[Price]]</f>
        <v>2000</v>
      </c>
      <c r="I2772" s="4" t="s">
        <v>11</v>
      </c>
      <c r="J2772" s="4" t="s">
        <v>12</v>
      </c>
      <c r="K2772" s="4" t="s">
        <v>55</v>
      </c>
    </row>
    <row r="2773" spans="2:11" x14ac:dyDescent="0.25">
      <c r="B2773" s="7">
        <v>44085</v>
      </c>
      <c r="C2773" s="4" t="s">
        <v>8</v>
      </c>
      <c r="D2773" s="4" t="s">
        <v>14</v>
      </c>
      <c r="E2773" s="4" t="s">
        <v>10</v>
      </c>
      <c r="F2773" s="4">
        <v>7</v>
      </c>
      <c r="G2773" s="13">
        <f t="shared" si="43"/>
        <v>400</v>
      </c>
      <c r="H2773" s="13">
        <f>tbl_Data[[#This Row],[Units]] * tbl_Data[[#This Row],[Price]]</f>
        <v>2800</v>
      </c>
      <c r="I2773" s="4" t="s">
        <v>11</v>
      </c>
      <c r="J2773" s="4" t="s">
        <v>12</v>
      </c>
      <c r="K2773" s="4" t="s">
        <v>53</v>
      </c>
    </row>
    <row r="2774" spans="2:11" x14ac:dyDescent="0.25">
      <c r="B2774" s="7">
        <v>44085</v>
      </c>
      <c r="C2774" s="4" t="s">
        <v>8</v>
      </c>
      <c r="D2774" s="4" t="s">
        <v>18</v>
      </c>
      <c r="E2774" s="4" t="s">
        <v>20</v>
      </c>
      <c r="F2774" s="4">
        <v>10</v>
      </c>
      <c r="G2774" s="13">
        <f t="shared" si="43"/>
        <v>300</v>
      </c>
      <c r="H2774" s="13">
        <f>tbl_Data[[#This Row],[Units]] * tbl_Data[[#This Row],[Price]]</f>
        <v>3000</v>
      </c>
      <c r="I2774" s="4" t="s">
        <v>11</v>
      </c>
      <c r="J2774" s="4" t="s">
        <v>12</v>
      </c>
      <c r="K2774" s="4" t="s">
        <v>55</v>
      </c>
    </row>
    <row r="2775" spans="2:11" x14ac:dyDescent="0.25">
      <c r="B2775" s="7">
        <v>44085</v>
      </c>
      <c r="C2775" s="4" t="s">
        <v>13</v>
      </c>
      <c r="D2775" s="4" t="s">
        <v>16</v>
      </c>
      <c r="E2775" s="4" t="s">
        <v>15</v>
      </c>
      <c r="F2775" s="4">
        <v>41</v>
      </c>
      <c r="G2775" s="13">
        <f t="shared" si="43"/>
        <v>100</v>
      </c>
      <c r="H2775" s="13">
        <f>tbl_Data[[#This Row],[Units]] * tbl_Data[[#This Row],[Price]]</f>
        <v>4100</v>
      </c>
      <c r="I2775" s="4" t="s">
        <v>11</v>
      </c>
      <c r="J2775" s="4" t="s">
        <v>12</v>
      </c>
      <c r="K2775" s="4" t="s">
        <v>53</v>
      </c>
    </row>
    <row r="2776" spans="2:11" x14ac:dyDescent="0.25">
      <c r="B2776" s="7">
        <v>44085</v>
      </c>
      <c r="C2776" s="4" t="s">
        <v>8</v>
      </c>
      <c r="D2776" s="4" t="s">
        <v>48</v>
      </c>
      <c r="E2776" s="4" t="s">
        <v>22</v>
      </c>
      <c r="F2776" s="4">
        <v>22</v>
      </c>
      <c r="G2776" s="13">
        <f t="shared" si="43"/>
        <v>200</v>
      </c>
      <c r="H2776" s="13">
        <f>tbl_Data[[#This Row],[Units]] * tbl_Data[[#This Row],[Price]]</f>
        <v>4400</v>
      </c>
      <c r="I2776" s="4" t="s">
        <v>11</v>
      </c>
      <c r="J2776" s="4" t="s">
        <v>19</v>
      </c>
      <c r="K2776" s="4" t="s">
        <v>55</v>
      </c>
    </row>
    <row r="2777" spans="2:11" x14ac:dyDescent="0.25">
      <c r="B2777" s="7">
        <v>44085</v>
      </c>
      <c r="C2777" s="4" t="s">
        <v>21</v>
      </c>
      <c r="D2777" s="4" t="s">
        <v>16</v>
      </c>
      <c r="E2777" s="4" t="s">
        <v>20</v>
      </c>
      <c r="F2777" s="4">
        <v>18</v>
      </c>
      <c r="G2777" s="13">
        <f t="shared" si="43"/>
        <v>300</v>
      </c>
      <c r="H2777" s="13">
        <f>tbl_Data[[#This Row],[Units]] * tbl_Data[[#This Row],[Price]]</f>
        <v>5400</v>
      </c>
      <c r="I2777" s="4" t="s">
        <v>11</v>
      </c>
      <c r="J2777" s="4" t="s">
        <v>12</v>
      </c>
      <c r="K2777" s="4" t="s">
        <v>52</v>
      </c>
    </row>
    <row r="2778" spans="2:11" x14ac:dyDescent="0.25">
      <c r="B2778" s="7">
        <v>44085</v>
      </c>
      <c r="C2778" s="4" t="s">
        <v>13</v>
      </c>
      <c r="D2778" s="4" t="s">
        <v>48</v>
      </c>
      <c r="E2778" s="4" t="s">
        <v>10</v>
      </c>
      <c r="F2778" s="4">
        <v>17</v>
      </c>
      <c r="G2778" s="13">
        <f t="shared" si="43"/>
        <v>400</v>
      </c>
      <c r="H2778" s="13">
        <f>tbl_Data[[#This Row],[Units]] * tbl_Data[[#This Row],[Price]]</f>
        <v>6800</v>
      </c>
      <c r="I2778" s="4" t="s">
        <v>23</v>
      </c>
      <c r="J2778" s="4" t="s">
        <v>12</v>
      </c>
      <c r="K2778" s="4" t="s">
        <v>55</v>
      </c>
    </row>
    <row r="2779" spans="2:11" x14ac:dyDescent="0.25">
      <c r="B2779" s="7">
        <v>44085</v>
      </c>
      <c r="C2779" s="4" t="s">
        <v>8</v>
      </c>
      <c r="D2779" s="4" t="s">
        <v>14</v>
      </c>
      <c r="E2779" s="4" t="s">
        <v>20</v>
      </c>
      <c r="F2779" s="4">
        <v>23</v>
      </c>
      <c r="G2779" s="13">
        <f t="shared" si="43"/>
        <v>300</v>
      </c>
      <c r="H2779" s="13">
        <f>tbl_Data[[#This Row],[Units]] * tbl_Data[[#This Row],[Price]]</f>
        <v>6900</v>
      </c>
      <c r="I2779" s="4" t="s">
        <v>11</v>
      </c>
      <c r="J2779" s="4" t="s">
        <v>12</v>
      </c>
      <c r="K2779" s="4" t="s">
        <v>54</v>
      </c>
    </row>
    <row r="2780" spans="2:11" x14ac:dyDescent="0.25">
      <c r="B2780" s="7">
        <v>44085</v>
      </c>
      <c r="C2780" s="4" t="s">
        <v>13</v>
      </c>
      <c r="D2780" s="4" t="s">
        <v>18</v>
      </c>
      <c r="E2780" s="4" t="s">
        <v>10</v>
      </c>
      <c r="F2780" s="4">
        <v>23</v>
      </c>
      <c r="G2780" s="13">
        <f t="shared" si="43"/>
        <v>400</v>
      </c>
      <c r="H2780" s="13">
        <f>tbl_Data[[#This Row],[Units]] * tbl_Data[[#This Row],[Price]]</f>
        <v>9200</v>
      </c>
      <c r="I2780" s="4" t="s">
        <v>23</v>
      </c>
      <c r="J2780" s="4" t="s">
        <v>12</v>
      </c>
      <c r="K2780" s="4" t="s">
        <v>52</v>
      </c>
    </row>
    <row r="2781" spans="2:11" x14ac:dyDescent="0.25">
      <c r="B2781" s="7">
        <v>44085</v>
      </c>
      <c r="C2781" s="4" t="s">
        <v>21</v>
      </c>
      <c r="D2781" s="4" t="s">
        <v>18</v>
      </c>
      <c r="E2781" s="4" t="s">
        <v>10</v>
      </c>
      <c r="F2781" s="4">
        <v>24</v>
      </c>
      <c r="G2781" s="13">
        <f t="shared" si="43"/>
        <v>400</v>
      </c>
      <c r="H2781" s="13">
        <f>tbl_Data[[#This Row],[Units]] * tbl_Data[[#This Row],[Price]]</f>
        <v>9600</v>
      </c>
      <c r="I2781" s="4" t="s">
        <v>11</v>
      </c>
      <c r="J2781" s="4" t="s">
        <v>12</v>
      </c>
      <c r="K2781" s="4" t="s">
        <v>52</v>
      </c>
    </row>
    <row r="2782" spans="2:11" x14ac:dyDescent="0.25">
      <c r="B2782" s="7">
        <v>44085</v>
      </c>
      <c r="C2782" s="4" t="s">
        <v>21</v>
      </c>
      <c r="D2782" s="4" t="s">
        <v>48</v>
      </c>
      <c r="E2782" s="4" t="s">
        <v>10</v>
      </c>
      <c r="F2782" s="4">
        <v>31</v>
      </c>
      <c r="G2782" s="13">
        <f t="shared" si="43"/>
        <v>400</v>
      </c>
      <c r="H2782" s="13">
        <f>tbl_Data[[#This Row],[Units]] * tbl_Data[[#This Row],[Price]]</f>
        <v>12400</v>
      </c>
      <c r="I2782" s="4" t="s">
        <v>11</v>
      </c>
      <c r="J2782" s="4" t="s">
        <v>19</v>
      </c>
      <c r="K2782" s="4" t="s">
        <v>55</v>
      </c>
    </row>
    <row r="2783" spans="2:11" x14ac:dyDescent="0.25">
      <c r="B2783" s="7">
        <v>44085</v>
      </c>
      <c r="C2783" s="4" t="s">
        <v>21</v>
      </c>
      <c r="D2783" s="4" t="s">
        <v>14</v>
      </c>
      <c r="E2783" s="4" t="s">
        <v>20</v>
      </c>
      <c r="F2783" s="4">
        <v>43</v>
      </c>
      <c r="G2783" s="13">
        <f t="shared" si="43"/>
        <v>300</v>
      </c>
      <c r="H2783" s="13">
        <f>tbl_Data[[#This Row],[Units]] * tbl_Data[[#This Row],[Price]]</f>
        <v>12900</v>
      </c>
      <c r="I2783" s="4" t="s">
        <v>11</v>
      </c>
      <c r="J2783" s="4" t="s">
        <v>12</v>
      </c>
      <c r="K2783" s="4" t="s">
        <v>53</v>
      </c>
    </row>
    <row r="2784" spans="2:11" x14ac:dyDescent="0.25">
      <c r="B2784" s="7">
        <v>44085</v>
      </c>
      <c r="C2784" s="4" t="s">
        <v>8</v>
      </c>
      <c r="D2784" s="4" t="s">
        <v>48</v>
      </c>
      <c r="E2784" s="4" t="s">
        <v>10</v>
      </c>
      <c r="F2784" s="4">
        <v>33</v>
      </c>
      <c r="G2784" s="13">
        <f t="shared" si="43"/>
        <v>400</v>
      </c>
      <c r="H2784" s="13">
        <f>tbl_Data[[#This Row],[Units]] * tbl_Data[[#This Row],[Price]]</f>
        <v>13200</v>
      </c>
      <c r="I2784" s="4" t="s">
        <v>11</v>
      </c>
      <c r="J2784" s="4" t="s">
        <v>12</v>
      </c>
      <c r="K2784" s="4" t="s">
        <v>54</v>
      </c>
    </row>
    <row r="2785" spans="2:11" x14ac:dyDescent="0.25">
      <c r="B2785" s="7">
        <v>44085</v>
      </c>
      <c r="C2785" s="4" t="s">
        <v>21</v>
      </c>
      <c r="D2785" s="4" t="s">
        <v>9</v>
      </c>
      <c r="E2785" s="4" t="s">
        <v>20</v>
      </c>
      <c r="F2785" s="4">
        <v>46</v>
      </c>
      <c r="G2785" s="13">
        <f t="shared" si="43"/>
        <v>300</v>
      </c>
      <c r="H2785" s="13">
        <f>tbl_Data[[#This Row],[Units]] * tbl_Data[[#This Row],[Price]]</f>
        <v>13800</v>
      </c>
      <c r="I2785" s="4" t="s">
        <v>11</v>
      </c>
      <c r="J2785" s="4" t="s">
        <v>12</v>
      </c>
      <c r="K2785" s="4" t="s">
        <v>56</v>
      </c>
    </row>
    <row r="2786" spans="2:11" x14ac:dyDescent="0.25">
      <c r="B2786" s="7">
        <v>44085</v>
      </c>
      <c r="C2786" s="4" t="s">
        <v>21</v>
      </c>
      <c r="D2786" s="4" t="s">
        <v>48</v>
      </c>
      <c r="E2786" s="4" t="s">
        <v>20</v>
      </c>
      <c r="F2786" s="4">
        <v>49</v>
      </c>
      <c r="G2786" s="13">
        <f t="shared" si="43"/>
        <v>300</v>
      </c>
      <c r="H2786" s="13">
        <f>tbl_Data[[#This Row],[Units]] * tbl_Data[[#This Row],[Price]]</f>
        <v>14700</v>
      </c>
      <c r="I2786" s="4" t="s">
        <v>11</v>
      </c>
      <c r="J2786" s="4" t="s">
        <v>12</v>
      </c>
      <c r="K2786" s="4" t="s">
        <v>52</v>
      </c>
    </row>
    <row r="2787" spans="2:11" x14ac:dyDescent="0.25">
      <c r="B2787" s="7">
        <v>44086</v>
      </c>
      <c r="C2787" s="4" t="s">
        <v>8</v>
      </c>
      <c r="D2787" s="4" t="s">
        <v>14</v>
      </c>
      <c r="E2787" s="4" t="s">
        <v>15</v>
      </c>
      <c r="F2787" s="4">
        <v>7</v>
      </c>
      <c r="G2787" s="13">
        <f t="shared" si="43"/>
        <v>100</v>
      </c>
      <c r="H2787" s="13">
        <f>tbl_Data[[#This Row],[Units]] * tbl_Data[[#This Row],[Price]]</f>
        <v>700</v>
      </c>
      <c r="I2787" s="4" t="s">
        <v>11</v>
      </c>
      <c r="J2787" s="4" t="s">
        <v>19</v>
      </c>
      <c r="K2787" s="4" t="s">
        <v>52</v>
      </c>
    </row>
    <row r="2788" spans="2:11" x14ac:dyDescent="0.25">
      <c r="B2788" s="7">
        <v>44086</v>
      </c>
      <c r="C2788" s="4" t="s">
        <v>8</v>
      </c>
      <c r="D2788" s="4" t="s">
        <v>18</v>
      </c>
      <c r="E2788" s="4" t="s">
        <v>20</v>
      </c>
      <c r="F2788" s="4">
        <v>14</v>
      </c>
      <c r="G2788" s="13">
        <f t="shared" si="43"/>
        <v>300</v>
      </c>
      <c r="H2788" s="13">
        <f>tbl_Data[[#This Row],[Units]] * tbl_Data[[#This Row],[Price]]</f>
        <v>4200</v>
      </c>
      <c r="I2788" s="4" t="s">
        <v>11</v>
      </c>
      <c r="J2788" s="4" t="s">
        <v>12</v>
      </c>
      <c r="K2788" s="4" t="s">
        <v>55</v>
      </c>
    </row>
    <row r="2789" spans="2:11" x14ac:dyDescent="0.25">
      <c r="B2789" s="7">
        <v>44086</v>
      </c>
      <c r="C2789" s="4" t="s">
        <v>13</v>
      </c>
      <c r="D2789" s="4" t="s">
        <v>48</v>
      </c>
      <c r="E2789" s="4" t="s">
        <v>10</v>
      </c>
      <c r="F2789" s="4">
        <v>11</v>
      </c>
      <c r="G2789" s="13">
        <f t="shared" si="43"/>
        <v>400</v>
      </c>
      <c r="H2789" s="13">
        <f>tbl_Data[[#This Row],[Units]] * tbl_Data[[#This Row],[Price]]</f>
        <v>4400</v>
      </c>
      <c r="I2789" s="4" t="s">
        <v>11</v>
      </c>
      <c r="J2789" s="4" t="s">
        <v>12</v>
      </c>
      <c r="K2789" s="4" t="s">
        <v>55</v>
      </c>
    </row>
    <row r="2790" spans="2:11" x14ac:dyDescent="0.25">
      <c r="B2790" s="7">
        <v>44086</v>
      </c>
      <c r="C2790" s="4" t="s">
        <v>8</v>
      </c>
      <c r="D2790" s="4" t="s">
        <v>14</v>
      </c>
      <c r="E2790" s="4" t="s">
        <v>20</v>
      </c>
      <c r="F2790" s="4">
        <v>35</v>
      </c>
      <c r="G2790" s="13">
        <f t="shared" si="43"/>
        <v>300</v>
      </c>
      <c r="H2790" s="13">
        <f>tbl_Data[[#This Row],[Units]] * tbl_Data[[#This Row],[Price]]</f>
        <v>10500</v>
      </c>
      <c r="I2790" s="4" t="s">
        <v>11</v>
      </c>
      <c r="J2790" s="4" t="s">
        <v>12</v>
      </c>
      <c r="K2790" s="4" t="s">
        <v>53</v>
      </c>
    </row>
    <row r="2791" spans="2:11" x14ac:dyDescent="0.25">
      <c r="B2791" s="7">
        <v>44086</v>
      </c>
      <c r="C2791" s="4" t="s">
        <v>8</v>
      </c>
      <c r="D2791" s="4" t="s">
        <v>18</v>
      </c>
      <c r="E2791" s="4" t="s">
        <v>17</v>
      </c>
      <c r="F2791" s="4">
        <v>25</v>
      </c>
      <c r="G2791" s="13">
        <f t="shared" si="43"/>
        <v>500</v>
      </c>
      <c r="H2791" s="13">
        <f>tbl_Data[[#This Row],[Units]] * tbl_Data[[#This Row],[Price]]</f>
        <v>12500</v>
      </c>
      <c r="I2791" s="4" t="s">
        <v>23</v>
      </c>
      <c r="J2791" s="4" t="s">
        <v>12</v>
      </c>
      <c r="K2791" s="4" t="s">
        <v>55</v>
      </c>
    </row>
    <row r="2792" spans="2:11" x14ac:dyDescent="0.25">
      <c r="B2792" s="7">
        <v>44086</v>
      </c>
      <c r="C2792" s="4" t="s">
        <v>8</v>
      </c>
      <c r="D2792" s="4" t="s">
        <v>48</v>
      </c>
      <c r="E2792" s="4" t="s">
        <v>20</v>
      </c>
      <c r="F2792" s="4">
        <v>46</v>
      </c>
      <c r="G2792" s="13">
        <f t="shared" si="43"/>
        <v>300</v>
      </c>
      <c r="H2792" s="13">
        <f>tbl_Data[[#This Row],[Units]] * tbl_Data[[#This Row],[Price]]</f>
        <v>13800</v>
      </c>
      <c r="I2792" s="4" t="s">
        <v>11</v>
      </c>
      <c r="J2792" s="4" t="s">
        <v>12</v>
      </c>
      <c r="K2792" s="4" t="s">
        <v>55</v>
      </c>
    </row>
    <row r="2793" spans="2:11" x14ac:dyDescent="0.25">
      <c r="B2793" s="7">
        <v>44086</v>
      </c>
      <c r="C2793" s="4" t="s">
        <v>13</v>
      </c>
      <c r="D2793" s="4" t="s">
        <v>18</v>
      </c>
      <c r="E2793" s="4" t="s">
        <v>20</v>
      </c>
      <c r="F2793" s="4">
        <v>49</v>
      </c>
      <c r="G2793" s="13">
        <f t="shared" si="43"/>
        <v>300</v>
      </c>
      <c r="H2793" s="13">
        <f>tbl_Data[[#This Row],[Units]] * tbl_Data[[#This Row],[Price]]</f>
        <v>14700</v>
      </c>
      <c r="I2793" s="4" t="s">
        <v>11</v>
      </c>
      <c r="J2793" s="4" t="s">
        <v>12</v>
      </c>
      <c r="K2793" s="4" t="s">
        <v>55</v>
      </c>
    </row>
    <row r="2794" spans="2:11" x14ac:dyDescent="0.25">
      <c r="B2794" s="7">
        <v>44086</v>
      </c>
      <c r="C2794" s="4" t="s">
        <v>8</v>
      </c>
      <c r="D2794" s="4" t="s">
        <v>48</v>
      </c>
      <c r="E2794" s="4" t="s">
        <v>10</v>
      </c>
      <c r="F2794" s="4">
        <v>38</v>
      </c>
      <c r="G2794" s="13">
        <f t="shared" si="43"/>
        <v>400</v>
      </c>
      <c r="H2794" s="13">
        <f>tbl_Data[[#This Row],[Units]] * tbl_Data[[#This Row],[Price]]</f>
        <v>15200</v>
      </c>
      <c r="I2794" s="4" t="s">
        <v>11</v>
      </c>
      <c r="J2794" s="4" t="s">
        <v>12</v>
      </c>
      <c r="K2794" s="4" t="s">
        <v>53</v>
      </c>
    </row>
    <row r="2795" spans="2:11" x14ac:dyDescent="0.25">
      <c r="B2795" s="7">
        <v>44086</v>
      </c>
      <c r="C2795" s="4" t="s">
        <v>13</v>
      </c>
      <c r="D2795" s="4" t="s">
        <v>9</v>
      </c>
      <c r="E2795" s="4" t="s">
        <v>17</v>
      </c>
      <c r="F2795" s="4">
        <v>43</v>
      </c>
      <c r="G2795" s="13">
        <f t="shared" si="43"/>
        <v>500</v>
      </c>
      <c r="H2795" s="13">
        <f>tbl_Data[[#This Row],[Units]] * tbl_Data[[#This Row],[Price]]</f>
        <v>21500</v>
      </c>
      <c r="I2795" s="4" t="s">
        <v>23</v>
      </c>
      <c r="J2795" s="4" t="s">
        <v>12</v>
      </c>
      <c r="K2795" s="4" t="s">
        <v>56</v>
      </c>
    </row>
    <row r="2796" spans="2:11" x14ac:dyDescent="0.25">
      <c r="B2796" s="7">
        <v>44087</v>
      </c>
      <c r="C2796" s="4" t="s">
        <v>8</v>
      </c>
      <c r="D2796" s="4" t="s">
        <v>14</v>
      </c>
      <c r="E2796" s="4" t="s">
        <v>15</v>
      </c>
      <c r="F2796" s="4">
        <v>12</v>
      </c>
      <c r="G2796" s="13">
        <f t="shared" si="43"/>
        <v>100</v>
      </c>
      <c r="H2796" s="13">
        <f>tbl_Data[[#This Row],[Units]] * tbl_Data[[#This Row],[Price]]</f>
        <v>1200</v>
      </c>
      <c r="I2796" s="4" t="s">
        <v>11</v>
      </c>
      <c r="J2796" s="4" t="s">
        <v>12</v>
      </c>
      <c r="K2796" s="4" t="s">
        <v>55</v>
      </c>
    </row>
    <row r="2797" spans="2:11" x14ac:dyDescent="0.25">
      <c r="B2797" s="7">
        <v>44087</v>
      </c>
      <c r="C2797" s="4" t="s">
        <v>8</v>
      </c>
      <c r="D2797" s="4" t="s">
        <v>18</v>
      </c>
      <c r="E2797" s="4" t="s">
        <v>22</v>
      </c>
      <c r="F2797" s="4">
        <v>13</v>
      </c>
      <c r="G2797" s="13">
        <f t="shared" si="43"/>
        <v>200</v>
      </c>
      <c r="H2797" s="13">
        <f>tbl_Data[[#This Row],[Units]] * tbl_Data[[#This Row],[Price]]</f>
        <v>2600</v>
      </c>
      <c r="I2797" s="4" t="s">
        <v>11</v>
      </c>
      <c r="J2797" s="4" t="s">
        <v>19</v>
      </c>
      <c r="K2797" s="4" t="s">
        <v>53</v>
      </c>
    </row>
    <row r="2798" spans="2:11" x14ac:dyDescent="0.25">
      <c r="B2798" s="7">
        <v>44087</v>
      </c>
      <c r="C2798" s="4" t="s">
        <v>21</v>
      </c>
      <c r="D2798" s="4" t="s">
        <v>24</v>
      </c>
      <c r="E2798" s="4" t="s">
        <v>22</v>
      </c>
      <c r="F2798" s="4">
        <v>14</v>
      </c>
      <c r="G2798" s="13">
        <f t="shared" si="43"/>
        <v>200</v>
      </c>
      <c r="H2798" s="13">
        <f>tbl_Data[[#This Row],[Units]] * tbl_Data[[#This Row],[Price]]</f>
        <v>2800</v>
      </c>
      <c r="I2798" s="4" t="s">
        <v>11</v>
      </c>
      <c r="J2798" s="4" t="s">
        <v>19</v>
      </c>
      <c r="K2798" s="4" t="s">
        <v>52</v>
      </c>
    </row>
    <row r="2799" spans="2:11" x14ac:dyDescent="0.25">
      <c r="B2799" s="7">
        <v>44087</v>
      </c>
      <c r="C2799" s="4" t="s">
        <v>13</v>
      </c>
      <c r="D2799" s="4" t="s">
        <v>9</v>
      </c>
      <c r="E2799" s="4" t="s">
        <v>20</v>
      </c>
      <c r="F2799" s="4">
        <v>15</v>
      </c>
      <c r="G2799" s="13">
        <f t="shared" si="43"/>
        <v>300</v>
      </c>
      <c r="H2799" s="13">
        <f>tbl_Data[[#This Row],[Units]] * tbl_Data[[#This Row],[Price]]</f>
        <v>4500</v>
      </c>
      <c r="I2799" s="4" t="s">
        <v>11</v>
      </c>
      <c r="J2799" s="4" t="s">
        <v>12</v>
      </c>
      <c r="K2799" s="4" t="s">
        <v>53</v>
      </c>
    </row>
    <row r="2800" spans="2:11" x14ac:dyDescent="0.25">
      <c r="B2800" s="7">
        <v>44087</v>
      </c>
      <c r="C2800" s="4" t="s">
        <v>21</v>
      </c>
      <c r="D2800" s="4" t="s">
        <v>48</v>
      </c>
      <c r="E2800" s="4" t="s">
        <v>10</v>
      </c>
      <c r="F2800" s="4">
        <v>12</v>
      </c>
      <c r="G2800" s="13">
        <f t="shared" si="43"/>
        <v>400</v>
      </c>
      <c r="H2800" s="13">
        <f>tbl_Data[[#This Row],[Units]] * tbl_Data[[#This Row],[Price]]</f>
        <v>4800</v>
      </c>
      <c r="I2800" s="4" t="s">
        <v>11</v>
      </c>
      <c r="J2800" s="4" t="s">
        <v>12</v>
      </c>
      <c r="K2800" s="4" t="s">
        <v>55</v>
      </c>
    </row>
    <row r="2801" spans="2:11" x14ac:dyDescent="0.25">
      <c r="B2801" s="7">
        <v>44087</v>
      </c>
      <c r="C2801" s="4" t="s">
        <v>21</v>
      </c>
      <c r="D2801" s="4" t="s">
        <v>24</v>
      </c>
      <c r="E2801" s="4" t="s">
        <v>22</v>
      </c>
      <c r="F2801" s="4">
        <v>25</v>
      </c>
      <c r="G2801" s="13">
        <f t="shared" si="43"/>
        <v>200</v>
      </c>
      <c r="H2801" s="13">
        <f>tbl_Data[[#This Row],[Units]] * tbl_Data[[#This Row],[Price]]</f>
        <v>5000</v>
      </c>
      <c r="I2801" s="4" t="s">
        <v>11</v>
      </c>
      <c r="J2801" s="4" t="s">
        <v>12</v>
      </c>
      <c r="K2801" s="4" t="s">
        <v>52</v>
      </c>
    </row>
    <row r="2802" spans="2:11" x14ac:dyDescent="0.25">
      <c r="B2802" s="7">
        <v>44087</v>
      </c>
      <c r="C2802" s="4" t="s">
        <v>8</v>
      </c>
      <c r="D2802" s="4" t="s">
        <v>18</v>
      </c>
      <c r="E2802" s="4" t="s">
        <v>10</v>
      </c>
      <c r="F2802" s="4">
        <v>13</v>
      </c>
      <c r="G2802" s="13">
        <f t="shared" si="43"/>
        <v>400</v>
      </c>
      <c r="H2802" s="13">
        <f>tbl_Data[[#This Row],[Units]] * tbl_Data[[#This Row],[Price]]</f>
        <v>5200</v>
      </c>
      <c r="I2802" s="4" t="s">
        <v>11</v>
      </c>
      <c r="J2802" s="4" t="s">
        <v>12</v>
      </c>
      <c r="K2802" s="4" t="s">
        <v>55</v>
      </c>
    </row>
    <row r="2803" spans="2:11" x14ac:dyDescent="0.25">
      <c r="B2803" s="7">
        <v>44087</v>
      </c>
      <c r="C2803" s="4" t="s">
        <v>8</v>
      </c>
      <c r="D2803" s="4" t="s">
        <v>14</v>
      </c>
      <c r="E2803" s="4" t="s">
        <v>20</v>
      </c>
      <c r="F2803" s="4">
        <v>19</v>
      </c>
      <c r="G2803" s="13">
        <f t="shared" si="43"/>
        <v>300</v>
      </c>
      <c r="H2803" s="13">
        <f>tbl_Data[[#This Row],[Units]] * tbl_Data[[#This Row],[Price]]</f>
        <v>5700</v>
      </c>
      <c r="I2803" s="4" t="s">
        <v>11</v>
      </c>
      <c r="J2803" s="4" t="s">
        <v>12</v>
      </c>
      <c r="K2803" s="4" t="s">
        <v>54</v>
      </c>
    </row>
    <row r="2804" spans="2:11" x14ac:dyDescent="0.25">
      <c r="B2804" s="7">
        <v>44087</v>
      </c>
      <c r="C2804" s="4" t="s">
        <v>13</v>
      </c>
      <c r="D2804" s="4" t="s">
        <v>48</v>
      </c>
      <c r="E2804" s="4" t="s">
        <v>20</v>
      </c>
      <c r="F2804" s="4">
        <v>22</v>
      </c>
      <c r="G2804" s="13">
        <f t="shared" si="43"/>
        <v>300</v>
      </c>
      <c r="H2804" s="13">
        <f>tbl_Data[[#This Row],[Units]] * tbl_Data[[#This Row],[Price]]</f>
        <v>6600</v>
      </c>
      <c r="I2804" s="4" t="s">
        <v>11</v>
      </c>
      <c r="J2804" s="4" t="s">
        <v>12</v>
      </c>
      <c r="K2804" s="4" t="s">
        <v>54</v>
      </c>
    </row>
    <row r="2805" spans="2:11" x14ac:dyDescent="0.25">
      <c r="B2805" s="7">
        <v>44087</v>
      </c>
      <c r="C2805" s="4" t="s">
        <v>21</v>
      </c>
      <c r="D2805" s="4" t="s">
        <v>18</v>
      </c>
      <c r="E2805" s="4" t="s">
        <v>22</v>
      </c>
      <c r="F2805" s="4">
        <v>37</v>
      </c>
      <c r="G2805" s="13">
        <f t="shared" si="43"/>
        <v>200</v>
      </c>
      <c r="H2805" s="13">
        <f>tbl_Data[[#This Row],[Units]] * tbl_Data[[#This Row],[Price]]</f>
        <v>7400</v>
      </c>
      <c r="I2805" s="4" t="s">
        <v>23</v>
      </c>
      <c r="J2805" s="4" t="s">
        <v>12</v>
      </c>
      <c r="K2805" s="4" t="s">
        <v>52</v>
      </c>
    </row>
    <row r="2806" spans="2:11" x14ac:dyDescent="0.25">
      <c r="B2806" s="7">
        <v>44087</v>
      </c>
      <c r="C2806" s="4" t="s">
        <v>21</v>
      </c>
      <c r="D2806" s="4" t="s">
        <v>14</v>
      </c>
      <c r="E2806" s="4" t="s">
        <v>20</v>
      </c>
      <c r="F2806" s="4">
        <v>26</v>
      </c>
      <c r="G2806" s="13">
        <f t="shared" si="43"/>
        <v>300</v>
      </c>
      <c r="H2806" s="13">
        <f>tbl_Data[[#This Row],[Units]] * tbl_Data[[#This Row],[Price]]</f>
        <v>7800</v>
      </c>
      <c r="I2806" s="4" t="s">
        <v>11</v>
      </c>
      <c r="J2806" s="4" t="s">
        <v>12</v>
      </c>
      <c r="K2806" s="4" t="s">
        <v>55</v>
      </c>
    </row>
    <row r="2807" spans="2:11" x14ac:dyDescent="0.25">
      <c r="B2807" s="7">
        <v>44087</v>
      </c>
      <c r="C2807" s="4" t="s">
        <v>21</v>
      </c>
      <c r="D2807" s="4" t="s">
        <v>18</v>
      </c>
      <c r="E2807" s="4" t="s">
        <v>22</v>
      </c>
      <c r="F2807" s="4">
        <v>42</v>
      </c>
      <c r="G2807" s="13">
        <f t="shared" si="43"/>
        <v>200</v>
      </c>
      <c r="H2807" s="13">
        <f>tbl_Data[[#This Row],[Units]] * tbl_Data[[#This Row],[Price]]</f>
        <v>8400</v>
      </c>
      <c r="I2807" s="4" t="s">
        <v>11</v>
      </c>
      <c r="J2807" s="4" t="s">
        <v>12</v>
      </c>
      <c r="K2807" s="4" t="s">
        <v>53</v>
      </c>
    </row>
    <row r="2808" spans="2:11" x14ac:dyDescent="0.25">
      <c r="B2808" s="7">
        <v>44087</v>
      </c>
      <c r="C2808" s="4" t="s">
        <v>13</v>
      </c>
      <c r="D2808" s="4" t="s">
        <v>16</v>
      </c>
      <c r="E2808" s="4" t="s">
        <v>17</v>
      </c>
      <c r="F2808" s="4">
        <v>22</v>
      </c>
      <c r="G2808" s="13">
        <f t="shared" si="43"/>
        <v>500</v>
      </c>
      <c r="H2808" s="13">
        <f>tbl_Data[[#This Row],[Units]] * tbl_Data[[#This Row],[Price]]</f>
        <v>11000</v>
      </c>
      <c r="I2808" s="4" t="s">
        <v>11</v>
      </c>
      <c r="J2808" s="4" t="s">
        <v>12</v>
      </c>
      <c r="K2808" s="4" t="s">
        <v>53</v>
      </c>
    </row>
    <row r="2809" spans="2:11" x14ac:dyDescent="0.25">
      <c r="B2809" s="7">
        <v>44087</v>
      </c>
      <c r="C2809" s="4" t="s">
        <v>21</v>
      </c>
      <c r="D2809" s="4" t="s">
        <v>18</v>
      </c>
      <c r="E2809" s="4" t="s">
        <v>10</v>
      </c>
      <c r="F2809" s="4">
        <v>47</v>
      </c>
      <c r="G2809" s="13">
        <f t="shared" si="43"/>
        <v>400</v>
      </c>
      <c r="H2809" s="13">
        <f>tbl_Data[[#This Row],[Units]] * tbl_Data[[#This Row],[Price]]</f>
        <v>18800</v>
      </c>
      <c r="I2809" s="4" t="s">
        <v>11</v>
      </c>
      <c r="J2809" s="4" t="s">
        <v>12</v>
      </c>
      <c r="K2809" s="4" t="s">
        <v>52</v>
      </c>
    </row>
    <row r="2810" spans="2:11" x14ac:dyDescent="0.25">
      <c r="B2810" s="7">
        <v>44087</v>
      </c>
      <c r="C2810" s="4" t="s">
        <v>8</v>
      </c>
      <c r="D2810" s="4" t="s">
        <v>14</v>
      </c>
      <c r="E2810" s="4" t="s">
        <v>17</v>
      </c>
      <c r="F2810" s="4">
        <v>45</v>
      </c>
      <c r="G2810" s="13">
        <f t="shared" si="43"/>
        <v>500</v>
      </c>
      <c r="H2810" s="13">
        <f>tbl_Data[[#This Row],[Units]] * tbl_Data[[#This Row],[Price]]</f>
        <v>22500</v>
      </c>
      <c r="I2810" s="4" t="s">
        <v>11</v>
      </c>
      <c r="J2810" s="4" t="s">
        <v>19</v>
      </c>
      <c r="K2810" s="4" t="s">
        <v>53</v>
      </c>
    </row>
    <row r="2811" spans="2:11" x14ac:dyDescent="0.25">
      <c r="B2811" s="7">
        <v>44088</v>
      </c>
      <c r="C2811" s="4" t="s">
        <v>13</v>
      </c>
      <c r="D2811" s="4" t="s">
        <v>18</v>
      </c>
      <c r="E2811" s="4" t="s">
        <v>20</v>
      </c>
      <c r="F2811" s="4">
        <v>2</v>
      </c>
      <c r="G2811" s="13">
        <f t="shared" si="43"/>
        <v>300</v>
      </c>
      <c r="H2811" s="13">
        <f>tbl_Data[[#This Row],[Units]] * tbl_Data[[#This Row],[Price]]</f>
        <v>600</v>
      </c>
      <c r="I2811" s="4" t="s">
        <v>11</v>
      </c>
      <c r="J2811" s="4" t="s">
        <v>12</v>
      </c>
      <c r="K2811" s="4" t="s">
        <v>53</v>
      </c>
    </row>
    <row r="2812" spans="2:11" x14ac:dyDescent="0.25">
      <c r="B2812" s="7">
        <v>44088</v>
      </c>
      <c r="C2812" s="4" t="s">
        <v>13</v>
      </c>
      <c r="D2812" s="4" t="s">
        <v>18</v>
      </c>
      <c r="E2812" s="4" t="s">
        <v>15</v>
      </c>
      <c r="F2812" s="4">
        <v>42</v>
      </c>
      <c r="G2812" s="13">
        <f t="shared" si="43"/>
        <v>100</v>
      </c>
      <c r="H2812" s="13">
        <f>tbl_Data[[#This Row],[Units]] * tbl_Data[[#This Row],[Price]]</f>
        <v>4200</v>
      </c>
      <c r="I2812" s="4" t="s">
        <v>11</v>
      </c>
      <c r="J2812" s="4" t="s">
        <v>12</v>
      </c>
      <c r="K2812" s="4" t="s">
        <v>52</v>
      </c>
    </row>
    <row r="2813" spans="2:11" x14ac:dyDescent="0.25">
      <c r="B2813" s="7">
        <v>44088</v>
      </c>
      <c r="C2813" s="4" t="s">
        <v>8</v>
      </c>
      <c r="D2813" s="4" t="s">
        <v>48</v>
      </c>
      <c r="E2813" s="4" t="s">
        <v>22</v>
      </c>
      <c r="F2813" s="4">
        <v>27</v>
      </c>
      <c r="G2813" s="13">
        <f t="shared" si="43"/>
        <v>200</v>
      </c>
      <c r="H2813" s="13">
        <f>tbl_Data[[#This Row],[Units]] * tbl_Data[[#This Row],[Price]]</f>
        <v>5400</v>
      </c>
      <c r="I2813" s="4" t="s">
        <v>23</v>
      </c>
      <c r="J2813" s="4" t="s">
        <v>12</v>
      </c>
      <c r="K2813" s="4" t="s">
        <v>52</v>
      </c>
    </row>
    <row r="2814" spans="2:11" x14ac:dyDescent="0.25">
      <c r="B2814" s="7">
        <v>44088</v>
      </c>
      <c r="C2814" s="4" t="s">
        <v>21</v>
      </c>
      <c r="D2814" s="4" t="s">
        <v>18</v>
      </c>
      <c r="E2814" s="4" t="s">
        <v>10</v>
      </c>
      <c r="F2814" s="4">
        <v>14</v>
      </c>
      <c r="G2814" s="13">
        <f t="shared" si="43"/>
        <v>400</v>
      </c>
      <c r="H2814" s="13">
        <f>tbl_Data[[#This Row],[Units]] * tbl_Data[[#This Row],[Price]]</f>
        <v>5600</v>
      </c>
      <c r="I2814" s="4" t="s">
        <v>11</v>
      </c>
      <c r="J2814" s="4" t="s">
        <v>12</v>
      </c>
      <c r="K2814" s="4" t="s">
        <v>53</v>
      </c>
    </row>
    <row r="2815" spans="2:11" x14ac:dyDescent="0.25">
      <c r="B2815" s="7">
        <v>44088</v>
      </c>
      <c r="C2815" s="4" t="s">
        <v>21</v>
      </c>
      <c r="D2815" s="4" t="s">
        <v>14</v>
      </c>
      <c r="E2815" s="4" t="s">
        <v>22</v>
      </c>
      <c r="F2815" s="4">
        <v>30</v>
      </c>
      <c r="G2815" s="13">
        <f t="shared" si="43"/>
        <v>200</v>
      </c>
      <c r="H2815" s="13">
        <f>tbl_Data[[#This Row],[Units]] * tbl_Data[[#This Row],[Price]]</f>
        <v>6000</v>
      </c>
      <c r="I2815" s="4" t="s">
        <v>11</v>
      </c>
      <c r="J2815" s="4" t="s">
        <v>12</v>
      </c>
      <c r="K2815" s="4" t="s">
        <v>52</v>
      </c>
    </row>
    <row r="2816" spans="2:11" x14ac:dyDescent="0.25">
      <c r="B2816" s="7">
        <v>44088</v>
      </c>
      <c r="C2816" s="4" t="s">
        <v>13</v>
      </c>
      <c r="D2816" s="4" t="s">
        <v>14</v>
      </c>
      <c r="E2816" s="4" t="s">
        <v>20</v>
      </c>
      <c r="F2816" s="4">
        <v>20</v>
      </c>
      <c r="G2816" s="13">
        <f t="shared" si="43"/>
        <v>300</v>
      </c>
      <c r="H2816" s="13">
        <f>tbl_Data[[#This Row],[Units]] * tbl_Data[[#This Row],[Price]]</f>
        <v>6000</v>
      </c>
      <c r="I2816" s="4" t="s">
        <v>11</v>
      </c>
      <c r="J2816" s="4" t="s">
        <v>12</v>
      </c>
      <c r="K2816" s="4" t="s">
        <v>52</v>
      </c>
    </row>
    <row r="2817" spans="2:11" x14ac:dyDescent="0.25">
      <c r="B2817" s="7">
        <v>44088</v>
      </c>
      <c r="C2817" s="4" t="s">
        <v>13</v>
      </c>
      <c r="D2817" s="4" t="s">
        <v>18</v>
      </c>
      <c r="E2817" s="4" t="s">
        <v>10</v>
      </c>
      <c r="F2817" s="4">
        <v>16</v>
      </c>
      <c r="G2817" s="13">
        <f t="shared" si="43"/>
        <v>400</v>
      </c>
      <c r="H2817" s="13">
        <f>tbl_Data[[#This Row],[Units]] * tbl_Data[[#This Row],[Price]]</f>
        <v>6400</v>
      </c>
      <c r="I2817" s="4" t="s">
        <v>11</v>
      </c>
      <c r="J2817" s="4" t="s">
        <v>12</v>
      </c>
      <c r="K2817" s="4" t="s">
        <v>52</v>
      </c>
    </row>
    <row r="2818" spans="2:11" x14ac:dyDescent="0.25">
      <c r="B2818" s="7">
        <v>44088</v>
      </c>
      <c r="C2818" s="4" t="s">
        <v>13</v>
      </c>
      <c r="D2818" s="4" t="s">
        <v>48</v>
      </c>
      <c r="E2818" s="4" t="s">
        <v>10</v>
      </c>
      <c r="F2818" s="4">
        <v>18</v>
      </c>
      <c r="G2818" s="13">
        <f t="shared" si="43"/>
        <v>400</v>
      </c>
      <c r="H2818" s="13">
        <f>tbl_Data[[#This Row],[Units]] * tbl_Data[[#This Row],[Price]]</f>
        <v>7200</v>
      </c>
      <c r="I2818" s="4" t="s">
        <v>11</v>
      </c>
      <c r="J2818" s="4" t="s">
        <v>12</v>
      </c>
      <c r="K2818" s="4" t="s">
        <v>54</v>
      </c>
    </row>
    <row r="2819" spans="2:11" x14ac:dyDescent="0.25">
      <c r="B2819" s="7">
        <v>44088</v>
      </c>
      <c r="C2819" s="4" t="s">
        <v>21</v>
      </c>
      <c r="D2819" s="4" t="s">
        <v>48</v>
      </c>
      <c r="E2819" s="4" t="s">
        <v>22</v>
      </c>
      <c r="F2819" s="4">
        <v>42</v>
      </c>
      <c r="G2819" s="13">
        <f t="shared" si="43"/>
        <v>200</v>
      </c>
      <c r="H2819" s="13">
        <f>tbl_Data[[#This Row],[Units]] * tbl_Data[[#This Row],[Price]]</f>
        <v>8400</v>
      </c>
      <c r="I2819" s="4" t="s">
        <v>23</v>
      </c>
      <c r="J2819" s="4" t="s">
        <v>12</v>
      </c>
      <c r="K2819" s="4" t="s">
        <v>52</v>
      </c>
    </row>
    <row r="2820" spans="2:11" x14ac:dyDescent="0.25">
      <c r="B2820" s="7">
        <v>44088</v>
      </c>
      <c r="C2820" s="4" t="s">
        <v>13</v>
      </c>
      <c r="D2820" s="4" t="s">
        <v>9</v>
      </c>
      <c r="E2820" s="4" t="s">
        <v>17</v>
      </c>
      <c r="F2820" s="4">
        <v>20</v>
      </c>
      <c r="G2820" s="13">
        <f t="shared" ref="G2820:G2883" si="44">_xlfn.XLOOKUP(E2820, Product, dv_Price, "N/A", 0)</f>
        <v>500</v>
      </c>
      <c r="H2820" s="13">
        <f>tbl_Data[[#This Row],[Units]] * tbl_Data[[#This Row],[Price]]</f>
        <v>10000</v>
      </c>
      <c r="I2820" s="4" t="s">
        <v>11</v>
      </c>
      <c r="J2820" s="4" t="s">
        <v>12</v>
      </c>
      <c r="K2820" s="4" t="s">
        <v>52</v>
      </c>
    </row>
    <row r="2821" spans="2:11" x14ac:dyDescent="0.25">
      <c r="B2821" s="7">
        <v>44088</v>
      </c>
      <c r="C2821" s="4" t="s">
        <v>21</v>
      </c>
      <c r="D2821" s="4" t="s">
        <v>9</v>
      </c>
      <c r="E2821" s="4" t="s">
        <v>10</v>
      </c>
      <c r="F2821" s="4">
        <v>25</v>
      </c>
      <c r="G2821" s="13">
        <f t="shared" si="44"/>
        <v>400</v>
      </c>
      <c r="H2821" s="13">
        <f>tbl_Data[[#This Row],[Units]] * tbl_Data[[#This Row],[Price]]</f>
        <v>10000</v>
      </c>
      <c r="I2821" s="4" t="s">
        <v>23</v>
      </c>
      <c r="J2821" s="4" t="s">
        <v>12</v>
      </c>
      <c r="K2821" s="4" t="s">
        <v>53</v>
      </c>
    </row>
    <row r="2822" spans="2:11" x14ac:dyDescent="0.25">
      <c r="B2822" s="7">
        <v>44088</v>
      </c>
      <c r="C2822" s="4" t="s">
        <v>13</v>
      </c>
      <c r="D2822" s="4" t="s">
        <v>16</v>
      </c>
      <c r="E2822" s="4" t="s">
        <v>17</v>
      </c>
      <c r="F2822" s="4">
        <v>22</v>
      </c>
      <c r="G2822" s="13">
        <f t="shared" si="44"/>
        <v>500</v>
      </c>
      <c r="H2822" s="13">
        <f>tbl_Data[[#This Row],[Units]] * tbl_Data[[#This Row],[Price]]</f>
        <v>11000</v>
      </c>
      <c r="I2822" s="4" t="s">
        <v>11</v>
      </c>
      <c r="J2822" s="4" t="s">
        <v>19</v>
      </c>
      <c r="K2822" s="4" t="s">
        <v>53</v>
      </c>
    </row>
    <row r="2823" spans="2:11" x14ac:dyDescent="0.25">
      <c r="B2823" s="7">
        <v>44088</v>
      </c>
      <c r="C2823" s="4" t="s">
        <v>8</v>
      </c>
      <c r="D2823" s="4" t="s">
        <v>9</v>
      </c>
      <c r="E2823" s="4" t="s">
        <v>10</v>
      </c>
      <c r="F2823" s="4">
        <v>28</v>
      </c>
      <c r="G2823" s="13">
        <f t="shared" si="44"/>
        <v>400</v>
      </c>
      <c r="H2823" s="13">
        <f>tbl_Data[[#This Row],[Units]] * tbl_Data[[#This Row],[Price]]</f>
        <v>11200</v>
      </c>
      <c r="I2823" s="4" t="s">
        <v>11</v>
      </c>
      <c r="J2823" s="4" t="s">
        <v>19</v>
      </c>
      <c r="K2823" s="4" t="s">
        <v>55</v>
      </c>
    </row>
    <row r="2824" spans="2:11" x14ac:dyDescent="0.25">
      <c r="B2824" s="7">
        <v>44088</v>
      </c>
      <c r="C2824" s="4" t="s">
        <v>21</v>
      </c>
      <c r="D2824" s="4" t="s">
        <v>9</v>
      </c>
      <c r="E2824" s="4" t="s">
        <v>17</v>
      </c>
      <c r="F2824" s="4">
        <v>23</v>
      </c>
      <c r="G2824" s="13">
        <f t="shared" si="44"/>
        <v>500</v>
      </c>
      <c r="H2824" s="13">
        <f>tbl_Data[[#This Row],[Units]] * tbl_Data[[#This Row],[Price]]</f>
        <v>11500</v>
      </c>
      <c r="I2824" s="4" t="s">
        <v>11</v>
      </c>
      <c r="J2824" s="4" t="s">
        <v>12</v>
      </c>
      <c r="K2824" s="4" t="s">
        <v>55</v>
      </c>
    </row>
    <row r="2825" spans="2:11" x14ac:dyDescent="0.25">
      <c r="B2825" s="7">
        <v>44088</v>
      </c>
      <c r="C2825" s="4" t="s">
        <v>13</v>
      </c>
      <c r="D2825" s="4" t="s">
        <v>48</v>
      </c>
      <c r="E2825" s="4" t="s">
        <v>20</v>
      </c>
      <c r="F2825" s="4">
        <v>41</v>
      </c>
      <c r="G2825" s="13">
        <f t="shared" si="44"/>
        <v>300</v>
      </c>
      <c r="H2825" s="13">
        <f>tbl_Data[[#This Row],[Units]] * tbl_Data[[#This Row],[Price]]</f>
        <v>12300</v>
      </c>
      <c r="I2825" s="4" t="s">
        <v>11</v>
      </c>
      <c r="J2825" s="4" t="s">
        <v>12</v>
      </c>
      <c r="K2825" s="4" t="s">
        <v>52</v>
      </c>
    </row>
    <row r="2826" spans="2:11" x14ac:dyDescent="0.25">
      <c r="B2826" s="7">
        <v>44088</v>
      </c>
      <c r="C2826" s="4" t="s">
        <v>21</v>
      </c>
      <c r="D2826" s="4" t="s">
        <v>48</v>
      </c>
      <c r="E2826" s="4" t="s">
        <v>10</v>
      </c>
      <c r="F2826" s="4">
        <v>37</v>
      </c>
      <c r="G2826" s="13">
        <f t="shared" si="44"/>
        <v>400</v>
      </c>
      <c r="H2826" s="13">
        <f>tbl_Data[[#This Row],[Units]] * tbl_Data[[#This Row],[Price]]</f>
        <v>14800</v>
      </c>
      <c r="I2826" s="4" t="s">
        <v>11</v>
      </c>
      <c r="J2826" s="4" t="s">
        <v>12</v>
      </c>
      <c r="K2826" s="4" t="s">
        <v>52</v>
      </c>
    </row>
    <row r="2827" spans="2:11" x14ac:dyDescent="0.25">
      <c r="B2827" s="7">
        <v>44088</v>
      </c>
      <c r="C2827" s="4" t="s">
        <v>8</v>
      </c>
      <c r="D2827" s="4" t="s">
        <v>48</v>
      </c>
      <c r="E2827" s="4" t="s">
        <v>10</v>
      </c>
      <c r="F2827" s="4">
        <v>38</v>
      </c>
      <c r="G2827" s="13">
        <f t="shared" si="44"/>
        <v>400</v>
      </c>
      <c r="H2827" s="13">
        <f>tbl_Data[[#This Row],[Units]] * tbl_Data[[#This Row],[Price]]</f>
        <v>15200</v>
      </c>
      <c r="I2827" s="4" t="s">
        <v>11</v>
      </c>
      <c r="J2827" s="4" t="s">
        <v>12</v>
      </c>
      <c r="K2827" s="4" t="s">
        <v>55</v>
      </c>
    </row>
    <row r="2828" spans="2:11" x14ac:dyDescent="0.25">
      <c r="B2828" s="7">
        <v>44088</v>
      </c>
      <c r="C2828" s="4" t="s">
        <v>21</v>
      </c>
      <c r="D2828" s="4" t="s">
        <v>18</v>
      </c>
      <c r="E2828" s="4" t="s">
        <v>17</v>
      </c>
      <c r="F2828" s="4">
        <v>37</v>
      </c>
      <c r="G2828" s="13">
        <f t="shared" si="44"/>
        <v>500</v>
      </c>
      <c r="H2828" s="13">
        <f>tbl_Data[[#This Row],[Units]] * tbl_Data[[#This Row],[Price]]</f>
        <v>18500</v>
      </c>
      <c r="I2828" s="4" t="s">
        <v>11</v>
      </c>
      <c r="J2828" s="4" t="s">
        <v>12</v>
      </c>
      <c r="K2828" s="4" t="s">
        <v>55</v>
      </c>
    </row>
    <row r="2829" spans="2:11" x14ac:dyDescent="0.25">
      <c r="B2829" s="7">
        <v>44088</v>
      </c>
      <c r="C2829" s="4" t="s">
        <v>21</v>
      </c>
      <c r="D2829" s="4" t="s">
        <v>14</v>
      </c>
      <c r="E2829" s="4" t="s">
        <v>17</v>
      </c>
      <c r="F2829" s="4">
        <v>39</v>
      </c>
      <c r="G2829" s="13">
        <f t="shared" si="44"/>
        <v>500</v>
      </c>
      <c r="H2829" s="13">
        <f>tbl_Data[[#This Row],[Units]] * tbl_Data[[#This Row],[Price]]</f>
        <v>19500</v>
      </c>
      <c r="I2829" s="4" t="s">
        <v>11</v>
      </c>
      <c r="J2829" s="4" t="s">
        <v>12</v>
      </c>
      <c r="K2829" s="4" t="s">
        <v>52</v>
      </c>
    </row>
    <row r="2830" spans="2:11" x14ac:dyDescent="0.25">
      <c r="B2830" s="7">
        <v>44088</v>
      </c>
      <c r="C2830" s="4" t="s">
        <v>21</v>
      </c>
      <c r="D2830" s="4" t="s">
        <v>48</v>
      </c>
      <c r="E2830" s="4" t="s">
        <v>17</v>
      </c>
      <c r="F2830" s="4">
        <v>39</v>
      </c>
      <c r="G2830" s="13">
        <f t="shared" si="44"/>
        <v>500</v>
      </c>
      <c r="H2830" s="13">
        <f>tbl_Data[[#This Row],[Units]] * tbl_Data[[#This Row],[Price]]</f>
        <v>19500</v>
      </c>
      <c r="I2830" s="4" t="s">
        <v>11</v>
      </c>
      <c r="J2830" s="4" t="s">
        <v>12</v>
      </c>
      <c r="K2830" s="4" t="s">
        <v>52</v>
      </c>
    </row>
    <row r="2831" spans="2:11" x14ac:dyDescent="0.25">
      <c r="B2831" s="7">
        <v>44089</v>
      </c>
      <c r="C2831" s="4" t="s">
        <v>8</v>
      </c>
      <c r="D2831" s="4" t="s">
        <v>9</v>
      </c>
      <c r="E2831" s="4" t="s">
        <v>22</v>
      </c>
      <c r="F2831" s="4">
        <v>1</v>
      </c>
      <c r="G2831" s="13">
        <f t="shared" si="44"/>
        <v>200</v>
      </c>
      <c r="H2831" s="13">
        <f>tbl_Data[[#This Row],[Units]] * tbl_Data[[#This Row],[Price]]</f>
        <v>200</v>
      </c>
      <c r="I2831" s="4" t="s">
        <v>11</v>
      </c>
      <c r="J2831" s="4" t="s">
        <v>19</v>
      </c>
      <c r="K2831" s="4" t="s">
        <v>55</v>
      </c>
    </row>
    <row r="2832" spans="2:11" x14ac:dyDescent="0.25">
      <c r="B2832" s="7">
        <v>44089</v>
      </c>
      <c r="C2832" s="4" t="s">
        <v>8</v>
      </c>
      <c r="D2832" s="4" t="s">
        <v>18</v>
      </c>
      <c r="E2832" s="4" t="s">
        <v>15</v>
      </c>
      <c r="F2832" s="4">
        <v>38</v>
      </c>
      <c r="G2832" s="13">
        <f t="shared" si="44"/>
        <v>100</v>
      </c>
      <c r="H2832" s="13">
        <f>tbl_Data[[#This Row],[Units]] * tbl_Data[[#This Row],[Price]]</f>
        <v>3800</v>
      </c>
      <c r="I2832" s="4" t="s">
        <v>11</v>
      </c>
      <c r="J2832" s="4" t="s">
        <v>12</v>
      </c>
      <c r="K2832" s="4" t="s">
        <v>53</v>
      </c>
    </row>
    <row r="2833" spans="2:11" x14ac:dyDescent="0.25">
      <c r="B2833" s="7">
        <v>44089</v>
      </c>
      <c r="C2833" s="4" t="s">
        <v>21</v>
      </c>
      <c r="D2833" s="4" t="s">
        <v>14</v>
      </c>
      <c r="E2833" s="4" t="s">
        <v>15</v>
      </c>
      <c r="F2833" s="4">
        <v>40</v>
      </c>
      <c r="G2833" s="13">
        <f t="shared" si="44"/>
        <v>100</v>
      </c>
      <c r="H2833" s="13">
        <f>tbl_Data[[#This Row],[Units]] * tbl_Data[[#This Row],[Price]]</f>
        <v>4000</v>
      </c>
      <c r="I2833" s="4" t="s">
        <v>11</v>
      </c>
      <c r="J2833" s="4" t="s">
        <v>12</v>
      </c>
      <c r="K2833" s="4" t="s">
        <v>55</v>
      </c>
    </row>
    <row r="2834" spans="2:11" x14ac:dyDescent="0.25">
      <c r="B2834" s="7">
        <v>44089</v>
      </c>
      <c r="C2834" s="4" t="s">
        <v>8</v>
      </c>
      <c r="D2834" s="4" t="s">
        <v>14</v>
      </c>
      <c r="E2834" s="4" t="s">
        <v>10</v>
      </c>
      <c r="F2834" s="4">
        <v>11</v>
      </c>
      <c r="G2834" s="13">
        <f t="shared" si="44"/>
        <v>400</v>
      </c>
      <c r="H2834" s="13">
        <f>tbl_Data[[#This Row],[Units]] * tbl_Data[[#This Row],[Price]]</f>
        <v>4400</v>
      </c>
      <c r="I2834" s="4" t="s">
        <v>11</v>
      </c>
      <c r="J2834" s="4" t="s">
        <v>12</v>
      </c>
      <c r="K2834" s="4" t="s">
        <v>56</v>
      </c>
    </row>
    <row r="2835" spans="2:11" x14ac:dyDescent="0.25">
      <c r="B2835" s="7">
        <v>44089</v>
      </c>
      <c r="C2835" s="4" t="s">
        <v>13</v>
      </c>
      <c r="D2835" s="4" t="s">
        <v>48</v>
      </c>
      <c r="E2835" s="4" t="s">
        <v>15</v>
      </c>
      <c r="F2835" s="4">
        <v>48</v>
      </c>
      <c r="G2835" s="13">
        <f t="shared" si="44"/>
        <v>100</v>
      </c>
      <c r="H2835" s="13">
        <f>tbl_Data[[#This Row],[Units]] * tbl_Data[[#This Row],[Price]]</f>
        <v>4800</v>
      </c>
      <c r="I2835" s="4" t="s">
        <v>23</v>
      </c>
      <c r="J2835" s="4" t="s">
        <v>12</v>
      </c>
      <c r="K2835" s="4" t="s">
        <v>55</v>
      </c>
    </row>
    <row r="2836" spans="2:11" x14ac:dyDescent="0.25">
      <c r="B2836" s="7">
        <v>44089</v>
      </c>
      <c r="C2836" s="4" t="s">
        <v>13</v>
      </c>
      <c r="D2836" s="4" t="s">
        <v>18</v>
      </c>
      <c r="E2836" s="4" t="s">
        <v>22</v>
      </c>
      <c r="F2836" s="4">
        <v>29</v>
      </c>
      <c r="G2836" s="13">
        <f t="shared" si="44"/>
        <v>200</v>
      </c>
      <c r="H2836" s="13">
        <f>tbl_Data[[#This Row],[Units]] * tbl_Data[[#This Row],[Price]]</f>
        <v>5800</v>
      </c>
      <c r="I2836" s="4" t="s">
        <v>11</v>
      </c>
      <c r="J2836" s="4" t="s">
        <v>12</v>
      </c>
      <c r="K2836" s="4" t="s">
        <v>52</v>
      </c>
    </row>
    <row r="2837" spans="2:11" x14ac:dyDescent="0.25">
      <c r="B2837" s="7">
        <v>44089</v>
      </c>
      <c r="C2837" s="4" t="s">
        <v>8</v>
      </c>
      <c r="D2837" s="4" t="s">
        <v>14</v>
      </c>
      <c r="E2837" s="4" t="s">
        <v>10</v>
      </c>
      <c r="F2837" s="4">
        <v>18</v>
      </c>
      <c r="G2837" s="13">
        <f t="shared" si="44"/>
        <v>400</v>
      </c>
      <c r="H2837" s="13">
        <f>tbl_Data[[#This Row],[Units]] * tbl_Data[[#This Row],[Price]]</f>
        <v>7200</v>
      </c>
      <c r="I2837" s="4" t="s">
        <v>11</v>
      </c>
      <c r="J2837" s="4" t="s">
        <v>12</v>
      </c>
      <c r="K2837" s="4" t="s">
        <v>53</v>
      </c>
    </row>
    <row r="2838" spans="2:11" x14ac:dyDescent="0.25">
      <c r="B2838" s="7">
        <v>44089</v>
      </c>
      <c r="C2838" s="4" t="s">
        <v>21</v>
      </c>
      <c r="D2838" s="4" t="s">
        <v>16</v>
      </c>
      <c r="E2838" s="4" t="s">
        <v>17</v>
      </c>
      <c r="F2838" s="4">
        <v>23</v>
      </c>
      <c r="G2838" s="13">
        <f t="shared" si="44"/>
        <v>500</v>
      </c>
      <c r="H2838" s="13">
        <f>tbl_Data[[#This Row],[Units]] * tbl_Data[[#This Row],[Price]]</f>
        <v>11500</v>
      </c>
      <c r="I2838" s="4" t="s">
        <v>11</v>
      </c>
      <c r="J2838" s="4" t="s">
        <v>12</v>
      </c>
      <c r="K2838" s="4" t="s">
        <v>55</v>
      </c>
    </row>
    <row r="2839" spans="2:11" x14ac:dyDescent="0.25">
      <c r="B2839" s="7">
        <v>44089</v>
      </c>
      <c r="C2839" s="4" t="s">
        <v>13</v>
      </c>
      <c r="D2839" s="4" t="s">
        <v>14</v>
      </c>
      <c r="E2839" s="4" t="s">
        <v>17</v>
      </c>
      <c r="F2839" s="4">
        <v>29</v>
      </c>
      <c r="G2839" s="13">
        <f t="shared" si="44"/>
        <v>500</v>
      </c>
      <c r="H2839" s="13">
        <f>tbl_Data[[#This Row],[Units]] * tbl_Data[[#This Row],[Price]]</f>
        <v>14500</v>
      </c>
      <c r="I2839" s="4" t="s">
        <v>11</v>
      </c>
      <c r="J2839" s="4" t="s">
        <v>12</v>
      </c>
      <c r="K2839" s="4" t="s">
        <v>55</v>
      </c>
    </row>
    <row r="2840" spans="2:11" x14ac:dyDescent="0.25">
      <c r="B2840" s="7">
        <v>44090</v>
      </c>
      <c r="C2840" s="4" t="s">
        <v>21</v>
      </c>
      <c r="D2840" s="4" t="s">
        <v>9</v>
      </c>
      <c r="E2840" s="4" t="s">
        <v>15</v>
      </c>
      <c r="F2840" s="4">
        <v>1</v>
      </c>
      <c r="G2840" s="13">
        <f t="shared" si="44"/>
        <v>100</v>
      </c>
      <c r="H2840" s="13">
        <f>tbl_Data[[#This Row],[Units]] * tbl_Data[[#This Row],[Price]]</f>
        <v>100</v>
      </c>
      <c r="I2840" s="4" t="s">
        <v>11</v>
      </c>
      <c r="J2840" s="4" t="s">
        <v>12</v>
      </c>
      <c r="K2840" s="4" t="s">
        <v>55</v>
      </c>
    </row>
    <row r="2841" spans="2:11" x14ac:dyDescent="0.25">
      <c r="B2841" s="7">
        <v>44090</v>
      </c>
      <c r="C2841" s="4" t="s">
        <v>8</v>
      </c>
      <c r="D2841" s="4" t="s">
        <v>48</v>
      </c>
      <c r="E2841" s="4" t="s">
        <v>17</v>
      </c>
      <c r="F2841" s="4">
        <v>3</v>
      </c>
      <c r="G2841" s="13">
        <f t="shared" si="44"/>
        <v>500</v>
      </c>
      <c r="H2841" s="13">
        <f>tbl_Data[[#This Row],[Units]] * tbl_Data[[#This Row],[Price]]</f>
        <v>1500</v>
      </c>
      <c r="I2841" s="4" t="s">
        <v>11</v>
      </c>
      <c r="J2841" s="4" t="s">
        <v>19</v>
      </c>
      <c r="K2841" s="4" t="s">
        <v>55</v>
      </c>
    </row>
    <row r="2842" spans="2:11" x14ac:dyDescent="0.25">
      <c r="B2842" s="7">
        <v>44090</v>
      </c>
      <c r="C2842" s="4" t="s">
        <v>8</v>
      </c>
      <c r="D2842" s="4" t="s">
        <v>18</v>
      </c>
      <c r="E2842" s="4" t="s">
        <v>10</v>
      </c>
      <c r="F2842" s="4">
        <v>4</v>
      </c>
      <c r="G2842" s="13">
        <f t="shared" si="44"/>
        <v>400</v>
      </c>
      <c r="H2842" s="13">
        <f>tbl_Data[[#This Row],[Units]] * tbl_Data[[#This Row],[Price]]</f>
        <v>1600</v>
      </c>
      <c r="I2842" s="4" t="s">
        <v>23</v>
      </c>
      <c r="J2842" s="4" t="s">
        <v>12</v>
      </c>
      <c r="K2842" s="4" t="s">
        <v>53</v>
      </c>
    </row>
    <row r="2843" spans="2:11" x14ac:dyDescent="0.25">
      <c r="B2843" s="7">
        <v>44090</v>
      </c>
      <c r="C2843" s="4" t="s">
        <v>21</v>
      </c>
      <c r="D2843" s="4" t="s">
        <v>48</v>
      </c>
      <c r="E2843" s="4" t="s">
        <v>10</v>
      </c>
      <c r="F2843" s="4">
        <v>8</v>
      </c>
      <c r="G2843" s="13">
        <f t="shared" si="44"/>
        <v>400</v>
      </c>
      <c r="H2843" s="13">
        <f>tbl_Data[[#This Row],[Units]] * tbl_Data[[#This Row],[Price]]</f>
        <v>3200</v>
      </c>
      <c r="I2843" s="4" t="s">
        <v>11</v>
      </c>
      <c r="J2843" s="4" t="s">
        <v>12</v>
      </c>
      <c r="K2843" s="4" t="s">
        <v>52</v>
      </c>
    </row>
    <row r="2844" spans="2:11" x14ac:dyDescent="0.25">
      <c r="B2844" s="7">
        <v>44090</v>
      </c>
      <c r="C2844" s="4" t="s">
        <v>13</v>
      </c>
      <c r="D2844" s="4" t="s">
        <v>18</v>
      </c>
      <c r="E2844" s="4" t="s">
        <v>22</v>
      </c>
      <c r="F2844" s="4">
        <v>22</v>
      </c>
      <c r="G2844" s="13">
        <f t="shared" si="44"/>
        <v>200</v>
      </c>
      <c r="H2844" s="13">
        <f>tbl_Data[[#This Row],[Units]] * tbl_Data[[#This Row],[Price]]</f>
        <v>4400</v>
      </c>
      <c r="I2844" s="4" t="s">
        <v>11</v>
      </c>
      <c r="J2844" s="4" t="s">
        <v>12</v>
      </c>
      <c r="K2844" s="4" t="s">
        <v>55</v>
      </c>
    </row>
    <row r="2845" spans="2:11" x14ac:dyDescent="0.25">
      <c r="B2845" s="7">
        <v>44090</v>
      </c>
      <c r="C2845" s="4" t="s">
        <v>21</v>
      </c>
      <c r="D2845" s="4" t="s">
        <v>14</v>
      </c>
      <c r="E2845" s="4" t="s">
        <v>17</v>
      </c>
      <c r="F2845" s="4">
        <v>11</v>
      </c>
      <c r="G2845" s="13">
        <f t="shared" si="44"/>
        <v>500</v>
      </c>
      <c r="H2845" s="13">
        <f>tbl_Data[[#This Row],[Units]] * tbl_Data[[#This Row],[Price]]</f>
        <v>5500</v>
      </c>
      <c r="I2845" s="4" t="s">
        <v>11</v>
      </c>
      <c r="J2845" s="4" t="s">
        <v>12</v>
      </c>
      <c r="K2845" s="4" t="s">
        <v>52</v>
      </c>
    </row>
    <row r="2846" spans="2:11" x14ac:dyDescent="0.25">
      <c r="B2846" s="7">
        <v>44090</v>
      </c>
      <c r="C2846" s="4" t="s">
        <v>13</v>
      </c>
      <c r="D2846" s="4" t="s">
        <v>9</v>
      </c>
      <c r="E2846" s="4" t="s">
        <v>22</v>
      </c>
      <c r="F2846" s="4">
        <v>38</v>
      </c>
      <c r="G2846" s="13">
        <f t="shared" si="44"/>
        <v>200</v>
      </c>
      <c r="H2846" s="13">
        <f>tbl_Data[[#This Row],[Units]] * tbl_Data[[#This Row],[Price]]</f>
        <v>7600</v>
      </c>
      <c r="I2846" s="4" t="s">
        <v>23</v>
      </c>
      <c r="J2846" s="4" t="s">
        <v>12</v>
      </c>
      <c r="K2846" s="4" t="s">
        <v>52</v>
      </c>
    </row>
    <row r="2847" spans="2:11" x14ac:dyDescent="0.25">
      <c r="B2847" s="7">
        <v>44090</v>
      </c>
      <c r="C2847" s="4" t="s">
        <v>8</v>
      </c>
      <c r="D2847" s="4" t="s">
        <v>14</v>
      </c>
      <c r="E2847" s="4" t="s">
        <v>20</v>
      </c>
      <c r="F2847" s="4">
        <v>42</v>
      </c>
      <c r="G2847" s="13">
        <f t="shared" si="44"/>
        <v>300</v>
      </c>
      <c r="H2847" s="13">
        <f>tbl_Data[[#This Row],[Units]] * tbl_Data[[#This Row],[Price]]</f>
        <v>12600</v>
      </c>
      <c r="I2847" s="4" t="s">
        <v>11</v>
      </c>
      <c r="J2847" s="4" t="s">
        <v>12</v>
      </c>
      <c r="K2847" s="4" t="s">
        <v>55</v>
      </c>
    </row>
    <row r="2848" spans="2:11" x14ac:dyDescent="0.25">
      <c r="B2848" s="7">
        <v>44090</v>
      </c>
      <c r="C2848" s="4" t="s">
        <v>8</v>
      </c>
      <c r="D2848" s="4" t="s">
        <v>18</v>
      </c>
      <c r="E2848" s="4" t="s">
        <v>17</v>
      </c>
      <c r="F2848" s="4">
        <v>27</v>
      </c>
      <c r="G2848" s="13">
        <f t="shared" si="44"/>
        <v>500</v>
      </c>
      <c r="H2848" s="13">
        <f>tbl_Data[[#This Row],[Units]] * tbl_Data[[#This Row],[Price]]</f>
        <v>13500</v>
      </c>
      <c r="I2848" s="4" t="s">
        <v>11</v>
      </c>
      <c r="J2848" s="4" t="s">
        <v>12</v>
      </c>
      <c r="K2848" s="4" t="s">
        <v>55</v>
      </c>
    </row>
    <row r="2849" spans="2:11" x14ac:dyDescent="0.25">
      <c r="B2849" s="7">
        <v>44091</v>
      </c>
      <c r="C2849" s="4" t="s">
        <v>13</v>
      </c>
      <c r="D2849" s="4" t="s">
        <v>24</v>
      </c>
      <c r="E2849" s="4" t="s">
        <v>10</v>
      </c>
      <c r="F2849" s="4">
        <v>2</v>
      </c>
      <c r="G2849" s="13">
        <f t="shared" si="44"/>
        <v>400</v>
      </c>
      <c r="H2849" s="13">
        <f>tbl_Data[[#This Row],[Units]] * tbl_Data[[#This Row],[Price]]</f>
        <v>800</v>
      </c>
      <c r="I2849" s="4" t="s">
        <v>11</v>
      </c>
      <c r="J2849" s="4" t="s">
        <v>12</v>
      </c>
      <c r="K2849" s="4" t="s">
        <v>55</v>
      </c>
    </row>
    <row r="2850" spans="2:11" x14ac:dyDescent="0.25">
      <c r="B2850" s="7">
        <v>44091</v>
      </c>
      <c r="C2850" s="4" t="s">
        <v>21</v>
      </c>
      <c r="D2850" s="4" t="s">
        <v>14</v>
      </c>
      <c r="E2850" s="4" t="s">
        <v>17</v>
      </c>
      <c r="F2850" s="4">
        <v>3</v>
      </c>
      <c r="G2850" s="13">
        <f t="shared" si="44"/>
        <v>500</v>
      </c>
      <c r="H2850" s="13">
        <f>tbl_Data[[#This Row],[Units]] * tbl_Data[[#This Row],[Price]]</f>
        <v>1500</v>
      </c>
      <c r="I2850" s="4" t="s">
        <v>11</v>
      </c>
      <c r="J2850" s="4" t="s">
        <v>12</v>
      </c>
      <c r="K2850" s="4" t="s">
        <v>53</v>
      </c>
    </row>
    <row r="2851" spans="2:11" x14ac:dyDescent="0.25">
      <c r="B2851" s="7">
        <v>44091</v>
      </c>
      <c r="C2851" s="4" t="s">
        <v>21</v>
      </c>
      <c r="D2851" s="4" t="s">
        <v>18</v>
      </c>
      <c r="E2851" s="4" t="s">
        <v>17</v>
      </c>
      <c r="F2851" s="4">
        <v>4</v>
      </c>
      <c r="G2851" s="13">
        <f t="shared" si="44"/>
        <v>500</v>
      </c>
      <c r="H2851" s="13">
        <f>tbl_Data[[#This Row],[Units]] * tbl_Data[[#This Row],[Price]]</f>
        <v>2000</v>
      </c>
      <c r="I2851" s="4" t="s">
        <v>11</v>
      </c>
      <c r="J2851" s="4" t="s">
        <v>12</v>
      </c>
      <c r="K2851" s="4" t="s">
        <v>55</v>
      </c>
    </row>
    <row r="2852" spans="2:11" x14ac:dyDescent="0.25">
      <c r="B2852" s="7">
        <v>44091</v>
      </c>
      <c r="C2852" s="4" t="s">
        <v>8</v>
      </c>
      <c r="D2852" s="4" t="s">
        <v>9</v>
      </c>
      <c r="E2852" s="4" t="s">
        <v>17</v>
      </c>
      <c r="F2852" s="4">
        <v>6</v>
      </c>
      <c r="G2852" s="13">
        <f t="shared" si="44"/>
        <v>500</v>
      </c>
      <c r="H2852" s="13">
        <f>tbl_Data[[#This Row],[Units]] * tbl_Data[[#This Row],[Price]]</f>
        <v>3000</v>
      </c>
      <c r="I2852" s="4" t="s">
        <v>11</v>
      </c>
      <c r="J2852" s="4" t="s">
        <v>19</v>
      </c>
      <c r="K2852" s="4" t="s">
        <v>55</v>
      </c>
    </row>
    <row r="2853" spans="2:11" x14ac:dyDescent="0.25">
      <c r="B2853" s="7">
        <v>44091</v>
      </c>
      <c r="C2853" s="4" t="s">
        <v>13</v>
      </c>
      <c r="D2853" s="4" t="s">
        <v>24</v>
      </c>
      <c r="E2853" s="4" t="s">
        <v>20</v>
      </c>
      <c r="F2853" s="4">
        <v>10</v>
      </c>
      <c r="G2853" s="13">
        <f t="shared" si="44"/>
        <v>300</v>
      </c>
      <c r="H2853" s="13">
        <f>tbl_Data[[#This Row],[Units]] * tbl_Data[[#This Row],[Price]]</f>
        <v>3000</v>
      </c>
      <c r="I2853" s="4" t="s">
        <v>11</v>
      </c>
      <c r="J2853" s="4" t="s">
        <v>12</v>
      </c>
      <c r="K2853" s="4" t="s">
        <v>55</v>
      </c>
    </row>
    <row r="2854" spans="2:11" x14ac:dyDescent="0.25">
      <c r="B2854" s="7">
        <v>44091</v>
      </c>
      <c r="C2854" s="4" t="s">
        <v>21</v>
      </c>
      <c r="D2854" s="4" t="s">
        <v>16</v>
      </c>
      <c r="E2854" s="4" t="s">
        <v>15</v>
      </c>
      <c r="F2854" s="4">
        <v>34</v>
      </c>
      <c r="G2854" s="13">
        <f t="shared" si="44"/>
        <v>100</v>
      </c>
      <c r="H2854" s="13">
        <f>tbl_Data[[#This Row],[Units]] * tbl_Data[[#This Row],[Price]]</f>
        <v>3400</v>
      </c>
      <c r="I2854" s="4" t="s">
        <v>11</v>
      </c>
      <c r="J2854" s="4" t="s">
        <v>12</v>
      </c>
      <c r="K2854" s="4" t="s">
        <v>55</v>
      </c>
    </row>
    <row r="2855" spans="2:11" x14ac:dyDescent="0.25">
      <c r="B2855" s="7">
        <v>44091</v>
      </c>
      <c r="C2855" s="4" t="s">
        <v>13</v>
      </c>
      <c r="D2855" s="4" t="s">
        <v>18</v>
      </c>
      <c r="E2855" s="4" t="s">
        <v>15</v>
      </c>
      <c r="F2855" s="4">
        <v>39</v>
      </c>
      <c r="G2855" s="13">
        <f t="shared" si="44"/>
        <v>100</v>
      </c>
      <c r="H2855" s="13">
        <f>tbl_Data[[#This Row],[Units]] * tbl_Data[[#This Row],[Price]]</f>
        <v>3900</v>
      </c>
      <c r="I2855" s="4" t="s">
        <v>11</v>
      </c>
      <c r="J2855" s="4" t="s">
        <v>19</v>
      </c>
      <c r="K2855" s="4" t="s">
        <v>52</v>
      </c>
    </row>
    <row r="2856" spans="2:11" x14ac:dyDescent="0.25">
      <c r="B2856" s="7">
        <v>44091</v>
      </c>
      <c r="C2856" s="4" t="s">
        <v>8</v>
      </c>
      <c r="D2856" s="4" t="s">
        <v>9</v>
      </c>
      <c r="E2856" s="4" t="s">
        <v>22</v>
      </c>
      <c r="F2856" s="4">
        <v>40</v>
      </c>
      <c r="G2856" s="13">
        <f t="shared" si="44"/>
        <v>200</v>
      </c>
      <c r="H2856" s="13">
        <f>tbl_Data[[#This Row],[Units]] * tbl_Data[[#This Row],[Price]]</f>
        <v>8000</v>
      </c>
      <c r="I2856" s="4" t="s">
        <v>11</v>
      </c>
      <c r="J2856" s="4" t="s">
        <v>12</v>
      </c>
      <c r="K2856" s="4" t="s">
        <v>55</v>
      </c>
    </row>
    <row r="2857" spans="2:11" x14ac:dyDescent="0.25">
      <c r="B2857" s="7">
        <v>44091</v>
      </c>
      <c r="C2857" s="4" t="s">
        <v>21</v>
      </c>
      <c r="D2857" s="4" t="s">
        <v>48</v>
      </c>
      <c r="E2857" s="4" t="s">
        <v>20</v>
      </c>
      <c r="F2857" s="4">
        <v>30</v>
      </c>
      <c r="G2857" s="13">
        <f t="shared" si="44"/>
        <v>300</v>
      </c>
      <c r="H2857" s="13">
        <f>tbl_Data[[#This Row],[Units]] * tbl_Data[[#This Row],[Price]]</f>
        <v>9000</v>
      </c>
      <c r="I2857" s="4" t="s">
        <v>11</v>
      </c>
      <c r="J2857" s="4" t="s">
        <v>12</v>
      </c>
      <c r="K2857" s="4" t="s">
        <v>53</v>
      </c>
    </row>
    <row r="2858" spans="2:11" x14ac:dyDescent="0.25">
      <c r="B2858" s="7">
        <v>44091</v>
      </c>
      <c r="C2858" s="4" t="s">
        <v>13</v>
      </c>
      <c r="D2858" s="4" t="s">
        <v>18</v>
      </c>
      <c r="E2858" s="4" t="s">
        <v>10</v>
      </c>
      <c r="F2858" s="4">
        <v>31</v>
      </c>
      <c r="G2858" s="13">
        <f t="shared" si="44"/>
        <v>400</v>
      </c>
      <c r="H2858" s="13">
        <f>tbl_Data[[#This Row],[Units]] * tbl_Data[[#This Row],[Price]]</f>
        <v>12400</v>
      </c>
      <c r="I2858" s="4" t="s">
        <v>11</v>
      </c>
      <c r="J2858" s="4" t="s">
        <v>19</v>
      </c>
      <c r="K2858" s="4" t="s">
        <v>53</v>
      </c>
    </row>
    <row r="2859" spans="2:11" x14ac:dyDescent="0.25">
      <c r="B2859" s="7">
        <v>44091</v>
      </c>
      <c r="C2859" s="4" t="s">
        <v>8</v>
      </c>
      <c r="D2859" s="4" t="s">
        <v>48</v>
      </c>
      <c r="E2859" s="4" t="s">
        <v>17</v>
      </c>
      <c r="F2859" s="4">
        <v>29</v>
      </c>
      <c r="G2859" s="13">
        <f t="shared" si="44"/>
        <v>500</v>
      </c>
      <c r="H2859" s="13">
        <f>tbl_Data[[#This Row],[Units]] * tbl_Data[[#This Row],[Price]]</f>
        <v>14500</v>
      </c>
      <c r="I2859" s="4" t="s">
        <v>11</v>
      </c>
      <c r="J2859" s="4" t="s">
        <v>12</v>
      </c>
      <c r="K2859" s="4" t="s">
        <v>52</v>
      </c>
    </row>
    <row r="2860" spans="2:11" x14ac:dyDescent="0.25">
      <c r="B2860" s="7">
        <v>44091</v>
      </c>
      <c r="C2860" s="4" t="s">
        <v>13</v>
      </c>
      <c r="D2860" s="4" t="s">
        <v>48</v>
      </c>
      <c r="E2860" s="4" t="s">
        <v>10</v>
      </c>
      <c r="F2860" s="4">
        <v>38</v>
      </c>
      <c r="G2860" s="13">
        <f t="shared" si="44"/>
        <v>400</v>
      </c>
      <c r="H2860" s="13">
        <f>tbl_Data[[#This Row],[Units]] * tbl_Data[[#This Row],[Price]]</f>
        <v>15200</v>
      </c>
      <c r="I2860" s="4" t="s">
        <v>11</v>
      </c>
      <c r="J2860" s="4" t="s">
        <v>12</v>
      </c>
      <c r="K2860" s="4" t="s">
        <v>53</v>
      </c>
    </row>
    <row r="2861" spans="2:11" x14ac:dyDescent="0.25">
      <c r="B2861" s="7">
        <v>44092</v>
      </c>
      <c r="C2861" s="4" t="s">
        <v>13</v>
      </c>
      <c r="D2861" s="4" t="s">
        <v>16</v>
      </c>
      <c r="E2861" s="4" t="s">
        <v>20</v>
      </c>
      <c r="F2861" s="4">
        <v>2</v>
      </c>
      <c r="G2861" s="13">
        <f t="shared" si="44"/>
        <v>300</v>
      </c>
      <c r="H2861" s="13">
        <f>tbl_Data[[#This Row],[Units]] * tbl_Data[[#This Row],[Price]]</f>
        <v>600</v>
      </c>
      <c r="I2861" s="4" t="s">
        <v>11</v>
      </c>
      <c r="J2861" s="4" t="s">
        <v>19</v>
      </c>
      <c r="K2861" s="4" t="s">
        <v>55</v>
      </c>
    </row>
    <row r="2862" spans="2:11" x14ac:dyDescent="0.25">
      <c r="B2862" s="7">
        <v>44092</v>
      </c>
      <c r="C2862" s="4" t="s">
        <v>13</v>
      </c>
      <c r="D2862" s="4" t="s">
        <v>16</v>
      </c>
      <c r="E2862" s="4" t="s">
        <v>15</v>
      </c>
      <c r="F2862" s="4">
        <v>13</v>
      </c>
      <c r="G2862" s="13">
        <f t="shared" si="44"/>
        <v>100</v>
      </c>
      <c r="H2862" s="13">
        <f>tbl_Data[[#This Row],[Units]] * tbl_Data[[#This Row],[Price]]</f>
        <v>1300</v>
      </c>
      <c r="I2862" s="4" t="s">
        <v>11</v>
      </c>
      <c r="J2862" s="4" t="s">
        <v>12</v>
      </c>
      <c r="K2862" s="4" t="s">
        <v>56</v>
      </c>
    </row>
    <row r="2863" spans="2:11" x14ac:dyDescent="0.25">
      <c r="B2863" s="7">
        <v>44092</v>
      </c>
      <c r="C2863" s="4" t="s">
        <v>21</v>
      </c>
      <c r="D2863" s="4" t="s">
        <v>48</v>
      </c>
      <c r="E2863" s="4" t="s">
        <v>22</v>
      </c>
      <c r="F2863" s="4">
        <v>21</v>
      </c>
      <c r="G2863" s="13">
        <f t="shared" si="44"/>
        <v>200</v>
      </c>
      <c r="H2863" s="13">
        <f>tbl_Data[[#This Row],[Units]] * tbl_Data[[#This Row],[Price]]</f>
        <v>4200</v>
      </c>
      <c r="I2863" s="4" t="s">
        <v>11</v>
      </c>
      <c r="J2863" s="4" t="s">
        <v>12</v>
      </c>
      <c r="K2863" s="4" t="s">
        <v>52</v>
      </c>
    </row>
    <row r="2864" spans="2:11" x14ac:dyDescent="0.25">
      <c r="B2864" s="7">
        <v>44092</v>
      </c>
      <c r="C2864" s="4" t="s">
        <v>13</v>
      </c>
      <c r="D2864" s="4" t="s">
        <v>9</v>
      </c>
      <c r="E2864" s="4" t="s">
        <v>20</v>
      </c>
      <c r="F2864" s="4">
        <v>25</v>
      </c>
      <c r="G2864" s="13">
        <f t="shared" si="44"/>
        <v>300</v>
      </c>
      <c r="H2864" s="13">
        <f>tbl_Data[[#This Row],[Units]] * tbl_Data[[#This Row],[Price]]</f>
        <v>7500</v>
      </c>
      <c r="I2864" s="4" t="s">
        <v>11</v>
      </c>
      <c r="J2864" s="4" t="s">
        <v>12</v>
      </c>
      <c r="K2864" s="4" t="s">
        <v>55</v>
      </c>
    </row>
    <row r="2865" spans="2:11" x14ac:dyDescent="0.25">
      <c r="B2865" s="7">
        <v>44092</v>
      </c>
      <c r="C2865" s="4" t="s">
        <v>13</v>
      </c>
      <c r="D2865" s="4" t="s">
        <v>18</v>
      </c>
      <c r="E2865" s="4" t="s">
        <v>22</v>
      </c>
      <c r="F2865" s="4">
        <v>41</v>
      </c>
      <c r="G2865" s="13">
        <f t="shared" si="44"/>
        <v>200</v>
      </c>
      <c r="H2865" s="13">
        <f>tbl_Data[[#This Row],[Units]] * tbl_Data[[#This Row],[Price]]</f>
        <v>8200</v>
      </c>
      <c r="I2865" s="4" t="s">
        <v>11</v>
      </c>
      <c r="J2865" s="4" t="s">
        <v>12</v>
      </c>
      <c r="K2865" s="4" t="s">
        <v>52</v>
      </c>
    </row>
    <row r="2866" spans="2:11" x14ac:dyDescent="0.25">
      <c r="B2866" s="7">
        <v>44092</v>
      </c>
      <c r="C2866" s="4" t="s">
        <v>21</v>
      </c>
      <c r="D2866" s="4" t="s">
        <v>18</v>
      </c>
      <c r="E2866" s="4" t="s">
        <v>10</v>
      </c>
      <c r="F2866" s="4">
        <v>38</v>
      </c>
      <c r="G2866" s="13">
        <f t="shared" si="44"/>
        <v>400</v>
      </c>
      <c r="H2866" s="13">
        <f>tbl_Data[[#This Row],[Units]] * tbl_Data[[#This Row],[Price]]</f>
        <v>15200</v>
      </c>
      <c r="I2866" s="4" t="s">
        <v>11</v>
      </c>
      <c r="J2866" s="4" t="s">
        <v>12</v>
      </c>
      <c r="K2866" s="4" t="s">
        <v>52</v>
      </c>
    </row>
    <row r="2867" spans="2:11" x14ac:dyDescent="0.25">
      <c r="B2867" s="7">
        <v>44093</v>
      </c>
      <c r="C2867" s="4" t="s">
        <v>13</v>
      </c>
      <c r="D2867" s="4" t="s">
        <v>16</v>
      </c>
      <c r="E2867" s="4" t="s">
        <v>10</v>
      </c>
      <c r="F2867" s="4">
        <v>1</v>
      </c>
      <c r="G2867" s="13">
        <f t="shared" si="44"/>
        <v>400</v>
      </c>
      <c r="H2867" s="13">
        <f>tbl_Data[[#This Row],[Units]] * tbl_Data[[#This Row],[Price]]</f>
        <v>400</v>
      </c>
      <c r="I2867" s="4" t="s">
        <v>11</v>
      </c>
      <c r="J2867" s="4" t="s">
        <v>12</v>
      </c>
      <c r="K2867" s="4" t="s">
        <v>52</v>
      </c>
    </row>
    <row r="2868" spans="2:11" x14ac:dyDescent="0.25">
      <c r="B2868" s="7">
        <v>44093</v>
      </c>
      <c r="C2868" s="4" t="s">
        <v>21</v>
      </c>
      <c r="D2868" s="4" t="s">
        <v>14</v>
      </c>
      <c r="E2868" s="4" t="s">
        <v>10</v>
      </c>
      <c r="F2868" s="4">
        <v>1</v>
      </c>
      <c r="G2868" s="13">
        <f t="shared" si="44"/>
        <v>400</v>
      </c>
      <c r="H2868" s="13">
        <f>tbl_Data[[#This Row],[Units]] * tbl_Data[[#This Row],[Price]]</f>
        <v>400</v>
      </c>
      <c r="I2868" s="4" t="s">
        <v>11</v>
      </c>
      <c r="J2868" s="4" t="s">
        <v>19</v>
      </c>
      <c r="K2868" s="4" t="s">
        <v>54</v>
      </c>
    </row>
    <row r="2869" spans="2:11" x14ac:dyDescent="0.25">
      <c r="B2869" s="7">
        <v>44093</v>
      </c>
      <c r="C2869" s="4" t="s">
        <v>13</v>
      </c>
      <c r="D2869" s="4" t="s">
        <v>24</v>
      </c>
      <c r="E2869" s="4" t="s">
        <v>22</v>
      </c>
      <c r="F2869" s="4">
        <v>3</v>
      </c>
      <c r="G2869" s="13">
        <f t="shared" si="44"/>
        <v>200</v>
      </c>
      <c r="H2869" s="13">
        <f>tbl_Data[[#This Row],[Units]] * tbl_Data[[#This Row],[Price]]</f>
        <v>600</v>
      </c>
      <c r="I2869" s="4" t="s">
        <v>23</v>
      </c>
      <c r="J2869" s="4" t="s">
        <v>12</v>
      </c>
      <c r="K2869" s="4" t="s">
        <v>55</v>
      </c>
    </row>
    <row r="2870" spans="2:11" x14ac:dyDescent="0.25">
      <c r="B2870" s="7">
        <v>44093</v>
      </c>
      <c r="C2870" s="4" t="s">
        <v>13</v>
      </c>
      <c r="D2870" s="4" t="s">
        <v>9</v>
      </c>
      <c r="E2870" s="4" t="s">
        <v>10</v>
      </c>
      <c r="F2870" s="4">
        <v>4</v>
      </c>
      <c r="G2870" s="13">
        <f t="shared" si="44"/>
        <v>400</v>
      </c>
      <c r="H2870" s="13">
        <f>tbl_Data[[#This Row],[Units]] * tbl_Data[[#This Row],[Price]]</f>
        <v>1600</v>
      </c>
      <c r="I2870" s="4" t="s">
        <v>11</v>
      </c>
      <c r="J2870" s="4" t="s">
        <v>12</v>
      </c>
      <c r="K2870" s="4" t="s">
        <v>56</v>
      </c>
    </row>
    <row r="2871" spans="2:11" x14ac:dyDescent="0.25">
      <c r="B2871" s="7">
        <v>44093</v>
      </c>
      <c r="C2871" s="4" t="s">
        <v>21</v>
      </c>
      <c r="D2871" s="4" t="s">
        <v>14</v>
      </c>
      <c r="E2871" s="4" t="s">
        <v>20</v>
      </c>
      <c r="F2871" s="4">
        <v>7</v>
      </c>
      <c r="G2871" s="13">
        <f t="shared" si="44"/>
        <v>300</v>
      </c>
      <c r="H2871" s="13">
        <f>tbl_Data[[#This Row],[Units]] * tbl_Data[[#This Row],[Price]]</f>
        <v>2100</v>
      </c>
      <c r="I2871" s="4" t="s">
        <v>11</v>
      </c>
      <c r="J2871" s="4" t="s">
        <v>12</v>
      </c>
      <c r="K2871" s="4" t="s">
        <v>52</v>
      </c>
    </row>
    <row r="2872" spans="2:11" x14ac:dyDescent="0.25">
      <c r="B2872" s="7">
        <v>44093</v>
      </c>
      <c r="C2872" s="4" t="s">
        <v>8</v>
      </c>
      <c r="D2872" s="4" t="s">
        <v>14</v>
      </c>
      <c r="E2872" s="4" t="s">
        <v>22</v>
      </c>
      <c r="F2872" s="4">
        <v>11</v>
      </c>
      <c r="G2872" s="13">
        <f t="shared" si="44"/>
        <v>200</v>
      </c>
      <c r="H2872" s="13">
        <f>tbl_Data[[#This Row],[Units]] * tbl_Data[[#This Row],[Price]]</f>
        <v>2200</v>
      </c>
      <c r="I2872" s="4" t="s">
        <v>11</v>
      </c>
      <c r="J2872" s="4" t="s">
        <v>12</v>
      </c>
      <c r="K2872" s="4" t="s">
        <v>55</v>
      </c>
    </row>
    <row r="2873" spans="2:11" x14ac:dyDescent="0.25">
      <c r="B2873" s="7">
        <v>44093</v>
      </c>
      <c r="C2873" s="4" t="s">
        <v>13</v>
      </c>
      <c r="D2873" s="4" t="s">
        <v>18</v>
      </c>
      <c r="E2873" s="4" t="s">
        <v>22</v>
      </c>
      <c r="F2873" s="4">
        <v>29</v>
      </c>
      <c r="G2873" s="13">
        <f t="shared" si="44"/>
        <v>200</v>
      </c>
      <c r="H2873" s="13">
        <f>tbl_Data[[#This Row],[Units]] * tbl_Data[[#This Row],[Price]]</f>
        <v>5800</v>
      </c>
      <c r="I2873" s="4" t="s">
        <v>11</v>
      </c>
      <c r="J2873" s="4" t="s">
        <v>12</v>
      </c>
      <c r="K2873" s="4" t="s">
        <v>53</v>
      </c>
    </row>
    <row r="2874" spans="2:11" x14ac:dyDescent="0.25">
      <c r="B2874" s="7">
        <v>44093</v>
      </c>
      <c r="C2874" s="4" t="s">
        <v>13</v>
      </c>
      <c r="D2874" s="4" t="s">
        <v>18</v>
      </c>
      <c r="E2874" s="4" t="s">
        <v>20</v>
      </c>
      <c r="F2874" s="4">
        <v>33</v>
      </c>
      <c r="G2874" s="13">
        <f t="shared" si="44"/>
        <v>300</v>
      </c>
      <c r="H2874" s="13">
        <f>tbl_Data[[#This Row],[Units]] * tbl_Data[[#This Row],[Price]]</f>
        <v>9900</v>
      </c>
      <c r="I2874" s="4" t="s">
        <v>11</v>
      </c>
      <c r="J2874" s="4" t="s">
        <v>12</v>
      </c>
      <c r="K2874" s="4" t="s">
        <v>53</v>
      </c>
    </row>
    <row r="2875" spans="2:11" x14ac:dyDescent="0.25">
      <c r="B2875" s="7">
        <v>44093</v>
      </c>
      <c r="C2875" s="4" t="s">
        <v>21</v>
      </c>
      <c r="D2875" s="4" t="s">
        <v>18</v>
      </c>
      <c r="E2875" s="4" t="s">
        <v>10</v>
      </c>
      <c r="F2875" s="4">
        <v>28</v>
      </c>
      <c r="G2875" s="13">
        <f t="shared" si="44"/>
        <v>400</v>
      </c>
      <c r="H2875" s="13">
        <f>tbl_Data[[#This Row],[Units]] * tbl_Data[[#This Row],[Price]]</f>
        <v>11200</v>
      </c>
      <c r="I2875" s="4" t="s">
        <v>11</v>
      </c>
      <c r="J2875" s="4" t="s">
        <v>12</v>
      </c>
      <c r="K2875" s="4" t="s">
        <v>52</v>
      </c>
    </row>
    <row r="2876" spans="2:11" x14ac:dyDescent="0.25">
      <c r="B2876" s="7">
        <v>44093</v>
      </c>
      <c r="C2876" s="4" t="s">
        <v>21</v>
      </c>
      <c r="D2876" s="4" t="s">
        <v>18</v>
      </c>
      <c r="E2876" s="4" t="s">
        <v>10</v>
      </c>
      <c r="F2876" s="4">
        <v>32</v>
      </c>
      <c r="G2876" s="13">
        <f t="shared" si="44"/>
        <v>400</v>
      </c>
      <c r="H2876" s="13">
        <f>tbl_Data[[#This Row],[Units]] * tbl_Data[[#This Row],[Price]]</f>
        <v>12800</v>
      </c>
      <c r="I2876" s="4" t="s">
        <v>23</v>
      </c>
      <c r="J2876" s="4" t="s">
        <v>19</v>
      </c>
      <c r="K2876" s="4" t="s">
        <v>55</v>
      </c>
    </row>
    <row r="2877" spans="2:11" x14ac:dyDescent="0.25">
      <c r="B2877" s="7">
        <v>44093</v>
      </c>
      <c r="C2877" s="4" t="s">
        <v>13</v>
      </c>
      <c r="D2877" s="4" t="s">
        <v>24</v>
      </c>
      <c r="E2877" s="4" t="s">
        <v>20</v>
      </c>
      <c r="F2877" s="4">
        <v>46</v>
      </c>
      <c r="G2877" s="13">
        <f t="shared" si="44"/>
        <v>300</v>
      </c>
      <c r="H2877" s="13">
        <f>tbl_Data[[#This Row],[Units]] * tbl_Data[[#This Row],[Price]]</f>
        <v>13800</v>
      </c>
      <c r="I2877" s="4" t="s">
        <v>11</v>
      </c>
      <c r="J2877" s="4" t="s">
        <v>12</v>
      </c>
      <c r="K2877" s="4" t="s">
        <v>53</v>
      </c>
    </row>
    <row r="2878" spans="2:11" x14ac:dyDescent="0.25">
      <c r="B2878" s="7">
        <v>44093</v>
      </c>
      <c r="C2878" s="4" t="s">
        <v>13</v>
      </c>
      <c r="D2878" s="4" t="s">
        <v>18</v>
      </c>
      <c r="E2878" s="4" t="s">
        <v>20</v>
      </c>
      <c r="F2878" s="4">
        <v>48</v>
      </c>
      <c r="G2878" s="13">
        <f t="shared" si="44"/>
        <v>300</v>
      </c>
      <c r="H2878" s="13">
        <f>tbl_Data[[#This Row],[Units]] * tbl_Data[[#This Row],[Price]]</f>
        <v>14400</v>
      </c>
      <c r="I2878" s="4" t="s">
        <v>11</v>
      </c>
      <c r="J2878" s="4" t="s">
        <v>12</v>
      </c>
      <c r="K2878" s="4" t="s">
        <v>53</v>
      </c>
    </row>
    <row r="2879" spans="2:11" x14ac:dyDescent="0.25">
      <c r="B2879" s="7">
        <v>44093</v>
      </c>
      <c r="C2879" s="4" t="s">
        <v>21</v>
      </c>
      <c r="D2879" s="4" t="s">
        <v>48</v>
      </c>
      <c r="E2879" s="4" t="s">
        <v>17</v>
      </c>
      <c r="F2879" s="4">
        <v>31</v>
      </c>
      <c r="G2879" s="13">
        <f t="shared" si="44"/>
        <v>500</v>
      </c>
      <c r="H2879" s="13">
        <f>tbl_Data[[#This Row],[Units]] * tbl_Data[[#This Row],[Price]]</f>
        <v>15500</v>
      </c>
      <c r="I2879" s="4" t="s">
        <v>11</v>
      </c>
      <c r="J2879" s="4" t="s">
        <v>12</v>
      </c>
      <c r="K2879" s="4" t="s">
        <v>52</v>
      </c>
    </row>
    <row r="2880" spans="2:11" x14ac:dyDescent="0.25">
      <c r="B2880" s="7">
        <v>44093</v>
      </c>
      <c r="C2880" s="4" t="s">
        <v>21</v>
      </c>
      <c r="D2880" s="4" t="s">
        <v>9</v>
      </c>
      <c r="E2880" s="4" t="s">
        <v>10</v>
      </c>
      <c r="F2880" s="4">
        <v>40</v>
      </c>
      <c r="G2880" s="13">
        <f t="shared" si="44"/>
        <v>400</v>
      </c>
      <c r="H2880" s="13">
        <f>tbl_Data[[#This Row],[Units]] * tbl_Data[[#This Row],[Price]]</f>
        <v>16000</v>
      </c>
      <c r="I2880" s="4" t="s">
        <v>11</v>
      </c>
      <c r="J2880" s="4" t="s">
        <v>12</v>
      </c>
      <c r="K2880" s="4" t="s">
        <v>52</v>
      </c>
    </row>
    <row r="2881" spans="2:11" x14ac:dyDescent="0.25">
      <c r="B2881" s="7">
        <v>44093</v>
      </c>
      <c r="C2881" s="4" t="s">
        <v>21</v>
      </c>
      <c r="D2881" s="4" t="s">
        <v>14</v>
      </c>
      <c r="E2881" s="4" t="s">
        <v>10</v>
      </c>
      <c r="F2881" s="4">
        <v>47</v>
      </c>
      <c r="G2881" s="13">
        <f t="shared" si="44"/>
        <v>400</v>
      </c>
      <c r="H2881" s="13">
        <f>tbl_Data[[#This Row],[Units]] * tbl_Data[[#This Row],[Price]]</f>
        <v>18800</v>
      </c>
      <c r="I2881" s="4" t="s">
        <v>11</v>
      </c>
      <c r="J2881" s="4" t="s">
        <v>12</v>
      </c>
      <c r="K2881" s="4" t="s">
        <v>56</v>
      </c>
    </row>
    <row r="2882" spans="2:11" x14ac:dyDescent="0.25">
      <c r="B2882" s="7">
        <v>44093</v>
      </c>
      <c r="C2882" s="4" t="s">
        <v>13</v>
      </c>
      <c r="D2882" s="4" t="s">
        <v>18</v>
      </c>
      <c r="E2882" s="4" t="s">
        <v>17</v>
      </c>
      <c r="F2882" s="4">
        <v>40</v>
      </c>
      <c r="G2882" s="13">
        <f t="shared" si="44"/>
        <v>500</v>
      </c>
      <c r="H2882" s="13">
        <f>tbl_Data[[#This Row],[Units]] * tbl_Data[[#This Row],[Price]]</f>
        <v>20000</v>
      </c>
      <c r="I2882" s="4" t="s">
        <v>11</v>
      </c>
      <c r="J2882" s="4" t="s">
        <v>12</v>
      </c>
      <c r="K2882" s="4" t="s">
        <v>55</v>
      </c>
    </row>
    <row r="2883" spans="2:11" x14ac:dyDescent="0.25">
      <c r="B2883" s="7">
        <v>44094</v>
      </c>
      <c r="C2883" s="4" t="s">
        <v>13</v>
      </c>
      <c r="D2883" s="4" t="s">
        <v>48</v>
      </c>
      <c r="E2883" s="4" t="s">
        <v>17</v>
      </c>
      <c r="F2883" s="4">
        <v>2</v>
      </c>
      <c r="G2883" s="13">
        <f t="shared" si="44"/>
        <v>500</v>
      </c>
      <c r="H2883" s="13">
        <f>tbl_Data[[#This Row],[Units]] * tbl_Data[[#This Row],[Price]]</f>
        <v>1000</v>
      </c>
      <c r="I2883" s="4" t="s">
        <v>11</v>
      </c>
      <c r="J2883" s="4" t="s">
        <v>19</v>
      </c>
      <c r="K2883" s="4" t="s">
        <v>55</v>
      </c>
    </row>
    <row r="2884" spans="2:11" x14ac:dyDescent="0.25">
      <c r="B2884" s="7">
        <v>44094</v>
      </c>
      <c r="C2884" s="4" t="s">
        <v>21</v>
      </c>
      <c r="D2884" s="4" t="s">
        <v>18</v>
      </c>
      <c r="E2884" s="4" t="s">
        <v>17</v>
      </c>
      <c r="F2884" s="4">
        <v>4</v>
      </c>
      <c r="G2884" s="13">
        <f t="shared" ref="G2884:G2947" si="45">_xlfn.XLOOKUP(E2884, Product, dv_Price, "N/A", 0)</f>
        <v>500</v>
      </c>
      <c r="H2884" s="13">
        <f>tbl_Data[[#This Row],[Units]] * tbl_Data[[#This Row],[Price]]</f>
        <v>2000</v>
      </c>
      <c r="I2884" s="4" t="s">
        <v>11</v>
      </c>
      <c r="J2884" s="4" t="s">
        <v>12</v>
      </c>
      <c r="K2884" s="4" t="s">
        <v>55</v>
      </c>
    </row>
    <row r="2885" spans="2:11" x14ac:dyDescent="0.25">
      <c r="B2885" s="7">
        <v>44094</v>
      </c>
      <c r="C2885" s="4" t="s">
        <v>13</v>
      </c>
      <c r="D2885" s="4" t="s">
        <v>18</v>
      </c>
      <c r="E2885" s="4" t="s">
        <v>17</v>
      </c>
      <c r="F2885" s="4">
        <v>6</v>
      </c>
      <c r="G2885" s="13">
        <f t="shared" si="45"/>
        <v>500</v>
      </c>
      <c r="H2885" s="13">
        <f>tbl_Data[[#This Row],[Units]] * tbl_Data[[#This Row],[Price]]</f>
        <v>3000</v>
      </c>
      <c r="I2885" s="4" t="s">
        <v>23</v>
      </c>
      <c r="J2885" s="4" t="s">
        <v>12</v>
      </c>
      <c r="K2885" s="4" t="s">
        <v>55</v>
      </c>
    </row>
    <row r="2886" spans="2:11" x14ac:dyDescent="0.25">
      <c r="B2886" s="7">
        <v>44094</v>
      </c>
      <c r="C2886" s="4" t="s">
        <v>13</v>
      </c>
      <c r="D2886" s="4" t="s">
        <v>18</v>
      </c>
      <c r="E2886" s="4" t="s">
        <v>15</v>
      </c>
      <c r="F2886" s="4">
        <v>40</v>
      </c>
      <c r="G2886" s="13">
        <f t="shared" si="45"/>
        <v>100</v>
      </c>
      <c r="H2886" s="13">
        <f>tbl_Data[[#This Row],[Units]] * tbl_Data[[#This Row],[Price]]</f>
        <v>4000</v>
      </c>
      <c r="I2886" s="4" t="s">
        <v>11</v>
      </c>
      <c r="J2886" s="4" t="s">
        <v>12</v>
      </c>
      <c r="K2886" s="4" t="s">
        <v>55</v>
      </c>
    </row>
    <row r="2887" spans="2:11" x14ac:dyDescent="0.25">
      <c r="B2887" s="7">
        <v>44094</v>
      </c>
      <c r="C2887" s="4" t="s">
        <v>21</v>
      </c>
      <c r="D2887" s="4" t="s">
        <v>16</v>
      </c>
      <c r="E2887" s="4" t="s">
        <v>20</v>
      </c>
      <c r="F2887" s="4">
        <v>14</v>
      </c>
      <c r="G2887" s="13">
        <f t="shared" si="45"/>
        <v>300</v>
      </c>
      <c r="H2887" s="13">
        <f>tbl_Data[[#This Row],[Units]] * tbl_Data[[#This Row],[Price]]</f>
        <v>4200</v>
      </c>
      <c r="I2887" s="4" t="s">
        <v>11</v>
      </c>
      <c r="J2887" s="4" t="s">
        <v>19</v>
      </c>
      <c r="K2887" s="4" t="s">
        <v>55</v>
      </c>
    </row>
    <row r="2888" spans="2:11" x14ac:dyDescent="0.25">
      <c r="B2888" s="7">
        <v>44094</v>
      </c>
      <c r="C2888" s="4" t="s">
        <v>8</v>
      </c>
      <c r="D2888" s="4" t="s">
        <v>48</v>
      </c>
      <c r="E2888" s="4" t="s">
        <v>17</v>
      </c>
      <c r="F2888" s="4">
        <v>11</v>
      </c>
      <c r="G2888" s="13">
        <f t="shared" si="45"/>
        <v>500</v>
      </c>
      <c r="H2888" s="13">
        <f>tbl_Data[[#This Row],[Units]] * tbl_Data[[#This Row],[Price]]</f>
        <v>5500</v>
      </c>
      <c r="I2888" s="4" t="s">
        <v>23</v>
      </c>
      <c r="J2888" s="4" t="s">
        <v>12</v>
      </c>
      <c r="K2888" s="4" t="s">
        <v>52</v>
      </c>
    </row>
    <row r="2889" spans="2:11" x14ac:dyDescent="0.25">
      <c r="B2889" s="7">
        <v>44094</v>
      </c>
      <c r="C2889" s="4" t="s">
        <v>8</v>
      </c>
      <c r="D2889" s="4" t="s">
        <v>14</v>
      </c>
      <c r="E2889" s="4" t="s">
        <v>17</v>
      </c>
      <c r="F2889" s="4">
        <v>11</v>
      </c>
      <c r="G2889" s="13">
        <f t="shared" si="45"/>
        <v>500</v>
      </c>
      <c r="H2889" s="13">
        <f>tbl_Data[[#This Row],[Units]] * tbl_Data[[#This Row],[Price]]</f>
        <v>5500</v>
      </c>
      <c r="I2889" s="4" t="s">
        <v>23</v>
      </c>
      <c r="J2889" s="4" t="s">
        <v>19</v>
      </c>
      <c r="K2889" s="4" t="s">
        <v>52</v>
      </c>
    </row>
    <row r="2890" spans="2:11" x14ac:dyDescent="0.25">
      <c r="B2890" s="7">
        <v>44094</v>
      </c>
      <c r="C2890" s="4" t="s">
        <v>13</v>
      </c>
      <c r="D2890" s="4" t="s">
        <v>24</v>
      </c>
      <c r="E2890" s="4" t="s">
        <v>10</v>
      </c>
      <c r="F2890" s="4">
        <v>14</v>
      </c>
      <c r="G2890" s="13">
        <f t="shared" si="45"/>
        <v>400</v>
      </c>
      <c r="H2890" s="13">
        <f>tbl_Data[[#This Row],[Units]] * tbl_Data[[#This Row],[Price]]</f>
        <v>5600</v>
      </c>
      <c r="I2890" s="4" t="s">
        <v>11</v>
      </c>
      <c r="J2890" s="4" t="s">
        <v>12</v>
      </c>
      <c r="K2890" s="4" t="s">
        <v>53</v>
      </c>
    </row>
    <row r="2891" spans="2:11" x14ac:dyDescent="0.25">
      <c r="B2891" s="7">
        <v>44094</v>
      </c>
      <c r="C2891" s="4" t="s">
        <v>13</v>
      </c>
      <c r="D2891" s="4" t="s">
        <v>48</v>
      </c>
      <c r="E2891" s="4" t="s">
        <v>10</v>
      </c>
      <c r="F2891" s="4">
        <v>17</v>
      </c>
      <c r="G2891" s="13">
        <f t="shared" si="45"/>
        <v>400</v>
      </c>
      <c r="H2891" s="13">
        <f>tbl_Data[[#This Row],[Units]] * tbl_Data[[#This Row],[Price]]</f>
        <v>6800</v>
      </c>
      <c r="I2891" s="4" t="s">
        <v>11</v>
      </c>
      <c r="J2891" s="4" t="s">
        <v>12</v>
      </c>
      <c r="K2891" s="4" t="s">
        <v>55</v>
      </c>
    </row>
    <row r="2892" spans="2:11" x14ac:dyDescent="0.25">
      <c r="B2892" s="7">
        <v>44094</v>
      </c>
      <c r="C2892" s="4" t="s">
        <v>21</v>
      </c>
      <c r="D2892" s="4" t="s">
        <v>14</v>
      </c>
      <c r="E2892" s="4" t="s">
        <v>17</v>
      </c>
      <c r="F2892" s="4">
        <v>21</v>
      </c>
      <c r="G2892" s="13">
        <f t="shared" si="45"/>
        <v>500</v>
      </c>
      <c r="H2892" s="13">
        <f>tbl_Data[[#This Row],[Units]] * tbl_Data[[#This Row],[Price]]</f>
        <v>10500</v>
      </c>
      <c r="I2892" s="4" t="s">
        <v>11</v>
      </c>
      <c r="J2892" s="4" t="s">
        <v>12</v>
      </c>
      <c r="K2892" s="4" t="s">
        <v>52</v>
      </c>
    </row>
    <row r="2893" spans="2:11" x14ac:dyDescent="0.25">
      <c r="B2893" s="7">
        <v>44094</v>
      </c>
      <c r="C2893" s="4" t="s">
        <v>8</v>
      </c>
      <c r="D2893" s="4" t="s">
        <v>16</v>
      </c>
      <c r="E2893" s="4" t="s">
        <v>17</v>
      </c>
      <c r="F2893" s="4">
        <v>21</v>
      </c>
      <c r="G2893" s="13">
        <f t="shared" si="45"/>
        <v>500</v>
      </c>
      <c r="H2893" s="13">
        <f>tbl_Data[[#This Row],[Units]] * tbl_Data[[#This Row],[Price]]</f>
        <v>10500</v>
      </c>
      <c r="I2893" s="4" t="s">
        <v>23</v>
      </c>
      <c r="J2893" s="4" t="s">
        <v>12</v>
      </c>
      <c r="K2893" s="4" t="s">
        <v>53</v>
      </c>
    </row>
    <row r="2894" spans="2:11" x14ac:dyDescent="0.25">
      <c r="B2894" s="7">
        <v>44094</v>
      </c>
      <c r="C2894" s="4" t="s">
        <v>13</v>
      </c>
      <c r="D2894" s="4" t="s">
        <v>18</v>
      </c>
      <c r="E2894" s="4" t="s">
        <v>20</v>
      </c>
      <c r="F2894" s="4">
        <v>48</v>
      </c>
      <c r="G2894" s="13">
        <f t="shared" si="45"/>
        <v>300</v>
      </c>
      <c r="H2894" s="13">
        <f>tbl_Data[[#This Row],[Units]] * tbl_Data[[#This Row],[Price]]</f>
        <v>14400</v>
      </c>
      <c r="I2894" s="4" t="s">
        <v>11</v>
      </c>
      <c r="J2894" s="4" t="s">
        <v>12</v>
      </c>
      <c r="K2894" s="4" t="s">
        <v>52</v>
      </c>
    </row>
    <row r="2895" spans="2:11" x14ac:dyDescent="0.25">
      <c r="B2895" s="7">
        <v>44094</v>
      </c>
      <c r="C2895" s="4" t="s">
        <v>21</v>
      </c>
      <c r="D2895" s="4" t="s">
        <v>16</v>
      </c>
      <c r="E2895" s="4" t="s">
        <v>10</v>
      </c>
      <c r="F2895" s="4">
        <v>39</v>
      </c>
      <c r="G2895" s="13">
        <f t="shared" si="45"/>
        <v>400</v>
      </c>
      <c r="H2895" s="13">
        <f>tbl_Data[[#This Row],[Units]] * tbl_Data[[#This Row],[Price]]</f>
        <v>15600</v>
      </c>
      <c r="I2895" s="4" t="s">
        <v>11</v>
      </c>
      <c r="J2895" s="4" t="s">
        <v>12</v>
      </c>
      <c r="K2895" s="4" t="s">
        <v>52</v>
      </c>
    </row>
    <row r="2896" spans="2:11" x14ac:dyDescent="0.25">
      <c r="B2896" s="7">
        <v>44094</v>
      </c>
      <c r="C2896" s="4" t="s">
        <v>21</v>
      </c>
      <c r="D2896" s="4" t="s">
        <v>16</v>
      </c>
      <c r="E2896" s="4" t="s">
        <v>10</v>
      </c>
      <c r="F2896" s="4">
        <v>42</v>
      </c>
      <c r="G2896" s="13">
        <f t="shared" si="45"/>
        <v>400</v>
      </c>
      <c r="H2896" s="13">
        <f>tbl_Data[[#This Row],[Units]] * tbl_Data[[#This Row],[Price]]</f>
        <v>16800</v>
      </c>
      <c r="I2896" s="4" t="s">
        <v>11</v>
      </c>
      <c r="J2896" s="4" t="s">
        <v>12</v>
      </c>
      <c r="K2896" s="4" t="s">
        <v>52</v>
      </c>
    </row>
    <row r="2897" spans="2:11" x14ac:dyDescent="0.25">
      <c r="B2897" s="7">
        <v>44095</v>
      </c>
      <c r="C2897" s="4" t="s">
        <v>8</v>
      </c>
      <c r="D2897" s="4" t="s">
        <v>18</v>
      </c>
      <c r="E2897" s="4" t="s">
        <v>17</v>
      </c>
      <c r="F2897" s="4">
        <v>5</v>
      </c>
      <c r="G2897" s="13">
        <f t="shared" si="45"/>
        <v>500</v>
      </c>
      <c r="H2897" s="13">
        <f>tbl_Data[[#This Row],[Units]] * tbl_Data[[#This Row],[Price]]</f>
        <v>2500</v>
      </c>
      <c r="I2897" s="4" t="s">
        <v>11</v>
      </c>
      <c r="J2897" s="4" t="s">
        <v>12</v>
      </c>
      <c r="K2897" s="4" t="s">
        <v>53</v>
      </c>
    </row>
    <row r="2898" spans="2:11" x14ac:dyDescent="0.25">
      <c r="B2898" s="7">
        <v>44095</v>
      </c>
      <c r="C2898" s="4" t="s">
        <v>13</v>
      </c>
      <c r="D2898" s="4" t="s">
        <v>18</v>
      </c>
      <c r="E2898" s="4" t="s">
        <v>17</v>
      </c>
      <c r="F2898" s="4">
        <v>6</v>
      </c>
      <c r="G2898" s="13">
        <f t="shared" si="45"/>
        <v>500</v>
      </c>
      <c r="H2898" s="13">
        <f>tbl_Data[[#This Row],[Units]] * tbl_Data[[#This Row],[Price]]</f>
        <v>3000</v>
      </c>
      <c r="I2898" s="4" t="s">
        <v>11</v>
      </c>
      <c r="J2898" s="4" t="s">
        <v>12</v>
      </c>
      <c r="K2898" s="4" t="s">
        <v>55</v>
      </c>
    </row>
    <row r="2899" spans="2:11" x14ac:dyDescent="0.25">
      <c r="B2899" s="7">
        <v>44095</v>
      </c>
      <c r="C2899" s="4" t="s">
        <v>21</v>
      </c>
      <c r="D2899" s="4" t="s">
        <v>16</v>
      </c>
      <c r="E2899" s="4" t="s">
        <v>17</v>
      </c>
      <c r="F2899" s="4">
        <v>12</v>
      </c>
      <c r="G2899" s="13">
        <f t="shared" si="45"/>
        <v>500</v>
      </c>
      <c r="H2899" s="13">
        <f>tbl_Data[[#This Row],[Units]] * tbl_Data[[#This Row],[Price]]</f>
        <v>6000</v>
      </c>
      <c r="I2899" s="4" t="s">
        <v>11</v>
      </c>
      <c r="J2899" s="4" t="s">
        <v>12</v>
      </c>
      <c r="K2899" s="4" t="s">
        <v>52</v>
      </c>
    </row>
    <row r="2900" spans="2:11" x14ac:dyDescent="0.25">
      <c r="B2900" s="7">
        <v>44095</v>
      </c>
      <c r="C2900" s="4" t="s">
        <v>13</v>
      </c>
      <c r="D2900" s="4" t="s">
        <v>14</v>
      </c>
      <c r="E2900" s="4" t="s">
        <v>20</v>
      </c>
      <c r="F2900" s="4">
        <v>21</v>
      </c>
      <c r="G2900" s="13">
        <f t="shared" si="45"/>
        <v>300</v>
      </c>
      <c r="H2900" s="13">
        <f>tbl_Data[[#This Row],[Units]] * tbl_Data[[#This Row],[Price]]</f>
        <v>6300</v>
      </c>
      <c r="I2900" s="4" t="s">
        <v>11</v>
      </c>
      <c r="J2900" s="4" t="s">
        <v>12</v>
      </c>
      <c r="K2900" s="4" t="s">
        <v>53</v>
      </c>
    </row>
    <row r="2901" spans="2:11" x14ac:dyDescent="0.25">
      <c r="B2901" s="7">
        <v>44095</v>
      </c>
      <c r="C2901" s="4" t="s">
        <v>21</v>
      </c>
      <c r="D2901" s="4" t="s">
        <v>14</v>
      </c>
      <c r="E2901" s="4" t="s">
        <v>10</v>
      </c>
      <c r="F2901" s="4">
        <v>23</v>
      </c>
      <c r="G2901" s="13">
        <f t="shared" si="45"/>
        <v>400</v>
      </c>
      <c r="H2901" s="13">
        <f>tbl_Data[[#This Row],[Units]] * tbl_Data[[#This Row],[Price]]</f>
        <v>9200</v>
      </c>
      <c r="I2901" s="4" t="s">
        <v>11</v>
      </c>
      <c r="J2901" s="4" t="s">
        <v>12</v>
      </c>
      <c r="K2901" s="4" t="s">
        <v>53</v>
      </c>
    </row>
    <row r="2902" spans="2:11" x14ac:dyDescent="0.25">
      <c r="B2902" s="7">
        <v>44095</v>
      </c>
      <c r="C2902" s="4" t="s">
        <v>8</v>
      </c>
      <c r="D2902" s="4" t="s">
        <v>48</v>
      </c>
      <c r="E2902" s="4" t="s">
        <v>10</v>
      </c>
      <c r="F2902" s="4">
        <v>24</v>
      </c>
      <c r="G2902" s="13">
        <f t="shared" si="45"/>
        <v>400</v>
      </c>
      <c r="H2902" s="13">
        <f>tbl_Data[[#This Row],[Units]] * tbl_Data[[#This Row],[Price]]</f>
        <v>9600</v>
      </c>
      <c r="I2902" s="4" t="s">
        <v>23</v>
      </c>
      <c r="J2902" s="4" t="s">
        <v>12</v>
      </c>
      <c r="K2902" s="4" t="s">
        <v>53</v>
      </c>
    </row>
    <row r="2903" spans="2:11" x14ac:dyDescent="0.25">
      <c r="B2903" s="7">
        <v>44095</v>
      </c>
      <c r="C2903" s="4" t="s">
        <v>8</v>
      </c>
      <c r="D2903" s="4" t="s">
        <v>48</v>
      </c>
      <c r="E2903" s="4" t="s">
        <v>17</v>
      </c>
      <c r="F2903" s="4">
        <v>27</v>
      </c>
      <c r="G2903" s="13">
        <f t="shared" si="45"/>
        <v>500</v>
      </c>
      <c r="H2903" s="13">
        <f>tbl_Data[[#This Row],[Units]] * tbl_Data[[#This Row],[Price]]</f>
        <v>13500</v>
      </c>
      <c r="I2903" s="4" t="s">
        <v>11</v>
      </c>
      <c r="J2903" s="4" t="s">
        <v>12</v>
      </c>
      <c r="K2903" s="4" t="s">
        <v>55</v>
      </c>
    </row>
    <row r="2904" spans="2:11" x14ac:dyDescent="0.25">
      <c r="B2904" s="7">
        <v>44095</v>
      </c>
      <c r="C2904" s="4" t="s">
        <v>8</v>
      </c>
      <c r="D2904" s="4" t="s">
        <v>18</v>
      </c>
      <c r="E2904" s="4" t="s">
        <v>10</v>
      </c>
      <c r="F2904" s="4">
        <v>36</v>
      </c>
      <c r="G2904" s="13">
        <f t="shared" si="45"/>
        <v>400</v>
      </c>
      <c r="H2904" s="13">
        <f>tbl_Data[[#This Row],[Units]] * tbl_Data[[#This Row],[Price]]</f>
        <v>14400</v>
      </c>
      <c r="I2904" s="4" t="s">
        <v>23</v>
      </c>
      <c r="J2904" s="4" t="s">
        <v>12</v>
      </c>
      <c r="K2904" s="4" t="s">
        <v>52</v>
      </c>
    </row>
    <row r="2905" spans="2:11" x14ac:dyDescent="0.25">
      <c r="B2905" s="7">
        <v>44095</v>
      </c>
      <c r="C2905" s="4" t="s">
        <v>21</v>
      </c>
      <c r="D2905" s="4" t="s">
        <v>18</v>
      </c>
      <c r="E2905" s="4" t="s">
        <v>10</v>
      </c>
      <c r="F2905" s="4">
        <v>41</v>
      </c>
      <c r="G2905" s="13">
        <f t="shared" si="45"/>
        <v>400</v>
      </c>
      <c r="H2905" s="13">
        <f>tbl_Data[[#This Row],[Units]] * tbl_Data[[#This Row],[Price]]</f>
        <v>16400</v>
      </c>
      <c r="I2905" s="4" t="s">
        <v>23</v>
      </c>
      <c r="J2905" s="4" t="s">
        <v>12</v>
      </c>
      <c r="K2905" s="4" t="s">
        <v>53</v>
      </c>
    </row>
    <row r="2906" spans="2:11" x14ac:dyDescent="0.25">
      <c r="B2906" s="7">
        <v>44095</v>
      </c>
      <c r="C2906" s="4" t="s">
        <v>13</v>
      </c>
      <c r="D2906" s="4" t="s">
        <v>14</v>
      </c>
      <c r="E2906" s="4" t="s">
        <v>10</v>
      </c>
      <c r="F2906" s="4">
        <v>48</v>
      </c>
      <c r="G2906" s="13">
        <f t="shared" si="45"/>
        <v>400</v>
      </c>
      <c r="H2906" s="13">
        <f>tbl_Data[[#This Row],[Units]] * tbl_Data[[#This Row],[Price]]</f>
        <v>19200</v>
      </c>
      <c r="I2906" s="4" t="s">
        <v>23</v>
      </c>
      <c r="J2906" s="4" t="s">
        <v>19</v>
      </c>
      <c r="K2906" s="4" t="s">
        <v>52</v>
      </c>
    </row>
    <row r="2907" spans="2:11" x14ac:dyDescent="0.25">
      <c r="B2907" s="7">
        <v>44095</v>
      </c>
      <c r="C2907" s="4" t="s">
        <v>8</v>
      </c>
      <c r="D2907" s="4" t="s">
        <v>48</v>
      </c>
      <c r="E2907" s="4" t="s">
        <v>17</v>
      </c>
      <c r="F2907" s="4">
        <v>39</v>
      </c>
      <c r="G2907" s="13">
        <f t="shared" si="45"/>
        <v>500</v>
      </c>
      <c r="H2907" s="13">
        <f>tbl_Data[[#This Row],[Units]] * tbl_Data[[#This Row],[Price]]</f>
        <v>19500</v>
      </c>
      <c r="I2907" s="4" t="s">
        <v>11</v>
      </c>
      <c r="J2907" s="4" t="s">
        <v>12</v>
      </c>
      <c r="K2907" s="4" t="s">
        <v>54</v>
      </c>
    </row>
    <row r="2908" spans="2:11" x14ac:dyDescent="0.25">
      <c r="B2908" s="7">
        <v>44095</v>
      </c>
      <c r="C2908" s="4" t="s">
        <v>8</v>
      </c>
      <c r="D2908" s="4" t="s">
        <v>14</v>
      </c>
      <c r="E2908" s="4" t="s">
        <v>17</v>
      </c>
      <c r="F2908" s="4">
        <v>40</v>
      </c>
      <c r="G2908" s="13">
        <f t="shared" si="45"/>
        <v>500</v>
      </c>
      <c r="H2908" s="13">
        <f>tbl_Data[[#This Row],[Units]] * tbl_Data[[#This Row],[Price]]</f>
        <v>20000</v>
      </c>
      <c r="I2908" s="4" t="s">
        <v>23</v>
      </c>
      <c r="J2908" s="4" t="s">
        <v>12</v>
      </c>
      <c r="K2908" s="4" t="s">
        <v>55</v>
      </c>
    </row>
    <row r="2909" spans="2:11" x14ac:dyDescent="0.25">
      <c r="B2909" s="7">
        <v>44095</v>
      </c>
      <c r="C2909" s="4" t="s">
        <v>13</v>
      </c>
      <c r="D2909" s="4" t="s">
        <v>16</v>
      </c>
      <c r="E2909" s="4" t="s">
        <v>17</v>
      </c>
      <c r="F2909" s="4">
        <v>43</v>
      </c>
      <c r="G2909" s="13">
        <f t="shared" si="45"/>
        <v>500</v>
      </c>
      <c r="H2909" s="13">
        <f>tbl_Data[[#This Row],[Units]] * tbl_Data[[#This Row],[Price]]</f>
        <v>21500</v>
      </c>
      <c r="I2909" s="4" t="s">
        <v>11</v>
      </c>
      <c r="J2909" s="4" t="s">
        <v>19</v>
      </c>
      <c r="K2909" s="4" t="s">
        <v>52</v>
      </c>
    </row>
    <row r="2910" spans="2:11" x14ac:dyDescent="0.25">
      <c r="B2910" s="7">
        <v>44095</v>
      </c>
      <c r="C2910" s="4" t="s">
        <v>8</v>
      </c>
      <c r="D2910" s="4" t="s">
        <v>18</v>
      </c>
      <c r="E2910" s="4" t="s">
        <v>17</v>
      </c>
      <c r="F2910" s="4">
        <v>46</v>
      </c>
      <c r="G2910" s="13">
        <f t="shared" si="45"/>
        <v>500</v>
      </c>
      <c r="H2910" s="13">
        <f>tbl_Data[[#This Row],[Units]] * tbl_Data[[#This Row],[Price]]</f>
        <v>23000</v>
      </c>
      <c r="I2910" s="4" t="s">
        <v>11</v>
      </c>
      <c r="J2910" s="4" t="s">
        <v>12</v>
      </c>
      <c r="K2910" s="4" t="s">
        <v>55</v>
      </c>
    </row>
    <row r="2911" spans="2:11" x14ac:dyDescent="0.25">
      <c r="B2911" s="7">
        <v>44095</v>
      </c>
      <c r="C2911" s="4" t="s">
        <v>21</v>
      </c>
      <c r="D2911" s="4" t="s">
        <v>16</v>
      </c>
      <c r="E2911" s="4" t="s">
        <v>17</v>
      </c>
      <c r="F2911" s="4">
        <v>47</v>
      </c>
      <c r="G2911" s="13">
        <f t="shared" si="45"/>
        <v>500</v>
      </c>
      <c r="H2911" s="13">
        <f>tbl_Data[[#This Row],[Units]] * tbl_Data[[#This Row],[Price]]</f>
        <v>23500</v>
      </c>
      <c r="I2911" s="4" t="s">
        <v>11</v>
      </c>
      <c r="J2911" s="4" t="s">
        <v>12</v>
      </c>
      <c r="K2911" s="4" t="s">
        <v>52</v>
      </c>
    </row>
    <row r="2912" spans="2:11" x14ac:dyDescent="0.25">
      <c r="B2912" s="7">
        <v>44096</v>
      </c>
      <c r="C2912" s="4" t="s">
        <v>21</v>
      </c>
      <c r="D2912" s="4" t="s">
        <v>14</v>
      </c>
      <c r="E2912" s="4" t="s">
        <v>15</v>
      </c>
      <c r="F2912" s="4">
        <v>2</v>
      </c>
      <c r="G2912" s="13">
        <f t="shared" si="45"/>
        <v>100</v>
      </c>
      <c r="H2912" s="13">
        <f>tbl_Data[[#This Row],[Units]] * tbl_Data[[#This Row],[Price]]</f>
        <v>200</v>
      </c>
      <c r="I2912" s="4" t="s">
        <v>11</v>
      </c>
      <c r="J2912" s="4" t="s">
        <v>12</v>
      </c>
      <c r="K2912" s="4" t="s">
        <v>55</v>
      </c>
    </row>
    <row r="2913" spans="2:11" x14ac:dyDescent="0.25">
      <c r="B2913" s="7">
        <v>44096</v>
      </c>
      <c r="C2913" s="4" t="s">
        <v>21</v>
      </c>
      <c r="D2913" s="4" t="s">
        <v>48</v>
      </c>
      <c r="E2913" s="4" t="s">
        <v>17</v>
      </c>
      <c r="F2913" s="4">
        <v>3</v>
      </c>
      <c r="G2913" s="13">
        <f t="shared" si="45"/>
        <v>500</v>
      </c>
      <c r="H2913" s="13">
        <f>tbl_Data[[#This Row],[Units]] * tbl_Data[[#This Row],[Price]]</f>
        <v>1500</v>
      </c>
      <c r="I2913" s="4" t="s">
        <v>11</v>
      </c>
      <c r="J2913" s="4" t="s">
        <v>12</v>
      </c>
      <c r="K2913" s="4" t="s">
        <v>52</v>
      </c>
    </row>
    <row r="2914" spans="2:11" x14ac:dyDescent="0.25">
      <c r="B2914" s="7">
        <v>44096</v>
      </c>
      <c r="C2914" s="4" t="s">
        <v>13</v>
      </c>
      <c r="D2914" s="4" t="s">
        <v>14</v>
      </c>
      <c r="E2914" s="4" t="s">
        <v>17</v>
      </c>
      <c r="F2914" s="4">
        <v>5</v>
      </c>
      <c r="G2914" s="13">
        <f t="shared" si="45"/>
        <v>500</v>
      </c>
      <c r="H2914" s="13">
        <f>tbl_Data[[#This Row],[Units]] * tbl_Data[[#This Row],[Price]]</f>
        <v>2500</v>
      </c>
      <c r="I2914" s="4" t="s">
        <v>11</v>
      </c>
      <c r="J2914" s="4" t="s">
        <v>12</v>
      </c>
      <c r="K2914" s="4" t="s">
        <v>52</v>
      </c>
    </row>
    <row r="2915" spans="2:11" x14ac:dyDescent="0.25">
      <c r="B2915" s="7">
        <v>44096</v>
      </c>
      <c r="C2915" s="4" t="s">
        <v>21</v>
      </c>
      <c r="D2915" s="4" t="s">
        <v>24</v>
      </c>
      <c r="E2915" s="4" t="s">
        <v>22</v>
      </c>
      <c r="F2915" s="4">
        <v>23</v>
      </c>
      <c r="G2915" s="13">
        <f t="shared" si="45"/>
        <v>200</v>
      </c>
      <c r="H2915" s="13">
        <f>tbl_Data[[#This Row],[Units]] * tbl_Data[[#This Row],[Price]]</f>
        <v>4600</v>
      </c>
      <c r="I2915" s="4" t="s">
        <v>11</v>
      </c>
      <c r="J2915" s="4" t="s">
        <v>12</v>
      </c>
      <c r="K2915" s="4" t="s">
        <v>52</v>
      </c>
    </row>
    <row r="2916" spans="2:11" x14ac:dyDescent="0.25">
      <c r="B2916" s="7">
        <v>44096</v>
      </c>
      <c r="C2916" s="4" t="s">
        <v>21</v>
      </c>
      <c r="D2916" s="4" t="s">
        <v>18</v>
      </c>
      <c r="E2916" s="4" t="s">
        <v>10</v>
      </c>
      <c r="F2916" s="4">
        <v>14</v>
      </c>
      <c r="G2916" s="13">
        <f t="shared" si="45"/>
        <v>400</v>
      </c>
      <c r="H2916" s="13">
        <f>tbl_Data[[#This Row],[Units]] * tbl_Data[[#This Row],[Price]]</f>
        <v>5600</v>
      </c>
      <c r="I2916" s="4" t="s">
        <v>11</v>
      </c>
      <c r="J2916" s="4" t="s">
        <v>12</v>
      </c>
      <c r="K2916" s="4" t="s">
        <v>52</v>
      </c>
    </row>
    <row r="2917" spans="2:11" x14ac:dyDescent="0.25">
      <c r="B2917" s="7">
        <v>44096</v>
      </c>
      <c r="C2917" s="4" t="s">
        <v>21</v>
      </c>
      <c r="D2917" s="4" t="s">
        <v>16</v>
      </c>
      <c r="E2917" s="4" t="s">
        <v>20</v>
      </c>
      <c r="F2917" s="4">
        <v>28</v>
      </c>
      <c r="G2917" s="13">
        <f t="shared" si="45"/>
        <v>300</v>
      </c>
      <c r="H2917" s="13">
        <f>tbl_Data[[#This Row],[Units]] * tbl_Data[[#This Row],[Price]]</f>
        <v>8400</v>
      </c>
      <c r="I2917" s="4" t="s">
        <v>11</v>
      </c>
      <c r="J2917" s="4" t="s">
        <v>19</v>
      </c>
      <c r="K2917" s="4" t="s">
        <v>52</v>
      </c>
    </row>
    <row r="2918" spans="2:11" x14ac:dyDescent="0.25">
      <c r="B2918" s="7">
        <v>44096</v>
      </c>
      <c r="C2918" s="4" t="s">
        <v>21</v>
      </c>
      <c r="D2918" s="4" t="s">
        <v>18</v>
      </c>
      <c r="E2918" s="4" t="s">
        <v>22</v>
      </c>
      <c r="F2918" s="4">
        <v>48</v>
      </c>
      <c r="G2918" s="13">
        <f t="shared" si="45"/>
        <v>200</v>
      </c>
      <c r="H2918" s="13">
        <f>tbl_Data[[#This Row],[Units]] * tbl_Data[[#This Row],[Price]]</f>
        <v>9600</v>
      </c>
      <c r="I2918" s="4" t="s">
        <v>11</v>
      </c>
      <c r="J2918" s="4" t="s">
        <v>12</v>
      </c>
      <c r="K2918" s="4" t="s">
        <v>52</v>
      </c>
    </row>
    <row r="2919" spans="2:11" x14ac:dyDescent="0.25">
      <c r="B2919" s="7">
        <v>44096</v>
      </c>
      <c r="C2919" s="4" t="s">
        <v>13</v>
      </c>
      <c r="D2919" s="4" t="s">
        <v>18</v>
      </c>
      <c r="E2919" s="4" t="s">
        <v>10</v>
      </c>
      <c r="F2919" s="4">
        <v>28</v>
      </c>
      <c r="G2919" s="13">
        <f t="shared" si="45"/>
        <v>400</v>
      </c>
      <c r="H2919" s="13">
        <f>tbl_Data[[#This Row],[Units]] * tbl_Data[[#This Row],[Price]]</f>
        <v>11200</v>
      </c>
      <c r="I2919" s="4" t="s">
        <v>11</v>
      </c>
      <c r="J2919" s="4" t="s">
        <v>12</v>
      </c>
      <c r="K2919" s="4" t="s">
        <v>53</v>
      </c>
    </row>
    <row r="2920" spans="2:11" x14ac:dyDescent="0.25">
      <c r="B2920" s="7">
        <v>44096</v>
      </c>
      <c r="C2920" s="4" t="s">
        <v>8</v>
      </c>
      <c r="D2920" s="4" t="s">
        <v>16</v>
      </c>
      <c r="E2920" s="4" t="s">
        <v>10</v>
      </c>
      <c r="F2920" s="4">
        <v>33</v>
      </c>
      <c r="G2920" s="13">
        <f t="shared" si="45"/>
        <v>400</v>
      </c>
      <c r="H2920" s="13">
        <f>tbl_Data[[#This Row],[Units]] * tbl_Data[[#This Row],[Price]]</f>
        <v>13200</v>
      </c>
      <c r="I2920" s="4" t="s">
        <v>11</v>
      </c>
      <c r="J2920" s="4" t="s">
        <v>12</v>
      </c>
      <c r="K2920" s="4" t="s">
        <v>55</v>
      </c>
    </row>
    <row r="2921" spans="2:11" x14ac:dyDescent="0.25">
      <c r="B2921" s="7">
        <v>44096</v>
      </c>
      <c r="C2921" s="4" t="s">
        <v>8</v>
      </c>
      <c r="D2921" s="4" t="s">
        <v>14</v>
      </c>
      <c r="E2921" s="4" t="s">
        <v>17</v>
      </c>
      <c r="F2921" s="4">
        <v>28</v>
      </c>
      <c r="G2921" s="13">
        <f t="shared" si="45"/>
        <v>500</v>
      </c>
      <c r="H2921" s="13">
        <f>tbl_Data[[#This Row],[Units]] * tbl_Data[[#This Row],[Price]]</f>
        <v>14000</v>
      </c>
      <c r="I2921" s="4" t="s">
        <v>11</v>
      </c>
      <c r="J2921" s="4" t="s">
        <v>19</v>
      </c>
      <c r="K2921" s="4" t="s">
        <v>53</v>
      </c>
    </row>
    <row r="2922" spans="2:11" x14ac:dyDescent="0.25">
      <c r="B2922" s="7">
        <v>44096</v>
      </c>
      <c r="C2922" s="4" t="s">
        <v>21</v>
      </c>
      <c r="D2922" s="4" t="s">
        <v>18</v>
      </c>
      <c r="E2922" s="4" t="s">
        <v>10</v>
      </c>
      <c r="F2922" s="4">
        <v>40</v>
      </c>
      <c r="G2922" s="13">
        <f t="shared" si="45"/>
        <v>400</v>
      </c>
      <c r="H2922" s="13">
        <f>tbl_Data[[#This Row],[Units]] * tbl_Data[[#This Row],[Price]]</f>
        <v>16000</v>
      </c>
      <c r="I2922" s="4" t="s">
        <v>11</v>
      </c>
      <c r="J2922" s="4" t="s">
        <v>12</v>
      </c>
      <c r="K2922" s="4" t="s">
        <v>53</v>
      </c>
    </row>
    <row r="2923" spans="2:11" x14ac:dyDescent="0.25">
      <c r="B2923" s="7">
        <v>44096</v>
      </c>
      <c r="C2923" s="4" t="s">
        <v>21</v>
      </c>
      <c r="D2923" s="4" t="s">
        <v>14</v>
      </c>
      <c r="E2923" s="4" t="s">
        <v>17</v>
      </c>
      <c r="F2923" s="4">
        <v>40</v>
      </c>
      <c r="G2923" s="13">
        <f t="shared" si="45"/>
        <v>500</v>
      </c>
      <c r="H2923" s="13">
        <f>tbl_Data[[#This Row],[Units]] * tbl_Data[[#This Row],[Price]]</f>
        <v>20000</v>
      </c>
      <c r="I2923" s="4" t="s">
        <v>11</v>
      </c>
      <c r="J2923" s="4" t="s">
        <v>12</v>
      </c>
      <c r="K2923" s="4" t="s">
        <v>52</v>
      </c>
    </row>
    <row r="2924" spans="2:11" x14ac:dyDescent="0.25">
      <c r="B2924" s="7">
        <v>44097</v>
      </c>
      <c r="C2924" s="4" t="s">
        <v>21</v>
      </c>
      <c r="D2924" s="4" t="s">
        <v>9</v>
      </c>
      <c r="E2924" s="4" t="s">
        <v>20</v>
      </c>
      <c r="F2924" s="4">
        <v>12</v>
      </c>
      <c r="G2924" s="13">
        <f t="shared" si="45"/>
        <v>300</v>
      </c>
      <c r="H2924" s="13">
        <f>tbl_Data[[#This Row],[Units]] * tbl_Data[[#This Row],[Price]]</f>
        <v>3600</v>
      </c>
      <c r="I2924" s="4" t="s">
        <v>11</v>
      </c>
      <c r="J2924" s="4" t="s">
        <v>12</v>
      </c>
      <c r="K2924" s="4" t="s">
        <v>52</v>
      </c>
    </row>
    <row r="2925" spans="2:11" x14ac:dyDescent="0.25">
      <c r="B2925" s="7">
        <v>44097</v>
      </c>
      <c r="C2925" s="4" t="s">
        <v>8</v>
      </c>
      <c r="D2925" s="4" t="s">
        <v>18</v>
      </c>
      <c r="E2925" s="4" t="s">
        <v>15</v>
      </c>
      <c r="F2925" s="4">
        <v>44</v>
      </c>
      <c r="G2925" s="13">
        <f t="shared" si="45"/>
        <v>100</v>
      </c>
      <c r="H2925" s="13">
        <f>tbl_Data[[#This Row],[Units]] * tbl_Data[[#This Row],[Price]]</f>
        <v>4400</v>
      </c>
      <c r="I2925" s="4" t="s">
        <v>11</v>
      </c>
      <c r="J2925" s="4" t="s">
        <v>12</v>
      </c>
      <c r="K2925" s="4" t="s">
        <v>53</v>
      </c>
    </row>
    <row r="2926" spans="2:11" x14ac:dyDescent="0.25">
      <c r="B2926" s="7">
        <v>44097</v>
      </c>
      <c r="C2926" s="4" t="s">
        <v>13</v>
      </c>
      <c r="D2926" s="4" t="s">
        <v>14</v>
      </c>
      <c r="E2926" s="4" t="s">
        <v>10</v>
      </c>
      <c r="F2926" s="4">
        <v>18</v>
      </c>
      <c r="G2926" s="13">
        <f t="shared" si="45"/>
        <v>400</v>
      </c>
      <c r="H2926" s="13">
        <f>tbl_Data[[#This Row],[Units]] * tbl_Data[[#This Row],[Price]]</f>
        <v>7200</v>
      </c>
      <c r="I2926" s="4" t="s">
        <v>11</v>
      </c>
      <c r="J2926" s="4" t="s">
        <v>12</v>
      </c>
      <c r="K2926" s="4" t="s">
        <v>55</v>
      </c>
    </row>
    <row r="2927" spans="2:11" x14ac:dyDescent="0.25">
      <c r="B2927" s="7">
        <v>44097</v>
      </c>
      <c r="C2927" s="4" t="s">
        <v>21</v>
      </c>
      <c r="D2927" s="4" t="s">
        <v>18</v>
      </c>
      <c r="E2927" s="4" t="s">
        <v>10</v>
      </c>
      <c r="F2927" s="4">
        <v>22</v>
      </c>
      <c r="G2927" s="13">
        <f t="shared" si="45"/>
        <v>400</v>
      </c>
      <c r="H2927" s="13">
        <f>tbl_Data[[#This Row],[Units]] * tbl_Data[[#This Row],[Price]]</f>
        <v>8800</v>
      </c>
      <c r="I2927" s="4" t="s">
        <v>11</v>
      </c>
      <c r="J2927" s="4" t="s">
        <v>12</v>
      </c>
      <c r="K2927" s="4" t="s">
        <v>55</v>
      </c>
    </row>
    <row r="2928" spans="2:11" x14ac:dyDescent="0.25">
      <c r="B2928" s="7">
        <v>44097</v>
      </c>
      <c r="C2928" s="4" t="s">
        <v>21</v>
      </c>
      <c r="D2928" s="4" t="s">
        <v>18</v>
      </c>
      <c r="E2928" s="4" t="s">
        <v>10</v>
      </c>
      <c r="F2928" s="4">
        <v>22</v>
      </c>
      <c r="G2928" s="13">
        <f t="shared" si="45"/>
        <v>400</v>
      </c>
      <c r="H2928" s="13">
        <f>tbl_Data[[#This Row],[Units]] * tbl_Data[[#This Row],[Price]]</f>
        <v>8800</v>
      </c>
      <c r="I2928" s="4" t="s">
        <v>11</v>
      </c>
      <c r="J2928" s="4" t="s">
        <v>12</v>
      </c>
      <c r="K2928" s="4" t="s">
        <v>52</v>
      </c>
    </row>
    <row r="2929" spans="2:11" x14ac:dyDescent="0.25">
      <c r="B2929" s="7">
        <v>44097</v>
      </c>
      <c r="C2929" s="4" t="s">
        <v>8</v>
      </c>
      <c r="D2929" s="4" t="s">
        <v>14</v>
      </c>
      <c r="E2929" s="4" t="s">
        <v>17</v>
      </c>
      <c r="F2929" s="4">
        <v>23</v>
      </c>
      <c r="G2929" s="13">
        <f t="shared" si="45"/>
        <v>500</v>
      </c>
      <c r="H2929" s="13">
        <f>tbl_Data[[#This Row],[Units]] * tbl_Data[[#This Row],[Price]]</f>
        <v>11500</v>
      </c>
      <c r="I2929" s="4" t="s">
        <v>11</v>
      </c>
      <c r="J2929" s="4" t="s">
        <v>12</v>
      </c>
      <c r="K2929" s="4" t="s">
        <v>52</v>
      </c>
    </row>
    <row r="2930" spans="2:11" x14ac:dyDescent="0.25">
      <c r="B2930" s="7">
        <v>44097</v>
      </c>
      <c r="C2930" s="4" t="s">
        <v>13</v>
      </c>
      <c r="D2930" s="4" t="s">
        <v>18</v>
      </c>
      <c r="E2930" s="4" t="s">
        <v>17</v>
      </c>
      <c r="F2930" s="4">
        <v>25</v>
      </c>
      <c r="G2930" s="13">
        <f t="shared" si="45"/>
        <v>500</v>
      </c>
      <c r="H2930" s="13">
        <f>tbl_Data[[#This Row],[Units]] * tbl_Data[[#This Row],[Price]]</f>
        <v>12500</v>
      </c>
      <c r="I2930" s="4" t="s">
        <v>11</v>
      </c>
      <c r="J2930" s="4" t="s">
        <v>12</v>
      </c>
      <c r="K2930" s="4" t="s">
        <v>55</v>
      </c>
    </row>
    <row r="2931" spans="2:11" x14ac:dyDescent="0.25">
      <c r="B2931" s="7">
        <v>44097</v>
      </c>
      <c r="C2931" s="4" t="s">
        <v>8</v>
      </c>
      <c r="D2931" s="4" t="s">
        <v>9</v>
      </c>
      <c r="E2931" s="4" t="s">
        <v>10</v>
      </c>
      <c r="F2931" s="4">
        <v>33</v>
      </c>
      <c r="G2931" s="13">
        <f t="shared" si="45"/>
        <v>400</v>
      </c>
      <c r="H2931" s="13">
        <f>tbl_Data[[#This Row],[Units]] * tbl_Data[[#This Row],[Price]]</f>
        <v>13200</v>
      </c>
      <c r="I2931" s="4" t="s">
        <v>11</v>
      </c>
      <c r="J2931" s="4" t="s">
        <v>12</v>
      </c>
      <c r="K2931" s="4" t="s">
        <v>52</v>
      </c>
    </row>
    <row r="2932" spans="2:11" x14ac:dyDescent="0.25">
      <c r="B2932" s="7">
        <v>44097</v>
      </c>
      <c r="C2932" s="4" t="s">
        <v>21</v>
      </c>
      <c r="D2932" s="4" t="s">
        <v>16</v>
      </c>
      <c r="E2932" s="4" t="s">
        <v>10</v>
      </c>
      <c r="F2932" s="4">
        <v>35</v>
      </c>
      <c r="G2932" s="13">
        <f t="shared" si="45"/>
        <v>400</v>
      </c>
      <c r="H2932" s="13">
        <f>tbl_Data[[#This Row],[Units]] * tbl_Data[[#This Row],[Price]]</f>
        <v>14000</v>
      </c>
      <c r="I2932" s="4" t="s">
        <v>11</v>
      </c>
      <c r="J2932" s="4" t="s">
        <v>12</v>
      </c>
      <c r="K2932" s="4" t="s">
        <v>54</v>
      </c>
    </row>
    <row r="2933" spans="2:11" x14ac:dyDescent="0.25">
      <c r="B2933" s="7">
        <v>44097</v>
      </c>
      <c r="C2933" s="4" t="s">
        <v>13</v>
      </c>
      <c r="D2933" s="4" t="s">
        <v>14</v>
      </c>
      <c r="E2933" s="4" t="s">
        <v>17</v>
      </c>
      <c r="F2933" s="4">
        <v>44</v>
      </c>
      <c r="G2933" s="13">
        <f t="shared" si="45"/>
        <v>500</v>
      </c>
      <c r="H2933" s="13">
        <f>tbl_Data[[#This Row],[Units]] * tbl_Data[[#This Row],[Price]]</f>
        <v>22000</v>
      </c>
      <c r="I2933" s="4" t="s">
        <v>11</v>
      </c>
      <c r="J2933" s="4" t="s">
        <v>12</v>
      </c>
      <c r="K2933" s="4" t="s">
        <v>52</v>
      </c>
    </row>
    <row r="2934" spans="2:11" x14ac:dyDescent="0.25">
      <c r="B2934" s="7">
        <v>44098</v>
      </c>
      <c r="C2934" s="4" t="s">
        <v>13</v>
      </c>
      <c r="D2934" s="4" t="s">
        <v>18</v>
      </c>
      <c r="E2934" s="4" t="s">
        <v>17</v>
      </c>
      <c r="F2934" s="4">
        <v>1</v>
      </c>
      <c r="G2934" s="13">
        <f t="shared" si="45"/>
        <v>500</v>
      </c>
      <c r="H2934" s="13">
        <f>tbl_Data[[#This Row],[Units]] * tbl_Data[[#This Row],[Price]]</f>
        <v>500</v>
      </c>
      <c r="I2934" s="4" t="s">
        <v>11</v>
      </c>
      <c r="J2934" s="4" t="s">
        <v>12</v>
      </c>
      <c r="K2934" s="4" t="s">
        <v>52</v>
      </c>
    </row>
    <row r="2935" spans="2:11" x14ac:dyDescent="0.25">
      <c r="B2935" s="7">
        <v>44098</v>
      </c>
      <c r="C2935" s="4" t="s">
        <v>8</v>
      </c>
      <c r="D2935" s="4" t="s">
        <v>48</v>
      </c>
      <c r="E2935" s="4" t="s">
        <v>17</v>
      </c>
      <c r="F2935" s="4">
        <v>2</v>
      </c>
      <c r="G2935" s="13">
        <f t="shared" si="45"/>
        <v>500</v>
      </c>
      <c r="H2935" s="13">
        <f>tbl_Data[[#This Row],[Units]] * tbl_Data[[#This Row],[Price]]</f>
        <v>1000</v>
      </c>
      <c r="I2935" s="4" t="s">
        <v>11</v>
      </c>
      <c r="J2935" s="4" t="s">
        <v>12</v>
      </c>
      <c r="K2935" s="4" t="s">
        <v>55</v>
      </c>
    </row>
    <row r="2936" spans="2:11" x14ac:dyDescent="0.25">
      <c r="B2936" s="7">
        <v>44098</v>
      </c>
      <c r="C2936" s="4" t="s">
        <v>13</v>
      </c>
      <c r="D2936" s="4" t="s">
        <v>9</v>
      </c>
      <c r="E2936" s="4" t="s">
        <v>22</v>
      </c>
      <c r="F2936" s="4">
        <v>5</v>
      </c>
      <c r="G2936" s="13">
        <f t="shared" si="45"/>
        <v>200</v>
      </c>
      <c r="H2936" s="13">
        <f>tbl_Data[[#This Row],[Units]] * tbl_Data[[#This Row],[Price]]</f>
        <v>1000</v>
      </c>
      <c r="I2936" s="4" t="s">
        <v>11</v>
      </c>
      <c r="J2936" s="4" t="s">
        <v>19</v>
      </c>
      <c r="K2936" s="4" t="s">
        <v>56</v>
      </c>
    </row>
    <row r="2937" spans="2:11" x14ac:dyDescent="0.25">
      <c r="B2937" s="7">
        <v>44098</v>
      </c>
      <c r="C2937" s="4" t="s">
        <v>8</v>
      </c>
      <c r="D2937" s="4" t="s">
        <v>18</v>
      </c>
      <c r="E2937" s="4" t="s">
        <v>10</v>
      </c>
      <c r="F2937" s="4">
        <v>3</v>
      </c>
      <c r="G2937" s="13">
        <f t="shared" si="45"/>
        <v>400</v>
      </c>
      <c r="H2937" s="13">
        <f>tbl_Data[[#This Row],[Units]] * tbl_Data[[#This Row],[Price]]</f>
        <v>1200</v>
      </c>
      <c r="I2937" s="4" t="s">
        <v>11</v>
      </c>
      <c r="J2937" s="4" t="s">
        <v>19</v>
      </c>
      <c r="K2937" s="4" t="s">
        <v>56</v>
      </c>
    </row>
    <row r="2938" spans="2:11" x14ac:dyDescent="0.25">
      <c r="B2938" s="7">
        <v>44098</v>
      </c>
      <c r="C2938" s="4" t="s">
        <v>8</v>
      </c>
      <c r="D2938" s="4" t="s">
        <v>16</v>
      </c>
      <c r="E2938" s="4" t="s">
        <v>10</v>
      </c>
      <c r="F2938" s="4">
        <v>6</v>
      </c>
      <c r="G2938" s="13">
        <f t="shared" si="45"/>
        <v>400</v>
      </c>
      <c r="H2938" s="13">
        <f>tbl_Data[[#This Row],[Units]] * tbl_Data[[#This Row],[Price]]</f>
        <v>2400</v>
      </c>
      <c r="I2938" s="4" t="s">
        <v>23</v>
      </c>
      <c r="J2938" s="4" t="s">
        <v>12</v>
      </c>
      <c r="K2938" s="4" t="s">
        <v>52</v>
      </c>
    </row>
    <row r="2939" spans="2:11" x14ac:dyDescent="0.25">
      <c r="B2939" s="7">
        <v>44098</v>
      </c>
      <c r="C2939" s="4" t="s">
        <v>13</v>
      </c>
      <c r="D2939" s="4" t="s">
        <v>16</v>
      </c>
      <c r="E2939" s="4" t="s">
        <v>15</v>
      </c>
      <c r="F2939" s="4">
        <v>28</v>
      </c>
      <c r="G2939" s="13">
        <f t="shared" si="45"/>
        <v>100</v>
      </c>
      <c r="H2939" s="13">
        <f>tbl_Data[[#This Row],[Units]] * tbl_Data[[#This Row],[Price]]</f>
        <v>2800</v>
      </c>
      <c r="I2939" s="4" t="s">
        <v>11</v>
      </c>
      <c r="J2939" s="4" t="s">
        <v>12</v>
      </c>
      <c r="K2939" s="4" t="s">
        <v>55</v>
      </c>
    </row>
    <row r="2940" spans="2:11" x14ac:dyDescent="0.25">
      <c r="B2940" s="7">
        <v>44098</v>
      </c>
      <c r="C2940" s="4" t="s">
        <v>8</v>
      </c>
      <c r="D2940" s="4" t="s">
        <v>14</v>
      </c>
      <c r="E2940" s="4" t="s">
        <v>15</v>
      </c>
      <c r="F2940" s="4">
        <v>29</v>
      </c>
      <c r="G2940" s="13">
        <f t="shared" si="45"/>
        <v>100</v>
      </c>
      <c r="H2940" s="13">
        <f>tbl_Data[[#This Row],[Units]] * tbl_Data[[#This Row],[Price]]</f>
        <v>2900</v>
      </c>
      <c r="I2940" s="4" t="s">
        <v>23</v>
      </c>
      <c r="J2940" s="4" t="s">
        <v>12</v>
      </c>
      <c r="K2940" s="4" t="s">
        <v>53</v>
      </c>
    </row>
    <row r="2941" spans="2:11" x14ac:dyDescent="0.25">
      <c r="B2941" s="7">
        <v>44098</v>
      </c>
      <c r="C2941" s="4" t="s">
        <v>8</v>
      </c>
      <c r="D2941" s="4" t="s">
        <v>48</v>
      </c>
      <c r="E2941" s="4" t="s">
        <v>15</v>
      </c>
      <c r="F2941" s="4">
        <v>31</v>
      </c>
      <c r="G2941" s="13">
        <f t="shared" si="45"/>
        <v>100</v>
      </c>
      <c r="H2941" s="13">
        <f>tbl_Data[[#This Row],[Units]] * tbl_Data[[#This Row],[Price]]</f>
        <v>3100</v>
      </c>
      <c r="I2941" s="4" t="s">
        <v>23</v>
      </c>
      <c r="J2941" s="4" t="s">
        <v>12</v>
      </c>
      <c r="K2941" s="4" t="s">
        <v>52</v>
      </c>
    </row>
    <row r="2942" spans="2:11" x14ac:dyDescent="0.25">
      <c r="B2942" s="7">
        <v>44098</v>
      </c>
      <c r="C2942" s="4" t="s">
        <v>8</v>
      </c>
      <c r="D2942" s="4" t="s">
        <v>14</v>
      </c>
      <c r="E2942" s="4" t="s">
        <v>22</v>
      </c>
      <c r="F2942" s="4">
        <v>17</v>
      </c>
      <c r="G2942" s="13">
        <f t="shared" si="45"/>
        <v>200</v>
      </c>
      <c r="H2942" s="13">
        <f>tbl_Data[[#This Row],[Units]] * tbl_Data[[#This Row],[Price]]</f>
        <v>3400</v>
      </c>
      <c r="I2942" s="4" t="s">
        <v>11</v>
      </c>
      <c r="J2942" s="4" t="s">
        <v>12</v>
      </c>
      <c r="K2942" s="4" t="s">
        <v>54</v>
      </c>
    </row>
    <row r="2943" spans="2:11" x14ac:dyDescent="0.25">
      <c r="B2943" s="7">
        <v>44098</v>
      </c>
      <c r="C2943" s="4" t="s">
        <v>13</v>
      </c>
      <c r="D2943" s="4" t="s">
        <v>48</v>
      </c>
      <c r="E2943" s="4" t="s">
        <v>20</v>
      </c>
      <c r="F2943" s="4">
        <v>14</v>
      </c>
      <c r="G2943" s="13">
        <f t="shared" si="45"/>
        <v>300</v>
      </c>
      <c r="H2943" s="13">
        <f>tbl_Data[[#This Row],[Units]] * tbl_Data[[#This Row],[Price]]</f>
        <v>4200</v>
      </c>
      <c r="I2943" s="4" t="s">
        <v>23</v>
      </c>
      <c r="J2943" s="4" t="s">
        <v>19</v>
      </c>
      <c r="K2943" s="4" t="s">
        <v>52</v>
      </c>
    </row>
    <row r="2944" spans="2:11" x14ac:dyDescent="0.25">
      <c r="B2944" s="7">
        <v>44098</v>
      </c>
      <c r="C2944" s="4" t="s">
        <v>21</v>
      </c>
      <c r="D2944" s="4" t="s">
        <v>48</v>
      </c>
      <c r="E2944" s="4" t="s">
        <v>10</v>
      </c>
      <c r="F2944" s="4">
        <v>11</v>
      </c>
      <c r="G2944" s="13">
        <f t="shared" si="45"/>
        <v>400</v>
      </c>
      <c r="H2944" s="13">
        <f>tbl_Data[[#This Row],[Units]] * tbl_Data[[#This Row],[Price]]</f>
        <v>4400</v>
      </c>
      <c r="I2944" s="4" t="s">
        <v>11</v>
      </c>
      <c r="J2944" s="4" t="s">
        <v>19</v>
      </c>
      <c r="K2944" s="4" t="s">
        <v>55</v>
      </c>
    </row>
    <row r="2945" spans="2:11" x14ac:dyDescent="0.25">
      <c r="B2945" s="7">
        <v>44098</v>
      </c>
      <c r="C2945" s="4" t="s">
        <v>13</v>
      </c>
      <c r="D2945" s="4" t="s">
        <v>16</v>
      </c>
      <c r="E2945" s="4" t="s">
        <v>15</v>
      </c>
      <c r="F2945" s="4">
        <v>46</v>
      </c>
      <c r="G2945" s="13">
        <f t="shared" si="45"/>
        <v>100</v>
      </c>
      <c r="H2945" s="13">
        <f>tbl_Data[[#This Row],[Units]] * tbl_Data[[#This Row],[Price]]</f>
        <v>4600</v>
      </c>
      <c r="I2945" s="4" t="s">
        <v>11</v>
      </c>
      <c r="J2945" s="4" t="s">
        <v>12</v>
      </c>
      <c r="K2945" s="4" t="s">
        <v>55</v>
      </c>
    </row>
    <row r="2946" spans="2:11" x14ac:dyDescent="0.25">
      <c r="B2946" s="7">
        <v>44098</v>
      </c>
      <c r="C2946" s="4" t="s">
        <v>8</v>
      </c>
      <c r="D2946" s="4" t="s">
        <v>14</v>
      </c>
      <c r="E2946" s="4" t="s">
        <v>22</v>
      </c>
      <c r="F2946" s="4">
        <v>45</v>
      </c>
      <c r="G2946" s="13">
        <f t="shared" si="45"/>
        <v>200</v>
      </c>
      <c r="H2946" s="13">
        <f>tbl_Data[[#This Row],[Units]] * tbl_Data[[#This Row],[Price]]</f>
        <v>9000</v>
      </c>
      <c r="I2946" s="4" t="s">
        <v>11</v>
      </c>
      <c r="J2946" s="4" t="s">
        <v>12</v>
      </c>
      <c r="K2946" s="4" t="s">
        <v>52</v>
      </c>
    </row>
    <row r="2947" spans="2:11" x14ac:dyDescent="0.25">
      <c r="B2947" s="7">
        <v>44098</v>
      </c>
      <c r="C2947" s="4" t="s">
        <v>8</v>
      </c>
      <c r="D2947" s="4" t="s">
        <v>14</v>
      </c>
      <c r="E2947" s="4" t="s">
        <v>10</v>
      </c>
      <c r="F2947" s="4">
        <v>27</v>
      </c>
      <c r="G2947" s="13">
        <f t="shared" si="45"/>
        <v>400</v>
      </c>
      <c r="H2947" s="13">
        <f>tbl_Data[[#This Row],[Units]] * tbl_Data[[#This Row],[Price]]</f>
        <v>10800</v>
      </c>
      <c r="I2947" s="4" t="s">
        <v>11</v>
      </c>
      <c r="J2947" s="4" t="s">
        <v>12</v>
      </c>
      <c r="K2947" s="4" t="s">
        <v>55</v>
      </c>
    </row>
    <row r="2948" spans="2:11" x14ac:dyDescent="0.25">
      <c r="B2948" s="7">
        <v>44098</v>
      </c>
      <c r="C2948" s="4" t="s">
        <v>8</v>
      </c>
      <c r="D2948" s="4" t="s">
        <v>48</v>
      </c>
      <c r="E2948" s="4" t="s">
        <v>20</v>
      </c>
      <c r="F2948" s="4">
        <v>48</v>
      </c>
      <c r="G2948" s="13">
        <f t="shared" ref="G2948:G3011" si="46">_xlfn.XLOOKUP(E2948, Product, dv_Price, "N/A", 0)</f>
        <v>300</v>
      </c>
      <c r="H2948" s="13">
        <f>tbl_Data[[#This Row],[Units]] * tbl_Data[[#This Row],[Price]]</f>
        <v>14400</v>
      </c>
      <c r="I2948" s="4" t="s">
        <v>23</v>
      </c>
      <c r="J2948" s="4" t="s">
        <v>12</v>
      </c>
      <c r="K2948" s="4" t="s">
        <v>52</v>
      </c>
    </row>
    <row r="2949" spans="2:11" x14ac:dyDescent="0.25">
      <c r="B2949" s="7">
        <v>44098</v>
      </c>
      <c r="C2949" s="4" t="s">
        <v>13</v>
      </c>
      <c r="D2949" s="4" t="s">
        <v>24</v>
      </c>
      <c r="E2949" s="4" t="s">
        <v>10</v>
      </c>
      <c r="F2949" s="4">
        <v>44</v>
      </c>
      <c r="G2949" s="13">
        <f t="shared" si="46"/>
        <v>400</v>
      </c>
      <c r="H2949" s="13">
        <f>tbl_Data[[#This Row],[Units]] * tbl_Data[[#This Row],[Price]]</f>
        <v>17600</v>
      </c>
      <c r="I2949" s="4" t="s">
        <v>11</v>
      </c>
      <c r="J2949" s="4" t="s">
        <v>12</v>
      </c>
      <c r="K2949" s="4" t="s">
        <v>53</v>
      </c>
    </row>
    <row r="2950" spans="2:11" x14ac:dyDescent="0.25">
      <c r="B2950" s="7">
        <v>44099</v>
      </c>
      <c r="C2950" s="4" t="s">
        <v>21</v>
      </c>
      <c r="D2950" s="4" t="s">
        <v>18</v>
      </c>
      <c r="E2950" s="4" t="s">
        <v>15</v>
      </c>
      <c r="F2950" s="4">
        <v>35</v>
      </c>
      <c r="G2950" s="13">
        <f t="shared" si="46"/>
        <v>100</v>
      </c>
      <c r="H2950" s="13">
        <f>tbl_Data[[#This Row],[Units]] * tbl_Data[[#This Row],[Price]]</f>
        <v>3500</v>
      </c>
      <c r="I2950" s="4" t="s">
        <v>11</v>
      </c>
      <c r="J2950" s="4" t="s">
        <v>12</v>
      </c>
      <c r="K2950" s="4" t="s">
        <v>55</v>
      </c>
    </row>
    <row r="2951" spans="2:11" x14ac:dyDescent="0.25">
      <c r="B2951" s="7">
        <v>44099</v>
      </c>
      <c r="C2951" s="4" t="s">
        <v>21</v>
      </c>
      <c r="D2951" s="4" t="s">
        <v>9</v>
      </c>
      <c r="E2951" s="4" t="s">
        <v>15</v>
      </c>
      <c r="F2951" s="4">
        <v>48</v>
      </c>
      <c r="G2951" s="13">
        <f t="shared" si="46"/>
        <v>100</v>
      </c>
      <c r="H2951" s="13">
        <f>tbl_Data[[#This Row],[Units]] * tbl_Data[[#This Row],[Price]]</f>
        <v>4800</v>
      </c>
      <c r="I2951" s="4" t="s">
        <v>23</v>
      </c>
      <c r="J2951" s="4" t="s">
        <v>12</v>
      </c>
      <c r="K2951" s="4" t="s">
        <v>53</v>
      </c>
    </row>
    <row r="2952" spans="2:11" x14ac:dyDescent="0.25">
      <c r="B2952" s="7">
        <v>44099</v>
      </c>
      <c r="C2952" s="4" t="s">
        <v>21</v>
      </c>
      <c r="D2952" s="4" t="s">
        <v>18</v>
      </c>
      <c r="E2952" s="4" t="s">
        <v>10</v>
      </c>
      <c r="F2952" s="4">
        <v>16</v>
      </c>
      <c r="G2952" s="13">
        <f t="shared" si="46"/>
        <v>400</v>
      </c>
      <c r="H2952" s="13">
        <f>tbl_Data[[#This Row],[Units]] * tbl_Data[[#This Row],[Price]]</f>
        <v>6400</v>
      </c>
      <c r="I2952" s="4" t="s">
        <v>11</v>
      </c>
      <c r="J2952" s="4" t="s">
        <v>12</v>
      </c>
      <c r="K2952" s="4" t="s">
        <v>52</v>
      </c>
    </row>
    <row r="2953" spans="2:11" x14ac:dyDescent="0.25">
      <c r="B2953" s="7">
        <v>44099</v>
      </c>
      <c r="C2953" s="4" t="s">
        <v>13</v>
      </c>
      <c r="D2953" s="4" t="s">
        <v>48</v>
      </c>
      <c r="E2953" s="4" t="s">
        <v>17</v>
      </c>
      <c r="F2953" s="4">
        <v>16</v>
      </c>
      <c r="G2953" s="13">
        <f t="shared" si="46"/>
        <v>500</v>
      </c>
      <c r="H2953" s="13">
        <f>tbl_Data[[#This Row],[Units]] * tbl_Data[[#This Row],[Price]]</f>
        <v>8000</v>
      </c>
      <c r="I2953" s="4" t="s">
        <v>11</v>
      </c>
      <c r="J2953" s="4" t="s">
        <v>12</v>
      </c>
      <c r="K2953" s="4" t="s">
        <v>56</v>
      </c>
    </row>
    <row r="2954" spans="2:11" x14ac:dyDescent="0.25">
      <c r="B2954" s="7">
        <v>44099</v>
      </c>
      <c r="C2954" s="4" t="s">
        <v>21</v>
      </c>
      <c r="D2954" s="4" t="s">
        <v>18</v>
      </c>
      <c r="E2954" s="4" t="s">
        <v>10</v>
      </c>
      <c r="F2954" s="4">
        <v>25</v>
      </c>
      <c r="G2954" s="13">
        <f t="shared" si="46"/>
        <v>400</v>
      </c>
      <c r="H2954" s="13">
        <f>tbl_Data[[#This Row],[Units]] * tbl_Data[[#This Row],[Price]]</f>
        <v>10000</v>
      </c>
      <c r="I2954" s="4" t="s">
        <v>23</v>
      </c>
      <c r="J2954" s="4" t="s">
        <v>12</v>
      </c>
      <c r="K2954" s="4" t="s">
        <v>55</v>
      </c>
    </row>
    <row r="2955" spans="2:11" x14ac:dyDescent="0.25">
      <c r="B2955" s="7">
        <v>44099</v>
      </c>
      <c r="C2955" s="4" t="s">
        <v>21</v>
      </c>
      <c r="D2955" s="4" t="s">
        <v>14</v>
      </c>
      <c r="E2955" s="4" t="s">
        <v>10</v>
      </c>
      <c r="F2955" s="4">
        <v>25</v>
      </c>
      <c r="G2955" s="13">
        <f t="shared" si="46"/>
        <v>400</v>
      </c>
      <c r="H2955" s="13">
        <f>tbl_Data[[#This Row],[Units]] * tbl_Data[[#This Row],[Price]]</f>
        <v>10000</v>
      </c>
      <c r="I2955" s="4" t="s">
        <v>11</v>
      </c>
      <c r="J2955" s="4" t="s">
        <v>12</v>
      </c>
      <c r="K2955" s="4" t="s">
        <v>55</v>
      </c>
    </row>
    <row r="2956" spans="2:11" x14ac:dyDescent="0.25">
      <c r="B2956" s="7">
        <v>44099</v>
      </c>
      <c r="C2956" s="4" t="s">
        <v>21</v>
      </c>
      <c r="D2956" s="4" t="s">
        <v>14</v>
      </c>
      <c r="E2956" s="4" t="s">
        <v>10</v>
      </c>
      <c r="F2956" s="4">
        <v>39</v>
      </c>
      <c r="G2956" s="13">
        <f t="shared" si="46"/>
        <v>400</v>
      </c>
      <c r="H2956" s="13">
        <f>tbl_Data[[#This Row],[Units]] * tbl_Data[[#This Row],[Price]]</f>
        <v>15600</v>
      </c>
      <c r="I2956" s="4" t="s">
        <v>11</v>
      </c>
      <c r="J2956" s="4" t="s">
        <v>19</v>
      </c>
      <c r="K2956" s="4" t="s">
        <v>55</v>
      </c>
    </row>
    <row r="2957" spans="2:11" x14ac:dyDescent="0.25">
      <c r="B2957" s="7">
        <v>44099</v>
      </c>
      <c r="C2957" s="4" t="s">
        <v>13</v>
      </c>
      <c r="D2957" s="4" t="s">
        <v>16</v>
      </c>
      <c r="E2957" s="4" t="s">
        <v>17</v>
      </c>
      <c r="F2957" s="4">
        <v>34</v>
      </c>
      <c r="G2957" s="13">
        <f t="shared" si="46"/>
        <v>500</v>
      </c>
      <c r="H2957" s="13">
        <f>tbl_Data[[#This Row],[Units]] * tbl_Data[[#This Row],[Price]]</f>
        <v>17000</v>
      </c>
      <c r="I2957" s="4" t="s">
        <v>23</v>
      </c>
      <c r="J2957" s="4" t="s">
        <v>12</v>
      </c>
      <c r="K2957" s="4" t="s">
        <v>52</v>
      </c>
    </row>
    <row r="2958" spans="2:11" x14ac:dyDescent="0.25">
      <c r="B2958" s="7">
        <v>44100</v>
      </c>
      <c r="C2958" s="4" t="s">
        <v>21</v>
      </c>
      <c r="D2958" s="4" t="s">
        <v>48</v>
      </c>
      <c r="E2958" s="4" t="s">
        <v>10</v>
      </c>
      <c r="F2958" s="4">
        <v>2</v>
      </c>
      <c r="G2958" s="13">
        <f t="shared" si="46"/>
        <v>400</v>
      </c>
      <c r="H2958" s="13">
        <f>tbl_Data[[#This Row],[Units]] * tbl_Data[[#This Row],[Price]]</f>
        <v>800</v>
      </c>
      <c r="I2958" s="4" t="s">
        <v>23</v>
      </c>
      <c r="J2958" s="4" t="s">
        <v>12</v>
      </c>
      <c r="K2958" s="4" t="s">
        <v>54</v>
      </c>
    </row>
    <row r="2959" spans="2:11" x14ac:dyDescent="0.25">
      <c r="B2959" s="7">
        <v>44100</v>
      </c>
      <c r="C2959" s="4" t="s">
        <v>21</v>
      </c>
      <c r="D2959" s="4" t="s">
        <v>14</v>
      </c>
      <c r="E2959" s="4" t="s">
        <v>22</v>
      </c>
      <c r="F2959" s="4">
        <v>5</v>
      </c>
      <c r="G2959" s="13">
        <f t="shared" si="46"/>
        <v>200</v>
      </c>
      <c r="H2959" s="13">
        <f>tbl_Data[[#This Row],[Units]] * tbl_Data[[#This Row],[Price]]</f>
        <v>1000</v>
      </c>
      <c r="I2959" s="4" t="s">
        <v>11</v>
      </c>
      <c r="J2959" s="4" t="s">
        <v>19</v>
      </c>
      <c r="K2959" s="4" t="s">
        <v>53</v>
      </c>
    </row>
    <row r="2960" spans="2:11" x14ac:dyDescent="0.25">
      <c r="B2960" s="7">
        <v>44100</v>
      </c>
      <c r="C2960" s="4" t="s">
        <v>21</v>
      </c>
      <c r="D2960" s="4" t="s">
        <v>18</v>
      </c>
      <c r="E2960" s="4" t="s">
        <v>15</v>
      </c>
      <c r="F2960" s="4">
        <v>12</v>
      </c>
      <c r="G2960" s="13">
        <f t="shared" si="46"/>
        <v>100</v>
      </c>
      <c r="H2960" s="13">
        <f>tbl_Data[[#This Row],[Units]] * tbl_Data[[#This Row],[Price]]</f>
        <v>1200</v>
      </c>
      <c r="I2960" s="4" t="s">
        <v>23</v>
      </c>
      <c r="J2960" s="4" t="s">
        <v>12</v>
      </c>
      <c r="K2960" s="4" t="s">
        <v>52</v>
      </c>
    </row>
    <row r="2961" spans="2:11" x14ac:dyDescent="0.25">
      <c r="B2961" s="7">
        <v>44100</v>
      </c>
      <c r="C2961" s="4" t="s">
        <v>8</v>
      </c>
      <c r="D2961" s="4" t="s">
        <v>48</v>
      </c>
      <c r="E2961" s="4" t="s">
        <v>10</v>
      </c>
      <c r="F2961" s="4">
        <v>3</v>
      </c>
      <c r="G2961" s="13">
        <f t="shared" si="46"/>
        <v>400</v>
      </c>
      <c r="H2961" s="13">
        <f>tbl_Data[[#This Row],[Units]] * tbl_Data[[#This Row],[Price]]</f>
        <v>1200</v>
      </c>
      <c r="I2961" s="4" t="s">
        <v>11</v>
      </c>
      <c r="J2961" s="4" t="s">
        <v>12</v>
      </c>
      <c r="K2961" s="4" t="s">
        <v>52</v>
      </c>
    </row>
    <row r="2962" spans="2:11" x14ac:dyDescent="0.25">
      <c r="B2962" s="7">
        <v>44100</v>
      </c>
      <c r="C2962" s="4" t="s">
        <v>21</v>
      </c>
      <c r="D2962" s="4" t="s">
        <v>18</v>
      </c>
      <c r="E2962" s="4" t="s">
        <v>22</v>
      </c>
      <c r="F2962" s="4">
        <v>7</v>
      </c>
      <c r="G2962" s="13">
        <f t="shared" si="46"/>
        <v>200</v>
      </c>
      <c r="H2962" s="13">
        <f>tbl_Data[[#This Row],[Units]] * tbl_Data[[#This Row],[Price]]</f>
        <v>1400</v>
      </c>
      <c r="I2962" s="4" t="s">
        <v>11</v>
      </c>
      <c r="J2962" s="4" t="s">
        <v>12</v>
      </c>
      <c r="K2962" s="4" t="s">
        <v>55</v>
      </c>
    </row>
    <row r="2963" spans="2:11" x14ac:dyDescent="0.25">
      <c r="B2963" s="7">
        <v>44100</v>
      </c>
      <c r="C2963" s="4" t="s">
        <v>8</v>
      </c>
      <c r="D2963" s="4" t="s">
        <v>18</v>
      </c>
      <c r="E2963" s="4" t="s">
        <v>10</v>
      </c>
      <c r="F2963" s="4">
        <v>5</v>
      </c>
      <c r="G2963" s="13">
        <f t="shared" si="46"/>
        <v>400</v>
      </c>
      <c r="H2963" s="13">
        <f>tbl_Data[[#This Row],[Units]] * tbl_Data[[#This Row],[Price]]</f>
        <v>2000</v>
      </c>
      <c r="I2963" s="4" t="s">
        <v>11</v>
      </c>
      <c r="J2963" s="4" t="s">
        <v>12</v>
      </c>
      <c r="K2963" s="4" t="s">
        <v>52</v>
      </c>
    </row>
    <row r="2964" spans="2:11" x14ac:dyDescent="0.25">
      <c r="B2964" s="7">
        <v>44100</v>
      </c>
      <c r="C2964" s="4" t="s">
        <v>13</v>
      </c>
      <c r="D2964" s="4" t="s">
        <v>48</v>
      </c>
      <c r="E2964" s="4" t="s">
        <v>15</v>
      </c>
      <c r="F2964" s="4">
        <v>25</v>
      </c>
      <c r="G2964" s="13">
        <f t="shared" si="46"/>
        <v>100</v>
      </c>
      <c r="H2964" s="13">
        <f>tbl_Data[[#This Row],[Units]] * tbl_Data[[#This Row],[Price]]</f>
        <v>2500</v>
      </c>
      <c r="I2964" s="4" t="s">
        <v>11</v>
      </c>
      <c r="J2964" s="4" t="s">
        <v>12</v>
      </c>
      <c r="K2964" s="4" t="s">
        <v>53</v>
      </c>
    </row>
    <row r="2965" spans="2:11" x14ac:dyDescent="0.25">
      <c r="B2965" s="7">
        <v>44100</v>
      </c>
      <c r="C2965" s="4" t="s">
        <v>21</v>
      </c>
      <c r="D2965" s="4" t="s">
        <v>48</v>
      </c>
      <c r="E2965" s="4" t="s">
        <v>20</v>
      </c>
      <c r="F2965" s="4">
        <v>15</v>
      </c>
      <c r="G2965" s="13">
        <f t="shared" si="46"/>
        <v>300</v>
      </c>
      <c r="H2965" s="13">
        <f>tbl_Data[[#This Row],[Units]] * tbl_Data[[#This Row],[Price]]</f>
        <v>4500</v>
      </c>
      <c r="I2965" s="4" t="s">
        <v>11</v>
      </c>
      <c r="J2965" s="4" t="s">
        <v>12</v>
      </c>
      <c r="K2965" s="4" t="s">
        <v>53</v>
      </c>
    </row>
    <row r="2966" spans="2:11" x14ac:dyDescent="0.25">
      <c r="B2966" s="7">
        <v>44100</v>
      </c>
      <c r="C2966" s="4" t="s">
        <v>21</v>
      </c>
      <c r="D2966" s="4" t="s">
        <v>16</v>
      </c>
      <c r="E2966" s="4" t="s">
        <v>20</v>
      </c>
      <c r="F2966" s="4">
        <v>21</v>
      </c>
      <c r="G2966" s="13">
        <f t="shared" si="46"/>
        <v>300</v>
      </c>
      <c r="H2966" s="13">
        <f>tbl_Data[[#This Row],[Units]] * tbl_Data[[#This Row],[Price]]</f>
        <v>6300</v>
      </c>
      <c r="I2966" s="4" t="s">
        <v>23</v>
      </c>
      <c r="J2966" s="4" t="s">
        <v>12</v>
      </c>
      <c r="K2966" s="4" t="s">
        <v>52</v>
      </c>
    </row>
    <row r="2967" spans="2:11" x14ac:dyDescent="0.25">
      <c r="B2967" s="7">
        <v>44100</v>
      </c>
      <c r="C2967" s="4" t="s">
        <v>21</v>
      </c>
      <c r="D2967" s="4" t="s">
        <v>14</v>
      </c>
      <c r="E2967" s="4" t="s">
        <v>10</v>
      </c>
      <c r="F2967" s="4">
        <v>22</v>
      </c>
      <c r="G2967" s="13">
        <f t="shared" si="46"/>
        <v>400</v>
      </c>
      <c r="H2967" s="13">
        <f>tbl_Data[[#This Row],[Units]] * tbl_Data[[#This Row],[Price]]</f>
        <v>8800</v>
      </c>
      <c r="I2967" s="4" t="s">
        <v>11</v>
      </c>
      <c r="J2967" s="4" t="s">
        <v>19</v>
      </c>
      <c r="K2967" s="4" t="s">
        <v>55</v>
      </c>
    </row>
    <row r="2968" spans="2:11" x14ac:dyDescent="0.25">
      <c r="B2968" s="7">
        <v>44100</v>
      </c>
      <c r="C2968" s="4" t="s">
        <v>8</v>
      </c>
      <c r="D2968" s="4" t="s">
        <v>18</v>
      </c>
      <c r="E2968" s="4" t="s">
        <v>10</v>
      </c>
      <c r="F2968" s="4">
        <v>24</v>
      </c>
      <c r="G2968" s="13">
        <f t="shared" si="46"/>
        <v>400</v>
      </c>
      <c r="H2968" s="13">
        <f>tbl_Data[[#This Row],[Units]] * tbl_Data[[#This Row],[Price]]</f>
        <v>9600</v>
      </c>
      <c r="I2968" s="4" t="s">
        <v>11</v>
      </c>
      <c r="J2968" s="4" t="s">
        <v>19</v>
      </c>
      <c r="K2968" s="4" t="s">
        <v>55</v>
      </c>
    </row>
    <row r="2969" spans="2:11" x14ac:dyDescent="0.25">
      <c r="B2969" s="7">
        <v>44100</v>
      </c>
      <c r="C2969" s="4" t="s">
        <v>21</v>
      </c>
      <c r="D2969" s="4" t="s">
        <v>14</v>
      </c>
      <c r="E2969" s="4" t="s">
        <v>10</v>
      </c>
      <c r="F2969" s="4">
        <v>34</v>
      </c>
      <c r="G2969" s="13">
        <f t="shared" si="46"/>
        <v>400</v>
      </c>
      <c r="H2969" s="13">
        <f>tbl_Data[[#This Row],[Units]] * tbl_Data[[#This Row],[Price]]</f>
        <v>13600</v>
      </c>
      <c r="I2969" s="4" t="s">
        <v>11</v>
      </c>
      <c r="J2969" s="4" t="s">
        <v>12</v>
      </c>
      <c r="K2969" s="4" t="s">
        <v>55</v>
      </c>
    </row>
    <row r="2970" spans="2:11" x14ac:dyDescent="0.25">
      <c r="B2970" s="7">
        <v>44100</v>
      </c>
      <c r="C2970" s="4" t="s">
        <v>21</v>
      </c>
      <c r="D2970" s="4" t="s">
        <v>16</v>
      </c>
      <c r="E2970" s="4" t="s">
        <v>10</v>
      </c>
      <c r="F2970" s="4">
        <v>36</v>
      </c>
      <c r="G2970" s="13">
        <f t="shared" si="46"/>
        <v>400</v>
      </c>
      <c r="H2970" s="13">
        <f>tbl_Data[[#This Row],[Units]] * tbl_Data[[#This Row],[Price]]</f>
        <v>14400</v>
      </c>
      <c r="I2970" s="4" t="s">
        <v>11</v>
      </c>
      <c r="J2970" s="4" t="s">
        <v>12</v>
      </c>
      <c r="K2970" s="4" t="s">
        <v>52</v>
      </c>
    </row>
    <row r="2971" spans="2:11" x14ac:dyDescent="0.25">
      <c r="B2971" s="7">
        <v>44100</v>
      </c>
      <c r="C2971" s="4" t="s">
        <v>13</v>
      </c>
      <c r="D2971" s="4" t="s">
        <v>18</v>
      </c>
      <c r="E2971" s="4" t="s">
        <v>10</v>
      </c>
      <c r="F2971" s="4">
        <v>37</v>
      </c>
      <c r="G2971" s="13">
        <f t="shared" si="46"/>
        <v>400</v>
      </c>
      <c r="H2971" s="13">
        <f>tbl_Data[[#This Row],[Units]] * tbl_Data[[#This Row],[Price]]</f>
        <v>14800</v>
      </c>
      <c r="I2971" s="4" t="s">
        <v>11</v>
      </c>
      <c r="J2971" s="4" t="s">
        <v>12</v>
      </c>
      <c r="K2971" s="4" t="s">
        <v>52</v>
      </c>
    </row>
    <row r="2972" spans="2:11" x14ac:dyDescent="0.25">
      <c r="B2972" s="7">
        <v>44100</v>
      </c>
      <c r="C2972" s="4" t="s">
        <v>13</v>
      </c>
      <c r="D2972" s="4" t="s">
        <v>9</v>
      </c>
      <c r="E2972" s="4" t="s">
        <v>10</v>
      </c>
      <c r="F2972" s="4">
        <v>39</v>
      </c>
      <c r="G2972" s="13">
        <f t="shared" si="46"/>
        <v>400</v>
      </c>
      <c r="H2972" s="13">
        <f>tbl_Data[[#This Row],[Units]] * tbl_Data[[#This Row],[Price]]</f>
        <v>15600</v>
      </c>
      <c r="I2972" s="4" t="s">
        <v>11</v>
      </c>
      <c r="J2972" s="4" t="s">
        <v>12</v>
      </c>
      <c r="K2972" s="4" t="s">
        <v>55</v>
      </c>
    </row>
    <row r="2973" spans="2:11" x14ac:dyDescent="0.25">
      <c r="B2973" s="7">
        <v>44100</v>
      </c>
      <c r="C2973" s="4" t="s">
        <v>21</v>
      </c>
      <c r="D2973" s="4" t="s">
        <v>48</v>
      </c>
      <c r="E2973" s="4" t="s">
        <v>17</v>
      </c>
      <c r="F2973" s="4">
        <v>44</v>
      </c>
      <c r="G2973" s="13">
        <f t="shared" si="46"/>
        <v>500</v>
      </c>
      <c r="H2973" s="13">
        <f>tbl_Data[[#This Row],[Units]] * tbl_Data[[#This Row],[Price]]</f>
        <v>22000</v>
      </c>
      <c r="I2973" s="4" t="s">
        <v>23</v>
      </c>
      <c r="J2973" s="4" t="s">
        <v>12</v>
      </c>
      <c r="K2973" s="4" t="s">
        <v>54</v>
      </c>
    </row>
    <row r="2974" spans="2:11" x14ac:dyDescent="0.25">
      <c r="B2974" s="7">
        <v>44101</v>
      </c>
      <c r="C2974" s="4" t="s">
        <v>13</v>
      </c>
      <c r="D2974" s="4" t="s">
        <v>24</v>
      </c>
      <c r="E2974" s="4" t="s">
        <v>22</v>
      </c>
      <c r="F2974" s="4">
        <v>5</v>
      </c>
      <c r="G2974" s="13">
        <f t="shared" si="46"/>
        <v>200</v>
      </c>
      <c r="H2974" s="13">
        <f>tbl_Data[[#This Row],[Units]] * tbl_Data[[#This Row],[Price]]</f>
        <v>1000</v>
      </c>
      <c r="I2974" s="4" t="s">
        <v>11</v>
      </c>
      <c r="J2974" s="4" t="s">
        <v>12</v>
      </c>
      <c r="K2974" s="4" t="s">
        <v>52</v>
      </c>
    </row>
    <row r="2975" spans="2:11" x14ac:dyDescent="0.25">
      <c r="B2975" s="7">
        <v>44101</v>
      </c>
      <c r="C2975" s="4" t="s">
        <v>21</v>
      </c>
      <c r="D2975" s="4" t="s">
        <v>16</v>
      </c>
      <c r="E2975" s="4" t="s">
        <v>15</v>
      </c>
      <c r="F2975" s="4">
        <v>19</v>
      </c>
      <c r="G2975" s="13">
        <f t="shared" si="46"/>
        <v>100</v>
      </c>
      <c r="H2975" s="13">
        <f>tbl_Data[[#This Row],[Units]] * tbl_Data[[#This Row],[Price]]</f>
        <v>1900</v>
      </c>
      <c r="I2975" s="4" t="s">
        <v>23</v>
      </c>
      <c r="J2975" s="4" t="s">
        <v>12</v>
      </c>
      <c r="K2975" s="4" t="s">
        <v>55</v>
      </c>
    </row>
    <row r="2976" spans="2:11" x14ac:dyDescent="0.25">
      <c r="B2976" s="7">
        <v>44101</v>
      </c>
      <c r="C2976" s="4" t="s">
        <v>21</v>
      </c>
      <c r="D2976" s="4" t="s">
        <v>14</v>
      </c>
      <c r="E2976" s="4" t="s">
        <v>10</v>
      </c>
      <c r="F2976" s="4">
        <v>6</v>
      </c>
      <c r="G2976" s="13">
        <f t="shared" si="46"/>
        <v>400</v>
      </c>
      <c r="H2976" s="13">
        <f>tbl_Data[[#This Row],[Units]] * tbl_Data[[#This Row],[Price]]</f>
        <v>2400</v>
      </c>
      <c r="I2976" s="4" t="s">
        <v>11</v>
      </c>
      <c r="J2976" s="4" t="s">
        <v>12</v>
      </c>
      <c r="K2976" s="4" t="s">
        <v>54</v>
      </c>
    </row>
    <row r="2977" spans="2:11" x14ac:dyDescent="0.25">
      <c r="B2977" s="7">
        <v>44101</v>
      </c>
      <c r="C2977" s="4" t="s">
        <v>21</v>
      </c>
      <c r="D2977" s="4" t="s">
        <v>48</v>
      </c>
      <c r="E2977" s="4" t="s">
        <v>10</v>
      </c>
      <c r="F2977" s="4">
        <v>26</v>
      </c>
      <c r="G2977" s="13">
        <f t="shared" si="46"/>
        <v>400</v>
      </c>
      <c r="H2977" s="13">
        <f>tbl_Data[[#This Row],[Units]] * tbl_Data[[#This Row],[Price]]</f>
        <v>10400</v>
      </c>
      <c r="I2977" s="4" t="s">
        <v>11</v>
      </c>
      <c r="J2977" s="4" t="s">
        <v>12</v>
      </c>
      <c r="K2977" s="4" t="s">
        <v>52</v>
      </c>
    </row>
    <row r="2978" spans="2:11" x14ac:dyDescent="0.25">
      <c r="B2978" s="7">
        <v>44101</v>
      </c>
      <c r="C2978" s="4" t="s">
        <v>8</v>
      </c>
      <c r="D2978" s="4" t="s">
        <v>16</v>
      </c>
      <c r="E2978" s="4" t="s">
        <v>17</v>
      </c>
      <c r="F2978" s="4">
        <v>30</v>
      </c>
      <c r="G2978" s="13">
        <f t="shared" si="46"/>
        <v>500</v>
      </c>
      <c r="H2978" s="13">
        <f>tbl_Data[[#This Row],[Units]] * tbl_Data[[#This Row],[Price]]</f>
        <v>15000</v>
      </c>
      <c r="I2978" s="4" t="s">
        <v>11</v>
      </c>
      <c r="J2978" s="4" t="s">
        <v>12</v>
      </c>
      <c r="K2978" s="4" t="s">
        <v>54</v>
      </c>
    </row>
    <row r="2979" spans="2:11" x14ac:dyDescent="0.25">
      <c r="B2979" s="7">
        <v>44101</v>
      </c>
      <c r="C2979" s="4" t="s">
        <v>21</v>
      </c>
      <c r="D2979" s="4" t="s">
        <v>16</v>
      </c>
      <c r="E2979" s="4" t="s">
        <v>17</v>
      </c>
      <c r="F2979" s="4">
        <v>46</v>
      </c>
      <c r="G2979" s="13">
        <f t="shared" si="46"/>
        <v>500</v>
      </c>
      <c r="H2979" s="13">
        <f>tbl_Data[[#This Row],[Units]] * tbl_Data[[#This Row],[Price]]</f>
        <v>23000</v>
      </c>
      <c r="I2979" s="4" t="s">
        <v>11</v>
      </c>
      <c r="J2979" s="4" t="s">
        <v>19</v>
      </c>
      <c r="K2979" s="4" t="s">
        <v>55</v>
      </c>
    </row>
    <row r="2980" spans="2:11" x14ac:dyDescent="0.25">
      <c r="B2980" s="7">
        <v>44102</v>
      </c>
      <c r="C2980" s="4" t="s">
        <v>13</v>
      </c>
      <c r="D2980" s="4" t="s">
        <v>9</v>
      </c>
      <c r="E2980" s="4" t="s">
        <v>22</v>
      </c>
      <c r="F2980" s="4">
        <v>12</v>
      </c>
      <c r="G2980" s="13">
        <f t="shared" si="46"/>
        <v>200</v>
      </c>
      <c r="H2980" s="13">
        <f>tbl_Data[[#This Row],[Units]] * tbl_Data[[#This Row],[Price]]</f>
        <v>2400</v>
      </c>
      <c r="I2980" s="4" t="s">
        <v>23</v>
      </c>
      <c r="J2980" s="4" t="s">
        <v>12</v>
      </c>
      <c r="K2980" s="4" t="s">
        <v>55</v>
      </c>
    </row>
    <row r="2981" spans="2:11" x14ac:dyDescent="0.25">
      <c r="B2981" s="7">
        <v>44102</v>
      </c>
      <c r="C2981" s="4" t="s">
        <v>21</v>
      </c>
      <c r="D2981" s="4" t="s">
        <v>48</v>
      </c>
      <c r="E2981" s="4" t="s">
        <v>20</v>
      </c>
      <c r="F2981" s="4">
        <v>11</v>
      </c>
      <c r="G2981" s="13">
        <f t="shared" si="46"/>
        <v>300</v>
      </c>
      <c r="H2981" s="13">
        <f>tbl_Data[[#This Row],[Units]] * tbl_Data[[#This Row],[Price]]</f>
        <v>3300</v>
      </c>
      <c r="I2981" s="4" t="s">
        <v>11</v>
      </c>
      <c r="J2981" s="4" t="s">
        <v>12</v>
      </c>
      <c r="K2981" s="4" t="s">
        <v>52</v>
      </c>
    </row>
    <row r="2982" spans="2:11" x14ac:dyDescent="0.25">
      <c r="B2982" s="7">
        <v>44102</v>
      </c>
      <c r="C2982" s="4" t="s">
        <v>13</v>
      </c>
      <c r="D2982" s="4" t="s">
        <v>18</v>
      </c>
      <c r="E2982" s="4" t="s">
        <v>15</v>
      </c>
      <c r="F2982" s="4">
        <v>48</v>
      </c>
      <c r="G2982" s="13">
        <f t="shared" si="46"/>
        <v>100</v>
      </c>
      <c r="H2982" s="13">
        <f>tbl_Data[[#This Row],[Units]] * tbl_Data[[#This Row],[Price]]</f>
        <v>4800</v>
      </c>
      <c r="I2982" s="4" t="s">
        <v>11</v>
      </c>
      <c r="J2982" s="4" t="s">
        <v>12</v>
      </c>
      <c r="K2982" s="4" t="s">
        <v>55</v>
      </c>
    </row>
    <row r="2983" spans="2:11" x14ac:dyDescent="0.25">
      <c r="B2983" s="7">
        <v>44102</v>
      </c>
      <c r="C2983" s="4" t="s">
        <v>8</v>
      </c>
      <c r="D2983" s="4" t="s">
        <v>14</v>
      </c>
      <c r="E2983" s="4" t="s">
        <v>20</v>
      </c>
      <c r="F2983" s="4">
        <v>21</v>
      </c>
      <c r="G2983" s="13">
        <f t="shared" si="46"/>
        <v>300</v>
      </c>
      <c r="H2983" s="13">
        <f>tbl_Data[[#This Row],[Units]] * tbl_Data[[#This Row],[Price]]</f>
        <v>6300</v>
      </c>
      <c r="I2983" s="4" t="s">
        <v>11</v>
      </c>
      <c r="J2983" s="4" t="s">
        <v>12</v>
      </c>
      <c r="K2983" s="4" t="s">
        <v>52</v>
      </c>
    </row>
    <row r="2984" spans="2:11" x14ac:dyDescent="0.25">
      <c r="B2984" s="7">
        <v>44102</v>
      </c>
      <c r="C2984" s="4" t="s">
        <v>13</v>
      </c>
      <c r="D2984" s="4" t="s">
        <v>18</v>
      </c>
      <c r="E2984" s="4" t="s">
        <v>10</v>
      </c>
      <c r="F2984" s="4">
        <v>17</v>
      </c>
      <c r="G2984" s="13">
        <f t="shared" si="46"/>
        <v>400</v>
      </c>
      <c r="H2984" s="13">
        <f>tbl_Data[[#This Row],[Units]] * tbl_Data[[#This Row],[Price]]</f>
        <v>6800</v>
      </c>
      <c r="I2984" s="4" t="s">
        <v>11</v>
      </c>
      <c r="J2984" s="4" t="s">
        <v>12</v>
      </c>
      <c r="K2984" s="4" t="s">
        <v>54</v>
      </c>
    </row>
    <row r="2985" spans="2:11" x14ac:dyDescent="0.25">
      <c r="B2985" s="7">
        <v>44102</v>
      </c>
      <c r="C2985" s="4" t="s">
        <v>13</v>
      </c>
      <c r="D2985" s="4" t="s">
        <v>16</v>
      </c>
      <c r="E2985" s="4" t="s">
        <v>22</v>
      </c>
      <c r="F2985" s="4">
        <v>48</v>
      </c>
      <c r="G2985" s="13">
        <f t="shared" si="46"/>
        <v>200</v>
      </c>
      <c r="H2985" s="13">
        <f>tbl_Data[[#This Row],[Units]] * tbl_Data[[#This Row],[Price]]</f>
        <v>9600</v>
      </c>
      <c r="I2985" s="4" t="s">
        <v>11</v>
      </c>
      <c r="J2985" s="4" t="s">
        <v>12</v>
      </c>
      <c r="K2985" s="4" t="s">
        <v>53</v>
      </c>
    </row>
    <row r="2986" spans="2:11" x14ac:dyDescent="0.25">
      <c r="B2986" s="7">
        <v>44102</v>
      </c>
      <c r="C2986" s="4" t="s">
        <v>13</v>
      </c>
      <c r="D2986" s="4" t="s">
        <v>16</v>
      </c>
      <c r="E2986" s="4" t="s">
        <v>17</v>
      </c>
      <c r="F2986" s="4">
        <v>21</v>
      </c>
      <c r="G2986" s="13">
        <f t="shared" si="46"/>
        <v>500</v>
      </c>
      <c r="H2986" s="13">
        <f>tbl_Data[[#This Row],[Units]] * tbl_Data[[#This Row],[Price]]</f>
        <v>10500</v>
      </c>
      <c r="I2986" s="4" t="s">
        <v>11</v>
      </c>
      <c r="J2986" s="4" t="s">
        <v>12</v>
      </c>
      <c r="K2986" s="4" t="s">
        <v>52</v>
      </c>
    </row>
    <row r="2987" spans="2:11" x14ac:dyDescent="0.25">
      <c r="B2987" s="7">
        <v>44102</v>
      </c>
      <c r="C2987" s="4" t="s">
        <v>13</v>
      </c>
      <c r="D2987" s="4" t="s">
        <v>14</v>
      </c>
      <c r="E2987" s="4" t="s">
        <v>17</v>
      </c>
      <c r="F2987" s="4">
        <v>26</v>
      </c>
      <c r="G2987" s="13">
        <f t="shared" si="46"/>
        <v>500</v>
      </c>
      <c r="H2987" s="13">
        <f>tbl_Data[[#This Row],[Units]] * tbl_Data[[#This Row],[Price]]</f>
        <v>13000</v>
      </c>
      <c r="I2987" s="4" t="s">
        <v>11</v>
      </c>
      <c r="J2987" s="4" t="s">
        <v>12</v>
      </c>
      <c r="K2987" s="4" t="s">
        <v>55</v>
      </c>
    </row>
    <row r="2988" spans="2:11" x14ac:dyDescent="0.25">
      <c r="B2988" s="7">
        <v>44102</v>
      </c>
      <c r="C2988" s="4" t="s">
        <v>13</v>
      </c>
      <c r="D2988" s="4" t="s">
        <v>14</v>
      </c>
      <c r="E2988" s="4" t="s">
        <v>10</v>
      </c>
      <c r="F2988" s="4">
        <v>43</v>
      </c>
      <c r="G2988" s="13">
        <f t="shared" si="46"/>
        <v>400</v>
      </c>
      <c r="H2988" s="13">
        <f>tbl_Data[[#This Row],[Units]] * tbl_Data[[#This Row],[Price]]</f>
        <v>17200</v>
      </c>
      <c r="I2988" s="4" t="s">
        <v>23</v>
      </c>
      <c r="J2988" s="4" t="s">
        <v>12</v>
      </c>
      <c r="K2988" s="4" t="s">
        <v>53</v>
      </c>
    </row>
    <row r="2989" spans="2:11" x14ac:dyDescent="0.25">
      <c r="B2989" s="7">
        <v>44103</v>
      </c>
      <c r="C2989" s="4" t="s">
        <v>13</v>
      </c>
      <c r="D2989" s="4" t="s">
        <v>16</v>
      </c>
      <c r="E2989" s="4" t="s">
        <v>15</v>
      </c>
      <c r="F2989" s="4">
        <v>28</v>
      </c>
      <c r="G2989" s="13">
        <f t="shared" si="46"/>
        <v>100</v>
      </c>
      <c r="H2989" s="13">
        <f>tbl_Data[[#This Row],[Units]] * tbl_Data[[#This Row],[Price]]</f>
        <v>2800</v>
      </c>
      <c r="I2989" s="4" t="s">
        <v>11</v>
      </c>
      <c r="J2989" s="4" t="s">
        <v>12</v>
      </c>
      <c r="K2989" s="4" t="s">
        <v>56</v>
      </c>
    </row>
    <row r="2990" spans="2:11" x14ac:dyDescent="0.25">
      <c r="B2990" s="7">
        <v>44103</v>
      </c>
      <c r="C2990" s="4" t="s">
        <v>21</v>
      </c>
      <c r="D2990" s="4" t="s">
        <v>18</v>
      </c>
      <c r="E2990" s="4" t="s">
        <v>17</v>
      </c>
      <c r="F2990" s="4">
        <v>7</v>
      </c>
      <c r="G2990" s="13">
        <f t="shared" si="46"/>
        <v>500</v>
      </c>
      <c r="H2990" s="13">
        <f>tbl_Data[[#This Row],[Units]] * tbl_Data[[#This Row],[Price]]</f>
        <v>3500</v>
      </c>
      <c r="I2990" s="4" t="s">
        <v>11</v>
      </c>
      <c r="J2990" s="4" t="s">
        <v>12</v>
      </c>
      <c r="K2990" s="4" t="s">
        <v>53</v>
      </c>
    </row>
    <row r="2991" spans="2:11" x14ac:dyDescent="0.25">
      <c r="B2991" s="7">
        <v>44103</v>
      </c>
      <c r="C2991" s="4" t="s">
        <v>13</v>
      </c>
      <c r="D2991" s="4" t="s">
        <v>18</v>
      </c>
      <c r="E2991" s="4" t="s">
        <v>10</v>
      </c>
      <c r="F2991" s="4">
        <v>14</v>
      </c>
      <c r="G2991" s="13">
        <f t="shared" si="46"/>
        <v>400</v>
      </c>
      <c r="H2991" s="13">
        <f>tbl_Data[[#This Row],[Units]] * tbl_Data[[#This Row],[Price]]</f>
        <v>5600</v>
      </c>
      <c r="I2991" s="4" t="s">
        <v>11</v>
      </c>
      <c r="J2991" s="4" t="s">
        <v>12</v>
      </c>
      <c r="K2991" s="4" t="s">
        <v>52</v>
      </c>
    </row>
    <row r="2992" spans="2:11" x14ac:dyDescent="0.25">
      <c r="B2992" s="7">
        <v>44103</v>
      </c>
      <c r="C2992" s="4" t="s">
        <v>13</v>
      </c>
      <c r="D2992" s="4" t="s">
        <v>9</v>
      </c>
      <c r="E2992" s="4" t="s">
        <v>22</v>
      </c>
      <c r="F2992" s="4">
        <v>38</v>
      </c>
      <c r="G2992" s="13">
        <f t="shared" si="46"/>
        <v>200</v>
      </c>
      <c r="H2992" s="13">
        <f>tbl_Data[[#This Row],[Units]] * tbl_Data[[#This Row],[Price]]</f>
        <v>7600</v>
      </c>
      <c r="I2992" s="4" t="s">
        <v>11</v>
      </c>
      <c r="J2992" s="4" t="s">
        <v>12</v>
      </c>
      <c r="K2992" s="4" t="s">
        <v>52</v>
      </c>
    </row>
    <row r="2993" spans="2:11" x14ac:dyDescent="0.25">
      <c r="B2993" s="7">
        <v>44103</v>
      </c>
      <c r="C2993" s="4" t="s">
        <v>8</v>
      </c>
      <c r="D2993" s="4" t="s">
        <v>48</v>
      </c>
      <c r="E2993" s="4" t="s">
        <v>10</v>
      </c>
      <c r="F2993" s="4">
        <v>30</v>
      </c>
      <c r="G2993" s="13">
        <f t="shared" si="46"/>
        <v>400</v>
      </c>
      <c r="H2993" s="13">
        <f>tbl_Data[[#This Row],[Units]] * tbl_Data[[#This Row],[Price]]</f>
        <v>12000</v>
      </c>
      <c r="I2993" s="4" t="s">
        <v>11</v>
      </c>
      <c r="J2993" s="4" t="s">
        <v>12</v>
      </c>
      <c r="K2993" s="4" t="s">
        <v>55</v>
      </c>
    </row>
    <row r="2994" spans="2:11" x14ac:dyDescent="0.25">
      <c r="B2994" s="7">
        <v>44103</v>
      </c>
      <c r="C2994" s="4" t="s">
        <v>13</v>
      </c>
      <c r="D2994" s="4" t="s">
        <v>48</v>
      </c>
      <c r="E2994" s="4" t="s">
        <v>17</v>
      </c>
      <c r="F2994" s="4">
        <v>25</v>
      </c>
      <c r="G2994" s="13">
        <f t="shared" si="46"/>
        <v>500</v>
      </c>
      <c r="H2994" s="13">
        <f>tbl_Data[[#This Row],[Units]] * tbl_Data[[#This Row],[Price]]</f>
        <v>12500</v>
      </c>
      <c r="I2994" s="4" t="s">
        <v>11</v>
      </c>
      <c r="J2994" s="4" t="s">
        <v>12</v>
      </c>
      <c r="K2994" s="4" t="s">
        <v>52</v>
      </c>
    </row>
    <row r="2995" spans="2:11" x14ac:dyDescent="0.25">
      <c r="B2995" s="7">
        <v>44103</v>
      </c>
      <c r="C2995" s="4" t="s">
        <v>8</v>
      </c>
      <c r="D2995" s="4" t="s">
        <v>18</v>
      </c>
      <c r="E2995" s="4" t="s">
        <v>20</v>
      </c>
      <c r="F2995" s="4">
        <v>49</v>
      </c>
      <c r="G2995" s="13">
        <f t="shared" si="46"/>
        <v>300</v>
      </c>
      <c r="H2995" s="13">
        <f>tbl_Data[[#This Row],[Units]] * tbl_Data[[#This Row],[Price]]</f>
        <v>14700</v>
      </c>
      <c r="I2995" s="4" t="s">
        <v>23</v>
      </c>
      <c r="J2995" s="4" t="s">
        <v>12</v>
      </c>
      <c r="K2995" s="4" t="s">
        <v>54</v>
      </c>
    </row>
    <row r="2996" spans="2:11" x14ac:dyDescent="0.25">
      <c r="B2996" s="7">
        <v>44103</v>
      </c>
      <c r="C2996" s="4" t="s">
        <v>21</v>
      </c>
      <c r="D2996" s="4" t="s">
        <v>18</v>
      </c>
      <c r="E2996" s="4" t="s">
        <v>10</v>
      </c>
      <c r="F2996" s="4">
        <v>37</v>
      </c>
      <c r="G2996" s="13">
        <f t="shared" si="46"/>
        <v>400</v>
      </c>
      <c r="H2996" s="13">
        <f>tbl_Data[[#This Row],[Units]] * tbl_Data[[#This Row],[Price]]</f>
        <v>14800</v>
      </c>
      <c r="I2996" s="4" t="s">
        <v>11</v>
      </c>
      <c r="J2996" s="4" t="s">
        <v>12</v>
      </c>
      <c r="K2996" s="4" t="s">
        <v>52</v>
      </c>
    </row>
    <row r="2997" spans="2:11" x14ac:dyDescent="0.25">
      <c r="B2997" s="7">
        <v>44103</v>
      </c>
      <c r="C2997" s="4" t="s">
        <v>8</v>
      </c>
      <c r="D2997" s="4" t="s">
        <v>48</v>
      </c>
      <c r="E2997" s="4" t="s">
        <v>17</v>
      </c>
      <c r="F2997" s="4">
        <v>30</v>
      </c>
      <c r="G2997" s="13">
        <f t="shared" si="46"/>
        <v>500</v>
      </c>
      <c r="H2997" s="13">
        <f>tbl_Data[[#This Row],[Units]] * tbl_Data[[#This Row],[Price]]</f>
        <v>15000</v>
      </c>
      <c r="I2997" s="4" t="s">
        <v>11</v>
      </c>
      <c r="J2997" s="4" t="s">
        <v>19</v>
      </c>
      <c r="K2997" s="4" t="s">
        <v>55</v>
      </c>
    </row>
    <row r="2998" spans="2:11" x14ac:dyDescent="0.25">
      <c r="B2998" s="7">
        <v>44104</v>
      </c>
      <c r="C2998" s="4" t="s">
        <v>13</v>
      </c>
      <c r="D2998" s="4" t="s">
        <v>9</v>
      </c>
      <c r="E2998" s="4" t="s">
        <v>17</v>
      </c>
      <c r="F2998" s="4">
        <v>1</v>
      </c>
      <c r="G2998" s="13">
        <f t="shared" si="46"/>
        <v>500</v>
      </c>
      <c r="H2998" s="13">
        <f>tbl_Data[[#This Row],[Units]] * tbl_Data[[#This Row],[Price]]</f>
        <v>500</v>
      </c>
      <c r="I2998" s="4" t="s">
        <v>11</v>
      </c>
      <c r="J2998" s="4" t="s">
        <v>12</v>
      </c>
      <c r="K2998" s="4" t="s">
        <v>55</v>
      </c>
    </row>
    <row r="2999" spans="2:11" x14ac:dyDescent="0.25">
      <c r="B2999" s="7">
        <v>44104</v>
      </c>
      <c r="C2999" s="4" t="s">
        <v>8</v>
      </c>
      <c r="D2999" s="4" t="s">
        <v>24</v>
      </c>
      <c r="E2999" s="4" t="s">
        <v>20</v>
      </c>
      <c r="F2999" s="4">
        <v>6</v>
      </c>
      <c r="G2999" s="13">
        <f t="shared" si="46"/>
        <v>300</v>
      </c>
      <c r="H2999" s="13">
        <f>tbl_Data[[#This Row],[Units]] * tbl_Data[[#This Row],[Price]]</f>
        <v>1800</v>
      </c>
      <c r="I2999" s="4" t="s">
        <v>11</v>
      </c>
      <c r="J2999" s="4" t="s">
        <v>12</v>
      </c>
      <c r="K2999" s="4" t="s">
        <v>55</v>
      </c>
    </row>
    <row r="3000" spans="2:11" x14ac:dyDescent="0.25">
      <c r="B3000" s="7">
        <v>44104</v>
      </c>
      <c r="C3000" s="4" t="s">
        <v>21</v>
      </c>
      <c r="D3000" s="4" t="s">
        <v>14</v>
      </c>
      <c r="E3000" s="4" t="s">
        <v>22</v>
      </c>
      <c r="F3000" s="4">
        <v>11</v>
      </c>
      <c r="G3000" s="13">
        <f t="shared" si="46"/>
        <v>200</v>
      </c>
      <c r="H3000" s="13">
        <f>tbl_Data[[#This Row],[Units]] * tbl_Data[[#This Row],[Price]]</f>
        <v>2200</v>
      </c>
      <c r="I3000" s="4" t="s">
        <v>11</v>
      </c>
      <c r="J3000" s="4" t="s">
        <v>12</v>
      </c>
      <c r="K3000" s="4" t="s">
        <v>53</v>
      </c>
    </row>
    <row r="3001" spans="2:11" x14ac:dyDescent="0.25">
      <c r="B3001" s="7">
        <v>44104</v>
      </c>
      <c r="C3001" s="4" t="s">
        <v>8</v>
      </c>
      <c r="D3001" s="4" t="s">
        <v>18</v>
      </c>
      <c r="E3001" s="4" t="s">
        <v>17</v>
      </c>
      <c r="F3001" s="4">
        <v>8</v>
      </c>
      <c r="G3001" s="13">
        <f t="shared" si="46"/>
        <v>500</v>
      </c>
      <c r="H3001" s="13">
        <f>tbl_Data[[#This Row],[Units]] * tbl_Data[[#This Row],[Price]]</f>
        <v>4000</v>
      </c>
      <c r="I3001" s="4" t="s">
        <v>11</v>
      </c>
      <c r="J3001" s="4" t="s">
        <v>12</v>
      </c>
      <c r="K3001" s="4" t="s">
        <v>55</v>
      </c>
    </row>
    <row r="3002" spans="2:11" x14ac:dyDescent="0.25">
      <c r="B3002" s="7">
        <v>44104</v>
      </c>
      <c r="C3002" s="4" t="s">
        <v>21</v>
      </c>
      <c r="D3002" s="4" t="s">
        <v>14</v>
      </c>
      <c r="E3002" s="4" t="s">
        <v>17</v>
      </c>
      <c r="F3002" s="4">
        <v>13</v>
      </c>
      <c r="G3002" s="13">
        <f t="shared" si="46"/>
        <v>500</v>
      </c>
      <c r="H3002" s="13">
        <f>tbl_Data[[#This Row],[Units]] * tbl_Data[[#This Row],[Price]]</f>
        <v>6500</v>
      </c>
      <c r="I3002" s="4" t="s">
        <v>11</v>
      </c>
      <c r="J3002" s="4" t="s">
        <v>12</v>
      </c>
      <c r="K3002" s="4" t="s">
        <v>55</v>
      </c>
    </row>
    <row r="3003" spans="2:11" x14ac:dyDescent="0.25">
      <c r="B3003" s="7">
        <v>44104</v>
      </c>
      <c r="C3003" s="4" t="s">
        <v>21</v>
      </c>
      <c r="D3003" s="4" t="s">
        <v>48</v>
      </c>
      <c r="E3003" s="4" t="s">
        <v>10</v>
      </c>
      <c r="F3003" s="4">
        <v>19</v>
      </c>
      <c r="G3003" s="13">
        <f t="shared" si="46"/>
        <v>400</v>
      </c>
      <c r="H3003" s="13">
        <f>tbl_Data[[#This Row],[Units]] * tbl_Data[[#This Row],[Price]]</f>
        <v>7600</v>
      </c>
      <c r="I3003" s="4" t="s">
        <v>11</v>
      </c>
      <c r="J3003" s="4" t="s">
        <v>12</v>
      </c>
      <c r="K3003" s="4" t="s">
        <v>53</v>
      </c>
    </row>
    <row r="3004" spans="2:11" x14ac:dyDescent="0.25">
      <c r="B3004" s="7">
        <v>44104</v>
      </c>
      <c r="C3004" s="4" t="s">
        <v>21</v>
      </c>
      <c r="D3004" s="4" t="s">
        <v>9</v>
      </c>
      <c r="E3004" s="4" t="s">
        <v>22</v>
      </c>
      <c r="F3004" s="4">
        <v>44</v>
      </c>
      <c r="G3004" s="13">
        <f t="shared" si="46"/>
        <v>200</v>
      </c>
      <c r="H3004" s="13">
        <f>tbl_Data[[#This Row],[Units]] * tbl_Data[[#This Row],[Price]]</f>
        <v>8800</v>
      </c>
      <c r="I3004" s="4" t="s">
        <v>11</v>
      </c>
      <c r="J3004" s="4" t="s">
        <v>12</v>
      </c>
      <c r="K3004" s="4" t="s">
        <v>52</v>
      </c>
    </row>
    <row r="3005" spans="2:11" x14ac:dyDescent="0.25">
      <c r="B3005" s="7">
        <v>44104</v>
      </c>
      <c r="C3005" s="4" t="s">
        <v>21</v>
      </c>
      <c r="D3005" s="4" t="s">
        <v>14</v>
      </c>
      <c r="E3005" s="4" t="s">
        <v>20</v>
      </c>
      <c r="F3005" s="4">
        <v>33</v>
      </c>
      <c r="G3005" s="13">
        <f t="shared" si="46"/>
        <v>300</v>
      </c>
      <c r="H3005" s="13">
        <f>tbl_Data[[#This Row],[Units]] * tbl_Data[[#This Row],[Price]]</f>
        <v>9900</v>
      </c>
      <c r="I3005" s="4" t="s">
        <v>23</v>
      </c>
      <c r="J3005" s="4" t="s">
        <v>12</v>
      </c>
      <c r="K3005" s="4" t="s">
        <v>52</v>
      </c>
    </row>
    <row r="3006" spans="2:11" x14ac:dyDescent="0.25">
      <c r="B3006" s="7">
        <v>44104</v>
      </c>
      <c r="C3006" s="4" t="s">
        <v>13</v>
      </c>
      <c r="D3006" s="4" t="s">
        <v>24</v>
      </c>
      <c r="E3006" s="4" t="s">
        <v>10</v>
      </c>
      <c r="F3006" s="4">
        <v>28</v>
      </c>
      <c r="G3006" s="13">
        <f t="shared" si="46"/>
        <v>400</v>
      </c>
      <c r="H3006" s="13">
        <f>tbl_Data[[#This Row],[Units]] * tbl_Data[[#This Row],[Price]]</f>
        <v>11200</v>
      </c>
      <c r="I3006" s="4" t="s">
        <v>11</v>
      </c>
      <c r="J3006" s="4" t="s">
        <v>12</v>
      </c>
      <c r="K3006" s="4" t="s">
        <v>52</v>
      </c>
    </row>
    <row r="3007" spans="2:11" x14ac:dyDescent="0.25">
      <c r="B3007" s="7">
        <v>44104</v>
      </c>
      <c r="C3007" s="4" t="s">
        <v>21</v>
      </c>
      <c r="D3007" s="4" t="s">
        <v>16</v>
      </c>
      <c r="E3007" s="4" t="s">
        <v>17</v>
      </c>
      <c r="F3007" s="4">
        <v>24</v>
      </c>
      <c r="G3007" s="13">
        <f t="shared" si="46"/>
        <v>500</v>
      </c>
      <c r="H3007" s="13">
        <f>tbl_Data[[#This Row],[Units]] * tbl_Data[[#This Row],[Price]]</f>
        <v>12000</v>
      </c>
      <c r="I3007" s="4" t="s">
        <v>11</v>
      </c>
      <c r="J3007" s="4" t="s">
        <v>12</v>
      </c>
      <c r="K3007" s="4" t="s">
        <v>53</v>
      </c>
    </row>
    <row r="3008" spans="2:11" x14ac:dyDescent="0.25">
      <c r="B3008" s="7">
        <v>44104</v>
      </c>
      <c r="C3008" s="4" t="s">
        <v>21</v>
      </c>
      <c r="D3008" s="4" t="s">
        <v>18</v>
      </c>
      <c r="E3008" s="4" t="s">
        <v>17</v>
      </c>
      <c r="F3008" s="4">
        <v>29</v>
      </c>
      <c r="G3008" s="13">
        <f t="shared" si="46"/>
        <v>500</v>
      </c>
      <c r="H3008" s="13">
        <f>tbl_Data[[#This Row],[Units]] * tbl_Data[[#This Row],[Price]]</f>
        <v>14500</v>
      </c>
      <c r="I3008" s="4" t="s">
        <v>23</v>
      </c>
      <c r="J3008" s="4" t="s">
        <v>12</v>
      </c>
      <c r="K3008" s="4" t="s">
        <v>52</v>
      </c>
    </row>
    <row r="3009" spans="2:11" x14ac:dyDescent="0.25">
      <c r="B3009" s="7">
        <v>44104</v>
      </c>
      <c r="C3009" s="4" t="s">
        <v>21</v>
      </c>
      <c r="D3009" s="4" t="s">
        <v>16</v>
      </c>
      <c r="E3009" s="4" t="s">
        <v>17</v>
      </c>
      <c r="F3009" s="4">
        <v>35</v>
      </c>
      <c r="G3009" s="13">
        <f t="shared" si="46"/>
        <v>500</v>
      </c>
      <c r="H3009" s="13">
        <f>tbl_Data[[#This Row],[Units]] * tbl_Data[[#This Row],[Price]]</f>
        <v>17500</v>
      </c>
      <c r="I3009" s="4" t="s">
        <v>11</v>
      </c>
      <c r="J3009" s="4" t="s">
        <v>12</v>
      </c>
      <c r="K3009" s="4" t="s">
        <v>52</v>
      </c>
    </row>
    <row r="3010" spans="2:11" x14ac:dyDescent="0.25">
      <c r="B3010" s="7">
        <v>44104</v>
      </c>
      <c r="C3010" s="4" t="s">
        <v>8</v>
      </c>
      <c r="D3010" s="4" t="s">
        <v>48</v>
      </c>
      <c r="E3010" s="4" t="s">
        <v>10</v>
      </c>
      <c r="F3010" s="4">
        <v>45</v>
      </c>
      <c r="G3010" s="13">
        <f t="shared" si="46"/>
        <v>400</v>
      </c>
      <c r="H3010" s="13">
        <f>tbl_Data[[#This Row],[Units]] * tbl_Data[[#This Row],[Price]]</f>
        <v>18000</v>
      </c>
      <c r="I3010" s="4" t="s">
        <v>11</v>
      </c>
      <c r="J3010" s="4" t="s">
        <v>12</v>
      </c>
      <c r="K3010" s="4" t="s">
        <v>54</v>
      </c>
    </row>
    <row r="3011" spans="2:11" x14ac:dyDescent="0.25">
      <c r="B3011" s="7">
        <v>44104</v>
      </c>
      <c r="C3011" s="4" t="s">
        <v>13</v>
      </c>
      <c r="D3011" s="4" t="s">
        <v>14</v>
      </c>
      <c r="E3011" s="4" t="s">
        <v>17</v>
      </c>
      <c r="F3011" s="4">
        <v>38</v>
      </c>
      <c r="G3011" s="13">
        <f t="shared" si="46"/>
        <v>500</v>
      </c>
      <c r="H3011" s="13">
        <f>tbl_Data[[#This Row],[Units]] * tbl_Data[[#This Row],[Price]]</f>
        <v>19000</v>
      </c>
      <c r="I3011" s="4" t="s">
        <v>11</v>
      </c>
      <c r="J3011" s="4" t="s">
        <v>12</v>
      </c>
      <c r="K3011" s="4" t="s">
        <v>52</v>
      </c>
    </row>
    <row r="3012" spans="2:11" x14ac:dyDescent="0.25">
      <c r="B3012" s="7">
        <v>44105</v>
      </c>
      <c r="C3012" s="4" t="s">
        <v>13</v>
      </c>
      <c r="D3012" s="4" t="s">
        <v>18</v>
      </c>
      <c r="E3012" s="4" t="s">
        <v>15</v>
      </c>
      <c r="F3012" s="4">
        <v>9</v>
      </c>
      <c r="G3012" s="13">
        <f t="shared" ref="G3012:G3075" si="47">_xlfn.XLOOKUP(E3012, Product, dv_Price, "N/A", 0)</f>
        <v>100</v>
      </c>
      <c r="H3012" s="13">
        <f>tbl_Data[[#This Row],[Units]] * tbl_Data[[#This Row],[Price]]</f>
        <v>900</v>
      </c>
      <c r="I3012" s="4" t="s">
        <v>11</v>
      </c>
      <c r="J3012" s="4" t="s">
        <v>12</v>
      </c>
      <c r="K3012" s="4" t="s">
        <v>55</v>
      </c>
    </row>
    <row r="3013" spans="2:11" x14ac:dyDescent="0.25">
      <c r="B3013" s="7">
        <v>44105</v>
      </c>
      <c r="C3013" s="4" t="s">
        <v>8</v>
      </c>
      <c r="D3013" s="4" t="s">
        <v>16</v>
      </c>
      <c r="E3013" s="4" t="s">
        <v>17</v>
      </c>
      <c r="F3013" s="4">
        <v>4</v>
      </c>
      <c r="G3013" s="13">
        <f t="shared" si="47"/>
        <v>500</v>
      </c>
      <c r="H3013" s="13">
        <f>tbl_Data[[#This Row],[Units]] * tbl_Data[[#This Row],[Price]]</f>
        <v>2000</v>
      </c>
      <c r="I3013" s="4" t="s">
        <v>11</v>
      </c>
      <c r="J3013" s="4" t="s">
        <v>12</v>
      </c>
      <c r="K3013" s="4" t="s">
        <v>55</v>
      </c>
    </row>
    <row r="3014" spans="2:11" x14ac:dyDescent="0.25">
      <c r="B3014" s="7">
        <v>44105</v>
      </c>
      <c r="C3014" s="4" t="s">
        <v>21</v>
      </c>
      <c r="D3014" s="4" t="s">
        <v>14</v>
      </c>
      <c r="E3014" s="4" t="s">
        <v>15</v>
      </c>
      <c r="F3014" s="4">
        <v>22</v>
      </c>
      <c r="G3014" s="13">
        <f t="shared" si="47"/>
        <v>100</v>
      </c>
      <c r="H3014" s="13">
        <f>tbl_Data[[#This Row],[Units]] * tbl_Data[[#This Row],[Price]]</f>
        <v>2200</v>
      </c>
      <c r="I3014" s="4" t="s">
        <v>11</v>
      </c>
      <c r="J3014" s="4" t="s">
        <v>12</v>
      </c>
      <c r="K3014" s="4" t="s">
        <v>55</v>
      </c>
    </row>
    <row r="3015" spans="2:11" x14ac:dyDescent="0.25">
      <c r="B3015" s="7">
        <v>44105</v>
      </c>
      <c r="C3015" s="4" t="s">
        <v>21</v>
      </c>
      <c r="D3015" s="4" t="s">
        <v>48</v>
      </c>
      <c r="E3015" s="4" t="s">
        <v>10</v>
      </c>
      <c r="F3015" s="4">
        <v>10</v>
      </c>
      <c r="G3015" s="13">
        <f t="shared" si="47"/>
        <v>400</v>
      </c>
      <c r="H3015" s="13">
        <f>tbl_Data[[#This Row],[Units]] * tbl_Data[[#This Row],[Price]]</f>
        <v>4000</v>
      </c>
      <c r="I3015" s="4" t="s">
        <v>11</v>
      </c>
      <c r="J3015" s="4" t="s">
        <v>12</v>
      </c>
      <c r="K3015" s="4" t="s">
        <v>52</v>
      </c>
    </row>
    <row r="3016" spans="2:11" x14ac:dyDescent="0.25">
      <c r="B3016" s="7">
        <v>44105</v>
      </c>
      <c r="C3016" s="4" t="s">
        <v>13</v>
      </c>
      <c r="D3016" s="4" t="s">
        <v>48</v>
      </c>
      <c r="E3016" s="4" t="s">
        <v>17</v>
      </c>
      <c r="F3016" s="4">
        <v>8</v>
      </c>
      <c r="G3016" s="13">
        <f t="shared" si="47"/>
        <v>500</v>
      </c>
      <c r="H3016" s="13">
        <f>tbl_Data[[#This Row],[Units]] * tbl_Data[[#This Row],[Price]]</f>
        <v>4000</v>
      </c>
      <c r="I3016" s="4" t="s">
        <v>11</v>
      </c>
      <c r="J3016" s="4" t="s">
        <v>12</v>
      </c>
      <c r="K3016" s="4" t="s">
        <v>55</v>
      </c>
    </row>
    <row r="3017" spans="2:11" x14ac:dyDescent="0.25">
      <c r="B3017" s="7">
        <v>44105</v>
      </c>
      <c r="C3017" s="4" t="s">
        <v>8</v>
      </c>
      <c r="D3017" s="4" t="s">
        <v>18</v>
      </c>
      <c r="E3017" s="4" t="s">
        <v>20</v>
      </c>
      <c r="F3017" s="4">
        <v>14</v>
      </c>
      <c r="G3017" s="13">
        <f t="shared" si="47"/>
        <v>300</v>
      </c>
      <c r="H3017" s="13">
        <f>tbl_Data[[#This Row],[Units]] * tbl_Data[[#This Row],[Price]]</f>
        <v>4200</v>
      </c>
      <c r="I3017" s="4" t="s">
        <v>11</v>
      </c>
      <c r="J3017" s="4" t="s">
        <v>12</v>
      </c>
      <c r="K3017" s="4" t="s">
        <v>52</v>
      </c>
    </row>
    <row r="3018" spans="2:11" x14ac:dyDescent="0.25">
      <c r="B3018" s="7">
        <v>44105</v>
      </c>
      <c r="C3018" s="4" t="s">
        <v>21</v>
      </c>
      <c r="D3018" s="4" t="s">
        <v>14</v>
      </c>
      <c r="E3018" s="4" t="s">
        <v>22</v>
      </c>
      <c r="F3018" s="4">
        <v>25</v>
      </c>
      <c r="G3018" s="13">
        <f t="shared" si="47"/>
        <v>200</v>
      </c>
      <c r="H3018" s="13">
        <f>tbl_Data[[#This Row],[Units]] * tbl_Data[[#This Row],[Price]]</f>
        <v>5000</v>
      </c>
      <c r="I3018" s="4" t="s">
        <v>11</v>
      </c>
      <c r="J3018" s="4" t="s">
        <v>12</v>
      </c>
      <c r="K3018" s="4" t="s">
        <v>53</v>
      </c>
    </row>
    <row r="3019" spans="2:11" x14ac:dyDescent="0.25">
      <c r="B3019" s="7">
        <v>44105</v>
      </c>
      <c r="C3019" s="4" t="s">
        <v>13</v>
      </c>
      <c r="D3019" s="4" t="s">
        <v>16</v>
      </c>
      <c r="E3019" s="4" t="s">
        <v>17</v>
      </c>
      <c r="F3019" s="4">
        <v>13</v>
      </c>
      <c r="G3019" s="13">
        <f t="shared" si="47"/>
        <v>500</v>
      </c>
      <c r="H3019" s="13">
        <f>tbl_Data[[#This Row],[Units]] * tbl_Data[[#This Row],[Price]]</f>
        <v>6500</v>
      </c>
      <c r="I3019" s="4" t="s">
        <v>11</v>
      </c>
      <c r="J3019" s="4" t="s">
        <v>19</v>
      </c>
      <c r="K3019" s="4" t="s">
        <v>55</v>
      </c>
    </row>
    <row r="3020" spans="2:11" x14ac:dyDescent="0.25">
      <c r="B3020" s="7">
        <v>44105</v>
      </c>
      <c r="C3020" s="4" t="s">
        <v>21</v>
      </c>
      <c r="D3020" s="4" t="s">
        <v>14</v>
      </c>
      <c r="E3020" s="4" t="s">
        <v>10</v>
      </c>
      <c r="F3020" s="4">
        <v>19</v>
      </c>
      <c r="G3020" s="13">
        <f t="shared" si="47"/>
        <v>400</v>
      </c>
      <c r="H3020" s="13">
        <f>tbl_Data[[#This Row],[Units]] * tbl_Data[[#This Row],[Price]]</f>
        <v>7600</v>
      </c>
      <c r="I3020" s="4" t="s">
        <v>11</v>
      </c>
      <c r="J3020" s="4" t="s">
        <v>12</v>
      </c>
      <c r="K3020" s="4" t="s">
        <v>55</v>
      </c>
    </row>
    <row r="3021" spans="2:11" x14ac:dyDescent="0.25">
      <c r="B3021" s="7">
        <v>44105</v>
      </c>
      <c r="C3021" s="4" t="s">
        <v>21</v>
      </c>
      <c r="D3021" s="4" t="s">
        <v>14</v>
      </c>
      <c r="E3021" s="4" t="s">
        <v>20</v>
      </c>
      <c r="F3021" s="4">
        <v>30</v>
      </c>
      <c r="G3021" s="13">
        <f t="shared" si="47"/>
        <v>300</v>
      </c>
      <c r="H3021" s="13">
        <f>tbl_Data[[#This Row],[Units]] * tbl_Data[[#This Row],[Price]]</f>
        <v>9000</v>
      </c>
      <c r="I3021" s="4" t="s">
        <v>11</v>
      </c>
      <c r="J3021" s="4" t="s">
        <v>12</v>
      </c>
      <c r="K3021" s="4" t="s">
        <v>55</v>
      </c>
    </row>
    <row r="3022" spans="2:11" x14ac:dyDescent="0.25">
      <c r="B3022" s="7">
        <v>44105</v>
      </c>
      <c r="C3022" s="4" t="s">
        <v>8</v>
      </c>
      <c r="D3022" s="4" t="s">
        <v>18</v>
      </c>
      <c r="E3022" s="4" t="s">
        <v>17</v>
      </c>
      <c r="F3022" s="4">
        <v>21</v>
      </c>
      <c r="G3022" s="13">
        <f t="shared" si="47"/>
        <v>500</v>
      </c>
      <c r="H3022" s="13">
        <f>tbl_Data[[#This Row],[Units]] * tbl_Data[[#This Row],[Price]]</f>
        <v>10500</v>
      </c>
      <c r="I3022" s="4" t="s">
        <v>11</v>
      </c>
      <c r="J3022" s="4" t="s">
        <v>12</v>
      </c>
      <c r="K3022" s="4" t="s">
        <v>52</v>
      </c>
    </row>
    <row r="3023" spans="2:11" x14ac:dyDescent="0.25">
      <c r="B3023" s="7">
        <v>44105</v>
      </c>
      <c r="C3023" s="4" t="s">
        <v>21</v>
      </c>
      <c r="D3023" s="4" t="s">
        <v>18</v>
      </c>
      <c r="E3023" s="4" t="s">
        <v>17</v>
      </c>
      <c r="F3023" s="4">
        <v>25</v>
      </c>
      <c r="G3023" s="13">
        <f t="shared" si="47"/>
        <v>500</v>
      </c>
      <c r="H3023" s="13">
        <f>tbl_Data[[#This Row],[Units]] * tbl_Data[[#This Row],[Price]]</f>
        <v>12500</v>
      </c>
      <c r="I3023" s="4" t="s">
        <v>11</v>
      </c>
      <c r="J3023" s="4" t="s">
        <v>12</v>
      </c>
      <c r="K3023" s="4" t="s">
        <v>52</v>
      </c>
    </row>
    <row r="3024" spans="2:11" x14ac:dyDescent="0.25">
      <c r="B3024" s="7">
        <v>44105</v>
      </c>
      <c r="C3024" s="4" t="s">
        <v>21</v>
      </c>
      <c r="D3024" s="4" t="s">
        <v>24</v>
      </c>
      <c r="E3024" s="4" t="s">
        <v>17</v>
      </c>
      <c r="F3024" s="4">
        <v>27</v>
      </c>
      <c r="G3024" s="13">
        <f t="shared" si="47"/>
        <v>500</v>
      </c>
      <c r="H3024" s="13">
        <f>tbl_Data[[#This Row],[Units]] * tbl_Data[[#This Row],[Price]]</f>
        <v>13500</v>
      </c>
      <c r="I3024" s="4" t="s">
        <v>11</v>
      </c>
      <c r="J3024" s="4" t="s">
        <v>12</v>
      </c>
      <c r="K3024" s="4" t="s">
        <v>52</v>
      </c>
    </row>
    <row r="3025" spans="2:11" x14ac:dyDescent="0.25">
      <c r="B3025" s="7">
        <v>44105</v>
      </c>
      <c r="C3025" s="4" t="s">
        <v>13</v>
      </c>
      <c r="D3025" s="4" t="s">
        <v>48</v>
      </c>
      <c r="E3025" s="4" t="s">
        <v>20</v>
      </c>
      <c r="F3025" s="4">
        <v>47</v>
      </c>
      <c r="G3025" s="13">
        <f t="shared" si="47"/>
        <v>300</v>
      </c>
      <c r="H3025" s="13">
        <f>tbl_Data[[#This Row],[Units]] * tbl_Data[[#This Row],[Price]]</f>
        <v>14100</v>
      </c>
      <c r="I3025" s="4" t="s">
        <v>11</v>
      </c>
      <c r="J3025" s="4" t="s">
        <v>19</v>
      </c>
      <c r="K3025" s="4" t="s">
        <v>55</v>
      </c>
    </row>
    <row r="3026" spans="2:11" x14ac:dyDescent="0.25">
      <c r="B3026" s="7">
        <v>44106</v>
      </c>
      <c r="C3026" s="4" t="s">
        <v>8</v>
      </c>
      <c r="D3026" s="4" t="s">
        <v>48</v>
      </c>
      <c r="E3026" s="4" t="s">
        <v>22</v>
      </c>
      <c r="F3026" s="4">
        <v>6</v>
      </c>
      <c r="G3026" s="13">
        <f t="shared" si="47"/>
        <v>200</v>
      </c>
      <c r="H3026" s="13">
        <f>tbl_Data[[#This Row],[Units]] * tbl_Data[[#This Row],[Price]]</f>
        <v>1200</v>
      </c>
      <c r="I3026" s="4" t="s">
        <v>11</v>
      </c>
      <c r="J3026" s="4" t="s">
        <v>12</v>
      </c>
      <c r="K3026" s="4" t="s">
        <v>52</v>
      </c>
    </row>
    <row r="3027" spans="2:11" x14ac:dyDescent="0.25">
      <c r="B3027" s="7">
        <v>44106</v>
      </c>
      <c r="C3027" s="4" t="s">
        <v>13</v>
      </c>
      <c r="D3027" s="4" t="s">
        <v>48</v>
      </c>
      <c r="E3027" s="4" t="s">
        <v>22</v>
      </c>
      <c r="F3027" s="4">
        <v>9</v>
      </c>
      <c r="G3027" s="13">
        <f t="shared" si="47"/>
        <v>200</v>
      </c>
      <c r="H3027" s="13">
        <f>tbl_Data[[#This Row],[Units]] * tbl_Data[[#This Row],[Price]]</f>
        <v>1800</v>
      </c>
      <c r="I3027" s="4" t="s">
        <v>11</v>
      </c>
      <c r="J3027" s="4" t="s">
        <v>12</v>
      </c>
      <c r="K3027" s="4" t="s">
        <v>52</v>
      </c>
    </row>
    <row r="3028" spans="2:11" x14ac:dyDescent="0.25">
      <c r="B3028" s="7">
        <v>44106</v>
      </c>
      <c r="C3028" s="4" t="s">
        <v>21</v>
      </c>
      <c r="D3028" s="4" t="s">
        <v>48</v>
      </c>
      <c r="E3028" s="4" t="s">
        <v>20</v>
      </c>
      <c r="F3028" s="4">
        <v>6</v>
      </c>
      <c r="G3028" s="13">
        <f t="shared" si="47"/>
        <v>300</v>
      </c>
      <c r="H3028" s="13">
        <f>tbl_Data[[#This Row],[Units]] * tbl_Data[[#This Row],[Price]]</f>
        <v>1800</v>
      </c>
      <c r="I3028" s="4" t="s">
        <v>11</v>
      </c>
      <c r="J3028" s="4" t="s">
        <v>12</v>
      </c>
      <c r="K3028" s="4" t="s">
        <v>55</v>
      </c>
    </row>
    <row r="3029" spans="2:11" x14ac:dyDescent="0.25">
      <c r="B3029" s="7">
        <v>44106</v>
      </c>
      <c r="C3029" s="4" t="s">
        <v>13</v>
      </c>
      <c r="D3029" s="4" t="s">
        <v>14</v>
      </c>
      <c r="E3029" s="4" t="s">
        <v>15</v>
      </c>
      <c r="F3029" s="4">
        <v>31</v>
      </c>
      <c r="G3029" s="13">
        <f t="shared" si="47"/>
        <v>100</v>
      </c>
      <c r="H3029" s="13">
        <f>tbl_Data[[#This Row],[Units]] * tbl_Data[[#This Row],[Price]]</f>
        <v>3100</v>
      </c>
      <c r="I3029" s="4" t="s">
        <v>11</v>
      </c>
      <c r="J3029" s="4" t="s">
        <v>12</v>
      </c>
      <c r="K3029" s="4" t="s">
        <v>55</v>
      </c>
    </row>
    <row r="3030" spans="2:11" x14ac:dyDescent="0.25">
      <c r="B3030" s="7">
        <v>44106</v>
      </c>
      <c r="C3030" s="4" t="s">
        <v>21</v>
      </c>
      <c r="D3030" s="4" t="s">
        <v>16</v>
      </c>
      <c r="E3030" s="4" t="s">
        <v>15</v>
      </c>
      <c r="F3030" s="4">
        <v>34</v>
      </c>
      <c r="G3030" s="13">
        <f t="shared" si="47"/>
        <v>100</v>
      </c>
      <c r="H3030" s="13">
        <f>tbl_Data[[#This Row],[Units]] * tbl_Data[[#This Row],[Price]]</f>
        <v>3400</v>
      </c>
      <c r="I3030" s="4" t="s">
        <v>11</v>
      </c>
      <c r="J3030" s="4" t="s">
        <v>12</v>
      </c>
      <c r="K3030" s="4" t="s">
        <v>55</v>
      </c>
    </row>
    <row r="3031" spans="2:11" x14ac:dyDescent="0.25">
      <c r="B3031" s="7">
        <v>44106</v>
      </c>
      <c r="C3031" s="4" t="s">
        <v>8</v>
      </c>
      <c r="D3031" s="4" t="s">
        <v>14</v>
      </c>
      <c r="E3031" s="4" t="s">
        <v>20</v>
      </c>
      <c r="F3031" s="4">
        <v>25</v>
      </c>
      <c r="G3031" s="13">
        <f t="shared" si="47"/>
        <v>300</v>
      </c>
      <c r="H3031" s="13">
        <f>tbl_Data[[#This Row],[Units]] * tbl_Data[[#This Row],[Price]]</f>
        <v>7500</v>
      </c>
      <c r="I3031" s="4" t="s">
        <v>11</v>
      </c>
      <c r="J3031" s="4" t="s">
        <v>12</v>
      </c>
      <c r="K3031" s="4" t="s">
        <v>52</v>
      </c>
    </row>
    <row r="3032" spans="2:11" x14ac:dyDescent="0.25">
      <c r="B3032" s="7">
        <v>44106</v>
      </c>
      <c r="C3032" s="4" t="s">
        <v>21</v>
      </c>
      <c r="D3032" s="4" t="s">
        <v>16</v>
      </c>
      <c r="E3032" s="4" t="s">
        <v>20</v>
      </c>
      <c r="F3032" s="4">
        <v>25</v>
      </c>
      <c r="G3032" s="13">
        <f t="shared" si="47"/>
        <v>300</v>
      </c>
      <c r="H3032" s="13">
        <f>tbl_Data[[#This Row],[Units]] * tbl_Data[[#This Row],[Price]]</f>
        <v>7500</v>
      </c>
      <c r="I3032" s="4" t="s">
        <v>11</v>
      </c>
      <c r="J3032" s="4" t="s">
        <v>12</v>
      </c>
      <c r="K3032" s="4" t="s">
        <v>52</v>
      </c>
    </row>
    <row r="3033" spans="2:11" x14ac:dyDescent="0.25">
      <c r="B3033" s="7">
        <v>44106</v>
      </c>
      <c r="C3033" s="4" t="s">
        <v>13</v>
      </c>
      <c r="D3033" s="4" t="s">
        <v>16</v>
      </c>
      <c r="E3033" s="4" t="s">
        <v>17</v>
      </c>
      <c r="F3033" s="4">
        <v>18</v>
      </c>
      <c r="G3033" s="13">
        <f t="shared" si="47"/>
        <v>500</v>
      </c>
      <c r="H3033" s="13">
        <f>tbl_Data[[#This Row],[Units]] * tbl_Data[[#This Row],[Price]]</f>
        <v>9000</v>
      </c>
      <c r="I3033" s="4" t="s">
        <v>11</v>
      </c>
      <c r="J3033" s="4" t="s">
        <v>12</v>
      </c>
      <c r="K3033" s="4" t="s">
        <v>52</v>
      </c>
    </row>
    <row r="3034" spans="2:11" x14ac:dyDescent="0.25">
      <c r="B3034" s="7">
        <v>44106</v>
      </c>
      <c r="C3034" s="4" t="s">
        <v>21</v>
      </c>
      <c r="D3034" s="4" t="s">
        <v>14</v>
      </c>
      <c r="E3034" s="4" t="s">
        <v>17</v>
      </c>
      <c r="F3034" s="4">
        <v>20</v>
      </c>
      <c r="G3034" s="13">
        <f t="shared" si="47"/>
        <v>500</v>
      </c>
      <c r="H3034" s="13">
        <f>tbl_Data[[#This Row],[Units]] * tbl_Data[[#This Row],[Price]]</f>
        <v>10000</v>
      </c>
      <c r="I3034" s="4" t="s">
        <v>11</v>
      </c>
      <c r="J3034" s="4" t="s">
        <v>12</v>
      </c>
      <c r="K3034" s="4" t="s">
        <v>52</v>
      </c>
    </row>
    <row r="3035" spans="2:11" x14ac:dyDescent="0.25">
      <c r="B3035" s="7">
        <v>44106</v>
      </c>
      <c r="C3035" s="4" t="s">
        <v>13</v>
      </c>
      <c r="D3035" s="4" t="s">
        <v>14</v>
      </c>
      <c r="E3035" s="4" t="s">
        <v>10</v>
      </c>
      <c r="F3035" s="4">
        <v>28</v>
      </c>
      <c r="G3035" s="13">
        <f t="shared" si="47"/>
        <v>400</v>
      </c>
      <c r="H3035" s="13">
        <f>tbl_Data[[#This Row],[Units]] * tbl_Data[[#This Row],[Price]]</f>
        <v>11200</v>
      </c>
      <c r="I3035" s="4" t="s">
        <v>11</v>
      </c>
      <c r="J3035" s="4" t="s">
        <v>12</v>
      </c>
      <c r="K3035" s="4" t="s">
        <v>52</v>
      </c>
    </row>
    <row r="3036" spans="2:11" x14ac:dyDescent="0.25">
      <c r="B3036" s="7">
        <v>44106</v>
      </c>
      <c r="C3036" s="4" t="s">
        <v>13</v>
      </c>
      <c r="D3036" s="4" t="s">
        <v>48</v>
      </c>
      <c r="E3036" s="4" t="s">
        <v>10</v>
      </c>
      <c r="F3036" s="4">
        <v>37</v>
      </c>
      <c r="G3036" s="13">
        <f t="shared" si="47"/>
        <v>400</v>
      </c>
      <c r="H3036" s="13">
        <f>tbl_Data[[#This Row],[Units]] * tbl_Data[[#This Row],[Price]]</f>
        <v>14800</v>
      </c>
      <c r="I3036" s="4" t="s">
        <v>11</v>
      </c>
      <c r="J3036" s="4" t="s">
        <v>12</v>
      </c>
      <c r="K3036" s="4" t="s">
        <v>55</v>
      </c>
    </row>
    <row r="3037" spans="2:11" x14ac:dyDescent="0.25">
      <c r="B3037" s="7">
        <v>44106</v>
      </c>
      <c r="C3037" s="4" t="s">
        <v>13</v>
      </c>
      <c r="D3037" s="4" t="s">
        <v>14</v>
      </c>
      <c r="E3037" s="4" t="s">
        <v>17</v>
      </c>
      <c r="F3037" s="4">
        <v>35</v>
      </c>
      <c r="G3037" s="13">
        <f t="shared" si="47"/>
        <v>500</v>
      </c>
      <c r="H3037" s="13">
        <f>tbl_Data[[#This Row],[Units]] * tbl_Data[[#This Row],[Price]]</f>
        <v>17500</v>
      </c>
      <c r="I3037" s="4" t="s">
        <v>11</v>
      </c>
      <c r="J3037" s="4" t="s">
        <v>12</v>
      </c>
      <c r="K3037" s="4" t="s">
        <v>55</v>
      </c>
    </row>
    <row r="3038" spans="2:11" x14ac:dyDescent="0.25">
      <c r="B3038" s="7">
        <v>44106</v>
      </c>
      <c r="C3038" s="4" t="s">
        <v>8</v>
      </c>
      <c r="D3038" s="4" t="s">
        <v>9</v>
      </c>
      <c r="E3038" s="4" t="s">
        <v>17</v>
      </c>
      <c r="F3038" s="4">
        <v>41</v>
      </c>
      <c r="G3038" s="13">
        <f t="shared" si="47"/>
        <v>500</v>
      </c>
      <c r="H3038" s="13">
        <f>tbl_Data[[#This Row],[Units]] * tbl_Data[[#This Row],[Price]]</f>
        <v>20500</v>
      </c>
      <c r="I3038" s="4" t="s">
        <v>11</v>
      </c>
      <c r="J3038" s="4" t="s">
        <v>12</v>
      </c>
      <c r="K3038" s="4" t="s">
        <v>56</v>
      </c>
    </row>
    <row r="3039" spans="2:11" x14ac:dyDescent="0.25">
      <c r="B3039" s="7">
        <v>44107</v>
      </c>
      <c r="C3039" s="4" t="s">
        <v>21</v>
      </c>
      <c r="D3039" s="4" t="s">
        <v>16</v>
      </c>
      <c r="E3039" s="4" t="s">
        <v>20</v>
      </c>
      <c r="F3039" s="4">
        <v>5</v>
      </c>
      <c r="G3039" s="13">
        <f t="shared" si="47"/>
        <v>300</v>
      </c>
      <c r="H3039" s="13">
        <f>tbl_Data[[#This Row],[Units]] * tbl_Data[[#This Row],[Price]]</f>
        <v>1500</v>
      </c>
      <c r="I3039" s="4" t="s">
        <v>23</v>
      </c>
      <c r="J3039" s="4" t="s">
        <v>19</v>
      </c>
      <c r="K3039" s="4" t="s">
        <v>52</v>
      </c>
    </row>
    <row r="3040" spans="2:11" x14ac:dyDescent="0.25">
      <c r="B3040" s="7">
        <v>44107</v>
      </c>
      <c r="C3040" s="4" t="s">
        <v>21</v>
      </c>
      <c r="D3040" s="4" t="s">
        <v>14</v>
      </c>
      <c r="E3040" s="4" t="s">
        <v>20</v>
      </c>
      <c r="F3040" s="4">
        <v>5</v>
      </c>
      <c r="G3040" s="13">
        <f t="shared" si="47"/>
        <v>300</v>
      </c>
      <c r="H3040" s="13">
        <f>tbl_Data[[#This Row],[Units]] * tbl_Data[[#This Row],[Price]]</f>
        <v>1500</v>
      </c>
      <c r="I3040" s="4" t="s">
        <v>11</v>
      </c>
      <c r="J3040" s="4" t="s">
        <v>19</v>
      </c>
      <c r="K3040" s="4" t="s">
        <v>52</v>
      </c>
    </row>
    <row r="3041" spans="2:11" x14ac:dyDescent="0.25">
      <c r="B3041" s="7">
        <v>44107</v>
      </c>
      <c r="C3041" s="4" t="s">
        <v>21</v>
      </c>
      <c r="D3041" s="4" t="s">
        <v>24</v>
      </c>
      <c r="E3041" s="4" t="s">
        <v>10</v>
      </c>
      <c r="F3041" s="4">
        <v>4</v>
      </c>
      <c r="G3041" s="13">
        <f t="shared" si="47"/>
        <v>400</v>
      </c>
      <c r="H3041" s="13">
        <f>tbl_Data[[#This Row],[Units]] * tbl_Data[[#This Row],[Price]]</f>
        <v>1600</v>
      </c>
      <c r="I3041" s="4" t="s">
        <v>11</v>
      </c>
      <c r="J3041" s="4" t="s">
        <v>12</v>
      </c>
      <c r="K3041" s="4" t="s">
        <v>52</v>
      </c>
    </row>
    <row r="3042" spans="2:11" x14ac:dyDescent="0.25">
      <c r="B3042" s="7">
        <v>44107</v>
      </c>
      <c r="C3042" s="4" t="s">
        <v>21</v>
      </c>
      <c r="D3042" s="4" t="s">
        <v>16</v>
      </c>
      <c r="E3042" s="4" t="s">
        <v>20</v>
      </c>
      <c r="F3042" s="4">
        <v>10</v>
      </c>
      <c r="G3042" s="13">
        <f t="shared" si="47"/>
        <v>300</v>
      </c>
      <c r="H3042" s="13">
        <f>tbl_Data[[#This Row],[Units]] * tbl_Data[[#This Row],[Price]]</f>
        <v>3000</v>
      </c>
      <c r="I3042" s="4" t="s">
        <v>11</v>
      </c>
      <c r="J3042" s="4" t="s">
        <v>19</v>
      </c>
      <c r="K3042" s="4" t="s">
        <v>55</v>
      </c>
    </row>
    <row r="3043" spans="2:11" x14ac:dyDescent="0.25">
      <c r="B3043" s="7">
        <v>44107</v>
      </c>
      <c r="C3043" s="4" t="s">
        <v>8</v>
      </c>
      <c r="D3043" s="4" t="s">
        <v>48</v>
      </c>
      <c r="E3043" s="4" t="s">
        <v>17</v>
      </c>
      <c r="F3043" s="4">
        <v>19</v>
      </c>
      <c r="G3043" s="13">
        <f t="shared" si="47"/>
        <v>500</v>
      </c>
      <c r="H3043" s="13">
        <f>tbl_Data[[#This Row],[Units]] * tbl_Data[[#This Row],[Price]]</f>
        <v>9500</v>
      </c>
      <c r="I3043" s="4" t="s">
        <v>11</v>
      </c>
      <c r="J3043" s="4" t="s">
        <v>12</v>
      </c>
      <c r="K3043" s="4" t="s">
        <v>53</v>
      </c>
    </row>
    <row r="3044" spans="2:11" x14ac:dyDescent="0.25">
      <c r="B3044" s="7">
        <v>44107</v>
      </c>
      <c r="C3044" s="4" t="s">
        <v>8</v>
      </c>
      <c r="D3044" s="4" t="s">
        <v>24</v>
      </c>
      <c r="E3044" s="4" t="s">
        <v>17</v>
      </c>
      <c r="F3044" s="4">
        <v>21</v>
      </c>
      <c r="G3044" s="13">
        <f t="shared" si="47"/>
        <v>500</v>
      </c>
      <c r="H3044" s="13">
        <f>tbl_Data[[#This Row],[Units]] * tbl_Data[[#This Row],[Price]]</f>
        <v>10500</v>
      </c>
      <c r="I3044" s="4" t="s">
        <v>11</v>
      </c>
      <c r="J3044" s="4" t="s">
        <v>12</v>
      </c>
      <c r="K3044" s="4" t="s">
        <v>52</v>
      </c>
    </row>
    <row r="3045" spans="2:11" x14ac:dyDescent="0.25">
      <c r="B3045" s="7">
        <v>44107</v>
      </c>
      <c r="C3045" s="4" t="s">
        <v>8</v>
      </c>
      <c r="D3045" s="4" t="s">
        <v>48</v>
      </c>
      <c r="E3045" s="4" t="s">
        <v>20</v>
      </c>
      <c r="F3045" s="4">
        <v>41</v>
      </c>
      <c r="G3045" s="13">
        <f t="shared" si="47"/>
        <v>300</v>
      </c>
      <c r="H3045" s="13">
        <f>tbl_Data[[#This Row],[Units]] * tbl_Data[[#This Row],[Price]]</f>
        <v>12300</v>
      </c>
      <c r="I3045" s="4" t="s">
        <v>23</v>
      </c>
      <c r="J3045" s="4" t="s">
        <v>12</v>
      </c>
      <c r="K3045" s="4" t="s">
        <v>52</v>
      </c>
    </row>
    <row r="3046" spans="2:11" x14ac:dyDescent="0.25">
      <c r="B3046" s="7">
        <v>44107</v>
      </c>
      <c r="C3046" s="4" t="s">
        <v>8</v>
      </c>
      <c r="D3046" s="4" t="s">
        <v>14</v>
      </c>
      <c r="E3046" s="4" t="s">
        <v>17</v>
      </c>
      <c r="F3046" s="4">
        <v>30</v>
      </c>
      <c r="G3046" s="13">
        <f t="shared" si="47"/>
        <v>500</v>
      </c>
      <c r="H3046" s="13">
        <f>tbl_Data[[#This Row],[Units]] * tbl_Data[[#This Row],[Price]]</f>
        <v>15000</v>
      </c>
      <c r="I3046" s="4" t="s">
        <v>11</v>
      </c>
      <c r="J3046" s="4" t="s">
        <v>12</v>
      </c>
      <c r="K3046" s="4" t="s">
        <v>52</v>
      </c>
    </row>
    <row r="3047" spans="2:11" x14ac:dyDescent="0.25">
      <c r="B3047" s="7">
        <v>44107</v>
      </c>
      <c r="C3047" s="4" t="s">
        <v>21</v>
      </c>
      <c r="D3047" s="4" t="s">
        <v>48</v>
      </c>
      <c r="E3047" s="4" t="s">
        <v>10</v>
      </c>
      <c r="F3047" s="4">
        <v>40</v>
      </c>
      <c r="G3047" s="13">
        <f t="shared" si="47"/>
        <v>400</v>
      </c>
      <c r="H3047" s="13">
        <f>tbl_Data[[#This Row],[Units]] * tbl_Data[[#This Row],[Price]]</f>
        <v>16000</v>
      </c>
      <c r="I3047" s="4" t="s">
        <v>23</v>
      </c>
      <c r="J3047" s="4" t="s">
        <v>12</v>
      </c>
      <c r="K3047" s="4" t="s">
        <v>52</v>
      </c>
    </row>
    <row r="3048" spans="2:11" x14ac:dyDescent="0.25">
      <c r="B3048" s="7">
        <v>44107</v>
      </c>
      <c r="C3048" s="4" t="s">
        <v>21</v>
      </c>
      <c r="D3048" s="4" t="s">
        <v>18</v>
      </c>
      <c r="E3048" s="4" t="s">
        <v>10</v>
      </c>
      <c r="F3048" s="4">
        <v>44</v>
      </c>
      <c r="G3048" s="13">
        <f t="shared" si="47"/>
        <v>400</v>
      </c>
      <c r="H3048" s="13">
        <f>tbl_Data[[#This Row],[Units]] * tbl_Data[[#This Row],[Price]]</f>
        <v>17600</v>
      </c>
      <c r="I3048" s="4" t="s">
        <v>11</v>
      </c>
      <c r="J3048" s="4" t="s">
        <v>19</v>
      </c>
      <c r="K3048" s="4" t="s">
        <v>55</v>
      </c>
    </row>
    <row r="3049" spans="2:11" x14ac:dyDescent="0.25">
      <c r="B3049" s="7">
        <v>44107</v>
      </c>
      <c r="C3049" s="4" t="s">
        <v>21</v>
      </c>
      <c r="D3049" s="4" t="s">
        <v>18</v>
      </c>
      <c r="E3049" s="4" t="s">
        <v>17</v>
      </c>
      <c r="F3049" s="4">
        <v>48</v>
      </c>
      <c r="G3049" s="13">
        <f t="shared" si="47"/>
        <v>500</v>
      </c>
      <c r="H3049" s="13">
        <f>tbl_Data[[#This Row],[Units]] * tbl_Data[[#This Row],[Price]]</f>
        <v>24000</v>
      </c>
      <c r="I3049" s="4" t="s">
        <v>11</v>
      </c>
      <c r="J3049" s="4" t="s">
        <v>12</v>
      </c>
      <c r="K3049" s="4" t="s">
        <v>55</v>
      </c>
    </row>
    <row r="3050" spans="2:11" x14ac:dyDescent="0.25">
      <c r="B3050" s="7">
        <v>44108</v>
      </c>
      <c r="C3050" s="4" t="s">
        <v>21</v>
      </c>
      <c r="D3050" s="4" t="s">
        <v>18</v>
      </c>
      <c r="E3050" s="4" t="s">
        <v>10</v>
      </c>
      <c r="F3050" s="4">
        <v>1</v>
      </c>
      <c r="G3050" s="13">
        <f t="shared" si="47"/>
        <v>400</v>
      </c>
      <c r="H3050" s="13">
        <f>tbl_Data[[#This Row],[Units]] * tbl_Data[[#This Row],[Price]]</f>
        <v>400</v>
      </c>
      <c r="I3050" s="4" t="s">
        <v>11</v>
      </c>
      <c r="J3050" s="4" t="s">
        <v>12</v>
      </c>
      <c r="K3050" s="4" t="s">
        <v>52</v>
      </c>
    </row>
    <row r="3051" spans="2:11" x14ac:dyDescent="0.25">
      <c r="B3051" s="7">
        <v>44108</v>
      </c>
      <c r="C3051" s="4" t="s">
        <v>13</v>
      </c>
      <c r="D3051" s="4" t="s">
        <v>18</v>
      </c>
      <c r="E3051" s="4" t="s">
        <v>22</v>
      </c>
      <c r="F3051" s="4">
        <v>12</v>
      </c>
      <c r="G3051" s="13">
        <f t="shared" si="47"/>
        <v>200</v>
      </c>
      <c r="H3051" s="13">
        <f>tbl_Data[[#This Row],[Units]] * tbl_Data[[#This Row],[Price]]</f>
        <v>2400</v>
      </c>
      <c r="I3051" s="4" t="s">
        <v>11</v>
      </c>
      <c r="J3051" s="4" t="s">
        <v>12</v>
      </c>
      <c r="K3051" s="4" t="s">
        <v>55</v>
      </c>
    </row>
    <row r="3052" spans="2:11" x14ac:dyDescent="0.25">
      <c r="B3052" s="7">
        <v>44108</v>
      </c>
      <c r="C3052" s="4" t="s">
        <v>21</v>
      </c>
      <c r="D3052" s="4" t="s">
        <v>48</v>
      </c>
      <c r="E3052" s="4" t="s">
        <v>10</v>
      </c>
      <c r="F3052" s="4">
        <v>12</v>
      </c>
      <c r="G3052" s="13">
        <f t="shared" si="47"/>
        <v>400</v>
      </c>
      <c r="H3052" s="13">
        <f>tbl_Data[[#This Row],[Units]] * tbl_Data[[#This Row],[Price]]</f>
        <v>4800</v>
      </c>
      <c r="I3052" s="4" t="s">
        <v>11</v>
      </c>
      <c r="J3052" s="4" t="s">
        <v>12</v>
      </c>
      <c r="K3052" s="4" t="s">
        <v>52</v>
      </c>
    </row>
    <row r="3053" spans="2:11" x14ac:dyDescent="0.25">
      <c r="B3053" s="7">
        <v>44108</v>
      </c>
      <c r="C3053" s="4" t="s">
        <v>13</v>
      </c>
      <c r="D3053" s="4" t="s">
        <v>18</v>
      </c>
      <c r="E3053" s="4" t="s">
        <v>10</v>
      </c>
      <c r="F3053" s="4">
        <v>12</v>
      </c>
      <c r="G3053" s="13">
        <f t="shared" si="47"/>
        <v>400</v>
      </c>
      <c r="H3053" s="13">
        <f>tbl_Data[[#This Row],[Units]] * tbl_Data[[#This Row],[Price]]</f>
        <v>4800</v>
      </c>
      <c r="I3053" s="4" t="s">
        <v>11</v>
      </c>
      <c r="J3053" s="4" t="s">
        <v>12</v>
      </c>
      <c r="K3053" s="4" t="s">
        <v>53</v>
      </c>
    </row>
    <row r="3054" spans="2:11" x14ac:dyDescent="0.25">
      <c r="B3054" s="7">
        <v>44108</v>
      </c>
      <c r="C3054" s="4" t="s">
        <v>13</v>
      </c>
      <c r="D3054" s="4" t="s">
        <v>18</v>
      </c>
      <c r="E3054" s="4" t="s">
        <v>10</v>
      </c>
      <c r="F3054" s="4">
        <v>16</v>
      </c>
      <c r="G3054" s="13">
        <f t="shared" si="47"/>
        <v>400</v>
      </c>
      <c r="H3054" s="13">
        <f>tbl_Data[[#This Row],[Units]] * tbl_Data[[#This Row],[Price]]</f>
        <v>6400</v>
      </c>
      <c r="I3054" s="4" t="s">
        <v>23</v>
      </c>
      <c r="J3054" s="4" t="s">
        <v>12</v>
      </c>
      <c r="K3054" s="4" t="s">
        <v>52</v>
      </c>
    </row>
    <row r="3055" spans="2:11" x14ac:dyDescent="0.25">
      <c r="B3055" s="7">
        <v>44108</v>
      </c>
      <c r="C3055" s="4" t="s">
        <v>21</v>
      </c>
      <c r="D3055" s="4" t="s">
        <v>14</v>
      </c>
      <c r="E3055" s="4" t="s">
        <v>20</v>
      </c>
      <c r="F3055" s="4">
        <v>23</v>
      </c>
      <c r="G3055" s="13">
        <f t="shared" si="47"/>
        <v>300</v>
      </c>
      <c r="H3055" s="13">
        <f>tbl_Data[[#This Row],[Units]] * tbl_Data[[#This Row],[Price]]</f>
        <v>6900</v>
      </c>
      <c r="I3055" s="4" t="s">
        <v>11</v>
      </c>
      <c r="J3055" s="4" t="s">
        <v>12</v>
      </c>
      <c r="K3055" s="4" t="s">
        <v>52</v>
      </c>
    </row>
    <row r="3056" spans="2:11" x14ac:dyDescent="0.25">
      <c r="B3056" s="7">
        <v>44108</v>
      </c>
      <c r="C3056" s="4" t="s">
        <v>13</v>
      </c>
      <c r="D3056" s="4" t="s">
        <v>16</v>
      </c>
      <c r="E3056" s="4" t="s">
        <v>17</v>
      </c>
      <c r="F3056" s="4">
        <v>20</v>
      </c>
      <c r="G3056" s="13">
        <f t="shared" si="47"/>
        <v>500</v>
      </c>
      <c r="H3056" s="13">
        <f>tbl_Data[[#This Row],[Units]] * tbl_Data[[#This Row],[Price]]</f>
        <v>10000</v>
      </c>
      <c r="I3056" s="4" t="s">
        <v>11</v>
      </c>
      <c r="J3056" s="4" t="s">
        <v>12</v>
      </c>
      <c r="K3056" s="4" t="s">
        <v>52</v>
      </c>
    </row>
    <row r="3057" spans="2:11" x14ac:dyDescent="0.25">
      <c r="B3057" s="7">
        <v>44108</v>
      </c>
      <c r="C3057" s="4" t="s">
        <v>13</v>
      </c>
      <c r="D3057" s="4" t="s">
        <v>18</v>
      </c>
      <c r="E3057" s="4" t="s">
        <v>17</v>
      </c>
      <c r="F3057" s="4">
        <v>23</v>
      </c>
      <c r="G3057" s="13">
        <f t="shared" si="47"/>
        <v>500</v>
      </c>
      <c r="H3057" s="13">
        <f>tbl_Data[[#This Row],[Units]] * tbl_Data[[#This Row],[Price]]</f>
        <v>11500</v>
      </c>
      <c r="I3057" s="4" t="s">
        <v>11</v>
      </c>
      <c r="J3057" s="4" t="s">
        <v>12</v>
      </c>
      <c r="K3057" s="4" t="s">
        <v>53</v>
      </c>
    </row>
    <row r="3058" spans="2:11" x14ac:dyDescent="0.25">
      <c r="B3058" s="7">
        <v>44108</v>
      </c>
      <c r="C3058" s="4" t="s">
        <v>21</v>
      </c>
      <c r="D3058" s="4" t="s">
        <v>18</v>
      </c>
      <c r="E3058" s="4" t="s">
        <v>17</v>
      </c>
      <c r="F3058" s="4">
        <v>25</v>
      </c>
      <c r="G3058" s="13">
        <f t="shared" si="47"/>
        <v>500</v>
      </c>
      <c r="H3058" s="13">
        <f>tbl_Data[[#This Row],[Units]] * tbl_Data[[#This Row],[Price]]</f>
        <v>12500</v>
      </c>
      <c r="I3058" s="4" t="s">
        <v>11</v>
      </c>
      <c r="J3058" s="4" t="s">
        <v>12</v>
      </c>
      <c r="K3058" s="4" t="s">
        <v>52</v>
      </c>
    </row>
    <row r="3059" spans="2:11" x14ac:dyDescent="0.25">
      <c r="B3059" s="7">
        <v>44108</v>
      </c>
      <c r="C3059" s="4" t="s">
        <v>13</v>
      </c>
      <c r="D3059" s="4" t="s">
        <v>9</v>
      </c>
      <c r="E3059" s="4" t="s">
        <v>10</v>
      </c>
      <c r="F3059" s="4">
        <v>44</v>
      </c>
      <c r="G3059" s="13">
        <f t="shared" si="47"/>
        <v>400</v>
      </c>
      <c r="H3059" s="13">
        <f>tbl_Data[[#This Row],[Units]] * tbl_Data[[#This Row],[Price]]</f>
        <v>17600</v>
      </c>
      <c r="I3059" s="4" t="s">
        <v>11</v>
      </c>
      <c r="J3059" s="4" t="s">
        <v>12</v>
      </c>
      <c r="K3059" s="4" t="s">
        <v>52</v>
      </c>
    </row>
    <row r="3060" spans="2:11" x14ac:dyDescent="0.25">
      <c r="B3060" s="7">
        <v>44108</v>
      </c>
      <c r="C3060" s="4" t="s">
        <v>8</v>
      </c>
      <c r="D3060" s="4" t="s">
        <v>9</v>
      </c>
      <c r="E3060" s="4" t="s">
        <v>10</v>
      </c>
      <c r="F3060" s="4">
        <v>45</v>
      </c>
      <c r="G3060" s="13">
        <f t="shared" si="47"/>
        <v>400</v>
      </c>
      <c r="H3060" s="13">
        <f>tbl_Data[[#This Row],[Units]] * tbl_Data[[#This Row],[Price]]</f>
        <v>18000</v>
      </c>
      <c r="I3060" s="4" t="s">
        <v>11</v>
      </c>
      <c r="J3060" s="4" t="s">
        <v>19</v>
      </c>
      <c r="K3060" s="4" t="s">
        <v>52</v>
      </c>
    </row>
    <row r="3061" spans="2:11" x14ac:dyDescent="0.25">
      <c r="B3061" s="7">
        <v>44108</v>
      </c>
      <c r="C3061" s="4" t="s">
        <v>21</v>
      </c>
      <c r="D3061" s="4" t="s">
        <v>16</v>
      </c>
      <c r="E3061" s="4" t="s">
        <v>17</v>
      </c>
      <c r="F3061" s="4">
        <v>43</v>
      </c>
      <c r="G3061" s="13">
        <f t="shared" si="47"/>
        <v>500</v>
      </c>
      <c r="H3061" s="13">
        <f>tbl_Data[[#This Row],[Units]] * tbl_Data[[#This Row],[Price]]</f>
        <v>21500</v>
      </c>
      <c r="I3061" s="4" t="s">
        <v>11</v>
      </c>
      <c r="J3061" s="4" t="s">
        <v>12</v>
      </c>
      <c r="K3061" s="4" t="s">
        <v>55</v>
      </c>
    </row>
    <row r="3062" spans="2:11" x14ac:dyDescent="0.25">
      <c r="B3062" s="7">
        <v>44108</v>
      </c>
      <c r="C3062" s="4" t="s">
        <v>21</v>
      </c>
      <c r="D3062" s="4" t="s">
        <v>18</v>
      </c>
      <c r="E3062" s="4" t="s">
        <v>17</v>
      </c>
      <c r="F3062" s="4">
        <v>46</v>
      </c>
      <c r="G3062" s="13">
        <f t="shared" si="47"/>
        <v>500</v>
      </c>
      <c r="H3062" s="13">
        <f>tbl_Data[[#This Row],[Units]] * tbl_Data[[#This Row],[Price]]</f>
        <v>23000</v>
      </c>
      <c r="I3062" s="4" t="s">
        <v>11</v>
      </c>
      <c r="J3062" s="4" t="s">
        <v>12</v>
      </c>
      <c r="K3062" s="4" t="s">
        <v>52</v>
      </c>
    </row>
    <row r="3063" spans="2:11" x14ac:dyDescent="0.25">
      <c r="B3063" s="7">
        <v>44108</v>
      </c>
      <c r="C3063" s="4" t="s">
        <v>21</v>
      </c>
      <c r="D3063" s="4" t="s">
        <v>9</v>
      </c>
      <c r="E3063" s="4" t="s">
        <v>17</v>
      </c>
      <c r="F3063" s="4">
        <v>48</v>
      </c>
      <c r="G3063" s="13">
        <f t="shared" si="47"/>
        <v>500</v>
      </c>
      <c r="H3063" s="13">
        <f>tbl_Data[[#This Row],[Units]] * tbl_Data[[#This Row],[Price]]</f>
        <v>24000</v>
      </c>
      <c r="I3063" s="4" t="s">
        <v>11</v>
      </c>
      <c r="J3063" s="4" t="s">
        <v>19</v>
      </c>
      <c r="K3063" s="4" t="s">
        <v>56</v>
      </c>
    </row>
    <row r="3064" spans="2:11" x14ac:dyDescent="0.25">
      <c r="B3064" s="7">
        <v>44109</v>
      </c>
      <c r="C3064" s="4" t="s">
        <v>13</v>
      </c>
      <c r="D3064" s="4" t="s">
        <v>16</v>
      </c>
      <c r="E3064" s="4" t="s">
        <v>20</v>
      </c>
      <c r="F3064" s="4">
        <v>1</v>
      </c>
      <c r="G3064" s="13">
        <f t="shared" si="47"/>
        <v>300</v>
      </c>
      <c r="H3064" s="13">
        <f>tbl_Data[[#This Row],[Units]] * tbl_Data[[#This Row],[Price]]</f>
        <v>300</v>
      </c>
      <c r="I3064" s="4" t="s">
        <v>11</v>
      </c>
      <c r="J3064" s="4" t="s">
        <v>12</v>
      </c>
      <c r="K3064" s="4" t="s">
        <v>55</v>
      </c>
    </row>
    <row r="3065" spans="2:11" x14ac:dyDescent="0.25">
      <c r="B3065" s="7">
        <v>44109</v>
      </c>
      <c r="C3065" s="4" t="s">
        <v>21</v>
      </c>
      <c r="D3065" s="4" t="s">
        <v>48</v>
      </c>
      <c r="E3065" s="4" t="s">
        <v>17</v>
      </c>
      <c r="F3065" s="4">
        <v>1</v>
      </c>
      <c r="G3065" s="13">
        <f t="shared" si="47"/>
        <v>500</v>
      </c>
      <c r="H3065" s="13">
        <f>tbl_Data[[#This Row],[Units]] * tbl_Data[[#This Row],[Price]]</f>
        <v>500</v>
      </c>
      <c r="I3065" s="4" t="s">
        <v>11</v>
      </c>
      <c r="J3065" s="4" t="s">
        <v>12</v>
      </c>
      <c r="K3065" s="4" t="s">
        <v>52</v>
      </c>
    </row>
    <row r="3066" spans="2:11" x14ac:dyDescent="0.25">
      <c r="B3066" s="7">
        <v>44109</v>
      </c>
      <c r="C3066" s="4" t="s">
        <v>21</v>
      </c>
      <c r="D3066" s="4" t="s">
        <v>14</v>
      </c>
      <c r="E3066" s="4" t="s">
        <v>15</v>
      </c>
      <c r="F3066" s="4">
        <v>16</v>
      </c>
      <c r="G3066" s="13">
        <f t="shared" si="47"/>
        <v>100</v>
      </c>
      <c r="H3066" s="13">
        <f>tbl_Data[[#This Row],[Units]] * tbl_Data[[#This Row],[Price]]</f>
        <v>1600</v>
      </c>
      <c r="I3066" s="4" t="s">
        <v>11</v>
      </c>
      <c r="J3066" s="4" t="s">
        <v>12</v>
      </c>
      <c r="K3066" s="4" t="s">
        <v>55</v>
      </c>
    </row>
    <row r="3067" spans="2:11" x14ac:dyDescent="0.25">
      <c r="B3067" s="7">
        <v>44109</v>
      </c>
      <c r="C3067" s="4" t="s">
        <v>8</v>
      </c>
      <c r="D3067" s="4" t="s">
        <v>48</v>
      </c>
      <c r="E3067" s="4" t="s">
        <v>15</v>
      </c>
      <c r="F3067" s="4">
        <v>22</v>
      </c>
      <c r="G3067" s="13">
        <f t="shared" si="47"/>
        <v>100</v>
      </c>
      <c r="H3067" s="13">
        <f>tbl_Data[[#This Row],[Units]] * tbl_Data[[#This Row],[Price]]</f>
        <v>2200</v>
      </c>
      <c r="I3067" s="4" t="s">
        <v>23</v>
      </c>
      <c r="J3067" s="4" t="s">
        <v>12</v>
      </c>
      <c r="K3067" s="4" t="s">
        <v>53</v>
      </c>
    </row>
    <row r="3068" spans="2:11" x14ac:dyDescent="0.25">
      <c r="B3068" s="7">
        <v>44109</v>
      </c>
      <c r="C3068" s="4" t="s">
        <v>21</v>
      </c>
      <c r="D3068" s="4" t="s">
        <v>14</v>
      </c>
      <c r="E3068" s="4" t="s">
        <v>22</v>
      </c>
      <c r="F3068" s="4">
        <v>17</v>
      </c>
      <c r="G3068" s="13">
        <f t="shared" si="47"/>
        <v>200</v>
      </c>
      <c r="H3068" s="13">
        <f>tbl_Data[[#This Row],[Units]] * tbl_Data[[#This Row],[Price]]</f>
        <v>3400</v>
      </c>
      <c r="I3068" s="4" t="s">
        <v>11</v>
      </c>
      <c r="J3068" s="4" t="s">
        <v>12</v>
      </c>
      <c r="K3068" s="4" t="s">
        <v>55</v>
      </c>
    </row>
    <row r="3069" spans="2:11" x14ac:dyDescent="0.25">
      <c r="B3069" s="7">
        <v>44109</v>
      </c>
      <c r="C3069" s="4" t="s">
        <v>13</v>
      </c>
      <c r="D3069" s="4" t="s">
        <v>48</v>
      </c>
      <c r="E3069" s="4" t="s">
        <v>22</v>
      </c>
      <c r="F3069" s="4">
        <v>20</v>
      </c>
      <c r="G3069" s="13">
        <f t="shared" si="47"/>
        <v>200</v>
      </c>
      <c r="H3069" s="13">
        <f>tbl_Data[[#This Row],[Units]] * tbl_Data[[#This Row],[Price]]</f>
        <v>4000</v>
      </c>
      <c r="I3069" s="4" t="s">
        <v>11</v>
      </c>
      <c r="J3069" s="4" t="s">
        <v>19</v>
      </c>
      <c r="K3069" s="4" t="s">
        <v>53</v>
      </c>
    </row>
    <row r="3070" spans="2:11" x14ac:dyDescent="0.25">
      <c r="B3070" s="7">
        <v>44109</v>
      </c>
      <c r="C3070" s="4" t="s">
        <v>8</v>
      </c>
      <c r="D3070" s="4" t="s">
        <v>18</v>
      </c>
      <c r="E3070" s="4" t="s">
        <v>22</v>
      </c>
      <c r="F3070" s="4">
        <v>27</v>
      </c>
      <c r="G3070" s="13">
        <f t="shared" si="47"/>
        <v>200</v>
      </c>
      <c r="H3070" s="13">
        <f>tbl_Data[[#This Row],[Units]] * tbl_Data[[#This Row],[Price]]</f>
        <v>5400</v>
      </c>
      <c r="I3070" s="4" t="s">
        <v>11</v>
      </c>
      <c r="J3070" s="4" t="s">
        <v>19</v>
      </c>
      <c r="K3070" s="4" t="s">
        <v>52</v>
      </c>
    </row>
    <row r="3071" spans="2:11" x14ac:dyDescent="0.25">
      <c r="B3071" s="7">
        <v>44109</v>
      </c>
      <c r="C3071" s="4" t="s">
        <v>13</v>
      </c>
      <c r="D3071" s="4" t="s">
        <v>16</v>
      </c>
      <c r="E3071" s="4" t="s">
        <v>20</v>
      </c>
      <c r="F3071" s="4">
        <v>43</v>
      </c>
      <c r="G3071" s="13">
        <f t="shared" si="47"/>
        <v>300</v>
      </c>
      <c r="H3071" s="13">
        <f>tbl_Data[[#This Row],[Units]] * tbl_Data[[#This Row],[Price]]</f>
        <v>12900</v>
      </c>
      <c r="I3071" s="4" t="s">
        <v>11</v>
      </c>
      <c r="J3071" s="4" t="s">
        <v>12</v>
      </c>
      <c r="K3071" s="4" t="s">
        <v>52</v>
      </c>
    </row>
    <row r="3072" spans="2:11" x14ac:dyDescent="0.25">
      <c r="B3072" s="7">
        <v>44109</v>
      </c>
      <c r="C3072" s="4" t="s">
        <v>21</v>
      </c>
      <c r="D3072" s="4" t="s">
        <v>18</v>
      </c>
      <c r="E3072" s="4" t="s">
        <v>17</v>
      </c>
      <c r="F3072" s="4">
        <v>27</v>
      </c>
      <c r="G3072" s="13">
        <f t="shared" si="47"/>
        <v>500</v>
      </c>
      <c r="H3072" s="13">
        <f>tbl_Data[[#This Row],[Units]] * tbl_Data[[#This Row],[Price]]</f>
        <v>13500</v>
      </c>
      <c r="I3072" s="4" t="s">
        <v>11</v>
      </c>
      <c r="J3072" s="4" t="s">
        <v>19</v>
      </c>
      <c r="K3072" s="4" t="s">
        <v>52</v>
      </c>
    </row>
    <row r="3073" spans="2:11" x14ac:dyDescent="0.25">
      <c r="B3073" s="7">
        <v>44109</v>
      </c>
      <c r="C3073" s="4" t="s">
        <v>21</v>
      </c>
      <c r="D3073" s="4" t="s">
        <v>18</v>
      </c>
      <c r="E3073" s="4" t="s">
        <v>10</v>
      </c>
      <c r="F3073" s="4">
        <v>36</v>
      </c>
      <c r="G3073" s="13">
        <f t="shared" si="47"/>
        <v>400</v>
      </c>
      <c r="H3073" s="13">
        <f>tbl_Data[[#This Row],[Units]] * tbl_Data[[#This Row],[Price]]</f>
        <v>14400</v>
      </c>
      <c r="I3073" s="4" t="s">
        <v>11</v>
      </c>
      <c r="J3073" s="4" t="s">
        <v>12</v>
      </c>
      <c r="K3073" s="4" t="s">
        <v>52</v>
      </c>
    </row>
    <row r="3074" spans="2:11" x14ac:dyDescent="0.25">
      <c r="B3074" s="7">
        <v>44109</v>
      </c>
      <c r="C3074" s="4" t="s">
        <v>13</v>
      </c>
      <c r="D3074" s="4" t="s">
        <v>16</v>
      </c>
      <c r="E3074" s="4" t="s">
        <v>20</v>
      </c>
      <c r="F3074" s="4">
        <v>49</v>
      </c>
      <c r="G3074" s="13">
        <f t="shared" si="47"/>
        <v>300</v>
      </c>
      <c r="H3074" s="13">
        <f>tbl_Data[[#This Row],[Units]] * tbl_Data[[#This Row],[Price]]</f>
        <v>14700</v>
      </c>
      <c r="I3074" s="4" t="s">
        <v>11</v>
      </c>
      <c r="J3074" s="4" t="s">
        <v>12</v>
      </c>
      <c r="K3074" s="4" t="s">
        <v>54</v>
      </c>
    </row>
    <row r="3075" spans="2:11" x14ac:dyDescent="0.25">
      <c r="B3075" s="7">
        <v>44109</v>
      </c>
      <c r="C3075" s="4" t="s">
        <v>21</v>
      </c>
      <c r="D3075" s="4" t="s">
        <v>14</v>
      </c>
      <c r="E3075" s="4" t="s">
        <v>17</v>
      </c>
      <c r="F3075" s="4">
        <v>31</v>
      </c>
      <c r="G3075" s="13">
        <f t="shared" si="47"/>
        <v>500</v>
      </c>
      <c r="H3075" s="13">
        <f>tbl_Data[[#This Row],[Units]] * tbl_Data[[#This Row],[Price]]</f>
        <v>15500</v>
      </c>
      <c r="I3075" s="4" t="s">
        <v>11</v>
      </c>
      <c r="J3075" s="4" t="s">
        <v>12</v>
      </c>
      <c r="K3075" s="4" t="s">
        <v>53</v>
      </c>
    </row>
    <row r="3076" spans="2:11" x14ac:dyDescent="0.25">
      <c r="B3076" s="7">
        <v>44109</v>
      </c>
      <c r="C3076" s="4" t="s">
        <v>21</v>
      </c>
      <c r="D3076" s="4" t="s">
        <v>48</v>
      </c>
      <c r="E3076" s="4" t="s">
        <v>17</v>
      </c>
      <c r="F3076" s="4">
        <v>33</v>
      </c>
      <c r="G3076" s="13">
        <f t="shared" ref="G3076:G3139" si="48">_xlfn.XLOOKUP(E3076, Product, dv_Price, "N/A", 0)</f>
        <v>500</v>
      </c>
      <c r="H3076" s="13">
        <f>tbl_Data[[#This Row],[Units]] * tbl_Data[[#This Row],[Price]]</f>
        <v>16500</v>
      </c>
      <c r="I3076" s="4" t="s">
        <v>11</v>
      </c>
      <c r="J3076" s="4" t="s">
        <v>12</v>
      </c>
      <c r="K3076" s="4" t="s">
        <v>53</v>
      </c>
    </row>
    <row r="3077" spans="2:11" x14ac:dyDescent="0.25">
      <c r="B3077" s="7">
        <v>44109</v>
      </c>
      <c r="C3077" s="4" t="s">
        <v>13</v>
      </c>
      <c r="D3077" s="4" t="s">
        <v>24</v>
      </c>
      <c r="E3077" s="4" t="s">
        <v>10</v>
      </c>
      <c r="F3077" s="4">
        <v>47</v>
      </c>
      <c r="G3077" s="13">
        <f t="shared" si="48"/>
        <v>400</v>
      </c>
      <c r="H3077" s="13">
        <f>tbl_Data[[#This Row],[Units]] * tbl_Data[[#This Row],[Price]]</f>
        <v>18800</v>
      </c>
      <c r="I3077" s="4" t="s">
        <v>23</v>
      </c>
      <c r="J3077" s="4" t="s">
        <v>12</v>
      </c>
      <c r="K3077" s="4" t="s">
        <v>53</v>
      </c>
    </row>
    <row r="3078" spans="2:11" x14ac:dyDescent="0.25">
      <c r="B3078" s="7">
        <v>44109</v>
      </c>
      <c r="C3078" s="4" t="s">
        <v>8</v>
      </c>
      <c r="D3078" s="4" t="s">
        <v>18</v>
      </c>
      <c r="E3078" s="4" t="s">
        <v>17</v>
      </c>
      <c r="F3078" s="4">
        <v>40</v>
      </c>
      <c r="G3078" s="13">
        <f t="shared" si="48"/>
        <v>500</v>
      </c>
      <c r="H3078" s="13">
        <f>tbl_Data[[#This Row],[Units]] * tbl_Data[[#This Row],[Price]]</f>
        <v>20000</v>
      </c>
      <c r="I3078" s="4" t="s">
        <v>11</v>
      </c>
      <c r="J3078" s="4" t="s">
        <v>12</v>
      </c>
      <c r="K3078" s="4" t="s">
        <v>52</v>
      </c>
    </row>
    <row r="3079" spans="2:11" x14ac:dyDescent="0.25">
      <c r="B3079" s="7">
        <v>44109</v>
      </c>
      <c r="C3079" s="4" t="s">
        <v>8</v>
      </c>
      <c r="D3079" s="4" t="s">
        <v>18</v>
      </c>
      <c r="E3079" s="4" t="s">
        <v>17</v>
      </c>
      <c r="F3079" s="4">
        <v>45</v>
      </c>
      <c r="G3079" s="13">
        <f t="shared" si="48"/>
        <v>500</v>
      </c>
      <c r="H3079" s="13">
        <f>tbl_Data[[#This Row],[Units]] * tbl_Data[[#This Row],[Price]]</f>
        <v>22500</v>
      </c>
      <c r="I3079" s="4" t="s">
        <v>11</v>
      </c>
      <c r="J3079" s="4" t="s">
        <v>12</v>
      </c>
      <c r="K3079" s="4" t="s">
        <v>53</v>
      </c>
    </row>
    <row r="3080" spans="2:11" x14ac:dyDescent="0.25">
      <c r="B3080" s="7">
        <v>44109</v>
      </c>
      <c r="C3080" s="4" t="s">
        <v>21</v>
      </c>
      <c r="D3080" s="4" t="s">
        <v>18</v>
      </c>
      <c r="E3080" s="4" t="s">
        <v>17</v>
      </c>
      <c r="F3080" s="4">
        <v>48</v>
      </c>
      <c r="G3080" s="13">
        <f t="shared" si="48"/>
        <v>500</v>
      </c>
      <c r="H3080" s="13">
        <f>tbl_Data[[#This Row],[Units]] * tbl_Data[[#This Row],[Price]]</f>
        <v>24000</v>
      </c>
      <c r="I3080" s="4" t="s">
        <v>11</v>
      </c>
      <c r="J3080" s="4" t="s">
        <v>12</v>
      </c>
      <c r="K3080" s="4" t="s">
        <v>52</v>
      </c>
    </row>
    <row r="3081" spans="2:11" x14ac:dyDescent="0.25">
      <c r="B3081" s="7">
        <v>44110</v>
      </c>
      <c r="C3081" s="4" t="s">
        <v>21</v>
      </c>
      <c r="D3081" s="4" t="s">
        <v>24</v>
      </c>
      <c r="E3081" s="4" t="s">
        <v>10</v>
      </c>
      <c r="F3081" s="4">
        <v>2</v>
      </c>
      <c r="G3081" s="13">
        <f t="shared" si="48"/>
        <v>400</v>
      </c>
      <c r="H3081" s="13">
        <f>tbl_Data[[#This Row],[Units]] * tbl_Data[[#This Row],[Price]]</f>
        <v>800</v>
      </c>
      <c r="I3081" s="4" t="s">
        <v>11</v>
      </c>
      <c r="J3081" s="4" t="s">
        <v>12</v>
      </c>
      <c r="K3081" s="4" t="s">
        <v>52</v>
      </c>
    </row>
    <row r="3082" spans="2:11" x14ac:dyDescent="0.25">
      <c r="B3082" s="7">
        <v>44110</v>
      </c>
      <c r="C3082" s="4" t="s">
        <v>8</v>
      </c>
      <c r="D3082" s="4" t="s">
        <v>9</v>
      </c>
      <c r="E3082" s="4" t="s">
        <v>15</v>
      </c>
      <c r="F3082" s="4">
        <v>13</v>
      </c>
      <c r="G3082" s="13">
        <f t="shared" si="48"/>
        <v>100</v>
      </c>
      <c r="H3082" s="13">
        <f>tbl_Data[[#This Row],[Units]] * tbl_Data[[#This Row],[Price]]</f>
        <v>1300</v>
      </c>
      <c r="I3082" s="4" t="s">
        <v>11</v>
      </c>
      <c r="J3082" s="4" t="s">
        <v>12</v>
      </c>
      <c r="K3082" s="4" t="s">
        <v>55</v>
      </c>
    </row>
    <row r="3083" spans="2:11" x14ac:dyDescent="0.25">
      <c r="B3083" s="7">
        <v>44110</v>
      </c>
      <c r="C3083" s="4" t="s">
        <v>21</v>
      </c>
      <c r="D3083" s="4" t="s">
        <v>16</v>
      </c>
      <c r="E3083" s="4" t="s">
        <v>20</v>
      </c>
      <c r="F3083" s="4">
        <v>13</v>
      </c>
      <c r="G3083" s="13">
        <f t="shared" si="48"/>
        <v>300</v>
      </c>
      <c r="H3083" s="13">
        <f>tbl_Data[[#This Row],[Units]] * tbl_Data[[#This Row],[Price]]</f>
        <v>3900</v>
      </c>
      <c r="I3083" s="4" t="s">
        <v>23</v>
      </c>
      <c r="J3083" s="4" t="s">
        <v>12</v>
      </c>
      <c r="K3083" s="4" t="s">
        <v>52</v>
      </c>
    </row>
    <row r="3084" spans="2:11" x14ac:dyDescent="0.25">
      <c r="B3084" s="7">
        <v>44110</v>
      </c>
      <c r="C3084" s="4" t="s">
        <v>21</v>
      </c>
      <c r="D3084" s="4" t="s">
        <v>48</v>
      </c>
      <c r="E3084" s="4" t="s">
        <v>15</v>
      </c>
      <c r="F3084" s="4">
        <v>47</v>
      </c>
      <c r="G3084" s="13">
        <f t="shared" si="48"/>
        <v>100</v>
      </c>
      <c r="H3084" s="13">
        <f>tbl_Data[[#This Row],[Units]] * tbl_Data[[#This Row],[Price]]</f>
        <v>4700</v>
      </c>
      <c r="I3084" s="4" t="s">
        <v>11</v>
      </c>
      <c r="J3084" s="4" t="s">
        <v>12</v>
      </c>
      <c r="K3084" s="4" t="s">
        <v>52</v>
      </c>
    </row>
    <row r="3085" spans="2:11" x14ac:dyDescent="0.25">
      <c r="B3085" s="7">
        <v>44110</v>
      </c>
      <c r="C3085" s="4" t="s">
        <v>13</v>
      </c>
      <c r="D3085" s="4" t="s">
        <v>14</v>
      </c>
      <c r="E3085" s="4" t="s">
        <v>10</v>
      </c>
      <c r="F3085" s="4">
        <v>12</v>
      </c>
      <c r="G3085" s="13">
        <f t="shared" si="48"/>
        <v>400</v>
      </c>
      <c r="H3085" s="13">
        <f>tbl_Data[[#This Row],[Units]] * tbl_Data[[#This Row],[Price]]</f>
        <v>4800</v>
      </c>
      <c r="I3085" s="4" t="s">
        <v>11</v>
      </c>
      <c r="J3085" s="4" t="s">
        <v>12</v>
      </c>
      <c r="K3085" s="4" t="s">
        <v>53</v>
      </c>
    </row>
    <row r="3086" spans="2:11" x14ac:dyDescent="0.25">
      <c r="B3086" s="7">
        <v>44110</v>
      </c>
      <c r="C3086" s="4" t="s">
        <v>13</v>
      </c>
      <c r="D3086" s="4" t="s">
        <v>9</v>
      </c>
      <c r="E3086" s="4" t="s">
        <v>20</v>
      </c>
      <c r="F3086" s="4">
        <v>17</v>
      </c>
      <c r="G3086" s="13">
        <f t="shared" si="48"/>
        <v>300</v>
      </c>
      <c r="H3086" s="13">
        <f>tbl_Data[[#This Row],[Units]] * tbl_Data[[#This Row],[Price]]</f>
        <v>5100</v>
      </c>
      <c r="I3086" s="4" t="s">
        <v>11</v>
      </c>
      <c r="J3086" s="4" t="s">
        <v>12</v>
      </c>
      <c r="K3086" s="4" t="s">
        <v>53</v>
      </c>
    </row>
    <row r="3087" spans="2:11" x14ac:dyDescent="0.25">
      <c r="B3087" s="7">
        <v>44110</v>
      </c>
      <c r="C3087" s="4" t="s">
        <v>13</v>
      </c>
      <c r="D3087" s="4" t="s">
        <v>14</v>
      </c>
      <c r="E3087" s="4" t="s">
        <v>10</v>
      </c>
      <c r="F3087" s="4">
        <v>15</v>
      </c>
      <c r="G3087" s="13">
        <f t="shared" si="48"/>
        <v>400</v>
      </c>
      <c r="H3087" s="13">
        <f>tbl_Data[[#This Row],[Units]] * tbl_Data[[#This Row],[Price]]</f>
        <v>6000</v>
      </c>
      <c r="I3087" s="4" t="s">
        <v>11</v>
      </c>
      <c r="J3087" s="4" t="s">
        <v>12</v>
      </c>
      <c r="K3087" s="4" t="s">
        <v>55</v>
      </c>
    </row>
    <row r="3088" spans="2:11" x14ac:dyDescent="0.25">
      <c r="B3088" s="7">
        <v>44110</v>
      </c>
      <c r="C3088" s="4" t="s">
        <v>21</v>
      </c>
      <c r="D3088" s="4" t="s">
        <v>18</v>
      </c>
      <c r="E3088" s="4" t="s">
        <v>10</v>
      </c>
      <c r="F3088" s="4">
        <v>27</v>
      </c>
      <c r="G3088" s="13">
        <f t="shared" si="48"/>
        <v>400</v>
      </c>
      <c r="H3088" s="13">
        <f>tbl_Data[[#This Row],[Units]] * tbl_Data[[#This Row],[Price]]</f>
        <v>10800</v>
      </c>
      <c r="I3088" s="4" t="s">
        <v>11</v>
      </c>
      <c r="J3088" s="4" t="s">
        <v>12</v>
      </c>
      <c r="K3088" s="4" t="s">
        <v>55</v>
      </c>
    </row>
    <row r="3089" spans="2:11" x14ac:dyDescent="0.25">
      <c r="B3089" s="7">
        <v>44110</v>
      </c>
      <c r="C3089" s="4" t="s">
        <v>21</v>
      </c>
      <c r="D3089" s="4" t="s">
        <v>14</v>
      </c>
      <c r="E3089" s="4" t="s">
        <v>10</v>
      </c>
      <c r="F3089" s="4">
        <v>29</v>
      </c>
      <c r="G3089" s="13">
        <f t="shared" si="48"/>
        <v>400</v>
      </c>
      <c r="H3089" s="13">
        <f>tbl_Data[[#This Row],[Units]] * tbl_Data[[#This Row],[Price]]</f>
        <v>11600</v>
      </c>
      <c r="I3089" s="4" t="s">
        <v>11</v>
      </c>
      <c r="J3089" s="4" t="s">
        <v>12</v>
      </c>
      <c r="K3089" s="4" t="s">
        <v>55</v>
      </c>
    </row>
    <row r="3090" spans="2:11" x14ac:dyDescent="0.25">
      <c r="B3090" s="7">
        <v>44110</v>
      </c>
      <c r="C3090" s="4" t="s">
        <v>8</v>
      </c>
      <c r="D3090" s="4" t="s">
        <v>14</v>
      </c>
      <c r="E3090" s="4" t="s">
        <v>10</v>
      </c>
      <c r="F3090" s="4">
        <v>32</v>
      </c>
      <c r="G3090" s="13">
        <f t="shared" si="48"/>
        <v>400</v>
      </c>
      <c r="H3090" s="13">
        <f>tbl_Data[[#This Row],[Units]] * tbl_Data[[#This Row],[Price]]</f>
        <v>12800</v>
      </c>
      <c r="I3090" s="4" t="s">
        <v>11</v>
      </c>
      <c r="J3090" s="4" t="s">
        <v>19</v>
      </c>
      <c r="K3090" s="4" t="s">
        <v>54</v>
      </c>
    </row>
    <row r="3091" spans="2:11" x14ac:dyDescent="0.25">
      <c r="B3091" s="7">
        <v>44110</v>
      </c>
      <c r="C3091" s="4" t="s">
        <v>21</v>
      </c>
      <c r="D3091" s="4" t="s">
        <v>24</v>
      </c>
      <c r="E3091" s="4" t="s">
        <v>17</v>
      </c>
      <c r="F3091" s="4">
        <v>42</v>
      </c>
      <c r="G3091" s="13">
        <f t="shared" si="48"/>
        <v>500</v>
      </c>
      <c r="H3091" s="13">
        <f>tbl_Data[[#This Row],[Units]] * tbl_Data[[#This Row],[Price]]</f>
        <v>21000</v>
      </c>
      <c r="I3091" s="4" t="s">
        <v>11</v>
      </c>
      <c r="J3091" s="4" t="s">
        <v>12</v>
      </c>
      <c r="K3091" s="4" t="s">
        <v>52</v>
      </c>
    </row>
    <row r="3092" spans="2:11" x14ac:dyDescent="0.25">
      <c r="B3092" s="7">
        <v>44110</v>
      </c>
      <c r="C3092" s="4" t="s">
        <v>13</v>
      </c>
      <c r="D3092" s="4" t="s">
        <v>14</v>
      </c>
      <c r="E3092" s="4" t="s">
        <v>17</v>
      </c>
      <c r="F3092" s="4">
        <v>44</v>
      </c>
      <c r="G3092" s="13">
        <f t="shared" si="48"/>
        <v>500</v>
      </c>
      <c r="H3092" s="13">
        <f>tbl_Data[[#This Row],[Units]] * tbl_Data[[#This Row],[Price]]</f>
        <v>22000</v>
      </c>
      <c r="I3092" s="4" t="s">
        <v>11</v>
      </c>
      <c r="J3092" s="4" t="s">
        <v>12</v>
      </c>
      <c r="K3092" s="4" t="s">
        <v>54</v>
      </c>
    </row>
    <row r="3093" spans="2:11" x14ac:dyDescent="0.25">
      <c r="B3093" s="7">
        <v>44111</v>
      </c>
      <c r="C3093" s="4" t="s">
        <v>13</v>
      </c>
      <c r="D3093" s="4" t="s">
        <v>14</v>
      </c>
      <c r="E3093" s="4" t="s">
        <v>22</v>
      </c>
      <c r="F3093" s="4">
        <v>17</v>
      </c>
      <c r="G3093" s="13">
        <f t="shared" si="48"/>
        <v>200</v>
      </c>
      <c r="H3093" s="13">
        <f>tbl_Data[[#This Row],[Units]] * tbl_Data[[#This Row],[Price]]</f>
        <v>3400</v>
      </c>
      <c r="I3093" s="4" t="s">
        <v>11</v>
      </c>
      <c r="J3093" s="4" t="s">
        <v>12</v>
      </c>
      <c r="K3093" s="4" t="s">
        <v>52</v>
      </c>
    </row>
    <row r="3094" spans="2:11" x14ac:dyDescent="0.25">
      <c r="B3094" s="7">
        <v>44111</v>
      </c>
      <c r="C3094" s="4" t="s">
        <v>8</v>
      </c>
      <c r="D3094" s="4" t="s">
        <v>48</v>
      </c>
      <c r="E3094" s="4" t="s">
        <v>15</v>
      </c>
      <c r="F3094" s="4">
        <v>43</v>
      </c>
      <c r="G3094" s="13">
        <f t="shared" si="48"/>
        <v>100</v>
      </c>
      <c r="H3094" s="13">
        <f>tbl_Data[[#This Row],[Units]] * tbl_Data[[#This Row],[Price]]</f>
        <v>4300</v>
      </c>
      <c r="I3094" s="4" t="s">
        <v>11</v>
      </c>
      <c r="J3094" s="4" t="s">
        <v>12</v>
      </c>
      <c r="K3094" s="4" t="s">
        <v>55</v>
      </c>
    </row>
    <row r="3095" spans="2:11" x14ac:dyDescent="0.25">
      <c r="B3095" s="7">
        <v>44111</v>
      </c>
      <c r="C3095" s="4" t="s">
        <v>13</v>
      </c>
      <c r="D3095" s="4" t="s">
        <v>16</v>
      </c>
      <c r="E3095" s="4" t="s">
        <v>10</v>
      </c>
      <c r="F3095" s="4">
        <v>20</v>
      </c>
      <c r="G3095" s="13">
        <f t="shared" si="48"/>
        <v>400</v>
      </c>
      <c r="H3095" s="13">
        <f>tbl_Data[[#This Row],[Units]] * tbl_Data[[#This Row],[Price]]</f>
        <v>8000</v>
      </c>
      <c r="I3095" s="4" t="s">
        <v>23</v>
      </c>
      <c r="J3095" s="4" t="s">
        <v>12</v>
      </c>
      <c r="K3095" s="4" t="s">
        <v>55</v>
      </c>
    </row>
    <row r="3096" spans="2:11" x14ac:dyDescent="0.25">
      <c r="B3096" s="7">
        <v>44111</v>
      </c>
      <c r="C3096" s="4" t="s">
        <v>13</v>
      </c>
      <c r="D3096" s="4" t="s">
        <v>18</v>
      </c>
      <c r="E3096" s="4" t="s">
        <v>22</v>
      </c>
      <c r="F3096" s="4">
        <v>41</v>
      </c>
      <c r="G3096" s="13">
        <f t="shared" si="48"/>
        <v>200</v>
      </c>
      <c r="H3096" s="13">
        <f>tbl_Data[[#This Row],[Units]] * tbl_Data[[#This Row],[Price]]</f>
        <v>8200</v>
      </c>
      <c r="I3096" s="4" t="s">
        <v>11</v>
      </c>
      <c r="J3096" s="4" t="s">
        <v>12</v>
      </c>
      <c r="K3096" s="4" t="s">
        <v>55</v>
      </c>
    </row>
    <row r="3097" spans="2:11" x14ac:dyDescent="0.25">
      <c r="B3097" s="7">
        <v>44111</v>
      </c>
      <c r="C3097" s="4" t="s">
        <v>8</v>
      </c>
      <c r="D3097" s="4" t="s">
        <v>18</v>
      </c>
      <c r="E3097" s="4" t="s">
        <v>10</v>
      </c>
      <c r="F3097" s="4">
        <v>22</v>
      </c>
      <c r="G3097" s="13">
        <f t="shared" si="48"/>
        <v>400</v>
      </c>
      <c r="H3097" s="13">
        <f>tbl_Data[[#This Row],[Units]] * tbl_Data[[#This Row],[Price]]</f>
        <v>8800</v>
      </c>
      <c r="I3097" s="4" t="s">
        <v>23</v>
      </c>
      <c r="J3097" s="4" t="s">
        <v>12</v>
      </c>
      <c r="K3097" s="4" t="s">
        <v>55</v>
      </c>
    </row>
    <row r="3098" spans="2:11" x14ac:dyDescent="0.25">
      <c r="B3098" s="7">
        <v>44111</v>
      </c>
      <c r="C3098" s="4" t="s">
        <v>21</v>
      </c>
      <c r="D3098" s="4" t="s">
        <v>9</v>
      </c>
      <c r="E3098" s="4" t="s">
        <v>17</v>
      </c>
      <c r="F3098" s="4">
        <v>21</v>
      </c>
      <c r="G3098" s="13">
        <f t="shared" si="48"/>
        <v>500</v>
      </c>
      <c r="H3098" s="13">
        <f>tbl_Data[[#This Row],[Units]] * tbl_Data[[#This Row],[Price]]</f>
        <v>10500</v>
      </c>
      <c r="I3098" s="4" t="s">
        <v>11</v>
      </c>
      <c r="J3098" s="4" t="s">
        <v>12</v>
      </c>
      <c r="K3098" s="4" t="s">
        <v>53</v>
      </c>
    </row>
    <row r="3099" spans="2:11" x14ac:dyDescent="0.25">
      <c r="B3099" s="7">
        <v>44111</v>
      </c>
      <c r="C3099" s="4" t="s">
        <v>13</v>
      </c>
      <c r="D3099" s="4" t="s">
        <v>18</v>
      </c>
      <c r="E3099" s="4" t="s">
        <v>17</v>
      </c>
      <c r="F3099" s="4">
        <v>21</v>
      </c>
      <c r="G3099" s="13">
        <f t="shared" si="48"/>
        <v>500</v>
      </c>
      <c r="H3099" s="13">
        <f>tbl_Data[[#This Row],[Units]] * tbl_Data[[#This Row],[Price]]</f>
        <v>10500</v>
      </c>
      <c r="I3099" s="4" t="s">
        <v>11</v>
      </c>
      <c r="J3099" s="4" t="s">
        <v>12</v>
      </c>
      <c r="K3099" s="4" t="s">
        <v>55</v>
      </c>
    </row>
    <row r="3100" spans="2:11" x14ac:dyDescent="0.25">
      <c r="B3100" s="7">
        <v>44111</v>
      </c>
      <c r="C3100" s="4" t="s">
        <v>13</v>
      </c>
      <c r="D3100" s="4" t="s">
        <v>48</v>
      </c>
      <c r="E3100" s="4" t="s">
        <v>10</v>
      </c>
      <c r="F3100" s="4">
        <v>33</v>
      </c>
      <c r="G3100" s="13">
        <f t="shared" si="48"/>
        <v>400</v>
      </c>
      <c r="H3100" s="13">
        <f>tbl_Data[[#This Row],[Units]] * tbl_Data[[#This Row],[Price]]</f>
        <v>13200</v>
      </c>
      <c r="I3100" s="4" t="s">
        <v>23</v>
      </c>
      <c r="J3100" s="4" t="s">
        <v>12</v>
      </c>
      <c r="K3100" s="4" t="s">
        <v>55</v>
      </c>
    </row>
    <row r="3101" spans="2:11" x14ac:dyDescent="0.25">
      <c r="B3101" s="7">
        <v>44111</v>
      </c>
      <c r="C3101" s="4" t="s">
        <v>8</v>
      </c>
      <c r="D3101" s="4" t="s">
        <v>14</v>
      </c>
      <c r="E3101" s="4" t="s">
        <v>10</v>
      </c>
      <c r="F3101" s="4">
        <v>39</v>
      </c>
      <c r="G3101" s="13">
        <f t="shared" si="48"/>
        <v>400</v>
      </c>
      <c r="H3101" s="13">
        <f>tbl_Data[[#This Row],[Units]] * tbl_Data[[#This Row],[Price]]</f>
        <v>15600</v>
      </c>
      <c r="I3101" s="4" t="s">
        <v>23</v>
      </c>
      <c r="J3101" s="4" t="s">
        <v>12</v>
      </c>
      <c r="K3101" s="4" t="s">
        <v>55</v>
      </c>
    </row>
    <row r="3102" spans="2:11" x14ac:dyDescent="0.25">
      <c r="B3102" s="7">
        <v>44111</v>
      </c>
      <c r="C3102" s="4" t="s">
        <v>21</v>
      </c>
      <c r="D3102" s="4" t="s">
        <v>18</v>
      </c>
      <c r="E3102" s="4" t="s">
        <v>17</v>
      </c>
      <c r="F3102" s="4">
        <v>42</v>
      </c>
      <c r="G3102" s="13">
        <f t="shared" si="48"/>
        <v>500</v>
      </c>
      <c r="H3102" s="13">
        <f>tbl_Data[[#This Row],[Units]] * tbl_Data[[#This Row],[Price]]</f>
        <v>21000</v>
      </c>
      <c r="I3102" s="4" t="s">
        <v>11</v>
      </c>
      <c r="J3102" s="4" t="s">
        <v>19</v>
      </c>
      <c r="K3102" s="4" t="s">
        <v>53</v>
      </c>
    </row>
    <row r="3103" spans="2:11" x14ac:dyDescent="0.25">
      <c r="B3103" s="7">
        <v>44112</v>
      </c>
      <c r="C3103" s="4" t="s">
        <v>21</v>
      </c>
      <c r="D3103" s="4" t="s">
        <v>18</v>
      </c>
      <c r="E3103" s="4" t="s">
        <v>22</v>
      </c>
      <c r="F3103" s="4">
        <v>3</v>
      </c>
      <c r="G3103" s="13">
        <f t="shared" si="48"/>
        <v>200</v>
      </c>
      <c r="H3103" s="13">
        <f>tbl_Data[[#This Row],[Units]] * tbl_Data[[#This Row],[Price]]</f>
        <v>600</v>
      </c>
      <c r="I3103" s="4" t="s">
        <v>11</v>
      </c>
      <c r="J3103" s="4" t="s">
        <v>12</v>
      </c>
      <c r="K3103" s="4" t="s">
        <v>55</v>
      </c>
    </row>
    <row r="3104" spans="2:11" x14ac:dyDescent="0.25">
      <c r="B3104" s="7">
        <v>44112</v>
      </c>
      <c r="C3104" s="4" t="s">
        <v>21</v>
      </c>
      <c r="D3104" s="4" t="s">
        <v>16</v>
      </c>
      <c r="E3104" s="4" t="s">
        <v>22</v>
      </c>
      <c r="F3104" s="4">
        <v>5</v>
      </c>
      <c r="G3104" s="13">
        <f t="shared" si="48"/>
        <v>200</v>
      </c>
      <c r="H3104" s="13">
        <f>tbl_Data[[#This Row],[Units]] * tbl_Data[[#This Row],[Price]]</f>
        <v>1000</v>
      </c>
      <c r="I3104" s="4" t="s">
        <v>11</v>
      </c>
      <c r="J3104" s="4" t="s">
        <v>19</v>
      </c>
      <c r="K3104" s="4" t="s">
        <v>55</v>
      </c>
    </row>
    <row r="3105" spans="2:11" x14ac:dyDescent="0.25">
      <c r="B3105" s="7">
        <v>44112</v>
      </c>
      <c r="C3105" s="4" t="s">
        <v>21</v>
      </c>
      <c r="D3105" s="4" t="s">
        <v>48</v>
      </c>
      <c r="E3105" s="4" t="s">
        <v>15</v>
      </c>
      <c r="F3105" s="4">
        <v>32</v>
      </c>
      <c r="G3105" s="13">
        <f t="shared" si="48"/>
        <v>100</v>
      </c>
      <c r="H3105" s="13">
        <f>tbl_Data[[#This Row],[Units]] * tbl_Data[[#This Row],[Price]]</f>
        <v>3200</v>
      </c>
      <c r="I3105" s="4" t="s">
        <v>11</v>
      </c>
      <c r="J3105" s="4" t="s">
        <v>12</v>
      </c>
      <c r="K3105" s="4" t="s">
        <v>55</v>
      </c>
    </row>
    <row r="3106" spans="2:11" x14ac:dyDescent="0.25">
      <c r="B3106" s="7">
        <v>44112</v>
      </c>
      <c r="C3106" s="4" t="s">
        <v>8</v>
      </c>
      <c r="D3106" s="4" t="s">
        <v>48</v>
      </c>
      <c r="E3106" s="4" t="s">
        <v>10</v>
      </c>
      <c r="F3106" s="4">
        <v>15</v>
      </c>
      <c r="G3106" s="13">
        <f t="shared" si="48"/>
        <v>400</v>
      </c>
      <c r="H3106" s="13">
        <f>tbl_Data[[#This Row],[Units]] * tbl_Data[[#This Row],[Price]]</f>
        <v>6000</v>
      </c>
      <c r="I3106" s="4" t="s">
        <v>11</v>
      </c>
      <c r="J3106" s="4" t="s">
        <v>12</v>
      </c>
      <c r="K3106" s="4" t="s">
        <v>54</v>
      </c>
    </row>
    <row r="3107" spans="2:11" x14ac:dyDescent="0.25">
      <c r="B3107" s="7">
        <v>44112</v>
      </c>
      <c r="C3107" s="4" t="s">
        <v>21</v>
      </c>
      <c r="D3107" s="4" t="s">
        <v>18</v>
      </c>
      <c r="E3107" s="4" t="s">
        <v>20</v>
      </c>
      <c r="F3107" s="4">
        <v>30</v>
      </c>
      <c r="G3107" s="13">
        <f t="shared" si="48"/>
        <v>300</v>
      </c>
      <c r="H3107" s="13">
        <f>tbl_Data[[#This Row],[Units]] * tbl_Data[[#This Row],[Price]]</f>
        <v>9000</v>
      </c>
      <c r="I3107" s="4" t="s">
        <v>11</v>
      </c>
      <c r="J3107" s="4" t="s">
        <v>12</v>
      </c>
      <c r="K3107" s="4" t="s">
        <v>52</v>
      </c>
    </row>
    <row r="3108" spans="2:11" x14ac:dyDescent="0.25">
      <c r="B3108" s="7">
        <v>44112</v>
      </c>
      <c r="C3108" s="4" t="s">
        <v>21</v>
      </c>
      <c r="D3108" s="4" t="s">
        <v>18</v>
      </c>
      <c r="E3108" s="4" t="s">
        <v>10</v>
      </c>
      <c r="F3108" s="4">
        <v>24</v>
      </c>
      <c r="G3108" s="13">
        <f t="shared" si="48"/>
        <v>400</v>
      </c>
      <c r="H3108" s="13">
        <f>tbl_Data[[#This Row],[Units]] * tbl_Data[[#This Row],[Price]]</f>
        <v>9600</v>
      </c>
      <c r="I3108" s="4" t="s">
        <v>11</v>
      </c>
      <c r="J3108" s="4" t="s">
        <v>12</v>
      </c>
      <c r="K3108" s="4" t="s">
        <v>55</v>
      </c>
    </row>
    <row r="3109" spans="2:11" x14ac:dyDescent="0.25">
      <c r="B3109" s="7">
        <v>44112</v>
      </c>
      <c r="C3109" s="4" t="s">
        <v>13</v>
      </c>
      <c r="D3109" s="4" t="s">
        <v>48</v>
      </c>
      <c r="E3109" s="4" t="s">
        <v>10</v>
      </c>
      <c r="F3109" s="4">
        <v>31</v>
      </c>
      <c r="G3109" s="13">
        <f t="shared" si="48"/>
        <v>400</v>
      </c>
      <c r="H3109" s="13">
        <f>tbl_Data[[#This Row],[Units]] * tbl_Data[[#This Row],[Price]]</f>
        <v>12400</v>
      </c>
      <c r="I3109" s="4" t="s">
        <v>11</v>
      </c>
      <c r="J3109" s="4" t="s">
        <v>12</v>
      </c>
      <c r="K3109" s="4" t="s">
        <v>52</v>
      </c>
    </row>
    <row r="3110" spans="2:11" x14ac:dyDescent="0.25">
      <c r="B3110" s="7">
        <v>44112</v>
      </c>
      <c r="C3110" s="4" t="s">
        <v>21</v>
      </c>
      <c r="D3110" s="4" t="s">
        <v>14</v>
      </c>
      <c r="E3110" s="4" t="s">
        <v>17</v>
      </c>
      <c r="F3110" s="4">
        <v>33</v>
      </c>
      <c r="G3110" s="13">
        <f t="shared" si="48"/>
        <v>500</v>
      </c>
      <c r="H3110" s="13">
        <f>tbl_Data[[#This Row],[Units]] * tbl_Data[[#This Row],[Price]]</f>
        <v>16500</v>
      </c>
      <c r="I3110" s="4" t="s">
        <v>11</v>
      </c>
      <c r="J3110" s="4" t="s">
        <v>12</v>
      </c>
      <c r="K3110" s="4" t="s">
        <v>52</v>
      </c>
    </row>
    <row r="3111" spans="2:11" x14ac:dyDescent="0.25">
      <c r="B3111" s="7">
        <v>44112</v>
      </c>
      <c r="C3111" s="4" t="s">
        <v>21</v>
      </c>
      <c r="D3111" s="4" t="s">
        <v>16</v>
      </c>
      <c r="E3111" s="4" t="s">
        <v>17</v>
      </c>
      <c r="F3111" s="4">
        <v>34</v>
      </c>
      <c r="G3111" s="13">
        <f t="shared" si="48"/>
        <v>500</v>
      </c>
      <c r="H3111" s="13">
        <f>tbl_Data[[#This Row],[Units]] * tbl_Data[[#This Row],[Price]]</f>
        <v>17000</v>
      </c>
      <c r="I3111" s="4" t="s">
        <v>11</v>
      </c>
      <c r="J3111" s="4" t="s">
        <v>12</v>
      </c>
      <c r="K3111" s="4" t="s">
        <v>52</v>
      </c>
    </row>
    <row r="3112" spans="2:11" x14ac:dyDescent="0.25">
      <c r="B3112" s="7">
        <v>44112</v>
      </c>
      <c r="C3112" s="4" t="s">
        <v>13</v>
      </c>
      <c r="D3112" s="4" t="s">
        <v>48</v>
      </c>
      <c r="E3112" s="4" t="s">
        <v>17</v>
      </c>
      <c r="F3112" s="4">
        <v>41</v>
      </c>
      <c r="G3112" s="13">
        <f t="shared" si="48"/>
        <v>500</v>
      </c>
      <c r="H3112" s="13">
        <f>tbl_Data[[#This Row],[Units]] * tbl_Data[[#This Row],[Price]]</f>
        <v>20500</v>
      </c>
      <c r="I3112" s="4" t="s">
        <v>11</v>
      </c>
      <c r="J3112" s="4" t="s">
        <v>12</v>
      </c>
      <c r="K3112" s="4" t="s">
        <v>55</v>
      </c>
    </row>
    <row r="3113" spans="2:11" x14ac:dyDescent="0.25">
      <c r="B3113" s="7">
        <v>44112</v>
      </c>
      <c r="C3113" s="4" t="s">
        <v>8</v>
      </c>
      <c r="D3113" s="4" t="s">
        <v>18</v>
      </c>
      <c r="E3113" s="4" t="s">
        <v>17</v>
      </c>
      <c r="F3113" s="4">
        <v>48</v>
      </c>
      <c r="G3113" s="13">
        <f t="shared" si="48"/>
        <v>500</v>
      </c>
      <c r="H3113" s="13">
        <f>tbl_Data[[#This Row],[Units]] * tbl_Data[[#This Row],[Price]]</f>
        <v>24000</v>
      </c>
      <c r="I3113" s="4" t="s">
        <v>11</v>
      </c>
      <c r="J3113" s="4" t="s">
        <v>12</v>
      </c>
      <c r="K3113" s="4" t="s">
        <v>53</v>
      </c>
    </row>
    <row r="3114" spans="2:11" x14ac:dyDescent="0.25">
      <c r="B3114" s="7">
        <v>44113</v>
      </c>
      <c r="C3114" s="4" t="s">
        <v>21</v>
      </c>
      <c r="D3114" s="4" t="s">
        <v>14</v>
      </c>
      <c r="E3114" s="4" t="s">
        <v>10</v>
      </c>
      <c r="F3114" s="4">
        <v>2</v>
      </c>
      <c r="G3114" s="13">
        <f t="shared" si="48"/>
        <v>400</v>
      </c>
      <c r="H3114" s="13">
        <f>tbl_Data[[#This Row],[Units]] * tbl_Data[[#This Row],[Price]]</f>
        <v>800</v>
      </c>
      <c r="I3114" s="4" t="s">
        <v>11</v>
      </c>
      <c r="J3114" s="4" t="s">
        <v>12</v>
      </c>
      <c r="K3114" s="4" t="s">
        <v>54</v>
      </c>
    </row>
    <row r="3115" spans="2:11" x14ac:dyDescent="0.25">
      <c r="B3115" s="7">
        <v>44113</v>
      </c>
      <c r="C3115" s="4" t="s">
        <v>21</v>
      </c>
      <c r="D3115" s="4" t="s">
        <v>16</v>
      </c>
      <c r="E3115" s="4" t="s">
        <v>22</v>
      </c>
      <c r="F3115" s="4">
        <v>6</v>
      </c>
      <c r="G3115" s="13">
        <f t="shared" si="48"/>
        <v>200</v>
      </c>
      <c r="H3115" s="13">
        <f>tbl_Data[[#This Row],[Units]] * tbl_Data[[#This Row],[Price]]</f>
        <v>1200</v>
      </c>
      <c r="I3115" s="4" t="s">
        <v>11</v>
      </c>
      <c r="J3115" s="4" t="s">
        <v>12</v>
      </c>
      <c r="K3115" s="4" t="s">
        <v>53</v>
      </c>
    </row>
    <row r="3116" spans="2:11" x14ac:dyDescent="0.25">
      <c r="B3116" s="7">
        <v>44113</v>
      </c>
      <c r="C3116" s="4" t="s">
        <v>8</v>
      </c>
      <c r="D3116" s="4" t="s">
        <v>18</v>
      </c>
      <c r="E3116" s="4" t="s">
        <v>15</v>
      </c>
      <c r="F3116" s="4">
        <v>30</v>
      </c>
      <c r="G3116" s="13">
        <f t="shared" si="48"/>
        <v>100</v>
      </c>
      <c r="H3116" s="13">
        <f>tbl_Data[[#This Row],[Units]] * tbl_Data[[#This Row],[Price]]</f>
        <v>3000</v>
      </c>
      <c r="I3116" s="4" t="s">
        <v>11</v>
      </c>
      <c r="J3116" s="4" t="s">
        <v>12</v>
      </c>
      <c r="K3116" s="4" t="s">
        <v>52</v>
      </c>
    </row>
    <row r="3117" spans="2:11" x14ac:dyDescent="0.25">
      <c r="B3117" s="7">
        <v>44113</v>
      </c>
      <c r="C3117" s="4" t="s">
        <v>13</v>
      </c>
      <c r="D3117" s="4" t="s">
        <v>14</v>
      </c>
      <c r="E3117" s="4" t="s">
        <v>10</v>
      </c>
      <c r="F3117" s="4">
        <v>8</v>
      </c>
      <c r="G3117" s="13">
        <f t="shared" si="48"/>
        <v>400</v>
      </c>
      <c r="H3117" s="13">
        <f>tbl_Data[[#This Row],[Units]] * tbl_Data[[#This Row],[Price]]</f>
        <v>3200</v>
      </c>
      <c r="I3117" s="4" t="s">
        <v>11</v>
      </c>
      <c r="J3117" s="4" t="s">
        <v>19</v>
      </c>
      <c r="K3117" s="4" t="s">
        <v>53</v>
      </c>
    </row>
    <row r="3118" spans="2:11" x14ac:dyDescent="0.25">
      <c r="B3118" s="7">
        <v>44113</v>
      </c>
      <c r="C3118" s="4" t="s">
        <v>13</v>
      </c>
      <c r="D3118" s="4" t="s">
        <v>48</v>
      </c>
      <c r="E3118" s="4" t="s">
        <v>20</v>
      </c>
      <c r="F3118" s="4">
        <v>19</v>
      </c>
      <c r="G3118" s="13">
        <f t="shared" si="48"/>
        <v>300</v>
      </c>
      <c r="H3118" s="13">
        <f>tbl_Data[[#This Row],[Units]] * tbl_Data[[#This Row],[Price]]</f>
        <v>5700</v>
      </c>
      <c r="I3118" s="4" t="s">
        <v>11</v>
      </c>
      <c r="J3118" s="4" t="s">
        <v>12</v>
      </c>
      <c r="K3118" s="4" t="s">
        <v>52</v>
      </c>
    </row>
    <row r="3119" spans="2:11" x14ac:dyDescent="0.25">
      <c r="B3119" s="7">
        <v>44113</v>
      </c>
      <c r="C3119" s="4" t="s">
        <v>21</v>
      </c>
      <c r="D3119" s="4" t="s">
        <v>18</v>
      </c>
      <c r="E3119" s="4" t="s">
        <v>17</v>
      </c>
      <c r="F3119" s="4">
        <v>17</v>
      </c>
      <c r="G3119" s="13">
        <f t="shared" si="48"/>
        <v>500</v>
      </c>
      <c r="H3119" s="13">
        <f>tbl_Data[[#This Row],[Units]] * tbl_Data[[#This Row],[Price]]</f>
        <v>8500</v>
      </c>
      <c r="I3119" s="4" t="s">
        <v>11</v>
      </c>
      <c r="J3119" s="4" t="s">
        <v>19</v>
      </c>
      <c r="K3119" s="4" t="s">
        <v>53</v>
      </c>
    </row>
    <row r="3120" spans="2:11" x14ac:dyDescent="0.25">
      <c r="B3120" s="7">
        <v>44113</v>
      </c>
      <c r="C3120" s="4" t="s">
        <v>13</v>
      </c>
      <c r="D3120" s="4" t="s">
        <v>24</v>
      </c>
      <c r="E3120" s="4" t="s">
        <v>17</v>
      </c>
      <c r="F3120" s="4">
        <v>17</v>
      </c>
      <c r="G3120" s="13">
        <f t="shared" si="48"/>
        <v>500</v>
      </c>
      <c r="H3120" s="13">
        <f>tbl_Data[[#This Row],[Units]] * tbl_Data[[#This Row],[Price]]</f>
        <v>8500</v>
      </c>
      <c r="I3120" s="4" t="s">
        <v>11</v>
      </c>
      <c r="J3120" s="4" t="s">
        <v>19</v>
      </c>
      <c r="K3120" s="4" t="s">
        <v>52</v>
      </c>
    </row>
    <row r="3121" spans="2:11" x14ac:dyDescent="0.25">
      <c r="B3121" s="7">
        <v>44113</v>
      </c>
      <c r="C3121" s="4" t="s">
        <v>13</v>
      </c>
      <c r="D3121" s="4" t="s">
        <v>16</v>
      </c>
      <c r="E3121" s="4" t="s">
        <v>17</v>
      </c>
      <c r="F3121" s="4">
        <v>25</v>
      </c>
      <c r="G3121" s="13">
        <f t="shared" si="48"/>
        <v>500</v>
      </c>
      <c r="H3121" s="13">
        <f>tbl_Data[[#This Row],[Units]] * tbl_Data[[#This Row],[Price]]</f>
        <v>12500</v>
      </c>
      <c r="I3121" s="4" t="s">
        <v>11</v>
      </c>
      <c r="J3121" s="4" t="s">
        <v>12</v>
      </c>
      <c r="K3121" s="4" t="s">
        <v>55</v>
      </c>
    </row>
    <row r="3122" spans="2:11" x14ac:dyDescent="0.25">
      <c r="B3122" s="7">
        <v>44113</v>
      </c>
      <c r="C3122" s="4" t="s">
        <v>8</v>
      </c>
      <c r="D3122" s="4" t="s">
        <v>14</v>
      </c>
      <c r="E3122" s="4" t="s">
        <v>20</v>
      </c>
      <c r="F3122" s="4">
        <v>43</v>
      </c>
      <c r="G3122" s="13">
        <f t="shared" si="48"/>
        <v>300</v>
      </c>
      <c r="H3122" s="13">
        <f>tbl_Data[[#This Row],[Units]] * tbl_Data[[#This Row],[Price]]</f>
        <v>12900</v>
      </c>
      <c r="I3122" s="4" t="s">
        <v>11</v>
      </c>
      <c r="J3122" s="4" t="s">
        <v>12</v>
      </c>
      <c r="K3122" s="4" t="s">
        <v>56</v>
      </c>
    </row>
    <row r="3123" spans="2:11" x14ac:dyDescent="0.25">
      <c r="B3123" s="7">
        <v>44113</v>
      </c>
      <c r="C3123" s="4" t="s">
        <v>13</v>
      </c>
      <c r="D3123" s="4" t="s">
        <v>18</v>
      </c>
      <c r="E3123" s="4" t="s">
        <v>17</v>
      </c>
      <c r="F3123" s="4">
        <v>48</v>
      </c>
      <c r="G3123" s="13">
        <f t="shared" si="48"/>
        <v>500</v>
      </c>
      <c r="H3123" s="13">
        <f>tbl_Data[[#This Row],[Units]] * tbl_Data[[#This Row],[Price]]</f>
        <v>24000</v>
      </c>
      <c r="I3123" s="4" t="s">
        <v>11</v>
      </c>
      <c r="J3123" s="4" t="s">
        <v>12</v>
      </c>
      <c r="K3123" s="4" t="s">
        <v>55</v>
      </c>
    </row>
    <row r="3124" spans="2:11" x14ac:dyDescent="0.25">
      <c r="B3124" s="7">
        <v>44114</v>
      </c>
      <c r="C3124" s="4" t="s">
        <v>13</v>
      </c>
      <c r="D3124" s="4" t="s">
        <v>18</v>
      </c>
      <c r="E3124" s="4" t="s">
        <v>15</v>
      </c>
      <c r="F3124" s="4">
        <v>1</v>
      </c>
      <c r="G3124" s="13">
        <f t="shared" si="48"/>
        <v>100</v>
      </c>
      <c r="H3124" s="13">
        <f>tbl_Data[[#This Row],[Units]] * tbl_Data[[#This Row],[Price]]</f>
        <v>100</v>
      </c>
      <c r="I3124" s="4" t="s">
        <v>11</v>
      </c>
      <c r="J3124" s="4" t="s">
        <v>12</v>
      </c>
      <c r="K3124" s="4" t="s">
        <v>55</v>
      </c>
    </row>
    <row r="3125" spans="2:11" x14ac:dyDescent="0.25">
      <c r="B3125" s="7">
        <v>44114</v>
      </c>
      <c r="C3125" s="4" t="s">
        <v>21</v>
      </c>
      <c r="D3125" s="4" t="s">
        <v>48</v>
      </c>
      <c r="E3125" s="4" t="s">
        <v>10</v>
      </c>
      <c r="F3125" s="4">
        <v>5</v>
      </c>
      <c r="G3125" s="13">
        <f t="shared" si="48"/>
        <v>400</v>
      </c>
      <c r="H3125" s="13">
        <f>tbl_Data[[#This Row],[Units]] * tbl_Data[[#This Row],[Price]]</f>
        <v>2000</v>
      </c>
      <c r="I3125" s="4" t="s">
        <v>11</v>
      </c>
      <c r="J3125" s="4" t="s">
        <v>12</v>
      </c>
      <c r="K3125" s="4" t="s">
        <v>53</v>
      </c>
    </row>
    <row r="3126" spans="2:11" x14ac:dyDescent="0.25">
      <c r="B3126" s="7">
        <v>44114</v>
      </c>
      <c r="C3126" s="4" t="s">
        <v>13</v>
      </c>
      <c r="D3126" s="4" t="s">
        <v>14</v>
      </c>
      <c r="E3126" s="4" t="s">
        <v>22</v>
      </c>
      <c r="F3126" s="4">
        <v>14</v>
      </c>
      <c r="G3126" s="13">
        <f t="shared" si="48"/>
        <v>200</v>
      </c>
      <c r="H3126" s="13">
        <f>tbl_Data[[#This Row],[Units]] * tbl_Data[[#This Row],[Price]]</f>
        <v>2800</v>
      </c>
      <c r="I3126" s="4" t="s">
        <v>11</v>
      </c>
      <c r="J3126" s="4" t="s">
        <v>12</v>
      </c>
      <c r="K3126" s="4" t="s">
        <v>52</v>
      </c>
    </row>
    <row r="3127" spans="2:11" x14ac:dyDescent="0.25">
      <c r="B3127" s="7">
        <v>44114</v>
      </c>
      <c r="C3127" s="4" t="s">
        <v>13</v>
      </c>
      <c r="D3127" s="4" t="s">
        <v>18</v>
      </c>
      <c r="E3127" s="4" t="s">
        <v>22</v>
      </c>
      <c r="F3127" s="4">
        <v>19</v>
      </c>
      <c r="G3127" s="13">
        <f t="shared" si="48"/>
        <v>200</v>
      </c>
      <c r="H3127" s="13">
        <f>tbl_Data[[#This Row],[Units]] * tbl_Data[[#This Row],[Price]]</f>
        <v>3800</v>
      </c>
      <c r="I3127" s="4" t="s">
        <v>11</v>
      </c>
      <c r="J3127" s="4" t="s">
        <v>19</v>
      </c>
      <c r="K3127" s="4" t="s">
        <v>55</v>
      </c>
    </row>
    <row r="3128" spans="2:11" x14ac:dyDescent="0.25">
      <c r="B3128" s="7">
        <v>44114</v>
      </c>
      <c r="C3128" s="4" t="s">
        <v>8</v>
      </c>
      <c r="D3128" s="4" t="s">
        <v>48</v>
      </c>
      <c r="E3128" s="4" t="s">
        <v>10</v>
      </c>
      <c r="F3128" s="4">
        <v>17</v>
      </c>
      <c r="G3128" s="13">
        <f t="shared" si="48"/>
        <v>400</v>
      </c>
      <c r="H3128" s="13">
        <f>tbl_Data[[#This Row],[Units]] * tbl_Data[[#This Row],[Price]]</f>
        <v>6800</v>
      </c>
      <c r="I3128" s="4" t="s">
        <v>11</v>
      </c>
      <c r="J3128" s="4" t="s">
        <v>12</v>
      </c>
      <c r="K3128" s="4" t="s">
        <v>53</v>
      </c>
    </row>
    <row r="3129" spans="2:11" x14ac:dyDescent="0.25">
      <c r="B3129" s="7">
        <v>44114</v>
      </c>
      <c r="C3129" s="4" t="s">
        <v>8</v>
      </c>
      <c r="D3129" s="4" t="s">
        <v>48</v>
      </c>
      <c r="E3129" s="4" t="s">
        <v>17</v>
      </c>
      <c r="F3129" s="4">
        <v>18</v>
      </c>
      <c r="G3129" s="13">
        <f t="shared" si="48"/>
        <v>500</v>
      </c>
      <c r="H3129" s="13">
        <f>tbl_Data[[#This Row],[Units]] * tbl_Data[[#This Row],[Price]]</f>
        <v>9000</v>
      </c>
      <c r="I3129" s="4" t="s">
        <v>11</v>
      </c>
      <c r="J3129" s="4" t="s">
        <v>12</v>
      </c>
      <c r="K3129" s="4" t="s">
        <v>52</v>
      </c>
    </row>
    <row r="3130" spans="2:11" x14ac:dyDescent="0.25">
      <c r="B3130" s="7">
        <v>44114</v>
      </c>
      <c r="C3130" s="4" t="s">
        <v>21</v>
      </c>
      <c r="D3130" s="4" t="s">
        <v>18</v>
      </c>
      <c r="E3130" s="4" t="s">
        <v>10</v>
      </c>
      <c r="F3130" s="4">
        <v>28</v>
      </c>
      <c r="G3130" s="13">
        <f t="shared" si="48"/>
        <v>400</v>
      </c>
      <c r="H3130" s="13">
        <f>tbl_Data[[#This Row],[Units]] * tbl_Data[[#This Row],[Price]]</f>
        <v>11200</v>
      </c>
      <c r="I3130" s="4" t="s">
        <v>11</v>
      </c>
      <c r="J3130" s="4" t="s">
        <v>12</v>
      </c>
      <c r="K3130" s="4" t="s">
        <v>55</v>
      </c>
    </row>
    <row r="3131" spans="2:11" x14ac:dyDescent="0.25">
      <c r="B3131" s="7">
        <v>44114</v>
      </c>
      <c r="C3131" s="4" t="s">
        <v>8</v>
      </c>
      <c r="D3131" s="4" t="s">
        <v>14</v>
      </c>
      <c r="E3131" s="4" t="s">
        <v>10</v>
      </c>
      <c r="F3131" s="4">
        <v>37</v>
      </c>
      <c r="G3131" s="13">
        <f t="shared" si="48"/>
        <v>400</v>
      </c>
      <c r="H3131" s="13">
        <f>tbl_Data[[#This Row],[Units]] * tbl_Data[[#This Row],[Price]]</f>
        <v>14800</v>
      </c>
      <c r="I3131" s="4" t="s">
        <v>11</v>
      </c>
      <c r="J3131" s="4" t="s">
        <v>12</v>
      </c>
      <c r="K3131" s="4" t="s">
        <v>52</v>
      </c>
    </row>
    <row r="3132" spans="2:11" x14ac:dyDescent="0.25">
      <c r="B3132" s="7">
        <v>44114</v>
      </c>
      <c r="C3132" s="4" t="s">
        <v>13</v>
      </c>
      <c r="D3132" s="4" t="s">
        <v>48</v>
      </c>
      <c r="E3132" s="4" t="s">
        <v>17</v>
      </c>
      <c r="F3132" s="4">
        <v>33</v>
      </c>
      <c r="G3132" s="13">
        <f t="shared" si="48"/>
        <v>500</v>
      </c>
      <c r="H3132" s="13">
        <f>tbl_Data[[#This Row],[Units]] * tbl_Data[[#This Row],[Price]]</f>
        <v>16500</v>
      </c>
      <c r="I3132" s="4" t="s">
        <v>11</v>
      </c>
      <c r="J3132" s="4" t="s">
        <v>12</v>
      </c>
      <c r="K3132" s="4" t="s">
        <v>52</v>
      </c>
    </row>
    <row r="3133" spans="2:11" x14ac:dyDescent="0.25">
      <c r="B3133" s="7">
        <v>44115</v>
      </c>
      <c r="C3133" s="4" t="s">
        <v>8</v>
      </c>
      <c r="D3133" s="4" t="s">
        <v>18</v>
      </c>
      <c r="E3133" s="4" t="s">
        <v>22</v>
      </c>
      <c r="F3133" s="4">
        <v>10</v>
      </c>
      <c r="G3133" s="13">
        <f t="shared" si="48"/>
        <v>200</v>
      </c>
      <c r="H3133" s="13">
        <f>tbl_Data[[#This Row],[Units]] * tbl_Data[[#This Row],[Price]]</f>
        <v>2000</v>
      </c>
      <c r="I3133" s="4" t="s">
        <v>11</v>
      </c>
      <c r="J3133" s="4" t="s">
        <v>12</v>
      </c>
      <c r="K3133" s="4" t="s">
        <v>52</v>
      </c>
    </row>
    <row r="3134" spans="2:11" x14ac:dyDescent="0.25">
      <c r="B3134" s="7">
        <v>44115</v>
      </c>
      <c r="C3134" s="4" t="s">
        <v>21</v>
      </c>
      <c r="D3134" s="4" t="s">
        <v>14</v>
      </c>
      <c r="E3134" s="4" t="s">
        <v>20</v>
      </c>
      <c r="F3134" s="4">
        <v>12</v>
      </c>
      <c r="G3134" s="13">
        <f t="shared" si="48"/>
        <v>300</v>
      </c>
      <c r="H3134" s="13">
        <f>tbl_Data[[#This Row],[Units]] * tbl_Data[[#This Row],[Price]]</f>
        <v>3600</v>
      </c>
      <c r="I3134" s="4" t="s">
        <v>11</v>
      </c>
      <c r="J3134" s="4" t="s">
        <v>12</v>
      </c>
      <c r="K3134" s="4" t="s">
        <v>56</v>
      </c>
    </row>
    <row r="3135" spans="2:11" x14ac:dyDescent="0.25">
      <c r="B3135" s="7">
        <v>44115</v>
      </c>
      <c r="C3135" s="4" t="s">
        <v>8</v>
      </c>
      <c r="D3135" s="4" t="s">
        <v>16</v>
      </c>
      <c r="E3135" s="4" t="s">
        <v>10</v>
      </c>
      <c r="F3135" s="4">
        <v>9</v>
      </c>
      <c r="G3135" s="13">
        <f t="shared" si="48"/>
        <v>400</v>
      </c>
      <c r="H3135" s="13">
        <f>tbl_Data[[#This Row],[Units]] * tbl_Data[[#This Row],[Price]]</f>
        <v>3600</v>
      </c>
      <c r="I3135" s="4" t="s">
        <v>11</v>
      </c>
      <c r="J3135" s="4" t="s">
        <v>12</v>
      </c>
      <c r="K3135" s="4" t="s">
        <v>52</v>
      </c>
    </row>
    <row r="3136" spans="2:11" x14ac:dyDescent="0.25">
      <c r="B3136" s="7">
        <v>44115</v>
      </c>
      <c r="C3136" s="4" t="s">
        <v>13</v>
      </c>
      <c r="D3136" s="4" t="s">
        <v>14</v>
      </c>
      <c r="E3136" s="4" t="s">
        <v>10</v>
      </c>
      <c r="F3136" s="4">
        <v>26</v>
      </c>
      <c r="G3136" s="13">
        <f t="shared" si="48"/>
        <v>400</v>
      </c>
      <c r="H3136" s="13">
        <f>tbl_Data[[#This Row],[Units]] * tbl_Data[[#This Row],[Price]]</f>
        <v>10400</v>
      </c>
      <c r="I3136" s="4" t="s">
        <v>11</v>
      </c>
      <c r="J3136" s="4" t="s">
        <v>12</v>
      </c>
      <c r="K3136" s="4" t="s">
        <v>52</v>
      </c>
    </row>
    <row r="3137" spans="2:11" x14ac:dyDescent="0.25">
      <c r="B3137" s="7">
        <v>44115</v>
      </c>
      <c r="C3137" s="4" t="s">
        <v>21</v>
      </c>
      <c r="D3137" s="4" t="s">
        <v>16</v>
      </c>
      <c r="E3137" s="4" t="s">
        <v>20</v>
      </c>
      <c r="F3137" s="4">
        <v>37</v>
      </c>
      <c r="G3137" s="13">
        <f t="shared" si="48"/>
        <v>300</v>
      </c>
      <c r="H3137" s="13">
        <f>tbl_Data[[#This Row],[Units]] * tbl_Data[[#This Row],[Price]]</f>
        <v>11100</v>
      </c>
      <c r="I3137" s="4" t="s">
        <v>11</v>
      </c>
      <c r="J3137" s="4" t="s">
        <v>19</v>
      </c>
      <c r="K3137" s="4" t="s">
        <v>52</v>
      </c>
    </row>
    <row r="3138" spans="2:11" x14ac:dyDescent="0.25">
      <c r="B3138" s="7">
        <v>44115</v>
      </c>
      <c r="C3138" s="4" t="s">
        <v>13</v>
      </c>
      <c r="D3138" s="4" t="s">
        <v>48</v>
      </c>
      <c r="E3138" s="4" t="s">
        <v>10</v>
      </c>
      <c r="F3138" s="4">
        <v>42</v>
      </c>
      <c r="G3138" s="13">
        <f t="shared" si="48"/>
        <v>400</v>
      </c>
      <c r="H3138" s="13">
        <f>tbl_Data[[#This Row],[Units]] * tbl_Data[[#This Row],[Price]]</f>
        <v>16800</v>
      </c>
      <c r="I3138" s="4" t="s">
        <v>11</v>
      </c>
      <c r="J3138" s="4" t="s">
        <v>19</v>
      </c>
      <c r="K3138" s="4" t="s">
        <v>52</v>
      </c>
    </row>
    <row r="3139" spans="2:11" x14ac:dyDescent="0.25">
      <c r="B3139" s="7">
        <v>44115</v>
      </c>
      <c r="C3139" s="4" t="s">
        <v>21</v>
      </c>
      <c r="D3139" s="4" t="s">
        <v>18</v>
      </c>
      <c r="E3139" s="4" t="s">
        <v>10</v>
      </c>
      <c r="F3139" s="4">
        <v>45</v>
      </c>
      <c r="G3139" s="13">
        <f t="shared" si="48"/>
        <v>400</v>
      </c>
      <c r="H3139" s="13">
        <f>tbl_Data[[#This Row],[Units]] * tbl_Data[[#This Row],[Price]]</f>
        <v>18000</v>
      </c>
      <c r="I3139" s="4" t="s">
        <v>11</v>
      </c>
      <c r="J3139" s="4" t="s">
        <v>12</v>
      </c>
      <c r="K3139" s="4" t="s">
        <v>55</v>
      </c>
    </row>
    <row r="3140" spans="2:11" x14ac:dyDescent="0.25">
      <c r="B3140" s="7">
        <v>44116</v>
      </c>
      <c r="C3140" s="4" t="s">
        <v>13</v>
      </c>
      <c r="D3140" s="4" t="s">
        <v>16</v>
      </c>
      <c r="E3140" s="4" t="s">
        <v>22</v>
      </c>
      <c r="F3140" s="4">
        <v>1</v>
      </c>
      <c r="G3140" s="13">
        <f t="shared" ref="G3140:G3203" si="49">_xlfn.XLOOKUP(E3140, Product, dv_Price, "N/A", 0)</f>
        <v>200</v>
      </c>
      <c r="H3140" s="13">
        <f>tbl_Data[[#This Row],[Units]] * tbl_Data[[#This Row],[Price]]</f>
        <v>200</v>
      </c>
      <c r="I3140" s="4" t="s">
        <v>23</v>
      </c>
      <c r="J3140" s="4" t="s">
        <v>12</v>
      </c>
      <c r="K3140" s="4" t="s">
        <v>53</v>
      </c>
    </row>
    <row r="3141" spans="2:11" x14ac:dyDescent="0.25">
      <c r="B3141" s="7">
        <v>44116</v>
      </c>
      <c r="C3141" s="4" t="s">
        <v>21</v>
      </c>
      <c r="D3141" s="4" t="s">
        <v>18</v>
      </c>
      <c r="E3141" s="4" t="s">
        <v>20</v>
      </c>
      <c r="F3141" s="4">
        <v>4</v>
      </c>
      <c r="G3141" s="13">
        <f t="shared" si="49"/>
        <v>300</v>
      </c>
      <c r="H3141" s="13">
        <f>tbl_Data[[#This Row],[Units]] * tbl_Data[[#This Row],[Price]]</f>
        <v>1200</v>
      </c>
      <c r="I3141" s="4" t="s">
        <v>23</v>
      </c>
      <c r="J3141" s="4" t="s">
        <v>12</v>
      </c>
      <c r="K3141" s="4" t="s">
        <v>52</v>
      </c>
    </row>
    <row r="3142" spans="2:11" x14ac:dyDescent="0.25">
      <c r="B3142" s="7">
        <v>44116</v>
      </c>
      <c r="C3142" s="4" t="s">
        <v>13</v>
      </c>
      <c r="D3142" s="4" t="s">
        <v>18</v>
      </c>
      <c r="E3142" s="4" t="s">
        <v>20</v>
      </c>
      <c r="F3142" s="4">
        <v>5</v>
      </c>
      <c r="G3142" s="13">
        <f t="shared" si="49"/>
        <v>300</v>
      </c>
      <c r="H3142" s="13">
        <f>tbl_Data[[#This Row],[Units]] * tbl_Data[[#This Row],[Price]]</f>
        <v>1500</v>
      </c>
      <c r="I3142" s="4" t="s">
        <v>23</v>
      </c>
      <c r="J3142" s="4" t="s">
        <v>19</v>
      </c>
      <c r="K3142" s="4" t="s">
        <v>53</v>
      </c>
    </row>
    <row r="3143" spans="2:11" x14ac:dyDescent="0.25">
      <c r="B3143" s="7">
        <v>44116</v>
      </c>
      <c r="C3143" s="4" t="s">
        <v>21</v>
      </c>
      <c r="D3143" s="4" t="s">
        <v>9</v>
      </c>
      <c r="E3143" s="4" t="s">
        <v>22</v>
      </c>
      <c r="F3143" s="4">
        <v>8</v>
      </c>
      <c r="G3143" s="13">
        <f t="shared" si="49"/>
        <v>200</v>
      </c>
      <c r="H3143" s="13">
        <f>tbl_Data[[#This Row],[Units]] * tbl_Data[[#This Row],[Price]]</f>
        <v>1600</v>
      </c>
      <c r="I3143" s="4" t="s">
        <v>11</v>
      </c>
      <c r="J3143" s="4" t="s">
        <v>12</v>
      </c>
      <c r="K3143" s="4" t="s">
        <v>54</v>
      </c>
    </row>
    <row r="3144" spans="2:11" x14ac:dyDescent="0.25">
      <c r="B3144" s="7">
        <v>44116</v>
      </c>
      <c r="C3144" s="4" t="s">
        <v>8</v>
      </c>
      <c r="D3144" s="4" t="s">
        <v>18</v>
      </c>
      <c r="E3144" s="4" t="s">
        <v>22</v>
      </c>
      <c r="F3144" s="4">
        <v>10</v>
      </c>
      <c r="G3144" s="13">
        <f t="shared" si="49"/>
        <v>200</v>
      </c>
      <c r="H3144" s="13">
        <f>tbl_Data[[#This Row],[Units]] * tbl_Data[[#This Row],[Price]]</f>
        <v>2000</v>
      </c>
      <c r="I3144" s="4" t="s">
        <v>23</v>
      </c>
      <c r="J3144" s="4" t="s">
        <v>12</v>
      </c>
      <c r="K3144" s="4" t="s">
        <v>52</v>
      </c>
    </row>
    <row r="3145" spans="2:11" x14ac:dyDescent="0.25">
      <c r="B3145" s="7">
        <v>44116</v>
      </c>
      <c r="C3145" s="4" t="s">
        <v>21</v>
      </c>
      <c r="D3145" s="4" t="s">
        <v>9</v>
      </c>
      <c r="E3145" s="4" t="s">
        <v>20</v>
      </c>
      <c r="F3145" s="4">
        <v>7</v>
      </c>
      <c r="G3145" s="13">
        <f t="shared" si="49"/>
        <v>300</v>
      </c>
      <c r="H3145" s="13">
        <f>tbl_Data[[#This Row],[Units]] * tbl_Data[[#This Row],[Price]]</f>
        <v>2100</v>
      </c>
      <c r="I3145" s="4" t="s">
        <v>11</v>
      </c>
      <c r="J3145" s="4" t="s">
        <v>12</v>
      </c>
      <c r="K3145" s="4" t="s">
        <v>52</v>
      </c>
    </row>
    <row r="3146" spans="2:11" x14ac:dyDescent="0.25">
      <c r="B3146" s="7">
        <v>44116</v>
      </c>
      <c r="C3146" s="4" t="s">
        <v>13</v>
      </c>
      <c r="D3146" s="4" t="s">
        <v>14</v>
      </c>
      <c r="E3146" s="4" t="s">
        <v>17</v>
      </c>
      <c r="F3146" s="4">
        <v>5</v>
      </c>
      <c r="G3146" s="13">
        <f t="shared" si="49"/>
        <v>500</v>
      </c>
      <c r="H3146" s="13">
        <f>tbl_Data[[#This Row],[Units]] * tbl_Data[[#This Row],[Price]]</f>
        <v>2500</v>
      </c>
      <c r="I3146" s="4" t="s">
        <v>11</v>
      </c>
      <c r="J3146" s="4" t="s">
        <v>12</v>
      </c>
      <c r="K3146" s="4" t="s">
        <v>52</v>
      </c>
    </row>
    <row r="3147" spans="2:11" x14ac:dyDescent="0.25">
      <c r="B3147" s="7">
        <v>44116</v>
      </c>
      <c r="C3147" s="4" t="s">
        <v>13</v>
      </c>
      <c r="D3147" s="4" t="s">
        <v>18</v>
      </c>
      <c r="E3147" s="4" t="s">
        <v>20</v>
      </c>
      <c r="F3147" s="4">
        <v>17</v>
      </c>
      <c r="G3147" s="13">
        <f t="shared" si="49"/>
        <v>300</v>
      </c>
      <c r="H3147" s="13">
        <f>tbl_Data[[#This Row],[Units]] * tbl_Data[[#This Row],[Price]]</f>
        <v>5100</v>
      </c>
      <c r="I3147" s="4" t="s">
        <v>11</v>
      </c>
      <c r="J3147" s="4" t="s">
        <v>12</v>
      </c>
      <c r="K3147" s="4" t="s">
        <v>52</v>
      </c>
    </row>
    <row r="3148" spans="2:11" x14ac:dyDescent="0.25">
      <c r="B3148" s="7">
        <v>44116</v>
      </c>
      <c r="C3148" s="4" t="s">
        <v>8</v>
      </c>
      <c r="D3148" s="4" t="s">
        <v>18</v>
      </c>
      <c r="E3148" s="4" t="s">
        <v>20</v>
      </c>
      <c r="F3148" s="4">
        <v>17</v>
      </c>
      <c r="G3148" s="13">
        <f t="shared" si="49"/>
        <v>300</v>
      </c>
      <c r="H3148" s="13">
        <f>tbl_Data[[#This Row],[Units]] * tbl_Data[[#This Row],[Price]]</f>
        <v>5100</v>
      </c>
      <c r="I3148" s="4" t="s">
        <v>11</v>
      </c>
      <c r="J3148" s="4" t="s">
        <v>12</v>
      </c>
      <c r="K3148" s="4" t="s">
        <v>55</v>
      </c>
    </row>
    <row r="3149" spans="2:11" x14ac:dyDescent="0.25">
      <c r="B3149" s="7">
        <v>44116</v>
      </c>
      <c r="C3149" s="4" t="s">
        <v>13</v>
      </c>
      <c r="D3149" s="4" t="s">
        <v>16</v>
      </c>
      <c r="E3149" s="4" t="s">
        <v>17</v>
      </c>
      <c r="F3149" s="4">
        <v>13</v>
      </c>
      <c r="G3149" s="13">
        <f t="shared" si="49"/>
        <v>500</v>
      </c>
      <c r="H3149" s="13">
        <f>tbl_Data[[#This Row],[Units]] * tbl_Data[[#This Row],[Price]]</f>
        <v>6500</v>
      </c>
      <c r="I3149" s="4" t="s">
        <v>11</v>
      </c>
      <c r="J3149" s="4" t="s">
        <v>12</v>
      </c>
      <c r="K3149" s="4" t="s">
        <v>53</v>
      </c>
    </row>
    <row r="3150" spans="2:11" x14ac:dyDescent="0.25">
      <c r="B3150" s="7">
        <v>44116</v>
      </c>
      <c r="C3150" s="4" t="s">
        <v>8</v>
      </c>
      <c r="D3150" s="4" t="s">
        <v>14</v>
      </c>
      <c r="E3150" s="4" t="s">
        <v>20</v>
      </c>
      <c r="F3150" s="4">
        <v>26</v>
      </c>
      <c r="G3150" s="13">
        <f t="shared" si="49"/>
        <v>300</v>
      </c>
      <c r="H3150" s="13">
        <f>tbl_Data[[#This Row],[Units]] * tbl_Data[[#This Row],[Price]]</f>
        <v>7800</v>
      </c>
      <c r="I3150" s="4" t="s">
        <v>11</v>
      </c>
      <c r="J3150" s="4" t="s">
        <v>12</v>
      </c>
      <c r="K3150" s="4" t="s">
        <v>53</v>
      </c>
    </row>
    <row r="3151" spans="2:11" x14ac:dyDescent="0.25">
      <c r="B3151" s="7">
        <v>44116</v>
      </c>
      <c r="C3151" s="4" t="s">
        <v>13</v>
      </c>
      <c r="D3151" s="4" t="s">
        <v>18</v>
      </c>
      <c r="E3151" s="4" t="s">
        <v>20</v>
      </c>
      <c r="F3151" s="4">
        <v>29</v>
      </c>
      <c r="G3151" s="13">
        <f t="shared" si="49"/>
        <v>300</v>
      </c>
      <c r="H3151" s="13">
        <f>tbl_Data[[#This Row],[Units]] * tbl_Data[[#This Row],[Price]]</f>
        <v>8700</v>
      </c>
      <c r="I3151" s="4" t="s">
        <v>11</v>
      </c>
      <c r="J3151" s="4" t="s">
        <v>12</v>
      </c>
      <c r="K3151" s="4" t="s">
        <v>55</v>
      </c>
    </row>
    <row r="3152" spans="2:11" x14ac:dyDescent="0.25">
      <c r="B3152" s="7">
        <v>44116</v>
      </c>
      <c r="C3152" s="4" t="s">
        <v>21</v>
      </c>
      <c r="D3152" s="4" t="s">
        <v>16</v>
      </c>
      <c r="E3152" s="4" t="s">
        <v>10</v>
      </c>
      <c r="F3152" s="4">
        <v>32</v>
      </c>
      <c r="G3152" s="13">
        <f t="shared" si="49"/>
        <v>400</v>
      </c>
      <c r="H3152" s="13">
        <f>tbl_Data[[#This Row],[Units]] * tbl_Data[[#This Row],[Price]]</f>
        <v>12800</v>
      </c>
      <c r="I3152" s="4" t="s">
        <v>11</v>
      </c>
      <c r="J3152" s="4" t="s">
        <v>19</v>
      </c>
      <c r="K3152" s="4" t="s">
        <v>56</v>
      </c>
    </row>
    <row r="3153" spans="2:11" x14ac:dyDescent="0.25">
      <c r="B3153" s="7">
        <v>44116</v>
      </c>
      <c r="C3153" s="4" t="s">
        <v>21</v>
      </c>
      <c r="D3153" s="4" t="s">
        <v>16</v>
      </c>
      <c r="E3153" s="4" t="s">
        <v>10</v>
      </c>
      <c r="F3153" s="4">
        <v>33</v>
      </c>
      <c r="G3153" s="13">
        <f t="shared" si="49"/>
        <v>400</v>
      </c>
      <c r="H3153" s="13">
        <f>tbl_Data[[#This Row],[Units]] * tbl_Data[[#This Row],[Price]]</f>
        <v>13200</v>
      </c>
      <c r="I3153" s="4" t="s">
        <v>23</v>
      </c>
      <c r="J3153" s="4" t="s">
        <v>12</v>
      </c>
      <c r="K3153" s="4" t="s">
        <v>55</v>
      </c>
    </row>
    <row r="3154" spans="2:11" x14ac:dyDescent="0.25">
      <c r="B3154" s="7">
        <v>44116</v>
      </c>
      <c r="C3154" s="4" t="s">
        <v>13</v>
      </c>
      <c r="D3154" s="4" t="s">
        <v>18</v>
      </c>
      <c r="E3154" s="4" t="s">
        <v>17</v>
      </c>
      <c r="F3154" s="4">
        <v>31</v>
      </c>
      <c r="G3154" s="13">
        <f t="shared" si="49"/>
        <v>500</v>
      </c>
      <c r="H3154" s="13">
        <f>tbl_Data[[#This Row],[Units]] * tbl_Data[[#This Row],[Price]]</f>
        <v>15500</v>
      </c>
      <c r="I3154" s="4" t="s">
        <v>23</v>
      </c>
      <c r="J3154" s="4" t="s">
        <v>19</v>
      </c>
      <c r="K3154" s="4" t="s">
        <v>55</v>
      </c>
    </row>
    <row r="3155" spans="2:11" x14ac:dyDescent="0.25">
      <c r="B3155" s="7">
        <v>44117</v>
      </c>
      <c r="C3155" s="4" t="s">
        <v>13</v>
      </c>
      <c r="D3155" s="4" t="s">
        <v>16</v>
      </c>
      <c r="E3155" s="4" t="s">
        <v>20</v>
      </c>
      <c r="F3155" s="4">
        <v>4</v>
      </c>
      <c r="G3155" s="13">
        <f t="shared" si="49"/>
        <v>300</v>
      </c>
      <c r="H3155" s="13">
        <f>tbl_Data[[#This Row],[Units]] * tbl_Data[[#This Row],[Price]]</f>
        <v>1200</v>
      </c>
      <c r="I3155" s="4" t="s">
        <v>11</v>
      </c>
      <c r="J3155" s="4" t="s">
        <v>12</v>
      </c>
      <c r="K3155" s="4" t="s">
        <v>52</v>
      </c>
    </row>
    <row r="3156" spans="2:11" x14ac:dyDescent="0.25">
      <c r="B3156" s="7">
        <v>44117</v>
      </c>
      <c r="C3156" s="4" t="s">
        <v>21</v>
      </c>
      <c r="D3156" s="4" t="s">
        <v>24</v>
      </c>
      <c r="E3156" s="4" t="s">
        <v>20</v>
      </c>
      <c r="F3156" s="4">
        <v>9</v>
      </c>
      <c r="G3156" s="13">
        <f t="shared" si="49"/>
        <v>300</v>
      </c>
      <c r="H3156" s="13">
        <f>tbl_Data[[#This Row],[Units]] * tbl_Data[[#This Row],[Price]]</f>
        <v>2700</v>
      </c>
      <c r="I3156" s="4" t="s">
        <v>11</v>
      </c>
      <c r="J3156" s="4" t="s">
        <v>12</v>
      </c>
      <c r="K3156" s="4" t="s">
        <v>55</v>
      </c>
    </row>
    <row r="3157" spans="2:11" x14ac:dyDescent="0.25">
      <c r="B3157" s="7">
        <v>44117</v>
      </c>
      <c r="C3157" s="4" t="s">
        <v>21</v>
      </c>
      <c r="D3157" s="4" t="s">
        <v>14</v>
      </c>
      <c r="E3157" s="4" t="s">
        <v>15</v>
      </c>
      <c r="F3157" s="4">
        <v>39</v>
      </c>
      <c r="G3157" s="13">
        <f t="shared" si="49"/>
        <v>100</v>
      </c>
      <c r="H3157" s="13">
        <f>tbl_Data[[#This Row],[Units]] * tbl_Data[[#This Row],[Price]]</f>
        <v>3900</v>
      </c>
      <c r="I3157" s="4" t="s">
        <v>11</v>
      </c>
      <c r="J3157" s="4" t="s">
        <v>12</v>
      </c>
      <c r="K3157" s="4" t="s">
        <v>53</v>
      </c>
    </row>
    <row r="3158" spans="2:11" x14ac:dyDescent="0.25">
      <c r="B3158" s="7">
        <v>44117</v>
      </c>
      <c r="C3158" s="4" t="s">
        <v>21</v>
      </c>
      <c r="D3158" s="4" t="s">
        <v>9</v>
      </c>
      <c r="E3158" s="4" t="s">
        <v>22</v>
      </c>
      <c r="F3158" s="4">
        <v>23</v>
      </c>
      <c r="G3158" s="13">
        <f t="shared" si="49"/>
        <v>200</v>
      </c>
      <c r="H3158" s="13">
        <f>tbl_Data[[#This Row],[Units]] * tbl_Data[[#This Row],[Price]]</f>
        <v>4600</v>
      </c>
      <c r="I3158" s="4" t="s">
        <v>11</v>
      </c>
      <c r="J3158" s="4" t="s">
        <v>12</v>
      </c>
      <c r="K3158" s="4" t="s">
        <v>55</v>
      </c>
    </row>
    <row r="3159" spans="2:11" x14ac:dyDescent="0.25">
      <c r="B3159" s="7">
        <v>44117</v>
      </c>
      <c r="C3159" s="4" t="s">
        <v>21</v>
      </c>
      <c r="D3159" s="4" t="s">
        <v>18</v>
      </c>
      <c r="E3159" s="4" t="s">
        <v>22</v>
      </c>
      <c r="F3159" s="4">
        <v>25</v>
      </c>
      <c r="G3159" s="13">
        <f t="shared" si="49"/>
        <v>200</v>
      </c>
      <c r="H3159" s="13">
        <f>tbl_Data[[#This Row],[Units]] * tbl_Data[[#This Row],[Price]]</f>
        <v>5000</v>
      </c>
      <c r="I3159" s="4" t="s">
        <v>11</v>
      </c>
      <c r="J3159" s="4" t="s">
        <v>12</v>
      </c>
      <c r="K3159" s="4" t="s">
        <v>55</v>
      </c>
    </row>
    <row r="3160" spans="2:11" x14ac:dyDescent="0.25">
      <c r="B3160" s="7">
        <v>44117</v>
      </c>
      <c r="C3160" s="4" t="s">
        <v>13</v>
      </c>
      <c r="D3160" s="4" t="s">
        <v>9</v>
      </c>
      <c r="E3160" s="4" t="s">
        <v>22</v>
      </c>
      <c r="F3160" s="4">
        <v>31</v>
      </c>
      <c r="G3160" s="13">
        <f t="shared" si="49"/>
        <v>200</v>
      </c>
      <c r="H3160" s="13">
        <f>tbl_Data[[#This Row],[Units]] * tbl_Data[[#This Row],[Price]]</f>
        <v>6200</v>
      </c>
      <c r="I3160" s="4" t="s">
        <v>11</v>
      </c>
      <c r="J3160" s="4" t="s">
        <v>12</v>
      </c>
      <c r="K3160" s="4" t="s">
        <v>53</v>
      </c>
    </row>
    <row r="3161" spans="2:11" x14ac:dyDescent="0.25">
      <c r="B3161" s="7">
        <v>44117</v>
      </c>
      <c r="C3161" s="4" t="s">
        <v>21</v>
      </c>
      <c r="D3161" s="4" t="s">
        <v>48</v>
      </c>
      <c r="E3161" s="4" t="s">
        <v>20</v>
      </c>
      <c r="F3161" s="4">
        <v>28</v>
      </c>
      <c r="G3161" s="13">
        <f t="shared" si="49"/>
        <v>300</v>
      </c>
      <c r="H3161" s="13">
        <f>tbl_Data[[#This Row],[Units]] * tbl_Data[[#This Row],[Price]]</f>
        <v>8400</v>
      </c>
      <c r="I3161" s="4" t="s">
        <v>23</v>
      </c>
      <c r="J3161" s="4" t="s">
        <v>12</v>
      </c>
      <c r="K3161" s="4" t="s">
        <v>52</v>
      </c>
    </row>
    <row r="3162" spans="2:11" x14ac:dyDescent="0.25">
      <c r="B3162" s="7">
        <v>44117</v>
      </c>
      <c r="C3162" s="4" t="s">
        <v>13</v>
      </c>
      <c r="D3162" s="4" t="s">
        <v>48</v>
      </c>
      <c r="E3162" s="4" t="s">
        <v>20</v>
      </c>
      <c r="F3162" s="4">
        <v>37</v>
      </c>
      <c r="G3162" s="13">
        <f t="shared" si="49"/>
        <v>300</v>
      </c>
      <c r="H3162" s="13">
        <f>tbl_Data[[#This Row],[Units]] * tbl_Data[[#This Row],[Price]]</f>
        <v>11100</v>
      </c>
      <c r="I3162" s="4" t="s">
        <v>11</v>
      </c>
      <c r="J3162" s="4" t="s">
        <v>12</v>
      </c>
      <c r="K3162" s="4" t="s">
        <v>52</v>
      </c>
    </row>
    <row r="3163" spans="2:11" x14ac:dyDescent="0.25">
      <c r="B3163" s="7">
        <v>44118</v>
      </c>
      <c r="C3163" s="4" t="s">
        <v>21</v>
      </c>
      <c r="D3163" s="4" t="s">
        <v>14</v>
      </c>
      <c r="E3163" s="4" t="s">
        <v>15</v>
      </c>
      <c r="F3163" s="4">
        <v>37</v>
      </c>
      <c r="G3163" s="13">
        <f t="shared" si="49"/>
        <v>100</v>
      </c>
      <c r="H3163" s="13">
        <f>tbl_Data[[#This Row],[Units]] * tbl_Data[[#This Row],[Price]]</f>
        <v>3700</v>
      </c>
      <c r="I3163" s="4" t="s">
        <v>11</v>
      </c>
      <c r="J3163" s="4" t="s">
        <v>12</v>
      </c>
      <c r="K3163" s="4" t="s">
        <v>55</v>
      </c>
    </row>
    <row r="3164" spans="2:11" x14ac:dyDescent="0.25">
      <c r="B3164" s="7">
        <v>44118</v>
      </c>
      <c r="C3164" s="4" t="s">
        <v>8</v>
      </c>
      <c r="D3164" s="4" t="s">
        <v>48</v>
      </c>
      <c r="E3164" s="4" t="s">
        <v>17</v>
      </c>
      <c r="F3164" s="4">
        <v>21</v>
      </c>
      <c r="G3164" s="13">
        <f t="shared" si="49"/>
        <v>500</v>
      </c>
      <c r="H3164" s="13">
        <f>tbl_Data[[#This Row],[Units]] * tbl_Data[[#This Row],[Price]]</f>
        <v>10500</v>
      </c>
      <c r="I3164" s="4" t="s">
        <v>11</v>
      </c>
      <c r="J3164" s="4" t="s">
        <v>12</v>
      </c>
      <c r="K3164" s="4" t="s">
        <v>52</v>
      </c>
    </row>
    <row r="3165" spans="2:11" x14ac:dyDescent="0.25">
      <c r="B3165" s="7">
        <v>44118</v>
      </c>
      <c r="C3165" s="4" t="s">
        <v>21</v>
      </c>
      <c r="D3165" s="4" t="s">
        <v>18</v>
      </c>
      <c r="E3165" s="4" t="s">
        <v>20</v>
      </c>
      <c r="F3165" s="4">
        <v>39</v>
      </c>
      <c r="G3165" s="13">
        <f t="shared" si="49"/>
        <v>300</v>
      </c>
      <c r="H3165" s="13">
        <f>tbl_Data[[#This Row],[Units]] * tbl_Data[[#This Row],[Price]]</f>
        <v>11700</v>
      </c>
      <c r="I3165" s="4" t="s">
        <v>11</v>
      </c>
      <c r="J3165" s="4" t="s">
        <v>12</v>
      </c>
      <c r="K3165" s="4" t="s">
        <v>56</v>
      </c>
    </row>
    <row r="3166" spans="2:11" x14ac:dyDescent="0.25">
      <c r="B3166" s="7">
        <v>44118</v>
      </c>
      <c r="C3166" s="4" t="s">
        <v>21</v>
      </c>
      <c r="D3166" s="4" t="s">
        <v>16</v>
      </c>
      <c r="E3166" s="4" t="s">
        <v>17</v>
      </c>
      <c r="F3166" s="4">
        <v>24</v>
      </c>
      <c r="G3166" s="13">
        <f t="shared" si="49"/>
        <v>500</v>
      </c>
      <c r="H3166" s="13">
        <f>tbl_Data[[#This Row],[Units]] * tbl_Data[[#This Row],[Price]]</f>
        <v>12000</v>
      </c>
      <c r="I3166" s="4" t="s">
        <v>11</v>
      </c>
      <c r="J3166" s="4" t="s">
        <v>12</v>
      </c>
      <c r="K3166" s="4" t="s">
        <v>52</v>
      </c>
    </row>
    <row r="3167" spans="2:11" x14ac:dyDescent="0.25">
      <c r="B3167" s="7">
        <v>44118</v>
      </c>
      <c r="C3167" s="4" t="s">
        <v>21</v>
      </c>
      <c r="D3167" s="4" t="s">
        <v>48</v>
      </c>
      <c r="E3167" s="4" t="s">
        <v>20</v>
      </c>
      <c r="F3167" s="4">
        <v>42</v>
      </c>
      <c r="G3167" s="13">
        <f t="shared" si="49"/>
        <v>300</v>
      </c>
      <c r="H3167" s="13">
        <f>tbl_Data[[#This Row],[Units]] * tbl_Data[[#This Row],[Price]]</f>
        <v>12600</v>
      </c>
      <c r="I3167" s="4" t="s">
        <v>11</v>
      </c>
      <c r="J3167" s="4" t="s">
        <v>12</v>
      </c>
      <c r="K3167" s="4" t="s">
        <v>52</v>
      </c>
    </row>
    <row r="3168" spans="2:11" x14ac:dyDescent="0.25">
      <c r="B3168" s="7">
        <v>44118</v>
      </c>
      <c r="C3168" s="4" t="s">
        <v>13</v>
      </c>
      <c r="D3168" s="4" t="s">
        <v>48</v>
      </c>
      <c r="E3168" s="4" t="s">
        <v>10</v>
      </c>
      <c r="F3168" s="4">
        <v>32</v>
      </c>
      <c r="G3168" s="13">
        <f t="shared" si="49"/>
        <v>400</v>
      </c>
      <c r="H3168" s="13">
        <f>tbl_Data[[#This Row],[Units]] * tbl_Data[[#This Row],[Price]]</f>
        <v>12800</v>
      </c>
      <c r="I3168" s="4" t="s">
        <v>11</v>
      </c>
      <c r="J3168" s="4" t="s">
        <v>12</v>
      </c>
      <c r="K3168" s="4" t="s">
        <v>53</v>
      </c>
    </row>
    <row r="3169" spans="2:11" x14ac:dyDescent="0.25">
      <c r="B3169" s="7">
        <v>44118</v>
      </c>
      <c r="C3169" s="4" t="s">
        <v>13</v>
      </c>
      <c r="D3169" s="4" t="s">
        <v>48</v>
      </c>
      <c r="E3169" s="4" t="s">
        <v>17</v>
      </c>
      <c r="F3169" s="4">
        <v>30</v>
      </c>
      <c r="G3169" s="13">
        <f t="shared" si="49"/>
        <v>500</v>
      </c>
      <c r="H3169" s="13">
        <f>tbl_Data[[#This Row],[Units]] * tbl_Data[[#This Row],[Price]]</f>
        <v>15000</v>
      </c>
      <c r="I3169" s="4" t="s">
        <v>11</v>
      </c>
      <c r="J3169" s="4" t="s">
        <v>12</v>
      </c>
      <c r="K3169" s="4" t="s">
        <v>55</v>
      </c>
    </row>
    <row r="3170" spans="2:11" x14ac:dyDescent="0.25">
      <c r="B3170" s="7">
        <v>44118</v>
      </c>
      <c r="C3170" s="4" t="s">
        <v>13</v>
      </c>
      <c r="D3170" s="4" t="s">
        <v>18</v>
      </c>
      <c r="E3170" s="4" t="s">
        <v>17</v>
      </c>
      <c r="F3170" s="4">
        <v>44</v>
      </c>
      <c r="G3170" s="13">
        <f t="shared" si="49"/>
        <v>500</v>
      </c>
      <c r="H3170" s="13">
        <f>tbl_Data[[#This Row],[Units]] * tbl_Data[[#This Row],[Price]]</f>
        <v>22000</v>
      </c>
      <c r="I3170" s="4" t="s">
        <v>11</v>
      </c>
      <c r="J3170" s="4" t="s">
        <v>12</v>
      </c>
      <c r="K3170" s="4" t="s">
        <v>52</v>
      </c>
    </row>
    <row r="3171" spans="2:11" x14ac:dyDescent="0.25">
      <c r="B3171" s="7">
        <v>44119</v>
      </c>
      <c r="C3171" s="4" t="s">
        <v>21</v>
      </c>
      <c r="D3171" s="4" t="s">
        <v>48</v>
      </c>
      <c r="E3171" s="4" t="s">
        <v>15</v>
      </c>
      <c r="F3171" s="4">
        <v>12</v>
      </c>
      <c r="G3171" s="13">
        <f t="shared" si="49"/>
        <v>100</v>
      </c>
      <c r="H3171" s="13">
        <f>tbl_Data[[#This Row],[Units]] * tbl_Data[[#This Row],[Price]]</f>
        <v>1200</v>
      </c>
      <c r="I3171" s="4" t="s">
        <v>11</v>
      </c>
      <c r="J3171" s="4" t="s">
        <v>12</v>
      </c>
      <c r="K3171" s="4" t="s">
        <v>52</v>
      </c>
    </row>
    <row r="3172" spans="2:11" x14ac:dyDescent="0.25">
      <c r="B3172" s="7">
        <v>44119</v>
      </c>
      <c r="C3172" s="4" t="s">
        <v>21</v>
      </c>
      <c r="D3172" s="4" t="s">
        <v>9</v>
      </c>
      <c r="E3172" s="4" t="s">
        <v>15</v>
      </c>
      <c r="F3172" s="4">
        <v>29</v>
      </c>
      <c r="G3172" s="13">
        <f t="shared" si="49"/>
        <v>100</v>
      </c>
      <c r="H3172" s="13">
        <f>tbl_Data[[#This Row],[Units]] * tbl_Data[[#This Row],[Price]]</f>
        <v>2900</v>
      </c>
      <c r="I3172" s="4" t="s">
        <v>11</v>
      </c>
      <c r="J3172" s="4" t="s">
        <v>12</v>
      </c>
      <c r="K3172" s="4" t="s">
        <v>53</v>
      </c>
    </row>
    <row r="3173" spans="2:11" x14ac:dyDescent="0.25">
      <c r="B3173" s="7">
        <v>44119</v>
      </c>
      <c r="C3173" s="4" t="s">
        <v>8</v>
      </c>
      <c r="D3173" s="4" t="s">
        <v>14</v>
      </c>
      <c r="E3173" s="4" t="s">
        <v>15</v>
      </c>
      <c r="F3173" s="4">
        <v>40</v>
      </c>
      <c r="G3173" s="13">
        <f t="shared" si="49"/>
        <v>100</v>
      </c>
      <c r="H3173" s="13">
        <f>tbl_Data[[#This Row],[Units]] * tbl_Data[[#This Row],[Price]]</f>
        <v>4000</v>
      </c>
      <c r="I3173" s="4" t="s">
        <v>11</v>
      </c>
      <c r="J3173" s="4" t="s">
        <v>12</v>
      </c>
      <c r="K3173" s="4" t="s">
        <v>53</v>
      </c>
    </row>
    <row r="3174" spans="2:11" x14ac:dyDescent="0.25">
      <c r="B3174" s="7">
        <v>44119</v>
      </c>
      <c r="C3174" s="4" t="s">
        <v>21</v>
      </c>
      <c r="D3174" s="4" t="s">
        <v>48</v>
      </c>
      <c r="E3174" s="4" t="s">
        <v>10</v>
      </c>
      <c r="F3174" s="4">
        <v>10</v>
      </c>
      <c r="G3174" s="13">
        <f t="shared" si="49"/>
        <v>400</v>
      </c>
      <c r="H3174" s="13">
        <f>tbl_Data[[#This Row],[Units]] * tbl_Data[[#This Row],[Price]]</f>
        <v>4000</v>
      </c>
      <c r="I3174" s="4" t="s">
        <v>11</v>
      </c>
      <c r="J3174" s="4" t="s">
        <v>12</v>
      </c>
      <c r="K3174" s="4" t="s">
        <v>52</v>
      </c>
    </row>
    <row r="3175" spans="2:11" x14ac:dyDescent="0.25">
      <c r="B3175" s="7">
        <v>44119</v>
      </c>
      <c r="C3175" s="4" t="s">
        <v>8</v>
      </c>
      <c r="D3175" s="4" t="s">
        <v>16</v>
      </c>
      <c r="E3175" s="4" t="s">
        <v>15</v>
      </c>
      <c r="F3175" s="4">
        <v>48</v>
      </c>
      <c r="G3175" s="13">
        <f t="shared" si="49"/>
        <v>100</v>
      </c>
      <c r="H3175" s="13">
        <f>tbl_Data[[#This Row],[Units]] * tbl_Data[[#This Row],[Price]]</f>
        <v>4800</v>
      </c>
      <c r="I3175" s="4" t="s">
        <v>23</v>
      </c>
      <c r="J3175" s="4" t="s">
        <v>12</v>
      </c>
      <c r="K3175" s="4" t="s">
        <v>52</v>
      </c>
    </row>
    <row r="3176" spans="2:11" x14ac:dyDescent="0.25">
      <c r="B3176" s="7">
        <v>44119</v>
      </c>
      <c r="C3176" s="4" t="s">
        <v>13</v>
      </c>
      <c r="D3176" s="4" t="s">
        <v>24</v>
      </c>
      <c r="E3176" s="4" t="s">
        <v>10</v>
      </c>
      <c r="F3176" s="4">
        <v>25</v>
      </c>
      <c r="G3176" s="13">
        <f t="shared" si="49"/>
        <v>400</v>
      </c>
      <c r="H3176" s="13">
        <f>tbl_Data[[#This Row],[Units]] * tbl_Data[[#This Row],[Price]]</f>
        <v>10000</v>
      </c>
      <c r="I3176" s="4" t="s">
        <v>11</v>
      </c>
      <c r="J3176" s="4" t="s">
        <v>12</v>
      </c>
      <c r="K3176" s="4" t="s">
        <v>54</v>
      </c>
    </row>
    <row r="3177" spans="2:11" x14ac:dyDescent="0.25">
      <c r="B3177" s="7">
        <v>44119</v>
      </c>
      <c r="C3177" s="4" t="s">
        <v>13</v>
      </c>
      <c r="D3177" s="4" t="s">
        <v>9</v>
      </c>
      <c r="E3177" s="4" t="s">
        <v>20</v>
      </c>
      <c r="F3177" s="4">
        <v>38</v>
      </c>
      <c r="G3177" s="13">
        <f t="shared" si="49"/>
        <v>300</v>
      </c>
      <c r="H3177" s="13">
        <f>tbl_Data[[#This Row],[Units]] * tbl_Data[[#This Row],[Price]]</f>
        <v>11400</v>
      </c>
      <c r="I3177" s="4" t="s">
        <v>11</v>
      </c>
      <c r="J3177" s="4" t="s">
        <v>12</v>
      </c>
      <c r="K3177" s="4" t="s">
        <v>55</v>
      </c>
    </row>
    <row r="3178" spans="2:11" x14ac:dyDescent="0.25">
      <c r="B3178" s="7">
        <v>44119</v>
      </c>
      <c r="C3178" s="4" t="s">
        <v>21</v>
      </c>
      <c r="D3178" s="4" t="s">
        <v>18</v>
      </c>
      <c r="E3178" s="4" t="s">
        <v>20</v>
      </c>
      <c r="F3178" s="4">
        <v>47</v>
      </c>
      <c r="G3178" s="13">
        <f t="shared" si="49"/>
        <v>300</v>
      </c>
      <c r="H3178" s="13">
        <f>tbl_Data[[#This Row],[Units]] * tbl_Data[[#This Row],[Price]]</f>
        <v>14100</v>
      </c>
      <c r="I3178" s="4" t="s">
        <v>23</v>
      </c>
      <c r="J3178" s="4" t="s">
        <v>12</v>
      </c>
      <c r="K3178" s="4" t="s">
        <v>55</v>
      </c>
    </row>
    <row r="3179" spans="2:11" x14ac:dyDescent="0.25">
      <c r="B3179" s="7">
        <v>44119</v>
      </c>
      <c r="C3179" s="4" t="s">
        <v>21</v>
      </c>
      <c r="D3179" s="4" t="s">
        <v>18</v>
      </c>
      <c r="E3179" s="4" t="s">
        <v>17</v>
      </c>
      <c r="F3179" s="4">
        <v>33</v>
      </c>
      <c r="G3179" s="13">
        <f t="shared" si="49"/>
        <v>500</v>
      </c>
      <c r="H3179" s="13">
        <f>tbl_Data[[#This Row],[Units]] * tbl_Data[[#This Row],[Price]]</f>
        <v>16500</v>
      </c>
      <c r="I3179" s="4" t="s">
        <v>11</v>
      </c>
      <c r="J3179" s="4" t="s">
        <v>12</v>
      </c>
      <c r="K3179" s="4" t="s">
        <v>52</v>
      </c>
    </row>
    <row r="3180" spans="2:11" x14ac:dyDescent="0.25">
      <c r="B3180" s="7">
        <v>44119</v>
      </c>
      <c r="C3180" s="4" t="s">
        <v>21</v>
      </c>
      <c r="D3180" s="4" t="s">
        <v>14</v>
      </c>
      <c r="E3180" s="4" t="s">
        <v>17</v>
      </c>
      <c r="F3180" s="4">
        <v>46</v>
      </c>
      <c r="G3180" s="13">
        <f t="shared" si="49"/>
        <v>500</v>
      </c>
      <c r="H3180" s="13">
        <f>tbl_Data[[#This Row],[Units]] * tbl_Data[[#This Row],[Price]]</f>
        <v>23000</v>
      </c>
      <c r="I3180" s="4" t="s">
        <v>23</v>
      </c>
      <c r="J3180" s="4" t="s">
        <v>12</v>
      </c>
      <c r="K3180" s="4" t="s">
        <v>55</v>
      </c>
    </row>
    <row r="3181" spans="2:11" x14ac:dyDescent="0.25">
      <c r="B3181" s="7">
        <v>44120</v>
      </c>
      <c r="C3181" s="4" t="s">
        <v>21</v>
      </c>
      <c r="D3181" s="4" t="s">
        <v>18</v>
      </c>
      <c r="E3181" s="4" t="s">
        <v>22</v>
      </c>
      <c r="F3181" s="4">
        <v>1</v>
      </c>
      <c r="G3181" s="13">
        <f t="shared" si="49"/>
        <v>200</v>
      </c>
      <c r="H3181" s="13">
        <f>tbl_Data[[#This Row],[Units]] * tbl_Data[[#This Row],[Price]]</f>
        <v>200</v>
      </c>
      <c r="I3181" s="4" t="s">
        <v>23</v>
      </c>
      <c r="J3181" s="4" t="s">
        <v>12</v>
      </c>
      <c r="K3181" s="4" t="s">
        <v>54</v>
      </c>
    </row>
    <row r="3182" spans="2:11" x14ac:dyDescent="0.25">
      <c r="B3182" s="7">
        <v>44120</v>
      </c>
      <c r="C3182" s="4" t="s">
        <v>8</v>
      </c>
      <c r="D3182" s="4" t="s">
        <v>18</v>
      </c>
      <c r="E3182" s="4" t="s">
        <v>17</v>
      </c>
      <c r="F3182" s="4">
        <v>5</v>
      </c>
      <c r="G3182" s="13">
        <f t="shared" si="49"/>
        <v>500</v>
      </c>
      <c r="H3182" s="13">
        <f>tbl_Data[[#This Row],[Units]] * tbl_Data[[#This Row],[Price]]</f>
        <v>2500</v>
      </c>
      <c r="I3182" s="4" t="s">
        <v>11</v>
      </c>
      <c r="J3182" s="4" t="s">
        <v>12</v>
      </c>
      <c r="K3182" s="4" t="s">
        <v>55</v>
      </c>
    </row>
    <row r="3183" spans="2:11" x14ac:dyDescent="0.25">
      <c r="B3183" s="7">
        <v>44120</v>
      </c>
      <c r="C3183" s="4" t="s">
        <v>21</v>
      </c>
      <c r="D3183" s="4" t="s">
        <v>16</v>
      </c>
      <c r="E3183" s="4" t="s">
        <v>17</v>
      </c>
      <c r="F3183" s="4">
        <v>5</v>
      </c>
      <c r="G3183" s="13">
        <f t="shared" si="49"/>
        <v>500</v>
      </c>
      <c r="H3183" s="13">
        <f>tbl_Data[[#This Row],[Units]] * tbl_Data[[#This Row],[Price]]</f>
        <v>2500</v>
      </c>
      <c r="I3183" s="4" t="s">
        <v>11</v>
      </c>
      <c r="J3183" s="4" t="s">
        <v>12</v>
      </c>
      <c r="K3183" s="4" t="s">
        <v>53</v>
      </c>
    </row>
    <row r="3184" spans="2:11" x14ac:dyDescent="0.25">
      <c r="B3184" s="7">
        <v>44120</v>
      </c>
      <c r="C3184" s="4" t="s">
        <v>13</v>
      </c>
      <c r="D3184" s="4" t="s">
        <v>9</v>
      </c>
      <c r="E3184" s="4" t="s">
        <v>15</v>
      </c>
      <c r="F3184" s="4">
        <v>35</v>
      </c>
      <c r="G3184" s="13">
        <f t="shared" si="49"/>
        <v>100</v>
      </c>
      <c r="H3184" s="13">
        <f>tbl_Data[[#This Row],[Units]] * tbl_Data[[#This Row],[Price]]</f>
        <v>3500</v>
      </c>
      <c r="I3184" s="4" t="s">
        <v>11</v>
      </c>
      <c r="J3184" s="4" t="s">
        <v>12</v>
      </c>
      <c r="K3184" s="4" t="s">
        <v>52</v>
      </c>
    </row>
    <row r="3185" spans="2:11" x14ac:dyDescent="0.25">
      <c r="B3185" s="7">
        <v>44120</v>
      </c>
      <c r="C3185" s="4" t="s">
        <v>13</v>
      </c>
      <c r="D3185" s="4" t="s">
        <v>18</v>
      </c>
      <c r="E3185" s="4" t="s">
        <v>22</v>
      </c>
      <c r="F3185" s="4">
        <v>38</v>
      </c>
      <c r="G3185" s="13">
        <f t="shared" si="49"/>
        <v>200</v>
      </c>
      <c r="H3185" s="13">
        <f>tbl_Data[[#This Row],[Units]] * tbl_Data[[#This Row],[Price]]</f>
        <v>7600</v>
      </c>
      <c r="I3185" s="4" t="s">
        <v>11</v>
      </c>
      <c r="J3185" s="4" t="s">
        <v>12</v>
      </c>
      <c r="K3185" s="4" t="s">
        <v>52</v>
      </c>
    </row>
    <row r="3186" spans="2:11" x14ac:dyDescent="0.25">
      <c r="B3186" s="7">
        <v>44120</v>
      </c>
      <c r="C3186" s="4" t="s">
        <v>13</v>
      </c>
      <c r="D3186" s="4" t="s">
        <v>18</v>
      </c>
      <c r="E3186" s="4" t="s">
        <v>22</v>
      </c>
      <c r="F3186" s="4">
        <v>39</v>
      </c>
      <c r="G3186" s="13">
        <f t="shared" si="49"/>
        <v>200</v>
      </c>
      <c r="H3186" s="13">
        <f>tbl_Data[[#This Row],[Units]] * tbl_Data[[#This Row],[Price]]</f>
        <v>7800</v>
      </c>
      <c r="I3186" s="4" t="s">
        <v>11</v>
      </c>
      <c r="J3186" s="4" t="s">
        <v>12</v>
      </c>
      <c r="K3186" s="4" t="s">
        <v>53</v>
      </c>
    </row>
    <row r="3187" spans="2:11" x14ac:dyDescent="0.25">
      <c r="B3187" s="7">
        <v>44120</v>
      </c>
      <c r="C3187" s="4" t="s">
        <v>21</v>
      </c>
      <c r="D3187" s="4" t="s">
        <v>18</v>
      </c>
      <c r="E3187" s="4" t="s">
        <v>22</v>
      </c>
      <c r="F3187" s="4">
        <v>39</v>
      </c>
      <c r="G3187" s="13">
        <f t="shared" si="49"/>
        <v>200</v>
      </c>
      <c r="H3187" s="13">
        <f>tbl_Data[[#This Row],[Units]] * tbl_Data[[#This Row],[Price]]</f>
        <v>7800</v>
      </c>
      <c r="I3187" s="4" t="s">
        <v>11</v>
      </c>
      <c r="J3187" s="4" t="s">
        <v>12</v>
      </c>
      <c r="K3187" s="4" t="s">
        <v>55</v>
      </c>
    </row>
    <row r="3188" spans="2:11" x14ac:dyDescent="0.25">
      <c r="B3188" s="7">
        <v>44120</v>
      </c>
      <c r="C3188" s="4" t="s">
        <v>13</v>
      </c>
      <c r="D3188" s="4" t="s">
        <v>14</v>
      </c>
      <c r="E3188" s="4" t="s">
        <v>10</v>
      </c>
      <c r="F3188" s="4">
        <v>31</v>
      </c>
      <c r="G3188" s="13">
        <f t="shared" si="49"/>
        <v>400</v>
      </c>
      <c r="H3188" s="13">
        <f>tbl_Data[[#This Row],[Units]] * tbl_Data[[#This Row],[Price]]</f>
        <v>12400</v>
      </c>
      <c r="I3188" s="4" t="s">
        <v>11</v>
      </c>
      <c r="J3188" s="4" t="s">
        <v>12</v>
      </c>
      <c r="K3188" s="4" t="s">
        <v>53</v>
      </c>
    </row>
    <row r="3189" spans="2:11" x14ac:dyDescent="0.25">
      <c r="B3189" s="7">
        <v>44120</v>
      </c>
      <c r="C3189" s="4" t="s">
        <v>8</v>
      </c>
      <c r="D3189" s="4" t="s">
        <v>16</v>
      </c>
      <c r="E3189" s="4" t="s">
        <v>20</v>
      </c>
      <c r="F3189" s="4">
        <v>49</v>
      </c>
      <c r="G3189" s="13">
        <f t="shared" si="49"/>
        <v>300</v>
      </c>
      <c r="H3189" s="13">
        <f>tbl_Data[[#This Row],[Units]] * tbl_Data[[#This Row],[Price]]</f>
        <v>14700</v>
      </c>
      <c r="I3189" s="4" t="s">
        <v>11</v>
      </c>
      <c r="J3189" s="4" t="s">
        <v>12</v>
      </c>
      <c r="K3189" s="4" t="s">
        <v>52</v>
      </c>
    </row>
    <row r="3190" spans="2:11" x14ac:dyDescent="0.25">
      <c r="B3190" s="7">
        <v>44121</v>
      </c>
      <c r="C3190" s="4" t="s">
        <v>8</v>
      </c>
      <c r="D3190" s="4" t="s">
        <v>16</v>
      </c>
      <c r="E3190" s="4" t="s">
        <v>15</v>
      </c>
      <c r="F3190" s="4">
        <v>2</v>
      </c>
      <c r="G3190" s="13">
        <f t="shared" si="49"/>
        <v>100</v>
      </c>
      <c r="H3190" s="13">
        <f>tbl_Data[[#This Row],[Units]] * tbl_Data[[#This Row],[Price]]</f>
        <v>200</v>
      </c>
      <c r="I3190" s="4" t="s">
        <v>11</v>
      </c>
      <c r="J3190" s="4" t="s">
        <v>12</v>
      </c>
      <c r="K3190" s="4" t="s">
        <v>52</v>
      </c>
    </row>
    <row r="3191" spans="2:11" x14ac:dyDescent="0.25">
      <c r="B3191" s="7">
        <v>44121</v>
      </c>
      <c r="C3191" s="4" t="s">
        <v>21</v>
      </c>
      <c r="D3191" s="4" t="s">
        <v>14</v>
      </c>
      <c r="E3191" s="4" t="s">
        <v>22</v>
      </c>
      <c r="F3191" s="4">
        <v>4</v>
      </c>
      <c r="G3191" s="13">
        <f t="shared" si="49"/>
        <v>200</v>
      </c>
      <c r="H3191" s="13">
        <f>tbl_Data[[#This Row],[Units]] * tbl_Data[[#This Row],[Price]]</f>
        <v>800</v>
      </c>
      <c r="I3191" s="4" t="s">
        <v>11</v>
      </c>
      <c r="J3191" s="4" t="s">
        <v>12</v>
      </c>
      <c r="K3191" s="4" t="s">
        <v>53</v>
      </c>
    </row>
    <row r="3192" spans="2:11" x14ac:dyDescent="0.25">
      <c r="B3192" s="7">
        <v>44121</v>
      </c>
      <c r="C3192" s="4" t="s">
        <v>13</v>
      </c>
      <c r="D3192" s="4" t="s">
        <v>18</v>
      </c>
      <c r="E3192" s="4" t="s">
        <v>20</v>
      </c>
      <c r="F3192" s="4">
        <v>5</v>
      </c>
      <c r="G3192" s="13">
        <f t="shared" si="49"/>
        <v>300</v>
      </c>
      <c r="H3192" s="13">
        <f>tbl_Data[[#This Row],[Units]] * tbl_Data[[#This Row],[Price]]</f>
        <v>1500</v>
      </c>
      <c r="I3192" s="4" t="s">
        <v>11</v>
      </c>
      <c r="J3192" s="4" t="s">
        <v>12</v>
      </c>
      <c r="K3192" s="4" t="s">
        <v>54</v>
      </c>
    </row>
    <row r="3193" spans="2:11" x14ac:dyDescent="0.25">
      <c r="B3193" s="7">
        <v>44121</v>
      </c>
      <c r="C3193" s="4" t="s">
        <v>21</v>
      </c>
      <c r="D3193" s="4" t="s">
        <v>14</v>
      </c>
      <c r="E3193" s="4" t="s">
        <v>10</v>
      </c>
      <c r="F3193" s="4">
        <v>6</v>
      </c>
      <c r="G3193" s="13">
        <f t="shared" si="49"/>
        <v>400</v>
      </c>
      <c r="H3193" s="13">
        <f>tbl_Data[[#This Row],[Units]] * tbl_Data[[#This Row],[Price]]</f>
        <v>2400</v>
      </c>
      <c r="I3193" s="4" t="s">
        <v>11</v>
      </c>
      <c r="J3193" s="4" t="s">
        <v>12</v>
      </c>
      <c r="K3193" s="4" t="s">
        <v>55</v>
      </c>
    </row>
    <row r="3194" spans="2:11" x14ac:dyDescent="0.25">
      <c r="B3194" s="7">
        <v>44121</v>
      </c>
      <c r="C3194" s="4" t="s">
        <v>21</v>
      </c>
      <c r="D3194" s="4" t="s">
        <v>48</v>
      </c>
      <c r="E3194" s="4" t="s">
        <v>15</v>
      </c>
      <c r="F3194" s="4">
        <v>25</v>
      </c>
      <c r="G3194" s="13">
        <f t="shared" si="49"/>
        <v>100</v>
      </c>
      <c r="H3194" s="13">
        <f>tbl_Data[[#This Row],[Units]] * tbl_Data[[#This Row],[Price]]</f>
        <v>2500</v>
      </c>
      <c r="I3194" s="4" t="s">
        <v>11</v>
      </c>
      <c r="J3194" s="4" t="s">
        <v>12</v>
      </c>
      <c r="K3194" s="4" t="s">
        <v>55</v>
      </c>
    </row>
    <row r="3195" spans="2:11" x14ac:dyDescent="0.25">
      <c r="B3195" s="7">
        <v>44121</v>
      </c>
      <c r="C3195" s="4" t="s">
        <v>13</v>
      </c>
      <c r="D3195" s="4" t="s">
        <v>48</v>
      </c>
      <c r="E3195" s="4" t="s">
        <v>15</v>
      </c>
      <c r="F3195" s="4">
        <v>42</v>
      </c>
      <c r="G3195" s="13">
        <f t="shared" si="49"/>
        <v>100</v>
      </c>
      <c r="H3195" s="13">
        <f>tbl_Data[[#This Row],[Units]] * tbl_Data[[#This Row],[Price]]</f>
        <v>4200</v>
      </c>
      <c r="I3195" s="4" t="s">
        <v>11</v>
      </c>
      <c r="J3195" s="4" t="s">
        <v>12</v>
      </c>
      <c r="K3195" s="4" t="s">
        <v>55</v>
      </c>
    </row>
    <row r="3196" spans="2:11" x14ac:dyDescent="0.25">
      <c r="B3196" s="7">
        <v>44121</v>
      </c>
      <c r="C3196" s="4" t="s">
        <v>13</v>
      </c>
      <c r="D3196" s="4" t="s">
        <v>9</v>
      </c>
      <c r="E3196" s="4" t="s">
        <v>10</v>
      </c>
      <c r="F3196" s="4">
        <v>11</v>
      </c>
      <c r="G3196" s="13">
        <f t="shared" si="49"/>
        <v>400</v>
      </c>
      <c r="H3196" s="13">
        <f>tbl_Data[[#This Row],[Units]] * tbl_Data[[#This Row],[Price]]</f>
        <v>4400</v>
      </c>
      <c r="I3196" s="4" t="s">
        <v>11</v>
      </c>
      <c r="J3196" s="4" t="s">
        <v>12</v>
      </c>
      <c r="K3196" s="4" t="s">
        <v>53</v>
      </c>
    </row>
    <row r="3197" spans="2:11" x14ac:dyDescent="0.25">
      <c r="B3197" s="7">
        <v>44121</v>
      </c>
      <c r="C3197" s="4" t="s">
        <v>21</v>
      </c>
      <c r="D3197" s="4" t="s">
        <v>16</v>
      </c>
      <c r="E3197" s="4" t="s">
        <v>20</v>
      </c>
      <c r="F3197" s="4">
        <v>35</v>
      </c>
      <c r="G3197" s="13">
        <f t="shared" si="49"/>
        <v>300</v>
      </c>
      <c r="H3197" s="13">
        <f>tbl_Data[[#This Row],[Units]] * tbl_Data[[#This Row],[Price]]</f>
        <v>10500</v>
      </c>
      <c r="I3197" s="4" t="s">
        <v>11</v>
      </c>
      <c r="J3197" s="4" t="s">
        <v>12</v>
      </c>
      <c r="K3197" s="4" t="s">
        <v>52</v>
      </c>
    </row>
    <row r="3198" spans="2:11" x14ac:dyDescent="0.25">
      <c r="B3198" s="7">
        <v>44121</v>
      </c>
      <c r="C3198" s="4" t="s">
        <v>8</v>
      </c>
      <c r="D3198" s="4" t="s">
        <v>14</v>
      </c>
      <c r="E3198" s="4" t="s">
        <v>17</v>
      </c>
      <c r="F3198" s="4">
        <v>27</v>
      </c>
      <c r="G3198" s="13">
        <f t="shared" si="49"/>
        <v>500</v>
      </c>
      <c r="H3198" s="13">
        <f>tbl_Data[[#This Row],[Units]] * tbl_Data[[#This Row],[Price]]</f>
        <v>13500</v>
      </c>
      <c r="I3198" s="4" t="s">
        <v>11</v>
      </c>
      <c r="J3198" s="4" t="s">
        <v>12</v>
      </c>
      <c r="K3198" s="4" t="s">
        <v>52</v>
      </c>
    </row>
    <row r="3199" spans="2:11" x14ac:dyDescent="0.25">
      <c r="B3199" s="7">
        <v>44121</v>
      </c>
      <c r="C3199" s="4" t="s">
        <v>13</v>
      </c>
      <c r="D3199" s="4" t="s">
        <v>16</v>
      </c>
      <c r="E3199" s="4" t="s">
        <v>20</v>
      </c>
      <c r="F3199" s="4">
        <v>49</v>
      </c>
      <c r="G3199" s="13">
        <f t="shared" si="49"/>
        <v>300</v>
      </c>
      <c r="H3199" s="13">
        <f>tbl_Data[[#This Row],[Units]] * tbl_Data[[#This Row],[Price]]</f>
        <v>14700</v>
      </c>
      <c r="I3199" s="4" t="s">
        <v>11</v>
      </c>
      <c r="J3199" s="4" t="s">
        <v>12</v>
      </c>
      <c r="K3199" s="4" t="s">
        <v>52</v>
      </c>
    </row>
    <row r="3200" spans="2:11" x14ac:dyDescent="0.25">
      <c r="B3200" s="7">
        <v>44121</v>
      </c>
      <c r="C3200" s="4" t="s">
        <v>21</v>
      </c>
      <c r="D3200" s="4" t="s">
        <v>18</v>
      </c>
      <c r="E3200" s="4" t="s">
        <v>17</v>
      </c>
      <c r="F3200" s="4">
        <v>36</v>
      </c>
      <c r="G3200" s="13">
        <f t="shared" si="49"/>
        <v>500</v>
      </c>
      <c r="H3200" s="13">
        <f>tbl_Data[[#This Row],[Units]] * tbl_Data[[#This Row],[Price]]</f>
        <v>18000</v>
      </c>
      <c r="I3200" s="4" t="s">
        <v>11</v>
      </c>
      <c r="J3200" s="4" t="s">
        <v>12</v>
      </c>
      <c r="K3200" s="4" t="s">
        <v>52</v>
      </c>
    </row>
    <row r="3201" spans="2:11" x14ac:dyDescent="0.25">
      <c r="B3201" s="7">
        <v>44122</v>
      </c>
      <c r="C3201" s="4" t="s">
        <v>8</v>
      </c>
      <c r="D3201" s="4" t="s">
        <v>48</v>
      </c>
      <c r="E3201" s="4" t="s">
        <v>20</v>
      </c>
      <c r="F3201" s="4">
        <v>3</v>
      </c>
      <c r="G3201" s="13">
        <f t="shared" si="49"/>
        <v>300</v>
      </c>
      <c r="H3201" s="13">
        <f>tbl_Data[[#This Row],[Units]] * tbl_Data[[#This Row],[Price]]</f>
        <v>900</v>
      </c>
      <c r="I3201" s="4" t="s">
        <v>11</v>
      </c>
      <c r="J3201" s="4" t="s">
        <v>12</v>
      </c>
      <c r="K3201" s="4" t="s">
        <v>52</v>
      </c>
    </row>
    <row r="3202" spans="2:11" x14ac:dyDescent="0.25">
      <c r="B3202" s="7">
        <v>44122</v>
      </c>
      <c r="C3202" s="4" t="s">
        <v>21</v>
      </c>
      <c r="D3202" s="4" t="s">
        <v>48</v>
      </c>
      <c r="E3202" s="4" t="s">
        <v>22</v>
      </c>
      <c r="F3202" s="4">
        <v>21</v>
      </c>
      <c r="G3202" s="13">
        <f t="shared" si="49"/>
        <v>200</v>
      </c>
      <c r="H3202" s="13">
        <f>tbl_Data[[#This Row],[Units]] * tbl_Data[[#This Row],[Price]]</f>
        <v>4200</v>
      </c>
      <c r="I3202" s="4" t="s">
        <v>11</v>
      </c>
      <c r="J3202" s="4" t="s">
        <v>12</v>
      </c>
      <c r="K3202" s="4" t="s">
        <v>55</v>
      </c>
    </row>
    <row r="3203" spans="2:11" x14ac:dyDescent="0.25">
      <c r="B3203" s="7">
        <v>44122</v>
      </c>
      <c r="C3203" s="4" t="s">
        <v>8</v>
      </c>
      <c r="D3203" s="4" t="s">
        <v>24</v>
      </c>
      <c r="E3203" s="4" t="s">
        <v>17</v>
      </c>
      <c r="F3203" s="4">
        <v>14</v>
      </c>
      <c r="G3203" s="13">
        <f t="shared" si="49"/>
        <v>500</v>
      </c>
      <c r="H3203" s="13">
        <f>tbl_Data[[#This Row],[Units]] * tbl_Data[[#This Row],[Price]]</f>
        <v>7000</v>
      </c>
      <c r="I3203" s="4" t="s">
        <v>11</v>
      </c>
      <c r="J3203" s="4" t="s">
        <v>19</v>
      </c>
      <c r="K3203" s="4" t="s">
        <v>55</v>
      </c>
    </row>
    <row r="3204" spans="2:11" x14ac:dyDescent="0.25">
      <c r="B3204" s="7">
        <v>44122</v>
      </c>
      <c r="C3204" s="4" t="s">
        <v>13</v>
      </c>
      <c r="D3204" s="4" t="s">
        <v>18</v>
      </c>
      <c r="E3204" s="4" t="s">
        <v>10</v>
      </c>
      <c r="F3204" s="4">
        <v>21</v>
      </c>
      <c r="G3204" s="13">
        <f t="shared" ref="G3204:G3267" si="50">_xlfn.XLOOKUP(E3204, Product, dv_Price, "N/A", 0)</f>
        <v>400</v>
      </c>
      <c r="H3204" s="13">
        <f>tbl_Data[[#This Row],[Units]] * tbl_Data[[#This Row],[Price]]</f>
        <v>8400</v>
      </c>
      <c r="I3204" s="4" t="s">
        <v>11</v>
      </c>
      <c r="J3204" s="4" t="s">
        <v>12</v>
      </c>
      <c r="K3204" s="4" t="s">
        <v>52</v>
      </c>
    </row>
    <row r="3205" spans="2:11" x14ac:dyDescent="0.25">
      <c r="B3205" s="7">
        <v>44122</v>
      </c>
      <c r="C3205" s="4" t="s">
        <v>21</v>
      </c>
      <c r="D3205" s="4" t="s">
        <v>16</v>
      </c>
      <c r="E3205" s="4" t="s">
        <v>17</v>
      </c>
      <c r="F3205" s="4">
        <v>20</v>
      </c>
      <c r="G3205" s="13">
        <f t="shared" si="50"/>
        <v>500</v>
      </c>
      <c r="H3205" s="13">
        <f>tbl_Data[[#This Row],[Units]] * tbl_Data[[#This Row],[Price]]</f>
        <v>10000</v>
      </c>
      <c r="I3205" s="4" t="s">
        <v>23</v>
      </c>
      <c r="J3205" s="4" t="s">
        <v>12</v>
      </c>
      <c r="K3205" s="4" t="s">
        <v>52</v>
      </c>
    </row>
    <row r="3206" spans="2:11" x14ac:dyDescent="0.25">
      <c r="B3206" s="7">
        <v>44122</v>
      </c>
      <c r="C3206" s="4" t="s">
        <v>21</v>
      </c>
      <c r="D3206" s="4" t="s">
        <v>18</v>
      </c>
      <c r="E3206" s="4" t="s">
        <v>17</v>
      </c>
      <c r="F3206" s="4">
        <v>23</v>
      </c>
      <c r="G3206" s="13">
        <f t="shared" si="50"/>
        <v>500</v>
      </c>
      <c r="H3206" s="13">
        <f>tbl_Data[[#This Row],[Units]] * tbl_Data[[#This Row],[Price]]</f>
        <v>11500</v>
      </c>
      <c r="I3206" s="4" t="s">
        <v>23</v>
      </c>
      <c r="J3206" s="4" t="s">
        <v>12</v>
      </c>
      <c r="K3206" s="4" t="s">
        <v>53</v>
      </c>
    </row>
    <row r="3207" spans="2:11" x14ac:dyDescent="0.25">
      <c r="B3207" s="7">
        <v>44122</v>
      </c>
      <c r="C3207" s="4" t="s">
        <v>8</v>
      </c>
      <c r="D3207" s="4" t="s">
        <v>16</v>
      </c>
      <c r="E3207" s="4" t="s">
        <v>10</v>
      </c>
      <c r="F3207" s="4">
        <v>29</v>
      </c>
      <c r="G3207" s="13">
        <f t="shared" si="50"/>
        <v>400</v>
      </c>
      <c r="H3207" s="13">
        <f>tbl_Data[[#This Row],[Units]] * tbl_Data[[#This Row],[Price]]</f>
        <v>11600</v>
      </c>
      <c r="I3207" s="4" t="s">
        <v>23</v>
      </c>
      <c r="J3207" s="4" t="s">
        <v>12</v>
      </c>
      <c r="K3207" s="4" t="s">
        <v>53</v>
      </c>
    </row>
    <row r="3208" spans="2:11" x14ac:dyDescent="0.25">
      <c r="B3208" s="7">
        <v>44122</v>
      </c>
      <c r="C3208" s="4" t="s">
        <v>13</v>
      </c>
      <c r="D3208" s="4" t="s">
        <v>16</v>
      </c>
      <c r="E3208" s="4" t="s">
        <v>10</v>
      </c>
      <c r="F3208" s="4">
        <v>33</v>
      </c>
      <c r="G3208" s="13">
        <f t="shared" si="50"/>
        <v>400</v>
      </c>
      <c r="H3208" s="13">
        <f>tbl_Data[[#This Row],[Units]] * tbl_Data[[#This Row],[Price]]</f>
        <v>13200</v>
      </c>
      <c r="I3208" s="4" t="s">
        <v>11</v>
      </c>
      <c r="J3208" s="4" t="s">
        <v>12</v>
      </c>
      <c r="K3208" s="4" t="s">
        <v>52</v>
      </c>
    </row>
    <row r="3209" spans="2:11" x14ac:dyDescent="0.25">
      <c r="B3209" s="7">
        <v>44122</v>
      </c>
      <c r="C3209" s="4" t="s">
        <v>8</v>
      </c>
      <c r="D3209" s="4" t="s">
        <v>16</v>
      </c>
      <c r="E3209" s="4" t="s">
        <v>10</v>
      </c>
      <c r="F3209" s="4">
        <v>34</v>
      </c>
      <c r="G3209" s="13">
        <f t="shared" si="50"/>
        <v>400</v>
      </c>
      <c r="H3209" s="13">
        <f>tbl_Data[[#This Row],[Units]] * tbl_Data[[#This Row],[Price]]</f>
        <v>13600</v>
      </c>
      <c r="I3209" s="4" t="s">
        <v>23</v>
      </c>
      <c r="J3209" s="4" t="s">
        <v>12</v>
      </c>
      <c r="K3209" s="4" t="s">
        <v>55</v>
      </c>
    </row>
    <row r="3210" spans="2:11" x14ac:dyDescent="0.25">
      <c r="B3210" s="7">
        <v>44122</v>
      </c>
      <c r="C3210" s="4" t="s">
        <v>21</v>
      </c>
      <c r="D3210" s="4" t="s">
        <v>18</v>
      </c>
      <c r="E3210" s="4" t="s">
        <v>10</v>
      </c>
      <c r="F3210" s="4">
        <v>36</v>
      </c>
      <c r="G3210" s="13">
        <f t="shared" si="50"/>
        <v>400</v>
      </c>
      <c r="H3210" s="13">
        <f>tbl_Data[[#This Row],[Units]] * tbl_Data[[#This Row],[Price]]</f>
        <v>14400</v>
      </c>
      <c r="I3210" s="4" t="s">
        <v>11</v>
      </c>
      <c r="J3210" s="4" t="s">
        <v>19</v>
      </c>
      <c r="K3210" s="4" t="s">
        <v>56</v>
      </c>
    </row>
    <row r="3211" spans="2:11" x14ac:dyDescent="0.25">
      <c r="B3211" s="7">
        <v>44122</v>
      </c>
      <c r="C3211" s="4" t="s">
        <v>8</v>
      </c>
      <c r="D3211" s="4" t="s">
        <v>18</v>
      </c>
      <c r="E3211" s="4" t="s">
        <v>10</v>
      </c>
      <c r="F3211" s="4">
        <v>37</v>
      </c>
      <c r="G3211" s="13">
        <f t="shared" si="50"/>
        <v>400</v>
      </c>
      <c r="H3211" s="13">
        <f>tbl_Data[[#This Row],[Units]] * tbl_Data[[#This Row],[Price]]</f>
        <v>14800</v>
      </c>
      <c r="I3211" s="4" t="s">
        <v>11</v>
      </c>
      <c r="J3211" s="4" t="s">
        <v>12</v>
      </c>
      <c r="K3211" s="4" t="s">
        <v>52</v>
      </c>
    </row>
    <row r="3212" spans="2:11" x14ac:dyDescent="0.25">
      <c r="B3212" s="7">
        <v>44123</v>
      </c>
      <c r="C3212" s="4" t="s">
        <v>21</v>
      </c>
      <c r="D3212" s="4" t="s">
        <v>14</v>
      </c>
      <c r="E3212" s="4" t="s">
        <v>15</v>
      </c>
      <c r="F3212" s="4">
        <v>37</v>
      </c>
      <c r="G3212" s="13">
        <f t="shared" si="50"/>
        <v>100</v>
      </c>
      <c r="H3212" s="13">
        <f>tbl_Data[[#This Row],[Units]] * tbl_Data[[#This Row],[Price]]</f>
        <v>3700</v>
      </c>
      <c r="I3212" s="4" t="s">
        <v>11</v>
      </c>
      <c r="J3212" s="4" t="s">
        <v>12</v>
      </c>
      <c r="K3212" s="4" t="s">
        <v>54</v>
      </c>
    </row>
    <row r="3213" spans="2:11" x14ac:dyDescent="0.25">
      <c r="B3213" s="7">
        <v>44123</v>
      </c>
      <c r="C3213" s="4" t="s">
        <v>21</v>
      </c>
      <c r="D3213" s="4" t="s">
        <v>14</v>
      </c>
      <c r="E3213" s="4" t="s">
        <v>10</v>
      </c>
      <c r="F3213" s="4">
        <v>10</v>
      </c>
      <c r="G3213" s="13">
        <f t="shared" si="50"/>
        <v>400</v>
      </c>
      <c r="H3213" s="13">
        <f>tbl_Data[[#This Row],[Units]] * tbl_Data[[#This Row],[Price]]</f>
        <v>4000</v>
      </c>
      <c r="I3213" s="4" t="s">
        <v>23</v>
      </c>
      <c r="J3213" s="4" t="s">
        <v>12</v>
      </c>
      <c r="K3213" s="4" t="s">
        <v>55</v>
      </c>
    </row>
    <row r="3214" spans="2:11" x14ac:dyDescent="0.25">
      <c r="B3214" s="7">
        <v>44123</v>
      </c>
      <c r="C3214" s="4" t="s">
        <v>8</v>
      </c>
      <c r="D3214" s="4" t="s">
        <v>14</v>
      </c>
      <c r="E3214" s="4" t="s">
        <v>15</v>
      </c>
      <c r="F3214" s="4">
        <v>42</v>
      </c>
      <c r="G3214" s="13">
        <f t="shared" si="50"/>
        <v>100</v>
      </c>
      <c r="H3214" s="13">
        <f>tbl_Data[[#This Row],[Units]] * tbl_Data[[#This Row],[Price]]</f>
        <v>4200</v>
      </c>
      <c r="I3214" s="4" t="s">
        <v>11</v>
      </c>
      <c r="J3214" s="4" t="s">
        <v>12</v>
      </c>
      <c r="K3214" s="4" t="s">
        <v>52</v>
      </c>
    </row>
    <row r="3215" spans="2:11" x14ac:dyDescent="0.25">
      <c r="B3215" s="7">
        <v>44123</v>
      </c>
      <c r="C3215" s="4" t="s">
        <v>13</v>
      </c>
      <c r="D3215" s="4" t="s">
        <v>18</v>
      </c>
      <c r="E3215" s="4" t="s">
        <v>22</v>
      </c>
      <c r="F3215" s="4">
        <v>25</v>
      </c>
      <c r="G3215" s="13">
        <f t="shared" si="50"/>
        <v>200</v>
      </c>
      <c r="H3215" s="13">
        <f>tbl_Data[[#This Row],[Units]] * tbl_Data[[#This Row],[Price]]</f>
        <v>5000</v>
      </c>
      <c r="I3215" s="4" t="s">
        <v>11</v>
      </c>
      <c r="J3215" s="4" t="s">
        <v>12</v>
      </c>
      <c r="K3215" s="4" t="s">
        <v>55</v>
      </c>
    </row>
    <row r="3216" spans="2:11" x14ac:dyDescent="0.25">
      <c r="B3216" s="7">
        <v>44123</v>
      </c>
      <c r="C3216" s="4" t="s">
        <v>8</v>
      </c>
      <c r="D3216" s="4" t="s">
        <v>18</v>
      </c>
      <c r="E3216" s="4" t="s">
        <v>10</v>
      </c>
      <c r="F3216" s="4">
        <v>19</v>
      </c>
      <c r="G3216" s="13">
        <f t="shared" si="50"/>
        <v>400</v>
      </c>
      <c r="H3216" s="13">
        <f>tbl_Data[[#This Row],[Units]] * tbl_Data[[#This Row],[Price]]</f>
        <v>7600</v>
      </c>
      <c r="I3216" s="4" t="s">
        <v>11</v>
      </c>
      <c r="J3216" s="4" t="s">
        <v>12</v>
      </c>
      <c r="K3216" s="4" t="s">
        <v>52</v>
      </c>
    </row>
    <row r="3217" spans="2:11" x14ac:dyDescent="0.25">
      <c r="B3217" s="7">
        <v>44123</v>
      </c>
      <c r="C3217" s="4" t="s">
        <v>21</v>
      </c>
      <c r="D3217" s="4" t="s">
        <v>48</v>
      </c>
      <c r="E3217" s="4" t="s">
        <v>20</v>
      </c>
      <c r="F3217" s="4">
        <v>26</v>
      </c>
      <c r="G3217" s="13">
        <f t="shared" si="50"/>
        <v>300</v>
      </c>
      <c r="H3217" s="13">
        <f>tbl_Data[[#This Row],[Units]] * tbl_Data[[#This Row],[Price]]</f>
        <v>7800</v>
      </c>
      <c r="I3217" s="4" t="s">
        <v>11</v>
      </c>
      <c r="J3217" s="4" t="s">
        <v>12</v>
      </c>
      <c r="K3217" s="4" t="s">
        <v>53</v>
      </c>
    </row>
    <row r="3218" spans="2:11" x14ac:dyDescent="0.25">
      <c r="B3218" s="7">
        <v>44123</v>
      </c>
      <c r="C3218" s="4" t="s">
        <v>8</v>
      </c>
      <c r="D3218" s="4" t="s">
        <v>48</v>
      </c>
      <c r="E3218" s="4" t="s">
        <v>20</v>
      </c>
      <c r="F3218" s="4">
        <v>27</v>
      </c>
      <c r="G3218" s="13">
        <f t="shared" si="50"/>
        <v>300</v>
      </c>
      <c r="H3218" s="13">
        <f>tbl_Data[[#This Row],[Units]] * tbl_Data[[#This Row],[Price]]</f>
        <v>8100</v>
      </c>
      <c r="I3218" s="4" t="s">
        <v>23</v>
      </c>
      <c r="J3218" s="4" t="s">
        <v>12</v>
      </c>
      <c r="K3218" s="4" t="s">
        <v>53</v>
      </c>
    </row>
    <row r="3219" spans="2:11" x14ac:dyDescent="0.25">
      <c r="B3219" s="7">
        <v>44123</v>
      </c>
      <c r="C3219" s="4" t="s">
        <v>21</v>
      </c>
      <c r="D3219" s="4" t="s">
        <v>16</v>
      </c>
      <c r="E3219" s="4" t="s">
        <v>17</v>
      </c>
      <c r="F3219" s="4">
        <v>19</v>
      </c>
      <c r="G3219" s="13">
        <f t="shared" si="50"/>
        <v>500</v>
      </c>
      <c r="H3219" s="13">
        <f>tbl_Data[[#This Row],[Units]] * tbl_Data[[#This Row],[Price]]</f>
        <v>9500</v>
      </c>
      <c r="I3219" s="4" t="s">
        <v>11</v>
      </c>
      <c r="J3219" s="4" t="s">
        <v>12</v>
      </c>
      <c r="K3219" s="4" t="s">
        <v>55</v>
      </c>
    </row>
    <row r="3220" spans="2:11" x14ac:dyDescent="0.25">
      <c r="B3220" s="7">
        <v>44123</v>
      </c>
      <c r="C3220" s="4" t="s">
        <v>21</v>
      </c>
      <c r="D3220" s="4" t="s">
        <v>18</v>
      </c>
      <c r="E3220" s="4" t="s">
        <v>10</v>
      </c>
      <c r="F3220" s="4">
        <v>25</v>
      </c>
      <c r="G3220" s="13">
        <f t="shared" si="50"/>
        <v>400</v>
      </c>
      <c r="H3220" s="13">
        <f>tbl_Data[[#This Row],[Units]] * tbl_Data[[#This Row],[Price]]</f>
        <v>10000</v>
      </c>
      <c r="I3220" s="4" t="s">
        <v>11</v>
      </c>
      <c r="J3220" s="4" t="s">
        <v>12</v>
      </c>
      <c r="K3220" s="4" t="s">
        <v>52</v>
      </c>
    </row>
    <row r="3221" spans="2:11" x14ac:dyDescent="0.25">
      <c r="B3221" s="7">
        <v>44123</v>
      </c>
      <c r="C3221" s="4" t="s">
        <v>8</v>
      </c>
      <c r="D3221" s="4" t="s">
        <v>16</v>
      </c>
      <c r="E3221" s="4" t="s">
        <v>20</v>
      </c>
      <c r="F3221" s="4">
        <v>41</v>
      </c>
      <c r="G3221" s="13">
        <f t="shared" si="50"/>
        <v>300</v>
      </c>
      <c r="H3221" s="13">
        <f>tbl_Data[[#This Row],[Units]] * tbl_Data[[#This Row],[Price]]</f>
        <v>12300</v>
      </c>
      <c r="I3221" s="4" t="s">
        <v>11</v>
      </c>
      <c r="J3221" s="4" t="s">
        <v>12</v>
      </c>
      <c r="K3221" s="4" t="s">
        <v>55</v>
      </c>
    </row>
    <row r="3222" spans="2:11" x14ac:dyDescent="0.25">
      <c r="B3222" s="7">
        <v>44123</v>
      </c>
      <c r="C3222" s="4" t="s">
        <v>21</v>
      </c>
      <c r="D3222" s="4" t="s">
        <v>18</v>
      </c>
      <c r="E3222" s="4" t="s">
        <v>10</v>
      </c>
      <c r="F3222" s="4">
        <v>43</v>
      </c>
      <c r="G3222" s="13">
        <f t="shared" si="50"/>
        <v>400</v>
      </c>
      <c r="H3222" s="13">
        <f>tbl_Data[[#This Row],[Units]] * tbl_Data[[#This Row],[Price]]</f>
        <v>17200</v>
      </c>
      <c r="I3222" s="4" t="s">
        <v>11</v>
      </c>
      <c r="J3222" s="4" t="s">
        <v>12</v>
      </c>
      <c r="K3222" s="4" t="s">
        <v>56</v>
      </c>
    </row>
    <row r="3223" spans="2:11" x14ac:dyDescent="0.25">
      <c r="B3223" s="7">
        <v>44123</v>
      </c>
      <c r="C3223" s="4" t="s">
        <v>21</v>
      </c>
      <c r="D3223" s="4" t="s">
        <v>48</v>
      </c>
      <c r="E3223" s="4" t="s">
        <v>17</v>
      </c>
      <c r="F3223" s="4">
        <v>46</v>
      </c>
      <c r="G3223" s="13">
        <f t="shared" si="50"/>
        <v>500</v>
      </c>
      <c r="H3223" s="13">
        <f>tbl_Data[[#This Row],[Units]] * tbl_Data[[#This Row],[Price]]</f>
        <v>23000</v>
      </c>
      <c r="I3223" s="4" t="s">
        <v>11</v>
      </c>
      <c r="J3223" s="4" t="s">
        <v>12</v>
      </c>
      <c r="K3223" s="4" t="s">
        <v>55</v>
      </c>
    </row>
    <row r="3224" spans="2:11" x14ac:dyDescent="0.25">
      <c r="B3224" s="7">
        <v>44124</v>
      </c>
      <c r="C3224" s="4" t="s">
        <v>21</v>
      </c>
      <c r="D3224" s="4" t="s">
        <v>18</v>
      </c>
      <c r="E3224" s="4" t="s">
        <v>22</v>
      </c>
      <c r="F3224" s="4">
        <v>4</v>
      </c>
      <c r="G3224" s="13">
        <f t="shared" si="50"/>
        <v>200</v>
      </c>
      <c r="H3224" s="13">
        <f>tbl_Data[[#This Row],[Units]] * tbl_Data[[#This Row],[Price]]</f>
        <v>800</v>
      </c>
      <c r="I3224" s="4" t="s">
        <v>11</v>
      </c>
      <c r="J3224" s="4" t="s">
        <v>12</v>
      </c>
      <c r="K3224" s="4" t="s">
        <v>52</v>
      </c>
    </row>
    <row r="3225" spans="2:11" x14ac:dyDescent="0.25">
      <c r="B3225" s="7">
        <v>44124</v>
      </c>
      <c r="C3225" s="4" t="s">
        <v>8</v>
      </c>
      <c r="D3225" s="4" t="s">
        <v>18</v>
      </c>
      <c r="E3225" s="4" t="s">
        <v>20</v>
      </c>
      <c r="F3225" s="4">
        <v>7</v>
      </c>
      <c r="G3225" s="13">
        <f t="shared" si="50"/>
        <v>300</v>
      </c>
      <c r="H3225" s="13">
        <f>tbl_Data[[#This Row],[Units]] * tbl_Data[[#This Row],[Price]]</f>
        <v>2100</v>
      </c>
      <c r="I3225" s="4" t="s">
        <v>11</v>
      </c>
      <c r="J3225" s="4" t="s">
        <v>12</v>
      </c>
      <c r="K3225" s="4" t="s">
        <v>53</v>
      </c>
    </row>
    <row r="3226" spans="2:11" x14ac:dyDescent="0.25">
      <c r="B3226" s="7">
        <v>44124</v>
      </c>
      <c r="C3226" s="4" t="s">
        <v>13</v>
      </c>
      <c r="D3226" s="4" t="s">
        <v>48</v>
      </c>
      <c r="E3226" s="4" t="s">
        <v>15</v>
      </c>
      <c r="F3226" s="4">
        <v>33</v>
      </c>
      <c r="G3226" s="13">
        <f t="shared" si="50"/>
        <v>100</v>
      </c>
      <c r="H3226" s="13">
        <f>tbl_Data[[#This Row],[Units]] * tbl_Data[[#This Row],[Price]]</f>
        <v>3300</v>
      </c>
      <c r="I3226" s="4" t="s">
        <v>11</v>
      </c>
      <c r="J3226" s="4" t="s">
        <v>12</v>
      </c>
      <c r="K3226" s="4" t="s">
        <v>52</v>
      </c>
    </row>
    <row r="3227" spans="2:11" x14ac:dyDescent="0.25">
      <c r="B3227" s="7">
        <v>44124</v>
      </c>
      <c r="C3227" s="4" t="s">
        <v>8</v>
      </c>
      <c r="D3227" s="4" t="s">
        <v>14</v>
      </c>
      <c r="E3227" s="4" t="s">
        <v>17</v>
      </c>
      <c r="F3227" s="4">
        <v>10</v>
      </c>
      <c r="G3227" s="13">
        <f t="shared" si="50"/>
        <v>500</v>
      </c>
      <c r="H3227" s="13">
        <f>tbl_Data[[#This Row],[Units]] * tbl_Data[[#This Row],[Price]]</f>
        <v>5000</v>
      </c>
      <c r="I3227" s="4" t="s">
        <v>11</v>
      </c>
      <c r="J3227" s="4" t="s">
        <v>19</v>
      </c>
      <c r="K3227" s="4" t="s">
        <v>52</v>
      </c>
    </row>
    <row r="3228" spans="2:11" x14ac:dyDescent="0.25">
      <c r="B3228" s="7">
        <v>44124</v>
      </c>
      <c r="C3228" s="4" t="s">
        <v>21</v>
      </c>
      <c r="D3228" s="4" t="s">
        <v>48</v>
      </c>
      <c r="E3228" s="4" t="s">
        <v>10</v>
      </c>
      <c r="F3228" s="4">
        <v>13</v>
      </c>
      <c r="G3228" s="13">
        <f t="shared" si="50"/>
        <v>400</v>
      </c>
      <c r="H3228" s="13">
        <f>tbl_Data[[#This Row],[Units]] * tbl_Data[[#This Row],[Price]]</f>
        <v>5200</v>
      </c>
      <c r="I3228" s="4" t="s">
        <v>23</v>
      </c>
      <c r="J3228" s="4" t="s">
        <v>12</v>
      </c>
      <c r="K3228" s="4" t="s">
        <v>53</v>
      </c>
    </row>
    <row r="3229" spans="2:11" x14ac:dyDescent="0.25">
      <c r="B3229" s="7">
        <v>44124</v>
      </c>
      <c r="C3229" s="4" t="s">
        <v>8</v>
      </c>
      <c r="D3229" s="4" t="s">
        <v>14</v>
      </c>
      <c r="E3229" s="4" t="s">
        <v>20</v>
      </c>
      <c r="F3229" s="4">
        <v>31</v>
      </c>
      <c r="G3229" s="13">
        <f t="shared" si="50"/>
        <v>300</v>
      </c>
      <c r="H3229" s="13">
        <f>tbl_Data[[#This Row],[Units]] * tbl_Data[[#This Row],[Price]]</f>
        <v>9300</v>
      </c>
      <c r="I3229" s="4" t="s">
        <v>23</v>
      </c>
      <c r="J3229" s="4" t="s">
        <v>12</v>
      </c>
      <c r="K3229" s="4" t="s">
        <v>56</v>
      </c>
    </row>
    <row r="3230" spans="2:11" x14ac:dyDescent="0.25">
      <c r="B3230" s="7">
        <v>44124</v>
      </c>
      <c r="C3230" s="4" t="s">
        <v>13</v>
      </c>
      <c r="D3230" s="4" t="s">
        <v>9</v>
      </c>
      <c r="E3230" s="4" t="s">
        <v>20</v>
      </c>
      <c r="F3230" s="4">
        <v>38</v>
      </c>
      <c r="G3230" s="13">
        <f t="shared" si="50"/>
        <v>300</v>
      </c>
      <c r="H3230" s="13">
        <f>tbl_Data[[#This Row],[Units]] * tbl_Data[[#This Row],[Price]]</f>
        <v>11400</v>
      </c>
      <c r="I3230" s="4" t="s">
        <v>11</v>
      </c>
      <c r="J3230" s="4" t="s">
        <v>12</v>
      </c>
      <c r="K3230" s="4" t="s">
        <v>52</v>
      </c>
    </row>
    <row r="3231" spans="2:11" x14ac:dyDescent="0.25">
      <c r="B3231" s="7">
        <v>44124</v>
      </c>
      <c r="C3231" s="4" t="s">
        <v>13</v>
      </c>
      <c r="D3231" s="4" t="s">
        <v>14</v>
      </c>
      <c r="E3231" s="4" t="s">
        <v>20</v>
      </c>
      <c r="F3231" s="4">
        <v>45</v>
      </c>
      <c r="G3231" s="13">
        <f t="shared" si="50"/>
        <v>300</v>
      </c>
      <c r="H3231" s="13">
        <f>tbl_Data[[#This Row],[Units]] * tbl_Data[[#This Row],[Price]]</f>
        <v>13500</v>
      </c>
      <c r="I3231" s="4" t="s">
        <v>11</v>
      </c>
      <c r="J3231" s="4" t="s">
        <v>12</v>
      </c>
      <c r="K3231" s="4" t="s">
        <v>55</v>
      </c>
    </row>
    <row r="3232" spans="2:11" x14ac:dyDescent="0.25">
      <c r="B3232" s="7">
        <v>44124</v>
      </c>
      <c r="C3232" s="4" t="s">
        <v>13</v>
      </c>
      <c r="D3232" s="4" t="s">
        <v>9</v>
      </c>
      <c r="E3232" s="4" t="s">
        <v>17</v>
      </c>
      <c r="F3232" s="4">
        <v>38</v>
      </c>
      <c r="G3232" s="13">
        <f t="shared" si="50"/>
        <v>500</v>
      </c>
      <c r="H3232" s="13">
        <f>tbl_Data[[#This Row],[Units]] * tbl_Data[[#This Row],[Price]]</f>
        <v>19000</v>
      </c>
      <c r="I3232" s="4" t="s">
        <v>11</v>
      </c>
      <c r="J3232" s="4" t="s">
        <v>12</v>
      </c>
      <c r="K3232" s="4" t="s">
        <v>53</v>
      </c>
    </row>
    <row r="3233" spans="2:11" x14ac:dyDescent="0.25">
      <c r="B3233" s="7">
        <v>44125</v>
      </c>
      <c r="C3233" s="4" t="s">
        <v>21</v>
      </c>
      <c r="D3233" s="4" t="s">
        <v>14</v>
      </c>
      <c r="E3233" s="4" t="s">
        <v>10</v>
      </c>
      <c r="F3233" s="4">
        <v>2</v>
      </c>
      <c r="G3233" s="13">
        <f t="shared" si="50"/>
        <v>400</v>
      </c>
      <c r="H3233" s="13">
        <f>tbl_Data[[#This Row],[Units]] * tbl_Data[[#This Row],[Price]]</f>
        <v>800</v>
      </c>
      <c r="I3233" s="4" t="s">
        <v>23</v>
      </c>
      <c r="J3233" s="4" t="s">
        <v>12</v>
      </c>
      <c r="K3233" s="4" t="s">
        <v>52</v>
      </c>
    </row>
    <row r="3234" spans="2:11" x14ac:dyDescent="0.25">
      <c r="B3234" s="7">
        <v>44125</v>
      </c>
      <c r="C3234" s="4" t="s">
        <v>21</v>
      </c>
      <c r="D3234" s="4" t="s">
        <v>16</v>
      </c>
      <c r="E3234" s="4" t="s">
        <v>22</v>
      </c>
      <c r="F3234" s="4">
        <v>16</v>
      </c>
      <c r="G3234" s="13">
        <f t="shared" si="50"/>
        <v>200</v>
      </c>
      <c r="H3234" s="13">
        <f>tbl_Data[[#This Row],[Units]] * tbl_Data[[#This Row],[Price]]</f>
        <v>3200</v>
      </c>
      <c r="I3234" s="4" t="s">
        <v>11</v>
      </c>
      <c r="J3234" s="4" t="s">
        <v>12</v>
      </c>
      <c r="K3234" s="4" t="s">
        <v>53</v>
      </c>
    </row>
    <row r="3235" spans="2:11" x14ac:dyDescent="0.25">
      <c r="B3235" s="7">
        <v>44125</v>
      </c>
      <c r="C3235" s="4" t="s">
        <v>21</v>
      </c>
      <c r="D3235" s="4" t="s">
        <v>18</v>
      </c>
      <c r="E3235" s="4" t="s">
        <v>17</v>
      </c>
      <c r="F3235" s="4">
        <v>12</v>
      </c>
      <c r="G3235" s="13">
        <f t="shared" si="50"/>
        <v>500</v>
      </c>
      <c r="H3235" s="13">
        <f>tbl_Data[[#This Row],[Units]] * tbl_Data[[#This Row],[Price]]</f>
        <v>6000</v>
      </c>
      <c r="I3235" s="4" t="s">
        <v>11</v>
      </c>
      <c r="J3235" s="4" t="s">
        <v>19</v>
      </c>
      <c r="K3235" s="4" t="s">
        <v>55</v>
      </c>
    </row>
    <row r="3236" spans="2:11" x14ac:dyDescent="0.25">
      <c r="B3236" s="7">
        <v>44125</v>
      </c>
      <c r="C3236" s="4" t="s">
        <v>21</v>
      </c>
      <c r="D3236" s="4" t="s">
        <v>18</v>
      </c>
      <c r="E3236" s="4" t="s">
        <v>22</v>
      </c>
      <c r="F3236" s="4">
        <v>38</v>
      </c>
      <c r="G3236" s="13">
        <f t="shared" si="50"/>
        <v>200</v>
      </c>
      <c r="H3236" s="13">
        <f>tbl_Data[[#This Row],[Units]] * tbl_Data[[#This Row],[Price]]</f>
        <v>7600</v>
      </c>
      <c r="I3236" s="4" t="s">
        <v>11</v>
      </c>
      <c r="J3236" s="4" t="s">
        <v>12</v>
      </c>
      <c r="K3236" s="4" t="s">
        <v>52</v>
      </c>
    </row>
    <row r="3237" spans="2:11" x14ac:dyDescent="0.25">
      <c r="B3237" s="7">
        <v>44125</v>
      </c>
      <c r="C3237" s="4" t="s">
        <v>21</v>
      </c>
      <c r="D3237" s="4" t="s">
        <v>9</v>
      </c>
      <c r="E3237" s="4" t="s">
        <v>10</v>
      </c>
      <c r="F3237" s="4">
        <v>19</v>
      </c>
      <c r="G3237" s="13">
        <f t="shared" si="50"/>
        <v>400</v>
      </c>
      <c r="H3237" s="13">
        <f>tbl_Data[[#This Row],[Units]] * tbl_Data[[#This Row],[Price]]</f>
        <v>7600</v>
      </c>
      <c r="I3237" s="4" t="s">
        <v>11</v>
      </c>
      <c r="J3237" s="4" t="s">
        <v>12</v>
      </c>
      <c r="K3237" s="4" t="s">
        <v>52</v>
      </c>
    </row>
    <row r="3238" spans="2:11" x14ac:dyDescent="0.25">
      <c r="B3238" s="7">
        <v>44125</v>
      </c>
      <c r="C3238" s="4" t="s">
        <v>21</v>
      </c>
      <c r="D3238" s="4" t="s">
        <v>14</v>
      </c>
      <c r="E3238" s="4" t="s">
        <v>10</v>
      </c>
      <c r="F3238" s="4">
        <v>20</v>
      </c>
      <c r="G3238" s="13">
        <f t="shared" si="50"/>
        <v>400</v>
      </c>
      <c r="H3238" s="13">
        <f>tbl_Data[[#This Row],[Units]] * tbl_Data[[#This Row],[Price]]</f>
        <v>8000</v>
      </c>
      <c r="I3238" s="4" t="s">
        <v>23</v>
      </c>
      <c r="J3238" s="4" t="s">
        <v>19</v>
      </c>
      <c r="K3238" s="4" t="s">
        <v>53</v>
      </c>
    </row>
    <row r="3239" spans="2:11" x14ac:dyDescent="0.25">
      <c r="B3239" s="7">
        <v>44125</v>
      </c>
      <c r="C3239" s="4" t="s">
        <v>21</v>
      </c>
      <c r="D3239" s="4" t="s">
        <v>48</v>
      </c>
      <c r="E3239" s="4" t="s">
        <v>17</v>
      </c>
      <c r="F3239" s="4">
        <v>27</v>
      </c>
      <c r="G3239" s="13">
        <f t="shared" si="50"/>
        <v>500</v>
      </c>
      <c r="H3239" s="13">
        <f>tbl_Data[[#This Row],[Units]] * tbl_Data[[#This Row],[Price]]</f>
        <v>13500</v>
      </c>
      <c r="I3239" s="4" t="s">
        <v>23</v>
      </c>
      <c r="J3239" s="4" t="s">
        <v>12</v>
      </c>
      <c r="K3239" s="4" t="s">
        <v>55</v>
      </c>
    </row>
    <row r="3240" spans="2:11" x14ac:dyDescent="0.25">
      <c r="B3240" s="7">
        <v>44125</v>
      </c>
      <c r="C3240" s="4" t="s">
        <v>13</v>
      </c>
      <c r="D3240" s="4" t="s">
        <v>14</v>
      </c>
      <c r="E3240" s="4" t="s">
        <v>10</v>
      </c>
      <c r="F3240" s="4">
        <v>46</v>
      </c>
      <c r="G3240" s="13">
        <f t="shared" si="50"/>
        <v>400</v>
      </c>
      <c r="H3240" s="13">
        <f>tbl_Data[[#This Row],[Units]] * tbl_Data[[#This Row],[Price]]</f>
        <v>18400</v>
      </c>
      <c r="I3240" s="4" t="s">
        <v>11</v>
      </c>
      <c r="J3240" s="4" t="s">
        <v>12</v>
      </c>
      <c r="K3240" s="4" t="s">
        <v>52</v>
      </c>
    </row>
    <row r="3241" spans="2:11" x14ac:dyDescent="0.25">
      <c r="B3241" s="7">
        <v>44126</v>
      </c>
      <c r="C3241" s="4" t="s">
        <v>13</v>
      </c>
      <c r="D3241" s="4" t="s">
        <v>48</v>
      </c>
      <c r="E3241" s="4" t="s">
        <v>15</v>
      </c>
      <c r="F3241" s="4">
        <v>11</v>
      </c>
      <c r="G3241" s="13">
        <f t="shared" si="50"/>
        <v>100</v>
      </c>
      <c r="H3241" s="13">
        <f>tbl_Data[[#This Row],[Units]] * tbl_Data[[#This Row],[Price]]</f>
        <v>1100</v>
      </c>
      <c r="I3241" s="4" t="s">
        <v>11</v>
      </c>
      <c r="J3241" s="4" t="s">
        <v>19</v>
      </c>
      <c r="K3241" s="4" t="s">
        <v>55</v>
      </c>
    </row>
    <row r="3242" spans="2:11" x14ac:dyDescent="0.25">
      <c r="B3242" s="7">
        <v>44126</v>
      </c>
      <c r="C3242" s="4" t="s">
        <v>21</v>
      </c>
      <c r="D3242" s="4" t="s">
        <v>48</v>
      </c>
      <c r="E3242" s="4" t="s">
        <v>20</v>
      </c>
      <c r="F3242" s="4">
        <v>5</v>
      </c>
      <c r="G3242" s="13">
        <f t="shared" si="50"/>
        <v>300</v>
      </c>
      <c r="H3242" s="13">
        <f>tbl_Data[[#This Row],[Units]] * tbl_Data[[#This Row],[Price]]</f>
        <v>1500</v>
      </c>
      <c r="I3242" s="4" t="s">
        <v>11</v>
      </c>
      <c r="J3242" s="4" t="s">
        <v>12</v>
      </c>
      <c r="K3242" s="4" t="s">
        <v>56</v>
      </c>
    </row>
    <row r="3243" spans="2:11" x14ac:dyDescent="0.25">
      <c r="B3243" s="7">
        <v>44126</v>
      </c>
      <c r="C3243" s="4" t="s">
        <v>21</v>
      </c>
      <c r="D3243" s="4" t="s">
        <v>48</v>
      </c>
      <c r="E3243" s="4" t="s">
        <v>17</v>
      </c>
      <c r="F3243" s="4">
        <v>6</v>
      </c>
      <c r="G3243" s="13">
        <f t="shared" si="50"/>
        <v>500</v>
      </c>
      <c r="H3243" s="13">
        <f>tbl_Data[[#This Row],[Units]] * tbl_Data[[#This Row],[Price]]</f>
        <v>3000</v>
      </c>
      <c r="I3243" s="4" t="s">
        <v>23</v>
      </c>
      <c r="J3243" s="4" t="s">
        <v>12</v>
      </c>
      <c r="K3243" s="4" t="s">
        <v>53</v>
      </c>
    </row>
    <row r="3244" spans="2:11" x14ac:dyDescent="0.25">
      <c r="B3244" s="7">
        <v>44126</v>
      </c>
      <c r="C3244" s="4" t="s">
        <v>13</v>
      </c>
      <c r="D3244" s="4" t="s">
        <v>48</v>
      </c>
      <c r="E3244" s="4" t="s">
        <v>20</v>
      </c>
      <c r="F3244" s="4">
        <v>14</v>
      </c>
      <c r="G3244" s="13">
        <f t="shared" si="50"/>
        <v>300</v>
      </c>
      <c r="H3244" s="13">
        <f>tbl_Data[[#This Row],[Units]] * tbl_Data[[#This Row],[Price]]</f>
        <v>4200</v>
      </c>
      <c r="I3244" s="4" t="s">
        <v>11</v>
      </c>
      <c r="J3244" s="4" t="s">
        <v>12</v>
      </c>
      <c r="K3244" s="4" t="s">
        <v>53</v>
      </c>
    </row>
    <row r="3245" spans="2:11" x14ac:dyDescent="0.25">
      <c r="B3245" s="7">
        <v>44126</v>
      </c>
      <c r="C3245" s="4" t="s">
        <v>13</v>
      </c>
      <c r="D3245" s="4" t="s">
        <v>16</v>
      </c>
      <c r="E3245" s="4" t="s">
        <v>15</v>
      </c>
      <c r="F3245" s="4">
        <v>44</v>
      </c>
      <c r="G3245" s="13">
        <f t="shared" si="50"/>
        <v>100</v>
      </c>
      <c r="H3245" s="13">
        <f>tbl_Data[[#This Row],[Units]] * tbl_Data[[#This Row],[Price]]</f>
        <v>4400</v>
      </c>
      <c r="I3245" s="4" t="s">
        <v>11</v>
      </c>
      <c r="J3245" s="4" t="s">
        <v>19</v>
      </c>
      <c r="K3245" s="4" t="s">
        <v>56</v>
      </c>
    </row>
    <row r="3246" spans="2:11" x14ac:dyDescent="0.25">
      <c r="B3246" s="7">
        <v>44126</v>
      </c>
      <c r="C3246" s="4" t="s">
        <v>21</v>
      </c>
      <c r="D3246" s="4" t="s">
        <v>18</v>
      </c>
      <c r="E3246" s="4" t="s">
        <v>10</v>
      </c>
      <c r="F3246" s="4">
        <v>16</v>
      </c>
      <c r="G3246" s="13">
        <f t="shared" si="50"/>
        <v>400</v>
      </c>
      <c r="H3246" s="13">
        <f>tbl_Data[[#This Row],[Units]] * tbl_Data[[#This Row],[Price]]</f>
        <v>6400</v>
      </c>
      <c r="I3246" s="4" t="s">
        <v>11</v>
      </c>
      <c r="J3246" s="4" t="s">
        <v>12</v>
      </c>
      <c r="K3246" s="4" t="s">
        <v>54</v>
      </c>
    </row>
    <row r="3247" spans="2:11" x14ac:dyDescent="0.25">
      <c r="B3247" s="7">
        <v>44126</v>
      </c>
      <c r="C3247" s="4" t="s">
        <v>13</v>
      </c>
      <c r="D3247" s="4" t="s">
        <v>18</v>
      </c>
      <c r="E3247" s="4" t="s">
        <v>17</v>
      </c>
      <c r="F3247" s="4">
        <v>13</v>
      </c>
      <c r="G3247" s="13">
        <f t="shared" si="50"/>
        <v>500</v>
      </c>
      <c r="H3247" s="13">
        <f>tbl_Data[[#This Row],[Units]] * tbl_Data[[#This Row],[Price]]</f>
        <v>6500</v>
      </c>
      <c r="I3247" s="4" t="s">
        <v>11</v>
      </c>
      <c r="J3247" s="4" t="s">
        <v>19</v>
      </c>
      <c r="K3247" s="4" t="s">
        <v>52</v>
      </c>
    </row>
    <row r="3248" spans="2:11" x14ac:dyDescent="0.25">
      <c r="B3248" s="7">
        <v>44126</v>
      </c>
      <c r="C3248" s="4" t="s">
        <v>21</v>
      </c>
      <c r="D3248" s="4" t="s">
        <v>18</v>
      </c>
      <c r="E3248" s="4" t="s">
        <v>20</v>
      </c>
      <c r="F3248" s="4">
        <v>29</v>
      </c>
      <c r="G3248" s="13">
        <f t="shared" si="50"/>
        <v>300</v>
      </c>
      <c r="H3248" s="13">
        <f>tbl_Data[[#This Row],[Units]] * tbl_Data[[#This Row],[Price]]</f>
        <v>8700</v>
      </c>
      <c r="I3248" s="4" t="s">
        <v>11</v>
      </c>
      <c r="J3248" s="4" t="s">
        <v>12</v>
      </c>
      <c r="K3248" s="4" t="s">
        <v>52</v>
      </c>
    </row>
    <row r="3249" spans="2:11" x14ac:dyDescent="0.25">
      <c r="B3249" s="7">
        <v>44126</v>
      </c>
      <c r="C3249" s="4" t="s">
        <v>13</v>
      </c>
      <c r="D3249" s="4" t="s">
        <v>18</v>
      </c>
      <c r="E3249" s="4" t="s">
        <v>10</v>
      </c>
      <c r="F3249" s="4">
        <v>23</v>
      </c>
      <c r="G3249" s="13">
        <f t="shared" si="50"/>
        <v>400</v>
      </c>
      <c r="H3249" s="13">
        <f>tbl_Data[[#This Row],[Units]] * tbl_Data[[#This Row],[Price]]</f>
        <v>9200</v>
      </c>
      <c r="I3249" s="4" t="s">
        <v>11</v>
      </c>
      <c r="J3249" s="4" t="s">
        <v>12</v>
      </c>
      <c r="K3249" s="4" t="s">
        <v>55</v>
      </c>
    </row>
    <row r="3250" spans="2:11" x14ac:dyDescent="0.25">
      <c r="B3250" s="7">
        <v>44126</v>
      </c>
      <c r="C3250" s="4" t="s">
        <v>8</v>
      </c>
      <c r="D3250" s="4" t="s">
        <v>14</v>
      </c>
      <c r="E3250" s="4" t="s">
        <v>10</v>
      </c>
      <c r="F3250" s="4">
        <v>23</v>
      </c>
      <c r="G3250" s="13">
        <f t="shared" si="50"/>
        <v>400</v>
      </c>
      <c r="H3250" s="13">
        <f>tbl_Data[[#This Row],[Units]] * tbl_Data[[#This Row],[Price]]</f>
        <v>9200</v>
      </c>
      <c r="I3250" s="4" t="s">
        <v>11</v>
      </c>
      <c r="J3250" s="4" t="s">
        <v>12</v>
      </c>
      <c r="K3250" s="4" t="s">
        <v>53</v>
      </c>
    </row>
    <row r="3251" spans="2:11" x14ac:dyDescent="0.25">
      <c r="B3251" s="7">
        <v>44126</v>
      </c>
      <c r="C3251" s="4" t="s">
        <v>21</v>
      </c>
      <c r="D3251" s="4" t="s">
        <v>14</v>
      </c>
      <c r="E3251" s="4" t="s">
        <v>10</v>
      </c>
      <c r="F3251" s="4">
        <v>28</v>
      </c>
      <c r="G3251" s="13">
        <f t="shared" si="50"/>
        <v>400</v>
      </c>
      <c r="H3251" s="13">
        <f>tbl_Data[[#This Row],[Units]] * tbl_Data[[#This Row],[Price]]</f>
        <v>11200</v>
      </c>
      <c r="I3251" s="4" t="s">
        <v>11</v>
      </c>
      <c r="J3251" s="4" t="s">
        <v>12</v>
      </c>
      <c r="K3251" s="4" t="s">
        <v>55</v>
      </c>
    </row>
    <row r="3252" spans="2:11" x14ac:dyDescent="0.25">
      <c r="B3252" s="7">
        <v>44126</v>
      </c>
      <c r="C3252" s="4" t="s">
        <v>8</v>
      </c>
      <c r="D3252" s="4" t="s">
        <v>48</v>
      </c>
      <c r="E3252" s="4" t="s">
        <v>10</v>
      </c>
      <c r="F3252" s="4">
        <v>41</v>
      </c>
      <c r="G3252" s="13">
        <f t="shared" si="50"/>
        <v>400</v>
      </c>
      <c r="H3252" s="13">
        <f>tbl_Data[[#This Row],[Units]] * tbl_Data[[#This Row],[Price]]</f>
        <v>16400</v>
      </c>
      <c r="I3252" s="4" t="s">
        <v>23</v>
      </c>
      <c r="J3252" s="4" t="s">
        <v>19</v>
      </c>
      <c r="K3252" s="4" t="s">
        <v>56</v>
      </c>
    </row>
    <row r="3253" spans="2:11" x14ac:dyDescent="0.25">
      <c r="B3253" s="7">
        <v>44126</v>
      </c>
      <c r="C3253" s="4" t="s">
        <v>8</v>
      </c>
      <c r="D3253" s="4" t="s">
        <v>18</v>
      </c>
      <c r="E3253" s="4" t="s">
        <v>17</v>
      </c>
      <c r="F3253" s="4">
        <v>47</v>
      </c>
      <c r="G3253" s="13">
        <f t="shared" si="50"/>
        <v>500</v>
      </c>
      <c r="H3253" s="13">
        <f>tbl_Data[[#This Row],[Units]] * tbl_Data[[#This Row],[Price]]</f>
        <v>23500</v>
      </c>
      <c r="I3253" s="4" t="s">
        <v>11</v>
      </c>
      <c r="J3253" s="4" t="s">
        <v>12</v>
      </c>
      <c r="K3253" s="4" t="s">
        <v>54</v>
      </c>
    </row>
    <row r="3254" spans="2:11" x14ac:dyDescent="0.25">
      <c r="B3254" s="7">
        <v>44127</v>
      </c>
      <c r="C3254" s="4" t="s">
        <v>13</v>
      </c>
      <c r="D3254" s="4" t="s">
        <v>48</v>
      </c>
      <c r="E3254" s="4" t="s">
        <v>10</v>
      </c>
      <c r="F3254" s="4">
        <v>3</v>
      </c>
      <c r="G3254" s="13">
        <f t="shared" si="50"/>
        <v>400</v>
      </c>
      <c r="H3254" s="13">
        <f>tbl_Data[[#This Row],[Units]] * tbl_Data[[#This Row],[Price]]</f>
        <v>1200</v>
      </c>
      <c r="I3254" s="4" t="s">
        <v>11</v>
      </c>
      <c r="J3254" s="4" t="s">
        <v>12</v>
      </c>
      <c r="K3254" s="4" t="s">
        <v>55</v>
      </c>
    </row>
    <row r="3255" spans="2:11" x14ac:dyDescent="0.25">
      <c r="B3255" s="7">
        <v>44127</v>
      </c>
      <c r="C3255" s="4" t="s">
        <v>13</v>
      </c>
      <c r="D3255" s="4" t="s">
        <v>18</v>
      </c>
      <c r="E3255" s="4" t="s">
        <v>17</v>
      </c>
      <c r="F3255" s="4">
        <v>6</v>
      </c>
      <c r="G3255" s="13">
        <f t="shared" si="50"/>
        <v>500</v>
      </c>
      <c r="H3255" s="13">
        <f>tbl_Data[[#This Row],[Units]] * tbl_Data[[#This Row],[Price]]</f>
        <v>3000</v>
      </c>
      <c r="I3255" s="4" t="s">
        <v>23</v>
      </c>
      <c r="J3255" s="4" t="s">
        <v>19</v>
      </c>
      <c r="K3255" s="4" t="s">
        <v>53</v>
      </c>
    </row>
    <row r="3256" spans="2:11" x14ac:dyDescent="0.25">
      <c r="B3256" s="7">
        <v>44127</v>
      </c>
      <c r="C3256" s="4" t="s">
        <v>13</v>
      </c>
      <c r="D3256" s="4" t="s">
        <v>24</v>
      </c>
      <c r="E3256" s="4" t="s">
        <v>10</v>
      </c>
      <c r="F3256" s="4">
        <v>23</v>
      </c>
      <c r="G3256" s="13">
        <f t="shared" si="50"/>
        <v>400</v>
      </c>
      <c r="H3256" s="13">
        <f>tbl_Data[[#This Row],[Units]] * tbl_Data[[#This Row],[Price]]</f>
        <v>9200</v>
      </c>
      <c r="I3256" s="4" t="s">
        <v>11</v>
      </c>
      <c r="J3256" s="4" t="s">
        <v>12</v>
      </c>
      <c r="K3256" s="4" t="s">
        <v>55</v>
      </c>
    </row>
    <row r="3257" spans="2:11" x14ac:dyDescent="0.25">
      <c r="B3257" s="7">
        <v>44127</v>
      </c>
      <c r="C3257" s="4" t="s">
        <v>13</v>
      </c>
      <c r="D3257" s="4" t="s">
        <v>14</v>
      </c>
      <c r="E3257" s="4" t="s">
        <v>17</v>
      </c>
      <c r="F3257" s="4">
        <v>19</v>
      </c>
      <c r="G3257" s="13">
        <f t="shared" si="50"/>
        <v>500</v>
      </c>
      <c r="H3257" s="13">
        <f>tbl_Data[[#This Row],[Units]] * tbl_Data[[#This Row],[Price]]</f>
        <v>9500</v>
      </c>
      <c r="I3257" s="4" t="s">
        <v>11</v>
      </c>
      <c r="J3257" s="4" t="s">
        <v>12</v>
      </c>
      <c r="K3257" s="4" t="s">
        <v>52</v>
      </c>
    </row>
    <row r="3258" spans="2:11" x14ac:dyDescent="0.25">
      <c r="B3258" s="7">
        <v>44127</v>
      </c>
      <c r="C3258" s="4" t="s">
        <v>8</v>
      </c>
      <c r="D3258" s="4" t="s">
        <v>18</v>
      </c>
      <c r="E3258" s="4" t="s">
        <v>17</v>
      </c>
      <c r="F3258" s="4">
        <v>23</v>
      </c>
      <c r="G3258" s="13">
        <f t="shared" si="50"/>
        <v>500</v>
      </c>
      <c r="H3258" s="13">
        <f>tbl_Data[[#This Row],[Units]] * tbl_Data[[#This Row],[Price]]</f>
        <v>11500</v>
      </c>
      <c r="I3258" s="4" t="s">
        <v>11</v>
      </c>
      <c r="J3258" s="4" t="s">
        <v>12</v>
      </c>
      <c r="K3258" s="4" t="s">
        <v>54</v>
      </c>
    </row>
    <row r="3259" spans="2:11" x14ac:dyDescent="0.25">
      <c r="B3259" s="7">
        <v>44127</v>
      </c>
      <c r="C3259" s="4" t="s">
        <v>21</v>
      </c>
      <c r="D3259" s="4" t="s">
        <v>18</v>
      </c>
      <c r="E3259" s="4" t="s">
        <v>10</v>
      </c>
      <c r="F3259" s="4">
        <v>31</v>
      </c>
      <c r="G3259" s="13">
        <f t="shared" si="50"/>
        <v>400</v>
      </c>
      <c r="H3259" s="13">
        <f>tbl_Data[[#This Row],[Units]] * tbl_Data[[#This Row],[Price]]</f>
        <v>12400</v>
      </c>
      <c r="I3259" s="4" t="s">
        <v>11</v>
      </c>
      <c r="J3259" s="4" t="s">
        <v>12</v>
      </c>
      <c r="K3259" s="4" t="s">
        <v>55</v>
      </c>
    </row>
    <row r="3260" spans="2:11" x14ac:dyDescent="0.25">
      <c r="B3260" s="7">
        <v>44127</v>
      </c>
      <c r="C3260" s="4" t="s">
        <v>13</v>
      </c>
      <c r="D3260" s="4" t="s">
        <v>14</v>
      </c>
      <c r="E3260" s="4" t="s">
        <v>17</v>
      </c>
      <c r="F3260" s="4">
        <v>27</v>
      </c>
      <c r="G3260" s="13">
        <f t="shared" si="50"/>
        <v>500</v>
      </c>
      <c r="H3260" s="13">
        <f>tbl_Data[[#This Row],[Units]] * tbl_Data[[#This Row],[Price]]</f>
        <v>13500</v>
      </c>
      <c r="I3260" s="4" t="s">
        <v>11</v>
      </c>
      <c r="J3260" s="4" t="s">
        <v>12</v>
      </c>
      <c r="K3260" s="4" t="s">
        <v>52</v>
      </c>
    </row>
    <row r="3261" spans="2:11" x14ac:dyDescent="0.25">
      <c r="B3261" s="7">
        <v>44127</v>
      </c>
      <c r="C3261" s="4" t="s">
        <v>8</v>
      </c>
      <c r="D3261" s="4" t="s">
        <v>18</v>
      </c>
      <c r="E3261" s="4" t="s">
        <v>10</v>
      </c>
      <c r="F3261" s="4">
        <v>36</v>
      </c>
      <c r="G3261" s="13">
        <f t="shared" si="50"/>
        <v>400</v>
      </c>
      <c r="H3261" s="13">
        <f>tbl_Data[[#This Row],[Units]] * tbl_Data[[#This Row],[Price]]</f>
        <v>14400</v>
      </c>
      <c r="I3261" s="4" t="s">
        <v>11</v>
      </c>
      <c r="J3261" s="4" t="s">
        <v>12</v>
      </c>
      <c r="K3261" s="4" t="s">
        <v>52</v>
      </c>
    </row>
    <row r="3262" spans="2:11" x14ac:dyDescent="0.25">
      <c r="B3262" s="7">
        <v>44127</v>
      </c>
      <c r="C3262" s="4" t="s">
        <v>21</v>
      </c>
      <c r="D3262" s="4" t="s">
        <v>18</v>
      </c>
      <c r="E3262" s="4" t="s">
        <v>10</v>
      </c>
      <c r="F3262" s="4">
        <v>40</v>
      </c>
      <c r="G3262" s="13">
        <f t="shared" si="50"/>
        <v>400</v>
      </c>
      <c r="H3262" s="13">
        <f>tbl_Data[[#This Row],[Units]] * tbl_Data[[#This Row],[Price]]</f>
        <v>16000</v>
      </c>
      <c r="I3262" s="4" t="s">
        <v>11</v>
      </c>
      <c r="J3262" s="4" t="s">
        <v>12</v>
      </c>
      <c r="K3262" s="4" t="s">
        <v>52</v>
      </c>
    </row>
    <row r="3263" spans="2:11" x14ac:dyDescent="0.25">
      <c r="B3263" s="7">
        <v>44127</v>
      </c>
      <c r="C3263" s="4" t="s">
        <v>21</v>
      </c>
      <c r="D3263" s="4" t="s">
        <v>24</v>
      </c>
      <c r="E3263" s="4" t="s">
        <v>10</v>
      </c>
      <c r="F3263" s="4">
        <v>43</v>
      </c>
      <c r="G3263" s="13">
        <f t="shared" si="50"/>
        <v>400</v>
      </c>
      <c r="H3263" s="13">
        <f>tbl_Data[[#This Row],[Units]] * tbl_Data[[#This Row],[Price]]</f>
        <v>17200</v>
      </c>
      <c r="I3263" s="4" t="s">
        <v>11</v>
      </c>
      <c r="J3263" s="4" t="s">
        <v>12</v>
      </c>
      <c r="K3263" s="4" t="s">
        <v>52</v>
      </c>
    </row>
    <row r="3264" spans="2:11" x14ac:dyDescent="0.25">
      <c r="B3264" s="7">
        <v>44127</v>
      </c>
      <c r="C3264" s="4" t="s">
        <v>13</v>
      </c>
      <c r="D3264" s="4" t="s">
        <v>9</v>
      </c>
      <c r="E3264" s="4" t="s">
        <v>17</v>
      </c>
      <c r="F3264" s="4">
        <v>41</v>
      </c>
      <c r="G3264" s="13">
        <f t="shared" si="50"/>
        <v>500</v>
      </c>
      <c r="H3264" s="13">
        <f>tbl_Data[[#This Row],[Units]] * tbl_Data[[#This Row],[Price]]</f>
        <v>20500</v>
      </c>
      <c r="I3264" s="4" t="s">
        <v>11</v>
      </c>
      <c r="J3264" s="4" t="s">
        <v>12</v>
      </c>
      <c r="K3264" s="4" t="s">
        <v>53</v>
      </c>
    </row>
    <row r="3265" spans="2:11" x14ac:dyDescent="0.25">
      <c r="B3265" s="7">
        <v>44128</v>
      </c>
      <c r="C3265" s="4" t="s">
        <v>8</v>
      </c>
      <c r="D3265" s="4" t="s">
        <v>48</v>
      </c>
      <c r="E3265" s="4" t="s">
        <v>20</v>
      </c>
      <c r="F3265" s="4">
        <v>16</v>
      </c>
      <c r="G3265" s="13">
        <f t="shared" si="50"/>
        <v>300</v>
      </c>
      <c r="H3265" s="13">
        <f>tbl_Data[[#This Row],[Units]] * tbl_Data[[#This Row],[Price]]</f>
        <v>4800</v>
      </c>
      <c r="I3265" s="4" t="s">
        <v>11</v>
      </c>
      <c r="J3265" s="4" t="s">
        <v>12</v>
      </c>
      <c r="K3265" s="4" t="s">
        <v>53</v>
      </c>
    </row>
    <row r="3266" spans="2:11" x14ac:dyDescent="0.25">
      <c r="B3266" s="7">
        <v>44128</v>
      </c>
      <c r="C3266" s="4" t="s">
        <v>8</v>
      </c>
      <c r="D3266" s="4" t="s">
        <v>14</v>
      </c>
      <c r="E3266" s="4" t="s">
        <v>22</v>
      </c>
      <c r="F3266" s="4">
        <v>25</v>
      </c>
      <c r="G3266" s="13">
        <f t="shared" si="50"/>
        <v>200</v>
      </c>
      <c r="H3266" s="13">
        <f>tbl_Data[[#This Row],[Units]] * tbl_Data[[#This Row],[Price]]</f>
        <v>5000</v>
      </c>
      <c r="I3266" s="4" t="s">
        <v>11</v>
      </c>
      <c r="J3266" s="4" t="s">
        <v>12</v>
      </c>
      <c r="K3266" s="4" t="s">
        <v>55</v>
      </c>
    </row>
    <row r="3267" spans="2:11" x14ac:dyDescent="0.25">
      <c r="B3267" s="7">
        <v>44128</v>
      </c>
      <c r="C3267" s="4" t="s">
        <v>21</v>
      </c>
      <c r="D3267" s="4" t="s">
        <v>48</v>
      </c>
      <c r="E3267" s="4" t="s">
        <v>17</v>
      </c>
      <c r="F3267" s="4">
        <v>12</v>
      </c>
      <c r="G3267" s="13">
        <f t="shared" si="50"/>
        <v>500</v>
      </c>
      <c r="H3267" s="13">
        <f>tbl_Data[[#This Row],[Units]] * tbl_Data[[#This Row],[Price]]</f>
        <v>6000</v>
      </c>
      <c r="I3267" s="4" t="s">
        <v>11</v>
      </c>
      <c r="J3267" s="4" t="s">
        <v>12</v>
      </c>
      <c r="K3267" s="4" t="s">
        <v>52</v>
      </c>
    </row>
    <row r="3268" spans="2:11" x14ac:dyDescent="0.25">
      <c r="B3268" s="7">
        <v>44128</v>
      </c>
      <c r="C3268" s="4" t="s">
        <v>13</v>
      </c>
      <c r="D3268" s="4" t="s">
        <v>48</v>
      </c>
      <c r="E3268" s="4" t="s">
        <v>20</v>
      </c>
      <c r="F3268" s="4">
        <v>21</v>
      </c>
      <c r="G3268" s="13">
        <f t="shared" ref="G3268:G3331" si="51">_xlfn.XLOOKUP(E3268, Product, dv_Price, "N/A", 0)</f>
        <v>300</v>
      </c>
      <c r="H3268" s="13">
        <f>tbl_Data[[#This Row],[Units]] * tbl_Data[[#This Row],[Price]]</f>
        <v>6300</v>
      </c>
      <c r="I3268" s="4" t="s">
        <v>11</v>
      </c>
      <c r="J3268" s="4" t="s">
        <v>12</v>
      </c>
      <c r="K3268" s="4" t="s">
        <v>55</v>
      </c>
    </row>
    <row r="3269" spans="2:11" x14ac:dyDescent="0.25">
      <c r="B3269" s="7">
        <v>44128</v>
      </c>
      <c r="C3269" s="4" t="s">
        <v>13</v>
      </c>
      <c r="D3269" s="4" t="s">
        <v>48</v>
      </c>
      <c r="E3269" s="4" t="s">
        <v>10</v>
      </c>
      <c r="F3269" s="4">
        <v>27</v>
      </c>
      <c r="G3269" s="13">
        <f t="shared" si="51"/>
        <v>400</v>
      </c>
      <c r="H3269" s="13">
        <f>tbl_Data[[#This Row],[Units]] * tbl_Data[[#This Row],[Price]]</f>
        <v>10800</v>
      </c>
      <c r="I3269" s="4" t="s">
        <v>11</v>
      </c>
      <c r="J3269" s="4" t="s">
        <v>12</v>
      </c>
      <c r="K3269" s="4" t="s">
        <v>52</v>
      </c>
    </row>
    <row r="3270" spans="2:11" x14ac:dyDescent="0.25">
      <c r="B3270" s="7">
        <v>44128</v>
      </c>
      <c r="C3270" s="4" t="s">
        <v>13</v>
      </c>
      <c r="D3270" s="4" t="s">
        <v>18</v>
      </c>
      <c r="E3270" s="4" t="s">
        <v>17</v>
      </c>
      <c r="F3270" s="4">
        <v>37</v>
      </c>
      <c r="G3270" s="13">
        <f t="shared" si="51"/>
        <v>500</v>
      </c>
      <c r="H3270" s="13">
        <f>tbl_Data[[#This Row],[Units]] * tbl_Data[[#This Row],[Price]]</f>
        <v>18500</v>
      </c>
      <c r="I3270" s="4" t="s">
        <v>11</v>
      </c>
      <c r="J3270" s="4" t="s">
        <v>12</v>
      </c>
      <c r="K3270" s="4" t="s">
        <v>52</v>
      </c>
    </row>
    <row r="3271" spans="2:11" x14ac:dyDescent="0.25">
      <c r="B3271" s="7">
        <v>44128</v>
      </c>
      <c r="C3271" s="4" t="s">
        <v>8</v>
      </c>
      <c r="D3271" s="4" t="s">
        <v>24</v>
      </c>
      <c r="E3271" s="4" t="s">
        <v>17</v>
      </c>
      <c r="F3271" s="4">
        <v>44</v>
      </c>
      <c r="G3271" s="13">
        <f t="shared" si="51"/>
        <v>500</v>
      </c>
      <c r="H3271" s="13">
        <f>tbl_Data[[#This Row],[Units]] * tbl_Data[[#This Row],[Price]]</f>
        <v>22000</v>
      </c>
      <c r="I3271" s="4" t="s">
        <v>11</v>
      </c>
      <c r="J3271" s="4" t="s">
        <v>12</v>
      </c>
      <c r="K3271" s="4" t="s">
        <v>53</v>
      </c>
    </row>
    <row r="3272" spans="2:11" x14ac:dyDescent="0.25">
      <c r="B3272" s="7">
        <v>44129</v>
      </c>
      <c r="C3272" s="4" t="s">
        <v>21</v>
      </c>
      <c r="D3272" s="4" t="s">
        <v>14</v>
      </c>
      <c r="E3272" s="4" t="s">
        <v>20</v>
      </c>
      <c r="F3272" s="4">
        <v>2</v>
      </c>
      <c r="G3272" s="13">
        <f t="shared" si="51"/>
        <v>300</v>
      </c>
      <c r="H3272" s="13">
        <f>tbl_Data[[#This Row],[Units]] * tbl_Data[[#This Row],[Price]]</f>
        <v>600</v>
      </c>
      <c r="I3272" s="4" t="s">
        <v>11</v>
      </c>
      <c r="J3272" s="4" t="s">
        <v>12</v>
      </c>
      <c r="K3272" s="4" t="s">
        <v>52</v>
      </c>
    </row>
    <row r="3273" spans="2:11" x14ac:dyDescent="0.25">
      <c r="B3273" s="7">
        <v>44129</v>
      </c>
      <c r="C3273" s="4" t="s">
        <v>13</v>
      </c>
      <c r="D3273" s="4" t="s">
        <v>18</v>
      </c>
      <c r="E3273" s="4" t="s">
        <v>17</v>
      </c>
      <c r="F3273" s="4">
        <v>2</v>
      </c>
      <c r="G3273" s="13">
        <f t="shared" si="51"/>
        <v>500</v>
      </c>
      <c r="H3273" s="13">
        <f>tbl_Data[[#This Row],[Units]] * tbl_Data[[#This Row],[Price]]</f>
        <v>1000</v>
      </c>
      <c r="I3273" s="4" t="s">
        <v>11</v>
      </c>
      <c r="J3273" s="4" t="s">
        <v>12</v>
      </c>
      <c r="K3273" s="4" t="s">
        <v>56</v>
      </c>
    </row>
    <row r="3274" spans="2:11" x14ac:dyDescent="0.25">
      <c r="B3274" s="7">
        <v>44129</v>
      </c>
      <c r="C3274" s="4" t="s">
        <v>8</v>
      </c>
      <c r="D3274" s="4" t="s">
        <v>48</v>
      </c>
      <c r="E3274" s="4" t="s">
        <v>17</v>
      </c>
      <c r="F3274" s="4">
        <v>4</v>
      </c>
      <c r="G3274" s="13">
        <f t="shared" si="51"/>
        <v>500</v>
      </c>
      <c r="H3274" s="13">
        <f>tbl_Data[[#This Row],[Units]] * tbl_Data[[#This Row],[Price]]</f>
        <v>2000</v>
      </c>
      <c r="I3274" s="4" t="s">
        <v>11</v>
      </c>
      <c r="J3274" s="4" t="s">
        <v>19</v>
      </c>
      <c r="K3274" s="4" t="s">
        <v>55</v>
      </c>
    </row>
    <row r="3275" spans="2:11" x14ac:dyDescent="0.25">
      <c r="B3275" s="7">
        <v>44129</v>
      </c>
      <c r="C3275" s="4" t="s">
        <v>21</v>
      </c>
      <c r="D3275" s="4" t="s">
        <v>48</v>
      </c>
      <c r="E3275" s="4" t="s">
        <v>22</v>
      </c>
      <c r="F3275" s="4">
        <v>10</v>
      </c>
      <c r="G3275" s="13">
        <f t="shared" si="51"/>
        <v>200</v>
      </c>
      <c r="H3275" s="13">
        <f>tbl_Data[[#This Row],[Units]] * tbl_Data[[#This Row],[Price]]</f>
        <v>2000</v>
      </c>
      <c r="I3275" s="4" t="s">
        <v>11</v>
      </c>
      <c r="J3275" s="4" t="s">
        <v>12</v>
      </c>
      <c r="K3275" s="4" t="s">
        <v>52</v>
      </c>
    </row>
    <row r="3276" spans="2:11" x14ac:dyDescent="0.25">
      <c r="B3276" s="7">
        <v>44129</v>
      </c>
      <c r="C3276" s="4" t="s">
        <v>21</v>
      </c>
      <c r="D3276" s="4" t="s">
        <v>48</v>
      </c>
      <c r="E3276" s="4" t="s">
        <v>17</v>
      </c>
      <c r="F3276" s="4">
        <v>5</v>
      </c>
      <c r="G3276" s="13">
        <f t="shared" si="51"/>
        <v>500</v>
      </c>
      <c r="H3276" s="13">
        <f>tbl_Data[[#This Row],[Units]] * tbl_Data[[#This Row],[Price]]</f>
        <v>2500</v>
      </c>
      <c r="I3276" s="4" t="s">
        <v>11</v>
      </c>
      <c r="J3276" s="4" t="s">
        <v>12</v>
      </c>
      <c r="K3276" s="4" t="s">
        <v>52</v>
      </c>
    </row>
    <row r="3277" spans="2:11" x14ac:dyDescent="0.25">
      <c r="B3277" s="7">
        <v>44129</v>
      </c>
      <c r="C3277" s="4" t="s">
        <v>8</v>
      </c>
      <c r="D3277" s="4" t="s">
        <v>48</v>
      </c>
      <c r="E3277" s="4" t="s">
        <v>15</v>
      </c>
      <c r="F3277" s="4">
        <v>26</v>
      </c>
      <c r="G3277" s="13">
        <f t="shared" si="51"/>
        <v>100</v>
      </c>
      <c r="H3277" s="13">
        <f>tbl_Data[[#This Row],[Units]] * tbl_Data[[#This Row],[Price]]</f>
        <v>2600</v>
      </c>
      <c r="I3277" s="4" t="s">
        <v>11</v>
      </c>
      <c r="J3277" s="4" t="s">
        <v>12</v>
      </c>
      <c r="K3277" s="4" t="s">
        <v>53</v>
      </c>
    </row>
    <row r="3278" spans="2:11" x14ac:dyDescent="0.25">
      <c r="B3278" s="7">
        <v>44129</v>
      </c>
      <c r="C3278" s="4" t="s">
        <v>21</v>
      </c>
      <c r="D3278" s="4" t="s">
        <v>18</v>
      </c>
      <c r="E3278" s="4" t="s">
        <v>17</v>
      </c>
      <c r="F3278" s="4">
        <v>8</v>
      </c>
      <c r="G3278" s="13">
        <f t="shared" si="51"/>
        <v>500</v>
      </c>
      <c r="H3278" s="13">
        <f>tbl_Data[[#This Row],[Units]] * tbl_Data[[#This Row],[Price]]</f>
        <v>4000</v>
      </c>
      <c r="I3278" s="4" t="s">
        <v>11</v>
      </c>
      <c r="J3278" s="4" t="s">
        <v>12</v>
      </c>
      <c r="K3278" s="4" t="s">
        <v>53</v>
      </c>
    </row>
    <row r="3279" spans="2:11" x14ac:dyDescent="0.25">
      <c r="B3279" s="7">
        <v>44129</v>
      </c>
      <c r="C3279" s="4" t="s">
        <v>13</v>
      </c>
      <c r="D3279" s="4" t="s">
        <v>18</v>
      </c>
      <c r="E3279" s="4" t="s">
        <v>20</v>
      </c>
      <c r="F3279" s="4">
        <v>16</v>
      </c>
      <c r="G3279" s="13">
        <f t="shared" si="51"/>
        <v>300</v>
      </c>
      <c r="H3279" s="13">
        <f>tbl_Data[[#This Row],[Units]] * tbl_Data[[#This Row],[Price]]</f>
        <v>4800</v>
      </c>
      <c r="I3279" s="4" t="s">
        <v>11</v>
      </c>
      <c r="J3279" s="4" t="s">
        <v>12</v>
      </c>
      <c r="K3279" s="4" t="s">
        <v>52</v>
      </c>
    </row>
    <row r="3280" spans="2:11" x14ac:dyDescent="0.25">
      <c r="B3280" s="7">
        <v>44129</v>
      </c>
      <c r="C3280" s="4" t="s">
        <v>8</v>
      </c>
      <c r="D3280" s="4" t="s">
        <v>16</v>
      </c>
      <c r="E3280" s="4" t="s">
        <v>22</v>
      </c>
      <c r="F3280" s="4">
        <v>33</v>
      </c>
      <c r="G3280" s="13">
        <f t="shared" si="51"/>
        <v>200</v>
      </c>
      <c r="H3280" s="13">
        <f>tbl_Data[[#This Row],[Units]] * tbl_Data[[#This Row],[Price]]</f>
        <v>6600</v>
      </c>
      <c r="I3280" s="4" t="s">
        <v>11</v>
      </c>
      <c r="J3280" s="4" t="s">
        <v>12</v>
      </c>
      <c r="K3280" s="4" t="s">
        <v>55</v>
      </c>
    </row>
    <row r="3281" spans="2:11" x14ac:dyDescent="0.25">
      <c r="B3281" s="7">
        <v>44129</v>
      </c>
      <c r="C3281" s="4" t="s">
        <v>21</v>
      </c>
      <c r="D3281" s="4" t="s">
        <v>14</v>
      </c>
      <c r="E3281" s="4" t="s">
        <v>10</v>
      </c>
      <c r="F3281" s="4">
        <v>18</v>
      </c>
      <c r="G3281" s="13">
        <f t="shared" si="51"/>
        <v>400</v>
      </c>
      <c r="H3281" s="13">
        <f>tbl_Data[[#This Row],[Units]] * tbl_Data[[#This Row],[Price]]</f>
        <v>7200</v>
      </c>
      <c r="I3281" s="4" t="s">
        <v>11</v>
      </c>
      <c r="J3281" s="4" t="s">
        <v>12</v>
      </c>
      <c r="K3281" s="4" t="s">
        <v>55</v>
      </c>
    </row>
    <row r="3282" spans="2:11" x14ac:dyDescent="0.25">
      <c r="B3282" s="7">
        <v>44129</v>
      </c>
      <c r="C3282" s="4" t="s">
        <v>13</v>
      </c>
      <c r="D3282" s="4" t="s">
        <v>16</v>
      </c>
      <c r="E3282" s="4" t="s">
        <v>22</v>
      </c>
      <c r="F3282" s="4">
        <v>40</v>
      </c>
      <c r="G3282" s="13">
        <f t="shared" si="51"/>
        <v>200</v>
      </c>
      <c r="H3282" s="13">
        <f>tbl_Data[[#This Row],[Units]] * tbl_Data[[#This Row],[Price]]</f>
        <v>8000</v>
      </c>
      <c r="I3282" s="4" t="s">
        <v>11</v>
      </c>
      <c r="J3282" s="4" t="s">
        <v>19</v>
      </c>
      <c r="K3282" s="4" t="s">
        <v>52</v>
      </c>
    </row>
    <row r="3283" spans="2:11" x14ac:dyDescent="0.25">
      <c r="B3283" s="7">
        <v>44129</v>
      </c>
      <c r="C3283" s="4" t="s">
        <v>21</v>
      </c>
      <c r="D3283" s="4" t="s">
        <v>14</v>
      </c>
      <c r="E3283" s="4" t="s">
        <v>17</v>
      </c>
      <c r="F3283" s="4">
        <v>16</v>
      </c>
      <c r="G3283" s="13">
        <f t="shared" si="51"/>
        <v>500</v>
      </c>
      <c r="H3283" s="13">
        <f>tbl_Data[[#This Row],[Units]] * tbl_Data[[#This Row],[Price]]</f>
        <v>8000</v>
      </c>
      <c r="I3283" s="4" t="s">
        <v>11</v>
      </c>
      <c r="J3283" s="4" t="s">
        <v>19</v>
      </c>
      <c r="K3283" s="4" t="s">
        <v>53</v>
      </c>
    </row>
    <row r="3284" spans="2:11" x14ac:dyDescent="0.25">
      <c r="B3284" s="7">
        <v>44129</v>
      </c>
      <c r="C3284" s="4" t="s">
        <v>13</v>
      </c>
      <c r="D3284" s="4" t="s">
        <v>18</v>
      </c>
      <c r="E3284" s="4" t="s">
        <v>10</v>
      </c>
      <c r="F3284" s="4">
        <v>21</v>
      </c>
      <c r="G3284" s="13">
        <f t="shared" si="51"/>
        <v>400</v>
      </c>
      <c r="H3284" s="13">
        <f>tbl_Data[[#This Row],[Units]] * tbl_Data[[#This Row],[Price]]</f>
        <v>8400</v>
      </c>
      <c r="I3284" s="4" t="s">
        <v>11</v>
      </c>
      <c r="J3284" s="4" t="s">
        <v>12</v>
      </c>
      <c r="K3284" s="4" t="s">
        <v>55</v>
      </c>
    </row>
    <row r="3285" spans="2:11" x14ac:dyDescent="0.25">
      <c r="B3285" s="7">
        <v>44129</v>
      </c>
      <c r="C3285" s="4" t="s">
        <v>13</v>
      </c>
      <c r="D3285" s="4" t="s">
        <v>18</v>
      </c>
      <c r="E3285" s="4" t="s">
        <v>20</v>
      </c>
      <c r="F3285" s="4">
        <v>33</v>
      </c>
      <c r="G3285" s="13">
        <f t="shared" si="51"/>
        <v>300</v>
      </c>
      <c r="H3285" s="13">
        <f>tbl_Data[[#This Row],[Units]] * tbl_Data[[#This Row],[Price]]</f>
        <v>9900</v>
      </c>
      <c r="I3285" s="4" t="s">
        <v>11</v>
      </c>
      <c r="J3285" s="4" t="s">
        <v>12</v>
      </c>
      <c r="K3285" s="4" t="s">
        <v>52</v>
      </c>
    </row>
    <row r="3286" spans="2:11" x14ac:dyDescent="0.25">
      <c r="B3286" s="7">
        <v>44129</v>
      </c>
      <c r="C3286" s="4" t="s">
        <v>13</v>
      </c>
      <c r="D3286" s="4" t="s">
        <v>48</v>
      </c>
      <c r="E3286" s="4" t="s">
        <v>20</v>
      </c>
      <c r="F3286" s="4">
        <v>35</v>
      </c>
      <c r="G3286" s="13">
        <f t="shared" si="51"/>
        <v>300</v>
      </c>
      <c r="H3286" s="13">
        <f>tbl_Data[[#This Row],[Units]] * tbl_Data[[#This Row],[Price]]</f>
        <v>10500</v>
      </c>
      <c r="I3286" s="4" t="s">
        <v>11</v>
      </c>
      <c r="J3286" s="4" t="s">
        <v>12</v>
      </c>
      <c r="K3286" s="4" t="s">
        <v>52</v>
      </c>
    </row>
    <row r="3287" spans="2:11" x14ac:dyDescent="0.25">
      <c r="B3287" s="7">
        <v>44129</v>
      </c>
      <c r="C3287" s="4" t="s">
        <v>8</v>
      </c>
      <c r="D3287" s="4" t="s">
        <v>48</v>
      </c>
      <c r="E3287" s="4" t="s">
        <v>17</v>
      </c>
      <c r="F3287" s="4">
        <v>24</v>
      </c>
      <c r="G3287" s="13">
        <f t="shared" si="51"/>
        <v>500</v>
      </c>
      <c r="H3287" s="13">
        <f>tbl_Data[[#This Row],[Units]] * tbl_Data[[#This Row],[Price]]</f>
        <v>12000</v>
      </c>
      <c r="I3287" s="4" t="s">
        <v>11</v>
      </c>
      <c r="J3287" s="4" t="s">
        <v>12</v>
      </c>
      <c r="K3287" s="4" t="s">
        <v>52</v>
      </c>
    </row>
    <row r="3288" spans="2:11" x14ac:dyDescent="0.25">
      <c r="B3288" s="7">
        <v>44129</v>
      </c>
      <c r="C3288" s="4" t="s">
        <v>21</v>
      </c>
      <c r="D3288" s="4" t="s">
        <v>18</v>
      </c>
      <c r="E3288" s="4" t="s">
        <v>20</v>
      </c>
      <c r="F3288" s="4">
        <v>41</v>
      </c>
      <c r="G3288" s="13">
        <f t="shared" si="51"/>
        <v>300</v>
      </c>
      <c r="H3288" s="13">
        <f>tbl_Data[[#This Row],[Units]] * tbl_Data[[#This Row],[Price]]</f>
        <v>12300</v>
      </c>
      <c r="I3288" s="4" t="s">
        <v>11</v>
      </c>
      <c r="J3288" s="4" t="s">
        <v>12</v>
      </c>
      <c r="K3288" s="4" t="s">
        <v>55</v>
      </c>
    </row>
    <row r="3289" spans="2:11" x14ac:dyDescent="0.25">
      <c r="B3289" s="7">
        <v>44129</v>
      </c>
      <c r="C3289" s="4" t="s">
        <v>13</v>
      </c>
      <c r="D3289" s="4" t="s">
        <v>18</v>
      </c>
      <c r="E3289" s="4" t="s">
        <v>10</v>
      </c>
      <c r="F3289" s="4">
        <v>31</v>
      </c>
      <c r="G3289" s="13">
        <f t="shared" si="51"/>
        <v>400</v>
      </c>
      <c r="H3289" s="13">
        <f>tbl_Data[[#This Row],[Units]] * tbl_Data[[#This Row],[Price]]</f>
        <v>12400</v>
      </c>
      <c r="I3289" s="4" t="s">
        <v>11</v>
      </c>
      <c r="J3289" s="4" t="s">
        <v>12</v>
      </c>
      <c r="K3289" s="4" t="s">
        <v>52</v>
      </c>
    </row>
    <row r="3290" spans="2:11" x14ac:dyDescent="0.25">
      <c r="B3290" s="7">
        <v>44129</v>
      </c>
      <c r="C3290" s="4" t="s">
        <v>21</v>
      </c>
      <c r="D3290" s="4" t="s">
        <v>16</v>
      </c>
      <c r="E3290" s="4" t="s">
        <v>10</v>
      </c>
      <c r="F3290" s="4">
        <v>34</v>
      </c>
      <c r="G3290" s="13">
        <f t="shared" si="51"/>
        <v>400</v>
      </c>
      <c r="H3290" s="13">
        <f>tbl_Data[[#This Row],[Units]] * tbl_Data[[#This Row],[Price]]</f>
        <v>13600</v>
      </c>
      <c r="I3290" s="4" t="s">
        <v>23</v>
      </c>
      <c r="J3290" s="4" t="s">
        <v>12</v>
      </c>
      <c r="K3290" s="4" t="s">
        <v>52</v>
      </c>
    </row>
    <row r="3291" spans="2:11" x14ac:dyDescent="0.25">
      <c r="B3291" s="7">
        <v>44129</v>
      </c>
      <c r="C3291" s="4" t="s">
        <v>8</v>
      </c>
      <c r="D3291" s="4" t="s">
        <v>18</v>
      </c>
      <c r="E3291" s="4" t="s">
        <v>10</v>
      </c>
      <c r="F3291" s="4">
        <v>41</v>
      </c>
      <c r="G3291" s="13">
        <f t="shared" si="51"/>
        <v>400</v>
      </c>
      <c r="H3291" s="13">
        <f>tbl_Data[[#This Row],[Units]] * tbl_Data[[#This Row],[Price]]</f>
        <v>16400</v>
      </c>
      <c r="I3291" s="4" t="s">
        <v>11</v>
      </c>
      <c r="J3291" s="4" t="s">
        <v>12</v>
      </c>
      <c r="K3291" s="4" t="s">
        <v>52</v>
      </c>
    </row>
    <row r="3292" spans="2:11" x14ac:dyDescent="0.25">
      <c r="B3292" s="7">
        <v>44129</v>
      </c>
      <c r="C3292" s="4" t="s">
        <v>21</v>
      </c>
      <c r="D3292" s="4" t="s">
        <v>48</v>
      </c>
      <c r="E3292" s="4" t="s">
        <v>17</v>
      </c>
      <c r="F3292" s="4">
        <v>33</v>
      </c>
      <c r="G3292" s="13">
        <f t="shared" si="51"/>
        <v>500</v>
      </c>
      <c r="H3292" s="13">
        <f>tbl_Data[[#This Row],[Units]] * tbl_Data[[#This Row],[Price]]</f>
        <v>16500</v>
      </c>
      <c r="I3292" s="4" t="s">
        <v>11</v>
      </c>
      <c r="J3292" s="4" t="s">
        <v>12</v>
      </c>
      <c r="K3292" s="4" t="s">
        <v>53</v>
      </c>
    </row>
    <row r="3293" spans="2:11" x14ac:dyDescent="0.25">
      <c r="B3293" s="7">
        <v>44129</v>
      </c>
      <c r="C3293" s="4" t="s">
        <v>13</v>
      </c>
      <c r="D3293" s="4" t="s">
        <v>18</v>
      </c>
      <c r="E3293" s="4" t="s">
        <v>10</v>
      </c>
      <c r="F3293" s="4">
        <v>42</v>
      </c>
      <c r="G3293" s="13">
        <f t="shared" si="51"/>
        <v>400</v>
      </c>
      <c r="H3293" s="13">
        <f>tbl_Data[[#This Row],[Units]] * tbl_Data[[#This Row],[Price]]</f>
        <v>16800</v>
      </c>
      <c r="I3293" s="4" t="s">
        <v>23</v>
      </c>
      <c r="J3293" s="4" t="s">
        <v>12</v>
      </c>
      <c r="K3293" s="4" t="s">
        <v>52</v>
      </c>
    </row>
    <row r="3294" spans="2:11" x14ac:dyDescent="0.25">
      <c r="B3294" s="7">
        <v>44129</v>
      </c>
      <c r="C3294" s="4" t="s">
        <v>21</v>
      </c>
      <c r="D3294" s="4" t="s">
        <v>18</v>
      </c>
      <c r="E3294" s="4" t="s">
        <v>17</v>
      </c>
      <c r="F3294" s="4">
        <v>46</v>
      </c>
      <c r="G3294" s="13">
        <f t="shared" si="51"/>
        <v>500</v>
      </c>
      <c r="H3294" s="13">
        <f>tbl_Data[[#This Row],[Units]] * tbl_Data[[#This Row],[Price]]</f>
        <v>23000</v>
      </c>
      <c r="I3294" s="4" t="s">
        <v>11</v>
      </c>
      <c r="J3294" s="4" t="s">
        <v>12</v>
      </c>
      <c r="K3294" s="4" t="s">
        <v>55</v>
      </c>
    </row>
    <row r="3295" spans="2:11" x14ac:dyDescent="0.25">
      <c r="B3295" s="7">
        <v>44129</v>
      </c>
      <c r="C3295" s="4" t="s">
        <v>13</v>
      </c>
      <c r="D3295" s="4" t="s">
        <v>48</v>
      </c>
      <c r="E3295" s="4" t="s">
        <v>17</v>
      </c>
      <c r="F3295" s="4">
        <v>47</v>
      </c>
      <c r="G3295" s="13">
        <f t="shared" si="51"/>
        <v>500</v>
      </c>
      <c r="H3295" s="13">
        <f>tbl_Data[[#This Row],[Units]] * tbl_Data[[#This Row],[Price]]</f>
        <v>23500</v>
      </c>
      <c r="I3295" s="4" t="s">
        <v>11</v>
      </c>
      <c r="J3295" s="4" t="s">
        <v>12</v>
      </c>
      <c r="K3295" s="4" t="s">
        <v>56</v>
      </c>
    </row>
    <row r="3296" spans="2:11" x14ac:dyDescent="0.25">
      <c r="B3296" s="7">
        <v>44130</v>
      </c>
      <c r="C3296" s="4" t="s">
        <v>13</v>
      </c>
      <c r="D3296" s="4" t="s">
        <v>18</v>
      </c>
      <c r="E3296" s="4" t="s">
        <v>15</v>
      </c>
      <c r="F3296" s="4">
        <v>33</v>
      </c>
      <c r="G3296" s="13">
        <f t="shared" si="51"/>
        <v>100</v>
      </c>
      <c r="H3296" s="13">
        <f>tbl_Data[[#This Row],[Units]] * tbl_Data[[#This Row],[Price]]</f>
        <v>3300</v>
      </c>
      <c r="I3296" s="4" t="s">
        <v>11</v>
      </c>
      <c r="J3296" s="4" t="s">
        <v>12</v>
      </c>
      <c r="K3296" s="4" t="s">
        <v>52</v>
      </c>
    </row>
    <row r="3297" spans="2:11" x14ac:dyDescent="0.25">
      <c r="B3297" s="7">
        <v>44130</v>
      </c>
      <c r="C3297" s="4" t="s">
        <v>21</v>
      </c>
      <c r="D3297" s="4" t="s">
        <v>48</v>
      </c>
      <c r="E3297" s="4" t="s">
        <v>17</v>
      </c>
      <c r="F3297" s="4">
        <v>12</v>
      </c>
      <c r="G3297" s="13">
        <f t="shared" si="51"/>
        <v>500</v>
      </c>
      <c r="H3297" s="13">
        <f>tbl_Data[[#This Row],[Units]] * tbl_Data[[#This Row],[Price]]</f>
        <v>6000</v>
      </c>
      <c r="I3297" s="4" t="s">
        <v>11</v>
      </c>
      <c r="J3297" s="4" t="s">
        <v>12</v>
      </c>
      <c r="K3297" s="4" t="s">
        <v>52</v>
      </c>
    </row>
    <row r="3298" spans="2:11" x14ac:dyDescent="0.25">
      <c r="B3298" s="7">
        <v>44130</v>
      </c>
      <c r="C3298" s="4" t="s">
        <v>8</v>
      </c>
      <c r="D3298" s="4" t="s">
        <v>14</v>
      </c>
      <c r="E3298" s="4" t="s">
        <v>22</v>
      </c>
      <c r="F3298" s="4">
        <v>33</v>
      </c>
      <c r="G3298" s="13">
        <f t="shared" si="51"/>
        <v>200</v>
      </c>
      <c r="H3298" s="13">
        <f>tbl_Data[[#This Row],[Units]] * tbl_Data[[#This Row],[Price]]</f>
        <v>6600</v>
      </c>
      <c r="I3298" s="4" t="s">
        <v>11</v>
      </c>
      <c r="J3298" s="4" t="s">
        <v>12</v>
      </c>
      <c r="K3298" s="4" t="s">
        <v>52</v>
      </c>
    </row>
    <row r="3299" spans="2:11" x14ac:dyDescent="0.25">
      <c r="B3299" s="7">
        <v>44130</v>
      </c>
      <c r="C3299" s="4" t="s">
        <v>21</v>
      </c>
      <c r="D3299" s="4" t="s">
        <v>48</v>
      </c>
      <c r="E3299" s="4" t="s">
        <v>22</v>
      </c>
      <c r="F3299" s="4">
        <v>34</v>
      </c>
      <c r="G3299" s="13">
        <f t="shared" si="51"/>
        <v>200</v>
      </c>
      <c r="H3299" s="13">
        <f>tbl_Data[[#This Row],[Units]] * tbl_Data[[#This Row],[Price]]</f>
        <v>6800</v>
      </c>
      <c r="I3299" s="4" t="s">
        <v>11</v>
      </c>
      <c r="J3299" s="4" t="s">
        <v>12</v>
      </c>
      <c r="K3299" s="4" t="s">
        <v>53</v>
      </c>
    </row>
    <row r="3300" spans="2:11" x14ac:dyDescent="0.25">
      <c r="B3300" s="7">
        <v>44130</v>
      </c>
      <c r="C3300" s="4" t="s">
        <v>21</v>
      </c>
      <c r="D3300" s="4" t="s">
        <v>18</v>
      </c>
      <c r="E3300" s="4" t="s">
        <v>20</v>
      </c>
      <c r="F3300" s="4">
        <v>28</v>
      </c>
      <c r="G3300" s="13">
        <f t="shared" si="51"/>
        <v>300</v>
      </c>
      <c r="H3300" s="13">
        <f>tbl_Data[[#This Row],[Units]] * tbl_Data[[#This Row],[Price]]</f>
        <v>8400</v>
      </c>
      <c r="I3300" s="4" t="s">
        <v>11</v>
      </c>
      <c r="J3300" s="4" t="s">
        <v>12</v>
      </c>
      <c r="K3300" s="4" t="s">
        <v>52</v>
      </c>
    </row>
    <row r="3301" spans="2:11" x14ac:dyDescent="0.25">
      <c r="B3301" s="7">
        <v>44130</v>
      </c>
      <c r="C3301" s="4" t="s">
        <v>13</v>
      </c>
      <c r="D3301" s="4" t="s">
        <v>14</v>
      </c>
      <c r="E3301" s="4" t="s">
        <v>10</v>
      </c>
      <c r="F3301" s="4">
        <v>32</v>
      </c>
      <c r="G3301" s="13">
        <f t="shared" si="51"/>
        <v>400</v>
      </c>
      <c r="H3301" s="13">
        <f>tbl_Data[[#This Row],[Units]] * tbl_Data[[#This Row],[Price]]</f>
        <v>12800</v>
      </c>
      <c r="I3301" s="4" t="s">
        <v>23</v>
      </c>
      <c r="J3301" s="4" t="s">
        <v>12</v>
      </c>
      <c r="K3301" s="4" t="s">
        <v>53</v>
      </c>
    </row>
    <row r="3302" spans="2:11" x14ac:dyDescent="0.25">
      <c r="B3302" s="7">
        <v>44130</v>
      </c>
      <c r="C3302" s="4" t="s">
        <v>8</v>
      </c>
      <c r="D3302" s="4" t="s">
        <v>48</v>
      </c>
      <c r="E3302" s="4" t="s">
        <v>20</v>
      </c>
      <c r="F3302" s="4">
        <v>43</v>
      </c>
      <c r="G3302" s="13">
        <f t="shared" si="51"/>
        <v>300</v>
      </c>
      <c r="H3302" s="13">
        <f>tbl_Data[[#This Row],[Units]] * tbl_Data[[#This Row],[Price]]</f>
        <v>12900</v>
      </c>
      <c r="I3302" s="4" t="s">
        <v>11</v>
      </c>
      <c r="J3302" s="4" t="s">
        <v>12</v>
      </c>
      <c r="K3302" s="4" t="s">
        <v>52</v>
      </c>
    </row>
    <row r="3303" spans="2:11" x14ac:dyDescent="0.25">
      <c r="B3303" s="7">
        <v>44131</v>
      </c>
      <c r="C3303" s="4" t="s">
        <v>13</v>
      </c>
      <c r="D3303" s="4" t="s">
        <v>48</v>
      </c>
      <c r="E3303" s="4" t="s">
        <v>22</v>
      </c>
      <c r="F3303" s="4">
        <v>12</v>
      </c>
      <c r="G3303" s="13">
        <f t="shared" si="51"/>
        <v>200</v>
      </c>
      <c r="H3303" s="13">
        <f>tbl_Data[[#This Row],[Units]] * tbl_Data[[#This Row],[Price]]</f>
        <v>2400</v>
      </c>
      <c r="I3303" s="4" t="s">
        <v>11</v>
      </c>
      <c r="J3303" s="4" t="s">
        <v>12</v>
      </c>
      <c r="K3303" s="4" t="s">
        <v>52</v>
      </c>
    </row>
    <row r="3304" spans="2:11" x14ac:dyDescent="0.25">
      <c r="B3304" s="7">
        <v>44131</v>
      </c>
      <c r="C3304" s="4" t="s">
        <v>8</v>
      </c>
      <c r="D3304" s="4" t="s">
        <v>48</v>
      </c>
      <c r="E3304" s="4" t="s">
        <v>15</v>
      </c>
      <c r="F3304" s="4">
        <v>25</v>
      </c>
      <c r="G3304" s="13">
        <f t="shared" si="51"/>
        <v>100</v>
      </c>
      <c r="H3304" s="13">
        <f>tbl_Data[[#This Row],[Units]] * tbl_Data[[#This Row],[Price]]</f>
        <v>2500</v>
      </c>
      <c r="I3304" s="4" t="s">
        <v>23</v>
      </c>
      <c r="J3304" s="4" t="s">
        <v>12</v>
      </c>
      <c r="K3304" s="4" t="s">
        <v>55</v>
      </c>
    </row>
    <row r="3305" spans="2:11" x14ac:dyDescent="0.25">
      <c r="B3305" s="7">
        <v>44131</v>
      </c>
      <c r="C3305" s="4" t="s">
        <v>13</v>
      </c>
      <c r="D3305" s="4" t="s">
        <v>18</v>
      </c>
      <c r="E3305" s="4" t="s">
        <v>15</v>
      </c>
      <c r="F3305" s="4">
        <v>27</v>
      </c>
      <c r="G3305" s="13">
        <f t="shared" si="51"/>
        <v>100</v>
      </c>
      <c r="H3305" s="13">
        <f>tbl_Data[[#This Row],[Units]] * tbl_Data[[#This Row],[Price]]</f>
        <v>2700</v>
      </c>
      <c r="I3305" s="4" t="s">
        <v>23</v>
      </c>
      <c r="J3305" s="4" t="s">
        <v>12</v>
      </c>
      <c r="K3305" s="4" t="s">
        <v>55</v>
      </c>
    </row>
    <row r="3306" spans="2:11" x14ac:dyDescent="0.25">
      <c r="B3306" s="7">
        <v>44131</v>
      </c>
      <c r="C3306" s="4" t="s">
        <v>8</v>
      </c>
      <c r="D3306" s="4" t="s">
        <v>48</v>
      </c>
      <c r="E3306" s="4" t="s">
        <v>20</v>
      </c>
      <c r="F3306" s="4">
        <v>22</v>
      </c>
      <c r="G3306" s="13">
        <f t="shared" si="51"/>
        <v>300</v>
      </c>
      <c r="H3306" s="13">
        <f>tbl_Data[[#This Row],[Units]] * tbl_Data[[#This Row],[Price]]</f>
        <v>6600</v>
      </c>
      <c r="I3306" s="4" t="s">
        <v>11</v>
      </c>
      <c r="J3306" s="4" t="s">
        <v>12</v>
      </c>
      <c r="K3306" s="4" t="s">
        <v>55</v>
      </c>
    </row>
    <row r="3307" spans="2:11" x14ac:dyDescent="0.25">
      <c r="B3307" s="7">
        <v>44131</v>
      </c>
      <c r="C3307" s="4" t="s">
        <v>21</v>
      </c>
      <c r="D3307" s="4" t="s">
        <v>18</v>
      </c>
      <c r="E3307" s="4" t="s">
        <v>17</v>
      </c>
      <c r="F3307" s="4">
        <v>17</v>
      </c>
      <c r="G3307" s="13">
        <f t="shared" si="51"/>
        <v>500</v>
      </c>
      <c r="H3307" s="13">
        <f>tbl_Data[[#This Row],[Units]] * tbl_Data[[#This Row],[Price]]</f>
        <v>8500</v>
      </c>
      <c r="I3307" s="4" t="s">
        <v>11</v>
      </c>
      <c r="J3307" s="4" t="s">
        <v>12</v>
      </c>
      <c r="K3307" s="4" t="s">
        <v>52</v>
      </c>
    </row>
    <row r="3308" spans="2:11" x14ac:dyDescent="0.25">
      <c r="B3308" s="7">
        <v>44131</v>
      </c>
      <c r="C3308" s="4" t="s">
        <v>8</v>
      </c>
      <c r="D3308" s="4" t="s">
        <v>9</v>
      </c>
      <c r="E3308" s="4" t="s">
        <v>17</v>
      </c>
      <c r="F3308" s="4">
        <v>23</v>
      </c>
      <c r="G3308" s="13">
        <f t="shared" si="51"/>
        <v>500</v>
      </c>
      <c r="H3308" s="13">
        <f>tbl_Data[[#This Row],[Units]] * tbl_Data[[#This Row],[Price]]</f>
        <v>11500</v>
      </c>
      <c r="I3308" s="4" t="s">
        <v>11</v>
      </c>
      <c r="J3308" s="4" t="s">
        <v>12</v>
      </c>
      <c r="K3308" s="4" t="s">
        <v>53</v>
      </c>
    </row>
    <row r="3309" spans="2:11" x14ac:dyDescent="0.25">
      <c r="B3309" s="7">
        <v>44131</v>
      </c>
      <c r="C3309" s="4" t="s">
        <v>8</v>
      </c>
      <c r="D3309" s="4" t="s">
        <v>48</v>
      </c>
      <c r="E3309" s="4" t="s">
        <v>17</v>
      </c>
      <c r="F3309" s="4">
        <v>23</v>
      </c>
      <c r="G3309" s="13">
        <f t="shared" si="51"/>
        <v>500</v>
      </c>
      <c r="H3309" s="13">
        <f>tbl_Data[[#This Row],[Units]] * tbl_Data[[#This Row],[Price]]</f>
        <v>11500</v>
      </c>
      <c r="I3309" s="4" t="s">
        <v>11</v>
      </c>
      <c r="J3309" s="4" t="s">
        <v>12</v>
      </c>
      <c r="K3309" s="4" t="s">
        <v>52</v>
      </c>
    </row>
    <row r="3310" spans="2:11" x14ac:dyDescent="0.25">
      <c r="B3310" s="7">
        <v>44131</v>
      </c>
      <c r="C3310" s="4" t="s">
        <v>21</v>
      </c>
      <c r="D3310" s="4" t="s">
        <v>18</v>
      </c>
      <c r="E3310" s="4" t="s">
        <v>17</v>
      </c>
      <c r="F3310" s="4">
        <v>39</v>
      </c>
      <c r="G3310" s="13">
        <f t="shared" si="51"/>
        <v>500</v>
      </c>
      <c r="H3310" s="13">
        <f>tbl_Data[[#This Row],[Units]] * tbl_Data[[#This Row],[Price]]</f>
        <v>19500</v>
      </c>
      <c r="I3310" s="4" t="s">
        <v>11</v>
      </c>
      <c r="J3310" s="4" t="s">
        <v>19</v>
      </c>
      <c r="K3310" s="4" t="s">
        <v>52</v>
      </c>
    </row>
    <row r="3311" spans="2:11" x14ac:dyDescent="0.25">
      <c r="B3311" s="7">
        <v>44131</v>
      </c>
      <c r="C3311" s="4" t="s">
        <v>13</v>
      </c>
      <c r="D3311" s="4" t="s">
        <v>16</v>
      </c>
      <c r="E3311" s="4" t="s">
        <v>17</v>
      </c>
      <c r="F3311" s="4">
        <v>48</v>
      </c>
      <c r="G3311" s="13">
        <f t="shared" si="51"/>
        <v>500</v>
      </c>
      <c r="H3311" s="13">
        <f>tbl_Data[[#This Row],[Units]] * tbl_Data[[#This Row],[Price]]</f>
        <v>24000</v>
      </c>
      <c r="I3311" s="4" t="s">
        <v>11</v>
      </c>
      <c r="J3311" s="4" t="s">
        <v>12</v>
      </c>
      <c r="K3311" s="4" t="s">
        <v>53</v>
      </c>
    </row>
    <row r="3312" spans="2:11" x14ac:dyDescent="0.25">
      <c r="B3312" s="7">
        <v>44132</v>
      </c>
      <c r="C3312" s="4" t="s">
        <v>13</v>
      </c>
      <c r="D3312" s="4" t="s">
        <v>18</v>
      </c>
      <c r="E3312" s="4" t="s">
        <v>22</v>
      </c>
      <c r="F3312" s="4">
        <v>9</v>
      </c>
      <c r="G3312" s="13">
        <f t="shared" si="51"/>
        <v>200</v>
      </c>
      <c r="H3312" s="13">
        <f>tbl_Data[[#This Row],[Units]] * tbl_Data[[#This Row],[Price]]</f>
        <v>1800</v>
      </c>
      <c r="I3312" s="4" t="s">
        <v>23</v>
      </c>
      <c r="J3312" s="4" t="s">
        <v>12</v>
      </c>
      <c r="K3312" s="4" t="s">
        <v>53</v>
      </c>
    </row>
    <row r="3313" spans="2:11" x14ac:dyDescent="0.25">
      <c r="B3313" s="7">
        <v>44132</v>
      </c>
      <c r="C3313" s="4" t="s">
        <v>21</v>
      </c>
      <c r="D3313" s="4" t="s">
        <v>16</v>
      </c>
      <c r="E3313" s="4" t="s">
        <v>15</v>
      </c>
      <c r="F3313" s="4">
        <v>20</v>
      </c>
      <c r="G3313" s="13">
        <f t="shared" si="51"/>
        <v>100</v>
      </c>
      <c r="H3313" s="13">
        <f>tbl_Data[[#This Row],[Units]] * tbl_Data[[#This Row],[Price]]</f>
        <v>2000</v>
      </c>
      <c r="I3313" s="4" t="s">
        <v>11</v>
      </c>
      <c r="J3313" s="4" t="s">
        <v>12</v>
      </c>
      <c r="K3313" s="4" t="s">
        <v>55</v>
      </c>
    </row>
    <row r="3314" spans="2:11" x14ac:dyDescent="0.25">
      <c r="B3314" s="7">
        <v>44132</v>
      </c>
      <c r="C3314" s="4" t="s">
        <v>13</v>
      </c>
      <c r="D3314" s="4" t="s">
        <v>14</v>
      </c>
      <c r="E3314" s="4" t="s">
        <v>20</v>
      </c>
      <c r="F3314" s="4">
        <v>13</v>
      </c>
      <c r="G3314" s="13">
        <f t="shared" si="51"/>
        <v>300</v>
      </c>
      <c r="H3314" s="13">
        <f>tbl_Data[[#This Row],[Units]] * tbl_Data[[#This Row],[Price]]</f>
        <v>3900</v>
      </c>
      <c r="I3314" s="4" t="s">
        <v>11</v>
      </c>
      <c r="J3314" s="4" t="s">
        <v>12</v>
      </c>
      <c r="K3314" s="4" t="s">
        <v>55</v>
      </c>
    </row>
    <row r="3315" spans="2:11" x14ac:dyDescent="0.25">
      <c r="B3315" s="7">
        <v>44132</v>
      </c>
      <c r="C3315" s="4" t="s">
        <v>8</v>
      </c>
      <c r="D3315" s="4" t="s">
        <v>16</v>
      </c>
      <c r="E3315" s="4" t="s">
        <v>10</v>
      </c>
      <c r="F3315" s="4">
        <v>15</v>
      </c>
      <c r="G3315" s="13">
        <f t="shared" si="51"/>
        <v>400</v>
      </c>
      <c r="H3315" s="13">
        <f>tbl_Data[[#This Row],[Units]] * tbl_Data[[#This Row],[Price]]</f>
        <v>6000</v>
      </c>
      <c r="I3315" s="4" t="s">
        <v>11</v>
      </c>
      <c r="J3315" s="4" t="s">
        <v>12</v>
      </c>
      <c r="K3315" s="4" t="s">
        <v>52</v>
      </c>
    </row>
    <row r="3316" spans="2:11" x14ac:dyDescent="0.25">
      <c r="B3316" s="7">
        <v>44132</v>
      </c>
      <c r="C3316" s="4" t="s">
        <v>8</v>
      </c>
      <c r="D3316" s="4" t="s">
        <v>14</v>
      </c>
      <c r="E3316" s="4" t="s">
        <v>20</v>
      </c>
      <c r="F3316" s="4">
        <v>35</v>
      </c>
      <c r="G3316" s="13">
        <f t="shared" si="51"/>
        <v>300</v>
      </c>
      <c r="H3316" s="13">
        <f>tbl_Data[[#This Row],[Units]] * tbl_Data[[#This Row],[Price]]</f>
        <v>10500</v>
      </c>
      <c r="I3316" s="4" t="s">
        <v>11</v>
      </c>
      <c r="J3316" s="4" t="s">
        <v>12</v>
      </c>
      <c r="K3316" s="4" t="s">
        <v>55</v>
      </c>
    </row>
    <row r="3317" spans="2:11" x14ac:dyDescent="0.25">
      <c r="B3317" s="7">
        <v>44132</v>
      </c>
      <c r="C3317" s="4" t="s">
        <v>8</v>
      </c>
      <c r="D3317" s="4" t="s">
        <v>9</v>
      </c>
      <c r="E3317" s="4" t="s">
        <v>17</v>
      </c>
      <c r="F3317" s="4">
        <v>23</v>
      </c>
      <c r="G3317" s="13">
        <f t="shared" si="51"/>
        <v>500</v>
      </c>
      <c r="H3317" s="13">
        <f>tbl_Data[[#This Row],[Units]] * tbl_Data[[#This Row],[Price]]</f>
        <v>11500</v>
      </c>
      <c r="I3317" s="4" t="s">
        <v>11</v>
      </c>
      <c r="J3317" s="4" t="s">
        <v>12</v>
      </c>
      <c r="K3317" s="4" t="s">
        <v>55</v>
      </c>
    </row>
    <row r="3318" spans="2:11" x14ac:dyDescent="0.25">
      <c r="B3318" s="7">
        <v>44132</v>
      </c>
      <c r="C3318" s="4" t="s">
        <v>13</v>
      </c>
      <c r="D3318" s="4" t="s">
        <v>24</v>
      </c>
      <c r="E3318" s="4" t="s">
        <v>17</v>
      </c>
      <c r="F3318" s="4">
        <v>25</v>
      </c>
      <c r="G3318" s="13">
        <f t="shared" si="51"/>
        <v>500</v>
      </c>
      <c r="H3318" s="13">
        <f>tbl_Data[[#This Row],[Units]] * tbl_Data[[#This Row],[Price]]</f>
        <v>12500</v>
      </c>
      <c r="I3318" s="4" t="s">
        <v>11</v>
      </c>
      <c r="J3318" s="4" t="s">
        <v>12</v>
      </c>
      <c r="K3318" s="4" t="s">
        <v>55</v>
      </c>
    </row>
    <row r="3319" spans="2:11" x14ac:dyDescent="0.25">
      <c r="B3319" s="7">
        <v>44132</v>
      </c>
      <c r="C3319" s="4" t="s">
        <v>8</v>
      </c>
      <c r="D3319" s="4" t="s">
        <v>18</v>
      </c>
      <c r="E3319" s="4" t="s">
        <v>17</v>
      </c>
      <c r="F3319" s="4">
        <v>26</v>
      </c>
      <c r="G3319" s="13">
        <f t="shared" si="51"/>
        <v>500</v>
      </c>
      <c r="H3319" s="13">
        <f>tbl_Data[[#This Row],[Units]] * tbl_Data[[#This Row],[Price]]</f>
        <v>13000</v>
      </c>
      <c r="I3319" s="4" t="s">
        <v>23</v>
      </c>
      <c r="J3319" s="4" t="s">
        <v>12</v>
      </c>
      <c r="K3319" s="4" t="s">
        <v>55</v>
      </c>
    </row>
    <row r="3320" spans="2:11" x14ac:dyDescent="0.25">
      <c r="B3320" s="7">
        <v>44132</v>
      </c>
      <c r="C3320" s="4" t="s">
        <v>21</v>
      </c>
      <c r="D3320" s="4" t="s">
        <v>18</v>
      </c>
      <c r="E3320" s="4" t="s">
        <v>10</v>
      </c>
      <c r="F3320" s="4">
        <v>44</v>
      </c>
      <c r="G3320" s="13">
        <f t="shared" si="51"/>
        <v>400</v>
      </c>
      <c r="H3320" s="13">
        <f>tbl_Data[[#This Row],[Units]] * tbl_Data[[#This Row],[Price]]</f>
        <v>17600</v>
      </c>
      <c r="I3320" s="4" t="s">
        <v>11</v>
      </c>
      <c r="J3320" s="4" t="s">
        <v>12</v>
      </c>
      <c r="K3320" s="4" t="s">
        <v>55</v>
      </c>
    </row>
    <row r="3321" spans="2:11" x14ac:dyDescent="0.25">
      <c r="B3321" s="7">
        <v>44132</v>
      </c>
      <c r="C3321" s="4" t="s">
        <v>8</v>
      </c>
      <c r="D3321" s="4" t="s">
        <v>9</v>
      </c>
      <c r="E3321" s="4" t="s">
        <v>10</v>
      </c>
      <c r="F3321" s="4">
        <v>45</v>
      </c>
      <c r="G3321" s="13">
        <f t="shared" si="51"/>
        <v>400</v>
      </c>
      <c r="H3321" s="13">
        <f>tbl_Data[[#This Row],[Units]] * tbl_Data[[#This Row],[Price]]</f>
        <v>18000</v>
      </c>
      <c r="I3321" s="4" t="s">
        <v>11</v>
      </c>
      <c r="J3321" s="4" t="s">
        <v>12</v>
      </c>
      <c r="K3321" s="4" t="s">
        <v>52</v>
      </c>
    </row>
    <row r="3322" spans="2:11" x14ac:dyDescent="0.25">
      <c r="B3322" s="7">
        <v>44132</v>
      </c>
      <c r="C3322" s="4" t="s">
        <v>8</v>
      </c>
      <c r="D3322" s="4" t="s">
        <v>9</v>
      </c>
      <c r="E3322" s="4" t="s">
        <v>17</v>
      </c>
      <c r="F3322" s="4">
        <v>49</v>
      </c>
      <c r="G3322" s="13">
        <f t="shared" si="51"/>
        <v>500</v>
      </c>
      <c r="H3322" s="13">
        <f>tbl_Data[[#This Row],[Units]] * tbl_Data[[#This Row],[Price]]</f>
        <v>24500</v>
      </c>
      <c r="I3322" s="4" t="s">
        <v>11</v>
      </c>
      <c r="J3322" s="4" t="s">
        <v>12</v>
      </c>
      <c r="K3322" s="4" t="s">
        <v>55</v>
      </c>
    </row>
    <row r="3323" spans="2:11" x14ac:dyDescent="0.25">
      <c r="B3323" s="7">
        <v>44133</v>
      </c>
      <c r="C3323" s="4" t="s">
        <v>21</v>
      </c>
      <c r="D3323" s="4" t="s">
        <v>9</v>
      </c>
      <c r="E3323" s="4" t="s">
        <v>22</v>
      </c>
      <c r="F3323" s="4">
        <v>10</v>
      </c>
      <c r="G3323" s="13">
        <f t="shared" si="51"/>
        <v>200</v>
      </c>
      <c r="H3323" s="13">
        <f>tbl_Data[[#This Row],[Units]] * tbl_Data[[#This Row],[Price]]</f>
        <v>2000</v>
      </c>
      <c r="I3323" s="4" t="s">
        <v>11</v>
      </c>
      <c r="J3323" s="4" t="s">
        <v>12</v>
      </c>
      <c r="K3323" s="4" t="s">
        <v>52</v>
      </c>
    </row>
    <row r="3324" spans="2:11" x14ac:dyDescent="0.25">
      <c r="B3324" s="7">
        <v>44133</v>
      </c>
      <c r="C3324" s="4" t="s">
        <v>8</v>
      </c>
      <c r="D3324" s="4" t="s">
        <v>18</v>
      </c>
      <c r="E3324" s="4" t="s">
        <v>10</v>
      </c>
      <c r="F3324" s="4">
        <v>6</v>
      </c>
      <c r="G3324" s="13">
        <f t="shared" si="51"/>
        <v>400</v>
      </c>
      <c r="H3324" s="13">
        <f>tbl_Data[[#This Row],[Units]] * tbl_Data[[#This Row],[Price]]</f>
        <v>2400</v>
      </c>
      <c r="I3324" s="4" t="s">
        <v>11</v>
      </c>
      <c r="J3324" s="4" t="s">
        <v>12</v>
      </c>
      <c r="K3324" s="4" t="s">
        <v>55</v>
      </c>
    </row>
    <row r="3325" spans="2:11" x14ac:dyDescent="0.25">
      <c r="B3325" s="7">
        <v>44133</v>
      </c>
      <c r="C3325" s="4" t="s">
        <v>13</v>
      </c>
      <c r="D3325" s="4" t="s">
        <v>9</v>
      </c>
      <c r="E3325" s="4" t="s">
        <v>20</v>
      </c>
      <c r="F3325" s="4">
        <v>10</v>
      </c>
      <c r="G3325" s="13">
        <f t="shared" si="51"/>
        <v>300</v>
      </c>
      <c r="H3325" s="13">
        <f>tbl_Data[[#This Row],[Units]] * tbl_Data[[#This Row],[Price]]</f>
        <v>3000</v>
      </c>
      <c r="I3325" s="4" t="s">
        <v>11</v>
      </c>
      <c r="J3325" s="4" t="s">
        <v>12</v>
      </c>
      <c r="K3325" s="4" t="s">
        <v>52</v>
      </c>
    </row>
    <row r="3326" spans="2:11" x14ac:dyDescent="0.25">
      <c r="B3326" s="7">
        <v>44133</v>
      </c>
      <c r="C3326" s="4" t="s">
        <v>13</v>
      </c>
      <c r="D3326" s="4" t="s">
        <v>16</v>
      </c>
      <c r="E3326" s="4" t="s">
        <v>22</v>
      </c>
      <c r="F3326" s="4">
        <v>15</v>
      </c>
      <c r="G3326" s="13">
        <f t="shared" si="51"/>
        <v>200</v>
      </c>
      <c r="H3326" s="13">
        <f>tbl_Data[[#This Row],[Units]] * tbl_Data[[#This Row],[Price]]</f>
        <v>3000</v>
      </c>
      <c r="I3326" s="4" t="s">
        <v>11</v>
      </c>
      <c r="J3326" s="4" t="s">
        <v>19</v>
      </c>
      <c r="K3326" s="4" t="s">
        <v>52</v>
      </c>
    </row>
    <row r="3327" spans="2:11" x14ac:dyDescent="0.25">
      <c r="B3327" s="7">
        <v>44133</v>
      </c>
      <c r="C3327" s="4" t="s">
        <v>21</v>
      </c>
      <c r="D3327" s="4" t="s">
        <v>18</v>
      </c>
      <c r="E3327" s="4" t="s">
        <v>15</v>
      </c>
      <c r="F3327" s="4">
        <v>49</v>
      </c>
      <c r="G3327" s="13">
        <f t="shared" si="51"/>
        <v>100</v>
      </c>
      <c r="H3327" s="13">
        <f>tbl_Data[[#This Row],[Units]] * tbl_Data[[#This Row],[Price]]</f>
        <v>4900</v>
      </c>
      <c r="I3327" s="4" t="s">
        <v>11</v>
      </c>
      <c r="J3327" s="4" t="s">
        <v>12</v>
      </c>
      <c r="K3327" s="4" t="s">
        <v>52</v>
      </c>
    </row>
    <row r="3328" spans="2:11" x14ac:dyDescent="0.25">
      <c r="B3328" s="7">
        <v>44133</v>
      </c>
      <c r="C3328" s="4" t="s">
        <v>8</v>
      </c>
      <c r="D3328" s="4" t="s">
        <v>14</v>
      </c>
      <c r="E3328" s="4" t="s">
        <v>22</v>
      </c>
      <c r="F3328" s="4">
        <v>40</v>
      </c>
      <c r="G3328" s="13">
        <f t="shared" si="51"/>
        <v>200</v>
      </c>
      <c r="H3328" s="13">
        <f>tbl_Data[[#This Row],[Units]] * tbl_Data[[#This Row],[Price]]</f>
        <v>8000</v>
      </c>
      <c r="I3328" s="4" t="s">
        <v>11</v>
      </c>
      <c r="J3328" s="4" t="s">
        <v>12</v>
      </c>
      <c r="K3328" s="4" t="s">
        <v>52</v>
      </c>
    </row>
    <row r="3329" spans="2:11" x14ac:dyDescent="0.25">
      <c r="B3329" s="7">
        <v>44133</v>
      </c>
      <c r="C3329" s="4" t="s">
        <v>21</v>
      </c>
      <c r="D3329" s="4" t="s">
        <v>18</v>
      </c>
      <c r="E3329" s="4" t="s">
        <v>10</v>
      </c>
      <c r="F3329" s="4">
        <v>22</v>
      </c>
      <c r="G3329" s="13">
        <f t="shared" si="51"/>
        <v>400</v>
      </c>
      <c r="H3329" s="13">
        <f>tbl_Data[[#This Row],[Units]] * tbl_Data[[#This Row],[Price]]</f>
        <v>8800</v>
      </c>
      <c r="I3329" s="4" t="s">
        <v>11</v>
      </c>
      <c r="J3329" s="4" t="s">
        <v>12</v>
      </c>
      <c r="K3329" s="4" t="s">
        <v>52</v>
      </c>
    </row>
    <row r="3330" spans="2:11" x14ac:dyDescent="0.25">
      <c r="B3330" s="7">
        <v>44133</v>
      </c>
      <c r="C3330" s="4" t="s">
        <v>8</v>
      </c>
      <c r="D3330" s="4" t="s">
        <v>18</v>
      </c>
      <c r="E3330" s="4" t="s">
        <v>10</v>
      </c>
      <c r="F3330" s="4">
        <v>33</v>
      </c>
      <c r="G3330" s="13">
        <f t="shared" si="51"/>
        <v>400</v>
      </c>
      <c r="H3330" s="13">
        <f>tbl_Data[[#This Row],[Units]] * tbl_Data[[#This Row],[Price]]</f>
        <v>13200</v>
      </c>
      <c r="I3330" s="4" t="s">
        <v>11</v>
      </c>
      <c r="J3330" s="4" t="s">
        <v>12</v>
      </c>
      <c r="K3330" s="4" t="s">
        <v>52</v>
      </c>
    </row>
    <row r="3331" spans="2:11" x14ac:dyDescent="0.25">
      <c r="B3331" s="7">
        <v>44133</v>
      </c>
      <c r="C3331" s="4" t="s">
        <v>21</v>
      </c>
      <c r="D3331" s="4" t="s">
        <v>14</v>
      </c>
      <c r="E3331" s="4" t="s">
        <v>17</v>
      </c>
      <c r="F3331" s="4">
        <v>30</v>
      </c>
      <c r="G3331" s="13">
        <f t="shared" si="51"/>
        <v>500</v>
      </c>
      <c r="H3331" s="13">
        <f>tbl_Data[[#This Row],[Units]] * tbl_Data[[#This Row],[Price]]</f>
        <v>15000</v>
      </c>
      <c r="I3331" s="4" t="s">
        <v>11</v>
      </c>
      <c r="J3331" s="4" t="s">
        <v>12</v>
      </c>
      <c r="K3331" s="4" t="s">
        <v>52</v>
      </c>
    </row>
    <row r="3332" spans="2:11" x14ac:dyDescent="0.25">
      <c r="B3332" s="7">
        <v>44133</v>
      </c>
      <c r="C3332" s="4" t="s">
        <v>8</v>
      </c>
      <c r="D3332" s="4" t="s">
        <v>14</v>
      </c>
      <c r="E3332" s="4" t="s">
        <v>17</v>
      </c>
      <c r="F3332" s="4">
        <v>37</v>
      </c>
      <c r="G3332" s="13">
        <f t="shared" ref="G3332:G3395" si="52">_xlfn.XLOOKUP(E3332, Product, dv_Price, "N/A", 0)</f>
        <v>500</v>
      </c>
      <c r="H3332" s="13">
        <f>tbl_Data[[#This Row],[Units]] * tbl_Data[[#This Row],[Price]]</f>
        <v>18500</v>
      </c>
      <c r="I3332" s="4" t="s">
        <v>11</v>
      </c>
      <c r="J3332" s="4" t="s">
        <v>12</v>
      </c>
      <c r="K3332" s="4" t="s">
        <v>55</v>
      </c>
    </row>
    <row r="3333" spans="2:11" x14ac:dyDescent="0.25">
      <c r="B3333" s="7">
        <v>44133</v>
      </c>
      <c r="C3333" s="4" t="s">
        <v>21</v>
      </c>
      <c r="D3333" s="4" t="s">
        <v>16</v>
      </c>
      <c r="E3333" s="4" t="s">
        <v>17</v>
      </c>
      <c r="F3333" s="4">
        <v>42</v>
      </c>
      <c r="G3333" s="13">
        <f t="shared" si="52"/>
        <v>500</v>
      </c>
      <c r="H3333" s="13">
        <f>tbl_Data[[#This Row],[Units]] * tbl_Data[[#This Row],[Price]]</f>
        <v>21000</v>
      </c>
      <c r="I3333" s="4" t="s">
        <v>11</v>
      </c>
      <c r="J3333" s="4" t="s">
        <v>12</v>
      </c>
      <c r="K3333" s="4" t="s">
        <v>52</v>
      </c>
    </row>
    <row r="3334" spans="2:11" x14ac:dyDescent="0.25">
      <c r="B3334" s="7">
        <v>44133</v>
      </c>
      <c r="C3334" s="4" t="s">
        <v>8</v>
      </c>
      <c r="D3334" s="4" t="s">
        <v>48</v>
      </c>
      <c r="E3334" s="4" t="s">
        <v>17</v>
      </c>
      <c r="F3334" s="4">
        <v>44</v>
      </c>
      <c r="G3334" s="13">
        <f t="shared" si="52"/>
        <v>500</v>
      </c>
      <c r="H3334" s="13">
        <f>tbl_Data[[#This Row],[Units]] * tbl_Data[[#This Row],[Price]]</f>
        <v>22000</v>
      </c>
      <c r="I3334" s="4" t="s">
        <v>11</v>
      </c>
      <c r="J3334" s="4" t="s">
        <v>19</v>
      </c>
      <c r="K3334" s="4" t="s">
        <v>52</v>
      </c>
    </row>
    <row r="3335" spans="2:11" x14ac:dyDescent="0.25">
      <c r="B3335" s="7">
        <v>44134</v>
      </c>
      <c r="C3335" s="4" t="s">
        <v>8</v>
      </c>
      <c r="D3335" s="4" t="s">
        <v>18</v>
      </c>
      <c r="E3335" s="4" t="s">
        <v>20</v>
      </c>
      <c r="F3335" s="4">
        <v>2</v>
      </c>
      <c r="G3335" s="13">
        <f t="shared" si="52"/>
        <v>300</v>
      </c>
      <c r="H3335" s="13">
        <f>tbl_Data[[#This Row],[Units]] * tbl_Data[[#This Row],[Price]]</f>
        <v>600</v>
      </c>
      <c r="I3335" s="4" t="s">
        <v>11</v>
      </c>
      <c r="J3335" s="4" t="s">
        <v>12</v>
      </c>
      <c r="K3335" s="4" t="s">
        <v>56</v>
      </c>
    </row>
    <row r="3336" spans="2:11" x14ac:dyDescent="0.25">
      <c r="B3336" s="7">
        <v>44134</v>
      </c>
      <c r="C3336" s="4" t="s">
        <v>13</v>
      </c>
      <c r="D3336" s="4" t="s">
        <v>16</v>
      </c>
      <c r="E3336" s="4" t="s">
        <v>20</v>
      </c>
      <c r="F3336" s="4">
        <v>6</v>
      </c>
      <c r="G3336" s="13">
        <f t="shared" si="52"/>
        <v>300</v>
      </c>
      <c r="H3336" s="13">
        <f>tbl_Data[[#This Row],[Units]] * tbl_Data[[#This Row],[Price]]</f>
        <v>1800</v>
      </c>
      <c r="I3336" s="4" t="s">
        <v>23</v>
      </c>
      <c r="J3336" s="4" t="s">
        <v>12</v>
      </c>
      <c r="K3336" s="4" t="s">
        <v>52</v>
      </c>
    </row>
    <row r="3337" spans="2:11" x14ac:dyDescent="0.25">
      <c r="B3337" s="7">
        <v>44134</v>
      </c>
      <c r="C3337" s="4" t="s">
        <v>8</v>
      </c>
      <c r="D3337" s="4" t="s">
        <v>14</v>
      </c>
      <c r="E3337" s="4" t="s">
        <v>17</v>
      </c>
      <c r="F3337" s="4">
        <v>5</v>
      </c>
      <c r="G3337" s="13">
        <f t="shared" si="52"/>
        <v>500</v>
      </c>
      <c r="H3337" s="13">
        <f>tbl_Data[[#This Row],[Units]] * tbl_Data[[#This Row],[Price]]</f>
        <v>2500</v>
      </c>
      <c r="I3337" s="4" t="s">
        <v>11</v>
      </c>
      <c r="J3337" s="4" t="s">
        <v>12</v>
      </c>
      <c r="K3337" s="4" t="s">
        <v>55</v>
      </c>
    </row>
    <row r="3338" spans="2:11" x14ac:dyDescent="0.25">
      <c r="B3338" s="7">
        <v>44134</v>
      </c>
      <c r="C3338" s="4" t="s">
        <v>21</v>
      </c>
      <c r="D3338" s="4" t="s">
        <v>14</v>
      </c>
      <c r="E3338" s="4" t="s">
        <v>17</v>
      </c>
      <c r="F3338" s="4">
        <v>6</v>
      </c>
      <c r="G3338" s="13">
        <f t="shared" si="52"/>
        <v>500</v>
      </c>
      <c r="H3338" s="13">
        <f>tbl_Data[[#This Row],[Units]] * tbl_Data[[#This Row],[Price]]</f>
        <v>3000</v>
      </c>
      <c r="I3338" s="4" t="s">
        <v>11</v>
      </c>
      <c r="J3338" s="4" t="s">
        <v>12</v>
      </c>
      <c r="K3338" s="4" t="s">
        <v>52</v>
      </c>
    </row>
    <row r="3339" spans="2:11" x14ac:dyDescent="0.25">
      <c r="B3339" s="7">
        <v>44134</v>
      </c>
      <c r="C3339" s="4" t="s">
        <v>13</v>
      </c>
      <c r="D3339" s="4" t="s">
        <v>16</v>
      </c>
      <c r="E3339" s="4" t="s">
        <v>20</v>
      </c>
      <c r="F3339" s="4">
        <v>11</v>
      </c>
      <c r="G3339" s="13">
        <f t="shared" si="52"/>
        <v>300</v>
      </c>
      <c r="H3339" s="13">
        <f>tbl_Data[[#This Row],[Units]] * tbl_Data[[#This Row],[Price]]</f>
        <v>3300</v>
      </c>
      <c r="I3339" s="4" t="s">
        <v>11</v>
      </c>
      <c r="J3339" s="4" t="s">
        <v>12</v>
      </c>
      <c r="K3339" s="4" t="s">
        <v>55</v>
      </c>
    </row>
    <row r="3340" spans="2:11" x14ac:dyDescent="0.25">
      <c r="B3340" s="7">
        <v>44134</v>
      </c>
      <c r="C3340" s="4" t="s">
        <v>21</v>
      </c>
      <c r="D3340" s="4" t="s">
        <v>16</v>
      </c>
      <c r="E3340" s="4" t="s">
        <v>17</v>
      </c>
      <c r="F3340" s="4">
        <v>11</v>
      </c>
      <c r="G3340" s="13">
        <f t="shared" si="52"/>
        <v>500</v>
      </c>
      <c r="H3340" s="13">
        <f>tbl_Data[[#This Row],[Units]] * tbl_Data[[#This Row],[Price]]</f>
        <v>5500</v>
      </c>
      <c r="I3340" s="4" t="s">
        <v>11</v>
      </c>
      <c r="J3340" s="4" t="s">
        <v>12</v>
      </c>
      <c r="K3340" s="4" t="s">
        <v>54</v>
      </c>
    </row>
    <row r="3341" spans="2:11" x14ac:dyDescent="0.25">
      <c r="B3341" s="7">
        <v>44134</v>
      </c>
      <c r="C3341" s="4" t="s">
        <v>13</v>
      </c>
      <c r="D3341" s="4" t="s">
        <v>18</v>
      </c>
      <c r="E3341" s="4" t="s">
        <v>20</v>
      </c>
      <c r="F3341" s="4">
        <v>20</v>
      </c>
      <c r="G3341" s="13">
        <f t="shared" si="52"/>
        <v>300</v>
      </c>
      <c r="H3341" s="13">
        <f>tbl_Data[[#This Row],[Units]] * tbl_Data[[#This Row],[Price]]</f>
        <v>6000</v>
      </c>
      <c r="I3341" s="4" t="s">
        <v>11</v>
      </c>
      <c r="J3341" s="4" t="s">
        <v>12</v>
      </c>
      <c r="K3341" s="4" t="s">
        <v>55</v>
      </c>
    </row>
    <row r="3342" spans="2:11" x14ac:dyDescent="0.25">
      <c r="B3342" s="7">
        <v>44134</v>
      </c>
      <c r="C3342" s="4" t="s">
        <v>21</v>
      </c>
      <c r="D3342" s="4" t="s">
        <v>48</v>
      </c>
      <c r="E3342" s="4" t="s">
        <v>10</v>
      </c>
      <c r="F3342" s="4">
        <v>19</v>
      </c>
      <c r="G3342" s="13">
        <f t="shared" si="52"/>
        <v>400</v>
      </c>
      <c r="H3342" s="13">
        <f>tbl_Data[[#This Row],[Units]] * tbl_Data[[#This Row],[Price]]</f>
        <v>7600</v>
      </c>
      <c r="I3342" s="4" t="s">
        <v>11</v>
      </c>
      <c r="J3342" s="4" t="s">
        <v>12</v>
      </c>
      <c r="K3342" s="4" t="s">
        <v>55</v>
      </c>
    </row>
    <row r="3343" spans="2:11" x14ac:dyDescent="0.25">
      <c r="B3343" s="7">
        <v>44134</v>
      </c>
      <c r="C3343" s="4" t="s">
        <v>21</v>
      </c>
      <c r="D3343" s="4" t="s">
        <v>14</v>
      </c>
      <c r="E3343" s="4" t="s">
        <v>22</v>
      </c>
      <c r="F3343" s="4">
        <v>42</v>
      </c>
      <c r="G3343" s="13">
        <f t="shared" si="52"/>
        <v>200</v>
      </c>
      <c r="H3343" s="13">
        <f>tbl_Data[[#This Row],[Units]] * tbl_Data[[#This Row],[Price]]</f>
        <v>8400</v>
      </c>
      <c r="I3343" s="4" t="s">
        <v>11</v>
      </c>
      <c r="J3343" s="4" t="s">
        <v>12</v>
      </c>
      <c r="K3343" s="4" t="s">
        <v>55</v>
      </c>
    </row>
    <row r="3344" spans="2:11" x14ac:dyDescent="0.25">
      <c r="B3344" s="7">
        <v>44134</v>
      </c>
      <c r="C3344" s="4" t="s">
        <v>13</v>
      </c>
      <c r="D3344" s="4" t="s">
        <v>18</v>
      </c>
      <c r="E3344" s="4" t="s">
        <v>20</v>
      </c>
      <c r="F3344" s="4">
        <v>32</v>
      </c>
      <c r="G3344" s="13">
        <f t="shared" si="52"/>
        <v>300</v>
      </c>
      <c r="H3344" s="13">
        <f>tbl_Data[[#This Row],[Units]] * tbl_Data[[#This Row],[Price]]</f>
        <v>9600</v>
      </c>
      <c r="I3344" s="4" t="s">
        <v>23</v>
      </c>
      <c r="J3344" s="4" t="s">
        <v>19</v>
      </c>
      <c r="K3344" s="4" t="s">
        <v>53</v>
      </c>
    </row>
    <row r="3345" spans="2:11" x14ac:dyDescent="0.25">
      <c r="B3345" s="7">
        <v>44134</v>
      </c>
      <c r="C3345" s="4" t="s">
        <v>13</v>
      </c>
      <c r="D3345" s="4" t="s">
        <v>48</v>
      </c>
      <c r="E3345" s="4" t="s">
        <v>20</v>
      </c>
      <c r="F3345" s="4">
        <v>36</v>
      </c>
      <c r="G3345" s="13">
        <f t="shared" si="52"/>
        <v>300</v>
      </c>
      <c r="H3345" s="13">
        <f>tbl_Data[[#This Row],[Units]] * tbl_Data[[#This Row],[Price]]</f>
        <v>10800</v>
      </c>
      <c r="I3345" s="4" t="s">
        <v>11</v>
      </c>
      <c r="J3345" s="4" t="s">
        <v>12</v>
      </c>
      <c r="K3345" s="4" t="s">
        <v>53</v>
      </c>
    </row>
    <row r="3346" spans="2:11" x14ac:dyDescent="0.25">
      <c r="B3346" s="7">
        <v>44134</v>
      </c>
      <c r="C3346" s="4" t="s">
        <v>8</v>
      </c>
      <c r="D3346" s="4" t="s">
        <v>16</v>
      </c>
      <c r="E3346" s="4" t="s">
        <v>20</v>
      </c>
      <c r="F3346" s="4">
        <v>38</v>
      </c>
      <c r="G3346" s="13">
        <f t="shared" si="52"/>
        <v>300</v>
      </c>
      <c r="H3346" s="13">
        <f>tbl_Data[[#This Row],[Units]] * tbl_Data[[#This Row],[Price]]</f>
        <v>11400</v>
      </c>
      <c r="I3346" s="4" t="s">
        <v>11</v>
      </c>
      <c r="J3346" s="4" t="s">
        <v>12</v>
      </c>
      <c r="K3346" s="4" t="s">
        <v>52</v>
      </c>
    </row>
    <row r="3347" spans="2:11" x14ac:dyDescent="0.25">
      <c r="B3347" s="7">
        <v>44134</v>
      </c>
      <c r="C3347" s="4" t="s">
        <v>8</v>
      </c>
      <c r="D3347" s="4" t="s">
        <v>48</v>
      </c>
      <c r="E3347" s="4" t="s">
        <v>10</v>
      </c>
      <c r="F3347" s="4">
        <v>32</v>
      </c>
      <c r="G3347" s="13">
        <f t="shared" si="52"/>
        <v>400</v>
      </c>
      <c r="H3347" s="13">
        <f>tbl_Data[[#This Row],[Units]] * tbl_Data[[#This Row],[Price]]</f>
        <v>12800</v>
      </c>
      <c r="I3347" s="4" t="s">
        <v>11</v>
      </c>
      <c r="J3347" s="4" t="s">
        <v>12</v>
      </c>
      <c r="K3347" s="4" t="s">
        <v>54</v>
      </c>
    </row>
    <row r="3348" spans="2:11" x14ac:dyDescent="0.25">
      <c r="B3348" s="7">
        <v>44134</v>
      </c>
      <c r="C3348" s="4" t="s">
        <v>13</v>
      </c>
      <c r="D3348" s="4" t="s">
        <v>18</v>
      </c>
      <c r="E3348" s="4" t="s">
        <v>20</v>
      </c>
      <c r="F3348" s="4">
        <v>45</v>
      </c>
      <c r="G3348" s="13">
        <f t="shared" si="52"/>
        <v>300</v>
      </c>
      <c r="H3348" s="13">
        <f>tbl_Data[[#This Row],[Units]] * tbl_Data[[#This Row],[Price]]</f>
        <v>13500</v>
      </c>
      <c r="I3348" s="4" t="s">
        <v>11</v>
      </c>
      <c r="J3348" s="4" t="s">
        <v>12</v>
      </c>
      <c r="K3348" s="4" t="s">
        <v>52</v>
      </c>
    </row>
    <row r="3349" spans="2:11" x14ac:dyDescent="0.25">
      <c r="B3349" s="7">
        <v>44134</v>
      </c>
      <c r="C3349" s="4" t="s">
        <v>13</v>
      </c>
      <c r="D3349" s="4" t="s">
        <v>18</v>
      </c>
      <c r="E3349" s="4" t="s">
        <v>17</v>
      </c>
      <c r="F3349" s="4">
        <v>30</v>
      </c>
      <c r="G3349" s="13">
        <f t="shared" si="52"/>
        <v>500</v>
      </c>
      <c r="H3349" s="13">
        <f>tbl_Data[[#This Row],[Units]] * tbl_Data[[#This Row],[Price]]</f>
        <v>15000</v>
      </c>
      <c r="I3349" s="4" t="s">
        <v>11</v>
      </c>
      <c r="J3349" s="4" t="s">
        <v>12</v>
      </c>
      <c r="K3349" s="4" t="s">
        <v>52</v>
      </c>
    </row>
    <row r="3350" spans="2:11" x14ac:dyDescent="0.25">
      <c r="B3350" s="7">
        <v>44134</v>
      </c>
      <c r="C3350" s="4" t="s">
        <v>8</v>
      </c>
      <c r="D3350" s="4" t="s">
        <v>48</v>
      </c>
      <c r="E3350" s="4" t="s">
        <v>17</v>
      </c>
      <c r="F3350" s="4">
        <v>30</v>
      </c>
      <c r="G3350" s="13">
        <f t="shared" si="52"/>
        <v>500</v>
      </c>
      <c r="H3350" s="13">
        <f>tbl_Data[[#This Row],[Units]] * tbl_Data[[#This Row],[Price]]</f>
        <v>15000</v>
      </c>
      <c r="I3350" s="4" t="s">
        <v>11</v>
      </c>
      <c r="J3350" s="4" t="s">
        <v>12</v>
      </c>
      <c r="K3350" s="4" t="s">
        <v>53</v>
      </c>
    </row>
    <row r="3351" spans="2:11" x14ac:dyDescent="0.25">
      <c r="B3351" s="7">
        <v>44134</v>
      </c>
      <c r="C3351" s="4" t="s">
        <v>21</v>
      </c>
      <c r="D3351" s="4" t="s">
        <v>14</v>
      </c>
      <c r="E3351" s="4" t="s">
        <v>17</v>
      </c>
      <c r="F3351" s="4">
        <v>34</v>
      </c>
      <c r="G3351" s="13">
        <f t="shared" si="52"/>
        <v>500</v>
      </c>
      <c r="H3351" s="13">
        <f>tbl_Data[[#This Row],[Units]] * tbl_Data[[#This Row],[Price]]</f>
        <v>17000</v>
      </c>
      <c r="I3351" s="4" t="s">
        <v>11</v>
      </c>
      <c r="J3351" s="4" t="s">
        <v>12</v>
      </c>
      <c r="K3351" s="4" t="s">
        <v>52</v>
      </c>
    </row>
    <row r="3352" spans="2:11" x14ac:dyDescent="0.25">
      <c r="B3352" s="7">
        <v>44135</v>
      </c>
      <c r="C3352" s="4" t="s">
        <v>13</v>
      </c>
      <c r="D3352" s="4" t="s">
        <v>16</v>
      </c>
      <c r="E3352" s="4" t="s">
        <v>20</v>
      </c>
      <c r="F3352" s="4">
        <v>5</v>
      </c>
      <c r="G3352" s="13">
        <f t="shared" si="52"/>
        <v>300</v>
      </c>
      <c r="H3352" s="13">
        <f>tbl_Data[[#This Row],[Units]] * tbl_Data[[#This Row],[Price]]</f>
        <v>1500</v>
      </c>
      <c r="I3352" s="4" t="s">
        <v>23</v>
      </c>
      <c r="J3352" s="4" t="s">
        <v>12</v>
      </c>
      <c r="K3352" s="4" t="s">
        <v>54</v>
      </c>
    </row>
    <row r="3353" spans="2:11" x14ac:dyDescent="0.25">
      <c r="B3353" s="7">
        <v>44135</v>
      </c>
      <c r="C3353" s="4" t="s">
        <v>13</v>
      </c>
      <c r="D3353" s="4" t="s">
        <v>48</v>
      </c>
      <c r="E3353" s="4" t="s">
        <v>22</v>
      </c>
      <c r="F3353" s="4">
        <v>12</v>
      </c>
      <c r="G3353" s="13">
        <f t="shared" si="52"/>
        <v>200</v>
      </c>
      <c r="H3353" s="13">
        <f>tbl_Data[[#This Row],[Units]] * tbl_Data[[#This Row],[Price]]</f>
        <v>2400</v>
      </c>
      <c r="I3353" s="4" t="s">
        <v>11</v>
      </c>
      <c r="J3353" s="4" t="s">
        <v>12</v>
      </c>
      <c r="K3353" s="4" t="s">
        <v>54</v>
      </c>
    </row>
    <row r="3354" spans="2:11" x14ac:dyDescent="0.25">
      <c r="B3354" s="7">
        <v>44135</v>
      </c>
      <c r="C3354" s="4" t="s">
        <v>21</v>
      </c>
      <c r="D3354" s="4" t="s">
        <v>18</v>
      </c>
      <c r="E3354" s="4" t="s">
        <v>20</v>
      </c>
      <c r="F3354" s="4">
        <v>10</v>
      </c>
      <c r="G3354" s="13">
        <f t="shared" si="52"/>
        <v>300</v>
      </c>
      <c r="H3354" s="13">
        <f>tbl_Data[[#This Row],[Units]] * tbl_Data[[#This Row],[Price]]</f>
        <v>3000</v>
      </c>
      <c r="I3354" s="4" t="s">
        <v>11</v>
      </c>
      <c r="J3354" s="4" t="s">
        <v>12</v>
      </c>
      <c r="K3354" s="4" t="s">
        <v>55</v>
      </c>
    </row>
    <row r="3355" spans="2:11" x14ac:dyDescent="0.25">
      <c r="B3355" s="7">
        <v>44135</v>
      </c>
      <c r="C3355" s="4" t="s">
        <v>13</v>
      </c>
      <c r="D3355" s="4" t="s">
        <v>14</v>
      </c>
      <c r="E3355" s="4" t="s">
        <v>22</v>
      </c>
      <c r="F3355" s="4">
        <v>16</v>
      </c>
      <c r="G3355" s="13">
        <f t="shared" si="52"/>
        <v>200</v>
      </c>
      <c r="H3355" s="13">
        <f>tbl_Data[[#This Row],[Units]] * tbl_Data[[#This Row],[Price]]</f>
        <v>3200</v>
      </c>
      <c r="I3355" s="4" t="s">
        <v>11</v>
      </c>
      <c r="J3355" s="4" t="s">
        <v>12</v>
      </c>
      <c r="K3355" s="4" t="s">
        <v>52</v>
      </c>
    </row>
    <row r="3356" spans="2:11" x14ac:dyDescent="0.25">
      <c r="B3356" s="7">
        <v>44135</v>
      </c>
      <c r="C3356" s="4" t="s">
        <v>8</v>
      </c>
      <c r="D3356" s="4" t="s">
        <v>16</v>
      </c>
      <c r="E3356" s="4" t="s">
        <v>15</v>
      </c>
      <c r="F3356" s="4">
        <v>49</v>
      </c>
      <c r="G3356" s="13">
        <f t="shared" si="52"/>
        <v>100</v>
      </c>
      <c r="H3356" s="13">
        <f>tbl_Data[[#This Row],[Units]] * tbl_Data[[#This Row],[Price]]</f>
        <v>4900</v>
      </c>
      <c r="I3356" s="4" t="s">
        <v>11</v>
      </c>
      <c r="J3356" s="4" t="s">
        <v>12</v>
      </c>
      <c r="K3356" s="4" t="s">
        <v>55</v>
      </c>
    </row>
    <row r="3357" spans="2:11" x14ac:dyDescent="0.25">
      <c r="B3357" s="7">
        <v>44135</v>
      </c>
      <c r="C3357" s="4" t="s">
        <v>8</v>
      </c>
      <c r="D3357" s="4" t="s">
        <v>18</v>
      </c>
      <c r="E3357" s="4" t="s">
        <v>20</v>
      </c>
      <c r="F3357" s="4">
        <v>22</v>
      </c>
      <c r="G3357" s="13">
        <f t="shared" si="52"/>
        <v>300</v>
      </c>
      <c r="H3357" s="13">
        <f>tbl_Data[[#This Row],[Units]] * tbl_Data[[#This Row],[Price]]</f>
        <v>6600</v>
      </c>
      <c r="I3357" s="4" t="s">
        <v>11</v>
      </c>
      <c r="J3357" s="4" t="s">
        <v>12</v>
      </c>
      <c r="K3357" s="4" t="s">
        <v>52</v>
      </c>
    </row>
    <row r="3358" spans="2:11" x14ac:dyDescent="0.25">
      <c r="B3358" s="7">
        <v>44135</v>
      </c>
      <c r="C3358" s="4" t="s">
        <v>13</v>
      </c>
      <c r="D3358" s="4" t="s">
        <v>18</v>
      </c>
      <c r="E3358" s="4" t="s">
        <v>17</v>
      </c>
      <c r="F3358" s="4">
        <v>20</v>
      </c>
      <c r="G3358" s="13">
        <f t="shared" si="52"/>
        <v>500</v>
      </c>
      <c r="H3358" s="13">
        <f>tbl_Data[[#This Row],[Units]] * tbl_Data[[#This Row],[Price]]</f>
        <v>10000</v>
      </c>
      <c r="I3358" s="4" t="s">
        <v>11</v>
      </c>
      <c r="J3358" s="4" t="s">
        <v>12</v>
      </c>
      <c r="K3358" s="4" t="s">
        <v>54</v>
      </c>
    </row>
    <row r="3359" spans="2:11" x14ac:dyDescent="0.25">
      <c r="B3359" s="7">
        <v>44135</v>
      </c>
      <c r="C3359" s="4" t="s">
        <v>21</v>
      </c>
      <c r="D3359" s="4" t="s">
        <v>18</v>
      </c>
      <c r="E3359" s="4" t="s">
        <v>10</v>
      </c>
      <c r="F3359" s="4">
        <v>27</v>
      </c>
      <c r="G3359" s="13">
        <f t="shared" si="52"/>
        <v>400</v>
      </c>
      <c r="H3359" s="13">
        <f>tbl_Data[[#This Row],[Units]] * tbl_Data[[#This Row],[Price]]</f>
        <v>10800</v>
      </c>
      <c r="I3359" s="4" t="s">
        <v>11</v>
      </c>
      <c r="J3359" s="4" t="s">
        <v>12</v>
      </c>
      <c r="K3359" s="4" t="s">
        <v>53</v>
      </c>
    </row>
    <row r="3360" spans="2:11" x14ac:dyDescent="0.25">
      <c r="B3360" s="7">
        <v>44135</v>
      </c>
      <c r="C3360" s="4" t="s">
        <v>8</v>
      </c>
      <c r="D3360" s="4" t="s">
        <v>48</v>
      </c>
      <c r="E3360" s="4" t="s">
        <v>17</v>
      </c>
      <c r="F3360" s="4">
        <v>26</v>
      </c>
      <c r="G3360" s="13">
        <f t="shared" si="52"/>
        <v>500</v>
      </c>
      <c r="H3360" s="13">
        <f>tbl_Data[[#This Row],[Units]] * tbl_Data[[#This Row],[Price]]</f>
        <v>13000</v>
      </c>
      <c r="I3360" s="4" t="s">
        <v>11</v>
      </c>
      <c r="J3360" s="4" t="s">
        <v>12</v>
      </c>
      <c r="K3360" s="4" t="s">
        <v>52</v>
      </c>
    </row>
    <row r="3361" spans="2:11" x14ac:dyDescent="0.25">
      <c r="B3361" s="7">
        <v>44135</v>
      </c>
      <c r="C3361" s="4" t="s">
        <v>13</v>
      </c>
      <c r="D3361" s="4" t="s">
        <v>14</v>
      </c>
      <c r="E3361" s="4" t="s">
        <v>10</v>
      </c>
      <c r="F3361" s="4">
        <v>39</v>
      </c>
      <c r="G3361" s="13">
        <f t="shared" si="52"/>
        <v>400</v>
      </c>
      <c r="H3361" s="13">
        <f>tbl_Data[[#This Row],[Units]] * tbl_Data[[#This Row],[Price]]</f>
        <v>15600</v>
      </c>
      <c r="I3361" s="4" t="s">
        <v>11</v>
      </c>
      <c r="J3361" s="4" t="s">
        <v>12</v>
      </c>
      <c r="K3361" s="4" t="s">
        <v>53</v>
      </c>
    </row>
    <row r="3362" spans="2:11" x14ac:dyDescent="0.25">
      <c r="B3362" s="7">
        <v>44135</v>
      </c>
      <c r="C3362" s="4" t="s">
        <v>21</v>
      </c>
      <c r="D3362" s="4" t="s">
        <v>18</v>
      </c>
      <c r="E3362" s="4" t="s">
        <v>17</v>
      </c>
      <c r="F3362" s="4">
        <v>33</v>
      </c>
      <c r="G3362" s="13">
        <f t="shared" si="52"/>
        <v>500</v>
      </c>
      <c r="H3362" s="13">
        <f>tbl_Data[[#This Row],[Units]] * tbl_Data[[#This Row],[Price]]</f>
        <v>16500</v>
      </c>
      <c r="I3362" s="4" t="s">
        <v>11</v>
      </c>
      <c r="J3362" s="4" t="s">
        <v>12</v>
      </c>
      <c r="K3362" s="4" t="s">
        <v>52</v>
      </c>
    </row>
    <row r="3363" spans="2:11" x14ac:dyDescent="0.25">
      <c r="B3363" s="7">
        <v>44135</v>
      </c>
      <c r="C3363" s="4" t="s">
        <v>21</v>
      </c>
      <c r="D3363" s="4" t="s">
        <v>14</v>
      </c>
      <c r="E3363" s="4" t="s">
        <v>17</v>
      </c>
      <c r="F3363" s="4">
        <v>43</v>
      </c>
      <c r="G3363" s="13">
        <f t="shared" si="52"/>
        <v>500</v>
      </c>
      <c r="H3363" s="13">
        <f>tbl_Data[[#This Row],[Units]] * tbl_Data[[#This Row],[Price]]</f>
        <v>21500</v>
      </c>
      <c r="I3363" s="4" t="s">
        <v>11</v>
      </c>
      <c r="J3363" s="4" t="s">
        <v>12</v>
      </c>
      <c r="K3363" s="4" t="s">
        <v>52</v>
      </c>
    </row>
    <row r="3364" spans="2:11" x14ac:dyDescent="0.25">
      <c r="B3364" s="7">
        <v>44135</v>
      </c>
      <c r="C3364" s="4" t="s">
        <v>21</v>
      </c>
      <c r="D3364" s="4" t="s">
        <v>18</v>
      </c>
      <c r="E3364" s="4" t="s">
        <v>17</v>
      </c>
      <c r="F3364" s="4">
        <v>45</v>
      </c>
      <c r="G3364" s="13">
        <f t="shared" si="52"/>
        <v>500</v>
      </c>
      <c r="H3364" s="13">
        <f>tbl_Data[[#This Row],[Units]] * tbl_Data[[#This Row],[Price]]</f>
        <v>22500</v>
      </c>
      <c r="I3364" s="4" t="s">
        <v>11</v>
      </c>
      <c r="J3364" s="4" t="s">
        <v>12</v>
      </c>
      <c r="K3364" s="4" t="s">
        <v>52</v>
      </c>
    </row>
    <row r="3365" spans="2:11" x14ac:dyDescent="0.25">
      <c r="B3365" s="7">
        <v>44135</v>
      </c>
      <c r="C3365" s="4" t="s">
        <v>8</v>
      </c>
      <c r="D3365" s="4" t="s">
        <v>14</v>
      </c>
      <c r="E3365" s="4" t="s">
        <v>17</v>
      </c>
      <c r="F3365" s="4">
        <v>47</v>
      </c>
      <c r="G3365" s="13">
        <f t="shared" si="52"/>
        <v>500</v>
      </c>
      <c r="H3365" s="13">
        <f>tbl_Data[[#This Row],[Units]] * tbl_Data[[#This Row],[Price]]</f>
        <v>23500</v>
      </c>
      <c r="I3365" s="4" t="s">
        <v>11</v>
      </c>
      <c r="J3365" s="4" t="s">
        <v>12</v>
      </c>
      <c r="K3365" s="4" t="s">
        <v>55</v>
      </c>
    </row>
    <row r="3366" spans="2:11" x14ac:dyDescent="0.25">
      <c r="B3366" s="7">
        <v>44135</v>
      </c>
      <c r="C3366" s="4" t="s">
        <v>8</v>
      </c>
      <c r="D3366" s="4" t="s">
        <v>24</v>
      </c>
      <c r="E3366" s="4" t="s">
        <v>17</v>
      </c>
      <c r="F3366" s="4">
        <v>49</v>
      </c>
      <c r="G3366" s="13">
        <f t="shared" si="52"/>
        <v>500</v>
      </c>
      <c r="H3366" s="13">
        <f>tbl_Data[[#This Row],[Units]] * tbl_Data[[#This Row],[Price]]</f>
        <v>24500</v>
      </c>
      <c r="I3366" s="4" t="s">
        <v>11</v>
      </c>
      <c r="J3366" s="4" t="s">
        <v>19</v>
      </c>
      <c r="K3366" s="4" t="s">
        <v>53</v>
      </c>
    </row>
    <row r="3367" spans="2:11" x14ac:dyDescent="0.25">
      <c r="B3367" s="7">
        <v>44136</v>
      </c>
      <c r="C3367" s="4" t="s">
        <v>13</v>
      </c>
      <c r="D3367" s="4" t="s">
        <v>18</v>
      </c>
      <c r="E3367" s="4" t="s">
        <v>22</v>
      </c>
      <c r="F3367" s="4">
        <v>4</v>
      </c>
      <c r="G3367" s="13">
        <f t="shared" si="52"/>
        <v>200</v>
      </c>
      <c r="H3367" s="13">
        <f>tbl_Data[[#This Row],[Units]] * tbl_Data[[#This Row],[Price]]</f>
        <v>800</v>
      </c>
      <c r="I3367" s="4" t="s">
        <v>11</v>
      </c>
      <c r="J3367" s="4" t="s">
        <v>12</v>
      </c>
      <c r="K3367" s="4" t="s">
        <v>55</v>
      </c>
    </row>
    <row r="3368" spans="2:11" x14ac:dyDescent="0.25">
      <c r="B3368" s="7">
        <v>44136</v>
      </c>
      <c r="C3368" s="4" t="s">
        <v>13</v>
      </c>
      <c r="D3368" s="4" t="s">
        <v>18</v>
      </c>
      <c r="E3368" s="4" t="s">
        <v>15</v>
      </c>
      <c r="F3368" s="4">
        <v>16</v>
      </c>
      <c r="G3368" s="13">
        <f t="shared" si="52"/>
        <v>100</v>
      </c>
      <c r="H3368" s="13">
        <f>tbl_Data[[#This Row],[Units]] * tbl_Data[[#This Row],[Price]]</f>
        <v>1600</v>
      </c>
      <c r="I3368" s="4" t="s">
        <v>11</v>
      </c>
      <c r="J3368" s="4" t="s">
        <v>19</v>
      </c>
      <c r="K3368" s="4" t="s">
        <v>54</v>
      </c>
    </row>
    <row r="3369" spans="2:11" x14ac:dyDescent="0.25">
      <c r="B3369" s="7">
        <v>44136</v>
      </c>
      <c r="C3369" s="4" t="s">
        <v>8</v>
      </c>
      <c r="D3369" s="4" t="s">
        <v>14</v>
      </c>
      <c r="E3369" s="4" t="s">
        <v>22</v>
      </c>
      <c r="F3369" s="4">
        <v>9</v>
      </c>
      <c r="G3369" s="13">
        <f t="shared" si="52"/>
        <v>200</v>
      </c>
      <c r="H3369" s="13">
        <f>tbl_Data[[#This Row],[Units]] * tbl_Data[[#This Row],[Price]]</f>
        <v>1800</v>
      </c>
      <c r="I3369" s="4" t="s">
        <v>11</v>
      </c>
      <c r="J3369" s="4" t="s">
        <v>12</v>
      </c>
      <c r="K3369" s="4" t="s">
        <v>53</v>
      </c>
    </row>
    <row r="3370" spans="2:11" x14ac:dyDescent="0.25">
      <c r="B3370" s="7">
        <v>44136</v>
      </c>
      <c r="C3370" s="4" t="s">
        <v>21</v>
      </c>
      <c r="D3370" s="4" t="s">
        <v>14</v>
      </c>
      <c r="E3370" s="4" t="s">
        <v>22</v>
      </c>
      <c r="F3370" s="4">
        <v>12</v>
      </c>
      <c r="G3370" s="13">
        <f t="shared" si="52"/>
        <v>200</v>
      </c>
      <c r="H3370" s="13">
        <f>tbl_Data[[#This Row],[Units]] * tbl_Data[[#This Row],[Price]]</f>
        <v>2400</v>
      </c>
      <c r="I3370" s="4" t="s">
        <v>11</v>
      </c>
      <c r="J3370" s="4" t="s">
        <v>12</v>
      </c>
      <c r="K3370" s="4" t="s">
        <v>55</v>
      </c>
    </row>
    <row r="3371" spans="2:11" x14ac:dyDescent="0.25">
      <c r="B3371" s="7">
        <v>44136</v>
      </c>
      <c r="C3371" s="4" t="s">
        <v>13</v>
      </c>
      <c r="D3371" s="4" t="s">
        <v>18</v>
      </c>
      <c r="E3371" s="4" t="s">
        <v>20</v>
      </c>
      <c r="F3371" s="4">
        <v>14</v>
      </c>
      <c r="G3371" s="13">
        <f t="shared" si="52"/>
        <v>300</v>
      </c>
      <c r="H3371" s="13">
        <f>tbl_Data[[#This Row],[Units]] * tbl_Data[[#This Row],[Price]]</f>
        <v>4200</v>
      </c>
      <c r="I3371" s="4" t="s">
        <v>11</v>
      </c>
      <c r="J3371" s="4" t="s">
        <v>12</v>
      </c>
      <c r="K3371" s="4" t="s">
        <v>55</v>
      </c>
    </row>
    <row r="3372" spans="2:11" x14ac:dyDescent="0.25">
      <c r="B3372" s="7">
        <v>44136</v>
      </c>
      <c r="C3372" s="4" t="s">
        <v>21</v>
      </c>
      <c r="D3372" s="4" t="s">
        <v>14</v>
      </c>
      <c r="E3372" s="4" t="s">
        <v>10</v>
      </c>
      <c r="F3372" s="4">
        <v>15</v>
      </c>
      <c r="G3372" s="13">
        <f t="shared" si="52"/>
        <v>400</v>
      </c>
      <c r="H3372" s="13">
        <f>tbl_Data[[#This Row],[Units]] * tbl_Data[[#This Row],[Price]]</f>
        <v>6000</v>
      </c>
      <c r="I3372" s="4" t="s">
        <v>11</v>
      </c>
      <c r="J3372" s="4" t="s">
        <v>12</v>
      </c>
      <c r="K3372" s="4" t="s">
        <v>55</v>
      </c>
    </row>
    <row r="3373" spans="2:11" x14ac:dyDescent="0.25">
      <c r="B3373" s="7">
        <v>44136</v>
      </c>
      <c r="C3373" s="4" t="s">
        <v>21</v>
      </c>
      <c r="D3373" s="4" t="s">
        <v>24</v>
      </c>
      <c r="E3373" s="4" t="s">
        <v>20</v>
      </c>
      <c r="F3373" s="4">
        <v>21</v>
      </c>
      <c r="G3373" s="13">
        <f t="shared" si="52"/>
        <v>300</v>
      </c>
      <c r="H3373" s="13">
        <f>tbl_Data[[#This Row],[Units]] * tbl_Data[[#This Row],[Price]]</f>
        <v>6300</v>
      </c>
      <c r="I3373" s="4" t="s">
        <v>11</v>
      </c>
      <c r="J3373" s="4" t="s">
        <v>12</v>
      </c>
      <c r="K3373" s="4" t="s">
        <v>52</v>
      </c>
    </row>
    <row r="3374" spans="2:11" x14ac:dyDescent="0.25">
      <c r="B3374" s="7">
        <v>44136</v>
      </c>
      <c r="C3374" s="4" t="s">
        <v>8</v>
      </c>
      <c r="D3374" s="4" t="s">
        <v>48</v>
      </c>
      <c r="E3374" s="4" t="s">
        <v>10</v>
      </c>
      <c r="F3374" s="4">
        <v>20</v>
      </c>
      <c r="G3374" s="13">
        <f t="shared" si="52"/>
        <v>400</v>
      </c>
      <c r="H3374" s="13">
        <f>tbl_Data[[#This Row],[Units]] * tbl_Data[[#This Row],[Price]]</f>
        <v>8000</v>
      </c>
      <c r="I3374" s="4" t="s">
        <v>11</v>
      </c>
      <c r="J3374" s="4" t="s">
        <v>12</v>
      </c>
      <c r="K3374" s="4" t="s">
        <v>53</v>
      </c>
    </row>
    <row r="3375" spans="2:11" x14ac:dyDescent="0.25">
      <c r="B3375" s="7">
        <v>44136</v>
      </c>
      <c r="C3375" s="4" t="s">
        <v>8</v>
      </c>
      <c r="D3375" s="4" t="s">
        <v>18</v>
      </c>
      <c r="E3375" s="4" t="s">
        <v>22</v>
      </c>
      <c r="F3375" s="4">
        <v>46</v>
      </c>
      <c r="G3375" s="13">
        <f t="shared" si="52"/>
        <v>200</v>
      </c>
      <c r="H3375" s="13">
        <f>tbl_Data[[#This Row],[Units]] * tbl_Data[[#This Row],[Price]]</f>
        <v>9200</v>
      </c>
      <c r="I3375" s="4" t="s">
        <v>11</v>
      </c>
      <c r="J3375" s="4" t="s">
        <v>12</v>
      </c>
      <c r="K3375" s="4" t="s">
        <v>56</v>
      </c>
    </row>
    <row r="3376" spans="2:11" x14ac:dyDescent="0.25">
      <c r="B3376" s="7">
        <v>44136</v>
      </c>
      <c r="C3376" s="4" t="s">
        <v>8</v>
      </c>
      <c r="D3376" s="4" t="s">
        <v>18</v>
      </c>
      <c r="E3376" s="4" t="s">
        <v>22</v>
      </c>
      <c r="F3376" s="4">
        <v>49</v>
      </c>
      <c r="G3376" s="13">
        <f t="shared" si="52"/>
        <v>200</v>
      </c>
      <c r="H3376" s="13">
        <f>tbl_Data[[#This Row],[Units]] * tbl_Data[[#This Row],[Price]]</f>
        <v>9800</v>
      </c>
      <c r="I3376" s="4" t="s">
        <v>11</v>
      </c>
      <c r="J3376" s="4" t="s">
        <v>12</v>
      </c>
      <c r="K3376" s="4" t="s">
        <v>55</v>
      </c>
    </row>
    <row r="3377" spans="2:11" x14ac:dyDescent="0.25">
      <c r="B3377" s="7">
        <v>44136</v>
      </c>
      <c r="C3377" s="4" t="s">
        <v>8</v>
      </c>
      <c r="D3377" s="4" t="s">
        <v>16</v>
      </c>
      <c r="E3377" s="4" t="s">
        <v>10</v>
      </c>
      <c r="F3377" s="4">
        <v>41</v>
      </c>
      <c r="G3377" s="13">
        <f t="shared" si="52"/>
        <v>400</v>
      </c>
      <c r="H3377" s="13">
        <f>tbl_Data[[#This Row],[Units]] * tbl_Data[[#This Row],[Price]]</f>
        <v>16400</v>
      </c>
      <c r="I3377" s="4" t="s">
        <v>11</v>
      </c>
      <c r="J3377" s="4" t="s">
        <v>12</v>
      </c>
      <c r="K3377" s="4" t="s">
        <v>52</v>
      </c>
    </row>
    <row r="3378" spans="2:11" x14ac:dyDescent="0.25">
      <c r="B3378" s="7">
        <v>44136</v>
      </c>
      <c r="C3378" s="4" t="s">
        <v>13</v>
      </c>
      <c r="D3378" s="4" t="s">
        <v>14</v>
      </c>
      <c r="E3378" s="4" t="s">
        <v>17</v>
      </c>
      <c r="F3378" s="4">
        <v>45</v>
      </c>
      <c r="G3378" s="13">
        <f t="shared" si="52"/>
        <v>500</v>
      </c>
      <c r="H3378" s="13">
        <f>tbl_Data[[#This Row],[Units]] * tbl_Data[[#This Row],[Price]]</f>
        <v>22500</v>
      </c>
      <c r="I3378" s="4" t="s">
        <v>11</v>
      </c>
      <c r="J3378" s="4" t="s">
        <v>12</v>
      </c>
      <c r="K3378" s="4" t="s">
        <v>53</v>
      </c>
    </row>
    <row r="3379" spans="2:11" x14ac:dyDescent="0.25">
      <c r="B3379" s="7">
        <v>44137</v>
      </c>
      <c r="C3379" s="4" t="s">
        <v>21</v>
      </c>
      <c r="D3379" s="4" t="s">
        <v>14</v>
      </c>
      <c r="E3379" s="4" t="s">
        <v>22</v>
      </c>
      <c r="F3379" s="4">
        <v>5</v>
      </c>
      <c r="G3379" s="13">
        <f t="shared" si="52"/>
        <v>200</v>
      </c>
      <c r="H3379" s="13">
        <f>tbl_Data[[#This Row],[Units]] * tbl_Data[[#This Row],[Price]]</f>
        <v>1000</v>
      </c>
      <c r="I3379" s="4" t="s">
        <v>23</v>
      </c>
      <c r="J3379" s="4" t="s">
        <v>12</v>
      </c>
      <c r="K3379" s="4" t="s">
        <v>52</v>
      </c>
    </row>
    <row r="3380" spans="2:11" x14ac:dyDescent="0.25">
      <c r="B3380" s="7">
        <v>44137</v>
      </c>
      <c r="C3380" s="4" t="s">
        <v>21</v>
      </c>
      <c r="D3380" s="4" t="s">
        <v>18</v>
      </c>
      <c r="E3380" s="4" t="s">
        <v>20</v>
      </c>
      <c r="F3380" s="4">
        <v>7</v>
      </c>
      <c r="G3380" s="13">
        <f t="shared" si="52"/>
        <v>300</v>
      </c>
      <c r="H3380" s="13">
        <f>tbl_Data[[#This Row],[Units]] * tbl_Data[[#This Row],[Price]]</f>
        <v>2100</v>
      </c>
      <c r="I3380" s="4" t="s">
        <v>11</v>
      </c>
      <c r="J3380" s="4" t="s">
        <v>12</v>
      </c>
      <c r="K3380" s="4" t="s">
        <v>53</v>
      </c>
    </row>
    <row r="3381" spans="2:11" x14ac:dyDescent="0.25">
      <c r="B3381" s="7">
        <v>44137</v>
      </c>
      <c r="C3381" s="4" t="s">
        <v>8</v>
      </c>
      <c r="D3381" s="4" t="s">
        <v>48</v>
      </c>
      <c r="E3381" s="4" t="s">
        <v>10</v>
      </c>
      <c r="F3381" s="4">
        <v>11</v>
      </c>
      <c r="G3381" s="13">
        <f t="shared" si="52"/>
        <v>400</v>
      </c>
      <c r="H3381" s="13">
        <f>tbl_Data[[#This Row],[Units]] * tbl_Data[[#This Row],[Price]]</f>
        <v>4400</v>
      </c>
      <c r="I3381" s="4" t="s">
        <v>11</v>
      </c>
      <c r="J3381" s="4" t="s">
        <v>12</v>
      </c>
      <c r="K3381" s="4" t="s">
        <v>55</v>
      </c>
    </row>
    <row r="3382" spans="2:11" x14ac:dyDescent="0.25">
      <c r="B3382" s="7">
        <v>44137</v>
      </c>
      <c r="C3382" s="4" t="s">
        <v>8</v>
      </c>
      <c r="D3382" s="4" t="s">
        <v>48</v>
      </c>
      <c r="E3382" s="4" t="s">
        <v>17</v>
      </c>
      <c r="F3382" s="4">
        <v>9</v>
      </c>
      <c r="G3382" s="13">
        <f t="shared" si="52"/>
        <v>500</v>
      </c>
      <c r="H3382" s="13">
        <f>tbl_Data[[#This Row],[Units]] * tbl_Data[[#This Row],[Price]]</f>
        <v>4500</v>
      </c>
      <c r="I3382" s="4" t="s">
        <v>11</v>
      </c>
      <c r="J3382" s="4" t="s">
        <v>12</v>
      </c>
      <c r="K3382" s="4" t="s">
        <v>55</v>
      </c>
    </row>
    <row r="3383" spans="2:11" x14ac:dyDescent="0.25">
      <c r="B3383" s="7">
        <v>44137</v>
      </c>
      <c r="C3383" s="4" t="s">
        <v>13</v>
      </c>
      <c r="D3383" s="4" t="s">
        <v>14</v>
      </c>
      <c r="E3383" s="4" t="s">
        <v>10</v>
      </c>
      <c r="F3383" s="4">
        <v>15</v>
      </c>
      <c r="G3383" s="13">
        <f t="shared" si="52"/>
        <v>400</v>
      </c>
      <c r="H3383" s="13">
        <f>tbl_Data[[#This Row],[Units]] * tbl_Data[[#This Row],[Price]]</f>
        <v>6000</v>
      </c>
      <c r="I3383" s="4" t="s">
        <v>11</v>
      </c>
      <c r="J3383" s="4" t="s">
        <v>19</v>
      </c>
      <c r="K3383" s="4" t="s">
        <v>52</v>
      </c>
    </row>
    <row r="3384" spans="2:11" x14ac:dyDescent="0.25">
      <c r="B3384" s="7">
        <v>44137</v>
      </c>
      <c r="C3384" s="4" t="s">
        <v>8</v>
      </c>
      <c r="D3384" s="4" t="s">
        <v>16</v>
      </c>
      <c r="E3384" s="4" t="s">
        <v>10</v>
      </c>
      <c r="F3384" s="4">
        <v>15</v>
      </c>
      <c r="G3384" s="13">
        <f t="shared" si="52"/>
        <v>400</v>
      </c>
      <c r="H3384" s="13">
        <f>tbl_Data[[#This Row],[Units]] * tbl_Data[[#This Row],[Price]]</f>
        <v>6000</v>
      </c>
      <c r="I3384" s="4" t="s">
        <v>11</v>
      </c>
      <c r="J3384" s="4" t="s">
        <v>19</v>
      </c>
      <c r="K3384" s="4" t="s">
        <v>53</v>
      </c>
    </row>
    <row r="3385" spans="2:11" x14ac:dyDescent="0.25">
      <c r="B3385" s="7">
        <v>44137</v>
      </c>
      <c r="C3385" s="4" t="s">
        <v>21</v>
      </c>
      <c r="D3385" s="4" t="s">
        <v>18</v>
      </c>
      <c r="E3385" s="4" t="s">
        <v>17</v>
      </c>
      <c r="F3385" s="4">
        <v>14</v>
      </c>
      <c r="G3385" s="13">
        <f t="shared" si="52"/>
        <v>500</v>
      </c>
      <c r="H3385" s="13">
        <f>tbl_Data[[#This Row],[Units]] * tbl_Data[[#This Row],[Price]]</f>
        <v>7000</v>
      </c>
      <c r="I3385" s="4" t="s">
        <v>23</v>
      </c>
      <c r="J3385" s="4" t="s">
        <v>12</v>
      </c>
      <c r="K3385" s="4" t="s">
        <v>53</v>
      </c>
    </row>
    <row r="3386" spans="2:11" x14ac:dyDescent="0.25">
      <c r="B3386" s="7">
        <v>44137</v>
      </c>
      <c r="C3386" s="4" t="s">
        <v>13</v>
      </c>
      <c r="D3386" s="4" t="s">
        <v>24</v>
      </c>
      <c r="E3386" s="4" t="s">
        <v>10</v>
      </c>
      <c r="F3386" s="4">
        <v>31</v>
      </c>
      <c r="G3386" s="13">
        <f t="shared" si="52"/>
        <v>400</v>
      </c>
      <c r="H3386" s="13">
        <f>tbl_Data[[#This Row],[Units]] * tbl_Data[[#This Row],[Price]]</f>
        <v>12400</v>
      </c>
      <c r="I3386" s="4" t="s">
        <v>11</v>
      </c>
      <c r="J3386" s="4" t="s">
        <v>12</v>
      </c>
      <c r="K3386" s="4" t="s">
        <v>53</v>
      </c>
    </row>
    <row r="3387" spans="2:11" x14ac:dyDescent="0.25">
      <c r="B3387" s="7">
        <v>44137</v>
      </c>
      <c r="C3387" s="4" t="s">
        <v>21</v>
      </c>
      <c r="D3387" s="4" t="s">
        <v>9</v>
      </c>
      <c r="E3387" s="4" t="s">
        <v>17</v>
      </c>
      <c r="F3387" s="4">
        <v>29</v>
      </c>
      <c r="G3387" s="13">
        <f t="shared" si="52"/>
        <v>500</v>
      </c>
      <c r="H3387" s="13">
        <f>tbl_Data[[#This Row],[Units]] * tbl_Data[[#This Row],[Price]]</f>
        <v>14500</v>
      </c>
      <c r="I3387" s="4" t="s">
        <v>11</v>
      </c>
      <c r="J3387" s="4" t="s">
        <v>19</v>
      </c>
      <c r="K3387" s="4" t="s">
        <v>54</v>
      </c>
    </row>
    <row r="3388" spans="2:11" x14ac:dyDescent="0.25">
      <c r="B3388" s="7">
        <v>44137</v>
      </c>
      <c r="C3388" s="4" t="s">
        <v>21</v>
      </c>
      <c r="D3388" s="4" t="s">
        <v>18</v>
      </c>
      <c r="E3388" s="4" t="s">
        <v>10</v>
      </c>
      <c r="F3388" s="4">
        <v>39</v>
      </c>
      <c r="G3388" s="13">
        <f t="shared" si="52"/>
        <v>400</v>
      </c>
      <c r="H3388" s="13">
        <f>tbl_Data[[#This Row],[Units]] * tbl_Data[[#This Row],[Price]]</f>
        <v>15600</v>
      </c>
      <c r="I3388" s="4" t="s">
        <v>11</v>
      </c>
      <c r="J3388" s="4" t="s">
        <v>12</v>
      </c>
      <c r="K3388" s="4" t="s">
        <v>52</v>
      </c>
    </row>
    <row r="3389" spans="2:11" x14ac:dyDescent="0.25">
      <c r="B3389" s="7">
        <v>44137</v>
      </c>
      <c r="C3389" s="4" t="s">
        <v>21</v>
      </c>
      <c r="D3389" s="4" t="s">
        <v>14</v>
      </c>
      <c r="E3389" s="4" t="s">
        <v>17</v>
      </c>
      <c r="F3389" s="4">
        <v>32</v>
      </c>
      <c r="G3389" s="13">
        <f t="shared" si="52"/>
        <v>500</v>
      </c>
      <c r="H3389" s="13">
        <f>tbl_Data[[#This Row],[Units]] * tbl_Data[[#This Row],[Price]]</f>
        <v>16000</v>
      </c>
      <c r="I3389" s="4" t="s">
        <v>11</v>
      </c>
      <c r="J3389" s="4" t="s">
        <v>12</v>
      </c>
      <c r="K3389" s="4" t="s">
        <v>56</v>
      </c>
    </row>
    <row r="3390" spans="2:11" x14ac:dyDescent="0.25">
      <c r="B3390" s="7">
        <v>44137</v>
      </c>
      <c r="C3390" s="4" t="s">
        <v>13</v>
      </c>
      <c r="D3390" s="4" t="s">
        <v>18</v>
      </c>
      <c r="E3390" s="4" t="s">
        <v>17</v>
      </c>
      <c r="F3390" s="4">
        <v>35</v>
      </c>
      <c r="G3390" s="13">
        <f t="shared" si="52"/>
        <v>500</v>
      </c>
      <c r="H3390" s="13">
        <f>tbl_Data[[#This Row],[Units]] * tbl_Data[[#This Row],[Price]]</f>
        <v>17500</v>
      </c>
      <c r="I3390" s="4" t="s">
        <v>11</v>
      </c>
      <c r="J3390" s="4" t="s">
        <v>12</v>
      </c>
      <c r="K3390" s="4" t="s">
        <v>52</v>
      </c>
    </row>
    <row r="3391" spans="2:11" x14ac:dyDescent="0.25">
      <c r="B3391" s="7">
        <v>44137</v>
      </c>
      <c r="C3391" s="4" t="s">
        <v>21</v>
      </c>
      <c r="D3391" s="4" t="s">
        <v>14</v>
      </c>
      <c r="E3391" s="4" t="s">
        <v>17</v>
      </c>
      <c r="F3391" s="4">
        <v>35</v>
      </c>
      <c r="G3391" s="13">
        <f t="shared" si="52"/>
        <v>500</v>
      </c>
      <c r="H3391" s="13">
        <f>tbl_Data[[#This Row],[Units]] * tbl_Data[[#This Row],[Price]]</f>
        <v>17500</v>
      </c>
      <c r="I3391" s="4" t="s">
        <v>11</v>
      </c>
      <c r="J3391" s="4" t="s">
        <v>12</v>
      </c>
      <c r="K3391" s="4" t="s">
        <v>53</v>
      </c>
    </row>
    <row r="3392" spans="2:11" x14ac:dyDescent="0.25">
      <c r="B3392" s="7">
        <v>44137</v>
      </c>
      <c r="C3392" s="4" t="s">
        <v>13</v>
      </c>
      <c r="D3392" s="4" t="s">
        <v>9</v>
      </c>
      <c r="E3392" s="4" t="s">
        <v>17</v>
      </c>
      <c r="F3392" s="4">
        <v>38</v>
      </c>
      <c r="G3392" s="13">
        <f t="shared" si="52"/>
        <v>500</v>
      </c>
      <c r="H3392" s="13">
        <f>tbl_Data[[#This Row],[Units]] * tbl_Data[[#This Row],[Price]]</f>
        <v>19000</v>
      </c>
      <c r="I3392" s="4" t="s">
        <v>11</v>
      </c>
      <c r="J3392" s="4" t="s">
        <v>19</v>
      </c>
      <c r="K3392" s="4" t="s">
        <v>55</v>
      </c>
    </row>
    <row r="3393" spans="2:11" x14ac:dyDescent="0.25">
      <c r="B3393" s="7">
        <v>44138</v>
      </c>
      <c r="C3393" s="4" t="s">
        <v>8</v>
      </c>
      <c r="D3393" s="4" t="s">
        <v>48</v>
      </c>
      <c r="E3393" s="4" t="s">
        <v>20</v>
      </c>
      <c r="F3393" s="4">
        <v>2</v>
      </c>
      <c r="G3393" s="13">
        <f t="shared" si="52"/>
        <v>300</v>
      </c>
      <c r="H3393" s="13">
        <f>tbl_Data[[#This Row],[Units]] * tbl_Data[[#This Row],[Price]]</f>
        <v>600</v>
      </c>
      <c r="I3393" s="4" t="s">
        <v>11</v>
      </c>
      <c r="J3393" s="4" t="s">
        <v>12</v>
      </c>
      <c r="K3393" s="4" t="s">
        <v>52</v>
      </c>
    </row>
    <row r="3394" spans="2:11" x14ac:dyDescent="0.25">
      <c r="B3394" s="7">
        <v>44138</v>
      </c>
      <c r="C3394" s="4" t="s">
        <v>21</v>
      </c>
      <c r="D3394" s="4" t="s">
        <v>18</v>
      </c>
      <c r="E3394" s="4" t="s">
        <v>17</v>
      </c>
      <c r="F3394" s="4">
        <v>8</v>
      </c>
      <c r="G3394" s="13">
        <f t="shared" si="52"/>
        <v>500</v>
      </c>
      <c r="H3394" s="13">
        <f>tbl_Data[[#This Row],[Units]] * tbl_Data[[#This Row],[Price]]</f>
        <v>4000</v>
      </c>
      <c r="I3394" s="4" t="s">
        <v>11</v>
      </c>
      <c r="J3394" s="4" t="s">
        <v>12</v>
      </c>
      <c r="K3394" s="4" t="s">
        <v>53</v>
      </c>
    </row>
    <row r="3395" spans="2:11" x14ac:dyDescent="0.25">
      <c r="B3395" s="7">
        <v>44138</v>
      </c>
      <c r="C3395" s="4" t="s">
        <v>21</v>
      </c>
      <c r="D3395" s="4" t="s">
        <v>18</v>
      </c>
      <c r="E3395" s="4" t="s">
        <v>20</v>
      </c>
      <c r="F3395" s="4">
        <v>15</v>
      </c>
      <c r="G3395" s="13">
        <f t="shared" si="52"/>
        <v>300</v>
      </c>
      <c r="H3395" s="13">
        <f>tbl_Data[[#This Row],[Units]] * tbl_Data[[#This Row],[Price]]</f>
        <v>4500</v>
      </c>
      <c r="I3395" s="4" t="s">
        <v>23</v>
      </c>
      <c r="J3395" s="4" t="s">
        <v>12</v>
      </c>
      <c r="K3395" s="4" t="s">
        <v>52</v>
      </c>
    </row>
    <row r="3396" spans="2:11" x14ac:dyDescent="0.25">
      <c r="B3396" s="7">
        <v>44138</v>
      </c>
      <c r="C3396" s="4" t="s">
        <v>21</v>
      </c>
      <c r="D3396" s="4" t="s">
        <v>9</v>
      </c>
      <c r="E3396" s="4" t="s">
        <v>22</v>
      </c>
      <c r="F3396" s="4">
        <v>33</v>
      </c>
      <c r="G3396" s="13">
        <f t="shared" ref="G3396:G3459" si="53">_xlfn.XLOOKUP(E3396, Product, dv_Price, "N/A", 0)</f>
        <v>200</v>
      </c>
      <c r="H3396" s="13">
        <f>tbl_Data[[#This Row],[Units]] * tbl_Data[[#This Row],[Price]]</f>
        <v>6600</v>
      </c>
      <c r="I3396" s="4" t="s">
        <v>11</v>
      </c>
      <c r="J3396" s="4" t="s">
        <v>12</v>
      </c>
      <c r="K3396" s="4" t="s">
        <v>55</v>
      </c>
    </row>
    <row r="3397" spans="2:11" x14ac:dyDescent="0.25">
      <c r="B3397" s="7">
        <v>44138</v>
      </c>
      <c r="C3397" s="4" t="s">
        <v>13</v>
      </c>
      <c r="D3397" s="4" t="s">
        <v>18</v>
      </c>
      <c r="E3397" s="4" t="s">
        <v>10</v>
      </c>
      <c r="F3397" s="4">
        <v>20</v>
      </c>
      <c r="G3397" s="13">
        <f t="shared" si="53"/>
        <v>400</v>
      </c>
      <c r="H3397" s="13">
        <f>tbl_Data[[#This Row],[Units]] * tbl_Data[[#This Row],[Price]]</f>
        <v>8000</v>
      </c>
      <c r="I3397" s="4" t="s">
        <v>11</v>
      </c>
      <c r="J3397" s="4" t="s">
        <v>12</v>
      </c>
      <c r="K3397" s="4" t="s">
        <v>53</v>
      </c>
    </row>
    <row r="3398" spans="2:11" x14ac:dyDescent="0.25">
      <c r="B3398" s="7">
        <v>44138</v>
      </c>
      <c r="C3398" s="4" t="s">
        <v>21</v>
      </c>
      <c r="D3398" s="4" t="s">
        <v>16</v>
      </c>
      <c r="E3398" s="4" t="s">
        <v>20</v>
      </c>
      <c r="F3398" s="4">
        <v>29</v>
      </c>
      <c r="G3398" s="13">
        <f t="shared" si="53"/>
        <v>300</v>
      </c>
      <c r="H3398" s="13">
        <f>tbl_Data[[#This Row],[Units]] * tbl_Data[[#This Row],[Price]]</f>
        <v>8700</v>
      </c>
      <c r="I3398" s="4" t="s">
        <v>11</v>
      </c>
      <c r="J3398" s="4" t="s">
        <v>12</v>
      </c>
      <c r="K3398" s="4" t="s">
        <v>53</v>
      </c>
    </row>
    <row r="3399" spans="2:11" x14ac:dyDescent="0.25">
      <c r="B3399" s="7">
        <v>44138</v>
      </c>
      <c r="C3399" s="4" t="s">
        <v>8</v>
      </c>
      <c r="D3399" s="4" t="s">
        <v>18</v>
      </c>
      <c r="E3399" s="4" t="s">
        <v>17</v>
      </c>
      <c r="F3399" s="4">
        <v>22</v>
      </c>
      <c r="G3399" s="13">
        <f t="shared" si="53"/>
        <v>500</v>
      </c>
      <c r="H3399" s="13">
        <f>tbl_Data[[#This Row],[Units]] * tbl_Data[[#This Row],[Price]]</f>
        <v>11000</v>
      </c>
      <c r="I3399" s="4" t="s">
        <v>11</v>
      </c>
      <c r="J3399" s="4" t="s">
        <v>12</v>
      </c>
      <c r="K3399" s="4" t="s">
        <v>55</v>
      </c>
    </row>
    <row r="3400" spans="2:11" x14ac:dyDescent="0.25">
      <c r="B3400" s="7">
        <v>44138</v>
      </c>
      <c r="C3400" s="4" t="s">
        <v>21</v>
      </c>
      <c r="D3400" s="4" t="s">
        <v>9</v>
      </c>
      <c r="E3400" s="4" t="s">
        <v>10</v>
      </c>
      <c r="F3400" s="4">
        <v>45</v>
      </c>
      <c r="G3400" s="13">
        <f t="shared" si="53"/>
        <v>400</v>
      </c>
      <c r="H3400" s="13">
        <f>tbl_Data[[#This Row],[Units]] * tbl_Data[[#This Row],[Price]]</f>
        <v>18000</v>
      </c>
      <c r="I3400" s="4" t="s">
        <v>11</v>
      </c>
      <c r="J3400" s="4" t="s">
        <v>12</v>
      </c>
      <c r="K3400" s="4" t="s">
        <v>55</v>
      </c>
    </row>
    <row r="3401" spans="2:11" x14ac:dyDescent="0.25">
      <c r="B3401" s="7">
        <v>44138</v>
      </c>
      <c r="C3401" s="4" t="s">
        <v>21</v>
      </c>
      <c r="D3401" s="4" t="s">
        <v>16</v>
      </c>
      <c r="E3401" s="4" t="s">
        <v>17</v>
      </c>
      <c r="F3401" s="4">
        <v>39</v>
      </c>
      <c r="G3401" s="13">
        <f t="shared" si="53"/>
        <v>500</v>
      </c>
      <c r="H3401" s="13">
        <f>tbl_Data[[#This Row],[Units]] * tbl_Data[[#This Row],[Price]]</f>
        <v>19500</v>
      </c>
      <c r="I3401" s="4" t="s">
        <v>23</v>
      </c>
      <c r="J3401" s="4" t="s">
        <v>12</v>
      </c>
      <c r="K3401" s="4" t="s">
        <v>54</v>
      </c>
    </row>
    <row r="3402" spans="2:11" x14ac:dyDescent="0.25">
      <c r="B3402" s="7">
        <v>44138</v>
      </c>
      <c r="C3402" s="4" t="s">
        <v>21</v>
      </c>
      <c r="D3402" s="4" t="s">
        <v>14</v>
      </c>
      <c r="E3402" s="4" t="s">
        <v>17</v>
      </c>
      <c r="F3402" s="4">
        <v>42</v>
      </c>
      <c r="G3402" s="13">
        <f t="shared" si="53"/>
        <v>500</v>
      </c>
      <c r="H3402" s="13">
        <f>tbl_Data[[#This Row],[Units]] * tbl_Data[[#This Row],[Price]]</f>
        <v>21000</v>
      </c>
      <c r="I3402" s="4" t="s">
        <v>11</v>
      </c>
      <c r="J3402" s="4" t="s">
        <v>12</v>
      </c>
      <c r="K3402" s="4" t="s">
        <v>52</v>
      </c>
    </row>
    <row r="3403" spans="2:11" x14ac:dyDescent="0.25">
      <c r="B3403" s="7">
        <v>44138</v>
      </c>
      <c r="C3403" s="4" t="s">
        <v>8</v>
      </c>
      <c r="D3403" s="4" t="s">
        <v>18</v>
      </c>
      <c r="E3403" s="4" t="s">
        <v>17</v>
      </c>
      <c r="F3403" s="4">
        <v>45</v>
      </c>
      <c r="G3403" s="13">
        <f t="shared" si="53"/>
        <v>500</v>
      </c>
      <c r="H3403" s="13">
        <f>tbl_Data[[#This Row],[Units]] * tbl_Data[[#This Row],[Price]]</f>
        <v>22500</v>
      </c>
      <c r="I3403" s="4" t="s">
        <v>11</v>
      </c>
      <c r="J3403" s="4" t="s">
        <v>12</v>
      </c>
      <c r="K3403" s="4" t="s">
        <v>52</v>
      </c>
    </row>
    <row r="3404" spans="2:11" x14ac:dyDescent="0.25">
      <c r="B3404" s="7">
        <v>44138</v>
      </c>
      <c r="C3404" s="4" t="s">
        <v>21</v>
      </c>
      <c r="D3404" s="4" t="s">
        <v>14</v>
      </c>
      <c r="E3404" s="4" t="s">
        <v>17</v>
      </c>
      <c r="F3404" s="4">
        <v>47</v>
      </c>
      <c r="G3404" s="13">
        <f t="shared" si="53"/>
        <v>500</v>
      </c>
      <c r="H3404" s="13">
        <f>tbl_Data[[#This Row],[Units]] * tbl_Data[[#This Row],[Price]]</f>
        <v>23500</v>
      </c>
      <c r="I3404" s="4" t="s">
        <v>11</v>
      </c>
      <c r="J3404" s="4" t="s">
        <v>12</v>
      </c>
      <c r="K3404" s="4" t="s">
        <v>55</v>
      </c>
    </row>
    <row r="3405" spans="2:11" x14ac:dyDescent="0.25">
      <c r="B3405" s="7">
        <v>44139</v>
      </c>
      <c r="C3405" s="4" t="s">
        <v>21</v>
      </c>
      <c r="D3405" s="4" t="s">
        <v>16</v>
      </c>
      <c r="E3405" s="4" t="s">
        <v>20</v>
      </c>
      <c r="F3405" s="4">
        <v>1</v>
      </c>
      <c r="G3405" s="13">
        <f t="shared" si="53"/>
        <v>300</v>
      </c>
      <c r="H3405" s="13">
        <f>tbl_Data[[#This Row],[Units]] * tbl_Data[[#This Row],[Price]]</f>
        <v>300</v>
      </c>
      <c r="I3405" s="4" t="s">
        <v>11</v>
      </c>
      <c r="J3405" s="4" t="s">
        <v>19</v>
      </c>
      <c r="K3405" s="4" t="s">
        <v>52</v>
      </c>
    </row>
    <row r="3406" spans="2:11" x14ac:dyDescent="0.25">
      <c r="B3406" s="7">
        <v>44139</v>
      </c>
      <c r="C3406" s="4" t="s">
        <v>8</v>
      </c>
      <c r="D3406" s="4" t="s">
        <v>18</v>
      </c>
      <c r="E3406" s="4" t="s">
        <v>22</v>
      </c>
      <c r="F3406" s="4">
        <v>11</v>
      </c>
      <c r="G3406" s="13">
        <f t="shared" si="53"/>
        <v>200</v>
      </c>
      <c r="H3406" s="13">
        <f>tbl_Data[[#This Row],[Units]] * tbl_Data[[#This Row],[Price]]</f>
        <v>2200</v>
      </c>
      <c r="I3406" s="4" t="s">
        <v>11</v>
      </c>
      <c r="J3406" s="4" t="s">
        <v>12</v>
      </c>
      <c r="K3406" s="4" t="s">
        <v>55</v>
      </c>
    </row>
    <row r="3407" spans="2:11" x14ac:dyDescent="0.25">
      <c r="B3407" s="7">
        <v>44139</v>
      </c>
      <c r="C3407" s="4" t="s">
        <v>8</v>
      </c>
      <c r="D3407" s="4" t="s">
        <v>18</v>
      </c>
      <c r="E3407" s="4" t="s">
        <v>15</v>
      </c>
      <c r="F3407" s="4">
        <v>41</v>
      </c>
      <c r="G3407" s="13">
        <f t="shared" si="53"/>
        <v>100</v>
      </c>
      <c r="H3407" s="13">
        <f>tbl_Data[[#This Row],[Units]] * tbl_Data[[#This Row],[Price]]</f>
        <v>4100</v>
      </c>
      <c r="I3407" s="4" t="s">
        <v>11</v>
      </c>
      <c r="J3407" s="4" t="s">
        <v>12</v>
      </c>
      <c r="K3407" s="4" t="s">
        <v>53</v>
      </c>
    </row>
    <row r="3408" spans="2:11" x14ac:dyDescent="0.25">
      <c r="B3408" s="7">
        <v>44139</v>
      </c>
      <c r="C3408" s="4" t="s">
        <v>21</v>
      </c>
      <c r="D3408" s="4" t="s">
        <v>18</v>
      </c>
      <c r="E3408" s="4" t="s">
        <v>20</v>
      </c>
      <c r="F3408" s="4">
        <v>27</v>
      </c>
      <c r="G3408" s="13">
        <f t="shared" si="53"/>
        <v>300</v>
      </c>
      <c r="H3408" s="13">
        <f>tbl_Data[[#This Row],[Units]] * tbl_Data[[#This Row],[Price]]</f>
        <v>8100</v>
      </c>
      <c r="I3408" s="4" t="s">
        <v>11</v>
      </c>
      <c r="J3408" s="4" t="s">
        <v>12</v>
      </c>
      <c r="K3408" s="4" t="s">
        <v>55</v>
      </c>
    </row>
    <row r="3409" spans="2:11" x14ac:dyDescent="0.25">
      <c r="B3409" s="7">
        <v>44139</v>
      </c>
      <c r="C3409" s="4" t="s">
        <v>21</v>
      </c>
      <c r="D3409" s="4" t="s">
        <v>48</v>
      </c>
      <c r="E3409" s="4" t="s">
        <v>17</v>
      </c>
      <c r="F3409" s="4">
        <v>33</v>
      </c>
      <c r="G3409" s="13">
        <f t="shared" si="53"/>
        <v>500</v>
      </c>
      <c r="H3409" s="13">
        <f>tbl_Data[[#This Row],[Units]] * tbl_Data[[#This Row],[Price]]</f>
        <v>16500</v>
      </c>
      <c r="I3409" s="4" t="s">
        <v>11</v>
      </c>
      <c r="J3409" s="4" t="s">
        <v>12</v>
      </c>
      <c r="K3409" s="4" t="s">
        <v>52</v>
      </c>
    </row>
    <row r="3410" spans="2:11" x14ac:dyDescent="0.25">
      <c r="B3410" s="7">
        <v>44140</v>
      </c>
      <c r="C3410" s="4" t="s">
        <v>8</v>
      </c>
      <c r="D3410" s="4" t="s">
        <v>18</v>
      </c>
      <c r="E3410" s="4" t="s">
        <v>10</v>
      </c>
      <c r="F3410" s="4">
        <v>4</v>
      </c>
      <c r="G3410" s="13">
        <f t="shared" si="53"/>
        <v>400</v>
      </c>
      <c r="H3410" s="13">
        <f>tbl_Data[[#This Row],[Units]] * tbl_Data[[#This Row],[Price]]</f>
        <v>1600</v>
      </c>
      <c r="I3410" s="4" t="s">
        <v>11</v>
      </c>
      <c r="J3410" s="4" t="s">
        <v>12</v>
      </c>
      <c r="K3410" s="4" t="s">
        <v>55</v>
      </c>
    </row>
    <row r="3411" spans="2:11" x14ac:dyDescent="0.25">
      <c r="B3411" s="7">
        <v>44140</v>
      </c>
      <c r="C3411" s="4" t="s">
        <v>13</v>
      </c>
      <c r="D3411" s="4" t="s">
        <v>9</v>
      </c>
      <c r="E3411" s="4" t="s">
        <v>15</v>
      </c>
      <c r="F3411" s="4">
        <v>43</v>
      </c>
      <c r="G3411" s="13">
        <f t="shared" si="53"/>
        <v>100</v>
      </c>
      <c r="H3411" s="13">
        <f>tbl_Data[[#This Row],[Units]] * tbl_Data[[#This Row],[Price]]</f>
        <v>4300</v>
      </c>
      <c r="I3411" s="4" t="s">
        <v>23</v>
      </c>
      <c r="J3411" s="4" t="s">
        <v>19</v>
      </c>
      <c r="K3411" s="4" t="s">
        <v>56</v>
      </c>
    </row>
    <row r="3412" spans="2:11" x14ac:dyDescent="0.25">
      <c r="B3412" s="7">
        <v>44140</v>
      </c>
      <c r="C3412" s="4" t="s">
        <v>21</v>
      </c>
      <c r="D3412" s="4" t="s">
        <v>14</v>
      </c>
      <c r="E3412" s="4" t="s">
        <v>15</v>
      </c>
      <c r="F3412" s="4">
        <v>46</v>
      </c>
      <c r="G3412" s="13">
        <f t="shared" si="53"/>
        <v>100</v>
      </c>
      <c r="H3412" s="13">
        <f>tbl_Data[[#This Row],[Units]] * tbl_Data[[#This Row],[Price]]</f>
        <v>4600</v>
      </c>
      <c r="I3412" s="4" t="s">
        <v>11</v>
      </c>
      <c r="J3412" s="4" t="s">
        <v>19</v>
      </c>
      <c r="K3412" s="4" t="s">
        <v>52</v>
      </c>
    </row>
    <row r="3413" spans="2:11" x14ac:dyDescent="0.25">
      <c r="B3413" s="7">
        <v>44140</v>
      </c>
      <c r="C3413" s="4" t="s">
        <v>13</v>
      </c>
      <c r="D3413" s="4" t="s">
        <v>18</v>
      </c>
      <c r="E3413" s="4" t="s">
        <v>17</v>
      </c>
      <c r="F3413" s="4">
        <v>10</v>
      </c>
      <c r="G3413" s="13">
        <f t="shared" si="53"/>
        <v>500</v>
      </c>
      <c r="H3413" s="13">
        <f>tbl_Data[[#This Row],[Units]] * tbl_Data[[#This Row],[Price]]</f>
        <v>5000</v>
      </c>
      <c r="I3413" s="4" t="s">
        <v>11</v>
      </c>
      <c r="J3413" s="4" t="s">
        <v>12</v>
      </c>
      <c r="K3413" s="4" t="s">
        <v>52</v>
      </c>
    </row>
    <row r="3414" spans="2:11" x14ac:dyDescent="0.25">
      <c r="B3414" s="7">
        <v>44140</v>
      </c>
      <c r="C3414" s="4" t="s">
        <v>8</v>
      </c>
      <c r="D3414" s="4" t="s">
        <v>48</v>
      </c>
      <c r="E3414" s="4" t="s">
        <v>17</v>
      </c>
      <c r="F3414" s="4">
        <v>11</v>
      </c>
      <c r="G3414" s="13">
        <f t="shared" si="53"/>
        <v>500</v>
      </c>
      <c r="H3414" s="13">
        <f>tbl_Data[[#This Row],[Units]] * tbl_Data[[#This Row],[Price]]</f>
        <v>5500</v>
      </c>
      <c r="I3414" s="4" t="s">
        <v>11</v>
      </c>
      <c r="J3414" s="4" t="s">
        <v>12</v>
      </c>
      <c r="K3414" s="4" t="s">
        <v>55</v>
      </c>
    </row>
    <row r="3415" spans="2:11" x14ac:dyDescent="0.25">
      <c r="B3415" s="7">
        <v>44140</v>
      </c>
      <c r="C3415" s="4" t="s">
        <v>13</v>
      </c>
      <c r="D3415" s="4" t="s">
        <v>18</v>
      </c>
      <c r="E3415" s="4" t="s">
        <v>22</v>
      </c>
      <c r="F3415" s="4">
        <v>37</v>
      </c>
      <c r="G3415" s="13">
        <f t="shared" si="53"/>
        <v>200</v>
      </c>
      <c r="H3415" s="13">
        <f>tbl_Data[[#This Row],[Units]] * tbl_Data[[#This Row],[Price]]</f>
        <v>7400</v>
      </c>
      <c r="I3415" s="4" t="s">
        <v>11</v>
      </c>
      <c r="J3415" s="4" t="s">
        <v>19</v>
      </c>
      <c r="K3415" s="4" t="s">
        <v>55</v>
      </c>
    </row>
    <row r="3416" spans="2:11" x14ac:dyDescent="0.25">
      <c r="B3416" s="7">
        <v>44140</v>
      </c>
      <c r="C3416" s="4" t="s">
        <v>21</v>
      </c>
      <c r="D3416" s="4" t="s">
        <v>18</v>
      </c>
      <c r="E3416" s="4" t="s">
        <v>10</v>
      </c>
      <c r="F3416" s="4">
        <v>19</v>
      </c>
      <c r="G3416" s="13">
        <f t="shared" si="53"/>
        <v>400</v>
      </c>
      <c r="H3416" s="13">
        <f>tbl_Data[[#This Row],[Units]] * tbl_Data[[#This Row],[Price]]</f>
        <v>7600</v>
      </c>
      <c r="I3416" s="4" t="s">
        <v>11</v>
      </c>
      <c r="J3416" s="4" t="s">
        <v>12</v>
      </c>
      <c r="K3416" s="4" t="s">
        <v>52</v>
      </c>
    </row>
    <row r="3417" spans="2:11" x14ac:dyDescent="0.25">
      <c r="B3417" s="7">
        <v>44140</v>
      </c>
      <c r="C3417" s="4" t="s">
        <v>8</v>
      </c>
      <c r="D3417" s="4" t="s">
        <v>16</v>
      </c>
      <c r="E3417" s="4" t="s">
        <v>17</v>
      </c>
      <c r="F3417" s="4">
        <v>18</v>
      </c>
      <c r="G3417" s="13">
        <f t="shared" si="53"/>
        <v>500</v>
      </c>
      <c r="H3417" s="13">
        <f>tbl_Data[[#This Row],[Units]] * tbl_Data[[#This Row],[Price]]</f>
        <v>9000</v>
      </c>
      <c r="I3417" s="4" t="s">
        <v>11</v>
      </c>
      <c r="J3417" s="4" t="s">
        <v>12</v>
      </c>
      <c r="K3417" s="4" t="s">
        <v>53</v>
      </c>
    </row>
    <row r="3418" spans="2:11" x14ac:dyDescent="0.25">
      <c r="B3418" s="7">
        <v>44140</v>
      </c>
      <c r="C3418" s="4" t="s">
        <v>13</v>
      </c>
      <c r="D3418" s="4" t="s">
        <v>14</v>
      </c>
      <c r="E3418" s="4" t="s">
        <v>20</v>
      </c>
      <c r="F3418" s="4">
        <v>35</v>
      </c>
      <c r="G3418" s="13">
        <f t="shared" si="53"/>
        <v>300</v>
      </c>
      <c r="H3418" s="13">
        <f>tbl_Data[[#This Row],[Units]] * tbl_Data[[#This Row],[Price]]</f>
        <v>10500</v>
      </c>
      <c r="I3418" s="4" t="s">
        <v>11</v>
      </c>
      <c r="J3418" s="4" t="s">
        <v>12</v>
      </c>
      <c r="K3418" s="4" t="s">
        <v>52</v>
      </c>
    </row>
    <row r="3419" spans="2:11" x14ac:dyDescent="0.25">
      <c r="B3419" s="7">
        <v>44140</v>
      </c>
      <c r="C3419" s="4" t="s">
        <v>21</v>
      </c>
      <c r="D3419" s="4" t="s">
        <v>9</v>
      </c>
      <c r="E3419" s="4" t="s">
        <v>20</v>
      </c>
      <c r="F3419" s="4">
        <v>47</v>
      </c>
      <c r="G3419" s="13">
        <f t="shared" si="53"/>
        <v>300</v>
      </c>
      <c r="H3419" s="13">
        <f>tbl_Data[[#This Row],[Units]] * tbl_Data[[#This Row],[Price]]</f>
        <v>14100</v>
      </c>
      <c r="I3419" s="4" t="s">
        <v>11</v>
      </c>
      <c r="J3419" s="4" t="s">
        <v>12</v>
      </c>
      <c r="K3419" s="4" t="s">
        <v>52</v>
      </c>
    </row>
    <row r="3420" spans="2:11" x14ac:dyDescent="0.25">
      <c r="B3420" s="7">
        <v>44140</v>
      </c>
      <c r="C3420" s="4" t="s">
        <v>21</v>
      </c>
      <c r="D3420" s="4" t="s">
        <v>18</v>
      </c>
      <c r="E3420" s="4" t="s">
        <v>10</v>
      </c>
      <c r="F3420" s="4">
        <v>38</v>
      </c>
      <c r="G3420" s="13">
        <f t="shared" si="53"/>
        <v>400</v>
      </c>
      <c r="H3420" s="13">
        <f>tbl_Data[[#This Row],[Units]] * tbl_Data[[#This Row],[Price]]</f>
        <v>15200</v>
      </c>
      <c r="I3420" s="4" t="s">
        <v>11</v>
      </c>
      <c r="J3420" s="4" t="s">
        <v>12</v>
      </c>
      <c r="K3420" s="4" t="s">
        <v>55</v>
      </c>
    </row>
    <row r="3421" spans="2:11" x14ac:dyDescent="0.25">
      <c r="B3421" s="7">
        <v>44141</v>
      </c>
      <c r="C3421" s="4" t="s">
        <v>21</v>
      </c>
      <c r="D3421" s="4" t="s">
        <v>16</v>
      </c>
      <c r="E3421" s="4" t="s">
        <v>15</v>
      </c>
      <c r="F3421" s="4">
        <v>6</v>
      </c>
      <c r="G3421" s="13">
        <f t="shared" si="53"/>
        <v>100</v>
      </c>
      <c r="H3421" s="13">
        <f>tbl_Data[[#This Row],[Units]] * tbl_Data[[#This Row],[Price]]</f>
        <v>600</v>
      </c>
      <c r="I3421" s="4" t="s">
        <v>11</v>
      </c>
      <c r="J3421" s="4" t="s">
        <v>12</v>
      </c>
      <c r="K3421" s="4" t="s">
        <v>53</v>
      </c>
    </row>
    <row r="3422" spans="2:11" x14ac:dyDescent="0.25">
      <c r="B3422" s="7">
        <v>44141</v>
      </c>
      <c r="C3422" s="4" t="s">
        <v>21</v>
      </c>
      <c r="D3422" s="4" t="s">
        <v>48</v>
      </c>
      <c r="E3422" s="4" t="s">
        <v>15</v>
      </c>
      <c r="F3422" s="4">
        <v>35</v>
      </c>
      <c r="G3422" s="13">
        <f t="shared" si="53"/>
        <v>100</v>
      </c>
      <c r="H3422" s="13">
        <f>tbl_Data[[#This Row],[Units]] * tbl_Data[[#This Row],[Price]]</f>
        <v>3500</v>
      </c>
      <c r="I3422" s="4" t="s">
        <v>11</v>
      </c>
      <c r="J3422" s="4" t="s">
        <v>12</v>
      </c>
      <c r="K3422" s="4" t="s">
        <v>52</v>
      </c>
    </row>
    <row r="3423" spans="2:11" x14ac:dyDescent="0.25">
      <c r="B3423" s="7">
        <v>44141</v>
      </c>
      <c r="C3423" s="4" t="s">
        <v>13</v>
      </c>
      <c r="D3423" s="4" t="s">
        <v>18</v>
      </c>
      <c r="E3423" s="4" t="s">
        <v>20</v>
      </c>
      <c r="F3423" s="4">
        <v>12</v>
      </c>
      <c r="G3423" s="13">
        <f t="shared" si="53"/>
        <v>300</v>
      </c>
      <c r="H3423" s="13">
        <f>tbl_Data[[#This Row],[Units]] * tbl_Data[[#This Row],[Price]]</f>
        <v>3600</v>
      </c>
      <c r="I3423" s="4" t="s">
        <v>11</v>
      </c>
      <c r="J3423" s="4" t="s">
        <v>12</v>
      </c>
      <c r="K3423" s="4" t="s">
        <v>52</v>
      </c>
    </row>
    <row r="3424" spans="2:11" x14ac:dyDescent="0.25">
      <c r="B3424" s="7">
        <v>44141</v>
      </c>
      <c r="C3424" s="4" t="s">
        <v>8</v>
      </c>
      <c r="D3424" s="4" t="s">
        <v>14</v>
      </c>
      <c r="E3424" s="4" t="s">
        <v>20</v>
      </c>
      <c r="F3424" s="4">
        <v>16</v>
      </c>
      <c r="G3424" s="13">
        <f t="shared" si="53"/>
        <v>300</v>
      </c>
      <c r="H3424" s="13">
        <f>tbl_Data[[#This Row],[Units]] * tbl_Data[[#This Row],[Price]]</f>
        <v>4800</v>
      </c>
      <c r="I3424" s="4" t="s">
        <v>23</v>
      </c>
      <c r="J3424" s="4" t="s">
        <v>12</v>
      </c>
      <c r="K3424" s="4" t="s">
        <v>55</v>
      </c>
    </row>
    <row r="3425" spans="2:11" x14ac:dyDescent="0.25">
      <c r="B3425" s="7">
        <v>44141</v>
      </c>
      <c r="C3425" s="4" t="s">
        <v>21</v>
      </c>
      <c r="D3425" s="4" t="s">
        <v>14</v>
      </c>
      <c r="E3425" s="4" t="s">
        <v>20</v>
      </c>
      <c r="F3425" s="4">
        <v>19</v>
      </c>
      <c r="G3425" s="13">
        <f t="shared" si="53"/>
        <v>300</v>
      </c>
      <c r="H3425" s="13">
        <f>tbl_Data[[#This Row],[Units]] * tbl_Data[[#This Row],[Price]]</f>
        <v>5700</v>
      </c>
      <c r="I3425" s="4" t="s">
        <v>11</v>
      </c>
      <c r="J3425" s="4" t="s">
        <v>19</v>
      </c>
      <c r="K3425" s="4" t="s">
        <v>53</v>
      </c>
    </row>
    <row r="3426" spans="2:11" x14ac:dyDescent="0.25">
      <c r="B3426" s="7">
        <v>44141</v>
      </c>
      <c r="C3426" s="4" t="s">
        <v>21</v>
      </c>
      <c r="D3426" s="4" t="s">
        <v>16</v>
      </c>
      <c r="E3426" s="4" t="s">
        <v>10</v>
      </c>
      <c r="F3426" s="4">
        <v>25</v>
      </c>
      <c r="G3426" s="13">
        <f t="shared" si="53"/>
        <v>400</v>
      </c>
      <c r="H3426" s="13">
        <f>tbl_Data[[#This Row],[Units]] * tbl_Data[[#This Row],[Price]]</f>
        <v>10000</v>
      </c>
      <c r="I3426" s="4" t="s">
        <v>11</v>
      </c>
      <c r="J3426" s="4" t="s">
        <v>12</v>
      </c>
      <c r="K3426" s="4" t="s">
        <v>55</v>
      </c>
    </row>
    <row r="3427" spans="2:11" x14ac:dyDescent="0.25">
      <c r="B3427" s="7">
        <v>44141</v>
      </c>
      <c r="C3427" s="4" t="s">
        <v>8</v>
      </c>
      <c r="D3427" s="4" t="s">
        <v>16</v>
      </c>
      <c r="E3427" s="4" t="s">
        <v>10</v>
      </c>
      <c r="F3427" s="4">
        <v>36</v>
      </c>
      <c r="G3427" s="13">
        <f t="shared" si="53"/>
        <v>400</v>
      </c>
      <c r="H3427" s="13">
        <f>tbl_Data[[#This Row],[Units]] * tbl_Data[[#This Row],[Price]]</f>
        <v>14400</v>
      </c>
      <c r="I3427" s="4" t="s">
        <v>11</v>
      </c>
      <c r="J3427" s="4" t="s">
        <v>12</v>
      </c>
      <c r="K3427" s="4" t="s">
        <v>52</v>
      </c>
    </row>
    <row r="3428" spans="2:11" x14ac:dyDescent="0.25">
      <c r="B3428" s="7">
        <v>44141</v>
      </c>
      <c r="C3428" s="4" t="s">
        <v>21</v>
      </c>
      <c r="D3428" s="4" t="s">
        <v>14</v>
      </c>
      <c r="E3428" s="4" t="s">
        <v>20</v>
      </c>
      <c r="F3428" s="4">
        <v>49</v>
      </c>
      <c r="G3428" s="13">
        <f t="shared" si="53"/>
        <v>300</v>
      </c>
      <c r="H3428" s="13">
        <f>tbl_Data[[#This Row],[Units]] * tbl_Data[[#This Row],[Price]]</f>
        <v>14700</v>
      </c>
      <c r="I3428" s="4" t="s">
        <v>11</v>
      </c>
      <c r="J3428" s="4" t="s">
        <v>12</v>
      </c>
      <c r="K3428" s="4" t="s">
        <v>55</v>
      </c>
    </row>
    <row r="3429" spans="2:11" x14ac:dyDescent="0.25">
      <c r="B3429" s="7">
        <v>44141</v>
      </c>
      <c r="C3429" s="4" t="s">
        <v>21</v>
      </c>
      <c r="D3429" s="4" t="s">
        <v>9</v>
      </c>
      <c r="E3429" s="4" t="s">
        <v>10</v>
      </c>
      <c r="F3429" s="4">
        <v>42</v>
      </c>
      <c r="G3429" s="13">
        <f t="shared" si="53"/>
        <v>400</v>
      </c>
      <c r="H3429" s="13">
        <f>tbl_Data[[#This Row],[Units]] * tbl_Data[[#This Row],[Price]]</f>
        <v>16800</v>
      </c>
      <c r="I3429" s="4" t="s">
        <v>11</v>
      </c>
      <c r="J3429" s="4" t="s">
        <v>12</v>
      </c>
      <c r="K3429" s="4" t="s">
        <v>52</v>
      </c>
    </row>
    <row r="3430" spans="2:11" x14ac:dyDescent="0.25">
      <c r="B3430" s="7">
        <v>44141</v>
      </c>
      <c r="C3430" s="4" t="s">
        <v>13</v>
      </c>
      <c r="D3430" s="4" t="s">
        <v>18</v>
      </c>
      <c r="E3430" s="4" t="s">
        <v>17</v>
      </c>
      <c r="F3430" s="4">
        <v>40</v>
      </c>
      <c r="G3430" s="13">
        <f t="shared" si="53"/>
        <v>500</v>
      </c>
      <c r="H3430" s="13">
        <f>tbl_Data[[#This Row],[Units]] * tbl_Data[[#This Row],[Price]]</f>
        <v>20000</v>
      </c>
      <c r="I3430" s="4" t="s">
        <v>11</v>
      </c>
      <c r="J3430" s="4" t="s">
        <v>12</v>
      </c>
      <c r="K3430" s="4" t="s">
        <v>53</v>
      </c>
    </row>
    <row r="3431" spans="2:11" x14ac:dyDescent="0.25">
      <c r="B3431" s="7">
        <v>44141</v>
      </c>
      <c r="C3431" s="4" t="s">
        <v>13</v>
      </c>
      <c r="D3431" s="4" t="s">
        <v>9</v>
      </c>
      <c r="E3431" s="4" t="s">
        <v>17</v>
      </c>
      <c r="F3431" s="4">
        <v>43</v>
      </c>
      <c r="G3431" s="13">
        <f t="shared" si="53"/>
        <v>500</v>
      </c>
      <c r="H3431" s="13">
        <f>tbl_Data[[#This Row],[Units]] * tbl_Data[[#This Row],[Price]]</f>
        <v>21500</v>
      </c>
      <c r="I3431" s="4" t="s">
        <v>11</v>
      </c>
      <c r="J3431" s="4" t="s">
        <v>12</v>
      </c>
      <c r="K3431" s="4" t="s">
        <v>52</v>
      </c>
    </row>
    <row r="3432" spans="2:11" x14ac:dyDescent="0.25">
      <c r="B3432" s="7">
        <v>44142</v>
      </c>
      <c r="C3432" s="4" t="s">
        <v>21</v>
      </c>
      <c r="D3432" s="4" t="s">
        <v>18</v>
      </c>
      <c r="E3432" s="4" t="s">
        <v>15</v>
      </c>
      <c r="F3432" s="4">
        <v>14</v>
      </c>
      <c r="G3432" s="13">
        <f t="shared" si="53"/>
        <v>100</v>
      </c>
      <c r="H3432" s="13">
        <f>tbl_Data[[#This Row],[Units]] * tbl_Data[[#This Row],[Price]]</f>
        <v>1400</v>
      </c>
      <c r="I3432" s="4" t="s">
        <v>11</v>
      </c>
      <c r="J3432" s="4" t="s">
        <v>12</v>
      </c>
      <c r="K3432" s="4" t="s">
        <v>55</v>
      </c>
    </row>
    <row r="3433" spans="2:11" x14ac:dyDescent="0.25">
      <c r="B3433" s="7">
        <v>44142</v>
      </c>
      <c r="C3433" s="4" t="s">
        <v>13</v>
      </c>
      <c r="D3433" s="4" t="s">
        <v>18</v>
      </c>
      <c r="E3433" s="4" t="s">
        <v>20</v>
      </c>
      <c r="F3433" s="4">
        <v>6</v>
      </c>
      <c r="G3433" s="13">
        <f t="shared" si="53"/>
        <v>300</v>
      </c>
      <c r="H3433" s="13">
        <f>tbl_Data[[#This Row],[Units]] * tbl_Data[[#This Row],[Price]]</f>
        <v>1800</v>
      </c>
      <c r="I3433" s="4" t="s">
        <v>11</v>
      </c>
      <c r="J3433" s="4" t="s">
        <v>12</v>
      </c>
      <c r="K3433" s="4" t="s">
        <v>52</v>
      </c>
    </row>
    <row r="3434" spans="2:11" x14ac:dyDescent="0.25">
      <c r="B3434" s="7">
        <v>44142</v>
      </c>
      <c r="C3434" s="4" t="s">
        <v>21</v>
      </c>
      <c r="D3434" s="4" t="s">
        <v>48</v>
      </c>
      <c r="E3434" s="4" t="s">
        <v>15</v>
      </c>
      <c r="F3434" s="4">
        <v>30</v>
      </c>
      <c r="G3434" s="13">
        <f t="shared" si="53"/>
        <v>100</v>
      </c>
      <c r="H3434" s="13">
        <f>tbl_Data[[#This Row],[Units]] * tbl_Data[[#This Row],[Price]]</f>
        <v>3000</v>
      </c>
      <c r="I3434" s="4" t="s">
        <v>11</v>
      </c>
      <c r="J3434" s="4" t="s">
        <v>12</v>
      </c>
      <c r="K3434" s="4" t="s">
        <v>52</v>
      </c>
    </row>
    <row r="3435" spans="2:11" x14ac:dyDescent="0.25">
      <c r="B3435" s="7">
        <v>44142</v>
      </c>
      <c r="C3435" s="4" t="s">
        <v>8</v>
      </c>
      <c r="D3435" s="4" t="s">
        <v>16</v>
      </c>
      <c r="E3435" s="4" t="s">
        <v>20</v>
      </c>
      <c r="F3435" s="4">
        <v>16</v>
      </c>
      <c r="G3435" s="13">
        <f t="shared" si="53"/>
        <v>300</v>
      </c>
      <c r="H3435" s="13">
        <f>tbl_Data[[#This Row],[Units]] * tbl_Data[[#This Row],[Price]]</f>
        <v>4800</v>
      </c>
      <c r="I3435" s="4" t="s">
        <v>11</v>
      </c>
      <c r="J3435" s="4" t="s">
        <v>19</v>
      </c>
      <c r="K3435" s="4" t="s">
        <v>52</v>
      </c>
    </row>
    <row r="3436" spans="2:11" x14ac:dyDescent="0.25">
      <c r="B3436" s="7">
        <v>44142</v>
      </c>
      <c r="C3436" s="4" t="s">
        <v>8</v>
      </c>
      <c r="D3436" s="4" t="s">
        <v>9</v>
      </c>
      <c r="E3436" s="4" t="s">
        <v>17</v>
      </c>
      <c r="F3436" s="4">
        <v>14</v>
      </c>
      <c r="G3436" s="13">
        <f t="shared" si="53"/>
        <v>500</v>
      </c>
      <c r="H3436" s="13">
        <f>tbl_Data[[#This Row],[Units]] * tbl_Data[[#This Row],[Price]]</f>
        <v>7000</v>
      </c>
      <c r="I3436" s="4" t="s">
        <v>11</v>
      </c>
      <c r="J3436" s="4" t="s">
        <v>12</v>
      </c>
      <c r="K3436" s="4" t="s">
        <v>52</v>
      </c>
    </row>
    <row r="3437" spans="2:11" x14ac:dyDescent="0.25">
      <c r="B3437" s="7">
        <v>44142</v>
      </c>
      <c r="C3437" s="4" t="s">
        <v>21</v>
      </c>
      <c r="D3437" s="4" t="s">
        <v>18</v>
      </c>
      <c r="E3437" s="4" t="s">
        <v>20</v>
      </c>
      <c r="F3437" s="4">
        <v>29</v>
      </c>
      <c r="G3437" s="13">
        <f t="shared" si="53"/>
        <v>300</v>
      </c>
      <c r="H3437" s="13">
        <f>tbl_Data[[#This Row],[Units]] * tbl_Data[[#This Row],[Price]]</f>
        <v>8700</v>
      </c>
      <c r="I3437" s="4" t="s">
        <v>11</v>
      </c>
      <c r="J3437" s="4" t="s">
        <v>12</v>
      </c>
      <c r="K3437" s="4" t="s">
        <v>55</v>
      </c>
    </row>
    <row r="3438" spans="2:11" x14ac:dyDescent="0.25">
      <c r="B3438" s="7">
        <v>44142</v>
      </c>
      <c r="C3438" s="4" t="s">
        <v>13</v>
      </c>
      <c r="D3438" s="4" t="s">
        <v>18</v>
      </c>
      <c r="E3438" s="4" t="s">
        <v>22</v>
      </c>
      <c r="F3438" s="4">
        <v>46</v>
      </c>
      <c r="G3438" s="13">
        <f t="shared" si="53"/>
        <v>200</v>
      </c>
      <c r="H3438" s="13">
        <f>tbl_Data[[#This Row],[Units]] * tbl_Data[[#This Row],[Price]]</f>
        <v>9200</v>
      </c>
      <c r="I3438" s="4" t="s">
        <v>11</v>
      </c>
      <c r="J3438" s="4" t="s">
        <v>12</v>
      </c>
      <c r="K3438" s="4" t="s">
        <v>53</v>
      </c>
    </row>
    <row r="3439" spans="2:11" x14ac:dyDescent="0.25">
      <c r="B3439" s="7">
        <v>44142</v>
      </c>
      <c r="C3439" s="4" t="s">
        <v>13</v>
      </c>
      <c r="D3439" s="4" t="s">
        <v>16</v>
      </c>
      <c r="E3439" s="4" t="s">
        <v>10</v>
      </c>
      <c r="F3439" s="4">
        <v>25</v>
      </c>
      <c r="G3439" s="13">
        <f t="shared" si="53"/>
        <v>400</v>
      </c>
      <c r="H3439" s="13">
        <f>tbl_Data[[#This Row],[Units]] * tbl_Data[[#This Row],[Price]]</f>
        <v>10000</v>
      </c>
      <c r="I3439" s="4" t="s">
        <v>11</v>
      </c>
      <c r="J3439" s="4" t="s">
        <v>12</v>
      </c>
      <c r="K3439" s="4" t="s">
        <v>56</v>
      </c>
    </row>
    <row r="3440" spans="2:11" x14ac:dyDescent="0.25">
      <c r="B3440" s="7">
        <v>44142</v>
      </c>
      <c r="C3440" s="4" t="s">
        <v>21</v>
      </c>
      <c r="D3440" s="4" t="s">
        <v>16</v>
      </c>
      <c r="E3440" s="4" t="s">
        <v>10</v>
      </c>
      <c r="F3440" s="4">
        <v>28</v>
      </c>
      <c r="G3440" s="13">
        <f t="shared" si="53"/>
        <v>400</v>
      </c>
      <c r="H3440" s="13">
        <f>tbl_Data[[#This Row],[Units]] * tbl_Data[[#This Row],[Price]]</f>
        <v>11200</v>
      </c>
      <c r="I3440" s="4" t="s">
        <v>11</v>
      </c>
      <c r="J3440" s="4" t="s">
        <v>12</v>
      </c>
      <c r="K3440" s="4" t="s">
        <v>52</v>
      </c>
    </row>
    <row r="3441" spans="2:11" x14ac:dyDescent="0.25">
      <c r="B3441" s="7">
        <v>44142</v>
      </c>
      <c r="C3441" s="4" t="s">
        <v>21</v>
      </c>
      <c r="D3441" s="4" t="s">
        <v>16</v>
      </c>
      <c r="E3441" s="4" t="s">
        <v>20</v>
      </c>
      <c r="F3441" s="4">
        <v>44</v>
      </c>
      <c r="G3441" s="13">
        <f t="shared" si="53"/>
        <v>300</v>
      </c>
      <c r="H3441" s="13">
        <f>tbl_Data[[#This Row],[Units]] * tbl_Data[[#This Row],[Price]]</f>
        <v>13200</v>
      </c>
      <c r="I3441" s="4" t="s">
        <v>11</v>
      </c>
      <c r="J3441" s="4" t="s">
        <v>12</v>
      </c>
      <c r="K3441" s="4" t="s">
        <v>55</v>
      </c>
    </row>
    <row r="3442" spans="2:11" x14ac:dyDescent="0.25">
      <c r="B3442" s="7">
        <v>44142</v>
      </c>
      <c r="C3442" s="4" t="s">
        <v>8</v>
      </c>
      <c r="D3442" s="4" t="s">
        <v>48</v>
      </c>
      <c r="E3442" s="4" t="s">
        <v>10</v>
      </c>
      <c r="F3442" s="4">
        <v>34</v>
      </c>
      <c r="G3442" s="13">
        <f t="shared" si="53"/>
        <v>400</v>
      </c>
      <c r="H3442" s="13">
        <f>tbl_Data[[#This Row],[Units]] * tbl_Data[[#This Row],[Price]]</f>
        <v>13600</v>
      </c>
      <c r="I3442" s="4" t="s">
        <v>11</v>
      </c>
      <c r="J3442" s="4" t="s">
        <v>12</v>
      </c>
      <c r="K3442" s="4" t="s">
        <v>53</v>
      </c>
    </row>
    <row r="3443" spans="2:11" x14ac:dyDescent="0.25">
      <c r="B3443" s="7">
        <v>44142</v>
      </c>
      <c r="C3443" s="4" t="s">
        <v>13</v>
      </c>
      <c r="D3443" s="4" t="s">
        <v>14</v>
      </c>
      <c r="E3443" s="4" t="s">
        <v>17</v>
      </c>
      <c r="F3443" s="4">
        <v>48</v>
      </c>
      <c r="G3443" s="13">
        <f t="shared" si="53"/>
        <v>500</v>
      </c>
      <c r="H3443" s="13">
        <f>tbl_Data[[#This Row],[Units]] * tbl_Data[[#This Row],[Price]]</f>
        <v>24000</v>
      </c>
      <c r="I3443" s="4" t="s">
        <v>11</v>
      </c>
      <c r="J3443" s="4" t="s">
        <v>12</v>
      </c>
      <c r="K3443" s="4" t="s">
        <v>55</v>
      </c>
    </row>
    <row r="3444" spans="2:11" x14ac:dyDescent="0.25">
      <c r="B3444" s="7">
        <v>44143</v>
      </c>
      <c r="C3444" s="4" t="s">
        <v>21</v>
      </c>
      <c r="D3444" s="4" t="s">
        <v>18</v>
      </c>
      <c r="E3444" s="4" t="s">
        <v>10</v>
      </c>
      <c r="F3444" s="4">
        <v>12</v>
      </c>
      <c r="G3444" s="13">
        <f t="shared" si="53"/>
        <v>400</v>
      </c>
      <c r="H3444" s="13">
        <f>tbl_Data[[#This Row],[Units]] * tbl_Data[[#This Row],[Price]]</f>
        <v>4800</v>
      </c>
      <c r="I3444" s="4" t="s">
        <v>11</v>
      </c>
      <c r="J3444" s="4" t="s">
        <v>12</v>
      </c>
      <c r="K3444" s="4" t="s">
        <v>55</v>
      </c>
    </row>
    <row r="3445" spans="2:11" x14ac:dyDescent="0.25">
      <c r="B3445" s="7">
        <v>44143</v>
      </c>
      <c r="C3445" s="4" t="s">
        <v>21</v>
      </c>
      <c r="D3445" s="4" t="s">
        <v>48</v>
      </c>
      <c r="E3445" s="4" t="s">
        <v>20</v>
      </c>
      <c r="F3445" s="4">
        <v>33</v>
      </c>
      <c r="G3445" s="13">
        <f t="shared" si="53"/>
        <v>300</v>
      </c>
      <c r="H3445" s="13">
        <f>tbl_Data[[#This Row],[Units]] * tbl_Data[[#This Row],[Price]]</f>
        <v>9900</v>
      </c>
      <c r="I3445" s="4" t="s">
        <v>23</v>
      </c>
      <c r="J3445" s="4" t="s">
        <v>12</v>
      </c>
      <c r="K3445" s="4" t="s">
        <v>52</v>
      </c>
    </row>
    <row r="3446" spans="2:11" x14ac:dyDescent="0.25">
      <c r="B3446" s="7">
        <v>44143</v>
      </c>
      <c r="C3446" s="4" t="s">
        <v>21</v>
      </c>
      <c r="D3446" s="4" t="s">
        <v>48</v>
      </c>
      <c r="E3446" s="4" t="s">
        <v>17</v>
      </c>
      <c r="F3446" s="4">
        <v>22</v>
      </c>
      <c r="G3446" s="13">
        <f t="shared" si="53"/>
        <v>500</v>
      </c>
      <c r="H3446" s="13">
        <f>tbl_Data[[#This Row],[Units]] * tbl_Data[[#This Row],[Price]]</f>
        <v>11000</v>
      </c>
      <c r="I3446" s="4" t="s">
        <v>23</v>
      </c>
      <c r="J3446" s="4" t="s">
        <v>12</v>
      </c>
      <c r="K3446" s="4" t="s">
        <v>56</v>
      </c>
    </row>
    <row r="3447" spans="2:11" x14ac:dyDescent="0.25">
      <c r="B3447" s="7">
        <v>44143</v>
      </c>
      <c r="C3447" s="4" t="s">
        <v>21</v>
      </c>
      <c r="D3447" s="4" t="s">
        <v>18</v>
      </c>
      <c r="E3447" s="4" t="s">
        <v>10</v>
      </c>
      <c r="F3447" s="4">
        <v>31</v>
      </c>
      <c r="G3447" s="13">
        <f t="shared" si="53"/>
        <v>400</v>
      </c>
      <c r="H3447" s="13">
        <f>tbl_Data[[#This Row],[Units]] * tbl_Data[[#This Row],[Price]]</f>
        <v>12400</v>
      </c>
      <c r="I3447" s="4" t="s">
        <v>11</v>
      </c>
      <c r="J3447" s="4" t="s">
        <v>12</v>
      </c>
      <c r="K3447" s="4" t="s">
        <v>53</v>
      </c>
    </row>
    <row r="3448" spans="2:11" x14ac:dyDescent="0.25">
      <c r="B3448" s="7">
        <v>44143</v>
      </c>
      <c r="C3448" s="4" t="s">
        <v>21</v>
      </c>
      <c r="D3448" s="4" t="s">
        <v>16</v>
      </c>
      <c r="E3448" s="4" t="s">
        <v>17</v>
      </c>
      <c r="F3448" s="4">
        <v>27</v>
      </c>
      <c r="G3448" s="13">
        <f t="shared" si="53"/>
        <v>500</v>
      </c>
      <c r="H3448" s="13">
        <f>tbl_Data[[#This Row],[Units]] * tbl_Data[[#This Row],[Price]]</f>
        <v>13500</v>
      </c>
      <c r="I3448" s="4" t="s">
        <v>11</v>
      </c>
      <c r="J3448" s="4" t="s">
        <v>12</v>
      </c>
      <c r="K3448" s="4" t="s">
        <v>55</v>
      </c>
    </row>
    <row r="3449" spans="2:11" x14ac:dyDescent="0.25">
      <c r="B3449" s="7">
        <v>44143</v>
      </c>
      <c r="C3449" s="4" t="s">
        <v>21</v>
      </c>
      <c r="D3449" s="4" t="s">
        <v>18</v>
      </c>
      <c r="E3449" s="4" t="s">
        <v>10</v>
      </c>
      <c r="F3449" s="4">
        <v>35</v>
      </c>
      <c r="G3449" s="13">
        <f t="shared" si="53"/>
        <v>400</v>
      </c>
      <c r="H3449" s="13">
        <f>tbl_Data[[#This Row],[Units]] * tbl_Data[[#This Row],[Price]]</f>
        <v>14000</v>
      </c>
      <c r="I3449" s="4" t="s">
        <v>11</v>
      </c>
      <c r="J3449" s="4" t="s">
        <v>12</v>
      </c>
      <c r="K3449" s="4" t="s">
        <v>55</v>
      </c>
    </row>
    <row r="3450" spans="2:11" x14ac:dyDescent="0.25">
      <c r="B3450" s="7">
        <v>44143</v>
      </c>
      <c r="C3450" s="4" t="s">
        <v>8</v>
      </c>
      <c r="D3450" s="4" t="s">
        <v>14</v>
      </c>
      <c r="E3450" s="4" t="s">
        <v>17</v>
      </c>
      <c r="F3450" s="4">
        <v>42</v>
      </c>
      <c r="G3450" s="13">
        <f t="shared" si="53"/>
        <v>500</v>
      </c>
      <c r="H3450" s="13">
        <f>tbl_Data[[#This Row],[Units]] * tbl_Data[[#This Row],[Price]]</f>
        <v>21000</v>
      </c>
      <c r="I3450" s="4" t="s">
        <v>11</v>
      </c>
      <c r="J3450" s="4" t="s">
        <v>12</v>
      </c>
      <c r="K3450" s="4" t="s">
        <v>56</v>
      </c>
    </row>
    <row r="3451" spans="2:11" x14ac:dyDescent="0.25">
      <c r="B3451" s="7">
        <v>44144</v>
      </c>
      <c r="C3451" s="4" t="s">
        <v>13</v>
      </c>
      <c r="D3451" s="4" t="s">
        <v>14</v>
      </c>
      <c r="E3451" s="4" t="s">
        <v>10</v>
      </c>
      <c r="F3451" s="4">
        <v>2</v>
      </c>
      <c r="G3451" s="13">
        <f t="shared" si="53"/>
        <v>400</v>
      </c>
      <c r="H3451" s="13">
        <f>tbl_Data[[#This Row],[Units]] * tbl_Data[[#This Row],[Price]]</f>
        <v>800</v>
      </c>
      <c r="I3451" s="4" t="s">
        <v>11</v>
      </c>
      <c r="J3451" s="4" t="s">
        <v>12</v>
      </c>
      <c r="K3451" s="4" t="s">
        <v>53</v>
      </c>
    </row>
    <row r="3452" spans="2:11" x14ac:dyDescent="0.25">
      <c r="B3452" s="7">
        <v>44144</v>
      </c>
      <c r="C3452" s="4" t="s">
        <v>21</v>
      </c>
      <c r="D3452" s="4" t="s">
        <v>18</v>
      </c>
      <c r="E3452" s="4" t="s">
        <v>17</v>
      </c>
      <c r="F3452" s="4">
        <v>3</v>
      </c>
      <c r="G3452" s="13">
        <f t="shared" si="53"/>
        <v>500</v>
      </c>
      <c r="H3452" s="13">
        <f>tbl_Data[[#This Row],[Units]] * tbl_Data[[#This Row],[Price]]</f>
        <v>1500</v>
      </c>
      <c r="I3452" s="4" t="s">
        <v>11</v>
      </c>
      <c r="J3452" s="4" t="s">
        <v>12</v>
      </c>
      <c r="K3452" s="4" t="s">
        <v>53</v>
      </c>
    </row>
    <row r="3453" spans="2:11" x14ac:dyDescent="0.25">
      <c r="B3453" s="7">
        <v>44144</v>
      </c>
      <c r="C3453" s="4" t="s">
        <v>13</v>
      </c>
      <c r="D3453" s="4" t="s">
        <v>18</v>
      </c>
      <c r="E3453" s="4" t="s">
        <v>20</v>
      </c>
      <c r="F3453" s="4">
        <v>8</v>
      </c>
      <c r="G3453" s="13">
        <f t="shared" si="53"/>
        <v>300</v>
      </c>
      <c r="H3453" s="13">
        <f>tbl_Data[[#This Row],[Units]] * tbl_Data[[#This Row],[Price]]</f>
        <v>2400</v>
      </c>
      <c r="I3453" s="4" t="s">
        <v>11</v>
      </c>
      <c r="J3453" s="4" t="s">
        <v>12</v>
      </c>
      <c r="K3453" s="4" t="s">
        <v>55</v>
      </c>
    </row>
    <row r="3454" spans="2:11" x14ac:dyDescent="0.25">
      <c r="B3454" s="7">
        <v>44144</v>
      </c>
      <c r="C3454" s="4" t="s">
        <v>21</v>
      </c>
      <c r="D3454" s="4" t="s">
        <v>48</v>
      </c>
      <c r="E3454" s="4" t="s">
        <v>20</v>
      </c>
      <c r="F3454" s="4">
        <v>12</v>
      </c>
      <c r="G3454" s="13">
        <f t="shared" si="53"/>
        <v>300</v>
      </c>
      <c r="H3454" s="13">
        <f>tbl_Data[[#This Row],[Units]] * tbl_Data[[#This Row],[Price]]</f>
        <v>3600</v>
      </c>
      <c r="I3454" s="4" t="s">
        <v>23</v>
      </c>
      <c r="J3454" s="4" t="s">
        <v>12</v>
      </c>
      <c r="K3454" s="4" t="s">
        <v>52</v>
      </c>
    </row>
    <row r="3455" spans="2:11" x14ac:dyDescent="0.25">
      <c r="B3455" s="7">
        <v>44144</v>
      </c>
      <c r="C3455" s="4" t="s">
        <v>13</v>
      </c>
      <c r="D3455" s="4" t="s">
        <v>48</v>
      </c>
      <c r="E3455" s="4" t="s">
        <v>10</v>
      </c>
      <c r="F3455" s="4">
        <v>14</v>
      </c>
      <c r="G3455" s="13">
        <f t="shared" si="53"/>
        <v>400</v>
      </c>
      <c r="H3455" s="13">
        <f>tbl_Data[[#This Row],[Units]] * tbl_Data[[#This Row],[Price]]</f>
        <v>5600</v>
      </c>
      <c r="I3455" s="4" t="s">
        <v>11</v>
      </c>
      <c r="J3455" s="4" t="s">
        <v>12</v>
      </c>
      <c r="K3455" s="4" t="s">
        <v>55</v>
      </c>
    </row>
    <row r="3456" spans="2:11" x14ac:dyDescent="0.25">
      <c r="B3456" s="7">
        <v>44144</v>
      </c>
      <c r="C3456" s="4" t="s">
        <v>13</v>
      </c>
      <c r="D3456" s="4" t="s">
        <v>18</v>
      </c>
      <c r="E3456" s="4" t="s">
        <v>10</v>
      </c>
      <c r="F3456" s="4">
        <v>15</v>
      </c>
      <c r="G3456" s="13">
        <f t="shared" si="53"/>
        <v>400</v>
      </c>
      <c r="H3456" s="13">
        <f>tbl_Data[[#This Row],[Units]] * tbl_Data[[#This Row],[Price]]</f>
        <v>6000</v>
      </c>
      <c r="I3456" s="4" t="s">
        <v>11</v>
      </c>
      <c r="J3456" s="4" t="s">
        <v>12</v>
      </c>
      <c r="K3456" s="4" t="s">
        <v>53</v>
      </c>
    </row>
    <row r="3457" spans="2:11" x14ac:dyDescent="0.25">
      <c r="B3457" s="7">
        <v>44144</v>
      </c>
      <c r="C3457" s="4" t="s">
        <v>13</v>
      </c>
      <c r="D3457" s="4" t="s">
        <v>48</v>
      </c>
      <c r="E3457" s="4" t="s">
        <v>20</v>
      </c>
      <c r="F3457" s="4">
        <v>21</v>
      </c>
      <c r="G3457" s="13">
        <f t="shared" si="53"/>
        <v>300</v>
      </c>
      <c r="H3457" s="13">
        <f>tbl_Data[[#This Row],[Units]] * tbl_Data[[#This Row],[Price]]</f>
        <v>6300</v>
      </c>
      <c r="I3457" s="4" t="s">
        <v>11</v>
      </c>
      <c r="J3457" s="4" t="s">
        <v>12</v>
      </c>
      <c r="K3457" s="4" t="s">
        <v>53</v>
      </c>
    </row>
    <row r="3458" spans="2:11" x14ac:dyDescent="0.25">
      <c r="B3458" s="7">
        <v>44144</v>
      </c>
      <c r="C3458" s="4" t="s">
        <v>13</v>
      </c>
      <c r="D3458" s="4" t="s">
        <v>48</v>
      </c>
      <c r="E3458" s="4" t="s">
        <v>20</v>
      </c>
      <c r="F3458" s="4">
        <v>24</v>
      </c>
      <c r="G3458" s="13">
        <f t="shared" si="53"/>
        <v>300</v>
      </c>
      <c r="H3458" s="13">
        <f>tbl_Data[[#This Row],[Units]] * tbl_Data[[#This Row],[Price]]</f>
        <v>7200</v>
      </c>
      <c r="I3458" s="4" t="s">
        <v>11</v>
      </c>
      <c r="J3458" s="4" t="s">
        <v>19</v>
      </c>
      <c r="K3458" s="4" t="s">
        <v>55</v>
      </c>
    </row>
    <row r="3459" spans="2:11" x14ac:dyDescent="0.25">
      <c r="B3459" s="7">
        <v>44144</v>
      </c>
      <c r="C3459" s="4" t="s">
        <v>8</v>
      </c>
      <c r="D3459" s="4" t="s">
        <v>18</v>
      </c>
      <c r="E3459" s="4" t="s">
        <v>20</v>
      </c>
      <c r="F3459" s="4">
        <v>29</v>
      </c>
      <c r="G3459" s="13">
        <f t="shared" si="53"/>
        <v>300</v>
      </c>
      <c r="H3459" s="13">
        <f>tbl_Data[[#This Row],[Units]] * tbl_Data[[#This Row],[Price]]</f>
        <v>8700</v>
      </c>
      <c r="I3459" s="4" t="s">
        <v>11</v>
      </c>
      <c r="J3459" s="4" t="s">
        <v>12</v>
      </c>
      <c r="K3459" s="4" t="s">
        <v>55</v>
      </c>
    </row>
    <row r="3460" spans="2:11" x14ac:dyDescent="0.25">
      <c r="B3460" s="7">
        <v>44144</v>
      </c>
      <c r="C3460" s="4" t="s">
        <v>13</v>
      </c>
      <c r="D3460" s="4" t="s">
        <v>18</v>
      </c>
      <c r="E3460" s="4" t="s">
        <v>10</v>
      </c>
      <c r="F3460" s="4">
        <v>22</v>
      </c>
      <c r="G3460" s="13">
        <f t="shared" ref="G3460:G3523" si="54">_xlfn.XLOOKUP(E3460, Product, dv_Price, "N/A", 0)</f>
        <v>400</v>
      </c>
      <c r="H3460" s="13">
        <f>tbl_Data[[#This Row],[Units]] * tbl_Data[[#This Row],[Price]]</f>
        <v>8800</v>
      </c>
      <c r="I3460" s="4" t="s">
        <v>11</v>
      </c>
      <c r="J3460" s="4" t="s">
        <v>12</v>
      </c>
      <c r="K3460" s="4" t="s">
        <v>55</v>
      </c>
    </row>
    <row r="3461" spans="2:11" x14ac:dyDescent="0.25">
      <c r="B3461" s="7">
        <v>44144</v>
      </c>
      <c r="C3461" s="4" t="s">
        <v>21</v>
      </c>
      <c r="D3461" s="4" t="s">
        <v>14</v>
      </c>
      <c r="E3461" s="4" t="s">
        <v>20</v>
      </c>
      <c r="F3461" s="4">
        <v>36</v>
      </c>
      <c r="G3461" s="13">
        <f t="shared" si="54"/>
        <v>300</v>
      </c>
      <c r="H3461" s="13">
        <f>tbl_Data[[#This Row],[Units]] * tbl_Data[[#This Row],[Price]]</f>
        <v>10800</v>
      </c>
      <c r="I3461" s="4" t="s">
        <v>11</v>
      </c>
      <c r="J3461" s="4" t="s">
        <v>12</v>
      </c>
      <c r="K3461" s="4" t="s">
        <v>52</v>
      </c>
    </row>
    <row r="3462" spans="2:11" x14ac:dyDescent="0.25">
      <c r="B3462" s="7">
        <v>44144</v>
      </c>
      <c r="C3462" s="4" t="s">
        <v>21</v>
      </c>
      <c r="D3462" s="4" t="s">
        <v>14</v>
      </c>
      <c r="E3462" s="4" t="s">
        <v>10</v>
      </c>
      <c r="F3462" s="4">
        <v>33</v>
      </c>
      <c r="G3462" s="13">
        <f t="shared" si="54"/>
        <v>400</v>
      </c>
      <c r="H3462" s="13">
        <f>tbl_Data[[#This Row],[Units]] * tbl_Data[[#This Row],[Price]]</f>
        <v>13200</v>
      </c>
      <c r="I3462" s="4" t="s">
        <v>23</v>
      </c>
      <c r="J3462" s="4" t="s">
        <v>12</v>
      </c>
      <c r="K3462" s="4" t="s">
        <v>53</v>
      </c>
    </row>
    <row r="3463" spans="2:11" x14ac:dyDescent="0.25">
      <c r="B3463" s="7">
        <v>44144</v>
      </c>
      <c r="C3463" s="4" t="s">
        <v>13</v>
      </c>
      <c r="D3463" s="4" t="s">
        <v>16</v>
      </c>
      <c r="E3463" s="4" t="s">
        <v>20</v>
      </c>
      <c r="F3463" s="4">
        <v>45</v>
      </c>
      <c r="G3463" s="13">
        <f t="shared" si="54"/>
        <v>300</v>
      </c>
      <c r="H3463" s="13">
        <f>tbl_Data[[#This Row],[Units]] * tbl_Data[[#This Row],[Price]]</f>
        <v>13500</v>
      </c>
      <c r="I3463" s="4" t="s">
        <v>11</v>
      </c>
      <c r="J3463" s="4" t="s">
        <v>12</v>
      </c>
      <c r="K3463" s="4" t="s">
        <v>52</v>
      </c>
    </row>
    <row r="3464" spans="2:11" x14ac:dyDescent="0.25">
      <c r="B3464" s="7">
        <v>44144</v>
      </c>
      <c r="C3464" s="4" t="s">
        <v>21</v>
      </c>
      <c r="D3464" s="4" t="s">
        <v>18</v>
      </c>
      <c r="E3464" s="4" t="s">
        <v>20</v>
      </c>
      <c r="F3464" s="4">
        <v>46</v>
      </c>
      <c r="G3464" s="13">
        <f t="shared" si="54"/>
        <v>300</v>
      </c>
      <c r="H3464" s="13">
        <f>tbl_Data[[#This Row],[Units]] * tbl_Data[[#This Row],[Price]]</f>
        <v>13800</v>
      </c>
      <c r="I3464" s="4" t="s">
        <v>11</v>
      </c>
      <c r="J3464" s="4" t="s">
        <v>12</v>
      </c>
      <c r="K3464" s="4" t="s">
        <v>54</v>
      </c>
    </row>
    <row r="3465" spans="2:11" x14ac:dyDescent="0.25">
      <c r="B3465" s="7">
        <v>44144</v>
      </c>
      <c r="C3465" s="4" t="s">
        <v>8</v>
      </c>
      <c r="D3465" s="4" t="s">
        <v>48</v>
      </c>
      <c r="E3465" s="4" t="s">
        <v>17</v>
      </c>
      <c r="F3465" s="4">
        <v>29</v>
      </c>
      <c r="G3465" s="13">
        <f t="shared" si="54"/>
        <v>500</v>
      </c>
      <c r="H3465" s="13">
        <f>tbl_Data[[#This Row],[Units]] * tbl_Data[[#This Row],[Price]]</f>
        <v>14500</v>
      </c>
      <c r="I3465" s="4" t="s">
        <v>23</v>
      </c>
      <c r="J3465" s="4" t="s">
        <v>12</v>
      </c>
      <c r="K3465" s="4" t="s">
        <v>52</v>
      </c>
    </row>
    <row r="3466" spans="2:11" x14ac:dyDescent="0.25">
      <c r="B3466" s="7">
        <v>44144</v>
      </c>
      <c r="C3466" s="4" t="s">
        <v>13</v>
      </c>
      <c r="D3466" s="4" t="s">
        <v>18</v>
      </c>
      <c r="E3466" s="4" t="s">
        <v>10</v>
      </c>
      <c r="F3466" s="4">
        <v>49</v>
      </c>
      <c r="G3466" s="13">
        <f t="shared" si="54"/>
        <v>400</v>
      </c>
      <c r="H3466" s="13">
        <f>tbl_Data[[#This Row],[Units]] * tbl_Data[[#This Row],[Price]]</f>
        <v>19600</v>
      </c>
      <c r="I3466" s="4" t="s">
        <v>11</v>
      </c>
      <c r="J3466" s="4" t="s">
        <v>19</v>
      </c>
      <c r="K3466" s="4" t="s">
        <v>55</v>
      </c>
    </row>
    <row r="3467" spans="2:11" x14ac:dyDescent="0.25">
      <c r="B3467" s="7">
        <v>44144</v>
      </c>
      <c r="C3467" s="4" t="s">
        <v>8</v>
      </c>
      <c r="D3467" s="4" t="s">
        <v>14</v>
      </c>
      <c r="E3467" s="4" t="s">
        <v>17</v>
      </c>
      <c r="F3467" s="4">
        <v>47</v>
      </c>
      <c r="G3467" s="13">
        <f t="shared" si="54"/>
        <v>500</v>
      </c>
      <c r="H3467" s="13">
        <f>tbl_Data[[#This Row],[Units]] * tbl_Data[[#This Row],[Price]]</f>
        <v>23500</v>
      </c>
      <c r="I3467" s="4" t="s">
        <v>11</v>
      </c>
      <c r="J3467" s="4" t="s">
        <v>12</v>
      </c>
      <c r="K3467" s="4" t="s">
        <v>53</v>
      </c>
    </row>
    <row r="3468" spans="2:11" x14ac:dyDescent="0.25">
      <c r="B3468" s="7">
        <v>44145</v>
      </c>
      <c r="C3468" s="4" t="s">
        <v>21</v>
      </c>
      <c r="D3468" s="4" t="s">
        <v>18</v>
      </c>
      <c r="E3468" s="4" t="s">
        <v>22</v>
      </c>
      <c r="F3468" s="4">
        <v>5</v>
      </c>
      <c r="G3468" s="13">
        <f t="shared" si="54"/>
        <v>200</v>
      </c>
      <c r="H3468" s="13">
        <f>tbl_Data[[#This Row],[Units]] * tbl_Data[[#This Row],[Price]]</f>
        <v>1000</v>
      </c>
      <c r="I3468" s="4" t="s">
        <v>11</v>
      </c>
      <c r="J3468" s="4" t="s">
        <v>12</v>
      </c>
      <c r="K3468" s="4" t="s">
        <v>55</v>
      </c>
    </row>
    <row r="3469" spans="2:11" x14ac:dyDescent="0.25">
      <c r="B3469" s="7">
        <v>44145</v>
      </c>
      <c r="C3469" s="4" t="s">
        <v>21</v>
      </c>
      <c r="D3469" s="4" t="s">
        <v>14</v>
      </c>
      <c r="E3469" s="4" t="s">
        <v>15</v>
      </c>
      <c r="F3469" s="4">
        <v>18</v>
      </c>
      <c r="G3469" s="13">
        <f t="shared" si="54"/>
        <v>100</v>
      </c>
      <c r="H3469" s="13">
        <f>tbl_Data[[#This Row],[Units]] * tbl_Data[[#This Row],[Price]]</f>
        <v>1800</v>
      </c>
      <c r="I3469" s="4" t="s">
        <v>11</v>
      </c>
      <c r="J3469" s="4" t="s">
        <v>19</v>
      </c>
      <c r="K3469" s="4" t="s">
        <v>52</v>
      </c>
    </row>
    <row r="3470" spans="2:11" x14ac:dyDescent="0.25">
      <c r="B3470" s="7">
        <v>44145</v>
      </c>
      <c r="C3470" s="4" t="s">
        <v>21</v>
      </c>
      <c r="D3470" s="4" t="s">
        <v>18</v>
      </c>
      <c r="E3470" s="4" t="s">
        <v>20</v>
      </c>
      <c r="F3470" s="4">
        <v>11</v>
      </c>
      <c r="G3470" s="13">
        <f t="shared" si="54"/>
        <v>300</v>
      </c>
      <c r="H3470" s="13">
        <f>tbl_Data[[#This Row],[Units]] * tbl_Data[[#This Row],[Price]]</f>
        <v>3300</v>
      </c>
      <c r="I3470" s="4" t="s">
        <v>11</v>
      </c>
      <c r="J3470" s="4" t="s">
        <v>12</v>
      </c>
      <c r="K3470" s="4" t="s">
        <v>53</v>
      </c>
    </row>
    <row r="3471" spans="2:11" x14ac:dyDescent="0.25">
      <c r="B3471" s="7">
        <v>44145</v>
      </c>
      <c r="C3471" s="4" t="s">
        <v>8</v>
      </c>
      <c r="D3471" s="4" t="s">
        <v>14</v>
      </c>
      <c r="E3471" s="4" t="s">
        <v>17</v>
      </c>
      <c r="F3471" s="4">
        <v>8</v>
      </c>
      <c r="G3471" s="13">
        <f t="shared" si="54"/>
        <v>500</v>
      </c>
      <c r="H3471" s="13">
        <f>tbl_Data[[#This Row],[Units]] * tbl_Data[[#This Row],[Price]]</f>
        <v>4000</v>
      </c>
      <c r="I3471" s="4" t="s">
        <v>11</v>
      </c>
      <c r="J3471" s="4" t="s">
        <v>12</v>
      </c>
      <c r="K3471" s="4" t="s">
        <v>52</v>
      </c>
    </row>
    <row r="3472" spans="2:11" x14ac:dyDescent="0.25">
      <c r="B3472" s="7">
        <v>44145</v>
      </c>
      <c r="C3472" s="4" t="s">
        <v>21</v>
      </c>
      <c r="D3472" s="4" t="s">
        <v>48</v>
      </c>
      <c r="E3472" s="4" t="s">
        <v>20</v>
      </c>
      <c r="F3472" s="4">
        <v>14</v>
      </c>
      <c r="G3472" s="13">
        <f t="shared" si="54"/>
        <v>300</v>
      </c>
      <c r="H3472" s="13">
        <f>tbl_Data[[#This Row],[Units]] * tbl_Data[[#This Row],[Price]]</f>
        <v>4200</v>
      </c>
      <c r="I3472" s="4" t="s">
        <v>23</v>
      </c>
      <c r="J3472" s="4" t="s">
        <v>12</v>
      </c>
      <c r="K3472" s="4" t="s">
        <v>52</v>
      </c>
    </row>
    <row r="3473" spans="2:11" x14ac:dyDescent="0.25">
      <c r="B3473" s="7">
        <v>44145</v>
      </c>
      <c r="C3473" s="4" t="s">
        <v>8</v>
      </c>
      <c r="D3473" s="4" t="s">
        <v>14</v>
      </c>
      <c r="E3473" s="4" t="s">
        <v>15</v>
      </c>
      <c r="F3473" s="4">
        <v>44</v>
      </c>
      <c r="G3473" s="13">
        <f t="shared" si="54"/>
        <v>100</v>
      </c>
      <c r="H3473" s="13">
        <f>tbl_Data[[#This Row],[Units]] * tbl_Data[[#This Row],[Price]]</f>
        <v>4400</v>
      </c>
      <c r="I3473" s="4" t="s">
        <v>11</v>
      </c>
      <c r="J3473" s="4" t="s">
        <v>12</v>
      </c>
      <c r="K3473" s="4" t="s">
        <v>52</v>
      </c>
    </row>
    <row r="3474" spans="2:11" x14ac:dyDescent="0.25">
      <c r="B3474" s="7">
        <v>44145</v>
      </c>
      <c r="C3474" s="4" t="s">
        <v>13</v>
      </c>
      <c r="D3474" s="4" t="s">
        <v>16</v>
      </c>
      <c r="E3474" s="4" t="s">
        <v>10</v>
      </c>
      <c r="F3474" s="4">
        <v>11</v>
      </c>
      <c r="G3474" s="13">
        <f t="shared" si="54"/>
        <v>400</v>
      </c>
      <c r="H3474" s="13">
        <f>tbl_Data[[#This Row],[Units]] * tbl_Data[[#This Row],[Price]]</f>
        <v>4400</v>
      </c>
      <c r="I3474" s="4" t="s">
        <v>23</v>
      </c>
      <c r="J3474" s="4" t="s">
        <v>12</v>
      </c>
      <c r="K3474" s="4" t="s">
        <v>55</v>
      </c>
    </row>
    <row r="3475" spans="2:11" x14ac:dyDescent="0.25">
      <c r="B3475" s="7">
        <v>44145</v>
      </c>
      <c r="C3475" s="4" t="s">
        <v>13</v>
      </c>
      <c r="D3475" s="4" t="s">
        <v>9</v>
      </c>
      <c r="E3475" s="4" t="s">
        <v>15</v>
      </c>
      <c r="F3475" s="4">
        <v>46</v>
      </c>
      <c r="G3475" s="13">
        <f t="shared" si="54"/>
        <v>100</v>
      </c>
      <c r="H3475" s="13">
        <f>tbl_Data[[#This Row],[Units]] * tbl_Data[[#This Row],[Price]]</f>
        <v>4600</v>
      </c>
      <c r="I3475" s="4" t="s">
        <v>23</v>
      </c>
      <c r="J3475" s="4" t="s">
        <v>19</v>
      </c>
      <c r="K3475" s="4" t="s">
        <v>52</v>
      </c>
    </row>
    <row r="3476" spans="2:11" x14ac:dyDescent="0.25">
      <c r="B3476" s="7">
        <v>44145</v>
      </c>
      <c r="C3476" s="4" t="s">
        <v>21</v>
      </c>
      <c r="D3476" s="4" t="s">
        <v>9</v>
      </c>
      <c r="E3476" s="4" t="s">
        <v>10</v>
      </c>
      <c r="F3476" s="4">
        <v>20</v>
      </c>
      <c r="G3476" s="13">
        <f t="shared" si="54"/>
        <v>400</v>
      </c>
      <c r="H3476" s="13">
        <f>tbl_Data[[#This Row],[Units]] * tbl_Data[[#This Row],[Price]]</f>
        <v>8000</v>
      </c>
      <c r="I3476" s="4" t="s">
        <v>11</v>
      </c>
      <c r="J3476" s="4" t="s">
        <v>19</v>
      </c>
      <c r="K3476" s="4" t="s">
        <v>52</v>
      </c>
    </row>
    <row r="3477" spans="2:11" x14ac:dyDescent="0.25">
      <c r="B3477" s="7">
        <v>44145</v>
      </c>
      <c r="C3477" s="4" t="s">
        <v>13</v>
      </c>
      <c r="D3477" s="4" t="s">
        <v>18</v>
      </c>
      <c r="E3477" s="4" t="s">
        <v>17</v>
      </c>
      <c r="F3477" s="4">
        <v>17</v>
      </c>
      <c r="G3477" s="13">
        <f t="shared" si="54"/>
        <v>500</v>
      </c>
      <c r="H3477" s="13">
        <f>tbl_Data[[#This Row],[Units]] * tbl_Data[[#This Row],[Price]]</f>
        <v>8500</v>
      </c>
      <c r="I3477" s="4" t="s">
        <v>11</v>
      </c>
      <c r="J3477" s="4" t="s">
        <v>12</v>
      </c>
      <c r="K3477" s="4" t="s">
        <v>55</v>
      </c>
    </row>
    <row r="3478" spans="2:11" x14ac:dyDescent="0.25">
      <c r="B3478" s="7">
        <v>44145</v>
      </c>
      <c r="C3478" s="4" t="s">
        <v>8</v>
      </c>
      <c r="D3478" s="4" t="s">
        <v>16</v>
      </c>
      <c r="E3478" s="4" t="s">
        <v>17</v>
      </c>
      <c r="F3478" s="4">
        <v>19</v>
      </c>
      <c r="G3478" s="13">
        <f t="shared" si="54"/>
        <v>500</v>
      </c>
      <c r="H3478" s="13">
        <f>tbl_Data[[#This Row],[Units]] * tbl_Data[[#This Row],[Price]]</f>
        <v>9500</v>
      </c>
      <c r="I3478" s="4" t="s">
        <v>11</v>
      </c>
      <c r="J3478" s="4" t="s">
        <v>12</v>
      </c>
      <c r="K3478" s="4" t="s">
        <v>52</v>
      </c>
    </row>
    <row r="3479" spans="2:11" x14ac:dyDescent="0.25">
      <c r="B3479" s="7">
        <v>44145</v>
      </c>
      <c r="C3479" s="4" t="s">
        <v>21</v>
      </c>
      <c r="D3479" s="4" t="s">
        <v>16</v>
      </c>
      <c r="E3479" s="4" t="s">
        <v>20</v>
      </c>
      <c r="F3479" s="4">
        <v>35</v>
      </c>
      <c r="G3479" s="13">
        <f t="shared" si="54"/>
        <v>300</v>
      </c>
      <c r="H3479" s="13">
        <f>tbl_Data[[#This Row],[Units]] * tbl_Data[[#This Row],[Price]]</f>
        <v>10500</v>
      </c>
      <c r="I3479" s="4" t="s">
        <v>11</v>
      </c>
      <c r="J3479" s="4" t="s">
        <v>12</v>
      </c>
      <c r="K3479" s="4" t="s">
        <v>52</v>
      </c>
    </row>
    <row r="3480" spans="2:11" x14ac:dyDescent="0.25">
      <c r="B3480" s="7">
        <v>44145</v>
      </c>
      <c r="C3480" s="4" t="s">
        <v>13</v>
      </c>
      <c r="D3480" s="4" t="s">
        <v>14</v>
      </c>
      <c r="E3480" s="4" t="s">
        <v>17</v>
      </c>
      <c r="F3480" s="4">
        <v>23</v>
      </c>
      <c r="G3480" s="13">
        <f t="shared" si="54"/>
        <v>500</v>
      </c>
      <c r="H3480" s="13">
        <f>tbl_Data[[#This Row],[Units]] * tbl_Data[[#This Row],[Price]]</f>
        <v>11500</v>
      </c>
      <c r="I3480" s="4" t="s">
        <v>11</v>
      </c>
      <c r="J3480" s="4" t="s">
        <v>12</v>
      </c>
      <c r="K3480" s="4" t="s">
        <v>53</v>
      </c>
    </row>
    <row r="3481" spans="2:11" x14ac:dyDescent="0.25">
      <c r="B3481" s="7">
        <v>44145</v>
      </c>
      <c r="C3481" s="4" t="s">
        <v>21</v>
      </c>
      <c r="D3481" s="4" t="s">
        <v>48</v>
      </c>
      <c r="E3481" s="4" t="s">
        <v>20</v>
      </c>
      <c r="F3481" s="4">
        <v>46</v>
      </c>
      <c r="G3481" s="13">
        <f t="shared" si="54"/>
        <v>300</v>
      </c>
      <c r="H3481" s="13">
        <f>tbl_Data[[#This Row],[Units]] * tbl_Data[[#This Row],[Price]]</f>
        <v>13800</v>
      </c>
      <c r="I3481" s="4" t="s">
        <v>11</v>
      </c>
      <c r="J3481" s="4" t="s">
        <v>12</v>
      </c>
      <c r="K3481" s="4" t="s">
        <v>56</v>
      </c>
    </row>
    <row r="3482" spans="2:11" x14ac:dyDescent="0.25">
      <c r="B3482" s="7">
        <v>44145</v>
      </c>
      <c r="C3482" s="4" t="s">
        <v>21</v>
      </c>
      <c r="D3482" s="4" t="s">
        <v>48</v>
      </c>
      <c r="E3482" s="4" t="s">
        <v>10</v>
      </c>
      <c r="F3482" s="4">
        <v>37</v>
      </c>
      <c r="G3482" s="13">
        <f t="shared" si="54"/>
        <v>400</v>
      </c>
      <c r="H3482" s="13">
        <f>tbl_Data[[#This Row],[Units]] * tbl_Data[[#This Row],[Price]]</f>
        <v>14800</v>
      </c>
      <c r="I3482" s="4" t="s">
        <v>11</v>
      </c>
      <c r="J3482" s="4" t="s">
        <v>12</v>
      </c>
      <c r="K3482" s="4" t="s">
        <v>52</v>
      </c>
    </row>
    <row r="3483" spans="2:11" x14ac:dyDescent="0.25">
      <c r="B3483" s="7">
        <v>44145</v>
      </c>
      <c r="C3483" s="4" t="s">
        <v>13</v>
      </c>
      <c r="D3483" s="4" t="s">
        <v>14</v>
      </c>
      <c r="E3483" s="4" t="s">
        <v>17</v>
      </c>
      <c r="F3483" s="4">
        <v>32</v>
      </c>
      <c r="G3483" s="13">
        <f t="shared" si="54"/>
        <v>500</v>
      </c>
      <c r="H3483" s="13">
        <f>tbl_Data[[#This Row],[Units]] * tbl_Data[[#This Row],[Price]]</f>
        <v>16000</v>
      </c>
      <c r="I3483" s="4" t="s">
        <v>11</v>
      </c>
      <c r="J3483" s="4" t="s">
        <v>12</v>
      </c>
      <c r="K3483" s="4" t="s">
        <v>55</v>
      </c>
    </row>
    <row r="3484" spans="2:11" x14ac:dyDescent="0.25">
      <c r="B3484" s="7">
        <v>44145</v>
      </c>
      <c r="C3484" s="4" t="s">
        <v>13</v>
      </c>
      <c r="D3484" s="4" t="s">
        <v>9</v>
      </c>
      <c r="E3484" s="4" t="s">
        <v>17</v>
      </c>
      <c r="F3484" s="4">
        <v>40</v>
      </c>
      <c r="G3484" s="13">
        <f t="shared" si="54"/>
        <v>500</v>
      </c>
      <c r="H3484" s="13">
        <f>tbl_Data[[#This Row],[Units]] * tbl_Data[[#This Row],[Price]]</f>
        <v>20000</v>
      </c>
      <c r="I3484" s="4" t="s">
        <v>23</v>
      </c>
      <c r="J3484" s="4" t="s">
        <v>12</v>
      </c>
      <c r="K3484" s="4" t="s">
        <v>55</v>
      </c>
    </row>
    <row r="3485" spans="2:11" x14ac:dyDescent="0.25">
      <c r="B3485" s="7">
        <v>44145</v>
      </c>
      <c r="C3485" s="4" t="s">
        <v>13</v>
      </c>
      <c r="D3485" s="4" t="s">
        <v>18</v>
      </c>
      <c r="E3485" s="4" t="s">
        <v>17</v>
      </c>
      <c r="F3485" s="4">
        <v>41</v>
      </c>
      <c r="G3485" s="13">
        <f t="shared" si="54"/>
        <v>500</v>
      </c>
      <c r="H3485" s="13">
        <f>tbl_Data[[#This Row],[Units]] * tbl_Data[[#This Row],[Price]]</f>
        <v>20500</v>
      </c>
      <c r="I3485" s="4" t="s">
        <v>11</v>
      </c>
      <c r="J3485" s="4" t="s">
        <v>12</v>
      </c>
      <c r="K3485" s="4" t="s">
        <v>53</v>
      </c>
    </row>
    <row r="3486" spans="2:11" x14ac:dyDescent="0.25">
      <c r="B3486" s="7">
        <v>44146</v>
      </c>
      <c r="C3486" s="4" t="s">
        <v>8</v>
      </c>
      <c r="D3486" s="4" t="s">
        <v>14</v>
      </c>
      <c r="E3486" s="4" t="s">
        <v>22</v>
      </c>
      <c r="F3486" s="4">
        <v>17</v>
      </c>
      <c r="G3486" s="13">
        <f t="shared" si="54"/>
        <v>200</v>
      </c>
      <c r="H3486" s="13">
        <f>tbl_Data[[#This Row],[Units]] * tbl_Data[[#This Row],[Price]]</f>
        <v>3400</v>
      </c>
      <c r="I3486" s="4" t="s">
        <v>11</v>
      </c>
      <c r="J3486" s="4" t="s">
        <v>12</v>
      </c>
      <c r="K3486" s="4" t="s">
        <v>52</v>
      </c>
    </row>
    <row r="3487" spans="2:11" x14ac:dyDescent="0.25">
      <c r="B3487" s="7">
        <v>44146</v>
      </c>
      <c r="C3487" s="4" t="s">
        <v>13</v>
      </c>
      <c r="D3487" s="4" t="s">
        <v>18</v>
      </c>
      <c r="E3487" s="4" t="s">
        <v>22</v>
      </c>
      <c r="F3487" s="4">
        <v>21</v>
      </c>
      <c r="G3487" s="13">
        <f t="shared" si="54"/>
        <v>200</v>
      </c>
      <c r="H3487" s="13">
        <f>tbl_Data[[#This Row],[Units]] * tbl_Data[[#This Row],[Price]]</f>
        <v>4200</v>
      </c>
      <c r="I3487" s="4" t="s">
        <v>11</v>
      </c>
      <c r="J3487" s="4" t="s">
        <v>12</v>
      </c>
      <c r="K3487" s="4" t="s">
        <v>52</v>
      </c>
    </row>
    <row r="3488" spans="2:11" x14ac:dyDescent="0.25">
      <c r="B3488" s="7">
        <v>44146</v>
      </c>
      <c r="C3488" s="4" t="s">
        <v>13</v>
      </c>
      <c r="D3488" s="4" t="s">
        <v>24</v>
      </c>
      <c r="E3488" s="4" t="s">
        <v>10</v>
      </c>
      <c r="F3488" s="4">
        <v>19</v>
      </c>
      <c r="G3488" s="13">
        <f t="shared" si="54"/>
        <v>400</v>
      </c>
      <c r="H3488" s="13">
        <f>tbl_Data[[#This Row],[Units]] * tbl_Data[[#This Row],[Price]]</f>
        <v>7600</v>
      </c>
      <c r="I3488" s="4" t="s">
        <v>11</v>
      </c>
      <c r="J3488" s="4" t="s">
        <v>12</v>
      </c>
      <c r="K3488" s="4" t="s">
        <v>52</v>
      </c>
    </row>
    <row r="3489" spans="2:11" x14ac:dyDescent="0.25">
      <c r="B3489" s="7">
        <v>44146</v>
      </c>
      <c r="C3489" s="4" t="s">
        <v>21</v>
      </c>
      <c r="D3489" s="4" t="s">
        <v>14</v>
      </c>
      <c r="E3489" s="4" t="s">
        <v>20</v>
      </c>
      <c r="F3489" s="4">
        <v>27</v>
      </c>
      <c r="G3489" s="13">
        <f t="shared" si="54"/>
        <v>300</v>
      </c>
      <c r="H3489" s="13">
        <f>tbl_Data[[#This Row],[Units]] * tbl_Data[[#This Row],[Price]]</f>
        <v>8100</v>
      </c>
      <c r="I3489" s="4" t="s">
        <v>11</v>
      </c>
      <c r="J3489" s="4" t="s">
        <v>12</v>
      </c>
      <c r="K3489" s="4" t="s">
        <v>52</v>
      </c>
    </row>
    <row r="3490" spans="2:11" x14ac:dyDescent="0.25">
      <c r="B3490" s="7">
        <v>44146</v>
      </c>
      <c r="C3490" s="4" t="s">
        <v>21</v>
      </c>
      <c r="D3490" s="4" t="s">
        <v>9</v>
      </c>
      <c r="E3490" s="4" t="s">
        <v>17</v>
      </c>
      <c r="F3490" s="4">
        <v>18</v>
      </c>
      <c r="G3490" s="13">
        <f t="shared" si="54"/>
        <v>500</v>
      </c>
      <c r="H3490" s="13">
        <f>tbl_Data[[#This Row],[Units]] * tbl_Data[[#This Row],[Price]]</f>
        <v>9000</v>
      </c>
      <c r="I3490" s="4" t="s">
        <v>11</v>
      </c>
      <c r="J3490" s="4" t="s">
        <v>12</v>
      </c>
      <c r="K3490" s="4" t="s">
        <v>55</v>
      </c>
    </row>
    <row r="3491" spans="2:11" x14ac:dyDescent="0.25">
      <c r="B3491" s="7">
        <v>44146</v>
      </c>
      <c r="C3491" s="4" t="s">
        <v>13</v>
      </c>
      <c r="D3491" s="4" t="s">
        <v>18</v>
      </c>
      <c r="E3491" s="4" t="s">
        <v>20</v>
      </c>
      <c r="F3491" s="4">
        <v>33</v>
      </c>
      <c r="G3491" s="13">
        <f t="shared" si="54"/>
        <v>300</v>
      </c>
      <c r="H3491" s="13">
        <f>tbl_Data[[#This Row],[Units]] * tbl_Data[[#This Row],[Price]]</f>
        <v>9900</v>
      </c>
      <c r="I3491" s="4" t="s">
        <v>23</v>
      </c>
      <c r="J3491" s="4" t="s">
        <v>12</v>
      </c>
      <c r="K3491" s="4" t="s">
        <v>55</v>
      </c>
    </row>
    <row r="3492" spans="2:11" x14ac:dyDescent="0.25">
      <c r="B3492" s="7">
        <v>44146</v>
      </c>
      <c r="C3492" s="4" t="s">
        <v>8</v>
      </c>
      <c r="D3492" s="4" t="s">
        <v>9</v>
      </c>
      <c r="E3492" s="4" t="s">
        <v>10</v>
      </c>
      <c r="F3492" s="4">
        <v>32</v>
      </c>
      <c r="G3492" s="13">
        <f t="shared" si="54"/>
        <v>400</v>
      </c>
      <c r="H3492" s="13">
        <f>tbl_Data[[#This Row],[Units]] * tbl_Data[[#This Row],[Price]]</f>
        <v>12800</v>
      </c>
      <c r="I3492" s="4" t="s">
        <v>11</v>
      </c>
      <c r="J3492" s="4" t="s">
        <v>19</v>
      </c>
      <c r="K3492" s="4" t="s">
        <v>52</v>
      </c>
    </row>
    <row r="3493" spans="2:11" x14ac:dyDescent="0.25">
      <c r="B3493" s="7">
        <v>44146</v>
      </c>
      <c r="C3493" s="4" t="s">
        <v>21</v>
      </c>
      <c r="D3493" s="4" t="s">
        <v>48</v>
      </c>
      <c r="E3493" s="4" t="s">
        <v>17</v>
      </c>
      <c r="F3493" s="4">
        <v>27</v>
      </c>
      <c r="G3493" s="13">
        <f t="shared" si="54"/>
        <v>500</v>
      </c>
      <c r="H3493" s="13">
        <f>tbl_Data[[#This Row],[Units]] * tbl_Data[[#This Row],[Price]]</f>
        <v>13500</v>
      </c>
      <c r="I3493" s="4" t="s">
        <v>11</v>
      </c>
      <c r="J3493" s="4" t="s">
        <v>12</v>
      </c>
      <c r="K3493" s="4" t="s">
        <v>56</v>
      </c>
    </row>
    <row r="3494" spans="2:11" x14ac:dyDescent="0.25">
      <c r="B3494" s="7">
        <v>44146</v>
      </c>
      <c r="C3494" s="4" t="s">
        <v>8</v>
      </c>
      <c r="D3494" s="4" t="s">
        <v>14</v>
      </c>
      <c r="E3494" s="4" t="s">
        <v>17</v>
      </c>
      <c r="F3494" s="4">
        <v>49</v>
      </c>
      <c r="G3494" s="13">
        <f t="shared" si="54"/>
        <v>500</v>
      </c>
      <c r="H3494" s="13">
        <f>tbl_Data[[#This Row],[Units]] * tbl_Data[[#This Row],[Price]]</f>
        <v>24500</v>
      </c>
      <c r="I3494" s="4" t="s">
        <v>11</v>
      </c>
      <c r="J3494" s="4" t="s">
        <v>12</v>
      </c>
      <c r="K3494" s="4" t="s">
        <v>52</v>
      </c>
    </row>
    <row r="3495" spans="2:11" x14ac:dyDescent="0.25">
      <c r="B3495" s="7">
        <v>44147</v>
      </c>
      <c r="C3495" s="4" t="s">
        <v>13</v>
      </c>
      <c r="D3495" s="4" t="s">
        <v>18</v>
      </c>
      <c r="E3495" s="4" t="s">
        <v>22</v>
      </c>
      <c r="F3495" s="4">
        <v>2</v>
      </c>
      <c r="G3495" s="13">
        <f t="shared" si="54"/>
        <v>200</v>
      </c>
      <c r="H3495" s="13">
        <f>tbl_Data[[#This Row],[Units]] * tbl_Data[[#This Row],[Price]]</f>
        <v>400</v>
      </c>
      <c r="I3495" s="4" t="s">
        <v>23</v>
      </c>
      <c r="J3495" s="4" t="s">
        <v>19</v>
      </c>
      <c r="K3495" s="4" t="s">
        <v>52</v>
      </c>
    </row>
    <row r="3496" spans="2:11" x14ac:dyDescent="0.25">
      <c r="B3496" s="7">
        <v>44147</v>
      </c>
      <c r="C3496" s="4" t="s">
        <v>13</v>
      </c>
      <c r="D3496" s="4" t="s">
        <v>48</v>
      </c>
      <c r="E3496" s="4" t="s">
        <v>20</v>
      </c>
      <c r="F3496" s="4">
        <v>11</v>
      </c>
      <c r="G3496" s="13">
        <f t="shared" si="54"/>
        <v>300</v>
      </c>
      <c r="H3496" s="13">
        <f>tbl_Data[[#This Row],[Units]] * tbl_Data[[#This Row],[Price]]</f>
        <v>3300</v>
      </c>
      <c r="I3496" s="4" t="s">
        <v>11</v>
      </c>
      <c r="J3496" s="4" t="s">
        <v>12</v>
      </c>
      <c r="K3496" s="4" t="s">
        <v>52</v>
      </c>
    </row>
    <row r="3497" spans="2:11" x14ac:dyDescent="0.25">
      <c r="B3497" s="7">
        <v>44147</v>
      </c>
      <c r="C3497" s="4" t="s">
        <v>8</v>
      </c>
      <c r="D3497" s="4" t="s">
        <v>14</v>
      </c>
      <c r="E3497" s="4" t="s">
        <v>15</v>
      </c>
      <c r="F3497" s="4">
        <v>34</v>
      </c>
      <c r="G3497" s="13">
        <f t="shared" si="54"/>
        <v>100</v>
      </c>
      <c r="H3497" s="13">
        <f>tbl_Data[[#This Row],[Units]] * tbl_Data[[#This Row],[Price]]</f>
        <v>3400</v>
      </c>
      <c r="I3497" s="4" t="s">
        <v>11</v>
      </c>
      <c r="J3497" s="4" t="s">
        <v>12</v>
      </c>
      <c r="K3497" s="4" t="s">
        <v>52</v>
      </c>
    </row>
    <row r="3498" spans="2:11" x14ac:dyDescent="0.25">
      <c r="B3498" s="7">
        <v>44147</v>
      </c>
      <c r="C3498" s="4" t="s">
        <v>13</v>
      </c>
      <c r="D3498" s="4" t="s">
        <v>14</v>
      </c>
      <c r="E3498" s="4" t="s">
        <v>22</v>
      </c>
      <c r="F3498" s="4">
        <v>25</v>
      </c>
      <c r="G3498" s="13">
        <f t="shared" si="54"/>
        <v>200</v>
      </c>
      <c r="H3498" s="13">
        <f>tbl_Data[[#This Row],[Units]] * tbl_Data[[#This Row],[Price]]</f>
        <v>5000</v>
      </c>
      <c r="I3498" s="4" t="s">
        <v>11</v>
      </c>
      <c r="J3498" s="4" t="s">
        <v>12</v>
      </c>
      <c r="K3498" s="4" t="s">
        <v>52</v>
      </c>
    </row>
    <row r="3499" spans="2:11" x14ac:dyDescent="0.25">
      <c r="B3499" s="7">
        <v>44147</v>
      </c>
      <c r="C3499" s="4" t="s">
        <v>13</v>
      </c>
      <c r="D3499" s="4" t="s">
        <v>18</v>
      </c>
      <c r="E3499" s="4" t="s">
        <v>10</v>
      </c>
      <c r="F3499" s="4">
        <v>14</v>
      </c>
      <c r="G3499" s="13">
        <f t="shared" si="54"/>
        <v>400</v>
      </c>
      <c r="H3499" s="13">
        <f>tbl_Data[[#This Row],[Units]] * tbl_Data[[#This Row],[Price]]</f>
        <v>5600</v>
      </c>
      <c r="I3499" s="4" t="s">
        <v>11</v>
      </c>
      <c r="J3499" s="4" t="s">
        <v>12</v>
      </c>
      <c r="K3499" s="4" t="s">
        <v>53</v>
      </c>
    </row>
    <row r="3500" spans="2:11" x14ac:dyDescent="0.25">
      <c r="B3500" s="7">
        <v>44147</v>
      </c>
      <c r="C3500" s="4" t="s">
        <v>21</v>
      </c>
      <c r="D3500" s="4" t="s">
        <v>18</v>
      </c>
      <c r="E3500" s="4" t="s">
        <v>17</v>
      </c>
      <c r="F3500" s="4">
        <v>32</v>
      </c>
      <c r="G3500" s="13">
        <f t="shared" si="54"/>
        <v>500</v>
      </c>
      <c r="H3500" s="13">
        <f>tbl_Data[[#This Row],[Units]] * tbl_Data[[#This Row],[Price]]</f>
        <v>16000</v>
      </c>
      <c r="I3500" s="4" t="s">
        <v>23</v>
      </c>
      <c r="J3500" s="4" t="s">
        <v>12</v>
      </c>
      <c r="K3500" s="4" t="s">
        <v>53</v>
      </c>
    </row>
    <row r="3501" spans="2:11" x14ac:dyDescent="0.25">
      <c r="B3501" s="7">
        <v>44147</v>
      </c>
      <c r="C3501" s="4" t="s">
        <v>8</v>
      </c>
      <c r="D3501" s="4" t="s">
        <v>18</v>
      </c>
      <c r="E3501" s="4" t="s">
        <v>17</v>
      </c>
      <c r="F3501" s="4">
        <v>37</v>
      </c>
      <c r="G3501" s="13">
        <f t="shared" si="54"/>
        <v>500</v>
      </c>
      <c r="H3501" s="13">
        <f>tbl_Data[[#This Row],[Units]] * tbl_Data[[#This Row],[Price]]</f>
        <v>18500</v>
      </c>
      <c r="I3501" s="4" t="s">
        <v>11</v>
      </c>
      <c r="J3501" s="4" t="s">
        <v>12</v>
      </c>
      <c r="K3501" s="4" t="s">
        <v>52</v>
      </c>
    </row>
    <row r="3502" spans="2:11" x14ac:dyDescent="0.25">
      <c r="B3502" s="7">
        <v>44147</v>
      </c>
      <c r="C3502" s="4" t="s">
        <v>8</v>
      </c>
      <c r="D3502" s="4" t="s">
        <v>18</v>
      </c>
      <c r="E3502" s="4" t="s">
        <v>10</v>
      </c>
      <c r="F3502" s="4">
        <v>47</v>
      </c>
      <c r="G3502" s="13">
        <f t="shared" si="54"/>
        <v>400</v>
      </c>
      <c r="H3502" s="13">
        <f>tbl_Data[[#This Row],[Units]] * tbl_Data[[#This Row],[Price]]</f>
        <v>18800</v>
      </c>
      <c r="I3502" s="4" t="s">
        <v>11</v>
      </c>
      <c r="J3502" s="4" t="s">
        <v>19</v>
      </c>
      <c r="K3502" s="4" t="s">
        <v>53</v>
      </c>
    </row>
    <row r="3503" spans="2:11" x14ac:dyDescent="0.25">
      <c r="B3503" s="7">
        <v>44148</v>
      </c>
      <c r="C3503" s="4" t="s">
        <v>21</v>
      </c>
      <c r="D3503" s="4" t="s">
        <v>48</v>
      </c>
      <c r="E3503" s="4" t="s">
        <v>10</v>
      </c>
      <c r="F3503" s="4">
        <v>2</v>
      </c>
      <c r="G3503" s="13">
        <f t="shared" si="54"/>
        <v>400</v>
      </c>
      <c r="H3503" s="13">
        <f>tbl_Data[[#This Row],[Units]] * tbl_Data[[#This Row],[Price]]</f>
        <v>800</v>
      </c>
      <c r="I3503" s="4" t="s">
        <v>11</v>
      </c>
      <c r="J3503" s="4" t="s">
        <v>19</v>
      </c>
      <c r="K3503" s="4" t="s">
        <v>55</v>
      </c>
    </row>
    <row r="3504" spans="2:11" x14ac:dyDescent="0.25">
      <c r="B3504" s="7">
        <v>44148</v>
      </c>
      <c r="C3504" s="4" t="s">
        <v>8</v>
      </c>
      <c r="D3504" s="4" t="s">
        <v>14</v>
      </c>
      <c r="E3504" s="4" t="s">
        <v>20</v>
      </c>
      <c r="F3504" s="4">
        <v>7</v>
      </c>
      <c r="G3504" s="13">
        <f t="shared" si="54"/>
        <v>300</v>
      </c>
      <c r="H3504" s="13">
        <f>tbl_Data[[#This Row],[Units]] * tbl_Data[[#This Row],[Price]]</f>
        <v>2100</v>
      </c>
      <c r="I3504" s="4" t="s">
        <v>23</v>
      </c>
      <c r="J3504" s="4" t="s">
        <v>12</v>
      </c>
      <c r="K3504" s="4" t="s">
        <v>52</v>
      </c>
    </row>
    <row r="3505" spans="2:11" x14ac:dyDescent="0.25">
      <c r="B3505" s="7">
        <v>44148</v>
      </c>
      <c r="C3505" s="4" t="s">
        <v>21</v>
      </c>
      <c r="D3505" s="4" t="s">
        <v>14</v>
      </c>
      <c r="E3505" s="4" t="s">
        <v>17</v>
      </c>
      <c r="F3505" s="4">
        <v>9</v>
      </c>
      <c r="G3505" s="13">
        <f t="shared" si="54"/>
        <v>500</v>
      </c>
      <c r="H3505" s="13">
        <f>tbl_Data[[#This Row],[Units]] * tbl_Data[[#This Row],[Price]]</f>
        <v>4500</v>
      </c>
      <c r="I3505" s="4" t="s">
        <v>11</v>
      </c>
      <c r="J3505" s="4" t="s">
        <v>12</v>
      </c>
      <c r="K3505" s="4" t="s">
        <v>52</v>
      </c>
    </row>
    <row r="3506" spans="2:11" x14ac:dyDescent="0.25">
      <c r="B3506" s="7">
        <v>44148</v>
      </c>
      <c r="C3506" s="4" t="s">
        <v>8</v>
      </c>
      <c r="D3506" s="4" t="s">
        <v>48</v>
      </c>
      <c r="E3506" s="4" t="s">
        <v>17</v>
      </c>
      <c r="F3506" s="4">
        <v>9</v>
      </c>
      <c r="G3506" s="13">
        <f t="shared" si="54"/>
        <v>500</v>
      </c>
      <c r="H3506" s="13">
        <f>tbl_Data[[#This Row],[Units]] * tbl_Data[[#This Row],[Price]]</f>
        <v>4500</v>
      </c>
      <c r="I3506" s="4" t="s">
        <v>11</v>
      </c>
      <c r="J3506" s="4" t="s">
        <v>12</v>
      </c>
      <c r="K3506" s="4" t="s">
        <v>55</v>
      </c>
    </row>
    <row r="3507" spans="2:11" x14ac:dyDescent="0.25">
      <c r="B3507" s="7">
        <v>44148</v>
      </c>
      <c r="C3507" s="4" t="s">
        <v>21</v>
      </c>
      <c r="D3507" s="4" t="s">
        <v>18</v>
      </c>
      <c r="E3507" s="4" t="s">
        <v>17</v>
      </c>
      <c r="F3507" s="4">
        <v>9</v>
      </c>
      <c r="G3507" s="13">
        <f t="shared" si="54"/>
        <v>500</v>
      </c>
      <c r="H3507" s="13">
        <f>tbl_Data[[#This Row],[Units]] * tbl_Data[[#This Row],[Price]]</f>
        <v>4500</v>
      </c>
      <c r="I3507" s="4" t="s">
        <v>11</v>
      </c>
      <c r="J3507" s="4" t="s">
        <v>12</v>
      </c>
      <c r="K3507" s="4" t="s">
        <v>52</v>
      </c>
    </row>
    <row r="3508" spans="2:11" x14ac:dyDescent="0.25">
      <c r="B3508" s="7">
        <v>44148</v>
      </c>
      <c r="C3508" s="4" t="s">
        <v>8</v>
      </c>
      <c r="D3508" s="4" t="s">
        <v>14</v>
      </c>
      <c r="E3508" s="4" t="s">
        <v>20</v>
      </c>
      <c r="F3508" s="4">
        <v>18</v>
      </c>
      <c r="G3508" s="13">
        <f t="shared" si="54"/>
        <v>300</v>
      </c>
      <c r="H3508" s="13">
        <f>tbl_Data[[#This Row],[Units]] * tbl_Data[[#This Row],[Price]]</f>
        <v>5400</v>
      </c>
      <c r="I3508" s="4" t="s">
        <v>11</v>
      </c>
      <c r="J3508" s="4" t="s">
        <v>12</v>
      </c>
      <c r="K3508" s="4" t="s">
        <v>56</v>
      </c>
    </row>
    <row r="3509" spans="2:11" x14ac:dyDescent="0.25">
      <c r="B3509" s="7">
        <v>44148</v>
      </c>
      <c r="C3509" s="4" t="s">
        <v>8</v>
      </c>
      <c r="D3509" s="4" t="s">
        <v>14</v>
      </c>
      <c r="E3509" s="4" t="s">
        <v>10</v>
      </c>
      <c r="F3509" s="4">
        <v>17</v>
      </c>
      <c r="G3509" s="13">
        <f t="shared" si="54"/>
        <v>400</v>
      </c>
      <c r="H3509" s="13">
        <f>tbl_Data[[#This Row],[Units]] * tbl_Data[[#This Row],[Price]]</f>
        <v>6800</v>
      </c>
      <c r="I3509" s="4" t="s">
        <v>11</v>
      </c>
      <c r="J3509" s="4" t="s">
        <v>12</v>
      </c>
      <c r="K3509" s="4" t="s">
        <v>55</v>
      </c>
    </row>
    <row r="3510" spans="2:11" x14ac:dyDescent="0.25">
      <c r="B3510" s="7">
        <v>44148</v>
      </c>
      <c r="C3510" s="4" t="s">
        <v>13</v>
      </c>
      <c r="D3510" s="4" t="s">
        <v>9</v>
      </c>
      <c r="E3510" s="4" t="s">
        <v>17</v>
      </c>
      <c r="F3510" s="4">
        <v>17</v>
      </c>
      <c r="G3510" s="13">
        <f t="shared" si="54"/>
        <v>500</v>
      </c>
      <c r="H3510" s="13">
        <f>tbl_Data[[#This Row],[Units]] * tbl_Data[[#This Row],[Price]]</f>
        <v>8500</v>
      </c>
      <c r="I3510" s="4" t="s">
        <v>11</v>
      </c>
      <c r="J3510" s="4" t="s">
        <v>19</v>
      </c>
      <c r="K3510" s="4" t="s">
        <v>55</v>
      </c>
    </row>
    <row r="3511" spans="2:11" x14ac:dyDescent="0.25">
      <c r="B3511" s="7">
        <v>44148</v>
      </c>
      <c r="C3511" s="4" t="s">
        <v>21</v>
      </c>
      <c r="D3511" s="4" t="s">
        <v>24</v>
      </c>
      <c r="E3511" s="4" t="s">
        <v>22</v>
      </c>
      <c r="F3511" s="4">
        <v>43</v>
      </c>
      <c r="G3511" s="13">
        <f t="shared" si="54"/>
        <v>200</v>
      </c>
      <c r="H3511" s="13">
        <f>tbl_Data[[#This Row],[Units]] * tbl_Data[[#This Row],[Price]]</f>
        <v>8600</v>
      </c>
      <c r="I3511" s="4" t="s">
        <v>11</v>
      </c>
      <c r="J3511" s="4" t="s">
        <v>12</v>
      </c>
      <c r="K3511" s="4" t="s">
        <v>52</v>
      </c>
    </row>
    <row r="3512" spans="2:11" x14ac:dyDescent="0.25">
      <c r="B3512" s="7">
        <v>44148</v>
      </c>
      <c r="C3512" s="4" t="s">
        <v>13</v>
      </c>
      <c r="D3512" s="4" t="s">
        <v>18</v>
      </c>
      <c r="E3512" s="4" t="s">
        <v>10</v>
      </c>
      <c r="F3512" s="4">
        <v>22</v>
      </c>
      <c r="G3512" s="13">
        <f t="shared" si="54"/>
        <v>400</v>
      </c>
      <c r="H3512" s="13">
        <f>tbl_Data[[#This Row],[Units]] * tbl_Data[[#This Row],[Price]]</f>
        <v>8800</v>
      </c>
      <c r="I3512" s="4" t="s">
        <v>11</v>
      </c>
      <c r="J3512" s="4" t="s">
        <v>12</v>
      </c>
      <c r="K3512" s="4" t="s">
        <v>53</v>
      </c>
    </row>
    <row r="3513" spans="2:11" x14ac:dyDescent="0.25">
      <c r="B3513" s="7">
        <v>44148</v>
      </c>
      <c r="C3513" s="4" t="s">
        <v>8</v>
      </c>
      <c r="D3513" s="4" t="s">
        <v>14</v>
      </c>
      <c r="E3513" s="4" t="s">
        <v>17</v>
      </c>
      <c r="F3513" s="4">
        <v>25</v>
      </c>
      <c r="G3513" s="13">
        <f t="shared" si="54"/>
        <v>500</v>
      </c>
      <c r="H3513" s="13">
        <f>tbl_Data[[#This Row],[Units]] * tbl_Data[[#This Row],[Price]]</f>
        <v>12500</v>
      </c>
      <c r="I3513" s="4" t="s">
        <v>11</v>
      </c>
      <c r="J3513" s="4" t="s">
        <v>12</v>
      </c>
      <c r="K3513" s="4" t="s">
        <v>52</v>
      </c>
    </row>
    <row r="3514" spans="2:11" x14ac:dyDescent="0.25">
      <c r="B3514" s="7">
        <v>44148</v>
      </c>
      <c r="C3514" s="4" t="s">
        <v>13</v>
      </c>
      <c r="D3514" s="4" t="s">
        <v>9</v>
      </c>
      <c r="E3514" s="4" t="s">
        <v>17</v>
      </c>
      <c r="F3514" s="4">
        <v>26</v>
      </c>
      <c r="G3514" s="13">
        <f t="shared" si="54"/>
        <v>500</v>
      </c>
      <c r="H3514" s="13">
        <f>tbl_Data[[#This Row],[Units]] * tbl_Data[[#This Row],[Price]]</f>
        <v>13000</v>
      </c>
      <c r="I3514" s="4" t="s">
        <v>11</v>
      </c>
      <c r="J3514" s="4" t="s">
        <v>12</v>
      </c>
      <c r="K3514" s="4" t="s">
        <v>53</v>
      </c>
    </row>
    <row r="3515" spans="2:11" x14ac:dyDescent="0.25">
      <c r="B3515" s="7">
        <v>44148</v>
      </c>
      <c r="C3515" s="4" t="s">
        <v>13</v>
      </c>
      <c r="D3515" s="4" t="s">
        <v>48</v>
      </c>
      <c r="E3515" s="4" t="s">
        <v>17</v>
      </c>
      <c r="F3515" s="4">
        <v>30</v>
      </c>
      <c r="G3515" s="13">
        <f t="shared" si="54"/>
        <v>500</v>
      </c>
      <c r="H3515" s="13">
        <f>tbl_Data[[#This Row],[Units]] * tbl_Data[[#This Row],[Price]]</f>
        <v>15000</v>
      </c>
      <c r="I3515" s="4" t="s">
        <v>11</v>
      </c>
      <c r="J3515" s="4" t="s">
        <v>19</v>
      </c>
      <c r="K3515" s="4" t="s">
        <v>52</v>
      </c>
    </row>
    <row r="3516" spans="2:11" x14ac:dyDescent="0.25">
      <c r="B3516" s="7">
        <v>44148</v>
      </c>
      <c r="C3516" s="4" t="s">
        <v>21</v>
      </c>
      <c r="D3516" s="4" t="s">
        <v>9</v>
      </c>
      <c r="E3516" s="4" t="s">
        <v>17</v>
      </c>
      <c r="F3516" s="4">
        <v>33</v>
      </c>
      <c r="G3516" s="13">
        <f t="shared" si="54"/>
        <v>500</v>
      </c>
      <c r="H3516" s="13">
        <f>tbl_Data[[#This Row],[Units]] * tbl_Data[[#This Row],[Price]]</f>
        <v>16500</v>
      </c>
      <c r="I3516" s="4" t="s">
        <v>11</v>
      </c>
      <c r="J3516" s="4" t="s">
        <v>12</v>
      </c>
      <c r="K3516" s="4" t="s">
        <v>55</v>
      </c>
    </row>
    <row r="3517" spans="2:11" x14ac:dyDescent="0.25">
      <c r="B3517" s="7">
        <v>44148</v>
      </c>
      <c r="C3517" s="4" t="s">
        <v>21</v>
      </c>
      <c r="D3517" s="4" t="s">
        <v>18</v>
      </c>
      <c r="E3517" s="4" t="s">
        <v>17</v>
      </c>
      <c r="F3517" s="4">
        <v>40</v>
      </c>
      <c r="G3517" s="13">
        <f t="shared" si="54"/>
        <v>500</v>
      </c>
      <c r="H3517" s="13">
        <f>tbl_Data[[#This Row],[Units]] * tbl_Data[[#This Row],[Price]]</f>
        <v>20000</v>
      </c>
      <c r="I3517" s="4" t="s">
        <v>11</v>
      </c>
      <c r="J3517" s="4" t="s">
        <v>12</v>
      </c>
      <c r="K3517" s="4" t="s">
        <v>52</v>
      </c>
    </row>
    <row r="3518" spans="2:11" x14ac:dyDescent="0.25">
      <c r="B3518" s="7">
        <v>44148</v>
      </c>
      <c r="C3518" s="4" t="s">
        <v>13</v>
      </c>
      <c r="D3518" s="4" t="s">
        <v>18</v>
      </c>
      <c r="E3518" s="4" t="s">
        <v>17</v>
      </c>
      <c r="F3518" s="4">
        <v>49</v>
      </c>
      <c r="G3518" s="13">
        <f t="shared" si="54"/>
        <v>500</v>
      </c>
      <c r="H3518" s="13">
        <f>tbl_Data[[#This Row],[Units]] * tbl_Data[[#This Row],[Price]]</f>
        <v>24500</v>
      </c>
      <c r="I3518" s="4" t="s">
        <v>11</v>
      </c>
      <c r="J3518" s="4" t="s">
        <v>19</v>
      </c>
      <c r="K3518" s="4" t="s">
        <v>52</v>
      </c>
    </row>
    <row r="3519" spans="2:11" x14ac:dyDescent="0.25">
      <c r="B3519" s="7">
        <v>44149</v>
      </c>
      <c r="C3519" s="4" t="s">
        <v>13</v>
      </c>
      <c r="D3519" s="4" t="s">
        <v>48</v>
      </c>
      <c r="E3519" s="4" t="s">
        <v>15</v>
      </c>
      <c r="F3519" s="4">
        <v>7</v>
      </c>
      <c r="G3519" s="13">
        <f t="shared" si="54"/>
        <v>100</v>
      </c>
      <c r="H3519" s="13">
        <f>tbl_Data[[#This Row],[Units]] * tbl_Data[[#This Row],[Price]]</f>
        <v>700</v>
      </c>
      <c r="I3519" s="4" t="s">
        <v>23</v>
      </c>
      <c r="J3519" s="4" t="s">
        <v>12</v>
      </c>
      <c r="K3519" s="4" t="s">
        <v>52</v>
      </c>
    </row>
    <row r="3520" spans="2:11" x14ac:dyDescent="0.25">
      <c r="B3520" s="7">
        <v>44149</v>
      </c>
      <c r="C3520" s="4" t="s">
        <v>8</v>
      </c>
      <c r="D3520" s="4" t="s">
        <v>14</v>
      </c>
      <c r="E3520" s="4" t="s">
        <v>17</v>
      </c>
      <c r="F3520" s="4">
        <v>2</v>
      </c>
      <c r="G3520" s="13">
        <f t="shared" si="54"/>
        <v>500</v>
      </c>
      <c r="H3520" s="13">
        <f>tbl_Data[[#This Row],[Units]] * tbl_Data[[#This Row],[Price]]</f>
        <v>1000</v>
      </c>
      <c r="I3520" s="4" t="s">
        <v>11</v>
      </c>
      <c r="J3520" s="4" t="s">
        <v>12</v>
      </c>
      <c r="K3520" s="4" t="s">
        <v>52</v>
      </c>
    </row>
    <row r="3521" spans="2:11" x14ac:dyDescent="0.25">
      <c r="B3521" s="7">
        <v>44149</v>
      </c>
      <c r="C3521" s="4" t="s">
        <v>13</v>
      </c>
      <c r="D3521" s="4" t="s">
        <v>16</v>
      </c>
      <c r="E3521" s="4" t="s">
        <v>17</v>
      </c>
      <c r="F3521" s="4">
        <v>14</v>
      </c>
      <c r="G3521" s="13">
        <f t="shared" si="54"/>
        <v>500</v>
      </c>
      <c r="H3521" s="13">
        <f>tbl_Data[[#This Row],[Units]] * tbl_Data[[#This Row],[Price]]</f>
        <v>7000</v>
      </c>
      <c r="I3521" s="4" t="s">
        <v>11</v>
      </c>
      <c r="J3521" s="4" t="s">
        <v>12</v>
      </c>
      <c r="K3521" s="4" t="s">
        <v>52</v>
      </c>
    </row>
    <row r="3522" spans="2:11" x14ac:dyDescent="0.25">
      <c r="B3522" s="7">
        <v>44149</v>
      </c>
      <c r="C3522" s="4" t="s">
        <v>21</v>
      </c>
      <c r="D3522" s="4" t="s">
        <v>24</v>
      </c>
      <c r="E3522" s="4" t="s">
        <v>20</v>
      </c>
      <c r="F3522" s="4">
        <v>35</v>
      </c>
      <c r="G3522" s="13">
        <f t="shared" si="54"/>
        <v>300</v>
      </c>
      <c r="H3522" s="13">
        <f>tbl_Data[[#This Row],[Units]] * tbl_Data[[#This Row],[Price]]</f>
        <v>10500</v>
      </c>
      <c r="I3522" s="4" t="s">
        <v>11</v>
      </c>
      <c r="J3522" s="4" t="s">
        <v>12</v>
      </c>
      <c r="K3522" s="4" t="s">
        <v>52</v>
      </c>
    </row>
    <row r="3523" spans="2:11" x14ac:dyDescent="0.25">
      <c r="B3523" s="7">
        <v>44149</v>
      </c>
      <c r="C3523" s="4" t="s">
        <v>13</v>
      </c>
      <c r="D3523" s="4" t="s">
        <v>18</v>
      </c>
      <c r="E3523" s="4" t="s">
        <v>17</v>
      </c>
      <c r="F3523" s="4">
        <v>34</v>
      </c>
      <c r="G3523" s="13">
        <f t="shared" si="54"/>
        <v>500</v>
      </c>
      <c r="H3523" s="13">
        <f>tbl_Data[[#This Row],[Units]] * tbl_Data[[#This Row],[Price]]</f>
        <v>17000</v>
      </c>
      <c r="I3523" s="4" t="s">
        <v>11</v>
      </c>
      <c r="J3523" s="4" t="s">
        <v>12</v>
      </c>
      <c r="K3523" s="4" t="s">
        <v>55</v>
      </c>
    </row>
    <row r="3524" spans="2:11" x14ac:dyDescent="0.25">
      <c r="B3524" s="7">
        <v>44149</v>
      </c>
      <c r="C3524" s="4" t="s">
        <v>21</v>
      </c>
      <c r="D3524" s="4" t="s">
        <v>14</v>
      </c>
      <c r="E3524" s="4" t="s">
        <v>10</v>
      </c>
      <c r="F3524" s="4">
        <v>43</v>
      </c>
      <c r="G3524" s="13">
        <f t="shared" ref="G3524:G3587" si="55">_xlfn.XLOOKUP(E3524, Product, dv_Price, "N/A", 0)</f>
        <v>400</v>
      </c>
      <c r="H3524" s="13">
        <f>tbl_Data[[#This Row],[Units]] * tbl_Data[[#This Row],[Price]]</f>
        <v>17200</v>
      </c>
      <c r="I3524" s="4" t="s">
        <v>11</v>
      </c>
      <c r="J3524" s="4" t="s">
        <v>12</v>
      </c>
      <c r="K3524" s="4" t="s">
        <v>56</v>
      </c>
    </row>
    <row r="3525" spans="2:11" x14ac:dyDescent="0.25">
      <c r="B3525" s="7">
        <v>44149</v>
      </c>
      <c r="C3525" s="4" t="s">
        <v>8</v>
      </c>
      <c r="D3525" s="4" t="s">
        <v>14</v>
      </c>
      <c r="E3525" s="4" t="s">
        <v>10</v>
      </c>
      <c r="F3525" s="4">
        <v>48</v>
      </c>
      <c r="G3525" s="13">
        <f t="shared" si="55"/>
        <v>400</v>
      </c>
      <c r="H3525" s="13">
        <f>tbl_Data[[#This Row],[Units]] * tbl_Data[[#This Row],[Price]]</f>
        <v>19200</v>
      </c>
      <c r="I3525" s="4" t="s">
        <v>11</v>
      </c>
      <c r="J3525" s="4" t="s">
        <v>12</v>
      </c>
      <c r="K3525" s="4" t="s">
        <v>55</v>
      </c>
    </row>
    <row r="3526" spans="2:11" x14ac:dyDescent="0.25">
      <c r="B3526" s="7">
        <v>44149</v>
      </c>
      <c r="C3526" s="4" t="s">
        <v>21</v>
      </c>
      <c r="D3526" s="4" t="s">
        <v>48</v>
      </c>
      <c r="E3526" s="4" t="s">
        <v>17</v>
      </c>
      <c r="F3526" s="4">
        <v>39</v>
      </c>
      <c r="G3526" s="13">
        <f t="shared" si="55"/>
        <v>500</v>
      </c>
      <c r="H3526" s="13">
        <f>tbl_Data[[#This Row],[Units]] * tbl_Data[[#This Row],[Price]]</f>
        <v>19500</v>
      </c>
      <c r="I3526" s="4" t="s">
        <v>11</v>
      </c>
      <c r="J3526" s="4" t="s">
        <v>12</v>
      </c>
      <c r="K3526" s="4" t="s">
        <v>52</v>
      </c>
    </row>
    <row r="3527" spans="2:11" x14ac:dyDescent="0.25">
      <c r="B3527" s="7">
        <v>44149</v>
      </c>
      <c r="C3527" s="4" t="s">
        <v>8</v>
      </c>
      <c r="D3527" s="4" t="s">
        <v>18</v>
      </c>
      <c r="E3527" s="4" t="s">
        <v>17</v>
      </c>
      <c r="F3527" s="4">
        <v>42</v>
      </c>
      <c r="G3527" s="13">
        <f t="shared" si="55"/>
        <v>500</v>
      </c>
      <c r="H3527" s="13">
        <f>tbl_Data[[#This Row],[Units]] * tbl_Data[[#This Row],[Price]]</f>
        <v>21000</v>
      </c>
      <c r="I3527" s="4" t="s">
        <v>23</v>
      </c>
      <c r="J3527" s="4" t="s">
        <v>12</v>
      </c>
      <c r="K3527" s="4" t="s">
        <v>52</v>
      </c>
    </row>
    <row r="3528" spans="2:11" x14ac:dyDescent="0.25">
      <c r="B3528" s="7">
        <v>44149</v>
      </c>
      <c r="C3528" s="4" t="s">
        <v>13</v>
      </c>
      <c r="D3528" s="4" t="s">
        <v>9</v>
      </c>
      <c r="E3528" s="4" t="s">
        <v>17</v>
      </c>
      <c r="F3528" s="4">
        <v>43</v>
      </c>
      <c r="G3528" s="13">
        <f t="shared" si="55"/>
        <v>500</v>
      </c>
      <c r="H3528" s="13">
        <f>tbl_Data[[#This Row],[Units]] * tbl_Data[[#This Row],[Price]]</f>
        <v>21500</v>
      </c>
      <c r="I3528" s="4" t="s">
        <v>11</v>
      </c>
      <c r="J3528" s="4" t="s">
        <v>12</v>
      </c>
      <c r="K3528" s="4" t="s">
        <v>55</v>
      </c>
    </row>
    <row r="3529" spans="2:11" x14ac:dyDescent="0.25">
      <c r="B3529" s="7">
        <v>44150</v>
      </c>
      <c r="C3529" s="4" t="s">
        <v>8</v>
      </c>
      <c r="D3529" s="4" t="s">
        <v>48</v>
      </c>
      <c r="E3529" s="4" t="s">
        <v>22</v>
      </c>
      <c r="F3529" s="4">
        <v>8</v>
      </c>
      <c r="G3529" s="13">
        <f t="shared" si="55"/>
        <v>200</v>
      </c>
      <c r="H3529" s="13">
        <f>tbl_Data[[#This Row],[Units]] * tbl_Data[[#This Row],[Price]]</f>
        <v>1600</v>
      </c>
      <c r="I3529" s="4" t="s">
        <v>11</v>
      </c>
      <c r="J3529" s="4" t="s">
        <v>12</v>
      </c>
      <c r="K3529" s="4" t="s">
        <v>53</v>
      </c>
    </row>
    <row r="3530" spans="2:11" x14ac:dyDescent="0.25">
      <c r="B3530" s="7">
        <v>44150</v>
      </c>
      <c r="C3530" s="4" t="s">
        <v>21</v>
      </c>
      <c r="D3530" s="4" t="s">
        <v>48</v>
      </c>
      <c r="E3530" s="4" t="s">
        <v>10</v>
      </c>
      <c r="F3530" s="4">
        <v>4</v>
      </c>
      <c r="G3530" s="13">
        <f t="shared" si="55"/>
        <v>400</v>
      </c>
      <c r="H3530" s="13">
        <f>tbl_Data[[#This Row],[Units]] * tbl_Data[[#This Row],[Price]]</f>
        <v>1600</v>
      </c>
      <c r="I3530" s="4" t="s">
        <v>11</v>
      </c>
      <c r="J3530" s="4" t="s">
        <v>12</v>
      </c>
      <c r="K3530" s="4" t="s">
        <v>54</v>
      </c>
    </row>
    <row r="3531" spans="2:11" x14ac:dyDescent="0.25">
      <c r="B3531" s="7">
        <v>44150</v>
      </c>
      <c r="C3531" s="4" t="s">
        <v>21</v>
      </c>
      <c r="D3531" s="4" t="s">
        <v>48</v>
      </c>
      <c r="E3531" s="4" t="s">
        <v>15</v>
      </c>
      <c r="F3531" s="4">
        <v>36</v>
      </c>
      <c r="G3531" s="13">
        <f t="shared" si="55"/>
        <v>100</v>
      </c>
      <c r="H3531" s="13">
        <f>tbl_Data[[#This Row],[Units]] * tbl_Data[[#This Row],[Price]]</f>
        <v>3600</v>
      </c>
      <c r="I3531" s="4" t="s">
        <v>11</v>
      </c>
      <c r="J3531" s="4" t="s">
        <v>12</v>
      </c>
      <c r="K3531" s="4" t="s">
        <v>52</v>
      </c>
    </row>
    <row r="3532" spans="2:11" x14ac:dyDescent="0.25">
      <c r="B3532" s="7">
        <v>44150</v>
      </c>
      <c r="C3532" s="4" t="s">
        <v>8</v>
      </c>
      <c r="D3532" s="4" t="s">
        <v>48</v>
      </c>
      <c r="E3532" s="4" t="s">
        <v>22</v>
      </c>
      <c r="F3532" s="4">
        <v>22</v>
      </c>
      <c r="G3532" s="13">
        <f t="shared" si="55"/>
        <v>200</v>
      </c>
      <c r="H3532" s="13">
        <f>tbl_Data[[#This Row],[Units]] * tbl_Data[[#This Row],[Price]]</f>
        <v>4400</v>
      </c>
      <c r="I3532" s="4" t="s">
        <v>11</v>
      </c>
      <c r="J3532" s="4" t="s">
        <v>12</v>
      </c>
      <c r="K3532" s="4" t="s">
        <v>52</v>
      </c>
    </row>
    <row r="3533" spans="2:11" x14ac:dyDescent="0.25">
      <c r="B3533" s="7">
        <v>44150</v>
      </c>
      <c r="C3533" s="4" t="s">
        <v>8</v>
      </c>
      <c r="D3533" s="4" t="s">
        <v>16</v>
      </c>
      <c r="E3533" s="4" t="s">
        <v>22</v>
      </c>
      <c r="F3533" s="4">
        <v>22</v>
      </c>
      <c r="G3533" s="13">
        <f t="shared" si="55"/>
        <v>200</v>
      </c>
      <c r="H3533" s="13">
        <f>tbl_Data[[#This Row],[Units]] * tbl_Data[[#This Row],[Price]]</f>
        <v>4400</v>
      </c>
      <c r="I3533" s="4" t="s">
        <v>11</v>
      </c>
      <c r="J3533" s="4" t="s">
        <v>12</v>
      </c>
      <c r="K3533" s="4" t="s">
        <v>52</v>
      </c>
    </row>
    <row r="3534" spans="2:11" x14ac:dyDescent="0.25">
      <c r="B3534" s="7">
        <v>44150</v>
      </c>
      <c r="C3534" s="4" t="s">
        <v>13</v>
      </c>
      <c r="D3534" s="4" t="s">
        <v>18</v>
      </c>
      <c r="E3534" s="4" t="s">
        <v>20</v>
      </c>
      <c r="F3534" s="4">
        <v>18</v>
      </c>
      <c r="G3534" s="13">
        <f t="shared" si="55"/>
        <v>300</v>
      </c>
      <c r="H3534" s="13">
        <f>tbl_Data[[#This Row],[Units]] * tbl_Data[[#This Row],[Price]]</f>
        <v>5400</v>
      </c>
      <c r="I3534" s="4" t="s">
        <v>11</v>
      </c>
      <c r="J3534" s="4" t="s">
        <v>19</v>
      </c>
      <c r="K3534" s="4" t="s">
        <v>55</v>
      </c>
    </row>
    <row r="3535" spans="2:11" x14ac:dyDescent="0.25">
      <c r="B3535" s="7">
        <v>44150</v>
      </c>
      <c r="C3535" s="4" t="s">
        <v>21</v>
      </c>
      <c r="D3535" s="4" t="s">
        <v>14</v>
      </c>
      <c r="E3535" s="4" t="s">
        <v>20</v>
      </c>
      <c r="F3535" s="4">
        <v>21</v>
      </c>
      <c r="G3535" s="13">
        <f t="shared" si="55"/>
        <v>300</v>
      </c>
      <c r="H3535" s="13">
        <f>tbl_Data[[#This Row],[Units]] * tbl_Data[[#This Row],[Price]]</f>
        <v>6300</v>
      </c>
      <c r="I3535" s="4" t="s">
        <v>11</v>
      </c>
      <c r="J3535" s="4" t="s">
        <v>12</v>
      </c>
      <c r="K3535" s="4" t="s">
        <v>52</v>
      </c>
    </row>
    <row r="3536" spans="2:11" x14ac:dyDescent="0.25">
      <c r="B3536" s="7">
        <v>44150</v>
      </c>
      <c r="C3536" s="4" t="s">
        <v>8</v>
      </c>
      <c r="D3536" s="4" t="s">
        <v>14</v>
      </c>
      <c r="E3536" s="4" t="s">
        <v>17</v>
      </c>
      <c r="F3536" s="4">
        <v>14</v>
      </c>
      <c r="G3536" s="13">
        <f t="shared" si="55"/>
        <v>500</v>
      </c>
      <c r="H3536" s="13">
        <f>tbl_Data[[#This Row],[Units]] * tbl_Data[[#This Row],[Price]]</f>
        <v>7000</v>
      </c>
      <c r="I3536" s="4" t="s">
        <v>11</v>
      </c>
      <c r="J3536" s="4" t="s">
        <v>12</v>
      </c>
      <c r="K3536" s="4" t="s">
        <v>52</v>
      </c>
    </row>
    <row r="3537" spans="2:11" x14ac:dyDescent="0.25">
      <c r="B3537" s="7">
        <v>44150</v>
      </c>
      <c r="C3537" s="4" t="s">
        <v>13</v>
      </c>
      <c r="D3537" s="4" t="s">
        <v>24</v>
      </c>
      <c r="E3537" s="4" t="s">
        <v>22</v>
      </c>
      <c r="F3537" s="4">
        <v>40</v>
      </c>
      <c r="G3537" s="13">
        <f t="shared" si="55"/>
        <v>200</v>
      </c>
      <c r="H3537" s="13">
        <f>tbl_Data[[#This Row],[Units]] * tbl_Data[[#This Row],[Price]]</f>
        <v>8000</v>
      </c>
      <c r="I3537" s="4" t="s">
        <v>11</v>
      </c>
      <c r="J3537" s="4" t="s">
        <v>12</v>
      </c>
      <c r="K3537" s="4" t="s">
        <v>52</v>
      </c>
    </row>
    <row r="3538" spans="2:11" x14ac:dyDescent="0.25">
      <c r="B3538" s="7">
        <v>44150</v>
      </c>
      <c r="C3538" s="4" t="s">
        <v>21</v>
      </c>
      <c r="D3538" s="4" t="s">
        <v>18</v>
      </c>
      <c r="E3538" s="4" t="s">
        <v>17</v>
      </c>
      <c r="F3538" s="4">
        <v>22</v>
      </c>
      <c r="G3538" s="13">
        <f t="shared" si="55"/>
        <v>500</v>
      </c>
      <c r="H3538" s="13">
        <f>tbl_Data[[#This Row],[Units]] * tbl_Data[[#This Row],[Price]]</f>
        <v>11000</v>
      </c>
      <c r="I3538" s="4" t="s">
        <v>11</v>
      </c>
      <c r="J3538" s="4" t="s">
        <v>12</v>
      </c>
      <c r="K3538" s="4" t="s">
        <v>53</v>
      </c>
    </row>
    <row r="3539" spans="2:11" x14ac:dyDescent="0.25">
      <c r="B3539" s="7">
        <v>44151</v>
      </c>
      <c r="C3539" s="4" t="s">
        <v>8</v>
      </c>
      <c r="D3539" s="4" t="s">
        <v>48</v>
      </c>
      <c r="E3539" s="4" t="s">
        <v>10</v>
      </c>
      <c r="F3539" s="4">
        <v>1</v>
      </c>
      <c r="G3539" s="13">
        <f t="shared" si="55"/>
        <v>400</v>
      </c>
      <c r="H3539" s="13">
        <f>tbl_Data[[#This Row],[Units]] * tbl_Data[[#This Row],[Price]]</f>
        <v>400</v>
      </c>
      <c r="I3539" s="4" t="s">
        <v>11</v>
      </c>
      <c r="J3539" s="4" t="s">
        <v>12</v>
      </c>
      <c r="K3539" s="4" t="s">
        <v>52</v>
      </c>
    </row>
    <row r="3540" spans="2:11" x14ac:dyDescent="0.25">
      <c r="B3540" s="7">
        <v>44151</v>
      </c>
      <c r="C3540" s="4" t="s">
        <v>21</v>
      </c>
      <c r="D3540" s="4" t="s">
        <v>18</v>
      </c>
      <c r="E3540" s="4" t="s">
        <v>15</v>
      </c>
      <c r="F3540" s="4">
        <v>13</v>
      </c>
      <c r="G3540" s="13">
        <f t="shared" si="55"/>
        <v>100</v>
      </c>
      <c r="H3540" s="13">
        <f>tbl_Data[[#This Row],[Units]] * tbl_Data[[#This Row],[Price]]</f>
        <v>1300</v>
      </c>
      <c r="I3540" s="4" t="s">
        <v>11</v>
      </c>
      <c r="J3540" s="4" t="s">
        <v>12</v>
      </c>
      <c r="K3540" s="4" t="s">
        <v>52</v>
      </c>
    </row>
    <row r="3541" spans="2:11" x14ac:dyDescent="0.25">
      <c r="B3541" s="7">
        <v>44151</v>
      </c>
      <c r="C3541" s="4" t="s">
        <v>21</v>
      </c>
      <c r="D3541" s="4" t="s">
        <v>9</v>
      </c>
      <c r="E3541" s="4" t="s">
        <v>10</v>
      </c>
      <c r="F3541" s="4">
        <v>4</v>
      </c>
      <c r="G3541" s="13">
        <f t="shared" si="55"/>
        <v>400</v>
      </c>
      <c r="H3541" s="13">
        <f>tbl_Data[[#This Row],[Units]] * tbl_Data[[#This Row],[Price]]</f>
        <v>1600</v>
      </c>
      <c r="I3541" s="4" t="s">
        <v>11</v>
      </c>
      <c r="J3541" s="4" t="s">
        <v>12</v>
      </c>
      <c r="K3541" s="4" t="s">
        <v>55</v>
      </c>
    </row>
    <row r="3542" spans="2:11" x14ac:dyDescent="0.25">
      <c r="B3542" s="7">
        <v>44151</v>
      </c>
      <c r="C3542" s="4" t="s">
        <v>21</v>
      </c>
      <c r="D3542" s="4" t="s">
        <v>16</v>
      </c>
      <c r="E3542" s="4" t="s">
        <v>15</v>
      </c>
      <c r="F3542" s="4">
        <v>22</v>
      </c>
      <c r="G3542" s="13">
        <f t="shared" si="55"/>
        <v>100</v>
      </c>
      <c r="H3542" s="13">
        <f>tbl_Data[[#This Row],[Units]] * tbl_Data[[#This Row],[Price]]</f>
        <v>2200</v>
      </c>
      <c r="I3542" s="4" t="s">
        <v>11</v>
      </c>
      <c r="J3542" s="4" t="s">
        <v>12</v>
      </c>
      <c r="K3542" s="4" t="s">
        <v>52</v>
      </c>
    </row>
    <row r="3543" spans="2:11" x14ac:dyDescent="0.25">
      <c r="B3543" s="7">
        <v>44151</v>
      </c>
      <c r="C3543" s="4" t="s">
        <v>8</v>
      </c>
      <c r="D3543" s="4" t="s">
        <v>18</v>
      </c>
      <c r="E3543" s="4" t="s">
        <v>10</v>
      </c>
      <c r="F3543" s="4">
        <v>7</v>
      </c>
      <c r="G3543" s="13">
        <f t="shared" si="55"/>
        <v>400</v>
      </c>
      <c r="H3543" s="13">
        <f>tbl_Data[[#This Row],[Units]] * tbl_Data[[#This Row],[Price]]</f>
        <v>2800</v>
      </c>
      <c r="I3543" s="4" t="s">
        <v>11</v>
      </c>
      <c r="J3543" s="4" t="s">
        <v>12</v>
      </c>
      <c r="K3543" s="4" t="s">
        <v>55</v>
      </c>
    </row>
    <row r="3544" spans="2:11" x14ac:dyDescent="0.25">
      <c r="B3544" s="7">
        <v>44151</v>
      </c>
      <c r="C3544" s="4" t="s">
        <v>21</v>
      </c>
      <c r="D3544" s="4" t="s">
        <v>9</v>
      </c>
      <c r="E3544" s="4" t="s">
        <v>15</v>
      </c>
      <c r="F3544" s="4">
        <v>42</v>
      </c>
      <c r="G3544" s="13">
        <f t="shared" si="55"/>
        <v>100</v>
      </c>
      <c r="H3544" s="13">
        <f>tbl_Data[[#This Row],[Units]] * tbl_Data[[#This Row],[Price]]</f>
        <v>4200</v>
      </c>
      <c r="I3544" s="4" t="s">
        <v>11</v>
      </c>
      <c r="J3544" s="4" t="s">
        <v>12</v>
      </c>
      <c r="K3544" s="4" t="s">
        <v>55</v>
      </c>
    </row>
    <row r="3545" spans="2:11" x14ac:dyDescent="0.25">
      <c r="B3545" s="7">
        <v>44151</v>
      </c>
      <c r="C3545" s="4" t="s">
        <v>13</v>
      </c>
      <c r="D3545" s="4" t="s">
        <v>16</v>
      </c>
      <c r="E3545" s="4" t="s">
        <v>22</v>
      </c>
      <c r="F3545" s="4">
        <v>21</v>
      </c>
      <c r="G3545" s="13">
        <f t="shared" si="55"/>
        <v>200</v>
      </c>
      <c r="H3545" s="13">
        <f>tbl_Data[[#This Row],[Units]] * tbl_Data[[#This Row],[Price]]</f>
        <v>4200</v>
      </c>
      <c r="I3545" s="4" t="s">
        <v>23</v>
      </c>
      <c r="J3545" s="4" t="s">
        <v>12</v>
      </c>
      <c r="K3545" s="4" t="s">
        <v>53</v>
      </c>
    </row>
    <row r="3546" spans="2:11" x14ac:dyDescent="0.25">
      <c r="B3546" s="7">
        <v>44151</v>
      </c>
      <c r="C3546" s="4" t="s">
        <v>21</v>
      </c>
      <c r="D3546" s="4" t="s">
        <v>18</v>
      </c>
      <c r="E3546" s="4" t="s">
        <v>15</v>
      </c>
      <c r="F3546" s="4">
        <v>44</v>
      </c>
      <c r="G3546" s="13">
        <f t="shared" si="55"/>
        <v>100</v>
      </c>
      <c r="H3546" s="13">
        <f>tbl_Data[[#This Row],[Units]] * tbl_Data[[#This Row],[Price]]</f>
        <v>4400</v>
      </c>
      <c r="I3546" s="4" t="s">
        <v>23</v>
      </c>
      <c r="J3546" s="4" t="s">
        <v>12</v>
      </c>
      <c r="K3546" s="4" t="s">
        <v>53</v>
      </c>
    </row>
    <row r="3547" spans="2:11" x14ac:dyDescent="0.25">
      <c r="B3547" s="7">
        <v>44151</v>
      </c>
      <c r="C3547" s="4" t="s">
        <v>13</v>
      </c>
      <c r="D3547" s="4" t="s">
        <v>16</v>
      </c>
      <c r="E3547" s="4" t="s">
        <v>20</v>
      </c>
      <c r="F3547" s="4">
        <v>31</v>
      </c>
      <c r="G3547" s="13">
        <f t="shared" si="55"/>
        <v>300</v>
      </c>
      <c r="H3547" s="13">
        <f>tbl_Data[[#This Row],[Units]] * tbl_Data[[#This Row],[Price]]</f>
        <v>9300</v>
      </c>
      <c r="I3547" s="4" t="s">
        <v>11</v>
      </c>
      <c r="J3547" s="4" t="s">
        <v>12</v>
      </c>
      <c r="K3547" s="4" t="s">
        <v>55</v>
      </c>
    </row>
    <row r="3548" spans="2:11" x14ac:dyDescent="0.25">
      <c r="B3548" s="7">
        <v>44151</v>
      </c>
      <c r="C3548" s="4" t="s">
        <v>8</v>
      </c>
      <c r="D3548" s="4" t="s">
        <v>16</v>
      </c>
      <c r="E3548" s="4" t="s">
        <v>17</v>
      </c>
      <c r="F3548" s="4">
        <v>35</v>
      </c>
      <c r="G3548" s="13">
        <f t="shared" si="55"/>
        <v>500</v>
      </c>
      <c r="H3548" s="13">
        <f>tbl_Data[[#This Row],[Units]] * tbl_Data[[#This Row],[Price]]</f>
        <v>17500</v>
      </c>
      <c r="I3548" s="4" t="s">
        <v>11</v>
      </c>
      <c r="J3548" s="4" t="s">
        <v>12</v>
      </c>
      <c r="K3548" s="4" t="s">
        <v>53</v>
      </c>
    </row>
    <row r="3549" spans="2:11" x14ac:dyDescent="0.25">
      <c r="B3549" s="7">
        <v>44152</v>
      </c>
      <c r="C3549" s="4" t="s">
        <v>13</v>
      </c>
      <c r="D3549" s="4" t="s">
        <v>16</v>
      </c>
      <c r="E3549" s="4" t="s">
        <v>22</v>
      </c>
      <c r="F3549" s="4">
        <v>1</v>
      </c>
      <c r="G3549" s="13">
        <f t="shared" si="55"/>
        <v>200</v>
      </c>
      <c r="H3549" s="13">
        <f>tbl_Data[[#This Row],[Units]] * tbl_Data[[#This Row],[Price]]</f>
        <v>200</v>
      </c>
      <c r="I3549" s="4" t="s">
        <v>11</v>
      </c>
      <c r="J3549" s="4" t="s">
        <v>12</v>
      </c>
      <c r="K3549" s="4" t="s">
        <v>55</v>
      </c>
    </row>
    <row r="3550" spans="2:11" x14ac:dyDescent="0.25">
      <c r="B3550" s="7">
        <v>44152</v>
      </c>
      <c r="C3550" s="4" t="s">
        <v>8</v>
      </c>
      <c r="D3550" s="4" t="s">
        <v>48</v>
      </c>
      <c r="E3550" s="4" t="s">
        <v>20</v>
      </c>
      <c r="F3550" s="4">
        <v>1</v>
      </c>
      <c r="G3550" s="13">
        <f t="shared" si="55"/>
        <v>300</v>
      </c>
      <c r="H3550" s="13">
        <f>tbl_Data[[#This Row],[Units]] * tbl_Data[[#This Row],[Price]]</f>
        <v>300</v>
      </c>
      <c r="I3550" s="4" t="s">
        <v>11</v>
      </c>
      <c r="J3550" s="4" t="s">
        <v>12</v>
      </c>
      <c r="K3550" s="4" t="s">
        <v>53</v>
      </c>
    </row>
    <row r="3551" spans="2:11" x14ac:dyDescent="0.25">
      <c r="B3551" s="7">
        <v>44152</v>
      </c>
      <c r="C3551" s="4" t="s">
        <v>13</v>
      </c>
      <c r="D3551" s="4" t="s">
        <v>16</v>
      </c>
      <c r="E3551" s="4" t="s">
        <v>22</v>
      </c>
      <c r="F3551" s="4">
        <v>15</v>
      </c>
      <c r="G3551" s="13">
        <f t="shared" si="55"/>
        <v>200</v>
      </c>
      <c r="H3551" s="13">
        <f>tbl_Data[[#This Row],[Units]] * tbl_Data[[#This Row],[Price]]</f>
        <v>3000</v>
      </c>
      <c r="I3551" s="4" t="s">
        <v>11</v>
      </c>
      <c r="J3551" s="4" t="s">
        <v>12</v>
      </c>
      <c r="K3551" s="4" t="s">
        <v>55</v>
      </c>
    </row>
    <row r="3552" spans="2:11" x14ac:dyDescent="0.25">
      <c r="B3552" s="7">
        <v>44152</v>
      </c>
      <c r="C3552" s="4" t="s">
        <v>13</v>
      </c>
      <c r="D3552" s="4" t="s">
        <v>14</v>
      </c>
      <c r="E3552" s="4" t="s">
        <v>15</v>
      </c>
      <c r="F3552" s="4">
        <v>41</v>
      </c>
      <c r="G3552" s="13">
        <f t="shared" si="55"/>
        <v>100</v>
      </c>
      <c r="H3552" s="13">
        <f>tbl_Data[[#This Row],[Units]] * tbl_Data[[#This Row],[Price]]</f>
        <v>4100</v>
      </c>
      <c r="I3552" s="4" t="s">
        <v>11</v>
      </c>
      <c r="J3552" s="4" t="s">
        <v>12</v>
      </c>
      <c r="K3552" s="4" t="s">
        <v>52</v>
      </c>
    </row>
    <row r="3553" spans="2:11" x14ac:dyDescent="0.25">
      <c r="B3553" s="7">
        <v>44152</v>
      </c>
      <c r="C3553" s="4" t="s">
        <v>21</v>
      </c>
      <c r="D3553" s="4" t="s">
        <v>48</v>
      </c>
      <c r="E3553" s="4" t="s">
        <v>17</v>
      </c>
      <c r="F3553" s="4">
        <v>11</v>
      </c>
      <c r="G3553" s="13">
        <f t="shared" si="55"/>
        <v>500</v>
      </c>
      <c r="H3553" s="13">
        <f>tbl_Data[[#This Row],[Units]] * tbl_Data[[#This Row],[Price]]</f>
        <v>5500</v>
      </c>
      <c r="I3553" s="4" t="s">
        <v>11</v>
      </c>
      <c r="J3553" s="4" t="s">
        <v>12</v>
      </c>
      <c r="K3553" s="4" t="s">
        <v>52</v>
      </c>
    </row>
    <row r="3554" spans="2:11" x14ac:dyDescent="0.25">
      <c r="B3554" s="7">
        <v>44152</v>
      </c>
      <c r="C3554" s="4" t="s">
        <v>21</v>
      </c>
      <c r="D3554" s="4" t="s">
        <v>9</v>
      </c>
      <c r="E3554" s="4" t="s">
        <v>10</v>
      </c>
      <c r="F3554" s="4">
        <v>20</v>
      </c>
      <c r="G3554" s="13">
        <f t="shared" si="55"/>
        <v>400</v>
      </c>
      <c r="H3554" s="13">
        <f>tbl_Data[[#This Row],[Units]] * tbl_Data[[#This Row],[Price]]</f>
        <v>8000</v>
      </c>
      <c r="I3554" s="4" t="s">
        <v>11</v>
      </c>
      <c r="J3554" s="4" t="s">
        <v>19</v>
      </c>
      <c r="K3554" s="4" t="s">
        <v>53</v>
      </c>
    </row>
    <row r="3555" spans="2:11" x14ac:dyDescent="0.25">
      <c r="B3555" s="7">
        <v>44152</v>
      </c>
      <c r="C3555" s="4" t="s">
        <v>21</v>
      </c>
      <c r="D3555" s="4" t="s">
        <v>18</v>
      </c>
      <c r="E3555" s="4" t="s">
        <v>10</v>
      </c>
      <c r="F3555" s="4">
        <v>21</v>
      </c>
      <c r="G3555" s="13">
        <f t="shared" si="55"/>
        <v>400</v>
      </c>
      <c r="H3555" s="13">
        <f>tbl_Data[[#This Row],[Units]] * tbl_Data[[#This Row],[Price]]</f>
        <v>8400</v>
      </c>
      <c r="I3555" s="4" t="s">
        <v>11</v>
      </c>
      <c r="J3555" s="4" t="s">
        <v>12</v>
      </c>
      <c r="K3555" s="4" t="s">
        <v>52</v>
      </c>
    </row>
    <row r="3556" spans="2:11" x14ac:dyDescent="0.25">
      <c r="B3556" s="7">
        <v>44152</v>
      </c>
      <c r="C3556" s="4" t="s">
        <v>13</v>
      </c>
      <c r="D3556" s="4" t="s">
        <v>18</v>
      </c>
      <c r="E3556" s="4" t="s">
        <v>20</v>
      </c>
      <c r="F3556" s="4">
        <v>32</v>
      </c>
      <c r="G3556" s="13">
        <f t="shared" si="55"/>
        <v>300</v>
      </c>
      <c r="H3556" s="13">
        <f>tbl_Data[[#This Row],[Units]] * tbl_Data[[#This Row],[Price]]</f>
        <v>9600</v>
      </c>
      <c r="I3556" s="4" t="s">
        <v>11</v>
      </c>
      <c r="J3556" s="4" t="s">
        <v>12</v>
      </c>
      <c r="K3556" s="4" t="s">
        <v>54</v>
      </c>
    </row>
    <row r="3557" spans="2:11" x14ac:dyDescent="0.25">
      <c r="B3557" s="7">
        <v>44152</v>
      </c>
      <c r="C3557" s="4" t="s">
        <v>13</v>
      </c>
      <c r="D3557" s="4" t="s">
        <v>18</v>
      </c>
      <c r="E3557" s="4" t="s">
        <v>17</v>
      </c>
      <c r="F3557" s="4">
        <v>32</v>
      </c>
      <c r="G3557" s="13">
        <f t="shared" si="55"/>
        <v>500</v>
      </c>
      <c r="H3557" s="13">
        <f>tbl_Data[[#This Row],[Units]] * tbl_Data[[#This Row],[Price]]</f>
        <v>16000</v>
      </c>
      <c r="I3557" s="4" t="s">
        <v>11</v>
      </c>
      <c r="J3557" s="4" t="s">
        <v>12</v>
      </c>
      <c r="K3557" s="4" t="s">
        <v>54</v>
      </c>
    </row>
    <row r="3558" spans="2:11" x14ac:dyDescent="0.25">
      <c r="B3558" s="7">
        <v>44152</v>
      </c>
      <c r="C3558" s="4" t="s">
        <v>21</v>
      </c>
      <c r="D3558" s="4" t="s">
        <v>18</v>
      </c>
      <c r="E3558" s="4" t="s">
        <v>10</v>
      </c>
      <c r="F3558" s="4">
        <v>42</v>
      </c>
      <c r="G3558" s="13">
        <f t="shared" si="55"/>
        <v>400</v>
      </c>
      <c r="H3558" s="13">
        <f>tbl_Data[[#This Row],[Units]] * tbl_Data[[#This Row],[Price]]</f>
        <v>16800</v>
      </c>
      <c r="I3558" s="4" t="s">
        <v>11</v>
      </c>
      <c r="J3558" s="4" t="s">
        <v>12</v>
      </c>
      <c r="K3558" s="4" t="s">
        <v>52</v>
      </c>
    </row>
    <row r="3559" spans="2:11" x14ac:dyDescent="0.25">
      <c r="B3559" s="7">
        <v>44152</v>
      </c>
      <c r="C3559" s="4" t="s">
        <v>13</v>
      </c>
      <c r="D3559" s="4" t="s">
        <v>16</v>
      </c>
      <c r="E3559" s="4" t="s">
        <v>10</v>
      </c>
      <c r="F3559" s="4">
        <v>49</v>
      </c>
      <c r="G3559" s="13">
        <f t="shared" si="55"/>
        <v>400</v>
      </c>
      <c r="H3559" s="13">
        <f>tbl_Data[[#This Row],[Units]] * tbl_Data[[#This Row],[Price]]</f>
        <v>19600</v>
      </c>
      <c r="I3559" s="4" t="s">
        <v>23</v>
      </c>
      <c r="J3559" s="4" t="s">
        <v>12</v>
      </c>
      <c r="K3559" s="4" t="s">
        <v>52</v>
      </c>
    </row>
    <row r="3560" spans="2:11" x14ac:dyDescent="0.25">
      <c r="B3560" s="7">
        <v>44153</v>
      </c>
      <c r="C3560" s="4" t="s">
        <v>8</v>
      </c>
      <c r="D3560" s="4" t="s">
        <v>16</v>
      </c>
      <c r="E3560" s="4" t="s">
        <v>20</v>
      </c>
      <c r="F3560" s="4">
        <v>5</v>
      </c>
      <c r="G3560" s="13">
        <f t="shared" si="55"/>
        <v>300</v>
      </c>
      <c r="H3560" s="13">
        <f>tbl_Data[[#This Row],[Units]] * tbl_Data[[#This Row],[Price]]</f>
        <v>1500</v>
      </c>
      <c r="I3560" s="4" t="s">
        <v>11</v>
      </c>
      <c r="J3560" s="4" t="s">
        <v>12</v>
      </c>
      <c r="K3560" s="4" t="s">
        <v>52</v>
      </c>
    </row>
    <row r="3561" spans="2:11" x14ac:dyDescent="0.25">
      <c r="B3561" s="7">
        <v>44153</v>
      </c>
      <c r="C3561" s="4" t="s">
        <v>13</v>
      </c>
      <c r="D3561" s="4" t="s">
        <v>14</v>
      </c>
      <c r="E3561" s="4" t="s">
        <v>10</v>
      </c>
      <c r="F3561" s="4">
        <v>4</v>
      </c>
      <c r="G3561" s="13">
        <f t="shared" si="55"/>
        <v>400</v>
      </c>
      <c r="H3561" s="13">
        <f>tbl_Data[[#This Row],[Units]] * tbl_Data[[#This Row],[Price]]</f>
        <v>1600</v>
      </c>
      <c r="I3561" s="4" t="s">
        <v>11</v>
      </c>
      <c r="J3561" s="4" t="s">
        <v>19</v>
      </c>
      <c r="K3561" s="4" t="s">
        <v>55</v>
      </c>
    </row>
    <row r="3562" spans="2:11" x14ac:dyDescent="0.25">
      <c r="B3562" s="7">
        <v>44153</v>
      </c>
      <c r="C3562" s="4" t="s">
        <v>13</v>
      </c>
      <c r="D3562" s="4" t="s">
        <v>48</v>
      </c>
      <c r="E3562" s="4" t="s">
        <v>20</v>
      </c>
      <c r="F3562" s="4">
        <v>11</v>
      </c>
      <c r="G3562" s="13">
        <f t="shared" si="55"/>
        <v>300</v>
      </c>
      <c r="H3562" s="13">
        <f>tbl_Data[[#This Row],[Units]] * tbl_Data[[#This Row],[Price]]</f>
        <v>3300</v>
      </c>
      <c r="I3562" s="4" t="s">
        <v>11</v>
      </c>
      <c r="J3562" s="4" t="s">
        <v>12</v>
      </c>
      <c r="K3562" s="4" t="s">
        <v>55</v>
      </c>
    </row>
    <row r="3563" spans="2:11" x14ac:dyDescent="0.25">
      <c r="B3563" s="7">
        <v>44153</v>
      </c>
      <c r="C3563" s="4" t="s">
        <v>21</v>
      </c>
      <c r="D3563" s="4" t="s">
        <v>18</v>
      </c>
      <c r="E3563" s="4" t="s">
        <v>15</v>
      </c>
      <c r="F3563" s="4">
        <v>41</v>
      </c>
      <c r="G3563" s="13">
        <f t="shared" si="55"/>
        <v>100</v>
      </c>
      <c r="H3563" s="13">
        <f>tbl_Data[[#This Row],[Units]] * tbl_Data[[#This Row],[Price]]</f>
        <v>4100</v>
      </c>
      <c r="I3563" s="4" t="s">
        <v>23</v>
      </c>
      <c r="J3563" s="4" t="s">
        <v>12</v>
      </c>
      <c r="K3563" s="4" t="s">
        <v>52</v>
      </c>
    </row>
    <row r="3564" spans="2:11" x14ac:dyDescent="0.25">
      <c r="B3564" s="7">
        <v>44153</v>
      </c>
      <c r="C3564" s="4" t="s">
        <v>13</v>
      </c>
      <c r="D3564" s="4" t="s">
        <v>18</v>
      </c>
      <c r="E3564" s="4" t="s">
        <v>10</v>
      </c>
      <c r="F3564" s="4">
        <v>12</v>
      </c>
      <c r="G3564" s="13">
        <f t="shared" si="55"/>
        <v>400</v>
      </c>
      <c r="H3564" s="13">
        <f>tbl_Data[[#This Row],[Units]] * tbl_Data[[#This Row],[Price]]</f>
        <v>4800</v>
      </c>
      <c r="I3564" s="4" t="s">
        <v>11</v>
      </c>
      <c r="J3564" s="4" t="s">
        <v>12</v>
      </c>
      <c r="K3564" s="4" t="s">
        <v>55</v>
      </c>
    </row>
    <row r="3565" spans="2:11" x14ac:dyDescent="0.25">
      <c r="B3565" s="7">
        <v>44153</v>
      </c>
      <c r="C3565" s="4" t="s">
        <v>21</v>
      </c>
      <c r="D3565" s="4" t="s">
        <v>14</v>
      </c>
      <c r="E3565" s="4" t="s">
        <v>20</v>
      </c>
      <c r="F3565" s="4">
        <v>17</v>
      </c>
      <c r="G3565" s="13">
        <f t="shared" si="55"/>
        <v>300</v>
      </c>
      <c r="H3565" s="13">
        <f>tbl_Data[[#This Row],[Units]] * tbl_Data[[#This Row],[Price]]</f>
        <v>5100</v>
      </c>
      <c r="I3565" s="4" t="s">
        <v>11</v>
      </c>
      <c r="J3565" s="4" t="s">
        <v>12</v>
      </c>
      <c r="K3565" s="4" t="s">
        <v>53</v>
      </c>
    </row>
    <row r="3566" spans="2:11" x14ac:dyDescent="0.25">
      <c r="B3566" s="7">
        <v>44153</v>
      </c>
      <c r="C3566" s="4" t="s">
        <v>21</v>
      </c>
      <c r="D3566" s="4" t="s">
        <v>14</v>
      </c>
      <c r="E3566" s="4" t="s">
        <v>17</v>
      </c>
      <c r="F3566" s="4">
        <v>11</v>
      </c>
      <c r="G3566" s="13">
        <f t="shared" si="55"/>
        <v>500</v>
      </c>
      <c r="H3566" s="13">
        <f>tbl_Data[[#This Row],[Units]] * tbl_Data[[#This Row],[Price]]</f>
        <v>5500</v>
      </c>
      <c r="I3566" s="4" t="s">
        <v>11</v>
      </c>
      <c r="J3566" s="4" t="s">
        <v>12</v>
      </c>
      <c r="K3566" s="4" t="s">
        <v>52</v>
      </c>
    </row>
    <row r="3567" spans="2:11" x14ac:dyDescent="0.25">
      <c r="B3567" s="7">
        <v>44153</v>
      </c>
      <c r="C3567" s="4" t="s">
        <v>8</v>
      </c>
      <c r="D3567" s="4" t="s">
        <v>16</v>
      </c>
      <c r="E3567" s="4" t="s">
        <v>10</v>
      </c>
      <c r="F3567" s="4">
        <v>15</v>
      </c>
      <c r="G3567" s="13">
        <f t="shared" si="55"/>
        <v>400</v>
      </c>
      <c r="H3567" s="13">
        <f>tbl_Data[[#This Row],[Units]] * tbl_Data[[#This Row],[Price]]</f>
        <v>6000</v>
      </c>
      <c r="I3567" s="4" t="s">
        <v>11</v>
      </c>
      <c r="J3567" s="4" t="s">
        <v>12</v>
      </c>
      <c r="K3567" s="4" t="s">
        <v>53</v>
      </c>
    </row>
    <row r="3568" spans="2:11" x14ac:dyDescent="0.25">
      <c r="B3568" s="7">
        <v>44153</v>
      </c>
      <c r="C3568" s="4" t="s">
        <v>21</v>
      </c>
      <c r="D3568" s="4" t="s">
        <v>14</v>
      </c>
      <c r="E3568" s="4" t="s">
        <v>10</v>
      </c>
      <c r="F3568" s="4">
        <v>23</v>
      </c>
      <c r="G3568" s="13">
        <f t="shared" si="55"/>
        <v>400</v>
      </c>
      <c r="H3568" s="13">
        <f>tbl_Data[[#This Row],[Units]] * tbl_Data[[#This Row],[Price]]</f>
        <v>9200</v>
      </c>
      <c r="I3568" s="4" t="s">
        <v>11</v>
      </c>
      <c r="J3568" s="4" t="s">
        <v>12</v>
      </c>
      <c r="K3568" s="4" t="s">
        <v>52</v>
      </c>
    </row>
    <row r="3569" spans="2:11" x14ac:dyDescent="0.25">
      <c r="B3569" s="7">
        <v>44153</v>
      </c>
      <c r="C3569" s="4" t="s">
        <v>21</v>
      </c>
      <c r="D3569" s="4" t="s">
        <v>18</v>
      </c>
      <c r="E3569" s="4" t="s">
        <v>10</v>
      </c>
      <c r="F3569" s="4">
        <v>24</v>
      </c>
      <c r="G3569" s="13">
        <f t="shared" si="55"/>
        <v>400</v>
      </c>
      <c r="H3569" s="13">
        <f>tbl_Data[[#This Row],[Units]] * tbl_Data[[#This Row],[Price]]</f>
        <v>9600</v>
      </c>
      <c r="I3569" s="4" t="s">
        <v>23</v>
      </c>
      <c r="J3569" s="4" t="s">
        <v>12</v>
      </c>
      <c r="K3569" s="4" t="s">
        <v>52</v>
      </c>
    </row>
    <row r="3570" spans="2:11" x14ac:dyDescent="0.25">
      <c r="B3570" s="7">
        <v>44153</v>
      </c>
      <c r="C3570" s="4" t="s">
        <v>8</v>
      </c>
      <c r="D3570" s="4" t="s">
        <v>48</v>
      </c>
      <c r="E3570" s="4" t="s">
        <v>10</v>
      </c>
      <c r="F3570" s="4">
        <v>32</v>
      </c>
      <c r="G3570" s="13">
        <f t="shared" si="55"/>
        <v>400</v>
      </c>
      <c r="H3570" s="13">
        <f>tbl_Data[[#This Row],[Units]] * tbl_Data[[#This Row],[Price]]</f>
        <v>12800</v>
      </c>
      <c r="I3570" s="4" t="s">
        <v>11</v>
      </c>
      <c r="J3570" s="4" t="s">
        <v>12</v>
      </c>
      <c r="K3570" s="4" t="s">
        <v>55</v>
      </c>
    </row>
    <row r="3571" spans="2:11" x14ac:dyDescent="0.25">
      <c r="B3571" s="7">
        <v>44153</v>
      </c>
      <c r="C3571" s="4" t="s">
        <v>13</v>
      </c>
      <c r="D3571" s="4" t="s">
        <v>18</v>
      </c>
      <c r="E3571" s="4" t="s">
        <v>17</v>
      </c>
      <c r="F3571" s="4">
        <v>48</v>
      </c>
      <c r="G3571" s="13">
        <f t="shared" si="55"/>
        <v>500</v>
      </c>
      <c r="H3571" s="13">
        <f>tbl_Data[[#This Row],[Units]] * tbl_Data[[#This Row],[Price]]</f>
        <v>24000</v>
      </c>
      <c r="I3571" s="4" t="s">
        <v>11</v>
      </c>
      <c r="J3571" s="4" t="s">
        <v>12</v>
      </c>
      <c r="K3571" s="4" t="s">
        <v>53</v>
      </c>
    </row>
    <row r="3572" spans="2:11" x14ac:dyDescent="0.25">
      <c r="B3572" s="7">
        <v>44154</v>
      </c>
      <c r="C3572" s="4" t="s">
        <v>21</v>
      </c>
      <c r="D3572" s="4" t="s">
        <v>18</v>
      </c>
      <c r="E3572" s="4" t="s">
        <v>22</v>
      </c>
      <c r="F3572" s="4">
        <v>17</v>
      </c>
      <c r="G3572" s="13">
        <f t="shared" si="55"/>
        <v>200</v>
      </c>
      <c r="H3572" s="13">
        <f>tbl_Data[[#This Row],[Units]] * tbl_Data[[#This Row],[Price]]</f>
        <v>3400</v>
      </c>
      <c r="I3572" s="4" t="s">
        <v>23</v>
      </c>
      <c r="J3572" s="4" t="s">
        <v>12</v>
      </c>
      <c r="K3572" s="4" t="s">
        <v>55</v>
      </c>
    </row>
    <row r="3573" spans="2:11" x14ac:dyDescent="0.25">
      <c r="B3573" s="7">
        <v>44154</v>
      </c>
      <c r="C3573" s="4" t="s">
        <v>21</v>
      </c>
      <c r="D3573" s="4" t="s">
        <v>48</v>
      </c>
      <c r="E3573" s="4" t="s">
        <v>15</v>
      </c>
      <c r="F3573" s="4">
        <v>38</v>
      </c>
      <c r="G3573" s="13">
        <f t="shared" si="55"/>
        <v>100</v>
      </c>
      <c r="H3573" s="13">
        <f>tbl_Data[[#This Row],[Units]] * tbl_Data[[#This Row],[Price]]</f>
        <v>3800</v>
      </c>
      <c r="I3573" s="4" t="s">
        <v>11</v>
      </c>
      <c r="J3573" s="4" t="s">
        <v>19</v>
      </c>
      <c r="K3573" s="4" t="s">
        <v>55</v>
      </c>
    </row>
    <row r="3574" spans="2:11" x14ac:dyDescent="0.25">
      <c r="B3574" s="7">
        <v>44154</v>
      </c>
      <c r="C3574" s="4" t="s">
        <v>8</v>
      </c>
      <c r="D3574" s="4" t="s">
        <v>9</v>
      </c>
      <c r="E3574" s="4" t="s">
        <v>22</v>
      </c>
      <c r="F3574" s="4">
        <v>25</v>
      </c>
      <c r="G3574" s="13">
        <f t="shared" si="55"/>
        <v>200</v>
      </c>
      <c r="H3574" s="13">
        <f>tbl_Data[[#This Row],[Units]] * tbl_Data[[#This Row],[Price]]</f>
        <v>5000</v>
      </c>
      <c r="I3574" s="4" t="s">
        <v>11</v>
      </c>
      <c r="J3574" s="4" t="s">
        <v>12</v>
      </c>
      <c r="K3574" s="4" t="s">
        <v>53</v>
      </c>
    </row>
    <row r="3575" spans="2:11" x14ac:dyDescent="0.25">
      <c r="B3575" s="7">
        <v>44154</v>
      </c>
      <c r="C3575" s="4" t="s">
        <v>8</v>
      </c>
      <c r="D3575" s="4" t="s">
        <v>48</v>
      </c>
      <c r="E3575" s="4" t="s">
        <v>17</v>
      </c>
      <c r="F3575" s="4">
        <v>22</v>
      </c>
      <c r="G3575" s="13">
        <f t="shared" si="55"/>
        <v>500</v>
      </c>
      <c r="H3575" s="13">
        <f>tbl_Data[[#This Row],[Units]] * tbl_Data[[#This Row],[Price]]</f>
        <v>11000</v>
      </c>
      <c r="I3575" s="4" t="s">
        <v>23</v>
      </c>
      <c r="J3575" s="4" t="s">
        <v>19</v>
      </c>
      <c r="K3575" s="4" t="s">
        <v>52</v>
      </c>
    </row>
    <row r="3576" spans="2:11" x14ac:dyDescent="0.25">
      <c r="B3576" s="7">
        <v>44154</v>
      </c>
      <c r="C3576" s="4" t="s">
        <v>8</v>
      </c>
      <c r="D3576" s="4" t="s">
        <v>48</v>
      </c>
      <c r="E3576" s="4" t="s">
        <v>20</v>
      </c>
      <c r="F3576" s="4">
        <v>42</v>
      </c>
      <c r="G3576" s="13">
        <f t="shared" si="55"/>
        <v>300</v>
      </c>
      <c r="H3576" s="13">
        <f>tbl_Data[[#This Row],[Units]] * tbl_Data[[#This Row],[Price]]</f>
        <v>12600</v>
      </c>
      <c r="I3576" s="4" t="s">
        <v>23</v>
      </c>
      <c r="J3576" s="4" t="s">
        <v>12</v>
      </c>
      <c r="K3576" s="4" t="s">
        <v>52</v>
      </c>
    </row>
    <row r="3577" spans="2:11" x14ac:dyDescent="0.25">
      <c r="B3577" s="7">
        <v>44154</v>
      </c>
      <c r="C3577" s="4" t="s">
        <v>13</v>
      </c>
      <c r="D3577" s="4" t="s">
        <v>14</v>
      </c>
      <c r="E3577" s="4" t="s">
        <v>17</v>
      </c>
      <c r="F3577" s="4">
        <v>26</v>
      </c>
      <c r="G3577" s="13">
        <f t="shared" si="55"/>
        <v>500</v>
      </c>
      <c r="H3577" s="13">
        <f>tbl_Data[[#This Row],[Units]] * tbl_Data[[#This Row],[Price]]</f>
        <v>13000</v>
      </c>
      <c r="I3577" s="4" t="s">
        <v>11</v>
      </c>
      <c r="J3577" s="4" t="s">
        <v>12</v>
      </c>
      <c r="K3577" s="4" t="s">
        <v>52</v>
      </c>
    </row>
    <row r="3578" spans="2:11" x14ac:dyDescent="0.25">
      <c r="B3578" s="7">
        <v>44154</v>
      </c>
      <c r="C3578" s="4" t="s">
        <v>21</v>
      </c>
      <c r="D3578" s="4" t="s">
        <v>48</v>
      </c>
      <c r="E3578" s="4" t="s">
        <v>10</v>
      </c>
      <c r="F3578" s="4">
        <v>42</v>
      </c>
      <c r="G3578" s="13">
        <f t="shared" si="55"/>
        <v>400</v>
      </c>
      <c r="H3578" s="13">
        <f>tbl_Data[[#This Row],[Units]] * tbl_Data[[#This Row],[Price]]</f>
        <v>16800</v>
      </c>
      <c r="I3578" s="4" t="s">
        <v>23</v>
      </c>
      <c r="J3578" s="4" t="s">
        <v>12</v>
      </c>
      <c r="K3578" s="4" t="s">
        <v>55</v>
      </c>
    </row>
    <row r="3579" spans="2:11" x14ac:dyDescent="0.25">
      <c r="B3579" s="7">
        <v>44155</v>
      </c>
      <c r="C3579" s="4" t="s">
        <v>21</v>
      </c>
      <c r="D3579" s="4" t="s">
        <v>14</v>
      </c>
      <c r="E3579" s="4" t="s">
        <v>10</v>
      </c>
      <c r="F3579" s="4">
        <v>1</v>
      </c>
      <c r="G3579" s="13">
        <f t="shared" si="55"/>
        <v>400</v>
      </c>
      <c r="H3579" s="13">
        <f>tbl_Data[[#This Row],[Units]] * tbl_Data[[#This Row],[Price]]</f>
        <v>400</v>
      </c>
      <c r="I3579" s="4" t="s">
        <v>11</v>
      </c>
      <c r="J3579" s="4" t="s">
        <v>12</v>
      </c>
      <c r="K3579" s="4" t="s">
        <v>55</v>
      </c>
    </row>
    <row r="3580" spans="2:11" x14ac:dyDescent="0.25">
      <c r="B3580" s="7">
        <v>44155</v>
      </c>
      <c r="C3580" s="4" t="s">
        <v>8</v>
      </c>
      <c r="D3580" s="4" t="s">
        <v>48</v>
      </c>
      <c r="E3580" s="4" t="s">
        <v>15</v>
      </c>
      <c r="F3580" s="4">
        <v>15</v>
      </c>
      <c r="G3580" s="13">
        <f t="shared" si="55"/>
        <v>100</v>
      </c>
      <c r="H3580" s="13">
        <f>tbl_Data[[#This Row],[Units]] * tbl_Data[[#This Row],[Price]]</f>
        <v>1500</v>
      </c>
      <c r="I3580" s="4" t="s">
        <v>23</v>
      </c>
      <c r="J3580" s="4" t="s">
        <v>12</v>
      </c>
      <c r="K3580" s="4" t="s">
        <v>52</v>
      </c>
    </row>
    <row r="3581" spans="2:11" x14ac:dyDescent="0.25">
      <c r="B3581" s="7">
        <v>44155</v>
      </c>
      <c r="C3581" s="4" t="s">
        <v>21</v>
      </c>
      <c r="D3581" s="4" t="s">
        <v>18</v>
      </c>
      <c r="E3581" s="4" t="s">
        <v>10</v>
      </c>
      <c r="F3581" s="4">
        <v>10</v>
      </c>
      <c r="G3581" s="13">
        <f t="shared" si="55"/>
        <v>400</v>
      </c>
      <c r="H3581" s="13">
        <f>tbl_Data[[#This Row],[Units]] * tbl_Data[[#This Row],[Price]]</f>
        <v>4000</v>
      </c>
      <c r="I3581" s="4" t="s">
        <v>11</v>
      </c>
      <c r="J3581" s="4" t="s">
        <v>12</v>
      </c>
      <c r="K3581" s="4" t="s">
        <v>55</v>
      </c>
    </row>
    <row r="3582" spans="2:11" x14ac:dyDescent="0.25">
      <c r="B3582" s="7">
        <v>44155</v>
      </c>
      <c r="C3582" s="4" t="s">
        <v>8</v>
      </c>
      <c r="D3582" s="4" t="s">
        <v>16</v>
      </c>
      <c r="E3582" s="4" t="s">
        <v>22</v>
      </c>
      <c r="F3582" s="4">
        <v>30</v>
      </c>
      <c r="G3582" s="13">
        <f t="shared" si="55"/>
        <v>200</v>
      </c>
      <c r="H3582" s="13">
        <f>tbl_Data[[#This Row],[Units]] * tbl_Data[[#This Row],[Price]]</f>
        <v>6000</v>
      </c>
      <c r="I3582" s="4" t="s">
        <v>11</v>
      </c>
      <c r="J3582" s="4" t="s">
        <v>12</v>
      </c>
      <c r="K3582" s="4" t="s">
        <v>55</v>
      </c>
    </row>
    <row r="3583" spans="2:11" x14ac:dyDescent="0.25">
      <c r="B3583" s="7">
        <v>44155</v>
      </c>
      <c r="C3583" s="4" t="s">
        <v>21</v>
      </c>
      <c r="D3583" s="4" t="s">
        <v>24</v>
      </c>
      <c r="E3583" s="4" t="s">
        <v>17</v>
      </c>
      <c r="F3583" s="4">
        <v>22</v>
      </c>
      <c r="G3583" s="13">
        <f t="shared" si="55"/>
        <v>500</v>
      </c>
      <c r="H3583" s="13">
        <f>tbl_Data[[#This Row],[Units]] * tbl_Data[[#This Row],[Price]]</f>
        <v>11000</v>
      </c>
      <c r="I3583" s="4" t="s">
        <v>11</v>
      </c>
      <c r="J3583" s="4" t="s">
        <v>12</v>
      </c>
      <c r="K3583" s="4" t="s">
        <v>55</v>
      </c>
    </row>
    <row r="3584" spans="2:11" x14ac:dyDescent="0.25">
      <c r="B3584" s="7">
        <v>44155</v>
      </c>
      <c r="C3584" s="4" t="s">
        <v>21</v>
      </c>
      <c r="D3584" s="4" t="s">
        <v>14</v>
      </c>
      <c r="E3584" s="4" t="s">
        <v>17</v>
      </c>
      <c r="F3584" s="4">
        <v>27</v>
      </c>
      <c r="G3584" s="13">
        <f t="shared" si="55"/>
        <v>500</v>
      </c>
      <c r="H3584" s="13">
        <f>tbl_Data[[#This Row],[Units]] * tbl_Data[[#This Row],[Price]]</f>
        <v>13500</v>
      </c>
      <c r="I3584" s="4" t="s">
        <v>11</v>
      </c>
      <c r="J3584" s="4" t="s">
        <v>12</v>
      </c>
      <c r="K3584" s="4" t="s">
        <v>52</v>
      </c>
    </row>
    <row r="3585" spans="2:11" x14ac:dyDescent="0.25">
      <c r="B3585" s="7">
        <v>44155</v>
      </c>
      <c r="C3585" s="4" t="s">
        <v>13</v>
      </c>
      <c r="D3585" s="4" t="s">
        <v>48</v>
      </c>
      <c r="E3585" s="4" t="s">
        <v>17</v>
      </c>
      <c r="F3585" s="4">
        <v>43</v>
      </c>
      <c r="G3585" s="13">
        <f t="shared" si="55"/>
        <v>500</v>
      </c>
      <c r="H3585" s="13">
        <f>tbl_Data[[#This Row],[Units]] * tbl_Data[[#This Row],[Price]]</f>
        <v>21500</v>
      </c>
      <c r="I3585" s="4" t="s">
        <v>11</v>
      </c>
      <c r="J3585" s="4" t="s">
        <v>12</v>
      </c>
      <c r="K3585" s="4" t="s">
        <v>53</v>
      </c>
    </row>
    <row r="3586" spans="2:11" x14ac:dyDescent="0.25">
      <c r="B3586" s="7">
        <v>44156</v>
      </c>
      <c r="C3586" s="4" t="s">
        <v>21</v>
      </c>
      <c r="D3586" s="4" t="s">
        <v>16</v>
      </c>
      <c r="E3586" s="4" t="s">
        <v>15</v>
      </c>
      <c r="F3586" s="4">
        <v>8</v>
      </c>
      <c r="G3586" s="13">
        <f t="shared" si="55"/>
        <v>100</v>
      </c>
      <c r="H3586" s="13">
        <f>tbl_Data[[#This Row],[Units]] * tbl_Data[[#This Row],[Price]]</f>
        <v>800</v>
      </c>
      <c r="I3586" s="4" t="s">
        <v>11</v>
      </c>
      <c r="J3586" s="4" t="s">
        <v>12</v>
      </c>
      <c r="K3586" s="4" t="s">
        <v>53</v>
      </c>
    </row>
    <row r="3587" spans="2:11" x14ac:dyDescent="0.25">
      <c r="B3587" s="7">
        <v>44156</v>
      </c>
      <c r="C3587" s="4" t="s">
        <v>13</v>
      </c>
      <c r="D3587" s="4" t="s">
        <v>14</v>
      </c>
      <c r="E3587" s="4" t="s">
        <v>17</v>
      </c>
      <c r="F3587" s="4">
        <v>2</v>
      </c>
      <c r="G3587" s="13">
        <f t="shared" si="55"/>
        <v>500</v>
      </c>
      <c r="H3587" s="13">
        <f>tbl_Data[[#This Row],[Units]] * tbl_Data[[#This Row],[Price]]</f>
        <v>1000</v>
      </c>
      <c r="I3587" s="4" t="s">
        <v>11</v>
      </c>
      <c r="J3587" s="4" t="s">
        <v>12</v>
      </c>
      <c r="K3587" s="4" t="s">
        <v>52</v>
      </c>
    </row>
    <row r="3588" spans="2:11" x14ac:dyDescent="0.25">
      <c r="B3588" s="7">
        <v>44156</v>
      </c>
      <c r="C3588" s="4" t="s">
        <v>21</v>
      </c>
      <c r="D3588" s="4" t="s">
        <v>14</v>
      </c>
      <c r="E3588" s="4" t="s">
        <v>15</v>
      </c>
      <c r="F3588" s="4">
        <v>19</v>
      </c>
      <c r="G3588" s="13">
        <f t="shared" ref="G3588:G3651" si="56">_xlfn.XLOOKUP(E3588, Product, dv_Price, "N/A", 0)</f>
        <v>100</v>
      </c>
      <c r="H3588" s="13">
        <f>tbl_Data[[#This Row],[Units]] * tbl_Data[[#This Row],[Price]]</f>
        <v>1900</v>
      </c>
      <c r="I3588" s="4" t="s">
        <v>11</v>
      </c>
      <c r="J3588" s="4" t="s">
        <v>12</v>
      </c>
      <c r="K3588" s="4" t="s">
        <v>55</v>
      </c>
    </row>
    <row r="3589" spans="2:11" x14ac:dyDescent="0.25">
      <c r="B3589" s="7">
        <v>44156</v>
      </c>
      <c r="C3589" s="4" t="s">
        <v>13</v>
      </c>
      <c r="D3589" s="4" t="s">
        <v>18</v>
      </c>
      <c r="E3589" s="4" t="s">
        <v>17</v>
      </c>
      <c r="F3589" s="4">
        <v>4</v>
      </c>
      <c r="G3589" s="13">
        <f t="shared" si="56"/>
        <v>500</v>
      </c>
      <c r="H3589" s="13">
        <f>tbl_Data[[#This Row],[Units]] * tbl_Data[[#This Row],[Price]]</f>
        <v>2000</v>
      </c>
      <c r="I3589" s="4" t="s">
        <v>11</v>
      </c>
      <c r="J3589" s="4" t="s">
        <v>12</v>
      </c>
      <c r="K3589" s="4" t="s">
        <v>55</v>
      </c>
    </row>
    <row r="3590" spans="2:11" x14ac:dyDescent="0.25">
      <c r="B3590" s="7">
        <v>44156</v>
      </c>
      <c r="C3590" s="4" t="s">
        <v>21</v>
      </c>
      <c r="D3590" s="4" t="s">
        <v>18</v>
      </c>
      <c r="E3590" s="4" t="s">
        <v>22</v>
      </c>
      <c r="F3590" s="4">
        <v>27</v>
      </c>
      <c r="G3590" s="13">
        <f t="shared" si="56"/>
        <v>200</v>
      </c>
      <c r="H3590" s="13">
        <f>tbl_Data[[#This Row],[Units]] * tbl_Data[[#This Row],[Price]]</f>
        <v>5400</v>
      </c>
      <c r="I3590" s="4" t="s">
        <v>11</v>
      </c>
      <c r="J3590" s="4" t="s">
        <v>12</v>
      </c>
      <c r="K3590" s="4" t="s">
        <v>52</v>
      </c>
    </row>
    <row r="3591" spans="2:11" x14ac:dyDescent="0.25">
      <c r="B3591" s="7">
        <v>44156</v>
      </c>
      <c r="C3591" s="4" t="s">
        <v>21</v>
      </c>
      <c r="D3591" s="4" t="s">
        <v>48</v>
      </c>
      <c r="E3591" s="4" t="s">
        <v>10</v>
      </c>
      <c r="F3591" s="4">
        <v>17</v>
      </c>
      <c r="G3591" s="13">
        <f t="shared" si="56"/>
        <v>400</v>
      </c>
      <c r="H3591" s="13">
        <f>tbl_Data[[#This Row],[Units]] * tbl_Data[[#This Row],[Price]]</f>
        <v>6800</v>
      </c>
      <c r="I3591" s="4" t="s">
        <v>11</v>
      </c>
      <c r="J3591" s="4" t="s">
        <v>12</v>
      </c>
      <c r="K3591" s="4" t="s">
        <v>55</v>
      </c>
    </row>
    <row r="3592" spans="2:11" x14ac:dyDescent="0.25">
      <c r="B3592" s="7">
        <v>44156</v>
      </c>
      <c r="C3592" s="4" t="s">
        <v>21</v>
      </c>
      <c r="D3592" s="4" t="s">
        <v>18</v>
      </c>
      <c r="E3592" s="4" t="s">
        <v>20</v>
      </c>
      <c r="F3592" s="4">
        <v>26</v>
      </c>
      <c r="G3592" s="13">
        <f t="shared" si="56"/>
        <v>300</v>
      </c>
      <c r="H3592" s="13">
        <f>tbl_Data[[#This Row],[Units]] * tbl_Data[[#This Row],[Price]]</f>
        <v>7800</v>
      </c>
      <c r="I3592" s="4" t="s">
        <v>11</v>
      </c>
      <c r="J3592" s="4" t="s">
        <v>19</v>
      </c>
      <c r="K3592" s="4" t="s">
        <v>52</v>
      </c>
    </row>
    <row r="3593" spans="2:11" x14ac:dyDescent="0.25">
      <c r="B3593" s="7">
        <v>44156</v>
      </c>
      <c r="C3593" s="4" t="s">
        <v>8</v>
      </c>
      <c r="D3593" s="4" t="s">
        <v>14</v>
      </c>
      <c r="E3593" s="4" t="s">
        <v>22</v>
      </c>
      <c r="F3593" s="4">
        <v>40</v>
      </c>
      <c r="G3593" s="13">
        <f t="shared" si="56"/>
        <v>200</v>
      </c>
      <c r="H3593" s="13">
        <f>tbl_Data[[#This Row],[Units]] * tbl_Data[[#This Row],[Price]]</f>
        <v>8000</v>
      </c>
      <c r="I3593" s="4" t="s">
        <v>11</v>
      </c>
      <c r="J3593" s="4" t="s">
        <v>12</v>
      </c>
      <c r="K3593" s="4" t="s">
        <v>52</v>
      </c>
    </row>
    <row r="3594" spans="2:11" x14ac:dyDescent="0.25">
      <c r="B3594" s="7">
        <v>44156</v>
      </c>
      <c r="C3594" s="4" t="s">
        <v>21</v>
      </c>
      <c r="D3594" s="4" t="s">
        <v>14</v>
      </c>
      <c r="E3594" s="4" t="s">
        <v>10</v>
      </c>
      <c r="F3594" s="4">
        <v>29</v>
      </c>
      <c r="G3594" s="13">
        <f t="shared" si="56"/>
        <v>400</v>
      </c>
      <c r="H3594" s="13">
        <f>tbl_Data[[#This Row],[Units]] * tbl_Data[[#This Row],[Price]]</f>
        <v>11600</v>
      </c>
      <c r="I3594" s="4" t="s">
        <v>11</v>
      </c>
      <c r="J3594" s="4" t="s">
        <v>12</v>
      </c>
      <c r="K3594" s="4" t="s">
        <v>55</v>
      </c>
    </row>
    <row r="3595" spans="2:11" x14ac:dyDescent="0.25">
      <c r="B3595" s="7">
        <v>44156</v>
      </c>
      <c r="C3595" s="4" t="s">
        <v>21</v>
      </c>
      <c r="D3595" s="4" t="s">
        <v>14</v>
      </c>
      <c r="E3595" s="4" t="s">
        <v>10</v>
      </c>
      <c r="F3595" s="4">
        <v>32</v>
      </c>
      <c r="G3595" s="13">
        <f t="shared" si="56"/>
        <v>400</v>
      </c>
      <c r="H3595" s="13">
        <f>tbl_Data[[#This Row],[Units]] * tbl_Data[[#This Row],[Price]]</f>
        <v>12800</v>
      </c>
      <c r="I3595" s="4" t="s">
        <v>11</v>
      </c>
      <c r="J3595" s="4" t="s">
        <v>19</v>
      </c>
      <c r="K3595" s="4" t="s">
        <v>55</v>
      </c>
    </row>
    <row r="3596" spans="2:11" x14ac:dyDescent="0.25">
      <c r="B3596" s="7">
        <v>44156</v>
      </c>
      <c r="C3596" s="4" t="s">
        <v>8</v>
      </c>
      <c r="D3596" s="4" t="s">
        <v>48</v>
      </c>
      <c r="E3596" s="4" t="s">
        <v>17</v>
      </c>
      <c r="F3596" s="4">
        <v>30</v>
      </c>
      <c r="G3596" s="13">
        <f t="shared" si="56"/>
        <v>500</v>
      </c>
      <c r="H3596" s="13">
        <f>tbl_Data[[#This Row],[Units]] * tbl_Data[[#This Row],[Price]]</f>
        <v>15000</v>
      </c>
      <c r="I3596" s="4" t="s">
        <v>11</v>
      </c>
      <c r="J3596" s="4" t="s">
        <v>12</v>
      </c>
      <c r="K3596" s="4" t="s">
        <v>55</v>
      </c>
    </row>
    <row r="3597" spans="2:11" x14ac:dyDescent="0.25">
      <c r="B3597" s="7">
        <v>44156</v>
      </c>
      <c r="C3597" s="4" t="s">
        <v>8</v>
      </c>
      <c r="D3597" s="4" t="s">
        <v>18</v>
      </c>
      <c r="E3597" s="4" t="s">
        <v>10</v>
      </c>
      <c r="F3597" s="4">
        <v>38</v>
      </c>
      <c r="G3597" s="13">
        <f t="shared" si="56"/>
        <v>400</v>
      </c>
      <c r="H3597" s="13">
        <f>tbl_Data[[#This Row],[Units]] * tbl_Data[[#This Row],[Price]]</f>
        <v>15200</v>
      </c>
      <c r="I3597" s="4" t="s">
        <v>11</v>
      </c>
      <c r="J3597" s="4" t="s">
        <v>12</v>
      </c>
      <c r="K3597" s="4" t="s">
        <v>55</v>
      </c>
    </row>
    <row r="3598" spans="2:11" x14ac:dyDescent="0.25">
      <c r="B3598" s="7">
        <v>44156</v>
      </c>
      <c r="C3598" s="4" t="s">
        <v>13</v>
      </c>
      <c r="D3598" s="4" t="s">
        <v>48</v>
      </c>
      <c r="E3598" s="4" t="s">
        <v>10</v>
      </c>
      <c r="F3598" s="4">
        <v>42</v>
      </c>
      <c r="G3598" s="13">
        <f t="shared" si="56"/>
        <v>400</v>
      </c>
      <c r="H3598" s="13">
        <f>tbl_Data[[#This Row],[Units]] * tbl_Data[[#This Row],[Price]]</f>
        <v>16800</v>
      </c>
      <c r="I3598" s="4" t="s">
        <v>11</v>
      </c>
      <c r="J3598" s="4" t="s">
        <v>12</v>
      </c>
      <c r="K3598" s="4" t="s">
        <v>52</v>
      </c>
    </row>
    <row r="3599" spans="2:11" x14ac:dyDescent="0.25">
      <c r="B3599" s="7">
        <v>44156</v>
      </c>
      <c r="C3599" s="4" t="s">
        <v>13</v>
      </c>
      <c r="D3599" s="4" t="s">
        <v>18</v>
      </c>
      <c r="E3599" s="4" t="s">
        <v>10</v>
      </c>
      <c r="F3599" s="4">
        <v>47</v>
      </c>
      <c r="G3599" s="13">
        <f t="shared" si="56"/>
        <v>400</v>
      </c>
      <c r="H3599" s="13">
        <f>tbl_Data[[#This Row],[Units]] * tbl_Data[[#This Row],[Price]]</f>
        <v>18800</v>
      </c>
      <c r="I3599" s="4" t="s">
        <v>11</v>
      </c>
      <c r="J3599" s="4" t="s">
        <v>12</v>
      </c>
      <c r="K3599" s="4" t="s">
        <v>55</v>
      </c>
    </row>
    <row r="3600" spans="2:11" x14ac:dyDescent="0.25">
      <c r="B3600" s="7">
        <v>44157</v>
      </c>
      <c r="C3600" s="4" t="s">
        <v>21</v>
      </c>
      <c r="D3600" s="4" t="s">
        <v>16</v>
      </c>
      <c r="E3600" s="4" t="s">
        <v>15</v>
      </c>
      <c r="F3600" s="4">
        <v>5</v>
      </c>
      <c r="G3600" s="13">
        <f t="shared" si="56"/>
        <v>100</v>
      </c>
      <c r="H3600" s="13">
        <f>tbl_Data[[#This Row],[Units]] * tbl_Data[[#This Row],[Price]]</f>
        <v>500</v>
      </c>
      <c r="I3600" s="4" t="s">
        <v>11</v>
      </c>
      <c r="J3600" s="4" t="s">
        <v>12</v>
      </c>
      <c r="K3600" s="4" t="s">
        <v>55</v>
      </c>
    </row>
    <row r="3601" spans="2:11" x14ac:dyDescent="0.25">
      <c r="B3601" s="7">
        <v>44157</v>
      </c>
      <c r="C3601" s="4" t="s">
        <v>21</v>
      </c>
      <c r="D3601" s="4" t="s">
        <v>16</v>
      </c>
      <c r="E3601" s="4" t="s">
        <v>20</v>
      </c>
      <c r="F3601" s="4">
        <v>2</v>
      </c>
      <c r="G3601" s="13">
        <f t="shared" si="56"/>
        <v>300</v>
      </c>
      <c r="H3601" s="13">
        <f>tbl_Data[[#This Row],[Units]] * tbl_Data[[#This Row],[Price]]</f>
        <v>600</v>
      </c>
      <c r="I3601" s="4" t="s">
        <v>11</v>
      </c>
      <c r="J3601" s="4" t="s">
        <v>12</v>
      </c>
      <c r="K3601" s="4" t="s">
        <v>52</v>
      </c>
    </row>
    <row r="3602" spans="2:11" x14ac:dyDescent="0.25">
      <c r="B3602" s="7">
        <v>44157</v>
      </c>
      <c r="C3602" s="4" t="s">
        <v>21</v>
      </c>
      <c r="D3602" s="4" t="s">
        <v>18</v>
      </c>
      <c r="E3602" s="4" t="s">
        <v>15</v>
      </c>
      <c r="F3602" s="4">
        <v>15</v>
      </c>
      <c r="G3602" s="13">
        <f t="shared" si="56"/>
        <v>100</v>
      </c>
      <c r="H3602" s="13">
        <f>tbl_Data[[#This Row],[Units]] * tbl_Data[[#This Row],[Price]]</f>
        <v>1500</v>
      </c>
      <c r="I3602" s="4" t="s">
        <v>11</v>
      </c>
      <c r="J3602" s="4" t="s">
        <v>12</v>
      </c>
      <c r="K3602" s="4" t="s">
        <v>55</v>
      </c>
    </row>
    <row r="3603" spans="2:11" x14ac:dyDescent="0.25">
      <c r="B3603" s="7">
        <v>44157</v>
      </c>
      <c r="C3603" s="4" t="s">
        <v>13</v>
      </c>
      <c r="D3603" s="4" t="s">
        <v>18</v>
      </c>
      <c r="E3603" s="4" t="s">
        <v>15</v>
      </c>
      <c r="F3603" s="4">
        <v>33</v>
      </c>
      <c r="G3603" s="13">
        <f t="shared" si="56"/>
        <v>100</v>
      </c>
      <c r="H3603" s="13">
        <f>tbl_Data[[#This Row],[Units]] * tbl_Data[[#This Row],[Price]]</f>
        <v>3300</v>
      </c>
      <c r="I3603" s="4" t="s">
        <v>11</v>
      </c>
      <c r="J3603" s="4" t="s">
        <v>12</v>
      </c>
      <c r="K3603" s="4" t="s">
        <v>52</v>
      </c>
    </row>
    <row r="3604" spans="2:11" x14ac:dyDescent="0.25">
      <c r="B3604" s="7">
        <v>44157</v>
      </c>
      <c r="C3604" s="4" t="s">
        <v>13</v>
      </c>
      <c r="D3604" s="4" t="s">
        <v>48</v>
      </c>
      <c r="E3604" s="4" t="s">
        <v>15</v>
      </c>
      <c r="F3604" s="4">
        <v>36</v>
      </c>
      <c r="G3604" s="13">
        <f t="shared" si="56"/>
        <v>100</v>
      </c>
      <c r="H3604" s="13">
        <f>tbl_Data[[#This Row],[Units]] * tbl_Data[[#This Row],[Price]]</f>
        <v>3600</v>
      </c>
      <c r="I3604" s="4" t="s">
        <v>23</v>
      </c>
      <c r="J3604" s="4" t="s">
        <v>19</v>
      </c>
      <c r="K3604" s="4" t="s">
        <v>52</v>
      </c>
    </row>
    <row r="3605" spans="2:11" x14ac:dyDescent="0.25">
      <c r="B3605" s="7">
        <v>44157</v>
      </c>
      <c r="C3605" s="4" t="s">
        <v>8</v>
      </c>
      <c r="D3605" s="4" t="s">
        <v>48</v>
      </c>
      <c r="E3605" s="4" t="s">
        <v>10</v>
      </c>
      <c r="F3605" s="4">
        <v>14</v>
      </c>
      <c r="G3605" s="13">
        <f t="shared" si="56"/>
        <v>400</v>
      </c>
      <c r="H3605" s="13">
        <f>tbl_Data[[#This Row],[Units]] * tbl_Data[[#This Row],[Price]]</f>
        <v>5600</v>
      </c>
      <c r="I3605" s="4" t="s">
        <v>11</v>
      </c>
      <c r="J3605" s="4" t="s">
        <v>12</v>
      </c>
      <c r="K3605" s="4" t="s">
        <v>53</v>
      </c>
    </row>
    <row r="3606" spans="2:11" x14ac:dyDescent="0.25">
      <c r="B3606" s="7">
        <v>44157</v>
      </c>
      <c r="C3606" s="4" t="s">
        <v>21</v>
      </c>
      <c r="D3606" s="4" t="s">
        <v>48</v>
      </c>
      <c r="E3606" s="4" t="s">
        <v>17</v>
      </c>
      <c r="F3606" s="4">
        <v>16</v>
      </c>
      <c r="G3606" s="13">
        <f t="shared" si="56"/>
        <v>500</v>
      </c>
      <c r="H3606" s="13">
        <f>tbl_Data[[#This Row],[Units]] * tbl_Data[[#This Row],[Price]]</f>
        <v>8000</v>
      </c>
      <c r="I3606" s="4" t="s">
        <v>11</v>
      </c>
      <c r="J3606" s="4" t="s">
        <v>12</v>
      </c>
      <c r="K3606" s="4" t="s">
        <v>52</v>
      </c>
    </row>
    <row r="3607" spans="2:11" x14ac:dyDescent="0.25">
      <c r="B3607" s="7">
        <v>44157</v>
      </c>
      <c r="C3607" s="4" t="s">
        <v>21</v>
      </c>
      <c r="D3607" s="4" t="s">
        <v>18</v>
      </c>
      <c r="E3607" s="4" t="s">
        <v>20</v>
      </c>
      <c r="F3607" s="4">
        <v>33</v>
      </c>
      <c r="G3607" s="13">
        <f t="shared" si="56"/>
        <v>300</v>
      </c>
      <c r="H3607" s="13">
        <f>tbl_Data[[#This Row],[Units]] * tbl_Data[[#This Row],[Price]]</f>
        <v>9900</v>
      </c>
      <c r="I3607" s="4" t="s">
        <v>11</v>
      </c>
      <c r="J3607" s="4" t="s">
        <v>12</v>
      </c>
      <c r="K3607" s="4" t="s">
        <v>53</v>
      </c>
    </row>
    <row r="3608" spans="2:11" x14ac:dyDescent="0.25">
      <c r="B3608" s="7">
        <v>44157</v>
      </c>
      <c r="C3608" s="4" t="s">
        <v>21</v>
      </c>
      <c r="D3608" s="4" t="s">
        <v>14</v>
      </c>
      <c r="E3608" s="4" t="s">
        <v>10</v>
      </c>
      <c r="F3608" s="4">
        <v>25</v>
      </c>
      <c r="G3608" s="13">
        <f t="shared" si="56"/>
        <v>400</v>
      </c>
      <c r="H3608" s="13">
        <f>tbl_Data[[#This Row],[Units]] * tbl_Data[[#This Row],[Price]]</f>
        <v>10000</v>
      </c>
      <c r="I3608" s="4" t="s">
        <v>11</v>
      </c>
      <c r="J3608" s="4" t="s">
        <v>12</v>
      </c>
      <c r="K3608" s="4" t="s">
        <v>52</v>
      </c>
    </row>
    <row r="3609" spans="2:11" x14ac:dyDescent="0.25">
      <c r="B3609" s="7">
        <v>44157</v>
      </c>
      <c r="C3609" s="4" t="s">
        <v>8</v>
      </c>
      <c r="D3609" s="4" t="s">
        <v>18</v>
      </c>
      <c r="E3609" s="4" t="s">
        <v>17</v>
      </c>
      <c r="F3609" s="4">
        <v>21</v>
      </c>
      <c r="G3609" s="13">
        <f t="shared" si="56"/>
        <v>500</v>
      </c>
      <c r="H3609" s="13">
        <f>tbl_Data[[#This Row],[Units]] * tbl_Data[[#This Row],[Price]]</f>
        <v>10500</v>
      </c>
      <c r="I3609" s="4" t="s">
        <v>11</v>
      </c>
      <c r="J3609" s="4" t="s">
        <v>12</v>
      </c>
      <c r="K3609" s="4" t="s">
        <v>52</v>
      </c>
    </row>
    <row r="3610" spans="2:11" x14ac:dyDescent="0.25">
      <c r="B3610" s="7">
        <v>44157</v>
      </c>
      <c r="C3610" s="4" t="s">
        <v>8</v>
      </c>
      <c r="D3610" s="4" t="s">
        <v>9</v>
      </c>
      <c r="E3610" s="4" t="s">
        <v>10</v>
      </c>
      <c r="F3610" s="4">
        <v>27</v>
      </c>
      <c r="G3610" s="13">
        <f t="shared" si="56"/>
        <v>400</v>
      </c>
      <c r="H3610" s="13">
        <f>tbl_Data[[#This Row],[Units]] * tbl_Data[[#This Row],[Price]]</f>
        <v>10800</v>
      </c>
      <c r="I3610" s="4" t="s">
        <v>11</v>
      </c>
      <c r="J3610" s="4" t="s">
        <v>12</v>
      </c>
      <c r="K3610" s="4" t="s">
        <v>55</v>
      </c>
    </row>
    <row r="3611" spans="2:11" x14ac:dyDescent="0.25">
      <c r="B3611" s="7">
        <v>44157</v>
      </c>
      <c r="C3611" s="4" t="s">
        <v>13</v>
      </c>
      <c r="D3611" s="4" t="s">
        <v>9</v>
      </c>
      <c r="E3611" s="4" t="s">
        <v>17</v>
      </c>
      <c r="F3611" s="4">
        <v>26</v>
      </c>
      <c r="G3611" s="13">
        <f t="shared" si="56"/>
        <v>500</v>
      </c>
      <c r="H3611" s="13">
        <f>tbl_Data[[#This Row],[Units]] * tbl_Data[[#This Row],[Price]]</f>
        <v>13000</v>
      </c>
      <c r="I3611" s="4" t="s">
        <v>11</v>
      </c>
      <c r="J3611" s="4" t="s">
        <v>12</v>
      </c>
      <c r="K3611" s="4" t="s">
        <v>52</v>
      </c>
    </row>
    <row r="3612" spans="2:11" x14ac:dyDescent="0.25">
      <c r="B3612" s="7">
        <v>44157</v>
      </c>
      <c r="C3612" s="4" t="s">
        <v>8</v>
      </c>
      <c r="D3612" s="4" t="s">
        <v>14</v>
      </c>
      <c r="E3612" s="4" t="s">
        <v>20</v>
      </c>
      <c r="F3612" s="4">
        <v>44</v>
      </c>
      <c r="G3612" s="13">
        <f t="shared" si="56"/>
        <v>300</v>
      </c>
      <c r="H3612" s="13">
        <f>tbl_Data[[#This Row],[Units]] * tbl_Data[[#This Row],[Price]]</f>
        <v>13200</v>
      </c>
      <c r="I3612" s="4" t="s">
        <v>11</v>
      </c>
      <c r="J3612" s="4" t="s">
        <v>12</v>
      </c>
      <c r="K3612" s="4" t="s">
        <v>53</v>
      </c>
    </row>
    <row r="3613" spans="2:11" x14ac:dyDescent="0.25">
      <c r="B3613" s="7">
        <v>44157</v>
      </c>
      <c r="C3613" s="4" t="s">
        <v>21</v>
      </c>
      <c r="D3613" s="4" t="s">
        <v>14</v>
      </c>
      <c r="E3613" s="4" t="s">
        <v>17</v>
      </c>
      <c r="F3613" s="4">
        <v>33</v>
      </c>
      <c r="G3613" s="13">
        <f t="shared" si="56"/>
        <v>500</v>
      </c>
      <c r="H3613" s="13">
        <f>tbl_Data[[#This Row],[Units]] * tbl_Data[[#This Row],[Price]]</f>
        <v>16500</v>
      </c>
      <c r="I3613" s="4" t="s">
        <v>11</v>
      </c>
      <c r="J3613" s="4" t="s">
        <v>12</v>
      </c>
      <c r="K3613" s="4" t="s">
        <v>52</v>
      </c>
    </row>
    <row r="3614" spans="2:11" x14ac:dyDescent="0.25">
      <c r="B3614" s="7">
        <v>44157</v>
      </c>
      <c r="C3614" s="4" t="s">
        <v>21</v>
      </c>
      <c r="D3614" s="4" t="s">
        <v>9</v>
      </c>
      <c r="E3614" s="4" t="s">
        <v>10</v>
      </c>
      <c r="F3614" s="4">
        <v>47</v>
      </c>
      <c r="G3614" s="13">
        <f t="shared" si="56"/>
        <v>400</v>
      </c>
      <c r="H3614" s="13">
        <f>tbl_Data[[#This Row],[Units]] * tbl_Data[[#This Row],[Price]]</f>
        <v>18800</v>
      </c>
      <c r="I3614" s="4" t="s">
        <v>11</v>
      </c>
      <c r="J3614" s="4" t="s">
        <v>12</v>
      </c>
      <c r="K3614" s="4" t="s">
        <v>52</v>
      </c>
    </row>
    <row r="3615" spans="2:11" x14ac:dyDescent="0.25">
      <c r="B3615" s="7">
        <v>44157</v>
      </c>
      <c r="C3615" s="4" t="s">
        <v>21</v>
      </c>
      <c r="D3615" s="4" t="s">
        <v>48</v>
      </c>
      <c r="E3615" s="4" t="s">
        <v>17</v>
      </c>
      <c r="F3615" s="4">
        <v>38</v>
      </c>
      <c r="G3615" s="13">
        <f t="shared" si="56"/>
        <v>500</v>
      </c>
      <c r="H3615" s="13">
        <f>tbl_Data[[#This Row],[Units]] * tbl_Data[[#This Row],[Price]]</f>
        <v>19000</v>
      </c>
      <c r="I3615" s="4" t="s">
        <v>11</v>
      </c>
      <c r="J3615" s="4" t="s">
        <v>12</v>
      </c>
      <c r="K3615" s="4" t="s">
        <v>53</v>
      </c>
    </row>
    <row r="3616" spans="2:11" x14ac:dyDescent="0.25">
      <c r="B3616" s="7">
        <v>44157</v>
      </c>
      <c r="C3616" s="4" t="s">
        <v>13</v>
      </c>
      <c r="D3616" s="4" t="s">
        <v>14</v>
      </c>
      <c r="E3616" s="4" t="s">
        <v>17</v>
      </c>
      <c r="F3616" s="4">
        <v>45</v>
      </c>
      <c r="G3616" s="13">
        <f t="shared" si="56"/>
        <v>500</v>
      </c>
      <c r="H3616" s="13">
        <f>tbl_Data[[#This Row],[Units]] * tbl_Data[[#This Row],[Price]]</f>
        <v>22500</v>
      </c>
      <c r="I3616" s="4" t="s">
        <v>11</v>
      </c>
      <c r="J3616" s="4" t="s">
        <v>12</v>
      </c>
      <c r="K3616" s="4" t="s">
        <v>52</v>
      </c>
    </row>
    <row r="3617" spans="2:11" x14ac:dyDescent="0.25">
      <c r="B3617" s="7">
        <v>44158</v>
      </c>
      <c r="C3617" s="4" t="s">
        <v>13</v>
      </c>
      <c r="D3617" s="4" t="s">
        <v>18</v>
      </c>
      <c r="E3617" s="4" t="s">
        <v>15</v>
      </c>
      <c r="F3617" s="4">
        <v>3</v>
      </c>
      <c r="G3617" s="13">
        <f t="shared" si="56"/>
        <v>100</v>
      </c>
      <c r="H3617" s="13">
        <f>tbl_Data[[#This Row],[Units]] * tbl_Data[[#This Row],[Price]]</f>
        <v>300</v>
      </c>
      <c r="I3617" s="4" t="s">
        <v>11</v>
      </c>
      <c r="J3617" s="4" t="s">
        <v>12</v>
      </c>
      <c r="K3617" s="4" t="s">
        <v>52</v>
      </c>
    </row>
    <row r="3618" spans="2:11" x14ac:dyDescent="0.25">
      <c r="B3618" s="7">
        <v>44158</v>
      </c>
      <c r="C3618" s="4" t="s">
        <v>8</v>
      </c>
      <c r="D3618" s="4" t="s">
        <v>9</v>
      </c>
      <c r="E3618" s="4" t="s">
        <v>20</v>
      </c>
      <c r="F3618" s="4">
        <v>5</v>
      </c>
      <c r="G3618" s="13">
        <f t="shared" si="56"/>
        <v>300</v>
      </c>
      <c r="H3618" s="13">
        <f>tbl_Data[[#This Row],[Units]] * tbl_Data[[#This Row],[Price]]</f>
        <v>1500</v>
      </c>
      <c r="I3618" s="4" t="s">
        <v>11</v>
      </c>
      <c r="J3618" s="4" t="s">
        <v>12</v>
      </c>
      <c r="K3618" s="4" t="s">
        <v>52</v>
      </c>
    </row>
    <row r="3619" spans="2:11" x14ac:dyDescent="0.25">
      <c r="B3619" s="7">
        <v>44158</v>
      </c>
      <c r="C3619" s="4" t="s">
        <v>21</v>
      </c>
      <c r="D3619" s="4" t="s">
        <v>18</v>
      </c>
      <c r="E3619" s="4" t="s">
        <v>15</v>
      </c>
      <c r="F3619" s="4">
        <v>15</v>
      </c>
      <c r="G3619" s="13">
        <f t="shared" si="56"/>
        <v>100</v>
      </c>
      <c r="H3619" s="13">
        <f>tbl_Data[[#This Row],[Units]] * tbl_Data[[#This Row],[Price]]</f>
        <v>1500</v>
      </c>
      <c r="I3619" s="4" t="s">
        <v>11</v>
      </c>
      <c r="J3619" s="4" t="s">
        <v>12</v>
      </c>
      <c r="K3619" s="4" t="s">
        <v>55</v>
      </c>
    </row>
    <row r="3620" spans="2:11" x14ac:dyDescent="0.25">
      <c r="B3620" s="7">
        <v>44158</v>
      </c>
      <c r="C3620" s="4" t="s">
        <v>21</v>
      </c>
      <c r="D3620" s="4" t="s">
        <v>16</v>
      </c>
      <c r="E3620" s="4" t="s">
        <v>22</v>
      </c>
      <c r="F3620" s="4">
        <v>12</v>
      </c>
      <c r="G3620" s="13">
        <f t="shared" si="56"/>
        <v>200</v>
      </c>
      <c r="H3620" s="13">
        <f>tbl_Data[[#This Row],[Units]] * tbl_Data[[#This Row],[Price]]</f>
        <v>2400</v>
      </c>
      <c r="I3620" s="4" t="s">
        <v>11</v>
      </c>
      <c r="J3620" s="4" t="s">
        <v>12</v>
      </c>
      <c r="K3620" s="4" t="s">
        <v>53</v>
      </c>
    </row>
    <row r="3621" spans="2:11" x14ac:dyDescent="0.25">
      <c r="B3621" s="7">
        <v>44158</v>
      </c>
      <c r="C3621" s="4" t="s">
        <v>8</v>
      </c>
      <c r="D3621" s="4" t="s">
        <v>48</v>
      </c>
      <c r="E3621" s="4" t="s">
        <v>10</v>
      </c>
      <c r="F3621" s="4">
        <v>9</v>
      </c>
      <c r="G3621" s="13">
        <f t="shared" si="56"/>
        <v>400</v>
      </c>
      <c r="H3621" s="13">
        <f>tbl_Data[[#This Row],[Units]] * tbl_Data[[#This Row],[Price]]</f>
        <v>3600</v>
      </c>
      <c r="I3621" s="4" t="s">
        <v>11</v>
      </c>
      <c r="J3621" s="4" t="s">
        <v>12</v>
      </c>
      <c r="K3621" s="4" t="s">
        <v>54</v>
      </c>
    </row>
    <row r="3622" spans="2:11" x14ac:dyDescent="0.25">
      <c r="B3622" s="7">
        <v>44158</v>
      </c>
      <c r="C3622" s="4" t="s">
        <v>21</v>
      </c>
      <c r="D3622" s="4" t="s">
        <v>48</v>
      </c>
      <c r="E3622" s="4" t="s">
        <v>20</v>
      </c>
      <c r="F3622" s="4">
        <v>22</v>
      </c>
      <c r="G3622" s="13">
        <f t="shared" si="56"/>
        <v>300</v>
      </c>
      <c r="H3622" s="13">
        <f>tbl_Data[[#This Row],[Units]] * tbl_Data[[#This Row],[Price]]</f>
        <v>6600</v>
      </c>
      <c r="I3622" s="4" t="s">
        <v>11</v>
      </c>
      <c r="J3622" s="4" t="s">
        <v>12</v>
      </c>
      <c r="K3622" s="4" t="s">
        <v>52</v>
      </c>
    </row>
    <row r="3623" spans="2:11" x14ac:dyDescent="0.25">
      <c r="B3623" s="7">
        <v>44158</v>
      </c>
      <c r="C3623" s="4" t="s">
        <v>21</v>
      </c>
      <c r="D3623" s="4" t="s">
        <v>18</v>
      </c>
      <c r="E3623" s="4" t="s">
        <v>10</v>
      </c>
      <c r="F3623" s="4">
        <v>21</v>
      </c>
      <c r="G3623" s="13">
        <f t="shared" si="56"/>
        <v>400</v>
      </c>
      <c r="H3623" s="13">
        <f>tbl_Data[[#This Row],[Units]] * tbl_Data[[#This Row],[Price]]</f>
        <v>8400</v>
      </c>
      <c r="I3623" s="4" t="s">
        <v>11</v>
      </c>
      <c r="J3623" s="4" t="s">
        <v>12</v>
      </c>
      <c r="K3623" s="4" t="s">
        <v>52</v>
      </c>
    </row>
    <row r="3624" spans="2:11" x14ac:dyDescent="0.25">
      <c r="B3624" s="7">
        <v>44158</v>
      </c>
      <c r="C3624" s="4" t="s">
        <v>8</v>
      </c>
      <c r="D3624" s="4" t="s">
        <v>9</v>
      </c>
      <c r="E3624" s="4" t="s">
        <v>10</v>
      </c>
      <c r="F3624" s="4">
        <v>22</v>
      </c>
      <c r="G3624" s="13">
        <f t="shared" si="56"/>
        <v>400</v>
      </c>
      <c r="H3624" s="13">
        <f>tbl_Data[[#This Row],[Units]] * tbl_Data[[#This Row],[Price]]</f>
        <v>8800</v>
      </c>
      <c r="I3624" s="4" t="s">
        <v>11</v>
      </c>
      <c r="J3624" s="4" t="s">
        <v>12</v>
      </c>
      <c r="K3624" s="4" t="s">
        <v>52</v>
      </c>
    </row>
    <row r="3625" spans="2:11" x14ac:dyDescent="0.25">
      <c r="B3625" s="7">
        <v>44158</v>
      </c>
      <c r="C3625" s="4" t="s">
        <v>13</v>
      </c>
      <c r="D3625" s="4" t="s">
        <v>16</v>
      </c>
      <c r="E3625" s="4" t="s">
        <v>20</v>
      </c>
      <c r="F3625" s="4">
        <v>34</v>
      </c>
      <c r="G3625" s="13">
        <f t="shared" si="56"/>
        <v>300</v>
      </c>
      <c r="H3625" s="13">
        <f>tbl_Data[[#This Row],[Units]] * tbl_Data[[#This Row],[Price]]</f>
        <v>10200</v>
      </c>
      <c r="I3625" s="4" t="s">
        <v>11</v>
      </c>
      <c r="J3625" s="4" t="s">
        <v>12</v>
      </c>
      <c r="K3625" s="4" t="s">
        <v>52</v>
      </c>
    </row>
    <row r="3626" spans="2:11" x14ac:dyDescent="0.25">
      <c r="B3626" s="7">
        <v>44158</v>
      </c>
      <c r="C3626" s="4" t="s">
        <v>8</v>
      </c>
      <c r="D3626" s="4" t="s">
        <v>48</v>
      </c>
      <c r="E3626" s="4" t="s">
        <v>10</v>
      </c>
      <c r="F3626" s="4">
        <v>30</v>
      </c>
      <c r="G3626" s="13">
        <f t="shared" si="56"/>
        <v>400</v>
      </c>
      <c r="H3626" s="13">
        <f>tbl_Data[[#This Row],[Units]] * tbl_Data[[#This Row],[Price]]</f>
        <v>12000</v>
      </c>
      <c r="I3626" s="4" t="s">
        <v>11</v>
      </c>
      <c r="J3626" s="4" t="s">
        <v>12</v>
      </c>
      <c r="K3626" s="4" t="s">
        <v>55</v>
      </c>
    </row>
    <row r="3627" spans="2:11" x14ac:dyDescent="0.25">
      <c r="B3627" s="7">
        <v>44158</v>
      </c>
      <c r="C3627" s="4" t="s">
        <v>21</v>
      </c>
      <c r="D3627" s="4" t="s">
        <v>14</v>
      </c>
      <c r="E3627" s="4" t="s">
        <v>17</v>
      </c>
      <c r="F3627" s="4">
        <v>35</v>
      </c>
      <c r="G3627" s="13">
        <f t="shared" si="56"/>
        <v>500</v>
      </c>
      <c r="H3627" s="13">
        <f>tbl_Data[[#This Row],[Units]] * tbl_Data[[#This Row],[Price]]</f>
        <v>17500</v>
      </c>
      <c r="I3627" s="4" t="s">
        <v>11</v>
      </c>
      <c r="J3627" s="4" t="s">
        <v>12</v>
      </c>
      <c r="K3627" s="4" t="s">
        <v>52</v>
      </c>
    </row>
    <row r="3628" spans="2:11" x14ac:dyDescent="0.25">
      <c r="B3628" s="7">
        <v>44158</v>
      </c>
      <c r="C3628" s="4" t="s">
        <v>21</v>
      </c>
      <c r="D3628" s="4" t="s">
        <v>9</v>
      </c>
      <c r="E3628" s="4" t="s">
        <v>10</v>
      </c>
      <c r="F3628" s="4">
        <v>44</v>
      </c>
      <c r="G3628" s="13">
        <f t="shared" si="56"/>
        <v>400</v>
      </c>
      <c r="H3628" s="13">
        <f>tbl_Data[[#This Row],[Units]] * tbl_Data[[#This Row],[Price]]</f>
        <v>17600</v>
      </c>
      <c r="I3628" s="4" t="s">
        <v>11</v>
      </c>
      <c r="J3628" s="4" t="s">
        <v>19</v>
      </c>
      <c r="K3628" s="4" t="s">
        <v>55</v>
      </c>
    </row>
    <row r="3629" spans="2:11" x14ac:dyDescent="0.25">
      <c r="B3629" s="7">
        <v>44158</v>
      </c>
      <c r="C3629" s="4" t="s">
        <v>8</v>
      </c>
      <c r="D3629" s="4" t="s">
        <v>16</v>
      </c>
      <c r="E3629" s="4" t="s">
        <v>17</v>
      </c>
      <c r="F3629" s="4">
        <v>36</v>
      </c>
      <c r="G3629" s="13">
        <f t="shared" si="56"/>
        <v>500</v>
      </c>
      <c r="H3629" s="13">
        <f>tbl_Data[[#This Row],[Units]] * tbl_Data[[#This Row],[Price]]</f>
        <v>18000</v>
      </c>
      <c r="I3629" s="4" t="s">
        <v>23</v>
      </c>
      <c r="J3629" s="4" t="s">
        <v>12</v>
      </c>
      <c r="K3629" s="4" t="s">
        <v>52</v>
      </c>
    </row>
    <row r="3630" spans="2:11" x14ac:dyDescent="0.25">
      <c r="B3630" s="7">
        <v>44158</v>
      </c>
      <c r="C3630" s="4" t="s">
        <v>21</v>
      </c>
      <c r="D3630" s="4" t="s">
        <v>18</v>
      </c>
      <c r="E3630" s="4" t="s">
        <v>17</v>
      </c>
      <c r="F3630" s="4">
        <v>39</v>
      </c>
      <c r="G3630" s="13">
        <f t="shared" si="56"/>
        <v>500</v>
      </c>
      <c r="H3630" s="13">
        <f>tbl_Data[[#This Row],[Units]] * tbl_Data[[#This Row],[Price]]</f>
        <v>19500</v>
      </c>
      <c r="I3630" s="4" t="s">
        <v>11</v>
      </c>
      <c r="J3630" s="4" t="s">
        <v>12</v>
      </c>
      <c r="K3630" s="4" t="s">
        <v>55</v>
      </c>
    </row>
    <row r="3631" spans="2:11" x14ac:dyDescent="0.25">
      <c r="B3631" s="7">
        <v>44158</v>
      </c>
      <c r="C3631" s="4" t="s">
        <v>21</v>
      </c>
      <c r="D3631" s="4" t="s">
        <v>18</v>
      </c>
      <c r="E3631" s="4" t="s">
        <v>17</v>
      </c>
      <c r="F3631" s="4">
        <v>43</v>
      </c>
      <c r="G3631" s="13">
        <f t="shared" si="56"/>
        <v>500</v>
      </c>
      <c r="H3631" s="13">
        <f>tbl_Data[[#This Row],[Units]] * tbl_Data[[#This Row],[Price]]</f>
        <v>21500</v>
      </c>
      <c r="I3631" s="4" t="s">
        <v>11</v>
      </c>
      <c r="J3631" s="4" t="s">
        <v>12</v>
      </c>
      <c r="K3631" s="4" t="s">
        <v>53</v>
      </c>
    </row>
    <row r="3632" spans="2:11" x14ac:dyDescent="0.25">
      <c r="B3632" s="7">
        <v>44159</v>
      </c>
      <c r="C3632" s="4" t="s">
        <v>8</v>
      </c>
      <c r="D3632" s="4" t="s">
        <v>24</v>
      </c>
      <c r="E3632" s="4" t="s">
        <v>17</v>
      </c>
      <c r="F3632" s="4">
        <v>8</v>
      </c>
      <c r="G3632" s="13">
        <f t="shared" si="56"/>
        <v>500</v>
      </c>
      <c r="H3632" s="13">
        <f>tbl_Data[[#This Row],[Units]] * tbl_Data[[#This Row],[Price]]</f>
        <v>4000</v>
      </c>
      <c r="I3632" s="4" t="s">
        <v>11</v>
      </c>
      <c r="J3632" s="4" t="s">
        <v>12</v>
      </c>
      <c r="K3632" s="4" t="s">
        <v>53</v>
      </c>
    </row>
    <row r="3633" spans="2:11" x14ac:dyDescent="0.25">
      <c r="B3633" s="7">
        <v>44159</v>
      </c>
      <c r="C3633" s="4" t="s">
        <v>21</v>
      </c>
      <c r="D3633" s="4" t="s">
        <v>18</v>
      </c>
      <c r="E3633" s="4" t="s">
        <v>17</v>
      </c>
      <c r="F3633" s="4">
        <v>19</v>
      </c>
      <c r="G3633" s="13">
        <f t="shared" si="56"/>
        <v>500</v>
      </c>
      <c r="H3633" s="13">
        <f>tbl_Data[[#This Row],[Units]] * tbl_Data[[#This Row],[Price]]</f>
        <v>9500</v>
      </c>
      <c r="I3633" s="4" t="s">
        <v>11</v>
      </c>
      <c r="J3633" s="4" t="s">
        <v>12</v>
      </c>
      <c r="K3633" s="4" t="s">
        <v>55</v>
      </c>
    </row>
    <row r="3634" spans="2:11" x14ac:dyDescent="0.25">
      <c r="B3634" s="7">
        <v>44159</v>
      </c>
      <c r="C3634" s="4" t="s">
        <v>8</v>
      </c>
      <c r="D3634" s="4" t="s">
        <v>16</v>
      </c>
      <c r="E3634" s="4" t="s">
        <v>22</v>
      </c>
      <c r="F3634" s="4">
        <v>48</v>
      </c>
      <c r="G3634" s="13">
        <f t="shared" si="56"/>
        <v>200</v>
      </c>
      <c r="H3634" s="13">
        <f>tbl_Data[[#This Row],[Units]] * tbl_Data[[#This Row],[Price]]</f>
        <v>9600</v>
      </c>
      <c r="I3634" s="4" t="s">
        <v>11</v>
      </c>
      <c r="J3634" s="4" t="s">
        <v>19</v>
      </c>
      <c r="K3634" s="4" t="s">
        <v>55</v>
      </c>
    </row>
    <row r="3635" spans="2:11" x14ac:dyDescent="0.25">
      <c r="B3635" s="7">
        <v>44159</v>
      </c>
      <c r="C3635" s="4" t="s">
        <v>8</v>
      </c>
      <c r="D3635" s="4" t="s">
        <v>16</v>
      </c>
      <c r="E3635" s="4" t="s">
        <v>17</v>
      </c>
      <c r="F3635" s="4">
        <v>20</v>
      </c>
      <c r="G3635" s="13">
        <f t="shared" si="56"/>
        <v>500</v>
      </c>
      <c r="H3635" s="13">
        <f>tbl_Data[[#This Row],[Units]] * tbl_Data[[#This Row],[Price]]</f>
        <v>10000</v>
      </c>
      <c r="I3635" s="4" t="s">
        <v>11</v>
      </c>
      <c r="J3635" s="4" t="s">
        <v>12</v>
      </c>
      <c r="K3635" s="4" t="s">
        <v>55</v>
      </c>
    </row>
    <row r="3636" spans="2:11" x14ac:dyDescent="0.25">
      <c r="B3636" s="7">
        <v>44159</v>
      </c>
      <c r="C3636" s="4" t="s">
        <v>8</v>
      </c>
      <c r="D3636" s="4" t="s">
        <v>18</v>
      </c>
      <c r="E3636" s="4" t="s">
        <v>17</v>
      </c>
      <c r="F3636" s="4">
        <v>22</v>
      </c>
      <c r="G3636" s="13">
        <f t="shared" si="56"/>
        <v>500</v>
      </c>
      <c r="H3636" s="13">
        <f>tbl_Data[[#This Row],[Units]] * tbl_Data[[#This Row],[Price]]</f>
        <v>11000</v>
      </c>
      <c r="I3636" s="4" t="s">
        <v>11</v>
      </c>
      <c r="J3636" s="4" t="s">
        <v>12</v>
      </c>
      <c r="K3636" s="4" t="s">
        <v>52</v>
      </c>
    </row>
    <row r="3637" spans="2:11" x14ac:dyDescent="0.25">
      <c r="B3637" s="7">
        <v>44159</v>
      </c>
      <c r="C3637" s="4" t="s">
        <v>13</v>
      </c>
      <c r="D3637" s="4" t="s">
        <v>16</v>
      </c>
      <c r="E3637" s="4" t="s">
        <v>17</v>
      </c>
      <c r="F3637" s="4">
        <v>29</v>
      </c>
      <c r="G3637" s="13">
        <f t="shared" si="56"/>
        <v>500</v>
      </c>
      <c r="H3637" s="13">
        <f>tbl_Data[[#This Row],[Units]] * tbl_Data[[#This Row],[Price]]</f>
        <v>14500</v>
      </c>
      <c r="I3637" s="4" t="s">
        <v>11</v>
      </c>
      <c r="J3637" s="4" t="s">
        <v>19</v>
      </c>
      <c r="K3637" s="4" t="s">
        <v>52</v>
      </c>
    </row>
    <row r="3638" spans="2:11" x14ac:dyDescent="0.25">
      <c r="B3638" s="7">
        <v>44159</v>
      </c>
      <c r="C3638" s="4" t="s">
        <v>21</v>
      </c>
      <c r="D3638" s="4" t="s">
        <v>14</v>
      </c>
      <c r="E3638" s="4" t="s">
        <v>10</v>
      </c>
      <c r="F3638" s="4">
        <v>40</v>
      </c>
      <c r="G3638" s="13">
        <f t="shared" si="56"/>
        <v>400</v>
      </c>
      <c r="H3638" s="13">
        <f>tbl_Data[[#This Row],[Units]] * tbl_Data[[#This Row],[Price]]</f>
        <v>16000</v>
      </c>
      <c r="I3638" s="4" t="s">
        <v>11</v>
      </c>
      <c r="J3638" s="4" t="s">
        <v>12</v>
      </c>
      <c r="K3638" s="4" t="s">
        <v>52</v>
      </c>
    </row>
    <row r="3639" spans="2:11" x14ac:dyDescent="0.25">
      <c r="B3639" s="7">
        <v>44159</v>
      </c>
      <c r="C3639" s="4" t="s">
        <v>21</v>
      </c>
      <c r="D3639" s="4" t="s">
        <v>14</v>
      </c>
      <c r="E3639" s="4" t="s">
        <v>10</v>
      </c>
      <c r="F3639" s="4">
        <v>41</v>
      </c>
      <c r="G3639" s="13">
        <f t="shared" si="56"/>
        <v>400</v>
      </c>
      <c r="H3639" s="13">
        <f>tbl_Data[[#This Row],[Units]] * tbl_Data[[#This Row],[Price]]</f>
        <v>16400</v>
      </c>
      <c r="I3639" s="4" t="s">
        <v>11</v>
      </c>
      <c r="J3639" s="4" t="s">
        <v>19</v>
      </c>
      <c r="K3639" s="4" t="s">
        <v>53</v>
      </c>
    </row>
    <row r="3640" spans="2:11" x14ac:dyDescent="0.25">
      <c r="B3640" s="7">
        <v>44159</v>
      </c>
      <c r="C3640" s="4" t="s">
        <v>21</v>
      </c>
      <c r="D3640" s="4" t="s">
        <v>18</v>
      </c>
      <c r="E3640" s="4" t="s">
        <v>10</v>
      </c>
      <c r="F3640" s="4">
        <v>43</v>
      </c>
      <c r="G3640" s="13">
        <f t="shared" si="56"/>
        <v>400</v>
      </c>
      <c r="H3640" s="13">
        <f>tbl_Data[[#This Row],[Units]] * tbl_Data[[#This Row],[Price]]</f>
        <v>17200</v>
      </c>
      <c r="I3640" s="4" t="s">
        <v>11</v>
      </c>
      <c r="J3640" s="4" t="s">
        <v>12</v>
      </c>
      <c r="K3640" s="4" t="s">
        <v>55</v>
      </c>
    </row>
    <row r="3641" spans="2:11" x14ac:dyDescent="0.25">
      <c r="B3641" s="7">
        <v>44160</v>
      </c>
      <c r="C3641" s="4" t="s">
        <v>13</v>
      </c>
      <c r="D3641" s="4" t="s">
        <v>18</v>
      </c>
      <c r="E3641" s="4" t="s">
        <v>20</v>
      </c>
      <c r="F3641" s="4">
        <v>4</v>
      </c>
      <c r="G3641" s="13">
        <f t="shared" si="56"/>
        <v>300</v>
      </c>
      <c r="H3641" s="13">
        <f>tbl_Data[[#This Row],[Units]] * tbl_Data[[#This Row],[Price]]</f>
        <v>1200</v>
      </c>
      <c r="I3641" s="4" t="s">
        <v>11</v>
      </c>
      <c r="J3641" s="4" t="s">
        <v>12</v>
      </c>
      <c r="K3641" s="4" t="s">
        <v>53</v>
      </c>
    </row>
    <row r="3642" spans="2:11" x14ac:dyDescent="0.25">
      <c r="B3642" s="7">
        <v>44160</v>
      </c>
      <c r="C3642" s="4" t="s">
        <v>21</v>
      </c>
      <c r="D3642" s="4" t="s">
        <v>14</v>
      </c>
      <c r="E3642" s="4" t="s">
        <v>10</v>
      </c>
      <c r="F3642" s="4">
        <v>4</v>
      </c>
      <c r="G3642" s="13">
        <f t="shared" si="56"/>
        <v>400</v>
      </c>
      <c r="H3642" s="13">
        <f>tbl_Data[[#This Row],[Units]] * tbl_Data[[#This Row],[Price]]</f>
        <v>1600</v>
      </c>
      <c r="I3642" s="4" t="s">
        <v>23</v>
      </c>
      <c r="J3642" s="4" t="s">
        <v>12</v>
      </c>
      <c r="K3642" s="4" t="s">
        <v>56</v>
      </c>
    </row>
    <row r="3643" spans="2:11" x14ac:dyDescent="0.25">
      <c r="B3643" s="7">
        <v>44160</v>
      </c>
      <c r="C3643" s="4" t="s">
        <v>8</v>
      </c>
      <c r="D3643" s="4" t="s">
        <v>18</v>
      </c>
      <c r="E3643" s="4" t="s">
        <v>22</v>
      </c>
      <c r="F3643" s="4">
        <v>10</v>
      </c>
      <c r="G3643" s="13">
        <f t="shared" si="56"/>
        <v>200</v>
      </c>
      <c r="H3643" s="13">
        <f>tbl_Data[[#This Row],[Units]] * tbl_Data[[#This Row],[Price]]</f>
        <v>2000</v>
      </c>
      <c r="I3643" s="4" t="s">
        <v>11</v>
      </c>
      <c r="J3643" s="4" t="s">
        <v>12</v>
      </c>
      <c r="K3643" s="4" t="s">
        <v>54</v>
      </c>
    </row>
    <row r="3644" spans="2:11" x14ac:dyDescent="0.25">
      <c r="B3644" s="7">
        <v>44160</v>
      </c>
      <c r="C3644" s="4" t="s">
        <v>13</v>
      </c>
      <c r="D3644" s="4" t="s">
        <v>18</v>
      </c>
      <c r="E3644" s="4" t="s">
        <v>15</v>
      </c>
      <c r="F3644" s="4">
        <v>27</v>
      </c>
      <c r="G3644" s="13">
        <f t="shared" si="56"/>
        <v>100</v>
      </c>
      <c r="H3644" s="13">
        <f>tbl_Data[[#This Row],[Units]] * tbl_Data[[#This Row],[Price]]</f>
        <v>2700</v>
      </c>
      <c r="I3644" s="4" t="s">
        <v>11</v>
      </c>
      <c r="J3644" s="4" t="s">
        <v>12</v>
      </c>
      <c r="K3644" s="4" t="s">
        <v>52</v>
      </c>
    </row>
    <row r="3645" spans="2:11" x14ac:dyDescent="0.25">
      <c r="B3645" s="7">
        <v>44160</v>
      </c>
      <c r="C3645" s="4" t="s">
        <v>21</v>
      </c>
      <c r="D3645" s="4" t="s">
        <v>18</v>
      </c>
      <c r="E3645" s="4" t="s">
        <v>10</v>
      </c>
      <c r="F3645" s="4">
        <v>10</v>
      </c>
      <c r="G3645" s="13">
        <f t="shared" si="56"/>
        <v>400</v>
      </c>
      <c r="H3645" s="13">
        <f>tbl_Data[[#This Row],[Units]] * tbl_Data[[#This Row],[Price]]</f>
        <v>4000</v>
      </c>
      <c r="I3645" s="4" t="s">
        <v>11</v>
      </c>
      <c r="J3645" s="4" t="s">
        <v>12</v>
      </c>
      <c r="K3645" s="4" t="s">
        <v>56</v>
      </c>
    </row>
    <row r="3646" spans="2:11" x14ac:dyDescent="0.25">
      <c r="B3646" s="7">
        <v>44160</v>
      </c>
      <c r="C3646" s="4" t="s">
        <v>8</v>
      </c>
      <c r="D3646" s="4" t="s">
        <v>16</v>
      </c>
      <c r="E3646" s="4" t="s">
        <v>15</v>
      </c>
      <c r="F3646" s="4">
        <v>43</v>
      </c>
      <c r="G3646" s="13">
        <f t="shared" si="56"/>
        <v>100</v>
      </c>
      <c r="H3646" s="13">
        <f>tbl_Data[[#This Row],[Units]] * tbl_Data[[#This Row],[Price]]</f>
        <v>4300</v>
      </c>
      <c r="I3646" s="4" t="s">
        <v>11</v>
      </c>
      <c r="J3646" s="4" t="s">
        <v>12</v>
      </c>
      <c r="K3646" s="4" t="s">
        <v>55</v>
      </c>
    </row>
    <row r="3647" spans="2:11" x14ac:dyDescent="0.25">
      <c r="B3647" s="7">
        <v>44160</v>
      </c>
      <c r="C3647" s="4" t="s">
        <v>8</v>
      </c>
      <c r="D3647" s="4" t="s">
        <v>14</v>
      </c>
      <c r="E3647" s="4" t="s">
        <v>17</v>
      </c>
      <c r="F3647" s="4">
        <v>11</v>
      </c>
      <c r="G3647" s="13">
        <f t="shared" si="56"/>
        <v>500</v>
      </c>
      <c r="H3647" s="13">
        <f>tbl_Data[[#This Row],[Units]] * tbl_Data[[#This Row],[Price]]</f>
        <v>5500</v>
      </c>
      <c r="I3647" s="4" t="s">
        <v>11</v>
      </c>
      <c r="J3647" s="4" t="s">
        <v>12</v>
      </c>
      <c r="K3647" s="4" t="s">
        <v>55</v>
      </c>
    </row>
    <row r="3648" spans="2:11" x14ac:dyDescent="0.25">
      <c r="B3648" s="7">
        <v>44160</v>
      </c>
      <c r="C3648" s="4" t="s">
        <v>8</v>
      </c>
      <c r="D3648" s="4" t="s">
        <v>9</v>
      </c>
      <c r="E3648" s="4" t="s">
        <v>10</v>
      </c>
      <c r="F3648" s="4">
        <v>14</v>
      </c>
      <c r="G3648" s="13">
        <f t="shared" si="56"/>
        <v>400</v>
      </c>
      <c r="H3648" s="13">
        <f>tbl_Data[[#This Row],[Units]] * tbl_Data[[#This Row],[Price]]</f>
        <v>5600</v>
      </c>
      <c r="I3648" s="4" t="s">
        <v>11</v>
      </c>
      <c r="J3648" s="4" t="s">
        <v>12</v>
      </c>
      <c r="K3648" s="4" t="s">
        <v>55</v>
      </c>
    </row>
    <row r="3649" spans="2:11" x14ac:dyDescent="0.25">
      <c r="B3649" s="7">
        <v>44160</v>
      </c>
      <c r="C3649" s="4" t="s">
        <v>21</v>
      </c>
      <c r="D3649" s="4" t="s">
        <v>9</v>
      </c>
      <c r="E3649" s="4" t="s">
        <v>17</v>
      </c>
      <c r="F3649" s="4">
        <v>15</v>
      </c>
      <c r="G3649" s="13">
        <f t="shared" si="56"/>
        <v>500</v>
      </c>
      <c r="H3649" s="13">
        <f>tbl_Data[[#This Row],[Units]] * tbl_Data[[#This Row],[Price]]</f>
        <v>7500</v>
      </c>
      <c r="I3649" s="4" t="s">
        <v>11</v>
      </c>
      <c r="J3649" s="4" t="s">
        <v>12</v>
      </c>
      <c r="K3649" s="4" t="s">
        <v>55</v>
      </c>
    </row>
    <row r="3650" spans="2:11" x14ac:dyDescent="0.25">
      <c r="B3650" s="7">
        <v>44160</v>
      </c>
      <c r="C3650" s="4" t="s">
        <v>13</v>
      </c>
      <c r="D3650" s="4" t="s">
        <v>48</v>
      </c>
      <c r="E3650" s="4" t="s">
        <v>20</v>
      </c>
      <c r="F3650" s="4">
        <v>26</v>
      </c>
      <c r="G3650" s="13">
        <f t="shared" si="56"/>
        <v>300</v>
      </c>
      <c r="H3650" s="13">
        <f>tbl_Data[[#This Row],[Units]] * tbl_Data[[#This Row],[Price]]</f>
        <v>7800</v>
      </c>
      <c r="I3650" s="4" t="s">
        <v>11</v>
      </c>
      <c r="J3650" s="4" t="s">
        <v>12</v>
      </c>
      <c r="K3650" s="4" t="s">
        <v>54</v>
      </c>
    </row>
    <row r="3651" spans="2:11" x14ac:dyDescent="0.25">
      <c r="B3651" s="7">
        <v>44160</v>
      </c>
      <c r="C3651" s="4" t="s">
        <v>8</v>
      </c>
      <c r="D3651" s="4" t="s">
        <v>18</v>
      </c>
      <c r="E3651" s="4" t="s">
        <v>20</v>
      </c>
      <c r="F3651" s="4">
        <v>30</v>
      </c>
      <c r="G3651" s="13">
        <f t="shared" si="56"/>
        <v>300</v>
      </c>
      <c r="H3651" s="13">
        <f>tbl_Data[[#This Row],[Units]] * tbl_Data[[#This Row],[Price]]</f>
        <v>9000</v>
      </c>
      <c r="I3651" s="4" t="s">
        <v>11</v>
      </c>
      <c r="J3651" s="4" t="s">
        <v>12</v>
      </c>
      <c r="K3651" s="4" t="s">
        <v>53</v>
      </c>
    </row>
    <row r="3652" spans="2:11" x14ac:dyDescent="0.25">
      <c r="B3652" s="7">
        <v>44160</v>
      </c>
      <c r="C3652" s="4" t="s">
        <v>21</v>
      </c>
      <c r="D3652" s="4" t="s">
        <v>48</v>
      </c>
      <c r="E3652" s="4" t="s">
        <v>10</v>
      </c>
      <c r="F3652" s="4">
        <v>27</v>
      </c>
      <c r="G3652" s="13">
        <f t="shared" ref="G3652:G3715" si="57">_xlfn.XLOOKUP(E3652, Product, dv_Price, "N/A", 0)</f>
        <v>400</v>
      </c>
      <c r="H3652" s="13">
        <f>tbl_Data[[#This Row],[Units]] * tbl_Data[[#This Row],[Price]]</f>
        <v>10800</v>
      </c>
      <c r="I3652" s="4" t="s">
        <v>23</v>
      </c>
      <c r="J3652" s="4" t="s">
        <v>12</v>
      </c>
      <c r="K3652" s="4" t="s">
        <v>52</v>
      </c>
    </row>
    <row r="3653" spans="2:11" x14ac:dyDescent="0.25">
      <c r="B3653" s="7">
        <v>44160</v>
      </c>
      <c r="C3653" s="4" t="s">
        <v>8</v>
      </c>
      <c r="D3653" s="4" t="s">
        <v>16</v>
      </c>
      <c r="E3653" s="4" t="s">
        <v>20</v>
      </c>
      <c r="F3653" s="4">
        <v>42</v>
      </c>
      <c r="G3653" s="13">
        <f t="shared" si="57"/>
        <v>300</v>
      </c>
      <c r="H3653" s="13">
        <f>tbl_Data[[#This Row],[Units]] * tbl_Data[[#This Row],[Price]]</f>
        <v>12600</v>
      </c>
      <c r="I3653" s="4" t="s">
        <v>23</v>
      </c>
      <c r="J3653" s="4" t="s">
        <v>12</v>
      </c>
      <c r="K3653" s="4" t="s">
        <v>53</v>
      </c>
    </row>
    <row r="3654" spans="2:11" x14ac:dyDescent="0.25">
      <c r="B3654" s="7">
        <v>44160</v>
      </c>
      <c r="C3654" s="4" t="s">
        <v>21</v>
      </c>
      <c r="D3654" s="4" t="s">
        <v>18</v>
      </c>
      <c r="E3654" s="4" t="s">
        <v>17</v>
      </c>
      <c r="F3654" s="4">
        <v>28</v>
      </c>
      <c r="G3654" s="13">
        <f t="shared" si="57"/>
        <v>500</v>
      </c>
      <c r="H3654" s="13">
        <f>tbl_Data[[#This Row],[Units]] * tbl_Data[[#This Row],[Price]]</f>
        <v>14000</v>
      </c>
      <c r="I3654" s="4" t="s">
        <v>11</v>
      </c>
      <c r="J3654" s="4" t="s">
        <v>12</v>
      </c>
      <c r="K3654" s="4" t="s">
        <v>53</v>
      </c>
    </row>
    <row r="3655" spans="2:11" x14ac:dyDescent="0.25">
      <c r="B3655" s="7">
        <v>44160</v>
      </c>
      <c r="C3655" s="4" t="s">
        <v>21</v>
      </c>
      <c r="D3655" s="4" t="s">
        <v>14</v>
      </c>
      <c r="E3655" s="4" t="s">
        <v>17</v>
      </c>
      <c r="F3655" s="4">
        <v>29</v>
      </c>
      <c r="G3655" s="13">
        <f t="shared" si="57"/>
        <v>500</v>
      </c>
      <c r="H3655" s="13">
        <f>tbl_Data[[#This Row],[Units]] * tbl_Data[[#This Row],[Price]]</f>
        <v>14500</v>
      </c>
      <c r="I3655" s="4" t="s">
        <v>23</v>
      </c>
      <c r="J3655" s="4" t="s">
        <v>12</v>
      </c>
      <c r="K3655" s="4" t="s">
        <v>52</v>
      </c>
    </row>
    <row r="3656" spans="2:11" x14ac:dyDescent="0.25">
      <c r="B3656" s="7">
        <v>44161</v>
      </c>
      <c r="C3656" s="4" t="s">
        <v>21</v>
      </c>
      <c r="D3656" s="4" t="s">
        <v>14</v>
      </c>
      <c r="E3656" s="4" t="s">
        <v>10</v>
      </c>
      <c r="F3656" s="4">
        <v>1</v>
      </c>
      <c r="G3656" s="13">
        <f t="shared" si="57"/>
        <v>400</v>
      </c>
      <c r="H3656" s="13">
        <f>tbl_Data[[#This Row],[Units]] * tbl_Data[[#This Row],[Price]]</f>
        <v>400</v>
      </c>
      <c r="I3656" s="4" t="s">
        <v>11</v>
      </c>
      <c r="J3656" s="4" t="s">
        <v>12</v>
      </c>
      <c r="K3656" s="4" t="s">
        <v>52</v>
      </c>
    </row>
    <row r="3657" spans="2:11" x14ac:dyDescent="0.25">
      <c r="B3657" s="7">
        <v>44161</v>
      </c>
      <c r="C3657" s="4" t="s">
        <v>13</v>
      </c>
      <c r="D3657" s="4" t="s">
        <v>48</v>
      </c>
      <c r="E3657" s="4" t="s">
        <v>22</v>
      </c>
      <c r="F3657" s="4">
        <v>3</v>
      </c>
      <c r="G3657" s="13">
        <f t="shared" si="57"/>
        <v>200</v>
      </c>
      <c r="H3657" s="13">
        <f>tbl_Data[[#This Row],[Units]] * tbl_Data[[#This Row],[Price]]</f>
        <v>600</v>
      </c>
      <c r="I3657" s="4" t="s">
        <v>11</v>
      </c>
      <c r="J3657" s="4" t="s">
        <v>19</v>
      </c>
      <c r="K3657" s="4" t="s">
        <v>52</v>
      </c>
    </row>
    <row r="3658" spans="2:11" x14ac:dyDescent="0.25">
      <c r="B3658" s="7">
        <v>44161</v>
      </c>
      <c r="C3658" s="4" t="s">
        <v>13</v>
      </c>
      <c r="D3658" s="4" t="s">
        <v>48</v>
      </c>
      <c r="E3658" s="4" t="s">
        <v>22</v>
      </c>
      <c r="F3658" s="4">
        <v>4</v>
      </c>
      <c r="G3658" s="13">
        <f t="shared" si="57"/>
        <v>200</v>
      </c>
      <c r="H3658" s="13">
        <f>tbl_Data[[#This Row],[Units]] * tbl_Data[[#This Row],[Price]]</f>
        <v>800</v>
      </c>
      <c r="I3658" s="4" t="s">
        <v>11</v>
      </c>
      <c r="J3658" s="4" t="s">
        <v>12</v>
      </c>
      <c r="K3658" s="4" t="s">
        <v>55</v>
      </c>
    </row>
    <row r="3659" spans="2:11" x14ac:dyDescent="0.25">
      <c r="B3659" s="7">
        <v>44161</v>
      </c>
      <c r="C3659" s="4" t="s">
        <v>8</v>
      </c>
      <c r="D3659" s="4" t="s">
        <v>9</v>
      </c>
      <c r="E3659" s="4" t="s">
        <v>17</v>
      </c>
      <c r="F3659" s="4">
        <v>3</v>
      </c>
      <c r="G3659" s="13">
        <f t="shared" si="57"/>
        <v>500</v>
      </c>
      <c r="H3659" s="13">
        <f>tbl_Data[[#This Row],[Units]] * tbl_Data[[#This Row],[Price]]</f>
        <v>1500</v>
      </c>
      <c r="I3659" s="4" t="s">
        <v>11</v>
      </c>
      <c r="J3659" s="4" t="s">
        <v>19</v>
      </c>
      <c r="K3659" s="4" t="s">
        <v>55</v>
      </c>
    </row>
    <row r="3660" spans="2:11" x14ac:dyDescent="0.25">
      <c r="B3660" s="7">
        <v>44161</v>
      </c>
      <c r="C3660" s="4" t="s">
        <v>8</v>
      </c>
      <c r="D3660" s="4" t="s">
        <v>18</v>
      </c>
      <c r="E3660" s="4" t="s">
        <v>17</v>
      </c>
      <c r="F3660" s="4">
        <v>7</v>
      </c>
      <c r="G3660" s="13">
        <f t="shared" si="57"/>
        <v>500</v>
      </c>
      <c r="H3660" s="13">
        <f>tbl_Data[[#This Row],[Units]] * tbl_Data[[#This Row],[Price]]</f>
        <v>3500</v>
      </c>
      <c r="I3660" s="4" t="s">
        <v>11</v>
      </c>
      <c r="J3660" s="4" t="s">
        <v>12</v>
      </c>
      <c r="K3660" s="4" t="s">
        <v>55</v>
      </c>
    </row>
    <row r="3661" spans="2:11" x14ac:dyDescent="0.25">
      <c r="B3661" s="7">
        <v>44161</v>
      </c>
      <c r="C3661" s="4" t="s">
        <v>8</v>
      </c>
      <c r="D3661" s="4" t="s">
        <v>24</v>
      </c>
      <c r="E3661" s="4" t="s">
        <v>20</v>
      </c>
      <c r="F3661" s="4">
        <v>23</v>
      </c>
      <c r="G3661" s="13">
        <f t="shared" si="57"/>
        <v>300</v>
      </c>
      <c r="H3661" s="13">
        <f>tbl_Data[[#This Row],[Units]] * tbl_Data[[#This Row],[Price]]</f>
        <v>6900</v>
      </c>
      <c r="I3661" s="4" t="s">
        <v>23</v>
      </c>
      <c r="J3661" s="4" t="s">
        <v>12</v>
      </c>
      <c r="K3661" s="4" t="s">
        <v>52</v>
      </c>
    </row>
    <row r="3662" spans="2:11" x14ac:dyDescent="0.25">
      <c r="B3662" s="7">
        <v>44161</v>
      </c>
      <c r="C3662" s="4" t="s">
        <v>13</v>
      </c>
      <c r="D3662" s="4" t="s">
        <v>14</v>
      </c>
      <c r="E3662" s="4" t="s">
        <v>10</v>
      </c>
      <c r="F3662" s="4">
        <v>21</v>
      </c>
      <c r="G3662" s="13">
        <f t="shared" si="57"/>
        <v>400</v>
      </c>
      <c r="H3662" s="13">
        <f>tbl_Data[[#This Row],[Units]] * tbl_Data[[#This Row],[Price]]</f>
        <v>8400</v>
      </c>
      <c r="I3662" s="4" t="s">
        <v>11</v>
      </c>
      <c r="J3662" s="4" t="s">
        <v>12</v>
      </c>
      <c r="K3662" s="4" t="s">
        <v>53</v>
      </c>
    </row>
    <row r="3663" spans="2:11" x14ac:dyDescent="0.25">
      <c r="B3663" s="7">
        <v>44161</v>
      </c>
      <c r="C3663" s="4" t="s">
        <v>21</v>
      </c>
      <c r="D3663" s="4" t="s">
        <v>14</v>
      </c>
      <c r="E3663" s="4" t="s">
        <v>20</v>
      </c>
      <c r="F3663" s="4">
        <v>28</v>
      </c>
      <c r="G3663" s="13">
        <f t="shared" si="57"/>
        <v>300</v>
      </c>
      <c r="H3663" s="13">
        <f>tbl_Data[[#This Row],[Units]] * tbl_Data[[#This Row],[Price]]</f>
        <v>8400</v>
      </c>
      <c r="I3663" s="4" t="s">
        <v>11</v>
      </c>
      <c r="J3663" s="4" t="s">
        <v>12</v>
      </c>
      <c r="K3663" s="4" t="s">
        <v>52</v>
      </c>
    </row>
    <row r="3664" spans="2:11" x14ac:dyDescent="0.25">
      <c r="B3664" s="7">
        <v>44161</v>
      </c>
      <c r="C3664" s="4" t="s">
        <v>21</v>
      </c>
      <c r="D3664" s="4" t="s">
        <v>16</v>
      </c>
      <c r="E3664" s="4" t="s">
        <v>17</v>
      </c>
      <c r="F3664" s="4">
        <v>19</v>
      </c>
      <c r="G3664" s="13">
        <f t="shared" si="57"/>
        <v>500</v>
      </c>
      <c r="H3664" s="13">
        <f>tbl_Data[[#This Row],[Units]] * tbl_Data[[#This Row],[Price]]</f>
        <v>9500</v>
      </c>
      <c r="I3664" s="4" t="s">
        <v>11</v>
      </c>
      <c r="J3664" s="4" t="s">
        <v>12</v>
      </c>
      <c r="K3664" s="4" t="s">
        <v>53</v>
      </c>
    </row>
    <row r="3665" spans="2:11" x14ac:dyDescent="0.25">
      <c r="B3665" s="7">
        <v>44161</v>
      </c>
      <c r="C3665" s="4" t="s">
        <v>13</v>
      </c>
      <c r="D3665" s="4" t="s">
        <v>9</v>
      </c>
      <c r="E3665" s="4" t="s">
        <v>10</v>
      </c>
      <c r="F3665" s="4">
        <v>32</v>
      </c>
      <c r="G3665" s="13">
        <f t="shared" si="57"/>
        <v>400</v>
      </c>
      <c r="H3665" s="13">
        <f>tbl_Data[[#This Row],[Units]] * tbl_Data[[#This Row],[Price]]</f>
        <v>12800</v>
      </c>
      <c r="I3665" s="4" t="s">
        <v>11</v>
      </c>
      <c r="J3665" s="4" t="s">
        <v>12</v>
      </c>
      <c r="K3665" s="4" t="s">
        <v>54</v>
      </c>
    </row>
    <row r="3666" spans="2:11" x14ac:dyDescent="0.25">
      <c r="B3666" s="7">
        <v>44161</v>
      </c>
      <c r="C3666" s="4" t="s">
        <v>21</v>
      </c>
      <c r="D3666" s="4" t="s">
        <v>18</v>
      </c>
      <c r="E3666" s="4" t="s">
        <v>10</v>
      </c>
      <c r="F3666" s="4">
        <v>40</v>
      </c>
      <c r="G3666" s="13">
        <f t="shared" si="57"/>
        <v>400</v>
      </c>
      <c r="H3666" s="13">
        <f>tbl_Data[[#This Row],[Units]] * tbl_Data[[#This Row],[Price]]</f>
        <v>16000</v>
      </c>
      <c r="I3666" s="4" t="s">
        <v>11</v>
      </c>
      <c r="J3666" s="4" t="s">
        <v>12</v>
      </c>
      <c r="K3666" s="4" t="s">
        <v>53</v>
      </c>
    </row>
    <row r="3667" spans="2:11" x14ac:dyDescent="0.25">
      <c r="B3667" s="7">
        <v>44161</v>
      </c>
      <c r="C3667" s="4" t="s">
        <v>21</v>
      </c>
      <c r="D3667" s="4" t="s">
        <v>18</v>
      </c>
      <c r="E3667" s="4" t="s">
        <v>17</v>
      </c>
      <c r="F3667" s="4">
        <v>35</v>
      </c>
      <c r="G3667" s="13">
        <f t="shared" si="57"/>
        <v>500</v>
      </c>
      <c r="H3667" s="13">
        <f>tbl_Data[[#This Row],[Units]] * tbl_Data[[#This Row],[Price]]</f>
        <v>17500</v>
      </c>
      <c r="I3667" s="4" t="s">
        <v>11</v>
      </c>
      <c r="J3667" s="4" t="s">
        <v>12</v>
      </c>
      <c r="K3667" s="4" t="s">
        <v>52</v>
      </c>
    </row>
    <row r="3668" spans="2:11" x14ac:dyDescent="0.25">
      <c r="B3668" s="7">
        <v>44162</v>
      </c>
      <c r="C3668" s="4" t="s">
        <v>21</v>
      </c>
      <c r="D3668" s="4" t="s">
        <v>16</v>
      </c>
      <c r="E3668" s="4" t="s">
        <v>17</v>
      </c>
      <c r="F3668" s="4">
        <v>9</v>
      </c>
      <c r="G3668" s="13">
        <f t="shared" si="57"/>
        <v>500</v>
      </c>
      <c r="H3668" s="13">
        <f>tbl_Data[[#This Row],[Units]] * tbl_Data[[#This Row],[Price]]</f>
        <v>4500</v>
      </c>
      <c r="I3668" s="4" t="s">
        <v>11</v>
      </c>
      <c r="J3668" s="4" t="s">
        <v>19</v>
      </c>
      <c r="K3668" s="4" t="s">
        <v>55</v>
      </c>
    </row>
    <row r="3669" spans="2:11" x14ac:dyDescent="0.25">
      <c r="B3669" s="7">
        <v>44162</v>
      </c>
      <c r="C3669" s="4" t="s">
        <v>13</v>
      </c>
      <c r="D3669" s="4" t="s">
        <v>18</v>
      </c>
      <c r="E3669" s="4" t="s">
        <v>17</v>
      </c>
      <c r="F3669" s="4">
        <v>11</v>
      </c>
      <c r="G3669" s="13">
        <f t="shared" si="57"/>
        <v>500</v>
      </c>
      <c r="H3669" s="13">
        <f>tbl_Data[[#This Row],[Units]] * tbl_Data[[#This Row],[Price]]</f>
        <v>5500</v>
      </c>
      <c r="I3669" s="4" t="s">
        <v>11</v>
      </c>
      <c r="J3669" s="4" t="s">
        <v>12</v>
      </c>
      <c r="K3669" s="4" t="s">
        <v>52</v>
      </c>
    </row>
    <row r="3670" spans="2:11" x14ac:dyDescent="0.25">
      <c r="B3670" s="7">
        <v>44162</v>
      </c>
      <c r="C3670" s="4" t="s">
        <v>21</v>
      </c>
      <c r="D3670" s="4" t="s">
        <v>9</v>
      </c>
      <c r="E3670" s="4" t="s">
        <v>10</v>
      </c>
      <c r="F3670" s="4">
        <v>24</v>
      </c>
      <c r="G3670" s="13">
        <f t="shared" si="57"/>
        <v>400</v>
      </c>
      <c r="H3670" s="13">
        <f>tbl_Data[[#This Row],[Units]] * tbl_Data[[#This Row],[Price]]</f>
        <v>9600</v>
      </c>
      <c r="I3670" s="4" t="s">
        <v>11</v>
      </c>
      <c r="J3670" s="4" t="s">
        <v>12</v>
      </c>
      <c r="K3670" s="4" t="s">
        <v>55</v>
      </c>
    </row>
    <row r="3671" spans="2:11" x14ac:dyDescent="0.25">
      <c r="B3671" s="7">
        <v>44162</v>
      </c>
      <c r="C3671" s="4" t="s">
        <v>13</v>
      </c>
      <c r="D3671" s="4" t="s">
        <v>9</v>
      </c>
      <c r="E3671" s="4" t="s">
        <v>20</v>
      </c>
      <c r="F3671" s="4">
        <v>43</v>
      </c>
      <c r="G3671" s="13">
        <f t="shared" si="57"/>
        <v>300</v>
      </c>
      <c r="H3671" s="13">
        <f>tbl_Data[[#This Row],[Units]] * tbl_Data[[#This Row],[Price]]</f>
        <v>12900</v>
      </c>
      <c r="I3671" s="4" t="s">
        <v>11</v>
      </c>
      <c r="J3671" s="4" t="s">
        <v>19</v>
      </c>
      <c r="K3671" s="4" t="s">
        <v>52</v>
      </c>
    </row>
    <row r="3672" spans="2:11" x14ac:dyDescent="0.25">
      <c r="B3672" s="7">
        <v>44162</v>
      </c>
      <c r="C3672" s="4" t="s">
        <v>21</v>
      </c>
      <c r="D3672" s="4" t="s">
        <v>48</v>
      </c>
      <c r="E3672" s="4" t="s">
        <v>20</v>
      </c>
      <c r="F3672" s="4">
        <v>45</v>
      </c>
      <c r="G3672" s="13">
        <f t="shared" si="57"/>
        <v>300</v>
      </c>
      <c r="H3672" s="13">
        <f>tbl_Data[[#This Row],[Units]] * tbl_Data[[#This Row],[Price]]</f>
        <v>13500</v>
      </c>
      <c r="I3672" s="4" t="s">
        <v>11</v>
      </c>
      <c r="J3672" s="4" t="s">
        <v>12</v>
      </c>
      <c r="K3672" s="4" t="s">
        <v>55</v>
      </c>
    </row>
    <row r="3673" spans="2:11" x14ac:dyDescent="0.25">
      <c r="B3673" s="7">
        <v>44162</v>
      </c>
      <c r="C3673" s="4" t="s">
        <v>21</v>
      </c>
      <c r="D3673" s="4" t="s">
        <v>18</v>
      </c>
      <c r="E3673" s="4" t="s">
        <v>10</v>
      </c>
      <c r="F3673" s="4">
        <v>34</v>
      </c>
      <c r="G3673" s="13">
        <f t="shared" si="57"/>
        <v>400</v>
      </c>
      <c r="H3673" s="13">
        <f>tbl_Data[[#This Row],[Units]] * tbl_Data[[#This Row],[Price]]</f>
        <v>13600</v>
      </c>
      <c r="I3673" s="4" t="s">
        <v>11</v>
      </c>
      <c r="J3673" s="4" t="s">
        <v>12</v>
      </c>
      <c r="K3673" s="4" t="s">
        <v>52</v>
      </c>
    </row>
    <row r="3674" spans="2:11" x14ac:dyDescent="0.25">
      <c r="B3674" s="7">
        <v>44162</v>
      </c>
      <c r="C3674" s="4" t="s">
        <v>8</v>
      </c>
      <c r="D3674" s="4" t="s">
        <v>24</v>
      </c>
      <c r="E3674" s="4" t="s">
        <v>10</v>
      </c>
      <c r="F3674" s="4">
        <v>39</v>
      </c>
      <c r="G3674" s="13">
        <f t="shared" si="57"/>
        <v>400</v>
      </c>
      <c r="H3674" s="13">
        <f>tbl_Data[[#This Row],[Units]] * tbl_Data[[#This Row],[Price]]</f>
        <v>15600</v>
      </c>
      <c r="I3674" s="4" t="s">
        <v>11</v>
      </c>
      <c r="J3674" s="4" t="s">
        <v>12</v>
      </c>
      <c r="K3674" s="4" t="s">
        <v>55</v>
      </c>
    </row>
    <row r="3675" spans="2:11" x14ac:dyDescent="0.25">
      <c r="B3675" s="7">
        <v>44162</v>
      </c>
      <c r="C3675" s="4" t="s">
        <v>13</v>
      </c>
      <c r="D3675" s="4" t="s">
        <v>9</v>
      </c>
      <c r="E3675" s="4" t="s">
        <v>10</v>
      </c>
      <c r="F3675" s="4">
        <v>42</v>
      </c>
      <c r="G3675" s="13">
        <f t="shared" si="57"/>
        <v>400</v>
      </c>
      <c r="H3675" s="13">
        <f>tbl_Data[[#This Row],[Units]] * tbl_Data[[#This Row],[Price]]</f>
        <v>16800</v>
      </c>
      <c r="I3675" s="4" t="s">
        <v>11</v>
      </c>
      <c r="J3675" s="4" t="s">
        <v>12</v>
      </c>
      <c r="K3675" s="4" t="s">
        <v>52</v>
      </c>
    </row>
    <row r="3676" spans="2:11" x14ac:dyDescent="0.25">
      <c r="B3676" s="7">
        <v>44163</v>
      </c>
      <c r="C3676" s="4" t="s">
        <v>13</v>
      </c>
      <c r="D3676" s="4" t="s">
        <v>18</v>
      </c>
      <c r="E3676" s="4" t="s">
        <v>15</v>
      </c>
      <c r="F3676" s="4">
        <v>5</v>
      </c>
      <c r="G3676" s="13">
        <f t="shared" si="57"/>
        <v>100</v>
      </c>
      <c r="H3676" s="13">
        <f>tbl_Data[[#This Row],[Units]] * tbl_Data[[#This Row],[Price]]</f>
        <v>500</v>
      </c>
      <c r="I3676" s="4" t="s">
        <v>23</v>
      </c>
      <c r="J3676" s="4" t="s">
        <v>12</v>
      </c>
      <c r="K3676" s="4" t="s">
        <v>56</v>
      </c>
    </row>
    <row r="3677" spans="2:11" x14ac:dyDescent="0.25">
      <c r="B3677" s="7">
        <v>44163</v>
      </c>
      <c r="C3677" s="4" t="s">
        <v>21</v>
      </c>
      <c r="D3677" s="4" t="s">
        <v>18</v>
      </c>
      <c r="E3677" s="4" t="s">
        <v>17</v>
      </c>
      <c r="F3677" s="4">
        <v>3</v>
      </c>
      <c r="G3677" s="13">
        <f t="shared" si="57"/>
        <v>500</v>
      </c>
      <c r="H3677" s="13">
        <f>tbl_Data[[#This Row],[Units]] * tbl_Data[[#This Row],[Price]]</f>
        <v>1500</v>
      </c>
      <c r="I3677" s="4" t="s">
        <v>11</v>
      </c>
      <c r="J3677" s="4" t="s">
        <v>19</v>
      </c>
      <c r="K3677" s="4" t="s">
        <v>52</v>
      </c>
    </row>
    <row r="3678" spans="2:11" x14ac:dyDescent="0.25">
      <c r="B3678" s="7">
        <v>44163</v>
      </c>
      <c r="C3678" s="4" t="s">
        <v>21</v>
      </c>
      <c r="D3678" s="4" t="s">
        <v>14</v>
      </c>
      <c r="E3678" s="4" t="s">
        <v>22</v>
      </c>
      <c r="F3678" s="4">
        <v>8</v>
      </c>
      <c r="G3678" s="13">
        <f t="shared" si="57"/>
        <v>200</v>
      </c>
      <c r="H3678" s="13">
        <f>tbl_Data[[#This Row],[Units]] * tbl_Data[[#This Row],[Price]]</f>
        <v>1600</v>
      </c>
      <c r="I3678" s="4" t="s">
        <v>11</v>
      </c>
      <c r="J3678" s="4" t="s">
        <v>12</v>
      </c>
      <c r="K3678" s="4" t="s">
        <v>55</v>
      </c>
    </row>
    <row r="3679" spans="2:11" x14ac:dyDescent="0.25">
      <c r="B3679" s="7">
        <v>44163</v>
      </c>
      <c r="C3679" s="4" t="s">
        <v>21</v>
      </c>
      <c r="D3679" s="4" t="s">
        <v>48</v>
      </c>
      <c r="E3679" s="4" t="s">
        <v>20</v>
      </c>
      <c r="F3679" s="4">
        <v>6</v>
      </c>
      <c r="G3679" s="13">
        <f t="shared" si="57"/>
        <v>300</v>
      </c>
      <c r="H3679" s="13">
        <f>tbl_Data[[#This Row],[Units]] * tbl_Data[[#This Row],[Price]]</f>
        <v>1800</v>
      </c>
      <c r="I3679" s="4" t="s">
        <v>11</v>
      </c>
      <c r="J3679" s="4" t="s">
        <v>12</v>
      </c>
      <c r="K3679" s="4" t="s">
        <v>55</v>
      </c>
    </row>
    <row r="3680" spans="2:11" x14ac:dyDescent="0.25">
      <c r="B3680" s="7">
        <v>44163</v>
      </c>
      <c r="C3680" s="4" t="s">
        <v>21</v>
      </c>
      <c r="D3680" s="4" t="s">
        <v>9</v>
      </c>
      <c r="E3680" s="4" t="s">
        <v>22</v>
      </c>
      <c r="F3680" s="4">
        <v>12</v>
      </c>
      <c r="G3680" s="13">
        <f t="shared" si="57"/>
        <v>200</v>
      </c>
      <c r="H3680" s="13">
        <f>tbl_Data[[#This Row],[Units]] * tbl_Data[[#This Row],[Price]]</f>
        <v>2400</v>
      </c>
      <c r="I3680" s="4" t="s">
        <v>11</v>
      </c>
      <c r="J3680" s="4" t="s">
        <v>12</v>
      </c>
      <c r="K3680" s="4" t="s">
        <v>52</v>
      </c>
    </row>
    <row r="3681" spans="2:11" x14ac:dyDescent="0.25">
      <c r="B3681" s="7">
        <v>44163</v>
      </c>
      <c r="C3681" s="4" t="s">
        <v>13</v>
      </c>
      <c r="D3681" s="4" t="s">
        <v>14</v>
      </c>
      <c r="E3681" s="4" t="s">
        <v>10</v>
      </c>
      <c r="F3681" s="4">
        <v>13</v>
      </c>
      <c r="G3681" s="13">
        <f t="shared" si="57"/>
        <v>400</v>
      </c>
      <c r="H3681" s="13">
        <f>tbl_Data[[#This Row],[Units]] * tbl_Data[[#This Row],[Price]]</f>
        <v>5200</v>
      </c>
      <c r="I3681" s="4" t="s">
        <v>11</v>
      </c>
      <c r="J3681" s="4" t="s">
        <v>12</v>
      </c>
      <c r="K3681" s="4" t="s">
        <v>52</v>
      </c>
    </row>
    <row r="3682" spans="2:11" x14ac:dyDescent="0.25">
      <c r="B3682" s="7">
        <v>44163</v>
      </c>
      <c r="C3682" s="4" t="s">
        <v>8</v>
      </c>
      <c r="D3682" s="4" t="s">
        <v>48</v>
      </c>
      <c r="E3682" s="4" t="s">
        <v>20</v>
      </c>
      <c r="F3682" s="4">
        <v>22</v>
      </c>
      <c r="G3682" s="13">
        <f t="shared" si="57"/>
        <v>300</v>
      </c>
      <c r="H3682" s="13">
        <f>tbl_Data[[#This Row],[Units]] * tbl_Data[[#This Row],[Price]]</f>
        <v>6600</v>
      </c>
      <c r="I3682" s="4" t="s">
        <v>11</v>
      </c>
      <c r="J3682" s="4" t="s">
        <v>12</v>
      </c>
      <c r="K3682" s="4" t="s">
        <v>52</v>
      </c>
    </row>
    <row r="3683" spans="2:11" x14ac:dyDescent="0.25">
      <c r="B3683" s="7">
        <v>44163</v>
      </c>
      <c r="C3683" s="4" t="s">
        <v>8</v>
      </c>
      <c r="D3683" s="4" t="s">
        <v>48</v>
      </c>
      <c r="E3683" s="4" t="s">
        <v>10</v>
      </c>
      <c r="F3683" s="4">
        <v>24</v>
      </c>
      <c r="G3683" s="13">
        <f t="shared" si="57"/>
        <v>400</v>
      </c>
      <c r="H3683" s="13">
        <f>tbl_Data[[#This Row],[Units]] * tbl_Data[[#This Row],[Price]]</f>
        <v>9600</v>
      </c>
      <c r="I3683" s="4" t="s">
        <v>11</v>
      </c>
      <c r="J3683" s="4" t="s">
        <v>12</v>
      </c>
      <c r="K3683" s="4" t="s">
        <v>55</v>
      </c>
    </row>
    <row r="3684" spans="2:11" x14ac:dyDescent="0.25">
      <c r="B3684" s="7">
        <v>44163</v>
      </c>
      <c r="C3684" s="4" t="s">
        <v>8</v>
      </c>
      <c r="D3684" s="4" t="s">
        <v>18</v>
      </c>
      <c r="E3684" s="4" t="s">
        <v>17</v>
      </c>
      <c r="F3684" s="4">
        <v>24</v>
      </c>
      <c r="G3684" s="13">
        <f t="shared" si="57"/>
        <v>500</v>
      </c>
      <c r="H3684" s="13">
        <f>tbl_Data[[#This Row],[Units]] * tbl_Data[[#This Row],[Price]]</f>
        <v>12000</v>
      </c>
      <c r="I3684" s="4" t="s">
        <v>11</v>
      </c>
      <c r="J3684" s="4" t="s">
        <v>12</v>
      </c>
      <c r="K3684" s="4" t="s">
        <v>55</v>
      </c>
    </row>
    <row r="3685" spans="2:11" x14ac:dyDescent="0.25">
      <c r="B3685" s="7">
        <v>44163</v>
      </c>
      <c r="C3685" s="4" t="s">
        <v>21</v>
      </c>
      <c r="D3685" s="4" t="s">
        <v>14</v>
      </c>
      <c r="E3685" s="4" t="s">
        <v>17</v>
      </c>
      <c r="F3685" s="4">
        <v>44</v>
      </c>
      <c r="G3685" s="13">
        <f t="shared" si="57"/>
        <v>500</v>
      </c>
      <c r="H3685" s="13">
        <f>tbl_Data[[#This Row],[Units]] * tbl_Data[[#This Row],[Price]]</f>
        <v>22000</v>
      </c>
      <c r="I3685" s="4" t="s">
        <v>11</v>
      </c>
      <c r="J3685" s="4" t="s">
        <v>12</v>
      </c>
      <c r="K3685" s="4" t="s">
        <v>55</v>
      </c>
    </row>
    <row r="3686" spans="2:11" x14ac:dyDescent="0.25">
      <c r="B3686" s="7">
        <v>44164</v>
      </c>
      <c r="C3686" s="4" t="s">
        <v>21</v>
      </c>
      <c r="D3686" s="4" t="s">
        <v>18</v>
      </c>
      <c r="E3686" s="4" t="s">
        <v>10</v>
      </c>
      <c r="F3686" s="4">
        <v>1</v>
      </c>
      <c r="G3686" s="13">
        <f t="shared" si="57"/>
        <v>400</v>
      </c>
      <c r="H3686" s="13">
        <f>tbl_Data[[#This Row],[Units]] * tbl_Data[[#This Row],[Price]]</f>
        <v>400</v>
      </c>
      <c r="I3686" s="4" t="s">
        <v>11</v>
      </c>
      <c r="J3686" s="4" t="s">
        <v>12</v>
      </c>
      <c r="K3686" s="4" t="s">
        <v>55</v>
      </c>
    </row>
    <row r="3687" spans="2:11" x14ac:dyDescent="0.25">
      <c r="B3687" s="7">
        <v>44164</v>
      </c>
      <c r="C3687" s="4" t="s">
        <v>8</v>
      </c>
      <c r="D3687" s="4" t="s">
        <v>9</v>
      </c>
      <c r="E3687" s="4" t="s">
        <v>15</v>
      </c>
      <c r="F3687" s="4">
        <v>24</v>
      </c>
      <c r="G3687" s="13">
        <f t="shared" si="57"/>
        <v>100</v>
      </c>
      <c r="H3687" s="13">
        <f>tbl_Data[[#This Row],[Units]] * tbl_Data[[#This Row],[Price]]</f>
        <v>2400</v>
      </c>
      <c r="I3687" s="4" t="s">
        <v>11</v>
      </c>
      <c r="J3687" s="4" t="s">
        <v>12</v>
      </c>
      <c r="K3687" s="4" t="s">
        <v>52</v>
      </c>
    </row>
    <row r="3688" spans="2:11" x14ac:dyDescent="0.25">
      <c r="B3688" s="7">
        <v>44164</v>
      </c>
      <c r="C3688" s="4" t="s">
        <v>13</v>
      </c>
      <c r="D3688" s="4" t="s">
        <v>24</v>
      </c>
      <c r="E3688" s="4" t="s">
        <v>20</v>
      </c>
      <c r="F3688" s="4">
        <v>14</v>
      </c>
      <c r="G3688" s="13">
        <f t="shared" si="57"/>
        <v>300</v>
      </c>
      <c r="H3688" s="13">
        <f>tbl_Data[[#This Row],[Units]] * tbl_Data[[#This Row],[Price]]</f>
        <v>4200</v>
      </c>
      <c r="I3688" s="4" t="s">
        <v>11</v>
      </c>
      <c r="J3688" s="4" t="s">
        <v>12</v>
      </c>
      <c r="K3688" s="4" t="s">
        <v>52</v>
      </c>
    </row>
    <row r="3689" spans="2:11" x14ac:dyDescent="0.25">
      <c r="B3689" s="7">
        <v>44164</v>
      </c>
      <c r="C3689" s="4" t="s">
        <v>21</v>
      </c>
      <c r="D3689" s="4" t="s">
        <v>48</v>
      </c>
      <c r="E3689" s="4" t="s">
        <v>10</v>
      </c>
      <c r="F3689" s="4">
        <v>20</v>
      </c>
      <c r="G3689" s="13">
        <f t="shared" si="57"/>
        <v>400</v>
      </c>
      <c r="H3689" s="13">
        <f>tbl_Data[[#This Row],[Units]] * tbl_Data[[#This Row],[Price]]</f>
        <v>8000</v>
      </c>
      <c r="I3689" s="4" t="s">
        <v>23</v>
      </c>
      <c r="J3689" s="4" t="s">
        <v>12</v>
      </c>
      <c r="K3689" s="4" t="s">
        <v>52</v>
      </c>
    </row>
    <row r="3690" spans="2:11" x14ac:dyDescent="0.25">
      <c r="B3690" s="7">
        <v>44164</v>
      </c>
      <c r="C3690" s="4" t="s">
        <v>13</v>
      </c>
      <c r="D3690" s="4" t="s">
        <v>14</v>
      </c>
      <c r="E3690" s="4" t="s">
        <v>10</v>
      </c>
      <c r="F3690" s="4">
        <v>22</v>
      </c>
      <c r="G3690" s="13">
        <f t="shared" si="57"/>
        <v>400</v>
      </c>
      <c r="H3690" s="13">
        <f>tbl_Data[[#This Row],[Units]] * tbl_Data[[#This Row],[Price]]</f>
        <v>8800</v>
      </c>
      <c r="I3690" s="4" t="s">
        <v>11</v>
      </c>
      <c r="J3690" s="4" t="s">
        <v>12</v>
      </c>
      <c r="K3690" s="4" t="s">
        <v>53</v>
      </c>
    </row>
    <row r="3691" spans="2:11" x14ac:dyDescent="0.25">
      <c r="B3691" s="7">
        <v>44164</v>
      </c>
      <c r="C3691" s="4" t="s">
        <v>8</v>
      </c>
      <c r="D3691" s="4" t="s">
        <v>14</v>
      </c>
      <c r="E3691" s="4" t="s">
        <v>10</v>
      </c>
      <c r="F3691" s="4">
        <v>33</v>
      </c>
      <c r="G3691" s="13">
        <f t="shared" si="57"/>
        <v>400</v>
      </c>
      <c r="H3691" s="13">
        <f>tbl_Data[[#This Row],[Units]] * tbl_Data[[#This Row],[Price]]</f>
        <v>13200</v>
      </c>
      <c r="I3691" s="4" t="s">
        <v>11</v>
      </c>
      <c r="J3691" s="4" t="s">
        <v>12</v>
      </c>
      <c r="K3691" s="4" t="s">
        <v>55</v>
      </c>
    </row>
    <row r="3692" spans="2:11" x14ac:dyDescent="0.25">
      <c r="B3692" s="7">
        <v>44164</v>
      </c>
      <c r="C3692" s="4" t="s">
        <v>21</v>
      </c>
      <c r="D3692" s="4" t="s">
        <v>48</v>
      </c>
      <c r="E3692" s="4" t="s">
        <v>20</v>
      </c>
      <c r="F3692" s="4">
        <v>47</v>
      </c>
      <c r="G3692" s="13">
        <f t="shared" si="57"/>
        <v>300</v>
      </c>
      <c r="H3692" s="13">
        <f>tbl_Data[[#This Row],[Units]] * tbl_Data[[#This Row],[Price]]</f>
        <v>14100</v>
      </c>
      <c r="I3692" s="4" t="s">
        <v>11</v>
      </c>
      <c r="J3692" s="4" t="s">
        <v>12</v>
      </c>
      <c r="K3692" s="4" t="s">
        <v>52</v>
      </c>
    </row>
    <row r="3693" spans="2:11" x14ac:dyDescent="0.25">
      <c r="B3693" s="7">
        <v>44164</v>
      </c>
      <c r="C3693" s="4" t="s">
        <v>21</v>
      </c>
      <c r="D3693" s="4" t="s">
        <v>14</v>
      </c>
      <c r="E3693" s="4" t="s">
        <v>17</v>
      </c>
      <c r="F3693" s="4">
        <v>41</v>
      </c>
      <c r="G3693" s="13">
        <f t="shared" si="57"/>
        <v>500</v>
      </c>
      <c r="H3693" s="13">
        <f>tbl_Data[[#This Row],[Units]] * tbl_Data[[#This Row],[Price]]</f>
        <v>20500</v>
      </c>
      <c r="I3693" s="4" t="s">
        <v>11</v>
      </c>
      <c r="J3693" s="4" t="s">
        <v>12</v>
      </c>
      <c r="K3693" s="4" t="s">
        <v>55</v>
      </c>
    </row>
    <row r="3694" spans="2:11" x14ac:dyDescent="0.25">
      <c r="B3694" s="7">
        <v>44165</v>
      </c>
      <c r="C3694" s="4" t="s">
        <v>21</v>
      </c>
      <c r="D3694" s="4" t="s">
        <v>48</v>
      </c>
      <c r="E3694" s="4" t="s">
        <v>20</v>
      </c>
      <c r="F3694" s="4">
        <v>14</v>
      </c>
      <c r="G3694" s="13">
        <f t="shared" si="57"/>
        <v>300</v>
      </c>
      <c r="H3694" s="13">
        <f>tbl_Data[[#This Row],[Units]] * tbl_Data[[#This Row],[Price]]</f>
        <v>4200</v>
      </c>
      <c r="I3694" s="4" t="s">
        <v>11</v>
      </c>
      <c r="J3694" s="4" t="s">
        <v>12</v>
      </c>
      <c r="K3694" s="4" t="s">
        <v>52</v>
      </c>
    </row>
    <row r="3695" spans="2:11" x14ac:dyDescent="0.25">
      <c r="B3695" s="7">
        <v>44165</v>
      </c>
      <c r="C3695" s="4" t="s">
        <v>8</v>
      </c>
      <c r="D3695" s="4" t="s">
        <v>18</v>
      </c>
      <c r="E3695" s="4" t="s">
        <v>17</v>
      </c>
      <c r="F3695" s="4">
        <v>10</v>
      </c>
      <c r="G3695" s="13">
        <f t="shared" si="57"/>
        <v>500</v>
      </c>
      <c r="H3695" s="13">
        <f>tbl_Data[[#This Row],[Units]] * tbl_Data[[#This Row],[Price]]</f>
        <v>5000</v>
      </c>
      <c r="I3695" s="4" t="s">
        <v>11</v>
      </c>
      <c r="J3695" s="4" t="s">
        <v>12</v>
      </c>
      <c r="K3695" s="4" t="s">
        <v>52</v>
      </c>
    </row>
    <row r="3696" spans="2:11" x14ac:dyDescent="0.25">
      <c r="B3696" s="7">
        <v>44165</v>
      </c>
      <c r="C3696" s="4" t="s">
        <v>13</v>
      </c>
      <c r="D3696" s="4" t="s">
        <v>14</v>
      </c>
      <c r="E3696" s="4" t="s">
        <v>10</v>
      </c>
      <c r="F3696" s="4">
        <v>14</v>
      </c>
      <c r="G3696" s="13">
        <f t="shared" si="57"/>
        <v>400</v>
      </c>
      <c r="H3696" s="13">
        <f>tbl_Data[[#This Row],[Units]] * tbl_Data[[#This Row],[Price]]</f>
        <v>5600</v>
      </c>
      <c r="I3696" s="4" t="s">
        <v>11</v>
      </c>
      <c r="J3696" s="4" t="s">
        <v>12</v>
      </c>
      <c r="K3696" s="4" t="s">
        <v>52</v>
      </c>
    </row>
    <row r="3697" spans="2:11" x14ac:dyDescent="0.25">
      <c r="B3697" s="7">
        <v>44165</v>
      </c>
      <c r="C3697" s="4" t="s">
        <v>13</v>
      </c>
      <c r="D3697" s="4" t="s">
        <v>16</v>
      </c>
      <c r="E3697" s="4" t="s">
        <v>17</v>
      </c>
      <c r="F3697" s="4">
        <v>13</v>
      </c>
      <c r="G3697" s="13">
        <f t="shared" si="57"/>
        <v>500</v>
      </c>
      <c r="H3697" s="13">
        <f>tbl_Data[[#This Row],[Units]] * tbl_Data[[#This Row],[Price]]</f>
        <v>6500</v>
      </c>
      <c r="I3697" s="4" t="s">
        <v>11</v>
      </c>
      <c r="J3697" s="4" t="s">
        <v>12</v>
      </c>
      <c r="K3697" s="4" t="s">
        <v>54</v>
      </c>
    </row>
    <row r="3698" spans="2:11" x14ac:dyDescent="0.25">
      <c r="B3698" s="7">
        <v>44165</v>
      </c>
      <c r="C3698" s="4" t="s">
        <v>21</v>
      </c>
      <c r="D3698" s="4" t="s">
        <v>18</v>
      </c>
      <c r="E3698" s="4" t="s">
        <v>10</v>
      </c>
      <c r="F3698" s="4">
        <v>25</v>
      </c>
      <c r="G3698" s="13">
        <f t="shared" si="57"/>
        <v>400</v>
      </c>
      <c r="H3698" s="13">
        <f>tbl_Data[[#This Row],[Units]] * tbl_Data[[#This Row],[Price]]</f>
        <v>10000</v>
      </c>
      <c r="I3698" s="4" t="s">
        <v>11</v>
      </c>
      <c r="J3698" s="4" t="s">
        <v>19</v>
      </c>
      <c r="K3698" s="4" t="s">
        <v>53</v>
      </c>
    </row>
    <row r="3699" spans="2:11" x14ac:dyDescent="0.25">
      <c r="B3699" s="7">
        <v>44165</v>
      </c>
      <c r="C3699" s="4" t="s">
        <v>8</v>
      </c>
      <c r="D3699" s="4" t="s">
        <v>48</v>
      </c>
      <c r="E3699" s="4" t="s">
        <v>20</v>
      </c>
      <c r="F3699" s="4">
        <v>37</v>
      </c>
      <c r="G3699" s="13">
        <f t="shared" si="57"/>
        <v>300</v>
      </c>
      <c r="H3699" s="13">
        <f>tbl_Data[[#This Row],[Units]] * tbl_Data[[#This Row],[Price]]</f>
        <v>11100</v>
      </c>
      <c r="I3699" s="4" t="s">
        <v>11</v>
      </c>
      <c r="J3699" s="4" t="s">
        <v>19</v>
      </c>
      <c r="K3699" s="4" t="s">
        <v>52</v>
      </c>
    </row>
    <row r="3700" spans="2:11" x14ac:dyDescent="0.25">
      <c r="B3700" s="7">
        <v>44165</v>
      </c>
      <c r="C3700" s="4" t="s">
        <v>13</v>
      </c>
      <c r="D3700" s="4" t="s">
        <v>9</v>
      </c>
      <c r="E3700" s="4" t="s">
        <v>20</v>
      </c>
      <c r="F3700" s="4">
        <v>44</v>
      </c>
      <c r="G3700" s="13">
        <f t="shared" si="57"/>
        <v>300</v>
      </c>
      <c r="H3700" s="13">
        <f>tbl_Data[[#This Row],[Units]] * tbl_Data[[#This Row],[Price]]</f>
        <v>13200</v>
      </c>
      <c r="I3700" s="4" t="s">
        <v>23</v>
      </c>
      <c r="J3700" s="4" t="s">
        <v>12</v>
      </c>
      <c r="K3700" s="4" t="s">
        <v>52</v>
      </c>
    </row>
    <row r="3701" spans="2:11" x14ac:dyDescent="0.25">
      <c r="B3701" s="7">
        <v>44165</v>
      </c>
      <c r="C3701" s="4" t="s">
        <v>8</v>
      </c>
      <c r="D3701" s="4" t="s">
        <v>18</v>
      </c>
      <c r="E3701" s="4" t="s">
        <v>10</v>
      </c>
      <c r="F3701" s="4">
        <v>44</v>
      </c>
      <c r="G3701" s="13">
        <f t="shared" si="57"/>
        <v>400</v>
      </c>
      <c r="H3701" s="13">
        <f>tbl_Data[[#This Row],[Units]] * tbl_Data[[#This Row],[Price]]</f>
        <v>17600</v>
      </c>
      <c r="I3701" s="4" t="s">
        <v>23</v>
      </c>
      <c r="J3701" s="4" t="s">
        <v>12</v>
      </c>
      <c r="K3701" s="4" t="s">
        <v>52</v>
      </c>
    </row>
    <row r="3702" spans="2:11" x14ac:dyDescent="0.25">
      <c r="B3702" s="7">
        <v>44166</v>
      </c>
      <c r="C3702" s="4" t="s">
        <v>21</v>
      </c>
      <c r="D3702" s="4" t="s">
        <v>18</v>
      </c>
      <c r="E3702" s="4" t="s">
        <v>15</v>
      </c>
      <c r="F3702" s="4">
        <v>2</v>
      </c>
      <c r="G3702" s="13">
        <f t="shared" si="57"/>
        <v>100</v>
      </c>
      <c r="H3702" s="13">
        <f>tbl_Data[[#This Row],[Units]] * tbl_Data[[#This Row],[Price]]</f>
        <v>200</v>
      </c>
      <c r="I3702" s="4" t="s">
        <v>11</v>
      </c>
      <c r="J3702" s="4" t="s">
        <v>12</v>
      </c>
      <c r="K3702" s="4" t="s">
        <v>55</v>
      </c>
    </row>
    <row r="3703" spans="2:11" x14ac:dyDescent="0.25">
      <c r="B3703" s="7">
        <v>44166</v>
      </c>
      <c r="C3703" s="4" t="s">
        <v>21</v>
      </c>
      <c r="D3703" s="4" t="s">
        <v>16</v>
      </c>
      <c r="E3703" s="4" t="s">
        <v>15</v>
      </c>
      <c r="F3703" s="4">
        <v>5</v>
      </c>
      <c r="G3703" s="13">
        <f t="shared" si="57"/>
        <v>100</v>
      </c>
      <c r="H3703" s="13">
        <f>tbl_Data[[#This Row],[Units]] * tbl_Data[[#This Row],[Price]]</f>
        <v>500</v>
      </c>
      <c r="I3703" s="4" t="s">
        <v>11</v>
      </c>
      <c r="J3703" s="4" t="s">
        <v>12</v>
      </c>
      <c r="K3703" s="4" t="s">
        <v>53</v>
      </c>
    </row>
    <row r="3704" spans="2:11" x14ac:dyDescent="0.25">
      <c r="B3704" s="7">
        <v>44166</v>
      </c>
      <c r="C3704" s="4" t="s">
        <v>8</v>
      </c>
      <c r="D3704" s="4" t="s">
        <v>14</v>
      </c>
      <c r="E3704" s="4" t="s">
        <v>17</v>
      </c>
      <c r="F3704" s="4">
        <v>1</v>
      </c>
      <c r="G3704" s="13">
        <f t="shared" si="57"/>
        <v>500</v>
      </c>
      <c r="H3704" s="13">
        <f>tbl_Data[[#This Row],[Units]] * tbl_Data[[#This Row],[Price]]</f>
        <v>500</v>
      </c>
      <c r="I3704" s="4" t="s">
        <v>11</v>
      </c>
      <c r="J3704" s="4" t="s">
        <v>12</v>
      </c>
      <c r="K3704" s="4" t="s">
        <v>55</v>
      </c>
    </row>
    <row r="3705" spans="2:11" x14ac:dyDescent="0.25">
      <c r="B3705" s="7">
        <v>44166</v>
      </c>
      <c r="C3705" s="4" t="s">
        <v>13</v>
      </c>
      <c r="D3705" s="4" t="s">
        <v>24</v>
      </c>
      <c r="E3705" s="4" t="s">
        <v>17</v>
      </c>
      <c r="F3705" s="4">
        <v>3</v>
      </c>
      <c r="G3705" s="13">
        <f t="shared" si="57"/>
        <v>500</v>
      </c>
      <c r="H3705" s="13">
        <f>tbl_Data[[#This Row],[Units]] * tbl_Data[[#This Row],[Price]]</f>
        <v>1500</v>
      </c>
      <c r="I3705" s="4" t="s">
        <v>11</v>
      </c>
      <c r="J3705" s="4" t="s">
        <v>12</v>
      </c>
      <c r="K3705" s="4" t="s">
        <v>53</v>
      </c>
    </row>
    <row r="3706" spans="2:11" x14ac:dyDescent="0.25">
      <c r="B3706" s="7">
        <v>44166</v>
      </c>
      <c r="C3706" s="4" t="s">
        <v>13</v>
      </c>
      <c r="D3706" s="4" t="s">
        <v>48</v>
      </c>
      <c r="E3706" s="4" t="s">
        <v>22</v>
      </c>
      <c r="F3706" s="4">
        <v>8</v>
      </c>
      <c r="G3706" s="13">
        <f t="shared" si="57"/>
        <v>200</v>
      </c>
      <c r="H3706" s="13">
        <f>tbl_Data[[#This Row],[Units]] * tbl_Data[[#This Row],[Price]]</f>
        <v>1600</v>
      </c>
      <c r="I3706" s="4" t="s">
        <v>11</v>
      </c>
      <c r="J3706" s="4" t="s">
        <v>19</v>
      </c>
      <c r="K3706" s="4" t="s">
        <v>52</v>
      </c>
    </row>
    <row r="3707" spans="2:11" x14ac:dyDescent="0.25">
      <c r="B3707" s="7">
        <v>44166</v>
      </c>
      <c r="C3707" s="4" t="s">
        <v>13</v>
      </c>
      <c r="D3707" s="4" t="s">
        <v>48</v>
      </c>
      <c r="E3707" s="4" t="s">
        <v>15</v>
      </c>
      <c r="F3707" s="4">
        <v>23</v>
      </c>
      <c r="G3707" s="13">
        <f t="shared" si="57"/>
        <v>100</v>
      </c>
      <c r="H3707" s="13">
        <f>tbl_Data[[#This Row],[Units]] * tbl_Data[[#This Row],[Price]]</f>
        <v>2300</v>
      </c>
      <c r="I3707" s="4" t="s">
        <v>23</v>
      </c>
      <c r="J3707" s="4" t="s">
        <v>12</v>
      </c>
      <c r="K3707" s="4" t="s">
        <v>52</v>
      </c>
    </row>
    <row r="3708" spans="2:11" x14ac:dyDescent="0.25">
      <c r="B3708" s="7">
        <v>44166</v>
      </c>
      <c r="C3708" s="4" t="s">
        <v>13</v>
      </c>
      <c r="D3708" s="4" t="s">
        <v>48</v>
      </c>
      <c r="E3708" s="4" t="s">
        <v>17</v>
      </c>
      <c r="F3708" s="4">
        <v>5</v>
      </c>
      <c r="G3708" s="13">
        <f t="shared" si="57"/>
        <v>500</v>
      </c>
      <c r="H3708" s="13">
        <f>tbl_Data[[#This Row],[Units]] * tbl_Data[[#This Row],[Price]]</f>
        <v>2500</v>
      </c>
      <c r="I3708" s="4" t="s">
        <v>11</v>
      </c>
      <c r="J3708" s="4" t="s">
        <v>12</v>
      </c>
      <c r="K3708" s="4" t="s">
        <v>52</v>
      </c>
    </row>
    <row r="3709" spans="2:11" x14ac:dyDescent="0.25">
      <c r="B3709" s="7">
        <v>44166</v>
      </c>
      <c r="C3709" s="4" t="s">
        <v>21</v>
      </c>
      <c r="D3709" s="4" t="s">
        <v>18</v>
      </c>
      <c r="E3709" s="4" t="s">
        <v>20</v>
      </c>
      <c r="F3709" s="4">
        <v>13</v>
      </c>
      <c r="G3709" s="13">
        <f t="shared" si="57"/>
        <v>300</v>
      </c>
      <c r="H3709" s="13">
        <f>tbl_Data[[#This Row],[Units]] * tbl_Data[[#This Row],[Price]]</f>
        <v>3900</v>
      </c>
      <c r="I3709" s="4" t="s">
        <v>11</v>
      </c>
      <c r="J3709" s="4" t="s">
        <v>12</v>
      </c>
      <c r="K3709" s="4" t="s">
        <v>52</v>
      </c>
    </row>
    <row r="3710" spans="2:11" x14ac:dyDescent="0.25">
      <c r="B3710" s="7">
        <v>44166</v>
      </c>
      <c r="C3710" s="4" t="s">
        <v>8</v>
      </c>
      <c r="D3710" s="4" t="s">
        <v>14</v>
      </c>
      <c r="E3710" s="4" t="s">
        <v>17</v>
      </c>
      <c r="F3710" s="4">
        <v>11</v>
      </c>
      <c r="G3710" s="13">
        <f t="shared" si="57"/>
        <v>500</v>
      </c>
      <c r="H3710" s="13">
        <f>tbl_Data[[#This Row],[Units]] * tbl_Data[[#This Row],[Price]]</f>
        <v>5500</v>
      </c>
      <c r="I3710" s="4" t="s">
        <v>23</v>
      </c>
      <c r="J3710" s="4" t="s">
        <v>12</v>
      </c>
      <c r="K3710" s="4" t="s">
        <v>53</v>
      </c>
    </row>
    <row r="3711" spans="2:11" x14ac:dyDescent="0.25">
      <c r="B3711" s="7">
        <v>44166</v>
      </c>
      <c r="C3711" s="4" t="s">
        <v>21</v>
      </c>
      <c r="D3711" s="4" t="s">
        <v>16</v>
      </c>
      <c r="E3711" s="4" t="s">
        <v>20</v>
      </c>
      <c r="F3711" s="4">
        <v>21</v>
      </c>
      <c r="G3711" s="13">
        <f t="shared" si="57"/>
        <v>300</v>
      </c>
      <c r="H3711" s="13">
        <f>tbl_Data[[#This Row],[Units]] * tbl_Data[[#This Row],[Price]]</f>
        <v>6300</v>
      </c>
      <c r="I3711" s="4" t="s">
        <v>11</v>
      </c>
      <c r="J3711" s="4" t="s">
        <v>12</v>
      </c>
      <c r="K3711" s="4" t="s">
        <v>55</v>
      </c>
    </row>
    <row r="3712" spans="2:11" x14ac:dyDescent="0.25">
      <c r="B3712" s="7">
        <v>44166</v>
      </c>
      <c r="C3712" s="4" t="s">
        <v>8</v>
      </c>
      <c r="D3712" s="4" t="s">
        <v>9</v>
      </c>
      <c r="E3712" s="4" t="s">
        <v>22</v>
      </c>
      <c r="F3712" s="4">
        <v>46</v>
      </c>
      <c r="G3712" s="13">
        <f t="shared" si="57"/>
        <v>200</v>
      </c>
      <c r="H3712" s="13">
        <f>tbl_Data[[#This Row],[Units]] * tbl_Data[[#This Row],[Price]]</f>
        <v>9200</v>
      </c>
      <c r="I3712" s="4" t="s">
        <v>11</v>
      </c>
      <c r="J3712" s="4" t="s">
        <v>12</v>
      </c>
      <c r="K3712" s="4" t="s">
        <v>52</v>
      </c>
    </row>
    <row r="3713" spans="2:11" x14ac:dyDescent="0.25">
      <c r="B3713" s="7">
        <v>44166</v>
      </c>
      <c r="C3713" s="4" t="s">
        <v>8</v>
      </c>
      <c r="D3713" s="4" t="s">
        <v>18</v>
      </c>
      <c r="E3713" s="4" t="s">
        <v>17</v>
      </c>
      <c r="F3713" s="4">
        <v>24</v>
      </c>
      <c r="G3713" s="13">
        <f t="shared" si="57"/>
        <v>500</v>
      </c>
      <c r="H3713" s="13">
        <f>tbl_Data[[#This Row],[Units]] * tbl_Data[[#This Row],[Price]]</f>
        <v>12000</v>
      </c>
      <c r="I3713" s="4" t="s">
        <v>23</v>
      </c>
      <c r="J3713" s="4" t="s">
        <v>12</v>
      </c>
      <c r="K3713" s="4" t="s">
        <v>55</v>
      </c>
    </row>
    <row r="3714" spans="2:11" x14ac:dyDescent="0.25">
      <c r="B3714" s="7">
        <v>44166</v>
      </c>
      <c r="C3714" s="4" t="s">
        <v>21</v>
      </c>
      <c r="D3714" s="4" t="s">
        <v>18</v>
      </c>
      <c r="E3714" s="4" t="s">
        <v>17</v>
      </c>
      <c r="F3714" s="4">
        <v>27</v>
      </c>
      <c r="G3714" s="13">
        <f t="shared" si="57"/>
        <v>500</v>
      </c>
      <c r="H3714" s="13">
        <f>tbl_Data[[#This Row],[Units]] * tbl_Data[[#This Row],[Price]]</f>
        <v>13500</v>
      </c>
      <c r="I3714" s="4" t="s">
        <v>23</v>
      </c>
      <c r="J3714" s="4" t="s">
        <v>19</v>
      </c>
      <c r="K3714" s="4" t="s">
        <v>53</v>
      </c>
    </row>
    <row r="3715" spans="2:11" x14ac:dyDescent="0.25">
      <c r="B3715" s="7">
        <v>44166</v>
      </c>
      <c r="C3715" s="4" t="s">
        <v>13</v>
      </c>
      <c r="D3715" s="4" t="s">
        <v>9</v>
      </c>
      <c r="E3715" s="4" t="s">
        <v>10</v>
      </c>
      <c r="F3715" s="4">
        <v>36</v>
      </c>
      <c r="G3715" s="13">
        <f t="shared" si="57"/>
        <v>400</v>
      </c>
      <c r="H3715" s="13">
        <f>tbl_Data[[#This Row],[Units]] * tbl_Data[[#This Row],[Price]]</f>
        <v>14400</v>
      </c>
      <c r="I3715" s="4" t="s">
        <v>23</v>
      </c>
      <c r="J3715" s="4" t="s">
        <v>12</v>
      </c>
      <c r="K3715" s="4" t="s">
        <v>53</v>
      </c>
    </row>
    <row r="3716" spans="2:11" x14ac:dyDescent="0.25">
      <c r="B3716" s="7">
        <v>44166</v>
      </c>
      <c r="C3716" s="4" t="s">
        <v>13</v>
      </c>
      <c r="D3716" s="4" t="s">
        <v>9</v>
      </c>
      <c r="E3716" s="4" t="s">
        <v>20</v>
      </c>
      <c r="F3716" s="4">
        <v>49</v>
      </c>
      <c r="G3716" s="13">
        <f t="shared" ref="G3716:G3779" si="58">_xlfn.XLOOKUP(E3716, Product, dv_Price, "N/A", 0)</f>
        <v>300</v>
      </c>
      <c r="H3716" s="13">
        <f>tbl_Data[[#This Row],[Units]] * tbl_Data[[#This Row],[Price]]</f>
        <v>14700</v>
      </c>
      <c r="I3716" s="4" t="s">
        <v>11</v>
      </c>
      <c r="J3716" s="4" t="s">
        <v>12</v>
      </c>
      <c r="K3716" s="4" t="s">
        <v>52</v>
      </c>
    </row>
    <row r="3717" spans="2:11" x14ac:dyDescent="0.25">
      <c r="B3717" s="7">
        <v>44166</v>
      </c>
      <c r="C3717" s="4" t="s">
        <v>13</v>
      </c>
      <c r="D3717" s="4" t="s">
        <v>14</v>
      </c>
      <c r="E3717" s="4" t="s">
        <v>10</v>
      </c>
      <c r="F3717" s="4">
        <v>40</v>
      </c>
      <c r="G3717" s="13">
        <f t="shared" si="58"/>
        <v>400</v>
      </c>
      <c r="H3717" s="13">
        <f>tbl_Data[[#This Row],[Units]] * tbl_Data[[#This Row],[Price]]</f>
        <v>16000</v>
      </c>
      <c r="I3717" s="4" t="s">
        <v>11</v>
      </c>
      <c r="J3717" s="4" t="s">
        <v>12</v>
      </c>
      <c r="K3717" s="4" t="s">
        <v>52</v>
      </c>
    </row>
    <row r="3718" spans="2:11" x14ac:dyDescent="0.25">
      <c r="B3718" s="7">
        <v>44167</v>
      </c>
      <c r="C3718" s="4" t="s">
        <v>8</v>
      </c>
      <c r="D3718" s="4" t="s">
        <v>48</v>
      </c>
      <c r="E3718" s="4" t="s">
        <v>17</v>
      </c>
      <c r="F3718" s="4">
        <v>3</v>
      </c>
      <c r="G3718" s="13">
        <f t="shared" si="58"/>
        <v>500</v>
      </c>
      <c r="H3718" s="13">
        <f>tbl_Data[[#This Row],[Units]] * tbl_Data[[#This Row],[Price]]</f>
        <v>1500</v>
      </c>
      <c r="I3718" s="4" t="s">
        <v>11</v>
      </c>
      <c r="J3718" s="4" t="s">
        <v>12</v>
      </c>
      <c r="K3718" s="4" t="s">
        <v>52</v>
      </c>
    </row>
    <row r="3719" spans="2:11" x14ac:dyDescent="0.25">
      <c r="B3719" s="7">
        <v>44167</v>
      </c>
      <c r="C3719" s="4" t="s">
        <v>8</v>
      </c>
      <c r="D3719" s="4" t="s">
        <v>14</v>
      </c>
      <c r="E3719" s="4" t="s">
        <v>10</v>
      </c>
      <c r="F3719" s="4">
        <v>6</v>
      </c>
      <c r="G3719" s="13">
        <f t="shared" si="58"/>
        <v>400</v>
      </c>
      <c r="H3719" s="13">
        <f>tbl_Data[[#This Row],[Units]] * tbl_Data[[#This Row],[Price]]</f>
        <v>2400</v>
      </c>
      <c r="I3719" s="4" t="s">
        <v>11</v>
      </c>
      <c r="J3719" s="4" t="s">
        <v>12</v>
      </c>
      <c r="K3719" s="4" t="s">
        <v>52</v>
      </c>
    </row>
    <row r="3720" spans="2:11" x14ac:dyDescent="0.25">
      <c r="B3720" s="7">
        <v>44167</v>
      </c>
      <c r="C3720" s="4" t="s">
        <v>13</v>
      </c>
      <c r="D3720" s="4" t="s">
        <v>14</v>
      </c>
      <c r="E3720" s="4" t="s">
        <v>15</v>
      </c>
      <c r="F3720" s="4">
        <v>34</v>
      </c>
      <c r="G3720" s="13">
        <f t="shared" si="58"/>
        <v>100</v>
      </c>
      <c r="H3720" s="13">
        <f>tbl_Data[[#This Row],[Units]] * tbl_Data[[#This Row],[Price]]</f>
        <v>3400</v>
      </c>
      <c r="I3720" s="4" t="s">
        <v>11</v>
      </c>
      <c r="J3720" s="4" t="s">
        <v>12</v>
      </c>
      <c r="K3720" s="4" t="s">
        <v>52</v>
      </c>
    </row>
    <row r="3721" spans="2:11" x14ac:dyDescent="0.25">
      <c r="B3721" s="7">
        <v>44167</v>
      </c>
      <c r="C3721" s="4" t="s">
        <v>21</v>
      </c>
      <c r="D3721" s="4" t="s">
        <v>18</v>
      </c>
      <c r="E3721" s="4" t="s">
        <v>17</v>
      </c>
      <c r="F3721" s="4">
        <v>12</v>
      </c>
      <c r="G3721" s="13">
        <f t="shared" si="58"/>
        <v>500</v>
      </c>
      <c r="H3721" s="13">
        <f>tbl_Data[[#This Row],[Units]] * tbl_Data[[#This Row],[Price]]</f>
        <v>6000</v>
      </c>
      <c r="I3721" s="4" t="s">
        <v>23</v>
      </c>
      <c r="J3721" s="4" t="s">
        <v>12</v>
      </c>
      <c r="K3721" s="4" t="s">
        <v>56</v>
      </c>
    </row>
    <row r="3722" spans="2:11" x14ac:dyDescent="0.25">
      <c r="B3722" s="7">
        <v>44167</v>
      </c>
      <c r="C3722" s="4" t="s">
        <v>13</v>
      </c>
      <c r="D3722" s="4" t="s">
        <v>16</v>
      </c>
      <c r="E3722" s="4" t="s">
        <v>10</v>
      </c>
      <c r="F3722" s="4">
        <v>31</v>
      </c>
      <c r="G3722" s="13">
        <f t="shared" si="58"/>
        <v>400</v>
      </c>
      <c r="H3722" s="13">
        <f>tbl_Data[[#This Row],[Units]] * tbl_Data[[#This Row],[Price]]</f>
        <v>12400</v>
      </c>
      <c r="I3722" s="4" t="s">
        <v>11</v>
      </c>
      <c r="J3722" s="4" t="s">
        <v>12</v>
      </c>
      <c r="K3722" s="4" t="s">
        <v>53</v>
      </c>
    </row>
    <row r="3723" spans="2:11" x14ac:dyDescent="0.25">
      <c r="B3723" s="7">
        <v>44167</v>
      </c>
      <c r="C3723" s="4" t="s">
        <v>13</v>
      </c>
      <c r="D3723" s="4" t="s">
        <v>18</v>
      </c>
      <c r="E3723" s="4" t="s">
        <v>10</v>
      </c>
      <c r="F3723" s="4">
        <v>33</v>
      </c>
      <c r="G3723" s="13">
        <f t="shared" si="58"/>
        <v>400</v>
      </c>
      <c r="H3723" s="13">
        <f>tbl_Data[[#This Row],[Units]] * tbl_Data[[#This Row],[Price]]</f>
        <v>13200</v>
      </c>
      <c r="I3723" s="4" t="s">
        <v>11</v>
      </c>
      <c r="J3723" s="4" t="s">
        <v>12</v>
      </c>
      <c r="K3723" s="4" t="s">
        <v>56</v>
      </c>
    </row>
    <row r="3724" spans="2:11" x14ac:dyDescent="0.25">
      <c r="B3724" s="7">
        <v>44167</v>
      </c>
      <c r="C3724" s="4" t="s">
        <v>13</v>
      </c>
      <c r="D3724" s="4" t="s">
        <v>48</v>
      </c>
      <c r="E3724" s="4" t="s">
        <v>17</v>
      </c>
      <c r="F3724" s="4">
        <v>41</v>
      </c>
      <c r="G3724" s="13">
        <f t="shared" si="58"/>
        <v>500</v>
      </c>
      <c r="H3724" s="13">
        <f>tbl_Data[[#This Row],[Units]] * tbl_Data[[#This Row],[Price]]</f>
        <v>20500</v>
      </c>
      <c r="I3724" s="4" t="s">
        <v>11</v>
      </c>
      <c r="J3724" s="4" t="s">
        <v>12</v>
      </c>
      <c r="K3724" s="4" t="s">
        <v>55</v>
      </c>
    </row>
    <row r="3725" spans="2:11" x14ac:dyDescent="0.25">
      <c r="B3725" s="7">
        <v>44167</v>
      </c>
      <c r="C3725" s="4" t="s">
        <v>21</v>
      </c>
      <c r="D3725" s="4" t="s">
        <v>18</v>
      </c>
      <c r="E3725" s="4" t="s">
        <v>17</v>
      </c>
      <c r="F3725" s="4">
        <v>44</v>
      </c>
      <c r="G3725" s="13">
        <f t="shared" si="58"/>
        <v>500</v>
      </c>
      <c r="H3725" s="13">
        <f>tbl_Data[[#This Row],[Units]] * tbl_Data[[#This Row],[Price]]</f>
        <v>22000</v>
      </c>
      <c r="I3725" s="4" t="s">
        <v>11</v>
      </c>
      <c r="J3725" s="4" t="s">
        <v>12</v>
      </c>
      <c r="K3725" s="4" t="s">
        <v>52</v>
      </c>
    </row>
    <row r="3726" spans="2:11" x14ac:dyDescent="0.25">
      <c r="B3726" s="7">
        <v>44167</v>
      </c>
      <c r="C3726" s="4" t="s">
        <v>8</v>
      </c>
      <c r="D3726" s="4" t="s">
        <v>18</v>
      </c>
      <c r="E3726" s="4" t="s">
        <v>17</v>
      </c>
      <c r="F3726" s="4">
        <v>49</v>
      </c>
      <c r="G3726" s="13">
        <f t="shared" si="58"/>
        <v>500</v>
      </c>
      <c r="H3726" s="13">
        <f>tbl_Data[[#This Row],[Units]] * tbl_Data[[#This Row],[Price]]</f>
        <v>24500</v>
      </c>
      <c r="I3726" s="4" t="s">
        <v>11</v>
      </c>
      <c r="J3726" s="4" t="s">
        <v>12</v>
      </c>
      <c r="K3726" s="4" t="s">
        <v>53</v>
      </c>
    </row>
    <row r="3727" spans="2:11" x14ac:dyDescent="0.25">
      <c r="B3727" s="7">
        <v>44168</v>
      </c>
      <c r="C3727" s="4" t="s">
        <v>21</v>
      </c>
      <c r="D3727" s="4" t="s">
        <v>14</v>
      </c>
      <c r="E3727" s="4" t="s">
        <v>17</v>
      </c>
      <c r="F3727" s="4">
        <v>2</v>
      </c>
      <c r="G3727" s="13">
        <f t="shared" si="58"/>
        <v>500</v>
      </c>
      <c r="H3727" s="13">
        <f>tbl_Data[[#This Row],[Units]] * tbl_Data[[#This Row],[Price]]</f>
        <v>1000</v>
      </c>
      <c r="I3727" s="4" t="s">
        <v>11</v>
      </c>
      <c r="J3727" s="4" t="s">
        <v>19</v>
      </c>
      <c r="K3727" s="4" t="s">
        <v>52</v>
      </c>
    </row>
    <row r="3728" spans="2:11" x14ac:dyDescent="0.25">
      <c r="B3728" s="7">
        <v>44168</v>
      </c>
      <c r="C3728" s="4" t="s">
        <v>8</v>
      </c>
      <c r="D3728" s="4" t="s">
        <v>18</v>
      </c>
      <c r="E3728" s="4" t="s">
        <v>22</v>
      </c>
      <c r="F3728" s="4">
        <v>9</v>
      </c>
      <c r="G3728" s="13">
        <f t="shared" si="58"/>
        <v>200</v>
      </c>
      <c r="H3728" s="13">
        <f>tbl_Data[[#This Row],[Units]] * tbl_Data[[#This Row],[Price]]</f>
        <v>1800</v>
      </c>
      <c r="I3728" s="4" t="s">
        <v>11</v>
      </c>
      <c r="J3728" s="4" t="s">
        <v>12</v>
      </c>
      <c r="K3728" s="4" t="s">
        <v>52</v>
      </c>
    </row>
    <row r="3729" spans="2:11" x14ac:dyDescent="0.25">
      <c r="B3729" s="7">
        <v>44168</v>
      </c>
      <c r="C3729" s="4" t="s">
        <v>13</v>
      </c>
      <c r="D3729" s="4" t="s">
        <v>16</v>
      </c>
      <c r="E3729" s="4" t="s">
        <v>22</v>
      </c>
      <c r="F3729" s="4">
        <v>14</v>
      </c>
      <c r="G3729" s="13">
        <f t="shared" si="58"/>
        <v>200</v>
      </c>
      <c r="H3729" s="13">
        <f>tbl_Data[[#This Row],[Units]] * tbl_Data[[#This Row],[Price]]</f>
        <v>2800</v>
      </c>
      <c r="I3729" s="4" t="s">
        <v>11</v>
      </c>
      <c r="J3729" s="4" t="s">
        <v>12</v>
      </c>
      <c r="K3729" s="4" t="s">
        <v>55</v>
      </c>
    </row>
    <row r="3730" spans="2:11" x14ac:dyDescent="0.25">
      <c r="B3730" s="7">
        <v>44168</v>
      </c>
      <c r="C3730" s="4" t="s">
        <v>21</v>
      </c>
      <c r="D3730" s="4" t="s">
        <v>14</v>
      </c>
      <c r="E3730" s="4" t="s">
        <v>17</v>
      </c>
      <c r="F3730" s="4">
        <v>6</v>
      </c>
      <c r="G3730" s="13">
        <f t="shared" si="58"/>
        <v>500</v>
      </c>
      <c r="H3730" s="13">
        <f>tbl_Data[[#This Row],[Units]] * tbl_Data[[#This Row],[Price]]</f>
        <v>3000</v>
      </c>
      <c r="I3730" s="4" t="s">
        <v>11</v>
      </c>
      <c r="J3730" s="4" t="s">
        <v>12</v>
      </c>
      <c r="K3730" s="4" t="s">
        <v>56</v>
      </c>
    </row>
    <row r="3731" spans="2:11" x14ac:dyDescent="0.25">
      <c r="B3731" s="7">
        <v>44168</v>
      </c>
      <c r="C3731" s="4" t="s">
        <v>8</v>
      </c>
      <c r="D3731" s="4" t="s">
        <v>16</v>
      </c>
      <c r="E3731" s="4" t="s">
        <v>22</v>
      </c>
      <c r="F3731" s="4">
        <v>16</v>
      </c>
      <c r="G3731" s="13">
        <f t="shared" si="58"/>
        <v>200</v>
      </c>
      <c r="H3731" s="13">
        <f>tbl_Data[[#This Row],[Units]] * tbl_Data[[#This Row],[Price]]</f>
        <v>3200</v>
      </c>
      <c r="I3731" s="4" t="s">
        <v>11</v>
      </c>
      <c r="J3731" s="4" t="s">
        <v>12</v>
      </c>
      <c r="K3731" s="4" t="s">
        <v>52</v>
      </c>
    </row>
    <row r="3732" spans="2:11" x14ac:dyDescent="0.25">
      <c r="B3732" s="7">
        <v>44168</v>
      </c>
      <c r="C3732" s="4" t="s">
        <v>21</v>
      </c>
      <c r="D3732" s="4" t="s">
        <v>9</v>
      </c>
      <c r="E3732" s="4" t="s">
        <v>17</v>
      </c>
      <c r="F3732" s="4">
        <v>7</v>
      </c>
      <c r="G3732" s="13">
        <f t="shared" si="58"/>
        <v>500</v>
      </c>
      <c r="H3732" s="13">
        <f>tbl_Data[[#This Row],[Units]] * tbl_Data[[#This Row],[Price]]</f>
        <v>3500</v>
      </c>
      <c r="I3732" s="4" t="s">
        <v>11</v>
      </c>
      <c r="J3732" s="4" t="s">
        <v>12</v>
      </c>
      <c r="K3732" s="4" t="s">
        <v>52</v>
      </c>
    </row>
    <row r="3733" spans="2:11" x14ac:dyDescent="0.25">
      <c r="B3733" s="7">
        <v>44168</v>
      </c>
      <c r="C3733" s="4" t="s">
        <v>21</v>
      </c>
      <c r="D3733" s="4" t="s">
        <v>18</v>
      </c>
      <c r="E3733" s="4" t="s">
        <v>17</v>
      </c>
      <c r="F3733" s="4">
        <v>7</v>
      </c>
      <c r="G3733" s="13">
        <f t="shared" si="58"/>
        <v>500</v>
      </c>
      <c r="H3733" s="13">
        <f>tbl_Data[[#This Row],[Units]] * tbl_Data[[#This Row],[Price]]</f>
        <v>3500</v>
      </c>
      <c r="I3733" s="4" t="s">
        <v>11</v>
      </c>
      <c r="J3733" s="4" t="s">
        <v>12</v>
      </c>
      <c r="K3733" s="4" t="s">
        <v>55</v>
      </c>
    </row>
    <row r="3734" spans="2:11" x14ac:dyDescent="0.25">
      <c r="B3734" s="7">
        <v>44168</v>
      </c>
      <c r="C3734" s="4" t="s">
        <v>13</v>
      </c>
      <c r="D3734" s="4" t="s">
        <v>9</v>
      </c>
      <c r="E3734" s="4" t="s">
        <v>20</v>
      </c>
      <c r="F3734" s="4">
        <v>16</v>
      </c>
      <c r="G3734" s="13">
        <f t="shared" si="58"/>
        <v>300</v>
      </c>
      <c r="H3734" s="13">
        <f>tbl_Data[[#This Row],[Units]] * tbl_Data[[#This Row],[Price]]</f>
        <v>4800</v>
      </c>
      <c r="I3734" s="4" t="s">
        <v>11</v>
      </c>
      <c r="J3734" s="4" t="s">
        <v>12</v>
      </c>
      <c r="K3734" s="4" t="s">
        <v>52</v>
      </c>
    </row>
    <row r="3735" spans="2:11" x14ac:dyDescent="0.25">
      <c r="B3735" s="7">
        <v>44168</v>
      </c>
      <c r="C3735" s="4" t="s">
        <v>13</v>
      </c>
      <c r="D3735" s="4" t="s">
        <v>48</v>
      </c>
      <c r="E3735" s="4" t="s">
        <v>20</v>
      </c>
      <c r="F3735" s="4">
        <v>20</v>
      </c>
      <c r="G3735" s="13">
        <f t="shared" si="58"/>
        <v>300</v>
      </c>
      <c r="H3735" s="13">
        <f>tbl_Data[[#This Row],[Units]] * tbl_Data[[#This Row],[Price]]</f>
        <v>6000</v>
      </c>
      <c r="I3735" s="4" t="s">
        <v>11</v>
      </c>
      <c r="J3735" s="4" t="s">
        <v>12</v>
      </c>
      <c r="K3735" s="4" t="s">
        <v>52</v>
      </c>
    </row>
    <row r="3736" spans="2:11" x14ac:dyDescent="0.25">
      <c r="B3736" s="7">
        <v>44168</v>
      </c>
      <c r="C3736" s="4" t="s">
        <v>13</v>
      </c>
      <c r="D3736" s="4" t="s">
        <v>48</v>
      </c>
      <c r="E3736" s="4" t="s">
        <v>10</v>
      </c>
      <c r="F3736" s="4">
        <v>18</v>
      </c>
      <c r="G3736" s="13">
        <f t="shared" si="58"/>
        <v>400</v>
      </c>
      <c r="H3736" s="13">
        <f>tbl_Data[[#This Row],[Units]] * tbl_Data[[#This Row],[Price]]</f>
        <v>7200</v>
      </c>
      <c r="I3736" s="4" t="s">
        <v>11</v>
      </c>
      <c r="J3736" s="4" t="s">
        <v>12</v>
      </c>
      <c r="K3736" s="4" t="s">
        <v>56</v>
      </c>
    </row>
    <row r="3737" spans="2:11" x14ac:dyDescent="0.25">
      <c r="B3737" s="7">
        <v>44168</v>
      </c>
      <c r="C3737" s="4" t="s">
        <v>8</v>
      </c>
      <c r="D3737" s="4" t="s">
        <v>48</v>
      </c>
      <c r="E3737" s="4" t="s">
        <v>10</v>
      </c>
      <c r="F3737" s="4">
        <v>20</v>
      </c>
      <c r="G3737" s="13">
        <f t="shared" si="58"/>
        <v>400</v>
      </c>
      <c r="H3737" s="13">
        <f>tbl_Data[[#This Row],[Units]] * tbl_Data[[#This Row],[Price]]</f>
        <v>8000</v>
      </c>
      <c r="I3737" s="4" t="s">
        <v>11</v>
      </c>
      <c r="J3737" s="4" t="s">
        <v>12</v>
      </c>
      <c r="K3737" s="4" t="s">
        <v>55</v>
      </c>
    </row>
    <row r="3738" spans="2:11" x14ac:dyDescent="0.25">
      <c r="B3738" s="7">
        <v>44168</v>
      </c>
      <c r="C3738" s="4" t="s">
        <v>21</v>
      </c>
      <c r="D3738" s="4" t="s">
        <v>9</v>
      </c>
      <c r="E3738" s="4" t="s">
        <v>10</v>
      </c>
      <c r="F3738" s="4">
        <v>25</v>
      </c>
      <c r="G3738" s="13">
        <f t="shared" si="58"/>
        <v>400</v>
      </c>
      <c r="H3738" s="13">
        <f>tbl_Data[[#This Row],[Units]] * tbl_Data[[#This Row],[Price]]</f>
        <v>10000</v>
      </c>
      <c r="I3738" s="4" t="s">
        <v>11</v>
      </c>
      <c r="J3738" s="4" t="s">
        <v>12</v>
      </c>
      <c r="K3738" s="4" t="s">
        <v>52</v>
      </c>
    </row>
    <row r="3739" spans="2:11" x14ac:dyDescent="0.25">
      <c r="B3739" s="7">
        <v>44168</v>
      </c>
      <c r="C3739" s="4" t="s">
        <v>8</v>
      </c>
      <c r="D3739" s="4" t="s">
        <v>18</v>
      </c>
      <c r="E3739" s="4" t="s">
        <v>10</v>
      </c>
      <c r="F3739" s="4">
        <v>25</v>
      </c>
      <c r="G3739" s="13">
        <f t="shared" si="58"/>
        <v>400</v>
      </c>
      <c r="H3739" s="13">
        <f>tbl_Data[[#This Row],[Units]] * tbl_Data[[#This Row],[Price]]</f>
        <v>10000</v>
      </c>
      <c r="I3739" s="4" t="s">
        <v>11</v>
      </c>
      <c r="J3739" s="4" t="s">
        <v>12</v>
      </c>
      <c r="K3739" s="4" t="s">
        <v>52</v>
      </c>
    </row>
    <row r="3740" spans="2:11" x14ac:dyDescent="0.25">
      <c r="B3740" s="7">
        <v>44168</v>
      </c>
      <c r="C3740" s="4" t="s">
        <v>8</v>
      </c>
      <c r="D3740" s="4" t="s">
        <v>24</v>
      </c>
      <c r="E3740" s="4" t="s">
        <v>17</v>
      </c>
      <c r="F3740" s="4">
        <v>29</v>
      </c>
      <c r="G3740" s="13">
        <f t="shared" si="58"/>
        <v>500</v>
      </c>
      <c r="H3740" s="13">
        <f>tbl_Data[[#This Row],[Units]] * tbl_Data[[#This Row],[Price]]</f>
        <v>14500</v>
      </c>
      <c r="I3740" s="4" t="s">
        <v>11</v>
      </c>
      <c r="J3740" s="4" t="s">
        <v>12</v>
      </c>
      <c r="K3740" s="4" t="s">
        <v>52</v>
      </c>
    </row>
    <row r="3741" spans="2:11" x14ac:dyDescent="0.25">
      <c r="B3741" s="7">
        <v>44168</v>
      </c>
      <c r="C3741" s="4" t="s">
        <v>13</v>
      </c>
      <c r="D3741" s="4" t="s">
        <v>16</v>
      </c>
      <c r="E3741" s="4" t="s">
        <v>10</v>
      </c>
      <c r="F3741" s="4">
        <v>47</v>
      </c>
      <c r="G3741" s="13">
        <f t="shared" si="58"/>
        <v>400</v>
      </c>
      <c r="H3741" s="13">
        <f>tbl_Data[[#This Row],[Units]] * tbl_Data[[#This Row],[Price]]</f>
        <v>18800</v>
      </c>
      <c r="I3741" s="4" t="s">
        <v>11</v>
      </c>
      <c r="J3741" s="4" t="s">
        <v>12</v>
      </c>
      <c r="K3741" s="4" t="s">
        <v>55</v>
      </c>
    </row>
    <row r="3742" spans="2:11" x14ac:dyDescent="0.25">
      <c r="B3742" s="7">
        <v>44169</v>
      </c>
      <c r="C3742" s="4" t="s">
        <v>21</v>
      </c>
      <c r="D3742" s="4" t="s">
        <v>16</v>
      </c>
      <c r="E3742" s="4" t="s">
        <v>15</v>
      </c>
      <c r="F3742" s="4">
        <v>12</v>
      </c>
      <c r="G3742" s="13">
        <f t="shared" si="58"/>
        <v>100</v>
      </c>
      <c r="H3742" s="13">
        <f>tbl_Data[[#This Row],[Units]] * tbl_Data[[#This Row],[Price]]</f>
        <v>1200</v>
      </c>
      <c r="I3742" s="4" t="s">
        <v>11</v>
      </c>
      <c r="J3742" s="4" t="s">
        <v>12</v>
      </c>
      <c r="K3742" s="4" t="s">
        <v>53</v>
      </c>
    </row>
    <row r="3743" spans="2:11" x14ac:dyDescent="0.25">
      <c r="B3743" s="7">
        <v>44169</v>
      </c>
      <c r="C3743" s="4" t="s">
        <v>13</v>
      </c>
      <c r="D3743" s="4" t="s">
        <v>48</v>
      </c>
      <c r="E3743" s="4" t="s">
        <v>15</v>
      </c>
      <c r="F3743" s="4">
        <v>24</v>
      </c>
      <c r="G3743" s="13">
        <f t="shared" si="58"/>
        <v>100</v>
      </c>
      <c r="H3743" s="13">
        <f>tbl_Data[[#This Row],[Units]] * tbl_Data[[#This Row],[Price]]</f>
        <v>2400</v>
      </c>
      <c r="I3743" s="4" t="s">
        <v>11</v>
      </c>
      <c r="J3743" s="4" t="s">
        <v>12</v>
      </c>
      <c r="K3743" s="4" t="s">
        <v>52</v>
      </c>
    </row>
    <row r="3744" spans="2:11" x14ac:dyDescent="0.25">
      <c r="B3744" s="7">
        <v>44169</v>
      </c>
      <c r="C3744" s="4" t="s">
        <v>8</v>
      </c>
      <c r="D3744" s="4" t="s">
        <v>48</v>
      </c>
      <c r="E3744" s="4" t="s">
        <v>20</v>
      </c>
      <c r="F3744" s="4">
        <v>12</v>
      </c>
      <c r="G3744" s="13">
        <f t="shared" si="58"/>
        <v>300</v>
      </c>
      <c r="H3744" s="13">
        <f>tbl_Data[[#This Row],[Units]] * tbl_Data[[#This Row],[Price]]</f>
        <v>3600</v>
      </c>
      <c r="I3744" s="4" t="s">
        <v>11</v>
      </c>
      <c r="J3744" s="4" t="s">
        <v>12</v>
      </c>
      <c r="K3744" s="4" t="s">
        <v>52</v>
      </c>
    </row>
    <row r="3745" spans="2:11" x14ac:dyDescent="0.25">
      <c r="B3745" s="7">
        <v>44169</v>
      </c>
      <c r="C3745" s="4" t="s">
        <v>21</v>
      </c>
      <c r="D3745" s="4" t="s">
        <v>48</v>
      </c>
      <c r="E3745" s="4" t="s">
        <v>15</v>
      </c>
      <c r="F3745" s="4">
        <v>36</v>
      </c>
      <c r="G3745" s="13">
        <f t="shared" si="58"/>
        <v>100</v>
      </c>
      <c r="H3745" s="13">
        <f>tbl_Data[[#This Row],[Units]] * tbl_Data[[#This Row],[Price]]</f>
        <v>3600</v>
      </c>
      <c r="I3745" s="4" t="s">
        <v>23</v>
      </c>
      <c r="J3745" s="4" t="s">
        <v>12</v>
      </c>
      <c r="K3745" s="4" t="s">
        <v>52</v>
      </c>
    </row>
    <row r="3746" spans="2:11" x14ac:dyDescent="0.25">
      <c r="B3746" s="7">
        <v>44169</v>
      </c>
      <c r="C3746" s="4" t="s">
        <v>21</v>
      </c>
      <c r="D3746" s="4" t="s">
        <v>48</v>
      </c>
      <c r="E3746" s="4" t="s">
        <v>10</v>
      </c>
      <c r="F3746" s="4">
        <v>14</v>
      </c>
      <c r="G3746" s="13">
        <f t="shared" si="58"/>
        <v>400</v>
      </c>
      <c r="H3746" s="13">
        <f>tbl_Data[[#This Row],[Units]] * tbl_Data[[#This Row],[Price]]</f>
        <v>5600</v>
      </c>
      <c r="I3746" s="4" t="s">
        <v>23</v>
      </c>
      <c r="J3746" s="4" t="s">
        <v>12</v>
      </c>
      <c r="K3746" s="4" t="s">
        <v>52</v>
      </c>
    </row>
    <row r="3747" spans="2:11" x14ac:dyDescent="0.25">
      <c r="B3747" s="7">
        <v>44169</v>
      </c>
      <c r="C3747" s="4" t="s">
        <v>21</v>
      </c>
      <c r="D3747" s="4" t="s">
        <v>16</v>
      </c>
      <c r="E3747" s="4" t="s">
        <v>22</v>
      </c>
      <c r="F3747" s="4">
        <v>32</v>
      </c>
      <c r="G3747" s="13">
        <f t="shared" si="58"/>
        <v>200</v>
      </c>
      <c r="H3747" s="13">
        <f>tbl_Data[[#This Row],[Units]] * tbl_Data[[#This Row],[Price]]</f>
        <v>6400</v>
      </c>
      <c r="I3747" s="4" t="s">
        <v>11</v>
      </c>
      <c r="J3747" s="4" t="s">
        <v>12</v>
      </c>
      <c r="K3747" s="4" t="s">
        <v>55</v>
      </c>
    </row>
    <row r="3748" spans="2:11" x14ac:dyDescent="0.25">
      <c r="B3748" s="7">
        <v>44169</v>
      </c>
      <c r="C3748" s="4" t="s">
        <v>13</v>
      </c>
      <c r="D3748" s="4" t="s">
        <v>48</v>
      </c>
      <c r="E3748" s="4" t="s">
        <v>10</v>
      </c>
      <c r="F3748" s="4">
        <v>18</v>
      </c>
      <c r="G3748" s="13">
        <f t="shared" si="58"/>
        <v>400</v>
      </c>
      <c r="H3748" s="13">
        <f>tbl_Data[[#This Row],[Units]] * tbl_Data[[#This Row],[Price]]</f>
        <v>7200</v>
      </c>
      <c r="I3748" s="4" t="s">
        <v>23</v>
      </c>
      <c r="J3748" s="4" t="s">
        <v>12</v>
      </c>
      <c r="K3748" s="4" t="s">
        <v>52</v>
      </c>
    </row>
    <row r="3749" spans="2:11" x14ac:dyDescent="0.25">
      <c r="B3749" s="7">
        <v>44169</v>
      </c>
      <c r="C3749" s="4" t="s">
        <v>8</v>
      </c>
      <c r="D3749" s="4" t="s">
        <v>14</v>
      </c>
      <c r="E3749" s="4" t="s">
        <v>17</v>
      </c>
      <c r="F3749" s="4">
        <v>19</v>
      </c>
      <c r="G3749" s="13">
        <f t="shared" si="58"/>
        <v>500</v>
      </c>
      <c r="H3749" s="13">
        <f>tbl_Data[[#This Row],[Units]] * tbl_Data[[#This Row],[Price]]</f>
        <v>9500</v>
      </c>
      <c r="I3749" s="4" t="s">
        <v>11</v>
      </c>
      <c r="J3749" s="4" t="s">
        <v>12</v>
      </c>
      <c r="K3749" s="4" t="s">
        <v>55</v>
      </c>
    </row>
    <row r="3750" spans="2:11" x14ac:dyDescent="0.25">
      <c r="B3750" s="7">
        <v>44169</v>
      </c>
      <c r="C3750" s="4" t="s">
        <v>21</v>
      </c>
      <c r="D3750" s="4" t="s">
        <v>18</v>
      </c>
      <c r="E3750" s="4" t="s">
        <v>20</v>
      </c>
      <c r="F3750" s="4">
        <v>32</v>
      </c>
      <c r="G3750" s="13">
        <f t="shared" si="58"/>
        <v>300</v>
      </c>
      <c r="H3750" s="13">
        <f>tbl_Data[[#This Row],[Units]] * tbl_Data[[#This Row],[Price]]</f>
        <v>9600</v>
      </c>
      <c r="I3750" s="4" t="s">
        <v>11</v>
      </c>
      <c r="J3750" s="4" t="s">
        <v>12</v>
      </c>
      <c r="K3750" s="4" t="s">
        <v>55</v>
      </c>
    </row>
    <row r="3751" spans="2:11" x14ac:dyDescent="0.25">
      <c r="B3751" s="7">
        <v>44169</v>
      </c>
      <c r="C3751" s="4" t="s">
        <v>13</v>
      </c>
      <c r="D3751" s="4" t="s">
        <v>18</v>
      </c>
      <c r="E3751" s="4" t="s">
        <v>10</v>
      </c>
      <c r="F3751" s="4">
        <v>24</v>
      </c>
      <c r="G3751" s="13">
        <f t="shared" si="58"/>
        <v>400</v>
      </c>
      <c r="H3751" s="13">
        <f>tbl_Data[[#This Row],[Units]] * tbl_Data[[#This Row],[Price]]</f>
        <v>9600</v>
      </c>
      <c r="I3751" s="4" t="s">
        <v>11</v>
      </c>
      <c r="J3751" s="4" t="s">
        <v>12</v>
      </c>
      <c r="K3751" s="4" t="s">
        <v>53</v>
      </c>
    </row>
    <row r="3752" spans="2:11" x14ac:dyDescent="0.25">
      <c r="B3752" s="7">
        <v>44169</v>
      </c>
      <c r="C3752" s="4" t="s">
        <v>13</v>
      </c>
      <c r="D3752" s="4" t="s">
        <v>48</v>
      </c>
      <c r="E3752" s="4" t="s">
        <v>20</v>
      </c>
      <c r="F3752" s="4">
        <v>40</v>
      </c>
      <c r="G3752" s="13">
        <f t="shared" si="58"/>
        <v>300</v>
      </c>
      <c r="H3752" s="13">
        <f>tbl_Data[[#This Row],[Units]] * tbl_Data[[#This Row],[Price]]</f>
        <v>12000</v>
      </c>
      <c r="I3752" s="4" t="s">
        <v>11</v>
      </c>
      <c r="J3752" s="4" t="s">
        <v>12</v>
      </c>
      <c r="K3752" s="4" t="s">
        <v>52</v>
      </c>
    </row>
    <row r="3753" spans="2:11" x14ac:dyDescent="0.25">
      <c r="B3753" s="7">
        <v>44169</v>
      </c>
      <c r="C3753" s="4" t="s">
        <v>21</v>
      </c>
      <c r="D3753" s="4" t="s">
        <v>18</v>
      </c>
      <c r="E3753" s="4" t="s">
        <v>20</v>
      </c>
      <c r="F3753" s="4">
        <v>42</v>
      </c>
      <c r="G3753" s="13">
        <f t="shared" si="58"/>
        <v>300</v>
      </c>
      <c r="H3753" s="13">
        <f>tbl_Data[[#This Row],[Units]] * tbl_Data[[#This Row],[Price]]</f>
        <v>12600</v>
      </c>
      <c r="I3753" s="4" t="s">
        <v>11</v>
      </c>
      <c r="J3753" s="4" t="s">
        <v>12</v>
      </c>
      <c r="K3753" s="4" t="s">
        <v>56</v>
      </c>
    </row>
    <row r="3754" spans="2:11" x14ac:dyDescent="0.25">
      <c r="B3754" s="7">
        <v>44169</v>
      </c>
      <c r="C3754" s="4" t="s">
        <v>21</v>
      </c>
      <c r="D3754" s="4" t="s">
        <v>14</v>
      </c>
      <c r="E3754" s="4" t="s">
        <v>20</v>
      </c>
      <c r="F3754" s="4">
        <v>49</v>
      </c>
      <c r="G3754" s="13">
        <f t="shared" si="58"/>
        <v>300</v>
      </c>
      <c r="H3754" s="13">
        <f>tbl_Data[[#This Row],[Units]] * tbl_Data[[#This Row],[Price]]</f>
        <v>14700</v>
      </c>
      <c r="I3754" s="4" t="s">
        <v>23</v>
      </c>
      <c r="J3754" s="4" t="s">
        <v>12</v>
      </c>
      <c r="K3754" s="4" t="s">
        <v>55</v>
      </c>
    </row>
    <row r="3755" spans="2:11" x14ac:dyDescent="0.25">
      <c r="B3755" s="7">
        <v>44169</v>
      </c>
      <c r="C3755" s="4" t="s">
        <v>13</v>
      </c>
      <c r="D3755" s="4" t="s">
        <v>18</v>
      </c>
      <c r="E3755" s="4" t="s">
        <v>17</v>
      </c>
      <c r="F3755" s="4">
        <v>32</v>
      </c>
      <c r="G3755" s="13">
        <f t="shared" si="58"/>
        <v>500</v>
      </c>
      <c r="H3755" s="13">
        <f>tbl_Data[[#This Row],[Units]] * tbl_Data[[#This Row],[Price]]</f>
        <v>16000</v>
      </c>
      <c r="I3755" s="4" t="s">
        <v>11</v>
      </c>
      <c r="J3755" s="4" t="s">
        <v>12</v>
      </c>
      <c r="K3755" s="4" t="s">
        <v>55</v>
      </c>
    </row>
    <row r="3756" spans="2:11" x14ac:dyDescent="0.25">
      <c r="B3756" s="7">
        <v>44169</v>
      </c>
      <c r="C3756" s="4" t="s">
        <v>8</v>
      </c>
      <c r="D3756" s="4" t="s">
        <v>16</v>
      </c>
      <c r="E3756" s="4" t="s">
        <v>17</v>
      </c>
      <c r="F3756" s="4">
        <v>48</v>
      </c>
      <c r="G3756" s="13">
        <f t="shared" si="58"/>
        <v>500</v>
      </c>
      <c r="H3756" s="13">
        <f>tbl_Data[[#This Row],[Units]] * tbl_Data[[#This Row],[Price]]</f>
        <v>24000</v>
      </c>
      <c r="I3756" s="4" t="s">
        <v>11</v>
      </c>
      <c r="J3756" s="4" t="s">
        <v>12</v>
      </c>
      <c r="K3756" s="4" t="s">
        <v>52</v>
      </c>
    </row>
    <row r="3757" spans="2:11" x14ac:dyDescent="0.25">
      <c r="B3757" s="7">
        <v>44170</v>
      </c>
      <c r="C3757" s="4" t="s">
        <v>13</v>
      </c>
      <c r="D3757" s="4" t="s">
        <v>18</v>
      </c>
      <c r="E3757" s="4" t="s">
        <v>20</v>
      </c>
      <c r="F3757" s="4">
        <v>5</v>
      </c>
      <c r="G3757" s="13">
        <f t="shared" si="58"/>
        <v>300</v>
      </c>
      <c r="H3757" s="13">
        <f>tbl_Data[[#This Row],[Units]] * tbl_Data[[#This Row],[Price]]</f>
        <v>1500</v>
      </c>
      <c r="I3757" s="4" t="s">
        <v>23</v>
      </c>
      <c r="J3757" s="4" t="s">
        <v>12</v>
      </c>
      <c r="K3757" s="4" t="s">
        <v>53</v>
      </c>
    </row>
    <row r="3758" spans="2:11" x14ac:dyDescent="0.25">
      <c r="B3758" s="7">
        <v>44170</v>
      </c>
      <c r="C3758" s="4" t="s">
        <v>21</v>
      </c>
      <c r="D3758" s="4" t="s">
        <v>14</v>
      </c>
      <c r="E3758" s="4" t="s">
        <v>17</v>
      </c>
      <c r="F3758" s="4">
        <v>4</v>
      </c>
      <c r="G3758" s="13">
        <f t="shared" si="58"/>
        <v>500</v>
      </c>
      <c r="H3758" s="13">
        <f>tbl_Data[[#This Row],[Units]] * tbl_Data[[#This Row],[Price]]</f>
        <v>2000</v>
      </c>
      <c r="I3758" s="4" t="s">
        <v>11</v>
      </c>
      <c r="J3758" s="4" t="s">
        <v>12</v>
      </c>
      <c r="K3758" s="4" t="s">
        <v>56</v>
      </c>
    </row>
    <row r="3759" spans="2:11" x14ac:dyDescent="0.25">
      <c r="B3759" s="7">
        <v>44170</v>
      </c>
      <c r="C3759" s="4" t="s">
        <v>8</v>
      </c>
      <c r="D3759" s="4" t="s">
        <v>18</v>
      </c>
      <c r="E3759" s="4" t="s">
        <v>20</v>
      </c>
      <c r="F3759" s="4">
        <v>21</v>
      </c>
      <c r="G3759" s="13">
        <f t="shared" si="58"/>
        <v>300</v>
      </c>
      <c r="H3759" s="13">
        <f>tbl_Data[[#This Row],[Units]] * tbl_Data[[#This Row],[Price]]</f>
        <v>6300</v>
      </c>
      <c r="I3759" s="4" t="s">
        <v>11</v>
      </c>
      <c r="J3759" s="4" t="s">
        <v>19</v>
      </c>
      <c r="K3759" s="4" t="s">
        <v>55</v>
      </c>
    </row>
    <row r="3760" spans="2:11" x14ac:dyDescent="0.25">
      <c r="B3760" s="7">
        <v>44170</v>
      </c>
      <c r="C3760" s="4" t="s">
        <v>8</v>
      </c>
      <c r="D3760" s="4" t="s">
        <v>24</v>
      </c>
      <c r="E3760" s="4" t="s">
        <v>20</v>
      </c>
      <c r="F3760" s="4">
        <v>21</v>
      </c>
      <c r="G3760" s="13">
        <f t="shared" si="58"/>
        <v>300</v>
      </c>
      <c r="H3760" s="13">
        <f>tbl_Data[[#This Row],[Units]] * tbl_Data[[#This Row],[Price]]</f>
        <v>6300</v>
      </c>
      <c r="I3760" s="4" t="s">
        <v>11</v>
      </c>
      <c r="J3760" s="4" t="s">
        <v>12</v>
      </c>
      <c r="K3760" s="4" t="s">
        <v>54</v>
      </c>
    </row>
    <row r="3761" spans="2:11" x14ac:dyDescent="0.25">
      <c r="B3761" s="7">
        <v>44170</v>
      </c>
      <c r="C3761" s="4" t="s">
        <v>8</v>
      </c>
      <c r="D3761" s="4" t="s">
        <v>18</v>
      </c>
      <c r="E3761" s="4" t="s">
        <v>17</v>
      </c>
      <c r="F3761" s="4">
        <v>14</v>
      </c>
      <c r="G3761" s="13">
        <f t="shared" si="58"/>
        <v>500</v>
      </c>
      <c r="H3761" s="13">
        <f>tbl_Data[[#This Row],[Units]] * tbl_Data[[#This Row],[Price]]</f>
        <v>7000</v>
      </c>
      <c r="I3761" s="4" t="s">
        <v>11</v>
      </c>
      <c r="J3761" s="4" t="s">
        <v>12</v>
      </c>
      <c r="K3761" s="4" t="s">
        <v>55</v>
      </c>
    </row>
    <row r="3762" spans="2:11" x14ac:dyDescent="0.25">
      <c r="B3762" s="7">
        <v>44170</v>
      </c>
      <c r="C3762" s="4" t="s">
        <v>8</v>
      </c>
      <c r="D3762" s="4" t="s">
        <v>48</v>
      </c>
      <c r="E3762" s="4" t="s">
        <v>17</v>
      </c>
      <c r="F3762" s="4">
        <v>21</v>
      </c>
      <c r="G3762" s="13">
        <f t="shared" si="58"/>
        <v>500</v>
      </c>
      <c r="H3762" s="13">
        <f>tbl_Data[[#This Row],[Units]] * tbl_Data[[#This Row],[Price]]</f>
        <v>10500</v>
      </c>
      <c r="I3762" s="4" t="s">
        <v>11</v>
      </c>
      <c r="J3762" s="4" t="s">
        <v>12</v>
      </c>
      <c r="K3762" s="4" t="s">
        <v>55</v>
      </c>
    </row>
    <row r="3763" spans="2:11" x14ac:dyDescent="0.25">
      <c r="B3763" s="7">
        <v>44171</v>
      </c>
      <c r="C3763" s="4" t="s">
        <v>13</v>
      </c>
      <c r="D3763" s="4" t="s">
        <v>18</v>
      </c>
      <c r="E3763" s="4" t="s">
        <v>20</v>
      </c>
      <c r="F3763" s="4">
        <v>25</v>
      </c>
      <c r="G3763" s="13">
        <f t="shared" si="58"/>
        <v>300</v>
      </c>
      <c r="H3763" s="13">
        <f>tbl_Data[[#This Row],[Units]] * tbl_Data[[#This Row],[Price]]</f>
        <v>7500</v>
      </c>
      <c r="I3763" s="4" t="s">
        <v>23</v>
      </c>
      <c r="J3763" s="4" t="s">
        <v>19</v>
      </c>
      <c r="K3763" s="4" t="s">
        <v>55</v>
      </c>
    </row>
    <row r="3764" spans="2:11" x14ac:dyDescent="0.25">
      <c r="B3764" s="7">
        <v>44171</v>
      </c>
      <c r="C3764" s="4" t="s">
        <v>8</v>
      </c>
      <c r="D3764" s="4" t="s">
        <v>18</v>
      </c>
      <c r="E3764" s="4" t="s">
        <v>10</v>
      </c>
      <c r="F3764" s="4">
        <v>22</v>
      </c>
      <c r="G3764" s="13">
        <f t="shared" si="58"/>
        <v>400</v>
      </c>
      <c r="H3764" s="13">
        <f>tbl_Data[[#This Row],[Units]] * tbl_Data[[#This Row],[Price]]</f>
        <v>8800</v>
      </c>
      <c r="I3764" s="4" t="s">
        <v>11</v>
      </c>
      <c r="J3764" s="4" t="s">
        <v>12</v>
      </c>
      <c r="K3764" s="4" t="s">
        <v>54</v>
      </c>
    </row>
    <row r="3765" spans="2:11" x14ac:dyDescent="0.25">
      <c r="B3765" s="7">
        <v>44171</v>
      </c>
      <c r="C3765" s="4" t="s">
        <v>21</v>
      </c>
      <c r="D3765" s="4" t="s">
        <v>18</v>
      </c>
      <c r="E3765" s="4" t="s">
        <v>22</v>
      </c>
      <c r="F3765" s="4">
        <v>46</v>
      </c>
      <c r="G3765" s="13">
        <f t="shared" si="58"/>
        <v>200</v>
      </c>
      <c r="H3765" s="13">
        <f>tbl_Data[[#This Row],[Units]] * tbl_Data[[#This Row],[Price]]</f>
        <v>9200</v>
      </c>
      <c r="I3765" s="4" t="s">
        <v>11</v>
      </c>
      <c r="J3765" s="4" t="s">
        <v>12</v>
      </c>
      <c r="K3765" s="4" t="s">
        <v>52</v>
      </c>
    </row>
    <row r="3766" spans="2:11" x14ac:dyDescent="0.25">
      <c r="B3766" s="7">
        <v>44171</v>
      </c>
      <c r="C3766" s="4" t="s">
        <v>21</v>
      </c>
      <c r="D3766" s="4" t="s">
        <v>48</v>
      </c>
      <c r="E3766" s="4" t="s">
        <v>20</v>
      </c>
      <c r="F3766" s="4">
        <v>32</v>
      </c>
      <c r="G3766" s="13">
        <f t="shared" si="58"/>
        <v>300</v>
      </c>
      <c r="H3766" s="13">
        <f>tbl_Data[[#This Row],[Units]] * tbl_Data[[#This Row],[Price]]</f>
        <v>9600</v>
      </c>
      <c r="I3766" s="4" t="s">
        <v>11</v>
      </c>
      <c r="J3766" s="4" t="s">
        <v>12</v>
      </c>
      <c r="K3766" s="4" t="s">
        <v>52</v>
      </c>
    </row>
    <row r="3767" spans="2:11" x14ac:dyDescent="0.25">
      <c r="B3767" s="7">
        <v>44171</v>
      </c>
      <c r="C3767" s="4" t="s">
        <v>21</v>
      </c>
      <c r="D3767" s="4" t="s">
        <v>16</v>
      </c>
      <c r="E3767" s="4" t="s">
        <v>20</v>
      </c>
      <c r="F3767" s="4">
        <v>36</v>
      </c>
      <c r="G3767" s="13">
        <f t="shared" si="58"/>
        <v>300</v>
      </c>
      <c r="H3767" s="13">
        <f>tbl_Data[[#This Row],[Units]] * tbl_Data[[#This Row],[Price]]</f>
        <v>10800</v>
      </c>
      <c r="I3767" s="4" t="s">
        <v>11</v>
      </c>
      <c r="J3767" s="4" t="s">
        <v>19</v>
      </c>
      <c r="K3767" s="4" t="s">
        <v>55</v>
      </c>
    </row>
    <row r="3768" spans="2:11" x14ac:dyDescent="0.25">
      <c r="B3768" s="7">
        <v>44171</v>
      </c>
      <c r="C3768" s="4" t="s">
        <v>21</v>
      </c>
      <c r="D3768" s="4" t="s">
        <v>14</v>
      </c>
      <c r="E3768" s="4" t="s">
        <v>20</v>
      </c>
      <c r="F3768" s="4">
        <v>40</v>
      </c>
      <c r="G3768" s="13">
        <f t="shared" si="58"/>
        <v>300</v>
      </c>
      <c r="H3768" s="13">
        <f>tbl_Data[[#This Row],[Units]] * tbl_Data[[#This Row],[Price]]</f>
        <v>12000</v>
      </c>
      <c r="I3768" s="4" t="s">
        <v>11</v>
      </c>
      <c r="J3768" s="4" t="s">
        <v>12</v>
      </c>
      <c r="K3768" s="4" t="s">
        <v>55</v>
      </c>
    </row>
    <row r="3769" spans="2:11" x14ac:dyDescent="0.25">
      <c r="B3769" s="7">
        <v>44171</v>
      </c>
      <c r="C3769" s="4" t="s">
        <v>21</v>
      </c>
      <c r="D3769" s="4" t="s">
        <v>48</v>
      </c>
      <c r="E3769" s="4" t="s">
        <v>10</v>
      </c>
      <c r="F3769" s="4">
        <v>35</v>
      </c>
      <c r="G3769" s="13">
        <f t="shared" si="58"/>
        <v>400</v>
      </c>
      <c r="H3769" s="13">
        <f>tbl_Data[[#This Row],[Units]] * tbl_Data[[#This Row],[Price]]</f>
        <v>14000</v>
      </c>
      <c r="I3769" s="4" t="s">
        <v>11</v>
      </c>
      <c r="J3769" s="4" t="s">
        <v>12</v>
      </c>
      <c r="K3769" s="4" t="s">
        <v>55</v>
      </c>
    </row>
    <row r="3770" spans="2:11" x14ac:dyDescent="0.25">
      <c r="B3770" s="7">
        <v>44171</v>
      </c>
      <c r="C3770" s="4" t="s">
        <v>13</v>
      </c>
      <c r="D3770" s="4" t="s">
        <v>16</v>
      </c>
      <c r="E3770" s="4" t="s">
        <v>17</v>
      </c>
      <c r="F3770" s="4">
        <v>37</v>
      </c>
      <c r="G3770" s="13">
        <f t="shared" si="58"/>
        <v>500</v>
      </c>
      <c r="H3770" s="13">
        <f>tbl_Data[[#This Row],[Units]] * tbl_Data[[#This Row],[Price]]</f>
        <v>18500</v>
      </c>
      <c r="I3770" s="4" t="s">
        <v>23</v>
      </c>
      <c r="J3770" s="4" t="s">
        <v>12</v>
      </c>
      <c r="K3770" s="4" t="s">
        <v>55</v>
      </c>
    </row>
    <row r="3771" spans="2:11" x14ac:dyDescent="0.25">
      <c r="B3771" s="7">
        <v>44171</v>
      </c>
      <c r="C3771" s="4" t="s">
        <v>13</v>
      </c>
      <c r="D3771" s="4" t="s">
        <v>16</v>
      </c>
      <c r="E3771" s="4" t="s">
        <v>17</v>
      </c>
      <c r="F3771" s="4">
        <v>40</v>
      </c>
      <c r="G3771" s="13">
        <f t="shared" si="58"/>
        <v>500</v>
      </c>
      <c r="H3771" s="13">
        <f>tbl_Data[[#This Row],[Units]] * tbl_Data[[#This Row],[Price]]</f>
        <v>20000</v>
      </c>
      <c r="I3771" s="4" t="s">
        <v>11</v>
      </c>
      <c r="J3771" s="4" t="s">
        <v>12</v>
      </c>
      <c r="K3771" s="4" t="s">
        <v>52</v>
      </c>
    </row>
    <row r="3772" spans="2:11" x14ac:dyDescent="0.25">
      <c r="B3772" s="7">
        <v>44172</v>
      </c>
      <c r="C3772" s="4" t="s">
        <v>21</v>
      </c>
      <c r="D3772" s="4" t="s">
        <v>14</v>
      </c>
      <c r="E3772" s="4" t="s">
        <v>22</v>
      </c>
      <c r="F3772" s="4">
        <v>5</v>
      </c>
      <c r="G3772" s="13">
        <f t="shared" si="58"/>
        <v>200</v>
      </c>
      <c r="H3772" s="13">
        <f>tbl_Data[[#This Row],[Units]] * tbl_Data[[#This Row],[Price]]</f>
        <v>1000</v>
      </c>
      <c r="I3772" s="4" t="s">
        <v>11</v>
      </c>
      <c r="J3772" s="4" t="s">
        <v>12</v>
      </c>
      <c r="K3772" s="4" t="s">
        <v>55</v>
      </c>
    </row>
    <row r="3773" spans="2:11" x14ac:dyDescent="0.25">
      <c r="B3773" s="7">
        <v>44172</v>
      </c>
      <c r="C3773" s="4" t="s">
        <v>8</v>
      </c>
      <c r="D3773" s="4" t="s">
        <v>48</v>
      </c>
      <c r="E3773" s="4" t="s">
        <v>20</v>
      </c>
      <c r="F3773" s="4">
        <v>20</v>
      </c>
      <c r="G3773" s="13">
        <f t="shared" si="58"/>
        <v>300</v>
      </c>
      <c r="H3773" s="13">
        <f>tbl_Data[[#This Row],[Units]] * tbl_Data[[#This Row],[Price]]</f>
        <v>6000</v>
      </c>
      <c r="I3773" s="4" t="s">
        <v>11</v>
      </c>
      <c r="J3773" s="4" t="s">
        <v>12</v>
      </c>
      <c r="K3773" s="4" t="s">
        <v>53</v>
      </c>
    </row>
    <row r="3774" spans="2:11" x14ac:dyDescent="0.25">
      <c r="B3774" s="7">
        <v>44172</v>
      </c>
      <c r="C3774" s="4" t="s">
        <v>21</v>
      </c>
      <c r="D3774" s="4" t="s">
        <v>48</v>
      </c>
      <c r="E3774" s="4" t="s">
        <v>20</v>
      </c>
      <c r="F3774" s="4">
        <v>21</v>
      </c>
      <c r="G3774" s="13">
        <f t="shared" si="58"/>
        <v>300</v>
      </c>
      <c r="H3774" s="13">
        <f>tbl_Data[[#This Row],[Units]] * tbl_Data[[#This Row],[Price]]</f>
        <v>6300</v>
      </c>
      <c r="I3774" s="4" t="s">
        <v>23</v>
      </c>
      <c r="J3774" s="4" t="s">
        <v>12</v>
      </c>
      <c r="K3774" s="4" t="s">
        <v>53</v>
      </c>
    </row>
    <row r="3775" spans="2:11" x14ac:dyDescent="0.25">
      <c r="B3775" s="7">
        <v>44172</v>
      </c>
      <c r="C3775" s="4" t="s">
        <v>21</v>
      </c>
      <c r="D3775" s="4" t="s">
        <v>14</v>
      </c>
      <c r="E3775" s="4" t="s">
        <v>17</v>
      </c>
      <c r="F3775" s="4">
        <v>13</v>
      </c>
      <c r="G3775" s="13">
        <f t="shared" si="58"/>
        <v>500</v>
      </c>
      <c r="H3775" s="13">
        <f>tbl_Data[[#This Row],[Units]] * tbl_Data[[#This Row],[Price]]</f>
        <v>6500</v>
      </c>
      <c r="I3775" s="4" t="s">
        <v>11</v>
      </c>
      <c r="J3775" s="4" t="s">
        <v>12</v>
      </c>
      <c r="K3775" s="4" t="s">
        <v>52</v>
      </c>
    </row>
    <row r="3776" spans="2:11" x14ac:dyDescent="0.25">
      <c r="B3776" s="7">
        <v>44172</v>
      </c>
      <c r="C3776" s="4" t="s">
        <v>13</v>
      </c>
      <c r="D3776" s="4" t="s">
        <v>18</v>
      </c>
      <c r="E3776" s="4" t="s">
        <v>22</v>
      </c>
      <c r="F3776" s="4">
        <v>33</v>
      </c>
      <c r="G3776" s="13">
        <f t="shared" si="58"/>
        <v>200</v>
      </c>
      <c r="H3776" s="13">
        <f>tbl_Data[[#This Row],[Units]] * tbl_Data[[#This Row],[Price]]</f>
        <v>6600</v>
      </c>
      <c r="I3776" s="4" t="s">
        <v>11</v>
      </c>
      <c r="J3776" s="4" t="s">
        <v>12</v>
      </c>
      <c r="K3776" s="4" t="s">
        <v>55</v>
      </c>
    </row>
    <row r="3777" spans="2:11" x14ac:dyDescent="0.25">
      <c r="B3777" s="7">
        <v>44172</v>
      </c>
      <c r="C3777" s="4" t="s">
        <v>8</v>
      </c>
      <c r="D3777" s="4" t="s">
        <v>9</v>
      </c>
      <c r="E3777" s="4" t="s">
        <v>17</v>
      </c>
      <c r="F3777" s="4">
        <v>14</v>
      </c>
      <c r="G3777" s="13">
        <f t="shared" si="58"/>
        <v>500</v>
      </c>
      <c r="H3777" s="13">
        <f>tbl_Data[[#This Row],[Units]] * tbl_Data[[#This Row],[Price]]</f>
        <v>7000</v>
      </c>
      <c r="I3777" s="4" t="s">
        <v>11</v>
      </c>
      <c r="J3777" s="4" t="s">
        <v>19</v>
      </c>
      <c r="K3777" s="4" t="s">
        <v>55</v>
      </c>
    </row>
    <row r="3778" spans="2:11" x14ac:dyDescent="0.25">
      <c r="B3778" s="7">
        <v>44172</v>
      </c>
      <c r="C3778" s="4" t="s">
        <v>21</v>
      </c>
      <c r="D3778" s="4" t="s">
        <v>18</v>
      </c>
      <c r="E3778" s="4" t="s">
        <v>20</v>
      </c>
      <c r="F3778" s="4">
        <v>36</v>
      </c>
      <c r="G3778" s="13">
        <f t="shared" si="58"/>
        <v>300</v>
      </c>
      <c r="H3778" s="13">
        <f>tbl_Data[[#This Row],[Units]] * tbl_Data[[#This Row],[Price]]</f>
        <v>10800</v>
      </c>
      <c r="I3778" s="4" t="s">
        <v>11</v>
      </c>
      <c r="J3778" s="4" t="s">
        <v>12</v>
      </c>
      <c r="K3778" s="4" t="s">
        <v>52</v>
      </c>
    </row>
    <row r="3779" spans="2:11" x14ac:dyDescent="0.25">
      <c r="B3779" s="7">
        <v>44172</v>
      </c>
      <c r="C3779" s="4" t="s">
        <v>8</v>
      </c>
      <c r="D3779" s="4" t="s">
        <v>24</v>
      </c>
      <c r="E3779" s="4" t="s">
        <v>20</v>
      </c>
      <c r="F3779" s="4">
        <v>46</v>
      </c>
      <c r="G3779" s="13">
        <f t="shared" si="58"/>
        <v>300</v>
      </c>
      <c r="H3779" s="13">
        <f>tbl_Data[[#This Row],[Units]] * tbl_Data[[#This Row],[Price]]</f>
        <v>13800</v>
      </c>
      <c r="I3779" s="4" t="s">
        <v>11</v>
      </c>
      <c r="J3779" s="4" t="s">
        <v>12</v>
      </c>
      <c r="K3779" s="4" t="s">
        <v>54</v>
      </c>
    </row>
    <row r="3780" spans="2:11" x14ac:dyDescent="0.25">
      <c r="B3780" s="7">
        <v>44172</v>
      </c>
      <c r="C3780" s="4" t="s">
        <v>8</v>
      </c>
      <c r="D3780" s="4" t="s">
        <v>16</v>
      </c>
      <c r="E3780" s="4" t="s">
        <v>20</v>
      </c>
      <c r="F3780" s="4">
        <v>48</v>
      </c>
      <c r="G3780" s="13">
        <f t="shared" ref="G3780:G3843" si="59">_xlfn.XLOOKUP(E3780, Product, dv_Price, "N/A", 0)</f>
        <v>300</v>
      </c>
      <c r="H3780" s="13">
        <f>tbl_Data[[#This Row],[Units]] * tbl_Data[[#This Row],[Price]]</f>
        <v>14400</v>
      </c>
      <c r="I3780" s="4" t="s">
        <v>11</v>
      </c>
      <c r="J3780" s="4" t="s">
        <v>12</v>
      </c>
      <c r="K3780" s="4" t="s">
        <v>52</v>
      </c>
    </row>
    <row r="3781" spans="2:11" x14ac:dyDescent="0.25">
      <c r="B3781" s="7">
        <v>44173</v>
      </c>
      <c r="C3781" s="4" t="s">
        <v>13</v>
      </c>
      <c r="D3781" s="4" t="s">
        <v>18</v>
      </c>
      <c r="E3781" s="4" t="s">
        <v>17</v>
      </c>
      <c r="F3781" s="4">
        <v>5</v>
      </c>
      <c r="G3781" s="13">
        <f t="shared" si="59"/>
        <v>500</v>
      </c>
      <c r="H3781" s="13">
        <f>tbl_Data[[#This Row],[Units]] * tbl_Data[[#This Row],[Price]]</f>
        <v>2500</v>
      </c>
      <c r="I3781" s="4" t="s">
        <v>11</v>
      </c>
      <c r="J3781" s="4" t="s">
        <v>12</v>
      </c>
      <c r="K3781" s="4" t="s">
        <v>55</v>
      </c>
    </row>
    <row r="3782" spans="2:11" x14ac:dyDescent="0.25">
      <c r="B3782" s="7">
        <v>44173</v>
      </c>
      <c r="C3782" s="4" t="s">
        <v>21</v>
      </c>
      <c r="D3782" s="4" t="s">
        <v>14</v>
      </c>
      <c r="E3782" s="4" t="s">
        <v>20</v>
      </c>
      <c r="F3782" s="4">
        <v>11</v>
      </c>
      <c r="G3782" s="13">
        <f t="shared" si="59"/>
        <v>300</v>
      </c>
      <c r="H3782" s="13">
        <f>tbl_Data[[#This Row],[Units]] * tbl_Data[[#This Row],[Price]]</f>
        <v>3300</v>
      </c>
      <c r="I3782" s="4" t="s">
        <v>11</v>
      </c>
      <c r="J3782" s="4" t="s">
        <v>12</v>
      </c>
      <c r="K3782" s="4" t="s">
        <v>52</v>
      </c>
    </row>
    <row r="3783" spans="2:11" x14ac:dyDescent="0.25">
      <c r="B3783" s="7">
        <v>44173</v>
      </c>
      <c r="C3783" s="4" t="s">
        <v>13</v>
      </c>
      <c r="D3783" s="4" t="s">
        <v>18</v>
      </c>
      <c r="E3783" s="4" t="s">
        <v>17</v>
      </c>
      <c r="F3783" s="4">
        <v>7</v>
      </c>
      <c r="G3783" s="13">
        <f t="shared" si="59"/>
        <v>500</v>
      </c>
      <c r="H3783" s="13">
        <f>tbl_Data[[#This Row],[Units]] * tbl_Data[[#This Row],[Price]]</f>
        <v>3500</v>
      </c>
      <c r="I3783" s="4" t="s">
        <v>11</v>
      </c>
      <c r="J3783" s="4" t="s">
        <v>12</v>
      </c>
      <c r="K3783" s="4" t="s">
        <v>52</v>
      </c>
    </row>
    <row r="3784" spans="2:11" x14ac:dyDescent="0.25">
      <c r="B3784" s="7">
        <v>44173</v>
      </c>
      <c r="C3784" s="4" t="s">
        <v>8</v>
      </c>
      <c r="D3784" s="4" t="s">
        <v>9</v>
      </c>
      <c r="E3784" s="4" t="s">
        <v>15</v>
      </c>
      <c r="F3784" s="4">
        <v>48</v>
      </c>
      <c r="G3784" s="13">
        <f t="shared" si="59"/>
        <v>100</v>
      </c>
      <c r="H3784" s="13">
        <f>tbl_Data[[#This Row],[Units]] * tbl_Data[[#This Row],[Price]]</f>
        <v>4800</v>
      </c>
      <c r="I3784" s="4" t="s">
        <v>11</v>
      </c>
      <c r="J3784" s="4" t="s">
        <v>12</v>
      </c>
      <c r="K3784" s="4" t="s">
        <v>55</v>
      </c>
    </row>
    <row r="3785" spans="2:11" x14ac:dyDescent="0.25">
      <c r="B3785" s="7">
        <v>44173</v>
      </c>
      <c r="C3785" s="4" t="s">
        <v>13</v>
      </c>
      <c r="D3785" s="4" t="s">
        <v>14</v>
      </c>
      <c r="E3785" s="4" t="s">
        <v>10</v>
      </c>
      <c r="F3785" s="4">
        <v>12</v>
      </c>
      <c r="G3785" s="13">
        <f t="shared" si="59"/>
        <v>400</v>
      </c>
      <c r="H3785" s="13">
        <f>tbl_Data[[#This Row],[Units]] * tbl_Data[[#This Row],[Price]]</f>
        <v>4800</v>
      </c>
      <c r="I3785" s="4" t="s">
        <v>11</v>
      </c>
      <c r="J3785" s="4" t="s">
        <v>12</v>
      </c>
      <c r="K3785" s="4" t="s">
        <v>55</v>
      </c>
    </row>
    <row r="3786" spans="2:11" x14ac:dyDescent="0.25">
      <c r="B3786" s="7">
        <v>44173</v>
      </c>
      <c r="C3786" s="4" t="s">
        <v>21</v>
      </c>
      <c r="D3786" s="4" t="s">
        <v>48</v>
      </c>
      <c r="E3786" s="4" t="s">
        <v>17</v>
      </c>
      <c r="F3786" s="4">
        <v>12</v>
      </c>
      <c r="G3786" s="13">
        <f t="shared" si="59"/>
        <v>500</v>
      </c>
      <c r="H3786" s="13">
        <f>tbl_Data[[#This Row],[Units]] * tbl_Data[[#This Row],[Price]]</f>
        <v>6000</v>
      </c>
      <c r="I3786" s="4" t="s">
        <v>11</v>
      </c>
      <c r="J3786" s="4" t="s">
        <v>19</v>
      </c>
      <c r="K3786" s="4" t="s">
        <v>55</v>
      </c>
    </row>
    <row r="3787" spans="2:11" x14ac:dyDescent="0.25">
      <c r="B3787" s="7">
        <v>44173</v>
      </c>
      <c r="C3787" s="4" t="s">
        <v>21</v>
      </c>
      <c r="D3787" s="4" t="s">
        <v>14</v>
      </c>
      <c r="E3787" s="4" t="s">
        <v>22</v>
      </c>
      <c r="F3787" s="4">
        <v>30</v>
      </c>
      <c r="G3787" s="13">
        <f t="shared" si="59"/>
        <v>200</v>
      </c>
      <c r="H3787" s="13">
        <f>tbl_Data[[#This Row],[Units]] * tbl_Data[[#This Row],[Price]]</f>
        <v>6000</v>
      </c>
      <c r="I3787" s="4" t="s">
        <v>11</v>
      </c>
      <c r="J3787" s="4" t="s">
        <v>12</v>
      </c>
      <c r="K3787" s="4" t="s">
        <v>52</v>
      </c>
    </row>
    <row r="3788" spans="2:11" x14ac:dyDescent="0.25">
      <c r="B3788" s="7">
        <v>44173</v>
      </c>
      <c r="C3788" s="4" t="s">
        <v>13</v>
      </c>
      <c r="D3788" s="4" t="s">
        <v>18</v>
      </c>
      <c r="E3788" s="4" t="s">
        <v>10</v>
      </c>
      <c r="F3788" s="4">
        <v>19</v>
      </c>
      <c r="G3788" s="13">
        <f t="shared" si="59"/>
        <v>400</v>
      </c>
      <c r="H3788" s="13">
        <f>tbl_Data[[#This Row],[Units]] * tbl_Data[[#This Row],[Price]]</f>
        <v>7600</v>
      </c>
      <c r="I3788" s="4" t="s">
        <v>11</v>
      </c>
      <c r="J3788" s="4" t="s">
        <v>12</v>
      </c>
      <c r="K3788" s="4" t="s">
        <v>55</v>
      </c>
    </row>
    <row r="3789" spans="2:11" x14ac:dyDescent="0.25">
      <c r="B3789" s="7">
        <v>44173</v>
      </c>
      <c r="C3789" s="4" t="s">
        <v>13</v>
      </c>
      <c r="D3789" s="4" t="s">
        <v>18</v>
      </c>
      <c r="E3789" s="4" t="s">
        <v>10</v>
      </c>
      <c r="F3789" s="4">
        <v>21</v>
      </c>
      <c r="G3789" s="13">
        <f t="shared" si="59"/>
        <v>400</v>
      </c>
      <c r="H3789" s="13">
        <f>tbl_Data[[#This Row],[Units]] * tbl_Data[[#This Row],[Price]]</f>
        <v>8400</v>
      </c>
      <c r="I3789" s="4" t="s">
        <v>11</v>
      </c>
      <c r="J3789" s="4" t="s">
        <v>19</v>
      </c>
      <c r="K3789" s="4" t="s">
        <v>55</v>
      </c>
    </row>
    <row r="3790" spans="2:11" x14ac:dyDescent="0.25">
      <c r="B3790" s="7">
        <v>44173</v>
      </c>
      <c r="C3790" s="4" t="s">
        <v>13</v>
      </c>
      <c r="D3790" s="4" t="s">
        <v>48</v>
      </c>
      <c r="E3790" s="4" t="s">
        <v>10</v>
      </c>
      <c r="F3790" s="4">
        <v>22</v>
      </c>
      <c r="G3790" s="13">
        <f t="shared" si="59"/>
        <v>400</v>
      </c>
      <c r="H3790" s="13">
        <f>tbl_Data[[#This Row],[Units]] * tbl_Data[[#This Row],[Price]]</f>
        <v>8800</v>
      </c>
      <c r="I3790" s="4" t="s">
        <v>11</v>
      </c>
      <c r="J3790" s="4" t="s">
        <v>12</v>
      </c>
      <c r="K3790" s="4" t="s">
        <v>52</v>
      </c>
    </row>
    <row r="3791" spans="2:11" x14ac:dyDescent="0.25">
      <c r="B3791" s="7">
        <v>44173</v>
      </c>
      <c r="C3791" s="4" t="s">
        <v>8</v>
      </c>
      <c r="D3791" s="4" t="s">
        <v>48</v>
      </c>
      <c r="E3791" s="4" t="s">
        <v>17</v>
      </c>
      <c r="F3791" s="4">
        <v>18</v>
      </c>
      <c r="G3791" s="13">
        <f t="shared" si="59"/>
        <v>500</v>
      </c>
      <c r="H3791" s="13">
        <f>tbl_Data[[#This Row],[Units]] * tbl_Data[[#This Row],[Price]]</f>
        <v>9000</v>
      </c>
      <c r="I3791" s="4" t="s">
        <v>11</v>
      </c>
      <c r="J3791" s="4" t="s">
        <v>12</v>
      </c>
      <c r="K3791" s="4" t="s">
        <v>52</v>
      </c>
    </row>
    <row r="3792" spans="2:11" x14ac:dyDescent="0.25">
      <c r="B3792" s="7">
        <v>44173</v>
      </c>
      <c r="C3792" s="4" t="s">
        <v>8</v>
      </c>
      <c r="D3792" s="4" t="s">
        <v>18</v>
      </c>
      <c r="E3792" s="4" t="s">
        <v>10</v>
      </c>
      <c r="F3792" s="4">
        <v>24</v>
      </c>
      <c r="G3792" s="13">
        <f t="shared" si="59"/>
        <v>400</v>
      </c>
      <c r="H3792" s="13">
        <f>tbl_Data[[#This Row],[Units]] * tbl_Data[[#This Row],[Price]]</f>
        <v>9600</v>
      </c>
      <c r="I3792" s="4" t="s">
        <v>11</v>
      </c>
      <c r="J3792" s="4" t="s">
        <v>12</v>
      </c>
      <c r="K3792" s="4" t="s">
        <v>52</v>
      </c>
    </row>
    <row r="3793" spans="2:11" x14ac:dyDescent="0.25">
      <c r="B3793" s="7">
        <v>44173</v>
      </c>
      <c r="C3793" s="4" t="s">
        <v>21</v>
      </c>
      <c r="D3793" s="4" t="s">
        <v>48</v>
      </c>
      <c r="E3793" s="4" t="s">
        <v>20</v>
      </c>
      <c r="F3793" s="4">
        <v>33</v>
      </c>
      <c r="G3793" s="13">
        <f t="shared" si="59"/>
        <v>300</v>
      </c>
      <c r="H3793" s="13">
        <f>tbl_Data[[#This Row],[Units]] * tbl_Data[[#This Row],[Price]]</f>
        <v>9900</v>
      </c>
      <c r="I3793" s="4" t="s">
        <v>11</v>
      </c>
      <c r="J3793" s="4" t="s">
        <v>12</v>
      </c>
      <c r="K3793" s="4" t="s">
        <v>52</v>
      </c>
    </row>
    <row r="3794" spans="2:11" x14ac:dyDescent="0.25">
      <c r="B3794" s="7">
        <v>44173</v>
      </c>
      <c r="C3794" s="4" t="s">
        <v>13</v>
      </c>
      <c r="D3794" s="4" t="s">
        <v>18</v>
      </c>
      <c r="E3794" s="4" t="s">
        <v>17</v>
      </c>
      <c r="F3794" s="4">
        <v>23</v>
      </c>
      <c r="G3794" s="13">
        <f t="shared" si="59"/>
        <v>500</v>
      </c>
      <c r="H3794" s="13">
        <f>tbl_Data[[#This Row],[Units]] * tbl_Data[[#This Row],[Price]]</f>
        <v>11500</v>
      </c>
      <c r="I3794" s="4" t="s">
        <v>11</v>
      </c>
      <c r="J3794" s="4" t="s">
        <v>19</v>
      </c>
      <c r="K3794" s="4" t="s">
        <v>52</v>
      </c>
    </row>
    <row r="3795" spans="2:11" x14ac:dyDescent="0.25">
      <c r="B3795" s="7">
        <v>44173</v>
      </c>
      <c r="C3795" s="4" t="s">
        <v>8</v>
      </c>
      <c r="D3795" s="4" t="s">
        <v>48</v>
      </c>
      <c r="E3795" s="4" t="s">
        <v>10</v>
      </c>
      <c r="F3795" s="4">
        <v>31</v>
      </c>
      <c r="G3795" s="13">
        <f t="shared" si="59"/>
        <v>400</v>
      </c>
      <c r="H3795" s="13">
        <f>tbl_Data[[#This Row],[Units]] * tbl_Data[[#This Row],[Price]]</f>
        <v>12400</v>
      </c>
      <c r="I3795" s="4" t="s">
        <v>11</v>
      </c>
      <c r="J3795" s="4" t="s">
        <v>12</v>
      </c>
      <c r="K3795" s="4" t="s">
        <v>56</v>
      </c>
    </row>
    <row r="3796" spans="2:11" x14ac:dyDescent="0.25">
      <c r="B3796" s="7">
        <v>44173</v>
      </c>
      <c r="C3796" s="4" t="s">
        <v>21</v>
      </c>
      <c r="D3796" s="4" t="s">
        <v>14</v>
      </c>
      <c r="E3796" s="4" t="s">
        <v>10</v>
      </c>
      <c r="F3796" s="4">
        <v>38</v>
      </c>
      <c r="G3796" s="13">
        <f t="shared" si="59"/>
        <v>400</v>
      </c>
      <c r="H3796" s="13">
        <f>tbl_Data[[#This Row],[Units]] * tbl_Data[[#This Row],[Price]]</f>
        <v>15200</v>
      </c>
      <c r="I3796" s="4" t="s">
        <v>11</v>
      </c>
      <c r="J3796" s="4" t="s">
        <v>12</v>
      </c>
      <c r="K3796" s="4" t="s">
        <v>55</v>
      </c>
    </row>
    <row r="3797" spans="2:11" x14ac:dyDescent="0.25">
      <c r="B3797" s="7">
        <v>44173</v>
      </c>
      <c r="C3797" s="4" t="s">
        <v>21</v>
      </c>
      <c r="D3797" s="4" t="s">
        <v>18</v>
      </c>
      <c r="E3797" s="4" t="s">
        <v>17</v>
      </c>
      <c r="F3797" s="4">
        <v>31</v>
      </c>
      <c r="G3797" s="13">
        <f t="shared" si="59"/>
        <v>500</v>
      </c>
      <c r="H3797" s="13">
        <f>tbl_Data[[#This Row],[Units]] * tbl_Data[[#This Row],[Price]]</f>
        <v>15500</v>
      </c>
      <c r="I3797" s="4" t="s">
        <v>11</v>
      </c>
      <c r="J3797" s="4" t="s">
        <v>12</v>
      </c>
      <c r="K3797" s="4" t="s">
        <v>53</v>
      </c>
    </row>
    <row r="3798" spans="2:11" x14ac:dyDescent="0.25">
      <c r="B3798" s="7">
        <v>44173</v>
      </c>
      <c r="C3798" s="4" t="s">
        <v>13</v>
      </c>
      <c r="D3798" s="4" t="s">
        <v>48</v>
      </c>
      <c r="E3798" s="4" t="s">
        <v>10</v>
      </c>
      <c r="F3798" s="4">
        <v>39</v>
      </c>
      <c r="G3798" s="13">
        <f t="shared" si="59"/>
        <v>400</v>
      </c>
      <c r="H3798" s="13">
        <f>tbl_Data[[#This Row],[Units]] * tbl_Data[[#This Row],[Price]]</f>
        <v>15600</v>
      </c>
      <c r="I3798" s="4" t="s">
        <v>11</v>
      </c>
      <c r="J3798" s="4" t="s">
        <v>12</v>
      </c>
      <c r="K3798" s="4" t="s">
        <v>52</v>
      </c>
    </row>
    <row r="3799" spans="2:11" x14ac:dyDescent="0.25">
      <c r="B3799" s="7">
        <v>44173</v>
      </c>
      <c r="C3799" s="4" t="s">
        <v>21</v>
      </c>
      <c r="D3799" s="4" t="s">
        <v>48</v>
      </c>
      <c r="E3799" s="4" t="s">
        <v>17</v>
      </c>
      <c r="F3799" s="4">
        <v>43</v>
      </c>
      <c r="G3799" s="13">
        <f t="shared" si="59"/>
        <v>500</v>
      </c>
      <c r="H3799" s="13">
        <f>tbl_Data[[#This Row],[Units]] * tbl_Data[[#This Row],[Price]]</f>
        <v>21500</v>
      </c>
      <c r="I3799" s="4" t="s">
        <v>11</v>
      </c>
      <c r="J3799" s="4" t="s">
        <v>12</v>
      </c>
      <c r="K3799" s="4" t="s">
        <v>55</v>
      </c>
    </row>
    <row r="3800" spans="2:11" x14ac:dyDescent="0.25">
      <c r="B3800" s="7">
        <v>44174</v>
      </c>
      <c r="C3800" s="4" t="s">
        <v>8</v>
      </c>
      <c r="D3800" s="4" t="s">
        <v>24</v>
      </c>
      <c r="E3800" s="4" t="s">
        <v>10</v>
      </c>
      <c r="F3800" s="4">
        <v>5</v>
      </c>
      <c r="G3800" s="13">
        <f t="shared" si="59"/>
        <v>400</v>
      </c>
      <c r="H3800" s="13">
        <f>tbl_Data[[#This Row],[Units]] * tbl_Data[[#This Row],[Price]]</f>
        <v>2000</v>
      </c>
      <c r="I3800" s="4" t="s">
        <v>11</v>
      </c>
      <c r="J3800" s="4" t="s">
        <v>12</v>
      </c>
      <c r="K3800" s="4" t="s">
        <v>55</v>
      </c>
    </row>
    <row r="3801" spans="2:11" x14ac:dyDescent="0.25">
      <c r="B3801" s="7">
        <v>44174</v>
      </c>
      <c r="C3801" s="4" t="s">
        <v>13</v>
      </c>
      <c r="D3801" s="4" t="s">
        <v>24</v>
      </c>
      <c r="E3801" s="4" t="s">
        <v>15</v>
      </c>
      <c r="F3801" s="4">
        <v>27</v>
      </c>
      <c r="G3801" s="13">
        <f t="shared" si="59"/>
        <v>100</v>
      </c>
      <c r="H3801" s="13">
        <f>tbl_Data[[#This Row],[Units]] * tbl_Data[[#This Row],[Price]]</f>
        <v>2700</v>
      </c>
      <c r="I3801" s="4" t="s">
        <v>11</v>
      </c>
      <c r="J3801" s="4" t="s">
        <v>12</v>
      </c>
      <c r="K3801" s="4" t="s">
        <v>55</v>
      </c>
    </row>
    <row r="3802" spans="2:11" x14ac:dyDescent="0.25">
      <c r="B3802" s="7">
        <v>44174</v>
      </c>
      <c r="C3802" s="4" t="s">
        <v>8</v>
      </c>
      <c r="D3802" s="4" t="s">
        <v>18</v>
      </c>
      <c r="E3802" s="4" t="s">
        <v>15</v>
      </c>
      <c r="F3802" s="4">
        <v>28</v>
      </c>
      <c r="G3802" s="13">
        <f t="shared" si="59"/>
        <v>100</v>
      </c>
      <c r="H3802" s="13">
        <f>tbl_Data[[#This Row],[Units]] * tbl_Data[[#This Row],[Price]]</f>
        <v>2800</v>
      </c>
      <c r="I3802" s="4" t="s">
        <v>11</v>
      </c>
      <c r="J3802" s="4" t="s">
        <v>12</v>
      </c>
      <c r="K3802" s="4" t="s">
        <v>56</v>
      </c>
    </row>
    <row r="3803" spans="2:11" x14ac:dyDescent="0.25">
      <c r="B3803" s="7">
        <v>44174</v>
      </c>
      <c r="C3803" s="4" t="s">
        <v>8</v>
      </c>
      <c r="D3803" s="4" t="s">
        <v>18</v>
      </c>
      <c r="E3803" s="4" t="s">
        <v>20</v>
      </c>
      <c r="F3803" s="4">
        <v>18</v>
      </c>
      <c r="G3803" s="13">
        <f t="shared" si="59"/>
        <v>300</v>
      </c>
      <c r="H3803" s="13">
        <f>tbl_Data[[#This Row],[Units]] * tbl_Data[[#This Row],[Price]]</f>
        <v>5400</v>
      </c>
      <c r="I3803" s="4" t="s">
        <v>11</v>
      </c>
      <c r="J3803" s="4" t="s">
        <v>12</v>
      </c>
      <c r="K3803" s="4" t="s">
        <v>52</v>
      </c>
    </row>
    <row r="3804" spans="2:11" x14ac:dyDescent="0.25">
      <c r="B3804" s="7">
        <v>44174</v>
      </c>
      <c r="C3804" s="4" t="s">
        <v>8</v>
      </c>
      <c r="D3804" s="4" t="s">
        <v>16</v>
      </c>
      <c r="E3804" s="4" t="s">
        <v>20</v>
      </c>
      <c r="F3804" s="4">
        <v>19</v>
      </c>
      <c r="G3804" s="13">
        <f t="shared" si="59"/>
        <v>300</v>
      </c>
      <c r="H3804" s="13">
        <f>tbl_Data[[#This Row],[Units]] * tbl_Data[[#This Row],[Price]]</f>
        <v>5700</v>
      </c>
      <c r="I3804" s="4" t="s">
        <v>11</v>
      </c>
      <c r="J3804" s="4" t="s">
        <v>19</v>
      </c>
      <c r="K3804" s="4" t="s">
        <v>53</v>
      </c>
    </row>
    <row r="3805" spans="2:11" x14ac:dyDescent="0.25">
      <c r="B3805" s="7">
        <v>44174</v>
      </c>
      <c r="C3805" s="4" t="s">
        <v>13</v>
      </c>
      <c r="D3805" s="4" t="s">
        <v>16</v>
      </c>
      <c r="E3805" s="4" t="s">
        <v>22</v>
      </c>
      <c r="F3805" s="4">
        <v>43</v>
      </c>
      <c r="G3805" s="13">
        <f t="shared" si="59"/>
        <v>200</v>
      </c>
      <c r="H3805" s="13">
        <f>tbl_Data[[#This Row],[Units]] * tbl_Data[[#This Row],[Price]]</f>
        <v>8600</v>
      </c>
      <c r="I3805" s="4" t="s">
        <v>11</v>
      </c>
      <c r="J3805" s="4" t="s">
        <v>12</v>
      </c>
      <c r="K3805" s="4" t="s">
        <v>52</v>
      </c>
    </row>
    <row r="3806" spans="2:11" x14ac:dyDescent="0.25">
      <c r="B3806" s="7">
        <v>44174</v>
      </c>
      <c r="C3806" s="4" t="s">
        <v>21</v>
      </c>
      <c r="D3806" s="4" t="s">
        <v>16</v>
      </c>
      <c r="E3806" s="4" t="s">
        <v>20</v>
      </c>
      <c r="F3806" s="4">
        <v>32</v>
      </c>
      <c r="G3806" s="13">
        <f t="shared" si="59"/>
        <v>300</v>
      </c>
      <c r="H3806" s="13">
        <f>tbl_Data[[#This Row],[Units]] * tbl_Data[[#This Row],[Price]]</f>
        <v>9600</v>
      </c>
      <c r="I3806" s="4" t="s">
        <v>23</v>
      </c>
      <c r="J3806" s="4" t="s">
        <v>12</v>
      </c>
      <c r="K3806" s="4" t="s">
        <v>52</v>
      </c>
    </row>
    <row r="3807" spans="2:11" x14ac:dyDescent="0.25">
      <c r="B3807" s="7">
        <v>44174</v>
      </c>
      <c r="C3807" s="4" t="s">
        <v>21</v>
      </c>
      <c r="D3807" s="4" t="s">
        <v>18</v>
      </c>
      <c r="E3807" s="4" t="s">
        <v>20</v>
      </c>
      <c r="F3807" s="4">
        <v>33</v>
      </c>
      <c r="G3807" s="13">
        <f t="shared" si="59"/>
        <v>300</v>
      </c>
      <c r="H3807" s="13">
        <f>tbl_Data[[#This Row],[Units]] * tbl_Data[[#This Row],[Price]]</f>
        <v>9900</v>
      </c>
      <c r="I3807" s="4" t="s">
        <v>23</v>
      </c>
      <c r="J3807" s="4" t="s">
        <v>12</v>
      </c>
      <c r="K3807" s="4" t="s">
        <v>53</v>
      </c>
    </row>
    <row r="3808" spans="2:11" x14ac:dyDescent="0.25">
      <c r="B3808" s="7">
        <v>44174</v>
      </c>
      <c r="C3808" s="4" t="s">
        <v>13</v>
      </c>
      <c r="D3808" s="4" t="s">
        <v>18</v>
      </c>
      <c r="E3808" s="4" t="s">
        <v>17</v>
      </c>
      <c r="F3808" s="4">
        <v>21</v>
      </c>
      <c r="G3808" s="13">
        <f t="shared" si="59"/>
        <v>500</v>
      </c>
      <c r="H3808" s="13">
        <f>tbl_Data[[#This Row],[Units]] * tbl_Data[[#This Row],[Price]]</f>
        <v>10500</v>
      </c>
      <c r="I3808" s="4" t="s">
        <v>11</v>
      </c>
      <c r="J3808" s="4" t="s">
        <v>12</v>
      </c>
      <c r="K3808" s="4" t="s">
        <v>55</v>
      </c>
    </row>
    <row r="3809" spans="2:11" x14ac:dyDescent="0.25">
      <c r="B3809" s="7">
        <v>44174</v>
      </c>
      <c r="C3809" s="4" t="s">
        <v>21</v>
      </c>
      <c r="D3809" s="4" t="s">
        <v>16</v>
      </c>
      <c r="E3809" s="4" t="s">
        <v>17</v>
      </c>
      <c r="F3809" s="4">
        <v>49</v>
      </c>
      <c r="G3809" s="13">
        <f t="shared" si="59"/>
        <v>500</v>
      </c>
      <c r="H3809" s="13">
        <f>tbl_Data[[#This Row],[Units]] * tbl_Data[[#This Row],[Price]]</f>
        <v>24500</v>
      </c>
      <c r="I3809" s="4" t="s">
        <v>11</v>
      </c>
      <c r="J3809" s="4" t="s">
        <v>12</v>
      </c>
      <c r="K3809" s="4" t="s">
        <v>53</v>
      </c>
    </row>
    <row r="3810" spans="2:11" x14ac:dyDescent="0.25">
      <c r="B3810" s="7">
        <v>44175</v>
      </c>
      <c r="C3810" s="4" t="s">
        <v>21</v>
      </c>
      <c r="D3810" s="4" t="s">
        <v>14</v>
      </c>
      <c r="E3810" s="4" t="s">
        <v>20</v>
      </c>
      <c r="F3810" s="4">
        <v>21</v>
      </c>
      <c r="G3810" s="13">
        <f t="shared" si="59"/>
        <v>300</v>
      </c>
      <c r="H3810" s="13">
        <f>tbl_Data[[#This Row],[Units]] * tbl_Data[[#This Row],[Price]]</f>
        <v>6300</v>
      </c>
      <c r="I3810" s="4" t="s">
        <v>11</v>
      </c>
      <c r="J3810" s="4" t="s">
        <v>12</v>
      </c>
      <c r="K3810" s="4" t="s">
        <v>55</v>
      </c>
    </row>
    <row r="3811" spans="2:11" x14ac:dyDescent="0.25">
      <c r="B3811" s="7">
        <v>44175</v>
      </c>
      <c r="C3811" s="4" t="s">
        <v>13</v>
      </c>
      <c r="D3811" s="4" t="s">
        <v>48</v>
      </c>
      <c r="E3811" s="4" t="s">
        <v>20</v>
      </c>
      <c r="F3811" s="4">
        <v>25</v>
      </c>
      <c r="G3811" s="13">
        <f t="shared" si="59"/>
        <v>300</v>
      </c>
      <c r="H3811" s="13">
        <f>tbl_Data[[#This Row],[Units]] * tbl_Data[[#This Row],[Price]]</f>
        <v>7500</v>
      </c>
      <c r="I3811" s="4" t="s">
        <v>23</v>
      </c>
      <c r="J3811" s="4" t="s">
        <v>12</v>
      </c>
      <c r="K3811" s="4" t="s">
        <v>53</v>
      </c>
    </row>
    <row r="3812" spans="2:11" x14ac:dyDescent="0.25">
      <c r="B3812" s="7">
        <v>44175</v>
      </c>
      <c r="C3812" s="4" t="s">
        <v>8</v>
      </c>
      <c r="D3812" s="4" t="s">
        <v>18</v>
      </c>
      <c r="E3812" s="4" t="s">
        <v>20</v>
      </c>
      <c r="F3812" s="4">
        <v>26</v>
      </c>
      <c r="G3812" s="13">
        <f t="shared" si="59"/>
        <v>300</v>
      </c>
      <c r="H3812" s="13">
        <f>tbl_Data[[#This Row],[Units]] * tbl_Data[[#This Row],[Price]]</f>
        <v>7800</v>
      </c>
      <c r="I3812" s="4" t="s">
        <v>11</v>
      </c>
      <c r="J3812" s="4" t="s">
        <v>12</v>
      </c>
      <c r="K3812" s="4" t="s">
        <v>53</v>
      </c>
    </row>
    <row r="3813" spans="2:11" x14ac:dyDescent="0.25">
      <c r="B3813" s="7">
        <v>44175</v>
      </c>
      <c r="C3813" s="4" t="s">
        <v>21</v>
      </c>
      <c r="D3813" s="4" t="s">
        <v>9</v>
      </c>
      <c r="E3813" s="4" t="s">
        <v>10</v>
      </c>
      <c r="F3813" s="4">
        <v>26</v>
      </c>
      <c r="G3813" s="13">
        <f t="shared" si="59"/>
        <v>400</v>
      </c>
      <c r="H3813" s="13">
        <f>tbl_Data[[#This Row],[Units]] * tbl_Data[[#This Row],[Price]]</f>
        <v>10400</v>
      </c>
      <c r="I3813" s="4" t="s">
        <v>11</v>
      </c>
      <c r="J3813" s="4" t="s">
        <v>12</v>
      </c>
      <c r="K3813" s="4" t="s">
        <v>55</v>
      </c>
    </row>
    <row r="3814" spans="2:11" x14ac:dyDescent="0.25">
      <c r="B3814" s="7">
        <v>44175</v>
      </c>
      <c r="C3814" s="4" t="s">
        <v>13</v>
      </c>
      <c r="D3814" s="4" t="s">
        <v>14</v>
      </c>
      <c r="E3814" s="4" t="s">
        <v>17</v>
      </c>
      <c r="F3814" s="4">
        <v>21</v>
      </c>
      <c r="G3814" s="13">
        <f t="shared" si="59"/>
        <v>500</v>
      </c>
      <c r="H3814" s="13">
        <f>tbl_Data[[#This Row],[Units]] * tbl_Data[[#This Row],[Price]]</f>
        <v>10500</v>
      </c>
      <c r="I3814" s="4" t="s">
        <v>11</v>
      </c>
      <c r="J3814" s="4" t="s">
        <v>12</v>
      </c>
      <c r="K3814" s="4" t="s">
        <v>52</v>
      </c>
    </row>
    <row r="3815" spans="2:11" x14ac:dyDescent="0.25">
      <c r="B3815" s="7">
        <v>44175</v>
      </c>
      <c r="C3815" s="4" t="s">
        <v>21</v>
      </c>
      <c r="D3815" s="4" t="s">
        <v>14</v>
      </c>
      <c r="E3815" s="4" t="s">
        <v>17</v>
      </c>
      <c r="F3815" s="4">
        <v>22</v>
      </c>
      <c r="G3815" s="13">
        <f t="shared" si="59"/>
        <v>500</v>
      </c>
      <c r="H3815" s="13">
        <f>tbl_Data[[#This Row],[Units]] * tbl_Data[[#This Row],[Price]]</f>
        <v>11000</v>
      </c>
      <c r="I3815" s="4" t="s">
        <v>11</v>
      </c>
      <c r="J3815" s="4" t="s">
        <v>19</v>
      </c>
      <c r="K3815" s="4" t="s">
        <v>53</v>
      </c>
    </row>
    <row r="3816" spans="2:11" x14ac:dyDescent="0.25">
      <c r="B3816" s="7">
        <v>44175</v>
      </c>
      <c r="C3816" s="4" t="s">
        <v>21</v>
      </c>
      <c r="D3816" s="4" t="s">
        <v>48</v>
      </c>
      <c r="E3816" s="4" t="s">
        <v>20</v>
      </c>
      <c r="F3816" s="4">
        <v>48</v>
      </c>
      <c r="G3816" s="13">
        <f t="shared" si="59"/>
        <v>300</v>
      </c>
      <c r="H3816" s="13">
        <f>tbl_Data[[#This Row],[Units]] * tbl_Data[[#This Row],[Price]]</f>
        <v>14400</v>
      </c>
      <c r="I3816" s="4" t="s">
        <v>11</v>
      </c>
      <c r="J3816" s="4" t="s">
        <v>12</v>
      </c>
      <c r="K3816" s="4" t="s">
        <v>55</v>
      </c>
    </row>
    <row r="3817" spans="2:11" x14ac:dyDescent="0.25">
      <c r="B3817" s="7">
        <v>44175</v>
      </c>
      <c r="C3817" s="4" t="s">
        <v>21</v>
      </c>
      <c r="D3817" s="4" t="s">
        <v>48</v>
      </c>
      <c r="E3817" s="4" t="s">
        <v>17</v>
      </c>
      <c r="F3817" s="4">
        <v>29</v>
      </c>
      <c r="G3817" s="13">
        <f t="shared" si="59"/>
        <v>500</v>
      </c>
      <c r="H3817" s="13">
        <f>tbl_Data[[#This Row],[Units]] * tbl_Data[[#This Row],[Price]]</f>
        <v>14500</v>
      </c>
      <c r="I3817" s="4" t="s">
        <v>23</v>
      </c>
      <c r="J3817" s="4" t="s">
        <v>12</v>
      </c>
      <c r="K3817" s="4" t="s">
        <v>55</v>
      </c>
    </row>
    <row r="3818" spans="2:11" x14ac:dyDescent="0.25">
      <c r="B3818" s="7">
        <v>44175</v>
      </c>
      <c r="C3818" s="4" t="s">
        <v>13</v>
      </c>
      <c r="D3818" s="4" t="s">
        <v>14</v>
      </c>
      <c r="E3818" s="4" t="s">
        <v>10</v>
      </c>
      <c r="F3818" s="4">
        <v>46</v>
      </c>
      <c r="G3818" s="13">
        <f t="shared" si="59"/>
        <v>400</v>
      </c>
      <c r="H3818" s="13">
        <f>tbl_Data[[#This Row],[Units]] * tbl_Data[[#This Row],[Price]]</f>
        <v>18400</v>
      </c>
      <c r="I3818" s="4" t="s">
        <v>11</v>
      </c>
      <c r="J3818" s="4" t="s">
        <v>12</v>
      </c>
      <c r="K3818" s="4" t="s">
        <v>53</v>
      </c>
    </row>
    <row r="3819" spans="2:11" x14ac:dyDescent="0.25">
      <c r="B3819" s="7">
        <v>44176</v>
      </c>
      <c r="C3819" s="4" t="s">
        <v>21</v>
      </c>
      <c r="D3819" s="4" t="s">
        <v>48</v>
      </c>
      <c r="E3819" s="4" t="s">
        <v>10</v>
      </c>
      <c r="F3819" s="4">
        <v>4</v>
      </c>
      <c r="G3819" s="13">
        <f t="shared" si="59"/>
        <v>400</v>
      </c>
      <c r="H3819" s="13">
        <f>tbl_Data[[#This Row],[Units]] * tbl_Data[[#This Row],[Price]]</f>
        <v>1600</v>
      </c>
      <c r="I3819" s="4" t="s">
        <v>11</v>
      </c>
      <c r="J3819" s="4" t="s">
        <v>12</v>
      </c>
      <c r="K3819" s="4" t="s">
        <v>53</v>
      </c>
    </row>
    <row r="3820" spans="2:11" x14ac:dyDescent="0.25">
      <c r="B3820" s="7">
        <v>44176</v>
      </c>
      <c r="C3820" s="4" t="s">
        <v>8</v>
      </c>
      <c r="D3820" s="4" t="s">
        <v>16</v>
      </c>
      <c r="E3820" s="4" t="s">
        <v>17</v>
      </c>
      <c r="F3820" s="4">
        <v>8</v>
      </c>
      <c r="G3820" s="13">
        <f t="shared" si="59"/>
        <v>500</v>
      </c>
      <c r="H3820" s="13">
        <f>tbl_Data[[#This Row],[Units]] * tbl_Data[[#This Row],[Price]]</f>
        <v>4000</v>
      </c>
      <c r="I3820" s="4" t="s">
        <v>11</v>
      </c>
      <c r="J3820" s="4" t="s">
        <v>12</v>
      </c>
      <c r="K3820" s="4" t="s">
        <v>55</v>
      </c>
    </row>
    <row r="3821" spans="2:11" x14ac:dyDescent="0.25">
      <c r="B3821" s="7">
        <v>44176</v>
      </c>
      <c r="C3821" s="4" t="s">
        <v>21</v>
      </c>
      <c r="D3821" s="4" t="s">
        <v>48</v>
      </c>
      <c r="E3821" s="4" t="s">
        <v>17</v>
      </c>
      <c r="F3821" s="4">
        <v>9</v>
      </c>
      <c r="G3821" s="13">
        <f t="shared" si="59"/>
        <v>500</v>
      </c>
      <c r="H3821" s="13">
        <f>tbl_Data[[#This Row],[Units]] * tbl_Data[[#This Row],[Price]]</f>
        <v>4500</v>
      </c>
      <c r="I3821" s="4" t="s">
        <v>23</v>
      </c>
      <c r="J3821" s="4" t="s">
        <v>12</v>
      </c>
      <c r="K3821" s="4" t="s">
        <v>55</v>
      </c>
    </row>
    <row r="3822" spans="2:11" x14ac:dyDescent="0.25">
      <c r="B3822" s="7">
        <v>44176</v>
      </c>
      <c r="C3822" s="4" t="s">
        <v>8</v>
      </c>
      <c r="D3822" s="4" t="s">
        <v>18</v>
      </c>
      <c r="E3822" s="4" t="s">
        <v>10</v>
      </c>
      <c r="F3822" s="4">
        <v>12</v>
      </c>
      <c r="G3822" s="13">
        <f t="shared" si="59"/>
        <v>400</v>
      </c>
      <c r="H3822" s="13">
        <f>tbl_Data[[#This Row],[Units]] * tbl_Data[[#This Row],[Price]]</f>
        <v>4800</v>
      </c>
      <c r="I3822" s="4" t="s">
        <v>11</v>
      </c>
      <c r="J3822" s="4" t="s">
        <v>12</v>
      </c>
      <c r="K3822" s="4" t="s">
        <v>52</v>
      </c>
    </row>
    <row r="3823" spans="2:11" x14ac:dyDescent="0.25">
      <c r="B3823" s="7">
        <v>44176</v>
      </c>
      <c r="C3823" s="4" t="s">
        <v>8</v>
      </c>
      <c r="D3823" s="4" t="s">
        <v>24</v>
      </c>
      <c r="E3823" s="4" t="s">
        <v>20</v>
      </c>
      <c r="F3823" s="4">
        <v>18</v>
      </c>
      <c r="G3823" s="13">
        <f t="shared" si="59"/>
        <v>300</v>
      </c>
      <c r="H3823" s="13">
        <f>tbl_Data[[#This Row],[Units]] * tbl_Data[[#This Row],[Price]]</f>
        <v>5400</v>
      </c>
      <c r="I3823" s="4" t="s">
        <v>11</v>
      </c>
      <c r="J3823" s="4" t="s">
        <v>12</v>
      </c>
      <c r="K3823" s="4" t="s">
        <v>55</v>
      </c>
    </row>
    <row r="3824" spans="2:11" x14ac:dyDescent="0.25">
      <c r="B3824" s="7">
        <v>44176</v>
      </c>
      <c r="C3824" s="4" t="s">
        <v>21</v>
      </c>
      <c r="D3824" s="4" t="s">
        <v>18</v>
      </c>
      <c r="E3824" s="4" t="s">
        <v>17</v>
      </c>
      <c r="F3824" s="4">
        <v>16</v>
      </c>
      <c r="G3824" s="13">
        <f t="shared" si="59"/>
        <v>500</v>
      </c>
      <c r="H3824" s="13">
        <f>tbl_Data[[#This Row],[Units]] * tbl_Data[[#This Row],[Price]]</f>
        <v>8000</v>
      </c>
      <c r="I3824" s="4" t="s">
        <v>11</v>
      </c>
      <c r="J3824" s="4" t="s">
        <v>19</v>
      </c>
      <c r="K3824" s="4" t="s">
        <v>52</v>
      </c>
    </row>
    <row r="3825" spans="2:11" x14ac:dyDescent="0.25">
      <c r="B3825" s="7">
        <v>44176</v>
      </c>
      <c r="C3825" s="4" t="s">
        <v>21</v>
      </c>
      <c r="D3825" s="4" t="s">
        <v>14</v>
      </c>
      <c r="E3825" s="4" t="s">
        <v>20</v>
      </c>
      <c r="F3825" s="4">
        <v>29</v>
      </c>
      <c r="G3825" s="13">
        <f t="shared" si="59"/>
        <v>300</v>
      </c>
      <c r="H3825" s="13">
        <f>tbl_Data[[#This Row],[Units]] * tbl_Data[[#This Row],[Price]]</f>
        <v>8700</v>
      </c>
      <c r="I3825" s="4" t="s">
        <v>11</v>
      </c>
      <c r="J3825" s="4" t="s">
        <v>19</v>
      </c>
      <c r="K3825" s="4" t="s">
        <v>55</v>
      </c>
    </row>
    <row r="3826" spans="2:11" x14ac:dyDescent="0.25">
      <c r="B3826" s="7">
        <v>44176</v>
      </c>
      <c r="C3826" s="4" t="s">
        <v>13</v>
      </c>
      <c r="D3826" s="4" t="s">
        <v>18</v>
      </c>
      <c r="E3826" s="4" t="s">
        <v>22</v>
      </c>
      <c r="F3826" s="4">
        <v>44</v>
      </c>
      <c r="G3826" s="13">
        <f t="shared" si="59"/>
        <v>200</v>
      </c>
      <c r="H3826" s="13">
        <f>tbl_Data[[#This Row],[Units]] * tbl_Data[[#This Row],[Price]]</f>
        <v>8800</v>
      </c>
      <c r="I3826" s="4" t="s">
        <v>23</v>
      </c>
      <c r="J3826" s="4" t="s">
        <v>12</v>
      </c>
      <c r="K3826" s="4" t="s">
        <v>55</v>
      </c>
    </row>
    <row r="3827" spans="2:11" x14ac:dyDescent="0.25">
      <c r="B3827" s="7">
        <v>44176</v>
      </c>
      <c r="C3827" s="4" t="s">
        <v>8</v>
      </c>
      <c r="D3827" s="4" t="s">
        <v>9</v>
      </c>
      <c r="E3827" s="4" t="s">
        <v>20</v>
      </c>
      <c r="F3827" s="4">
        <v>41</v>
      </c>
      <c r="G3827" s="13">
        <f t="shared" si="59"/>
        <v>300</v>
      </c>
      <c r="H3827" s="13">
        <f>tbl_Data[[#This Row],[Units]] * tbl_Data[[#This Row],[Price]]</f>
        <v>12300</v>
      </c>
      <c r="I3827" s="4" t="s">
        <v>11</v>
      </c>
      <c r="J3827" s="4" t="s">
        <v>12</v>
      </c>
      <c r="K3827" s="4" t="s">
        <v>55</v>
      </c>
    </row>
    <row r="3828" spans="2:11" x14ac:dyDescent="0.25">
      <c r="B3828" s="7">
        <v>44176</v>
      </c>
      <c r="C3828" s="4" t="s">
        <v>8</v>
      </c>
      <c r="D3828" s="4" t="s">
        <v>48</v>
      </c>
      <c r="E3828" s="4" t="s">
        <v>17</v>
      </c>
      <c r="F3828" s="4">
        <v>35</v>
      </c>
      <c r="G3828" s="13">
        <f t="shared" si="59"/>
        <v>500</v>
      </c>
      <c r="H3828" s="13">
        <f>tbl_Data[[#This Row],[Units]] * tbl_Data[[#This Row],[Price]]</f>
        <v>17500</v>
      </c>
      <c r="I3828" s="4" t="s">
        <v>11</v>
      </c>
      <c r="J3828" s="4" t="s">
        <v>12</v>
      </c>
      <c r="K3828" s="4" t="s">
        <v>52</v>
      </c>
    </row>
    <row r="3829" spans="2:11" x14ac:dyDescent="0.25">
      <c r="B3829" s="7">
        <v>44176</v>
      </c>
      <c r="C3829" s="4" t="s">
        <v>8</v>
      </c>
      <c r="D3829" s="4" t="s">
        <v>48</v>
      </c>
      <c r="E3829" s="4" t="s">
        <v>17</v>
      </c>
      <c r="F3829" s="4">
        <v>40</v>
      </c>
      <c r="G3829" s="13">
        <f t="shared" si="59"/>
        <v>500</v>
      </c>
      <c r="H3829" s="13">
        <f>tbl_Data[[#This Row],[Units]] * tbl_Data[[#This Row],[Price]]</f>
        <v>20000</v>
      </c>
      <c r="I3829" s="4" t="s">
        <v>11</v>
      </c>
      <c r="J3829" s="4" t="s">
        <v>12</v>
      </c>
      <c r="K3829" s="4" t="s">
        <v>56</v>
      </c>
    </row>
    <row r="3830" spans="2:11" x14ac:dyDescent="0.25">
      <c r="B3830" s="7">
        <v>44177</v>
      </c>
      <c r="C3830" s="4" t="s">
        <v>8</v>
      </c>
      <c r="D3830" s="4" t="s">
        <v>16</v>
      </c>
      <c r="E3830" s="4" t="s">
        <v>10</v>
      </c>
      <c r="F3830" s="4">
        <v>5</v>
      </c>
      <c r="G3830" s="13">
        <f t="shared" si="59"/>
        <v>400</v>
      </c>
      <c r="H3830" s="13">
        <f>tbl_Data[[#This Row],[Units]] * tbl_Data[[#This Row],[Price]]</f>
        <v>2000</v>
      </c>
      <c r="I3830" s="4" t="s">
        <v>23</v>
      </c>
      <c r="J3830" s="4" t="s">
        <v>12</v>
      </c>
      <c r="K3830" s="4" t="s">
        <v>52</v>
      </c>
    </row>
    <row r="3831" spans="2:11" x14ac:dyDescent="0.25">
      <c r="B3831" s="7">
        <v>44177</v>
      </c>
      <c r="C3831" s="4" t="s">
        <v>21</v>
      </c>
      <c r="D3831" s="4" t="s">
        <v>18</v>
      </c>
      <c r="E3831" s="4" t="s">
        <v>10</v>
      </c>
      <c r="F3831" s="4">
        <v>6</v>
      </c>
      <c r="G3831" s="13">
        <f t="shared" si="59"/>
        <v>400</v>
      </c>
      <c r="H3831" s="13">
        <f>tbl_Data[[#This Row],[Units]] * tbl_Data[[#This Row],[Price]]</f>
        <v>2400</v>
      </c>
      <c r="I3831" s="4" t="s">
        <v>11</v>
      </c>
      <c r="J3831" s="4" t="s">
        <v>12</v>
      </c>
      <c r="K3831" s="4" t="s">
        <v>55</v>
      </c>
    </row>
    <row r="3832" spans="2:11" x14ac:dyDescent="0.25">
      <c r="B3832" s="7">
        <v>44177</v>
      </c>
      <c r="C3832" s="4" t="s">
        <v>8</v>
      </c>
      <c r="D3832" s="4" t="s">
        <v>16</v>
      </c>
      <c r="E3832" s="4" t="s">
        <v>10</v>
      </c>
      <c r="F3832" s="4">
        <v>8</v>
      </c>
      <c r="G3832" s="13">
        <f t="shared" si="59"/>
        <v>400</v>
      </c>
      <c r="H3832" s="13">
        <f>tbl_Data[[#This Row],[Units]] * tbl_Data[[#This Row],[Price]]</f>
        <v>3200</v>
      </c>
      <c r="I3832" s="4" t="s">
        <v>23</v>
      </c>
      <c r="J3832" s="4" t="s">
        <v>12</v>
      </c>
      <c r="K3832" s="4" t="s">
        <v>53</v>
      </c>
    </row>
    <row r="3833" spans="2:11" x14ac:dyDescent="0.25">
      <c r="B3833" s="7">
        <v>44177</v>
      </c>
      <c r="C3833" s="4" t="s">
        <v>8</v>
      </c>
      <c r="D3833" s="4" t="s">
        <v>18</v>
      </c>
      <c r="E3833" s="4" t="s">
        <v>22</v>
      </c>
      <c r="F3833" s="4">
        <v>16</v>
      </c>
      <c r="G3833" s="13">
        <f t="shared" si="59"/>
        <v>200</v>
      </c>
      <c r="H3833" s="13">
        <f>tbl_Data[[#This Row],[Units]] * tbl_Data[[#This Row],[Price]]</f>
        <v>3200</v>
      </c>
      <c r="I3833" s="4" t="s">
        <v>11</v>
      </c>
      <c r="J3833" s="4" t="s">
        <v>12</v>
      </c>
      <c r="K3833" s="4" t="s">
        <v>52</v>
      </c>
    </row>
    <row r="3834" spans="2:11" x14ac:dyDescent="0.25">
      <c r="B3834" s="7">
        <v>44177</v>
      </c>
      <c r="C3834" s="4" t="s">
        <v>21</v>
      </c>
      <c r="D3834" s="4" t="s">
        <v>48</v>
      </c>
      <c r="E3834" s="4" t="s">
        <v>20</v>
      </c>
      <c r="F3834" s="4">
        <v>11</v>
      </c>
      <c r="G3834" s="13">
        <f t="shared" si="59"/>
        <v>300</v>
      </c>
      <c r="H3834" s="13">
        <f>tbl_Data[[#This Row],[Units]] * tbl_Data[[#This Row],[Price]]</f>
        <v>3300</v>
      </c>
      <c r="I3834" s="4" t="s">
        <v>11</v>
      </c>
      <c r="J3834" s="4" t="s">
        <v>12</v>
      </c>
      <c r="K3834" s="4" t="s">
        <v>52</v>
      </c>
    </row>
    <row r="3835" spans="2:11" x14ac:dyDescent="0.25">
      <c r="B3835" s="7">
        <v>44177</v>
      </c>
      <c r="C3835" s="4" t="s">
        <v>8</v>
      </c>
      <c r="D3835" s="4" t="s">
        <v>14</v>
      </c>
      <c r="E3835" s="4" t="s">
        <v>20</v>
      </c>
      <c r="F3835" s="4">
        <v>17</v>
      </c>
      <c r="G3835" s="13">
        <f t="shared" si="59"/>
        <v>300</v>
      </c>
      <c r="H3835" s="13">
        <f>tbl_Data[[#This Row],[Units]] * tbl_Data[[#This Row],[Price]]</f>
        <v>5100</v>
      </c>
      <c r="I3835" s="4" t="s">
        <v>11</v>
      </c>
      <c r="J3835" s="4" t="s">
        <v>12</v>
      </c>
      <c r="K3835" s="4" t="s">
        <v>53</v>
      </c>
    </row>
    <row r="3836" spans="2:11" x14ac:dyDescent="0.25">
      <c r="B3836" s="7">
        <v>44177</v>
      </c>
      <c r="C3836" s="4" t="s">
        <v>8</v>
      </c>
      <c r="D3836" s="4" t="s">
        <v>14</v>
      </c>
      <c r="E3836" s="4" t="s">
        <v>10</v>
      </c>
      <c r="F3836" s="4">
        <v>19</v>
      </c>
      <c r="G3836" s="13">
        <f t="shared" si="59"/>
        <v>400</v>
      </c>
      <c r="H3836" s="13">
        <f>tbl_Data[[#This Row],[Units]] * tbl_Data[[#This Row],[Price]]</f>
        <v>7600</v>
      </c>
      <c r="I3836" s="4" t="s">
        <v>11</v>
      </c>
      <c r="J3836" s="4" t="s">
        <v>12</v>
      </c>
      <c r="K3836" s="4" t="s">
        <v>53</v>
      </c>
    </row>
    <row r="3837" spans="2:11" x14ac:dyDescent="0.25">
      <c r="B3837" s="7">
        <v>44177</v>
      </c>
      <c r="C3837" s="4" t="s">
        <v>21</v>
      </c>
      <c r="D3837" s="4" t="s">
        <v>18</v>
      </c>
      <c r="E3837" s="4" t="s">
        <v>17</v>
      </c>
      <c r="F3837" s="4">
        <v>16</v>
      </c>
      <c r="G3837" s="13">
        <f t="shared" si="59"/>
        <v>500</v>
      </c>
      <c r="H3837" s="13">
        <f>tbl_Data[[#This Row],[Units]] * tbl_Data[[#This Row],[Price]]</f>
        <v>8000</v>
      </c>
      <c r="I3837" s="4" t="s">
        <v>23</v>
      </c>
      <c r="J3837" s="4" t="s">
        <v>12</v>
      </c>
      <c r="K3837" s="4" t="s">
        <v>52</v>
      </c>
    </row>
    <row r="3838" spans="2:11" x14ac:dyDescent="0.25">
      <c r="B3838" s="7">
        <v>44177</v>
      </c>
      <c r="C3838" s="4" t="s">
        <v>8</v>
      </c>
      <c r="D3838" s="4" t="s">
        <v>18</v>
      </c>
      <c r="E3838" s="4" t="s">
        <v>22</v>
      </c>
      <c r="F3838" s="4">
        <v>45</v>
      </c>
      <c r="G3838" s="13">
        <f t="shared" si="59"/>
        <v>200</v>
      </c>
      <c r="H3838" s="13">
        <f>tbl_Data[[#This Row],[Units]] * tbl_Data[[#This Row],[Price]]</f>
        <v>9000</v>
      </c>
      <c r="I3838" s="4" t="s">
        <v>23</v>
      </c>
      <c r="J3838" s="4" t="s">
        <v>12</v>
      </c>
      <c r="K3838" s="4" t="s">
        <v>55</v>
      </c>
    </row>
    <row r="3839" spans="2:11" x14ac:dyDescent="0.25">
      <c r="B3839" s="7">
        <v>44177</v>
      </c>
      <c r="C3839" s="4" t="s">
        <v>13</v>
      </c>
      <c r="D3839" s="4" t="s">
        <v>48</v>
      </c>
      <c r="E3839" s="4" t="s">
        <v>17</v>
      </c>
      <c r="F3839" s="4">
        <v>21</v>
      </c>
      <c r="G3839" s="13">
        <f t="shared" si="59"/>
        <v>500</v>
      </c>
      <c r="H3839" s="13">
        <f>tbl_Data[[#This Row],[Units]] * tbl_Data[[#This Row],[Price]]</f>
        <v>10500</v>
      </c>
      <c r="I3839" s="4" t="s">
        <v>11</v>
      </c>
      <c r="J3839" s="4" t="s">
        <v>12</v>
      </c>
      <c r="K3839" s="4" t="s">
        <v>55</v>
      </c>
    </row>
    <row r="3840" spans="2:11" x14ac:dyDescent="0.25">
      <c r="B3840" s="7">
        <v>44177</v>
      </c>
      <c r="C3840" s="4" t="s">
        <v>21</v>
      </c>
      <c r="D3840" s="4" t="s">
        <v>18</v>
      </c>
      <c r="E3840" s="4" t="s">
        <v>20</v>
      </c>
      <c r="F3840" s="4">
        <v>41</v>
      </c>
      <c r="G3840" s="13">
        <f t="shared" si="59"/>
        <v>300</v>
      </c>
      <c r="H3840" s="13">
        <f>tbl_Data[[#This Row],[Units]] * tbl_Data[[#This Row],[Price]]</f>
        <v>12300</v>
      </c>
      <c r="I3840" s="4" t="s">
        <v>11</v>
      </c>
      <c r="J3840" s="4" t="s">
        <v>19</v>
      </c>
      <c r="K3840" s="4" t="s">
        <v>55</v>
      </c>
    </row>
    <row r="3841" spans="2:11" x14ac:dyDescent="0.25">
      <c r="B3841" s="7">
        <v>44177</v>
      </c>
      <c r="C3841" s="4" t="s">
        <v>13</v>
      </c>
      <c r="D3841" s="4" t="s">
        <v>14</v>
      </c>
      <c r="E3841" s="4" t="s">
        <v>17</v>
      </c>
      <c r="F3841" s="4">
        <v>30</v>
      </c>
      <c r="G3841" s="13">
        <f t="shared" si="59"/>
        <v>500</v>
      </c>
      <c r="H3841" s="13">
        <f>tbl_Data[[#This Row],[Units]] * tbl_Data[[#This Row],[Price]]</f>
        <v>15000</v>
      </c>
      <c r="I3841" s="4" t="s">
        <v>11</v>
      </c>
      <c r="J3841" s="4" t="s">
        <v>12</v>
      </c>
      <c r="K3841" s="4" t="s">
        <v>54</v>
      </c>
    </row>
    <row r="3842" spans="2:11" x14ac:dyDescent="0.25">
      <c r="B3842" s="7">
        <v>44177</v>
      </c>
      <c r="C3842" s="4" t="s">
        <v>21</v>
      </c>
      <c r="D3842" s="4" t="s">
        <v>18</v>
      </c>
      <c r="E3842" s="4" t="s">
        <v>10</v>
      </c>
      <c r="F3842" s="4">
        <v>41</v>
      </c>
      <c r="G3842" s="13">
        <f t="shared" si="59"/>
        <v>400</v>
      </c>
      <c r="H3842" s="13">
        <f>tbl_Data[[#This Row],[Units]] * tbl_Data[[#This Row],[Price]]</f>
        <v>16400</v>
      </c>
      <c r="I3842" s="4" t="s">
        <v>11</v>
      </c>
      <c r="J3842" s="4" t="s">
        <v>12</v>
      </c>
      <c r="K3842" s="4" t="s">
        <v>55</v>
      </c>
    </row>
    <row r="3843" spans="2:11" x14ac:dyDescent="0.25">
      <c r="B3843" s="7">
        <v>44177</v>
      </c>
      <c r="C3843" s="4" t="s">
        <v>13</v>
      </c>
      <c r="D3843" s="4" t="s">
        <v>14</v>
      </c>
      <c r="E3843" s="4" t="s">
        <v>10</v>
      </c>
      <c r="F3843" s="4">
        <v>49</v>
      </c>
      <c r="G3843" s="13">
        <f t="shared" si="59"/>
        <v>400</v>
      </c>
      <c r="H3843" s="13">
        <f>tbl_Data[[#This Row],[Units]] * tbl_Data[[#This Row],[Price]]</f>
        <v>19600</v>
      </c>
      <c r="I3843" s="4" t="s">
        <v>11</v>
      </c>
      <c r="J3843" s="4" t="s">
        <v>12</v>
      </c>
      <c r="K3843" s="4" t="s">
        <v>55</v>
      </c>
    </row>
    <row r="3844" spans="2:11" x14ac:dyDescent="0.25">
      <c r="B3844" s="7">
        <v>44178</v>
      </c>
      <c r="C3844" s="4" t="s">
        <v>21</v>
      </c>
      <c r="D3844" s="4" t="s">
        <v>48</v>
      </c>
      <c r="E3844" s="4" t="s">
        <v>10</v>
      </c>
      <c r="F3844" s="4">
        <v>1</v>
      </c>
      <c r="G3844" s="13">
        <f t="shared" ref="G3844:G3907" si="60">_xlfn.XLOOKUP(E3844, Product, dv_Price, "N/A", 0)</f>
        <v>400</v>
      </c>
      <c r="H3844" s="13">
        <f>tbl_Data[[#This Row],[Units]] * tbl_Data[[#This Row],[Price]]</f>
        <v>400</v>
      </c>
      <c r="I3844" s="4" t="s">
        <v>11</v>
      </c>
      <c r="J3844" s="4" t="s">
        <v>19</v>
      </c>
      <c r="K3844" s="4" t="s">
        <v>52</v>
      </c>
    </row>
    <row r="3845" spans="2:11" x14ac:dyDescent="0.25">
      <c r="B3845" s="7">
        <v>44178</v>
      </c>
      <c r="C3845" s="4" t="s">
        <v>8</v>
      </c>
      <c r="D3845" s="4" t="s">
        <v>18</v>
      </c>
      <c r="E3845" s="4" t="s">
        <v>15</v>
      </c>
      <c r="F3845" s="4">
        <v>7</v>
      </c>
      <c r="G3845" s="13">
        <f t="shared" si="60"/>
        <v>100</v>
      </c>
      <c r="H3845" s="13">
        <f>tbl_Data[[#This Row],[Units]] * tbl_Data[[#This Row],[Price]]</f>
        <v>700</v>
      </c>
      <c r="I3845" s="4" t="s">
        <v>11</v>
      </c>
      <c r="J3845" s="4" t="s">
        <v>12</v>
      </c>
      <c r="K3845" s="4" t="s">
        <v>55</v>
      </c>
    </row>
    <row r="3846" spans="2:11" x14ac:dyDescent="0.25">
      <c r="B3846" s="7">
        <v>44178</v>
      </c>
      <c r="C3846" s="4" t="s">
        <v>21</v>
      </c>
      <c r="D3846" s="4" t="s">
        <v>18</v>
      </c>
      <c r="E3846" s="4" t="s">
        <v>17</v>
      </c>
      <c r="F3846" s="4">
        <v>3</v>
      </c>
      <c r="G3846" s="13">
        <f t="shared" si="60"/>
        <v>500</v>
      </c>
      <c r="H3846" s="13">
        <f>tbl_Data[[#This Row],[Units]] * tbl_Data[[#This Row],[Price]]</f>
        <v>1500</v>
      </c>
      <c r="I3846" s="4" t="s">
        <v>11</v>
      </c>
      <c r="J3846" s="4" t="s">
        <v>12</v>
      </c>
      <c r="K3846" s="4" t="s">
        <v>53</v>
      </c>
    </row>
    <row r="3847" spans="2:11" x14ac:dyDescent="0.25">
      <c r="B3847" s="7">
        <v>44178</v>
      </c>
      <c r="C3847" s="4" t="s">
        <v>21</v>
      </c>
      <c r="D3847" s="4" t="s">
        <v>14</v>
      </c>
      <c r="E3847" s="4" t="s">
        <v>17</v>
      </c>
      <c r="F3847" s="4">
        <v>4</v>
      </c>
      <c r="G3847" s="13">
        <f t="shared" si="60"/>
        <v>500</v>
      </c>
      <c r="H3847" s="13">
        <f>tbl_Data[[#This Row],[Units]] * tbl_Data[[#This Row],[Price]]</f>
        <v>2000</v>
      </c>
      <c r="I3847" s="4" t="s">
        <v>11</v>
      </c>
      <c r="J3847" s="4" t="s">
        <v>12</v>
      </c>
      <c r="K3847" s="4" t="s">
        <v>55</v>
      </c>
    </row>
    <row r="3848" spans="2:11" x14ac:dyDescent="0.25">
      <c r="B3848" s="7">
        <v>44178</v>
      </c>
      <c r="C3848" s="4" t="s">
        <v>21</v>
      </c>
      <c r="D3848" s="4" t="s">
        <v>18</v>
      </c>
      <c r="E3848" s="4" t="s">
        <v>10</v>
      </c>
      <c r="F3848" s="4">
        <v>11</v>
      </c>
      <c r="G3848" s="13">
        <f t="shared" si="60"/>
        <v>400</v>
      </c>
      <c r="H3848" s="13">
        <f>tbl_Data[[#This Row],[Units]] * tbl_Data[[#This Row],[Price]]</f>
        <v>4400</v>
      </c>
      <c r="I3848" s="4" t="s">
        <v>23</v>
      </c>
      <c r="J3848" s="4" t="s">
        <v>12</v>
      </c>
      <c r="K3848" s="4" t="s">
        <v>55</v>
      </c>
    </row>
    <row r="3849" spans="2:11" x14ac:dyDescent="0.25">
      <c r="B3849" s="7">
        <v>44178</v>
      </c>
      <c r="C3849" s="4" t="s">
        <v>13</v>
      </c>
      <c r="D3849" s="4" t="s">
        <v>18</v>
      </c>
      <c r="E3849" s="4" t="s">
        <v>22</v>
      </c>
      <c r="F3849" s="4">
        <v>28</v>
      </c>
      <c r="G3849" s="13">
        <f t="shared" si="60"/>
        <v>200</v>
      </c>
      <c r="H3849" s="13">
        <f>tbl_Data[[#This Row],[Units]] * tbl_Data[[#This Row],[Price]]</f>
        <v>5600</v>
      </c>
      <c r="I3849" s="4" t="s">
        <v>11</v>
      </c>
      <c r="J3849" s="4" t="s">
        <v>12</v>
      </c>
      <c r="K3849" s="4" t="s">
        <v>53</v>
      </c>
    </row>
    <row r="3850" spans="2:11" x14ac:dyDescent="0.25">
      <c r="B3850" s="7">
        <v>44178</v>
      </c>
      <c r="C3850" s="4" t="s">
        <v>8</v>
      </c>
      <c r="D3850" s="4" t="s">
        <v>48</v>
      </c>
      <c r="E3850" s="4" t="s">
        <v>10</v>
      </c>
      <c r="F3850" s="4">
        <v>17</v>
      </c>
      <c r="G3850" s="13">
        <f t="shared" si="60"/>
        <v>400</v>
      </c>
      <c r="H3850" s="13">
        <f>tbl_Data[[#This Row],[Units]] * tbl_Data[[#This Row],[Price]]</f>
        <v>6800</v>
      </c>
      <c r="I3850" s="4" t="s">
        <v>11</v>
      </c>
      <c r="J3850" s="4" t="s">
        <v>12</v>
      </c>
      <c r="K3850" s="4" t="s">
        <v>55</v>
      </c>
    </row>
    <row r="3851" spans="2:11" x14ac:dyDescent="0.25">
      <c r="B3851" s="7">
        <v>44178</v>
      </c>
      <c r="C3851" s="4" t="s">
        <v>21</v>
      </c>
      <c r="D3851" s="4" t="s">
        <v>9</v>
      </c>
      <c r="E3851" s="4" t="s">
        <v>10</v>
      </c>
      <c r="F3851" s="4">
        <v>43</v>
      </c>
      <c r="G3851" s="13">
        <f t="shared" si="60"/>
        <v>400</v>
      </c>
      <c r="H3851" s="13">
        <f>tbl_Data[[#This Row],[Units]] * tbl_Data[[#This Row],[Price]]</f>
        <v>17200</v>
      </c>
      <c r="I3851" s="4" t="s">
        <v>23</v>
      </c>
      <c r="J3851" s="4" t="s">
        <v>12</v>
      </c>
      <c r="K3851" s="4" t="s">
        <v>52</v>
      </c>
    </row>
    <row r="3852" spans="2:11" x14ac:dyDescent="0.25">
      <c r="B3852" s="7">
        <v>44178</v>
      </c>
      <c r="C3852" s="4" t="s">
        <v>13</v>
      </c>
      <c r="D3852" s="4" t="s">
        <v>18</v>
      </c>
      <c r="E3852" s="4" t="s">
        <v>10</v>
      </c>
      <c r="F3852" s="4">
        <v>47</v>
      </c>
      <c r="G3852" s="13">
        <f t="shared" si="60"/>
        <v>400</v>
      </c>
      <c r="H3852" s="13">
        <f>tbl_Data[[#This Row],[Units]] * tbl_Data[[#This Row],[Price]]</f>
        <v>18800</v>
      </c>
      <c r="I3852" s="4" t="s">
        <v>11</v>
      </c>
      <c r="J3852" s="4" t="s">
        <v>19</v>
      </c>
      <c r="K3852" s="4" t="s">
        <v>53</v>
      </c>
    </row>
    <row r="3853" spans="2:11" x14ac:dyDescent="0.25">
      <c r="B3853" s="7">
        <v>44179</v>
      </c>
      <c r="C3853" s="4" t="s">
        <v>21</v>
      </c>
      <c r="D3853" s="4" t="s">
        <v>16</v>
      </c>
      <c r="E3853" s="4" t="s">
        <v>10</v>
      </c>
      <c r="F3853" s="4">
        <v>2</v>
      </c>
      <c r="G3853" s="13">
        <f t="shared" si="60"/>
        <v>400</v>
      </c>
      <c r="H3853" s="13">
        <f>tbl_Data[[#This Row],[Units]] * tbl_Data[[#This Row],[Price]]</f>
        <v>800</v>
      </c>
      <c r="I3853" s="4" t="s">
        <v>11</v>
      </c>
      <c r="J3853" s="4" t="s">
        <v>12</v>
      </c>
      <c r="K3853" s="4" t="s">
        <v>53</v>
      </c>
    </row>
    <row r="3854" spans="2:11" x14ac:dyDescent="0.25">
      <c r="B3854" s="7">
        <v>44179</v>
      </c>
      <c r="C3854" s="4" t="s">
        <v>8</v>
      </c>
      <c r="D3854" s="4" t="s">
        <v>14</v>
      </c>
      <c r="E3854" s="4" t="s">
        <v>10</v>
      </c>
      <c r="F3854" s="4">
        <v>4</v>
      </c>
      <c r="G3854" s="13">
        <f t="shared" si="60"/>
        <v>400</v>
      </c>
      <c r="H3854" s="13">
        <f>tbl_Data[[#This Row],[Units]] * tbl_Data[[#This Row],[Price]]</f>
        <v>1600</v>
      </c>
      <c r="I3854" s="4" t="s">
        <v>11</v>
      </c>
      <c r="J3854" s="4" t="s">
        <v>12</v>
      </c>
      <c r="K3854" s="4" t="s">
        <v>53</v>
      </c>
    </row>
    <row r="3855" spans="2:11" x14ac:dyDescent="0.25">
      <c r="B3855" s="7">
        <v>44179</v>
      </c>
      <c r="C3855" s="4" t="s">
        <v>13</v>
      </c>
      <c r="D3855" s="4" t="s">
        <v>24</v>
      </c>
      <c r="E3855" s="4" t="s">
        <v>15</v>
      </c>
      <c r="F3855" s="4">
        <v>19</v>
      </c>
      <c r="G3855" s="13">
        <f t="shared" si="60"/>
        <v>100</v>
      </c>
      <c r="H3855" s="13">
        <f>tbl_Data[[#This Row],[Units]] * tbl_Data[[#This Row],[Price]]</f>
        <v>1900</v>
      </c>
      <c r="I3855" s="4" t="s">
        <v>11</v>
      </c>
      <c r="J3855" s="4" t="s">
        <v>19</v>
      </c>
      <c r="K3855" s="4" t="s">
        <v>52</v>
      </c>
    </row>
    <row r="3856" spans="2:11" x14ac:dyDescent="0.25">
      <c r="B3856" s="7">
        <v>44179</v>
      </c>
      <c r="C3856" s="4" t="s">
        <v>21</v>
      </c>
      <c r="D3856" s="4" t="s">
        <v>48</v>
      </c>
      <c r="E3856" s="4" t="s">
        <v>20</v>
      </c>
      <c r="F3856" s="4">
        <v>8</v>
      </c>
      <c r="G3856" s="13">
        <f t="shared" si="60"/>
        <v>300</v>
      </c>
      <c r="H3856" s="13">
        <f>tbl_Data[[#This Row],[Units]] * tbl_Data[[#This Row],[Price]]</f>
        <v>2400</v>
      </c>
      <c r="I3856" s="4" t="s">
        <v>11</v>
      </c>
      <c r="J3856" s="4" t="s">
        <v>12</v>
      </c>
      <c r="K3856" s="4" t="s">
        <v>53</v>
      </c>
    </row>
    <row r="3857" spans="2:11" x14ac:dyDescent="0.25">
      <c r="B3857" s="7">
        <v>44179</v>
      </c>
      <c r="C3857" s="4" t="s">
        <v>21</v>
      </c>
      <c r="D3857" s="4" t="s">
        <v>18</v>
      </c>
      <c r="E3857" s="4" t="s">
        <v>20</v>
      </c>
      <c r="F3857" s="4">
        <v>14</v>
      </c>
      <c r="G3857" s="13">
        <f t="shared" si="60"/>
        <v>300</v>
      </c>
      <c r="H3857" s="13">
        <f>tbl_Data[[#This Row],[Units]] * tbl_Data[[#This Row],[Price]]</f>
        <v>4200</v>
      </c>
      <c r="I3857" s="4" t="s">
        <v>23</v>
      </c>
      <c r="J3857" s="4" t="s">
        <v>12</v>
      </c>
      <c r="K3857" s="4" t="s">
        <v>52</v>
      </c>
    </row>
    <row r="3858" spans="2:11" x14ac:dyDescent="0.25">
      <c r="B3858" s="7">
        <v>44179</v>
      </c>
      <c r="C3858" s="4" t="s">
        <v>8</v>
      </c>
      <c r="D3858" s="4" t="s">
        <v>9</v>
      </c>
      <c r="E3858" s="4" t="s">
        <v>17</v>
      </c>
      <c r="F3858" s="4">
        <v>11</v>
      </c>
      <c r="G3858" s="13">
        <f t="shared" si="60"/>
        <v>500</v>
      </c>
      <c r="H3858" s="13">
        <f>tbl_Data[[#This Row],[Units]] * tbl_Data[[#This Row],[Price]]</f>
        <v>5500</v>
      </c>
      <c r="I3858" s="4" t="s">
        <v>11</v>
      </c>
      <c r="J3858" s="4" t="s">
        <v>12</v>
      </c>
      <c r="K3858" s="4" t="s">
        <v>52</v>
      </c>
    </row>
    <row r="3859" spans="2:11" x14ac:dyDescent="0.25">
      <c r="B3859" s="7">
        <v>44179</v>
      </c>
      <c r="C3859" s="4" t="s">
        <v>13</v>
      </c>
      <c r="D3859" s="4" t="s">
        <v>14</v>
      </c>
      <c r="E3859" s="4" t="s">
        <v>20</v>
      </c>
      <c r="F3859" s="4">
        <v>23</v>
      </c>
      <c r="G3859" s="13">
        <f t="shared" si="60"/>
        <v>300</v>
      </c>
      <c r="H3859" s="13">
        <f>tbl_Data[[#This Row],[Units]] * tbl_Data[[#This Row],[Price]]</f>
        <v>6900</v>
      </c>
      <c r="I3859" s="4" t="s">
        <v>11</v>
      </c>
      <c r="J3859" s="4" t="s">
        <v>12</v>
      </c>
      <c r="K3859" s="4" t="s">
        <v>52</v>
      </c>
    </row>
    <row r="3860" spans="2:11" x14ac:dyDescent="0.25">
      <c r="B3860" s="7">
        <v>44179</v>
      </c>
      <c r="C3860" s="4" t="s">
        <v>13</v>
      </c>
      <c r="D3860" s="4" t="s">
        <v>18</v>
      </c>
      <c r="E3860" s="4" t="s">
        <v>10</v>
      </c>
      <c r="F3860" s="4">
        <v>21</v>
      </c>
      <c r="G3860" s="13">
        <f t="shared" si="60"/>
        <v>400</v>
      </c>
      <c r="H3860" s="13">
        <f>tbl_Data[[#This Row],[Units]] * tbl_Data[[#This Row],[Price]]</f>
        <v>8400</v>
      </c>
      <c r="I3860" s="4" t="s">
        <v>11</v>
      </c>
      <c r="J3860" s="4" t="s">
        <v>12</v>
      </c>
      <c r="K3860" s="4" t="s">
        <v>52</v>
      </c>
    </row>
    <row r="3861" spans="2:11" x14ac:dyDescent="0.25">
      <c r="B3861" s="7">
        <v>44179</v>
      </c>
      <c r="C3861" s="4" t="s">
        <v>13</v>
      </c>
      <c r="D3861" s="4" t="s">
        <v>18</v>
      </c>
      <c r="E3861" s="4" t="s">
        <v>17</v>
      </c>
      <c r="F3861" s="4">
        <v>17</v>
      </c>
      <c r="G3861" s="13">
        <f t="shared" si="60"/>
        <v>500</v>
      </c>
      <c r="H3861" s="13">
        <f>tbl_Data[[#This Row],[Units]] * tbl_Data[[#This Row],[Price]]</f>
        <v>8500</v>
      </c>
      <c r="I3861" s="4" t="s">
        <v>23</v>
      </c>
      <c r="J3861" s="4" t="s">
        <v>12</v>
      </c>
      <c r="K3861" s="4" t="s">
        <v>52</v>
      </c>
    </row>
    <row r="3862" spans="2:11" x14ac:dyDescent="0.25">
      <c r="B3862" s="7">
        <v>44179</v>
      </c>
      <c r="C3862" s="4" t="s">
        <v>21</v>
      </c>
      <c r="D3862" s="4" t="s">
        <v>18</v>
      </c>
      <c r="E3862" s="4" t="s">
        <v>20</v>
      </c>
      <c r="F3862" s="4">
        <v>48</v>
      </c>
      <c r="G3862" s="13">
        <f t="shared" si="60"/>
        <v>300</v>
      </c>
      <c r="H3862" s="13">
        <f>tbl_Data[[#This Row],[Units]] * tbl_Data[[#This Row],[Price]]</f>
        <v>14400</v>
      </c>
      <c r="I3862" s="4" t="s">
        <v>23</v>
      </c>
      <c r="J3862" s="4" t="s">
        <v>12</v>
      </c>
      <c r="K3862" s="4" t="s">
        <v>52</v>
      </c>
    </row>
    <row r="3863" spans="2:11" x14ac:dyDescent="0.25">
      <c r="B3863" s="7">
        <v>44179</v>
      </c>
      <c r="C3863" s="4" t="s">
        <v>13</v>
      </c>
      <c r="D3863" s="4" t="s">
        <v>16</v>
      </c>
      <c r="E3863" s="4" t="s">
        <v>10</v>
      </c>
      <c r="F3863" s="4">
        <v>44</v>
      </c>
      <c r="G3863" s="13">
        <f t="shared" si="60"/>
        <v>400</v>
      </c>
      <c r="H3863" s="13">
        <f>tbl_Data[[#This Row],[Units]] * tbl_Data[[#This Row],[Price]]</f>
        <v>17600</v>
      </c>
      <c r="I3863" s="4" t="s">
        <v>11</v>
      </c>
      <c r="J3863" s="4" t="s">
        <v>12</v>
      </c>
      <c r="K3863" s="4" t="s">
        <v>55</v>
      </c>
    </row>
    <row r="3864" spans="2:11" x14ac:dyDescent="0.25">
      <c r="B3864" s="7">
        <v>44179</v>
      </c>
      <c r="C3864" s="4" t="s">
        <v>21</v>
      </c>
      <c r="D3864" s="4" t="s">
        <v>18</v>
      </c>
      <c r="E3864" s="4" t="s">
        <v>17</v>
      </c>
      <c r="F3864" s="4">
        <v>38</v>
      </c>
      <c r="G3864" s="13">
        <f t="shared" si="60"/>
        <v>500</v>
      </c>
      <c r="H3864" s="13">
        <f>tbl_Data[[#This Row],[Units]] * tbl_Data[[#This Row],[Price]]</f>
        <v>19000</v>
      </c>
      <c r="I3864" s="4" t="s">
        <v>11</v>
      </c>
      <c r="J3864" s="4" t="s">
        <v>12</v>
      </c>
      <c r="K3864" s="4" t="s">
        <v>53</v>
      </c>
    </row>
    <row r="3865" spans="2:11" x14ac:dyDescent="0.25">
      <c r="B3865" s="7">
        <v>44180</v>
      </c>
      <c r="C3865" s="4" t="s">
        <v>8</v>
      </c>
      <c r="D3865" s="4" t="s">
        <v>18</v>
      </c>
      <c r="E3865" s="4" t="s">
        <v>20</v>
      </c>
      <c r="F3865" s="4">
        <v>4</v>
      </c>
      <c r="G3865" s="13">
        <f t="shared" si="60"/>
        <v>300</v>
      </c>
      <c r="H3865" s="13">
        <f>tbl_Data[[#This Row],[Units]] * tbl_Data[[#This Row],[Price]]</f>
        <v>1200</v>
      </c>
      <c r="I3865" s="4" t="s">
        <v>11</v>
      </c>
      <c r="J3865" s="4" t="s">
        <v>12</v>
      </c>
      <c r="K3865" s="4" t="s">
        <v>52</v>
      </c>
    </row>
    <row r="3866" spans="2:11" x14ac:dyDescent="0.25">
      <c r="B3866" s="7">
        <v>44180</v>
      </c>
      <c r="C3866" s="4" t="s">
        <v>21</v>
      </c>
      <c r="D3866" s="4" t="s">
        <v>9</v>
      </c>
      <c r="E3866" s="4" t="s">
        <v>15</v>
      </c>
      <c r="F3866" s="4">
        <v>42</v>
      </c>
      <c r="G3866" s="13">
        <f t="shared" si="60"/>
        <v>100</v>
      </c>
      <c r="H3866" s="13">
        <f>tbl_Data[[#This Row],[Units]] * tbl_Data[[#This Row],[Price]]</f>
        <v>4200</v>
      </c>
      <c r="I3866" s="4" t="s">
        <v>11</v>
      </c>
      <c r="J3866" s="4" t="s">
        <v>12</v>
      </c>
      <c r="K3866" s="4" t="s">
        <v>52</v>
      </c>
    </row>
    <row r="3867" spans="2:11" x14ac:dyDescent="0.25">
      <c r="B3867" s="7">
        <v>44180</v>
      </c>
      <c r="C3867" s="4" t="s">
        <v>8</v>
      </c>
      <c r="D3867" s="4" t="s">
        <v>16</v>
      </c>
      <c r="E3867" s="4" t="s">
        <v>15</v>
      </c>
      <c r="F3867" s="4">
        <v>46</v>
      </c>
      <c r="G3867" s="13">
        <f t="shared" si="60"/>
        <v>100</v>
      </c>
      <c r="H3867" s="13">
        <f>tbl_Data[[#This Row],[Units]] * tbl_Data[[#This Row],[Price]]</f>
        <v>4600</v>
      </c>
      <c r="I3867" s="4" t="s">
        <v>11</v>
      </c>
      <c r="J3867" s="4" t="s">
        <v>12</v>
      </c>
      <c r="K3867" s="4" t="s">
        <v>53</v>
      </c>
    </row>
    <row r="3868" spans="2:11" x14ac:dyDescent="0.25">
      <c r="B3868" s="7">
        <v>44180</v>
      </c>
      <c r="C3868" s="4" t="s">
        <v>21</v>
      </c>
      <c r="D3868" s="4" t="s">
        <v>18</v>
      </c>
      <c r="E3868" s="4" t="s">
        <v>22</v>
      </c>
      <c r="F3868" s="4">
        <v>35</v>
      </c>
      <c r="G3868" s="13">
        <f t="shared" si="60"/>
        <v>200</v>
      </c>
      <c r="H3868" s="13">
        <f>tbl_Data[[#This Row],[Units]] * tbl_Data[[#This Row],[Price]]</f>
        <v>7000</v>
      </c>
      <c r="I3868" s="4" t="s">
        <v>11</v>
      </c>
      <c r="J3868" s="4" t="s">
        <v>12</v>
      </c>
      <c r="K3868" s="4" t="s">
        <v>55</v>
      </c>
    </row>
    <row r="3869" spans="2:11" x14ac:dyDescent="0.25">
      <c r="B3869" s="7">
        <v>44180</v>
      </c>
      <c r="C3869" s="4" t="s">
        <v>21</v>
      </c>
      <c r="D3869" s="4" t="s">
        <v>9</v>
      </c>
      <c r="E3869" s="4" t="s">
        <v>10</v>
      </c>
      <c r="F3869" s="4">
        <v>27</v>
      </c>
      <c r="G3869" s="13">
        <f t="shared" si="60"/>
        <v>400</v>
      </c>
      <c r="H3869" s="13">
        <f>tbl_Data[[#This Row],[Units]] * tbl_Data[[#This Row],[Price]]</f>
        <v>10800</v>
      </c>
      <c r="I3869" s="4" t="s">
        <v>23</v>
      </c>
      <c r="J3869" s="4" t="s">
        <v>12</v>
      </c>
      <c r="K3869" s="4" t="s">
        <v>55</v>
      </c>
    </row>
    <row r="3870" spans="2:11" x14ac:dyDescent="0.25">
      <c r="B3870" s="7">
        <v>44180</v>
      </c>
      <c r="C3870" s="4" t="s">
        <v>21</v>
      </c>
      <c r="D3870" s="4" t="s">
        <v>16</v>
      </c>
      <c r="E3870" s="4" t="s">
        <v>20</v>
      </c>
      <c r="F3870" s="4">
        <v>39</v>
      </c>
      <c r="G3870" s="13">
        <f t="shared" si="60"/>
        <v>300</v>
      </c>
      <c r="H3870" s="13">
        <f>tbl_Data[[#This Row],[Units]] * tbl_Data[[#This Row],[Price]]</f>
        <v>11700</v>
      </c>
      <c r="I3870" s="4" t="s">
        <v>11</v>
      </c>
      <c r="J3870" s="4" t="s">
        <v>12</v>
      </c>
      <c r="K3870" s="4" t="s">
        <v>55</v>
      </c>
    </row>
    <row r="3871" spans="2:11" x14ac:dyDescent="0.25">
      <c r="B3871" s="7">
        <v>44180</v>
      </c>
      <c r="C3871" s="4" t="s">
        <v>21</v>
      </c>
      <c r="D3871" s="4" t="s">
        <v>18</v>
      </c>
      <c r="E3871" s="4" t="s">
        <v>10</v>
      </c>
      <c r="F3871" s="4">
        <v>30</v>
      </c>
      <c r="G3871" s="13">
        <f t="shared" si="60"/>
        <v>400</v>
      </c>
      <c r="H3871" s="13">
        <f>tbl_Data[[#This Row],[Units]] * tbl_Data[[#This Row],[Price]]</f>
        <v>12000</v>
      </c>
      <c r="I3871" s="4" t="s">
        <v>23</v>
      </c>
      <c r="J3871" s="4" t="s">
        <v>12</v>
      </c>
      <c r="K3871" s="4" t="s">
        <v>55</v>
      </c>
    </row>
    <row r="3872" spans="2:11" x14ac:dyDescent="0.25">
      <c r="B3872" s="7">
        <v>44180</v>
      </c>
      <c r="C3872" s="4" t="s">
        <v>21</v>
      </c>
      <c r="D3872" s="4" t="s">
        <v>18</v>
      </c>
      <c r="E3872" s="4" t="s">
        <v>10</v>
      </c>
      <c r="F3872" s="4">
        <v>36</v>
      </c>
      <c r="G3872" s="13">
        <f t="shared" si="60"/>
        <v>400</v>
      </c>
      <c r="H3872" s="13">
        <f>tbl_Data[[#This Row],[Units]] * tbl_Data[[#This Row],[Price]]</f>
        <v>14400</v>
      </c>
      <c r="I3872" s="4" t="s">
        <v>11</v>
      </c>
      <c r="J3872" s="4" t="s">
        <v>19</v>
      </c>
      <c r="K3872" s="4" t="s">
        <v>53</v>
      </c>
    </row>
    <row r="3873" spans="2:11" x14ac:dyDescent="0.25">
      <c r="B3873" s="7">
        <v>44180</v>
      </c>
      <c r="C3873" s="4" t="s">
        <v>8</v>
      </c>
      <c r="D3873" s="4" t="s">
        <v>48</v>
      </c>
      <c r="E3873" s="4" t="s">
        <v>17</v>
      </c>
      <c r="F3873" s="4">
        <v>30</v>
      </c>
      <c r="G3873" s="13">
        <f t="shared" si="60"/>
        <v>500</v>
      </c>
      <c r="H3873" s="13">
        <f>tbl_Data[[#This Row],[Units]] * tbl_Data[[#This Row],[Price]]</f>
        <v>15000</v>
      </c>
      <c r="I3873" s="4" t="s">
        <v>11</v>
      </c>
      <c r="J3873" s="4" t="s">
        <v>12</v>
      </c>
      <c r="K3873" s="4" t="s">
        <v>55</v>
      </c>
    </row>
    <row r="3874" spans="2:11" x14ac:dyDescent="0.25">
      <c r="B3874" s="7">
        <v>44180</v>
      </c>
      <c r="C3874" s="4" t="s">
        <v>21</v>
      </c>
      <c r="D3874" s="4" t="s">
        <v>16</v>
      </c>
      <c r="E3874" s="4" t="s">
        <v>10</v>
      </c>
      <c r="F3874" s="4">
        <v>38</v>
      </c>
      <c r="G3874" s="13">
        <f t="shared" si="60"/>
        <v>400</v>
      </c>
      <c r="H3874" s="13">
        <f>tbl_Data[[#This Row],[Units]] * tbl_Data[[#This Row],[Price]]</f>
        <v>15200</v>
      </c>
      <c r="I3874" s="4" t="s">
        <v>11</v>
      </c>
      <c r="J3874" s="4" t="s">
        <v>12</v>
      </c>
      <c r="K3874" s="4" t="s">
        <v>54</v>
      </c>
    </row>
    <row r="3875" spans="2:11" x14ac:dyDescent="0.25">
      <c r="B3875" s="7">
        <v>44181</v>
      </c>
      <c r="C3875" s="4" t="s">
        <v>8</v>
      </c>
      <c r="D3875" s="4" t="s">
        <v>16</v>
      </c>
      <c r="E3875" s="4" t="s">
        <v>10</v>
      </c>
      <c r="F3875" s="4">
        <v>3</v>
      </c>
      <c r="G3875" s="13">
        <f t="shared" si="60"/>
        <v>400</v>
      </c>
      <c r="H3875" s="13">
        <f>tbl_Data[[#This Row],[Units]] * tbl_Data[[#This Row],[Price]]</f>
        <v>1200</v>
      </c>
      <c r="I3875" s="4" t="s">
        <v>11</v>
      </c>
      <c r="J3875" s="4" t="s">
        <v>12</v>
      </c>
      <c r="K3875" s="4" t="s">
        <v>52</v>
      </c>
    </row>
    <row r="3876" spans="2:11" x14ac:dyDescent="0.25">
      <c r="B3876" s="7">
        <v>44181</v>
      </c>
      <c r="C3876" s="4" t="s">
        <v>21</v>
      </c>
      <c r="D3876" s="4" t="s">
        <v>48</v>
      </c>
      <c r="E3876" s="4" t="s">
        <v>10</v>
      </c>
      <c r="F3876" s="4">
        <v>16</v>
      </c>
      <c r="G3876" s="13">
        <f t="shared" si="60"/>
        <v>400</v>
      </c>
      <c r="H3876" s="13">
        <f>tbl_Data[[#This Row],[Units]] * tbl_Data[[#This Row],[Price]]</f>
        <v>6400</v>
      </c>
      <c r="I3876" s="4" t="s">
        <v>11</v>
      </c>
      <c r="J3876" s="4" t="s">
        <v>12</v>
      </c>
      <c r="K3876" s="4" t="s">
        <v>53</v>
      </c>
    </row>
    <row r="3877" spans="2:11" x14ac:dyDescent="0.25">
      <c r="B3877" s="7">
        <v>44181</v>
      </c>
      <c r="C3877" s="4" t="s">
        <v>8</v>
      </c>
      <c r="D3877" s="4" t="s">
        <v>14</v>
      </c>
      <c r="E3877" s="4" t="s">
        <v>10</v>
      </c>
      <c r="F3877" s="4">
        <v>19</v>
      </c>
      <c r="G3877" s="13">
        <f t="shared" si="60"/>
        <v>400</v>
      </c>
      <c r="H3877" s="13">
        <f>tbl_Data[[#This Row],[Units]] * tbl_Data[[#This Row],[Price]]</f>
        <v>7600</v>
      </c>
      <c r="I3877" s="4" t="s">
        <v>11</v>
      </c>
      <c r="J3877" s="4" t="s">
        <v>12</v>
      </c>
      <c r="K3877" s="4" t="s">
        <v>53</v>
      </c>
    </row>
    <row r="3878" spans="2:11" x14ac:dyDescent="0.25">
      <c r="B3878" s="7">
        <v>44181</v>
      </c>
      <c r="C3878" s="4" t="s">
        <v>21</v>
      </c>
      <c r="D3878" s="4" t="s">
        <v>18</v>
      </c>
      <c r="E3878" s="4" t="s">
        <v>10</v>
      </c>
      <c r="F3878" s="4">
        <v>20</v>
      </c>
      <c r="G3878" s="13">
        <f t="shared" si="60"/>
        <v>400</v>
      </c>
      <c r="H3878" s="13">
        <f>tbl_Data[[#This Row],[Units]] * tbl_Data[[#This Row],[Price]]</f>
        <v>8000</v>
      </c>
      <c r="I3878" s="4" t="s">
        <v>11</v>
      </c>
      <c r="J3878" s="4" t="s">
        <v>19</v>
      </c>
      <c r="K3878" s="4" t="s">
        <v>54</v>
      </c>
    </row>
    <row r="3879" spans="2:11" x14ac:dyDescent="0.25">
      <c r="B3879" s="7">
        <v>44181</v>
      </c>
      <c r="C3879" s="4" t="s">
        <v>21</v>
      </c>
      <c r="D3879" s="4" t="s">
        <v>48</v>
      </c>
      <c r="E3879" s="4" t="s">
        <v>10</v>
      </c>
      <c r="F3879" s="4">
        <v>36</v>
      </c>
      <c r="G3879" s="13">
        <f t="shared" si="60"/>
        <v>400</v>
      </c>
      <c r="H3879" s="13">
        <f>tbl_Data[[#This Row],[Units]] * tbl_Data[[#This Row],[Price]]</f>
        <v>14400</v>
      </c>
      <c r="I3879" s="4" t="s">
        <v>11</v>
      </c>
      <c r="J3879" s="4" t="s">
        <v>19</v>
      </c>
      <c r="K3879" s="4" t="s">
        <v>52</v>
      </c>
    </row>
    <row r="3880" spans="2:11" x14ac:dyDescent="0.25">
      <c r="B3880" s="7">
        <v>44181</v>
      </c>
      <c r="C3880" s="4" t="s">
        <v>13</v>
      </c>
      <c r="D3880" s="4" t="s">
        <v>48</v>
      </c>
      <c r="E3880" s="4" t="s">
        <v>17</v>
      </c>
      <c r="F3880" s="4">
        <v>48</v>
      </c>
      <c r="G3880" s="13">
        <f t="shared" si="60"/>
        <v>500</v>
      </c>
      <c r="H3880" s="13">
        <f>tbl_Data[[#This Row],[Units]] * tbl_Data[[#This Row],[Price]]</f>
        <v>24000</v>
      </c>
      <c r="I3880" s="4" t="s">
        <v>11</v>
      </c>
      <c r="J3880" s="4" t="s">
        <v>19</v>
      </c>
      <c r="K3880" s="4" t="s">
        <v>52</v>
      </c>
    </row>
    <row r="3881" spans="2:11" x14ac:dyDescent="0.25">
      <c r="B3881" s="7">
        <v>44182</v>
      </c>
      <c r="C3881" s="4" t="s">
        <v>21</v>
      </c>
      <c r="D3881" s="4" t="s">
        <v>9</v>
      </c>
      <c r="E3881" s="4" t="s">
        <v>22</v>
      </c>
      <c r="F3881" s="4">
        <v>5</v>
      </c>
      <c r="G3881" s="13">
        <f t="shared" si="60"/>
        <v>200</v>
      </c>
      <c r="H3881" s="13">
        <f>tbl_Data[[#This Row],[Units]] * tbl_Data[[#This Row],[Price]]</f>
        <v>1000</v>
      </c>
      <c r="I3881" s="4" t="s">
        <v>11</v>
      </c>
      <c r="J3881" s="4" t="s">
        <v>12</v>
      </c>
      <c r="K3881" s="4" t="s">
        <v>53</v>
      </c>
    </row>
    <row r="3882" spans="2:11" x14ac:dyDescent="0.25">
      <c r="B3882" s="7">
        <v>44182</v>
      </c>
      <c r="C3882" s="4" t="s">
        <v>8</v>
      </c>
      <c r="D3882" s="4" t="s">
        <v>48</v>
      </c>
      <c r="E3882" s="4" t="s">
        <v>15</v>
      </c>
      <c r="F3882" s="4">
        <v>12</v>
      </c>
      <c r="G3882" s="13">
        <f t="shared" si="60"/>
        <v>100</v>
      </c>
      <c r="H3882" s="13">
        <f>tbl_Data[[#This Row],[Units]] * tbl_Data[[#This Row],[Price]]</f>
        <v>1200</v>
      </c>
      <c r="I3882" s="4" t="s">
        <v>11</v>
      </c>
      <c r="J3882" s="4" t="s">
        <v>19</v>
      </c>
      <c r="K3882" s="4" t="s">
        <v>55</v>
      </c>
    </row>
    <row r="3883" spans="2:11" x14ac:dyDescent="0.25">
      <c r="B3883" s="7">
        <v>44182</v>
      </c>
      <c r="C3883" s="4" t="s">
        <v>8</v>
      </c>
      <c r="D3883" s="4" t="s">
        <v>18</v>
      </c>
      <c r="E3883" s="4" t="s">
        <v>10</v>
      </c>
      <c r="F3883" s="4">
        <v>11</v>
      </c>
      <c r="G3883" s="13">
        <f t="shared" si="60"/>
        <v>400</v>
      </c>
      <c r="H3883" s="13">
        <f>tbl_Data[[#This Row],[Units]] * tbl_Data[[#This Row],[Price]]</f>
        <v>4400</v>
      </c>
      <c r="I3883" s="4" t="s">
        <v>11</v>
      </c>
      <c r="J3883" s="4" t="s">
        <v>12</v>
      </c>
      <c r="K3883" s="4" t="s">
        <v>55</v>
      </c>
    </row>
    <row r="3884" spans="2:11" x14ac:dyDescent="0.25">
      <c r="B3884" s="7">
        <v>44182</v>
      </c>
      <c r="C3884" s="4" t="s">
        <v>8</v>
      </c>
      <c r="D3884" s="4" t="s">
        <v>16</v>
      </c>
      <c r="E3884" s="4" t="s">
        <v>15</v>
      </c>
      <c r="F3884" s="4">
        <v>45</v>
      </c>
      <c r="G3884" s="13">
        <f t="shared" si="60"/>
        <v>100</v>
      </c>
      <c r="H3884" s="13">
        <f>tbl_Data[[#This Row],[Units]] * tbl_Data[[#This Row],[Price]]</f>
        <v>4500</v>
      </c>
      <c r="I3884" s="4" t="s">
        <v>11</v>
      </c>
      <c r="J3884" s="4" t="s">
        <v>12</v>
      </c>
      <c r="K3884" s="4" t="s">
        <v>52</v>
      </c>
    </row>
    <row r="3885" spans="2:11" x14ac:dyDescent="0.25">
      <c r="B3885" s="7">
        <v>44182</v>
      </c>
      <c r="C3885" s="4" t="s">
        <v>21</v>
      </c>
      <c r="D3885" s="4" t="s">
        <v>18</v>
      </c>
      <c r="E3885" s="4" t="s">
        <v>17</v>
      </c>
      <c r="F3885" s="4">
        <v>9</v>
      </c>
      <c r="G3885" s="13">
        <f t="shared" si="60"/>
        <v>500</v>
      </c>
      <c r="H3885" s="13">
        <f>tbl_Data[[#This Row],[Units]] * tbl_Data[[#This Row],[Price]]</f>
        <v>4500</v>
      </c>
      <c r="I3885" s="4" t="s">
        <v>11</v>
      </c>
      <c r="J3885" s="4" t="s">
        <v>12</v>
      </c>
      <c r="K3885" s="4" t="s">
        <v>52</v>
      </c>
    </row>
    <row r="3886" spans="2:11" x14ac:dyDescent="0.25">
      <c r="B3886" s="7">
        <v>44182</v>
      </c>
      <c r="C3886" s="4" t="s">
        <v>21</v>
      </c>
      <c r="D3886" s="4" t="s">
        <v>18</v>
      </c>
      <c r="E3886" s="4" t="s">
        <v>22</v>
      </c>
      <c r="F3886" s="4">
        <v>38</v>
      </c>
      <c r="G3886" s="13">
        <f t="shared" si="60"/>
        <v>200</v>
      </c>
      <c r="H3886" s="13">
        <f>tbl_Data[[#This Row],[Units]] * tbl_Data[[#This Row],[Price]]</f>
        <v>7600</v>
      </c>
      <c r="I3886" s="4" t="s">
        <v>11</v>
      </c>
      <c r="J3886" s="4" t="s">
        <v>12</v>
      </c>
      <c r="K3886" s="4" t="s">
        <v>53</v>
      </c>
    </row>
    <row r="3887" spans="2:11" x14ac:dyDescent="0.25">
      <c r="B3887" s="7">
        <v>44182</v>
      </c>
      <c r="C3887" s="4" t="s">
        <v>13</v>
      </c>
      <c r="D3887" s="4" t="s">
        <v>9</v>
      </c>
      <c r="E3887" s="4" t="s">
        <v>10</v>
      </c>
      <c r="F3887" s="4">
        <v>22</v>
      </c>
      <c r="G3887" s="13">
        <f t="shared" si="60"/>
        <v>400</v>
      </c>
      <c r="H3887" s="13">
        <f>tbl_Data[[#This Row],[Units]] * tbl_Data[[#This Row],[Price]]</f>
        <v>8800</v>
      </c>
      <c r="I3887" s="4" t="s">
        <v>11</v>
      </c>
      <c r="J3887" s="4" t="s">
        <v>12</v>
      </c>
      <c r="K3887" s="4" t="s">
        <v>53</v>
      </c>
    </row>
    <row r="3888" spans="2:11" x14ac:dyDescent="0.25">
      <c r="B3888" s="7">
        <v>44182</v>
      </c>
      <c r="C3888" s="4" t="s">
        <v>8</v>
      </c>
      <c r="D3888" s="4" t="s">
        <v>48</v>
      </c>
      <c r="E3888" s="4" t="s">
        <v>10</v>
      </c>
      <c r="F3888" s="4">
        <v>23</v>
      </c>
      <c r="G3888" s="13">
        <f t="shared" si="60"/>
        <v>400</v>
      </c>
      <c r="H3888" s="13">
        <f>tbl_Data[[#This Row],[Units]] * tbl_Data[[#This Row],[Price]]</f>
        <v>9200</v>
      </c>
      <c r="I3888" s="4" t="s">
        <v>11</v>
      </c>
      <c r="J3888" s="4" t="s">
        <v>12</v>
      </c>
      <c r="K3888" s="4" t="s">
        <v>52</v>
      </c>
    </row>
    <row r="3889" spans="2:11" x14ac:dyDescent="0.25">
      <c r="B3889" s="7">
        <v>44182</v>
      </c>
      <c r="C3889" s="4" t="s">
        <v>8</v>
      </c>
      <c r="D3889" s="4" t="s">
        <v>14</v>
      </c>
      <c r="E3889" s="4" t="s">
        <v>20</v>
      </c>
      <c r="F3889" s="4">
        <v>41</v>
      </c>
      <c r="G3889" s="13">
        <f t="shared" si="60"/>
        <v>300</v>
      </c>
      <c r="H3889" s="13">
        <f>tbl_Data[[#This Row],[Units]] * tbl_Data[[#This Row],[Price]]</f>
        <v>12300</v>
      </c>
      <c r="I3889" s="4" t="s">
        <v>11</v>
      </c>
      <c r="J3889" s="4" t="s">
        <v>12</v>
      </c>
      <c r="K3889" s="4" t="s">
        <v>52</v>
      </c>
    </row>
    <row r="3890" spans="2:11" x14ac:dyDescent="0.25">
      <c r="B3890" s="7">
        <v>44182</v>
      </c>
      <c r="C3890" s="4" t="s">
        <v>8</v>
      </c>
      <c r="D3890" s="4" t="s">
        <v>48</v>
      </c>
      <c r="E3890" s="4" t="s">
        <v>17</v>
      </c>
      <c r="F3890" s="4">
        <v>25</v>
      </c>
      <c r="G3890" s="13">
        <f t="shared" si="60"/>
        <v>500</v>
      </c>
      <c r="H3890" s="13">
        <f>tbl_Data[[#This Row],[Units]] * tbl_Data[[#This Row],[Price]]</f>
        <v>12500</v>
      </c>
      <c r="I3890" s="4" t="s">
        <v>11</v>
      </c>
      <c r="J3890" s="4" t="s">
        <v>12</v>
      </c>
      <c r="K3890" s="4" t="s">
        <v>52</v>
      </c>
    </row>
    <row r="3891" spans="2:11" x14ac:dyDescent="0.25">
      <c r="B3891" s="7">
        <v>44182</v>
      </c>
      <c r="C3891" s="4" t="s">
        <v>8</v>
      </c>
      <c r="D3891" s="4" t="s">
        <v>14</v>
      </c>
      <c r="E3891" s="4" t="s">
        <v>17</v>
      </c>
      <c r="F3891" s="4">
        <v>28</v>
      </c>
      <c r="G3891" s="13">
        <f t="shared" si="60"/>
        <v>500</v>
      </c>
      <c r="H3891" s="13">
        <f>tbl_Data[[#This Row],[Units]] * tbl_Data[[#This Row],[Price]]</f>
        <v>14000</v>
      </c>
      <c r="I3891" s="4" t="s">
        <v>23</v>
      </c>
      <c r="J3891" s="4" t="s">
        <v>12</v>
      </c>
      <c r="K3891" s="4" t="s">
        <v>52</v>
      </c>
    </row>
    <row r="3892" spans="2:11" x14ac:dyDescent="0.25">
      <c r="B3892" s="7">
        <v>44182</v>
      </c>
      <c r="C3892" s="4" t="s">
        <v>8</v>
      </c>
      <c r="D3892" s="4" t="s">
        <v>14</v>
      </c>
      <c r="E3892" s="4" t="s">
        <v>17</v>
      </c>
      <c r="F3892" s="4">
        <v>29</v>
      </c>
      <c r="G3892" s="13">
        <f t="shared" si="60"/>
        <v>500</v>
      </c>
      <c r="H3892" s="13">
        <f>tbl_Data[[#This Row],[Units]] * tbl_Data[[#This Row],[Price]]</f>
        <v>14500</v>
      </c>
      <c r="I3892" s="4" t="s">
        <v>11</v>
      </c>
      <c r="J3892" s="4" t="s">
        <v>12</v>
      </c>
      <c r="K3892" s="4" t="s">
        <v>55</v>
      </c>
    </row>
    <row r="3893" spans="2:11" x14ac:dyDescent="0.25">
      <c r="B3893" s="7">
        <v>44182</v>
      </c>
      <c r="C3893" s="4" t="s">
        <v>21</v>
      </c>
      <c r="D3893" s="4" t="s">
        <v>48</v>
      </c>
      <c r="E3893" s="4" t="s">
        <v>17</v>
      </c>
      <c r="F3893" s="4">
        <v>40</v>
      </c>
      <c r="G3893" s="13">
        <f t="shared" si="60"/>
        <v>500</v>
      </c>
      <c r="H3893" s="13">
        <f>tbl_Data[[#This Row],[Units]] * tbl_Data[[#This Row],[Price]]</f>
        <v>20000</v>
      </c>
      <c r="I3893" s="4" t="s">
        <v>23</v>
      </c>
      <c r="J3893" s="4" t="s">
        <v>12</v>
      </c>
      <c r="K3893" s="4" t="s">
        <v>54</v>
      </c>
    </row>
    <row r="3894" spans="2:11" x14ac:dyDescent="0.25">
      <c r="B3894" s="7">
        <v>44182</v>
      </c>
      <c r="C3894" s="4" t="s">
        <v>13</v>
      </c>
      <c r="D3894" s="4" t="s">
        <v>18</v>
      </c>
      <c r="E3894" s="4" t="s">
        <v>17</v>
      </c>
      <c r="F3894" s="4">
        <v>46</v>
      </c>
      <c r="G3894" s="13">
        <f t="shared" si="60"/>
        <v>500</v>
      </c>
      <c r="H3894" s="13">
        <f>tbl_Data[[#This Row],[Units]] * tbl_Data[[#This Row],[Price]]</f>
        <v>23000</v>
      </c>
      <c r="I3894" s="4" t="s">
        <v>11</v>
      </c>
      <c r="J3894" s="4" t="s">
        <v>12</v>
      </c>
      <c r="K3894" s="4" t="s">
        <v>52</v>
      </c>
    </row>
    <row r="3895" spans="2:11" x14ac:dyDescent="0.25">
      <c r="B3895" s="7">
        <v>44183</v>
      </c>
      <c r="C3895" s="4" t="s">
        <v>21</v>
      </c>
      <c r="D3895" s="4" t="s">
        <v>18</v>
      </c>
      <c r="E3895" s="4" t="s">
        <v>10</v>
      </c>
      <c r="F3895" s="4">
        <v>4</v>
      </c>
      <c r="G3895" s="13">
        <f t="shared" si="60"/>
        <v>400</v>
      </c>
      <c r="H3895" s="13">
        <f>tbl_Data[[#This Row],[Units]] * tbl_Data[[#This Row],[Price]]</f>
        <v>1600</v>
      </c>
      <c r="I3895" s="4" t="s">
        <v>11</v>
      </c>
      <c r="J3895" s="4" t="s">
        <v>12</v>
      </c>
      <c r="K3895" s="4" t="s">
        <v>52</v>
      </c>
    </row>
    <row r="3896" spans="2:11" x14ac:dyDescent="0.25">
      <c r="B3896" s="7">
        <v>44183</v>
      </c>
      <c r="C3896" s="4" t="s">
        <v>8</v>
      </c>
      <c r="D3896" s="4" t="s">
        <v>18</v>
      </c>
      <c r="E3896" s="4" t="s">
        <v>22</v>
      </c>
      <c r="F3896" s="4">
        <v>13</v>
      </c>
      <c r="G3896" s="13">
        <f t="shared" si="60"/>
        <v>200</v>
      </c>
      <c r="H3896" s="13">
        <f>tbl_Data[[#This Row],[Units]] * tbl_Data[[#This Row],[Price]]</f>
        <v>2600</v>
      </c>
      <c r="I3896" s="4" t="s">
        <v>11</v>
      </c>
      <c r="J3896" s="4" t="s">
        <v>12</v>
      </c>
      <c r="K3896" s="4" t="s">
        <v>52</v>
      </c>
    </row>
    <row r="3897" spans="2:11" x14ac:dyDescent="0.25">
      <c r="B3897" s="7">
        <v>44183</v>
      </c>
      <c r="C3897" s="4" t="s">
        <v>21</v>
      </c>
      <c r="D3897" s="4" t="s">
        <v>18</v>
      </c>
      <c r="E3897" s="4" t="s">
        <v>10</v>
      </c>
      <c r="F3897" s="4">
        <v>18</v>
      </c>
      <c r="G3897" s="13">
        <f t="shared" si="60"/>
        <v>400</v>
      </c>
      <c r="H3897" s="13">
        <f>tbl_Data[[#This Row],[Units]] * tbl_Data[[#This Row],[Price]]</f>
        <v>7200</v>
      </c>
      <c r="I3897" s="4" t="s">
        <v>11</v>
      </c>
      <c r="J3897" s="4" t="s">
        <v>12</v>
      </c>
      <c r="K3897" s="4" t="s">
        <v>53</v>
      </c>
    </row>
    <row r="3898" spans="2:11" x14ac:dyDescent="0.25">
      <c r="B3898" s="7">
        <v>44183</v>
      </c>
      <c r="C3898" s="4" t="s">
        <v>21</v>
      </c>
      <c r="D3898" s="4" t="s">
        <v>14</v>
      </c>
      <c r="E3898" s="4" t="s">
        <v>10</v>
      </c>
      <c r="F3898" s="4">
        <v>20</v>
      </c>
      <c r="G3898" s="13">
        <f t="shared" si="60"/>
        <v>400</v>
      </c>
      <c r="H3898" s="13">
        <f>tbl_Data[[#This Row],[Units]] * tbl_Data[[#This Row],[Price]]</f>
        <v>8000</v>
      </c>
      <c r="I3898" s="4" t="s">
        <v>11</v>
      </c>
      <c r="J3898" s="4" t="s">
        <v>12</v>
      </c>
      <c r="K3898" s="4" t="s">
        <v>52</v>
      </c>
    </row>
    <row r="3899" spans="2:11" x14ac:dyDescent="0.25">
      <c r="B3899" s="7">
        <v>44183</v>
      </c>
      <c r="C3899" s="4" t="s">
        <v>21</v>
      </c>
      <c r="D3899" s="4" t="s">
        <v>16</v>
      </c>
      <c r="E3899" s="4" t="s">
        <v>10</v>
      </c>
      <c r="F3899" s="4">
        <v>20</v>
      </c>
      <c r="G3899" s="13">
        <f t="shared" si="60"/>
        <v>400</v>
      </c>
      <c r="H3899" s="13">
        <f>tbl_Data[[#This Row],[Units]] * tbl_Data[[#This Row],[Price]]</f>
        <v>8000</v>
      </c>
      <c r="I3899" s="4" t="s">
        <v>11</v>
      </c>
      <c r="J3899" s="4" t="s">
        <v>12</v>
      </c>
      <c r="K3899" s="4" t="s">
        <v>53</v>
      </c>
    </row>
    <row r="3900" spans="2:11" x14ac:dyDescent="0.25">
      <c r="B3900" s="7">
        <v>44183</v>
      </c>
      <c r="C3900" s="4" t="s">
        <v>13</v>
      </c>
      <c r="D3900" s="4" t="s">
        <v>18</v>
      </c>
      <c r="E3900" s="4" t="s">
        <v>22</v>
      </c>
      <c r="F3900" s="4">
        <v>43</v>
      </c>
      <c r="G3900" s="13">
        <f t="shared" si="60"/>
        <v>200</v>
      </c>
      <c r="H3900" s="13">
        <f>tbl_Data[[#This Row],[Units]] * tbl_Data[[#This Row],[Price]]</f>
        <v>8600</v>
      </c>
      <c r="I3900" s="4" t="s">
        <v>11</v>
      </c>
      <c r="J3900" s="4" t="s">
        <v>12</v>
      </c>
      <c r="K3900" s="4" t="s">
        <v>52</v>
      </c>
    </row>
    <row r="3901" spans="2:11" x14ac:dyDescent="0.25">
      <c r="B3901" s="7">
        <v>44183</v>
      </c>
      <c r="C3901" s="4" t="s">
        <v>13</v>
      </c>
      <c r="D3901" s="4" t="s">
        <v>18</v>
      </c>
      <c r="E3901" s="4" t="s">
        <v>20</v>
      </c>
      <c r="F3901" s="4">
        <v>30</v>
      </c>
      <c r="G3901" s="13">
        <f t="shared" si="60"/>
        <v>300</v>
      </c>
      <c r="H3901" s="13">
        <f>tbl_Data[[#This Row],[Units]] * tbl_Data[[#This Row],[Price]]</f>
        <v>9000</v>
      </c>
      <c r="I3901" s="4" t="s">
        <v>11</v>
      </c>
      <c r="J3901" s="4" t="s">
        <v>12</v>
      </c>
      <c r="K3901" s="4" t="s">
        <v>52</v>
      </c>
    </row>
    <row r="3902" spans="2:11" x14ac:dyDescent="0.25">
      <c r="B3902" s="7">
        <v>44183</v>
      </c>
      <c r="C3902" s="4" t="s">
        <v>8</v>
      </c>
      <c r="D3902" s="4" t="s">
        <v>18</v>
      </c>
      <c r="E3902" s="4" t="s">
        <v>17</v>
      </c>
      <c r="F3902" s="4">
        <v>18</v>
      </c>
      <c r="G3902" s="13">
        <f t="shared" si="60"/>
        <v>500</v>
      </c>
      <c r="H3902" s="13">
        <f>tbl_Data[[#This Row],[Units]] * tbl_Data[[#This Row],[Price]]</f>
        <v>9000</v>
      </c>
      <c r="I3902" s="4" t="s">
        <v>23</v>
      </c>
      <c r="J3902" s="4" t="s">
        <v>12</v>
      </c>
      <c r="K3902" s="4" t="s">
        <v>55</v>
      </c>
    </row>
    <row r="3903" spans="2:11" x14ac:dyDescent="0.25">
      <c r="B3903" s="7">
        <v>44183</v>
      </c>
      <c r="C3903" s="4" t="s">
        <v>21</v>
      </c>
      <c r="D3903" s="4" t="s">
        <v>14</v>
      </c>
      <c r="E3903" s="4" t="s">
        <v>20</v>
      </c>
      <c r="F3903" s="4">
        <v>48</v>
      </c>
      <c r="G3903" s="13">
        <f t="shared" si="60"/>
        <v>300</v>
      </c>
      <c r="H3903" s="13">
        <f>tbl_Data[[#This Row],[Units]] * tbl_Data[[#This Row],[Price]]</f>
        <v>14400</v>
      </c>
      <c r="I3903" s="4" t="s">
        <v>11</v>
      </c>
      <c r="J3903" s="4" t="s">
        <v>12</v>
      </c>
      <c r="K3903" s="4" t="s">
        <v>55</v>
      </c>
    </row>
    <row r="3904" spans="2:11" x14ac:dyDescent="0.25">
      <c r="B3904" s="7">
        <v>44183</v>
      </c>
      <c r="C3904" s="4" t="s">
        <v>21</v>
      </c>
      <c r="D3904" s="4" t="s">
        <v>48</v>
      </c>
      <c r="E3904" s="4" t="s">
        <v>17</v>
      </c>
      <c r="F3904" s="4">
        <v>37</v>
      </c>
      <c r="G3904" s="13">
        <f t="shared" si="60"/>
        <v>500</v>
      </c>
      <c r="H3904" s="13">
        <f>tbl_Data[[#This Row],[Units]] * tbl_Data[[#This Row],[Price]]</f>
        <v>18500</v>
      </c>
      <c r="I3904" s="4" t="s">
        <v>11</v>
      </c>
      <c r="J3904" s="4" t="s">
        <v>19</v>
      </c>
      <c r="K3904" s="4" t="s">
        <v>52</v>
      </c>
    </row>
    <row r="3905" spans="2:11" x14ac:dyDescent="0.25">
      <c r="B3905" s="7">
        <v>44183</v>
      </c>
      <c r="C3905" s="4" t="s">
        <v>13</v>
      </c>
      <c r="D3905" s="4" t="s">
        <v>48</v>
      </c>
      <c r="E3905" s="4" t="s">
        <v>10</v>
      </c>
      <c r="F3905" s="4">
        <v>48</v>
      </c>
      <c r="G3905" s="13">
        <f t="shared" si="60"/>
        <v>400</v>
      </c>
      <c r="H3905" s="13">
        <f>tbl_Data[[#This Row],[Units]] * tbl_Data[[#This Row],[Price]]</f>
        <v>19200</v>
      </c>
      <c r="I3905" s="4" t="s">
        <v>11</v>
      </c>
      <c r="J3905" s="4" t="s">
        <v>12</v>
      </c>
      <c r="K3905" s="4" t="s">
        <v>52</v>
      </c>
    </row>
    <row r="3906" spans="2:11" x14ac:dyDescent="0.25">
      <c r="B3906" s="7">
        <v>44183</v>
      </c>
      <c r="C3906" s="4" t="s">
        <v>8</v>
      </c>
      <c r="D3906" s="4" t="s">
        <v>48</v>
      </c>
      <c r="E3906" s="4" t="s">
        <v>10</v>
      </c>
      <c r="F3906" s="4">
        <v>49</v>
      </c>
      <c r="G3906" s="13">
        <f t="shared" si="60"/>
        <v>400</v>
      </c>
      <c r="H3906" s="13">
        <f>tbl_Data[[#This Row],[Units]] * tbl_Data[[#This Row],[Price]]</f>
        <v>19600</v>
      </c>
      <c r="I3906" s="4" t="s">
        <v>11</v>
      </c>
      <c r="J3906" s="4" t="s">
        <v>12</v>
      </c>
      <c r="K3906" s="4" t="s">
        <v>53</v>
      </c>
    </row>
    <row r="3907" spans="2:11" x14ac:dyDescent="0.25">
      <c r="B3907" s="7">
        <v>44184</v>
      </c>
      <c r="C3907" s="4" t="s">
        <v>8</v>
      </c>
      <c r="D3907" s="4" t="s">
        <v>9</v>
      </c>
      <c r="E3907" s="4" t="s">
        <v>10</v>
      </c>
      <c r="F3907" s="4">
        <v>3</v>
      </c>
      <c r="G3907" s="13">
        <f t="shared" si="60"/>
        <v>400</v>
      </c>
      <c r="H3907" s="13">
        <f>tbl_Data[[#This Row],[Units]] * tbl_Data[[#This Row],[Price]]</f>
        <v>1200</v>
      </c>
      <c r="I3907" s="4" t="s">
        <v>11</v>
      </c>
      <c r="J3907" s="4" t="s">
        <v>19</v>
      </c>
      <c r="K3907" s="4" t="s">
        <v>55</v>
      </c>
    </row>
    <row r="3908" spans="2:11" x14ac:dyDescent="0.25">
      <c r="B3908" s="7">
        <v>44184</v>
      </c>
      <c r="C3908" s="4" t="s">
        <v>13</v>
      </c>
      <c r="D3908" s="4" t="s">
        <v>18</v>
      </c>
      <c r="E3908" s="4" t="s">
        <v>17</v>
      </c>
      <c r="F3908" s="4">
        <v>3</v>
      </c>
      <c r="G3908" s="13">
        <f t="shared" ref="G3908:G3971" si="61">_xlfn.XLOOKUP(E3908, Product, dv_Price, "N/A", 0)</f>
        <v>500</v>
      </c>
      <c r="H3908" s="13">
        <f>tbl_Data[[#This Row],[Units]] * tbl_Data[[#This Row],[Price]]</f>
        <v>1500</v>
      </c>
      <c r="I3908" s="4" t="s">
        <v>11</v>
      </c>
      <c r="J3908" s="4" t="s">
        <v>12</v>
      </c>
      <c r="K3908" s="4" t="s">
        <v>52</v>
      </c>
    </row>
    <row r="3909" spans="2:11" x14ac:dyDescent="0.25">
      <c r="B3909" s="7">
        <v>44184</v>
      </c>
      <c r="C3909" s="4" t="s">
        <v>21</v>
      </c>
      <c r="D3909" s="4" t="s">
        <v>9</v>
      </c>
      <c r="E3909" s="4" t="s">
        <v>22</v>
      </c>
      <c r="F3909" s="4">
        <v>25</v>
      </c>
      <c r="G3909" s="13">
        <f t="shared" si="61"/>
        <v>200</v>
      </c>
      <c r="H3909" s="13">
        <f>tbl_Data[[#This Row],[Units]] * tbl_Data[[#This Row],[Price]]</f>
        <v>5000</v>
      </c>
      <c r="I3909" s="4" t="s">
        <v>11</v>
      </c>
      <c r="J3909" s="4" t="s">
        <v>12</v>
      </c>
      <c r="K3909" s="4" t="s">
        <v>55</v>
      </c>
    </row>
    <row r="3910" spans="2:11" x14ac:dyDescent="0.25">
      <c r="B3910" s="7">
        <v>44184</v>
      </c>
      <c r="C3910" s="4" t="s">
        <v>8</v>
      </c>
      <c r="D3910" s="4" t="s">
        <v>48</v>
      </c>
      <c r="E3910" s="4" t="s">
        <v>17</v>
      </c>
      <c r="F3910" s="4">
        <v>12</v>
      </c>
      <c r="G3910" s="13">
        <f t="shared" si="61"/>
        <v>500</v>
      </c>
      <c r="H3910" s="13">
        <f>tbl_Data[[#This Row],[Units]] * tbl_Data[[#This Row],[Price]]</f>
        <v>6000</v>
      </c>
      <c r="I3910" s="4" t="s">
        <v>11</v>
      </c>
      <c r="J3910" s="4" t="s">
        <v>12</v>
      </c>
      <c r="K3910" s="4" t="s">
        <v>55</v>
      </c>
    </row>
    <row r="3911" spans="2:11" x14ac:dyDescent="0.25">
      <c r="B3911" s="7">
        <v>44184</v>
      </c>
      <c r="C3911" s="4" t="s">
        <v>13</v>
      </c>
      <c r="D3911" s="4" t="s">
        <v>16</v>
      </c>
      <c r="E3911" s="4" t="s">
        <v>22</v>
      </c>
      <c r="F3911" s="4">
        <v>34</v>
      </c>
      <c r="G3911" s="13">
        <f t="shared" si="61"/>
        <v>200</v>
      </c>
      <c r="H3911" s="13">
        <f>tbl_Data[[#This Row],[Units]] * tbl_Data[[#This Row],[Price]]</f>
        <v>6800</v>
      </c>
      <c r="I3911" s="4" t="s">
        <v>23</v>
      </c>
      <c r="J3911" s="4" t="s">
        <v>12</v>
      </c>
      <c r="K3911" s="4" t="s">
        <v>55</v>
      </c>
    </row>
    <row r="3912" spans="2:11" x14ac:dyDescent="0.25">
      <c r="B3912" s="7">
        <v>44184</v>
      </c>
      <c r="C3912" s="4" t="s">
        <v>8</v>
      </c>
      <c r="D3912" s="4" t="s">
        <v>48</v>
      </c>
      <c r="E3912" s="4" t="s">
        <v>10</v>
      </c>
      <c r="F3912" s="4">
        <v>22</v>
      </c>
      <c r="G3912" s="13">
        <f t="shared" si="61"/>
        <v>400</v>
      </c>
      <c r="H3912" s="13">
        <f>tbl_Data[[#This Row],[Units]] * tbl_Data[[#This Row],[Price]]</f>
        <v>8800</v>
      </c>
      <c r="I3912" s="4" t="s">
        <v>23</v>
      </c>
      <c r="J3912" s="4" t="s">
        <v>12</v>
      </c>
      <c r="K3912" s="4" t="s">
        <v>54</v>
      </c>
    </row>
    <row r="3913" spans="2:11" x14ac:dyDescent="0.25">
      <c r="B3913" s="7">
        <v>44184</v>
      </c>
      <c r="C3913" s="4" t="s">
        <v>21</v>
      </c>
      <c r="D3913" s="4" t="s">
        <v>16</v>
      </c>
      <c r="E3913" s="4" t="s">
        <v>10</v>
      </c>
      <c r="F3913" s="4">
        <v>22</v>
      </c>
      <c r="G3913" s="13">
        <f t="shared" si="61"/>
        <v>400</v>
      </c>
      <c r="H3913" s="13">
        <f>tbl_Data[[#This Row],[Units]] * tbl_Data[[#This Row],[Price]]</f>
        <v>8800</v>
      </c>
      <c r="I3913" s="4" t="s">
        <v>23</v>
      </c>
      <c r="J3913" s="4" t="s">
        <v>12</v>
      </c>
      <c r="K3913" s="4" t="s">
        <v>55</v>
      </c>
    </row>
    <row r="3914" spans="2:11" x14ac:dyDescent="0.25">
      <c r="B3914" s="7">
        <v>44184</v>
      </c>
      <c r="C3914" s="4" t="s">
        <v>21</v>
      </c>
      <c r="D3914" s="4" t="s">
        <v>14</v>
      </c>
      <c r="E3914" s="4" t="s">
        <v>10</v>
      </c>
      <c r="F3914" s="4">
        <v>23</v>
      </c>
      <c r="G3914" s="13">
        <f t="shared" si="61"/>
        <v>400</v>
      </c>
      <c r="H3914" s="13">
        <f>tbl_Data[[#This Row],[Units]] * tbl_Data[[#This Row],[Price]]</f>
        <v>9200</v>
      </c>
      <c r="I3914" s="4" t="s">
        <v>11</v>
      </c>
      <c r="J3914" s="4" t="s">
        <v>12</v>
      </c>
      <c r="K3914" s="4" t="s">
        <v>53</v>
      </c>
    </row>
    <row r="3915" spans="2:11" x14ac:dyDescent="0.25">
      <c r="B3915" s="7">
        <v>44184</v>
      </c>
      <c r="C3915" s="4" t="s">
        <v>21</v>
      </c>
      <c r="D3915" s="4" t="s">
        <v>48</v>
      </c>
      <c r="E3915" s="4" t="s">
        <v>17</v>
      </c>
      <c r="F3915" s="4">
        <v>20</v>
      </c>
      <c r="G3915" s="13">
        <f t="shared" si="61"/>
        <v>500</v>
      </c>
      <c r="H3915" s="13">
        <f>tbl_Data[[#This Row],[Units]] * tbl_Data[[#This Row],[Price]]</f>
        <v>10000</v>
      </c>
      <c r="I3915" s="4" t="s">
        <v>11</v>
      </c>
      <c r="J3915" s="4" t="s">
        <v>12</v>
      </c>
      <c r="K3915" s="4" t="s">
        <v>52</v>
      </c>
    </row>
    <row r="3916" spans="2:11" x14ac:dyDescent="0.25">
      <c r="B3916" s="7">
        <v>44184</v>
      </c>
      <c r="C3916" s="4" t="s">
        <v>13</v>
      </c>
      <c r="D3916" s="4" t="s">
        <v>14</v>
      </c>
      <c r="E3916" s="4" t="s">
        <v>17</v>
      </c>
      <c r="F3916" s="4">
        <v>23</v>
      </c>
      <c r="G3916" s="13">
        <f t="shared" si="61"/>
        <v>500</v>
      </c>
      <c r="H3916" s="13">
        <f>tbl_Data[[#This Row],[Units]] * tbl_Data[[#This Row],[Price]]</f>
        <v>11500</v>
      </c>
      <c r="I3916" s="4" t="s">
        <v>11</v>
      </c>
      <c r="J3916" s="4" t="s">
        <v>12</v>
      </c>
      <c r="K3916" s="4" t="s">
        <v>53</v>
      </c>
    </row>
    <row r="3917" spans="2:11" x14ac:dyDescent="0.25">
      <c r="B3917" s="7">
        <v>44184</v>
      </c>
      <c r="C3917" s="4" t="s">
        <v>13</v>
      </c>
      <c r="D3917" s="4" t="s">
        <v>48</v>
      </c>
      <c r="E3917" s="4" t="s">
        <v>10</v>
      </c>
      <c r="F3917" s="4">
        <v>33</v>
      </c>
      <c r="G3917" s="13">
        <f t="shared" si="61"/>
        <v>400</v>
      </c>
      <c r="H3917" s="13">
        <f>tbl_Data[[#This Row],[Units]] * tbl_Data[[#This Row],[Price]]</f>
        <v>13200</v>
      </c>
      <c r="I3917" s="4" t="s">
        <v>11</v>
      </c>
      <c r="J3917" s="4" t="s">
        <v>12</v>
      </c>
      <c r="K3917" s="4" t="s">
        <v>55</v>
      </c>
    </row>
    <row r="3918" spans="2:11" x14ac:dyDescent="0.25">
      <c r="B3918" s="7">
        <v>44184</v>
      </c>
      <c r="C3918" s="4" t="s">
        <v>8</v>
      </c>
      <c r="D3918" s="4" t="s">
        <v>14</v>
      </c>
      <c r="E3918" s="4" t="s">
        <v>20</v>
      </c>
      <c r="F3918" s="4">
        <v>48</v>
      </c>
      <c r="G3918" s="13">
        <f t="shared" si="61"/>
        <v>300</v>
      </c>
      <c r="H3918" s="13">
        <f>tbl_Data[[#This Row],[Units]] * tbl_Data[[#This Row],[Price]]</f>
        <v>14400</v>
      </c>
      <c r="I3918" s="4" t="s">
        <v>11</v>
      </c>
      <c r="J3918" s="4" t="s">
        <v>12</v>
      </c>
      <c r="K3918" s="4" t="s">
        <v>52</v>
      </c>
    </row>
    <row r="3919" spans="2:11" x14ac:dyDescent="0.25">
      <c r="B3919" s="7">
        <v>44184</v>
      </c>
      <c r="C3919" s="4" t="s">
        <v>21</v>
      </c>
      <c r="D3919" s="4" t="s">
        <v>48</v>
      </c>
      <c r="E3919" s="4" t="s">
        <v>10</v>
      </c>
      <c r="F3919" s="4">
        <v>43</v>
      </c>
      <c r="G3919" s="13">
        <f t="shared" si="61"/>
        <v>400</v>
      </c>
      <c r="H3919" s="13">
        <f>tbl_Data[[#This Row],[Units]] * tbl_Data[[#This Row],[Price]]</f>
        <v>17200</v>
      </c>
      <c r="I3919" s="4" t="s">
        <v>23</v>
      </c>
      <c r="J3919" s="4" t="s">
        <v>12</v>
      </c>
      <c r="K3919" s="4" t="s">
        <v>52</v>
      </c>
    </row>
    <row r="3920" spans="2:11" x14ac:dyDescent="0.25">
      <c r="B3920" s="7">
        <v>44184</v>
      </c>
      <c r="C3920" s="4" t="s">
        <v>13</v>
      </c>
      <c r="D3920" s="4" t="s">
        <v>18</v>
      </c>
      <c r="E3920" s="4" t="s">
        <v>17</v>
      </c>
      <c r="F3920" s="4">
        <v>41</v>
      </c>
      <c r="G3920" s="13">
        <f t="shared" si="61"/>
        <v>500</v>
      </c>
      <c r="H3920" s="13">
        <f>tbl_Data[[#This Row],[Units]] * tbl_Data[[#This Row],[Price]]</f>
        <v>20500</v>
      </c>
      <c r="I3920" s="4" t="s">
        <v>11</v>
      </c>
      <c r="J3920" s="4" t="s">
        <v>12</v>
      </c>
      <c r="K3920" s="4" t="s">
        <v>55</v>
      </c>
    </row>
    <row r="3921" spans="2:11" x14ac:dyDescent="0.25">
      <c r="B3921" s="7">
        <v>44185</v>
      </c>
      <c r="C3921" s="4" t="s">
        <v>8</v>
      </c>
      <c r="D3921" s="4" t="s">
        <v>48</v>
      </c>
      <c r="E3921" s="4" t="s">
        <v>17</v>
      </c>
      <c r="F3921" s="4">
        <v>3</v>
      </c>
      <c r="G3921" s="13">
        <f t="shared" si="61"/>
        <v>500</v>
      </c>
      <c r="H3921" s="13">
        <f>tbl_Data[[#This Row],[Units]] * tbl_Data[[#This Row],[Price]]</f>
        <v>1500</v>
      </c>
      <c r="I3921" s="4" t="s">
        <v>23</v>
      </c>
      <c r="J3921" s="4" t="s">
        <v>12</v>
      </c>
      <c r="K3921" s="4" t="s">
        <v>52</v>
      </c>
    </row>
    <row r="3922" spans="2:11" x14ac:dyDescent="0.25">
      <c r="B3922" s="7">
        <v>44185</v>
      </c>
      <c r="C3922" s="4" t="s">
        <v>21</v>
      </c>
      <c r="D3922" s="4" t="s">
        <v>14</v>
      </c>
      <c r="E3922" s="4" t="s">
        <v>15</v>
      </c>
      <c r="F3922" s="4">
        <v>23</v>
      </c>
      <c r="G3922" s="13">
        <f t="shared" si="61"/>
        <v>100</v>
      </c>
      <c r="H3922" s="13">
        <f>tbl_Data[[#This Row],[Units]] * tbl_Data[[#This Row],[Price]]</f>
        <v>2300</v>
      </c>
      <c r="I3922" s="4" t="s">
        <v>11</v>
      </c>
      <c r="J3922" s="4" t="s">
        <v>12</v>
      </c>
      <c r="K3922" s="4" t="s">
        <v>55</v>
      </c>
    </row>
    <row r="3923" spans="2:11" x14ac:dyDescent="0.25">
      <c r="B3923" s="7">
        <v>44185</v>
      </c>
      <c r="C3923" s="4" t="s">
        <v>13</v>
      </c>
      <c r="D3923" s="4" t="s">
        <v>18</v>
      </c>
      <c r="E3923" s="4" t="s">
        <v>20</v>
      </c>
      <c r="F3923" s="4">
        <v>9</v>
      </c>
      <c r="G3923" s="13">
        <f t="shared" si="61"/>
        <v>300</v>
      </c>
      <c r="H3923" s="13">
        <f>tbl_Data[[#This Row],[Units]] * tbl_Data[[#This Row],[Price]]</f>
        <v>2700</v>
      </c>
      <c r="I3923" s="4" t="s">
        <v>11</v>
      </c>
      <c r="J3923" s="4" t="s">
        <v>12</v>
      </c>
      <c r="K3923" s="4" t="s">
        <v>52</v>
      </c>
    </row>
    <row r="3924" spans="2:11" x14ac:dyDescent="0.25">
      <c r="B3924" s="7">
        <v>44185</v>
      </c>
      <c r="C3924" s="4" t="s">
        <v>8</v>
      </c>
      <c r="D3924" s="4" t="s">
        <v>18</v>
      </c>
      <c r="E3924" s="4" t="s">
        <v>17</v>
      </c>
      <c r="F3924" s="4">
        <v>7</v>
      </c>
      <c r="G3924" s="13">
        <f t="shared" si="61"/>
        <v>500</v>
      </c>
      <c r="H3924" s="13">
        <f>tbl_Data[[#This Row],[Units]] * tbl_Data[[#This Row],[Price]]</f>
        <v>3500</v>
      </c>
      <c r="I3924" s="4" t="s">
        <v>11</v>
      </c>
      <c r="J3924" s="4" t="s">
        <v>12</v>
      </c>
      <c r="K3924" s="4" t="s">
        <v>53</v>
      </c>
    </row>
    <row r="3925" spans="2:11" x14ac:dyDescent="0.25">
      <c r="B3925" s="7">
        <v>44185</v>
      </c>
      <c r="C3925" s="4" t="s">
        <v>21</v>
      </c>
      <c r="D3925" s="4" t="s">
        <v>18</v>
      </c>
      <c r="E3925" s="4" t="s">
        <v>20</v>
      </c>
      <c r="F3925" s="4">
        <v>16</v>
      </c>
      <c r="G3925" s="13">
        <f t="shared" si="61"/>
        <v>300</v>
      </c>
      <c r="H3925" s="13">
        <f>tbl_Data[[#This Row],[Units]] * tbl_Data[[#This Row],[Price]]</f>
        <v>4800</v>
      </c>
      <c r="I3925" s="4" t="s">
        <v>11</v>
      </c>
      <c r="J3925" s="4" t="s">
        <v>12</v>
      </c>
      <c r="K3925" s="4" t="s">
        <v>55</v>
      </c>
    </row>
    <row r="3926" spans="2:11" x14ac:dyDescent="0.25">
      <c r="B3926" s="7">
        <v>44185</v>
      </c>
      <c r="C3926" s="4" t="s">
        <v>21</v>
      </c>
      <c r="D3926" s="4" t="s">
        <v>48</v>
      </c>
      <c r="E3926" s="4" t="s">
        <v>17</v>
      </c>
      <c r="F3926" s="4">
        <v>11</v>
      </c>
      <c r="G3926" s="13">
        <f t="shared" si="61"/>
        <v>500</v>
      </c>
      <c r="H3926" s="13">
        <f>tbl_Data[[#This Row],[Units]] * tbl_Data[[#This Row],[Price]]</f>
        <v>5500</v>
      </c>
      <c r="I3926" s="4" t="s">
        <v>11</v>
      </c>
      <c r="J3926" s="4" t="s">
        <v>12</v>
      </c>
      <c r="K3926" s="4" t="s">
        <v>55</v>
      </c>
    </row>
    <row r="3927" spans="2:11" x14ac:dyDescent="0.25">
      <c r="B3927" s="7">
        <v>44185</v>
      </c>
      <c r="C3927" s="4" t="s">
        <v>13</v>
      </c>
      <c r="D3927" s="4" t="s">
        <v>18</v>
      </c>
      <c r="E3927" s="4" t="s">
        <v>20</v>
      </c>
      <c r="F3927" s="4">
        <v>24</v>
      </c>
      <c r="G3927" s="13">
        <f t="shared" si="61"/>
        <v>300</v>
      </c>
      <c r="H3927" s="13">
        <f>tbl_Data[[#This Row],[Units]] * tbl_Data[[#This Row],[Price]]</f>
        <v>7200</v>
      </c>
      <c r="I3927" s="4" t="s">
        <v>11</v>
      </c>
      <c r="J3927" s="4" t="s">
        <v>12</v>
      </c>
      <c r="K3927" s="4" t="s">
        <v>53</v>
      </c>
    </row>
    <row r="3928" spans="2:11" x14ac:dyDescent="0.25">
      <c r="B3928" s="7">
        <v>44185</v>
      </c>
      <c r="C3928" s="4" t="s">
        <v>13</v>
      </c>
      <c r="D3928" s="4" t="s">
        <v>16</v>
      </c>
      <c r="E3928" s="4" t="s">
        <v>20</v>
      </c>
      <c r="F3928" s="4">
        <v>42</v>
      </c>
      <c r="G3928" s="13">
        <f t="shared" si="61"/>
        <v>300</v>
      </c>
      <c r="H3928" s="13">
        <f>tbl_Data[[#This Row],[Units]] * tbl_Data[[#This Row],[Price]]</f>
        <v>12600</v>
      </c>
      <c r="I3928" s="4" t="s">
        <v>11</v>
      </c>
      <c r="J3928" s="4" t="s">
        <v>12</v>
      </c>
      <c r="K3928" s="4" t="s">
        <v>54</v>
      </c>
    </row>
    <row r="3929" spans="2:11" x14ac:dyDescent="0.25">
      <c r="B3929" s="7">
        <v>44185</v>
      </c>
      <c r="C3929" s="4" t="s">
        <v>13</v>
      </c>
      <c r="D3929" s="4" t="s">
        <v>14</v>
      </c>
      <c r="E3929" s="4" t="s">
        <v>17</v>
      </c>
      <c r="F3929" s="4">
        <v>30</v>
      </c>
      <c r="G3929" s="13">
        <f t="shared" si="61"/>
        <v>500</v>
      </c>
      <c r="H3929" s="13">
        <f>tbl_Data[[#This Row],[Units]] * tbl_Data[[#This Row],[Price]]</f>
        <v>15000</v>
      </c>
      <c r="I3929" s="4" t="s">
        <v>11</v>
      </c>
      <c r="J3929" s="4" t="s">
        <v>12</v>
      </c>
      <c r="K3929" s="4" t="s">
        <v>53</v>
      </c>
    </row>
    <row r="3930" spans="2:11" x14ac:dyDescent="0.25">
      <c r="B3930" s="7">
        <v>44185</v>
      </c>
      <c r="C3930" s="4" t="s">
        <v>8</v>
      </c>
      <c r="D3930" s="4" t="s">
        <v>16</v>
      </c>
      <c r="E3930" s="4" t="s">
        <v>10</v>
      </c>
      <c r="F3930" s="4">
        <v>44</v>
      </c>
      <c r="G3930" s="13">
        <f t="shared" si="61"/>
        <v>400</v>
      </c>
      <c r="H3930" s="13">
        <f>tbl_Data[[#This Row],[Units]] * tbl_Data[[#This Row],[Price]]</f>
        <v>17600</v>
      </c>
      <c r="I3930" s="4" t="s">
        <v>11</v>
      </c>
      <c r="J3930" s="4" t="s">
        <v>12</v>
      </c>
      <c r="K3930" s="4" t="s">
        <v>55</v>
      </c>
    </row>
    <row r="3931" spans="2:11" x14ac:dyDescent="0.25">
      <c r="B3931" s="7">
        <v>44185</v>
      </c>
      <c r="C3931" s="4" t="s">
        <v>8</v>
      </c>
      <c r="D3931" s="4" t="s">
        <v>48</v>
      </c>
      <c r="E3931" s="4" t="s">
        <v>17</v>
      </c>
      <c r="F3931" s="4">
        <v>36</v>
      </c>
      <c r="G3931" s="13">
        <f t="shared" si="61"/>
        <v>500</v>
      </c>
      <c r="H3931" s="13">
        <f>tbl_Data[[#This Row],[Units]] * tbl_Data[[#This Row],[Price]]</f>
        <v>18000</v>
      </c>
      <c r="I3931" s="4" t="s">
        <v>11</v>
      </c>
      <c r="J3931" s="4" t="s">
        <v>12</v>
      </c>
      <c r="K3931" s="4" t="s">
        <v>54</v>
      </c>
    </row>
    <row r="3932" spans="2:11" x14ac:dyDescent="0.25">
      <c r="B3932" s="7">
        <v>44185</v>
      </c>
      <c r="C3932" s="4" t="s">
        <v>8</v>
      </c>
      <c r="D3932" s="4" t="s">
        <v>16</v>
      </c>
      <c r="E3932" s="4" t="s">
        <v>10</v>
      </c>
      <c r="F3932" s="4">
        <v>47</v>
      </c>
      <c r="G3932" s="13">
        <f t="shared" si="61"/>
        <v>400</v>
      </c>
      <c r="H3932" s="13">
        <f>tbl_Data[[#This Row],[Units]] * tbl_Data[[#This Row],[Price]]</f>
        <v>18800</v>
      </c>
      <c r="I3932" s="4" t="s">
        <v>11</v>
      </c>
      <c r="J3932" s="4" t="s">
        <v>12</v>
      </c>
      <c r="K3932" s="4" t="s">
        <v>53</v>
      </c>
    </row>
    <row r="3933" spans="2:11" x14ac:dyDescent="0.25">
      <c r="B3933" s="7">
        <v>44186</v>
      </c>
      <c r="C3933" s="4" t="s">
        <v>13</v>
      </c>
      <c r="D3933" s="4" t="s">
        <v>16</v>
      </c>
      <c r="E3933" s="4" t="s">
        <v>10</v>
      </c>
      <c r="F3933" s="4">
        <v>3</v>
      </c>
      <c r="G3933" s="13">
        <f t="shared" si="61"/>
        <v>400</v>
      </c>
      <c r="H3933" s="13">
        <f>tbl_Data[[#This Row],[Units]] * tbl_Data[[#This Row],[Price]]</f>
        <v>1200</v>
      </c>
      <c r="I3933" s="4" t="s">
        <v>11</v>
      </c>
      <c r="J3933" s="4" t="s">
        <v>12</v>
      </c>
      <c r="K3933" s="4" t="s">
        <v>55</v>
      </c>
    </row>
    <row r="3934" spans="2:11" x14ac:dyDescent="0.25">
      <c r="B3934" s="7">
        <v>44186</v>
      </c>
      <c r="C3934" s="4" t="s">
        <v>13</v>
      </c>
      <c r="D3934" s="4" t="s">
        <v>14</v>
      </c>
      <c r="E3934" s="4" t="s">
        <v>15</v>
      </c>
      <c r="F3934" s="4">
        <v>13</v>
      </c>
      <c r="G3934" s="13">
        <f t="shared" si="61"/>
        <v>100</v>
      </c>
      <c r="H3934" s="13">
        <f>tbl_Data[[#This Row],[Units]] * tbl_Data[[#This Row],[Price]]</f>
        <v>1300</v>
      </c>
      <c r="I3934" s="4" t="s">
        <v>11</v>
      </c>
      <c r="J3934" s="4" t="s">
        <v>19</v>
      </c>
      <c r="K3934" s="4" t="s">
        <v>55</v>
      </c>
    </row>
    <row r="3935" spans="2:11" x14ac:dyDescent="0.25">
      <c r="B3935" s="7">
        <v>44186</v>
      </c>
      <c r="C3935" s="4" t="s">
        <v>8</v>
      </c>
      <c r="D3935" s="4" t="s">
        <v>14</v>
      </c>
      <c r="E3935" s="4" t="s">
        <v>17</v>
      </c>
      <c r="F3935" s="4">
        <v>10</v>
      </c>
      <c r="G3935" s="13">
        <f t="shared" si="61"/>
        <v>500</v>
      </c>
      <c r="H3935" s="13">
        <f>tbl_Data[[#This Row],[Units]] * tbl_Data[[#This Row],[Price]]</f>
        <v>5000</v>
      </c>
      <c r="I3935" s="4" t="s">
        <v>11</v>
      </c>
      <c r="J3935" s="4" t="s">
        <v>12</v>
      </c>
      <c r="K3935" s="4" t="s">
        <v>55</v>
      </c>
    </row>
    <row r="3936" spans="2:11" x14ac:dyDescent="0.25">
      <c r="B3936" s="7">
        <v>44186</v>
      </c>
      <c r="C3936" s="4" t="s">
        <v>21</v>
      </c>
      <c r="D3936" s="4" t="s">
        <v>14</v>
      </c>
      <c r="E3936" s="4" t="s">
        <v>17</v>
      </c>
      <c r="F3936" s="4">
        <v>13</v>
      </c>
      <c r="G3936" s="13">
        <f t="shared" si="61"/>
        <v>500</v>
      </c>
      <c r="H3936" s="13">
        <f>tbl_Data[[#This Row],[Units]] * tbl_Data[[#This Row],[Price]]</f>
        <v>6500</v>
      </c>
      <c r="I3936" s="4" t="s">
        <v>11</v>
      </c>
      <c r="J3936" s="4" t="s">
        <v>12</v>
      </c>
      <c r="K3936" s="4" t="s">
        <v>55</v>
      </c>
    </row>
    <row r="3937" spans="2:11" x14ac:dyDescent="0.25">
      <c r="B3937" s="7">
        <v>44186</v>
      </c>
      <c r="C3937" s="4" t="s">
        <v>13</v>
      </c>
      <c r="D3937" s="4" t="s">
        <v>18</v>
      </c>
      <c r="E3937" s="4" t="s">
        <v>20</v>
      </c>
      <c r="F3937" s="4">
        <v>31</v>
      </c>
      <c r="G3937" s="13">
        <f t="shared" si="61"/>
        <v>300</v>
      </c>
      <c r="H3937" s="13">
        <f>tbl_Data[[#This Row],[Units]] * tbl_Data[[#This Row],[Price]]</f>
        <v>9300</v>
      </c>
      <c r="I3937" s="4" t="s">
        <v>11</v>
      </c>
      <c r="J3937" s="4" t="s">
        <v>12</v>
      </c>
      <c r="K3937" s="4" t="s">
        <v>55</v>
      </c>
    </row>
    <row r="3938" spans="2:11" x14ac:dyDescent="0.25">
      <c r="B3938" s="7">
        <v>44186</v>
      </c>
      <c r="C3938" s="4" t="s">
        <v>8</v>
      </c>
      <c r="D3938" s="4" t="s">
        <v>9</v>
      </c>
      <c r="E3938" s="4" t="s">
        <v>10</v>
      </c>
      <c r="F3938" s="4">
        <v>25</v>
      </c>
      <c r="G3938" s="13">
        <f t="shared" si="61"/>
        <v>400</v>
      </c>
      <c r="H3938" s="13">
        <f>tbl_Data[[#This Row],[Units]] * tbl_Data[[#This Row],[Price]]</f>
        <v>10000</v>
      </c>
      <c r="I3938" s="4" t="s">
        <v>11</v>
      </c>
      <c r="J3938" s="4" t="s">
        <v>12</v>
      </c>
      <c r="K3938" s="4" t="s">
        <v>52</v>
      </c>
    </row>
    <row r="3939" spans="2:11" x14ac:dyDescent="0.25">
      <c r="B3939" s="7">
        <v>44186</v>
      </c>
      <c r="C3939" s="4" t="s">
        <v>13</v>
      </c>
      <c r="D3939" s="4" t="s">
        <v>24</v>
      </c>
      <c r="E3939" s="4" t="s">
        <v>10</v>
      </c>
      <c r="F3939" s="4">
        <v>35</v>
      </c>
      <c r="G3939" s="13">
        <f t="shared" si="61"/>
        <v>400</v>
      </c>
      <c r="H3939" s="13">
        <f>tbl_Data[[#This Row],[Units]] * tbl_Data[[#This Row],[Price]]</f>
        <v>14000</v>
      </c>
      <c r="I3939" s="4" t="s">
        <v>11</v>
      </c>
      <c r="J3939" s="4" t="s">
        <v>12</v>
      </c>
      <c r="K3939" s="4" t="s">
        <v>55</v>
      </c>
    </row>
    <row r="3940" spans="2:11" x14ac:dyDescent="0.25">
      <c r="B3940" s="7">
        <v>44186</v>
      </c>
      <c r="C3940" s="4" t="s">
        <v>21</v>
      </c>
      <c r="D3940" s="4" t="s">
        <v>18</v>
      </c>
      <c r="E3940" s="4" t="s">
        <v>10</v>
      </c>
      <c r="F3940" s="4">
        <v>39</v>
      </c>
      <c r="G3940" s="13">
        <f t="shared" si="61"/>
        <v>400</v>
      </c>
      <c r="H3940" s="13">
        <f>tbl_Data[[#This Row],[Units]] * tbl_Data[[#This Row],[Price]]</f>
        <v>15600</v>
      </c>
      <c r="I3940" s="4" t="s">
        <v>11</v>
      </c>
      <c r="J3940" s="4" t="s">
        <v>12</v>
      </c>
      <c r="K3940" s="4" t="s">
        <v>52</v>
      </c>
    </row>
    <row r="3941" spans="2:11" x14ac:dyDescent="0.25">
      <c r="B3941" s="7">
        <v>44186</v>
      </c>
      <c r="C3941" s="4" t="s">
        <v>13</v>
      </c>
      <c r="D3941" s="4" t="s">
        <v>9</v>
      </c>
      <c r="E3941" s="4" t="s">
        <v>10</v>
      </c>
      <c r="F3941" s="4">
        <v>40</v>
      </c>
      <c r="G3941" s="13">
        <f t="shared" si="61"/>
        <v>400</v>
      </c>
      <c r="H3941" s="13">
        <f>tbl_Data[[#This Row],[Units]] * tbl_Data[[#This Row],[Price]]</f>
        <v>16000</v>
      </c>
      <c r="I3941" s="4" t="s">
        <v>11</v>
      </c>
      <c r="J3941" s="4" t="s">
        <v>12</v>
      </c>
      <c r="K3941" s="4" t="s">
        <v>55</v>
      </c>
    </row>
    <row r="3942" spans="2:11" x14ac:dyDescent="0.25">
      <c r="B3942" s="7">
        <v>44186</v>
      </c>
      <c r="C3942" s="4" t="s">
        <v>8</v>
      </c>
      <c r="D3942" s="4" t="s">
        <v>14</v>
      </c>
      <c r="E3942" s="4" t="s">
        <v>10</v>
      </c>
      <c r="F3942" s="4">
        <v>49</v>
      </c>
      <c r="G3942" s="13">
        <f t="shared" si="61"/>
        <v>400</v>
      </c>
      <c r="H3942" s="13">
        <f>tbl_Data[[#This Row],[Units]] * tbl_Data[[#This Row],[Price]]</f>
        <v>19600</v>
      </c>
      <c r="I3942" s="4" t="s">
        <v>11</v>
      </c>
      <c r="J3942" s="4" t="s">
        <v>12</v>
      </c>
      <c r="K3942" s="4" t="s">
        <v>55</v>
      </c>
    </row>
    <row r="3943" spans="2:11" x14ac:dyDescent="0.25">
      <c r="B3943" s="7">
        <v>44187</v>
      </c>
      <c r="C3943" s="4" t="s">
        <v>21</v>
      </c>
      <c r="D3943" s="4" t="s">
        <v>14</v>
      </c>
      <c r="E3943" s="4" t="s">
        <v>15</v>
      </c>
      <c r="F3943" s="4">
        <v>34</v>
      </c>
      <c r="G3943" s="13">
        <f t="shared" si="61"/>
        <v>100</v>
      </c>
      <c r="H3943" s="13">
        <f>tbl_Data[[#This Row],[Units]] * tbl_Data[[#This Row],[Price]]</f>
        <v>3400</v>
      </c>
      <c r="I3943" s="4" t="s">
        <v>11</v>
      </c>
      <c r="J3943" s="4" t="s">
        <v>12</v>
      </c>
      <c r="K3943" s="4" t="s">
        <v>53</v>
      </c>
    </row>
    <row r="3944" spans="2:11" x14ac:dyDescent="0.25">
      <c r="B3944" s="7">
        <v>44187</v>
      </c>
      <c r="C3944" s="4" t="s">
        <v>8</v>
      </c>
      <c r="D3944" s="4" t="s">
        <v>14</v>
      </c>
      <c r="E3944" s="4" t="s">
        <v>15</v>
      </c>
      <c r="F3944" s="4">
        <v>42</v>
      </c>
      <c r="G3944" s="13">
        <f t="shared" si="61"/>
        <v>100</v>
      </c>
      <c r="H3944" s="13">
        <f>tbl_Data[[#This Row],[Units]] * tbl_Data[[#This Row],[Price]]</f>
        <v>4200</v>
      </c>
      <c r="I3944" s="4" t="s">
        <v>11</v>
      </c>
      <c r="J3944" s="4" t="s">
        <v>12</v>
      </c>
      <c r="K3944" s="4" t="s">
        <v>53</v>
      </c>
    </row>
    <row r="3945" spans="2:11" x14ac:dyDescent="0.25">
      <c r="B3945" s="7">
        <v>44187</v>
      </c>
      <c r="C3945" s="4" t="s">
        <v>13</v>
      </c>
      <c r="D3945" s="4" t="s">
        <v>16</v>
      </c>
      <c r="E3945" s="4" t="s">
        <v>22</v>
      </c>
      <c r="F3945" s="4">
        <v>31</v>
      </c>
      <c r="G3945" s="13">
        <f t="shared" si="61"/>
        <v>200</v>
      </c>
      <c r="H3945" s="13">
        <f>tbl_Data[[#This Row],[Units]] * tbl_Data[[#This Row],[Price]]</f>
        <v>6200</v>
      </c>
      <c r="I3945" s="4" t="s">
        <v>11</v>
      </c>
      <c r="J3945" s="4" t="s">
        <v>19</v>
      </c>
      <c r="K3945" s="4" t="s">
        <v>52</v>
      </c>
    </row>
    <row r="3946" spans="2:11" x14ac:dyDescent="0.25">
      <c r="B3946" s="7">
        <v>44187</v>
      </c>
      <c r="C3946" s="4" t="s">
        <v>21</v>
      </c>
      <c r="D3946" s="4" t="s">
        <v>9</v>
      </c>
      <c r="E3946" s="4" t="s">
        <v>20</v>
      </c>
      <c r="F3946" s="4">
        <v>21</v>
      </c>
      <c r="G3946" s="13">
        <f t="shared" si="61"/>
        <v>300</v>
      </c>
      <c r="H3946" s="13">
        <f>tbl_Data[[#This Row],[Units]] * tbl_Data[[#This Row],[Price]]</f>
        <v>6300</v>
      </c>
      <c r="I3946" s="4" t="s">
        <v>11</v>
      </c>
      <c r="J3946" s="4" t="s">
        <v>12</v>
      </c>
      <c r="K3946" s="4" t="s">
        <v>52</v>
      </c>
    </row>
    <row r="3947" spans="2:11" x14ac:dyDescent="0.25">
      <c r="B3947" s="7">
        <v>44187</v>
      </c>
      <c r="C3947" s="4" t="s">
        <v>21</v>
      </c>
      <c r="D3947" s="4" t="s">
        <v>18</v>
      </c>
      <c r="E3947" s="4" t="s">
        <v>20</v>
      </c>
      <c r="F3947" s="4">
        <v>28</v>
      </c>
      <c r="G3947" s="13">
        <f t="shared" si="61"/>
        <v>300</v>
      </c>
      <c r="H3947" s="13">
        <f>tbl_Data[[#This Row],[Units]] * tbl_Data[[#This Row],[Price]]</f>
        <v>8400</v>
      </c>
      <c r="I3947" s="4" t="s">
        <v>11</v>
      </c>
      <c r="J3947" s="4" t="s">
        <v>12</v>
      </c>
      <c r="K3947" s="4" t="s">
        <v>55</v>
      </c>
    </row>
    <row r="3948" spans="2:11" x14ac:dyDescent="0.25">
      <c r="B3948" s="7">
        <v>44187</v>
      </c>
      <c r="C3948" s="4" t="s">
        <v>21</v>
      </c>
      <c r="D3948" s="4" t="s">
        <v>18</v>
      </c>
      <c r="E3948" s="4" t="s">
        <v>10</v>
      </c>
      <c r="F3948" s="4">
        <v>28</v>
      </c>
      <c r="G3948" s="13">
        <f t="shared" si="61"/>
        <v>400</v>
      </c>
      <c r="H3948" s="13">
        <f>tbl_Data[[#This Row],[Units]] * tbl_Data[[#This Row],[Price]]</f>
        <v>11200</v>
      </c>
      <c r="I3948" s="4" t="s">
        <v>11</v>
      </c>
      <c r="J3948" s="4" t="s">
        <v>19</v>
      </c>
      <c r="K3948" s="4" t="s">
        <v>56</v>
      </c>
    </row>
    <row r="3949" spans="2:11" x14ac:dyDescent="0.25">
      <c r="B3949" s="7">
        <v>44187</v>
      </c>
      <c r="C3949" s="4" t="s">
        <v>8</v>
      </c>
      <c r="D3949" s="4" t="s">
        <v>14</v>
      </c>
      <c r="E3949" s="4" t="s">
        <v>10</v>
      </c>
      <c r="F3949" s="4">
        <v>30</v>
      </c>
      <c r="G3949" s="13">
        <f t="shared" si="61"/>
        <v>400</v>
      </c>
      <c r="H3949" s="13">
        <f>tbl_Data[[#This Row],[Units]] * tbl_Data[[#This Row],[Price]]</f>
        <v>12000</v>
      </c>
      <c r="I3949" s="4" t="s">
        <v>11</v>
      </c>
      <c r="J3949" s="4" t="s">
        <v>12</v>
      </c>
      <c r="K3949" s="4" t="s">
        <v>55</v>
      </c>
    </row>
    <row r="3950" spans="2:11" x14ac:dyDescent="0.25">
      <c r="B3950" s="7">
        <v>44187</v>
      </c>
      <c r="C3950" s="4" t="s">
        <v>21</v>
      </c>
      <c r="D3950" s="4" t="s">
        <v>24</v>
      </c>
      <c r="E3950" s="4" t="s">
        <v>17</v>
      </c>
      <c r="F3950" s="4">
        <v>42</v>
      </c>
      <c r="G3950" s="13">
        <f t="shared" si="61"/>
        <v>500</v>
      </c>
      <c r="H3950" s="13">
        <f>tbl_Data[[#This Row],[Units]] * tbl_Data[[#This Row],[Price]]</f>
        <v>21000</v>
      </c>
      <c r="I3950" s="4" t="s">
        <v>11</v>
      </c>
      <c r="J3950" s="4" t="s">
        <v>19</v>
      </c>
      <c r="K3950" s="4" t="s">
        <v>54</v>
      </c>
    </row>
    <row r="3951" spans="2:11" x14ac:dyDescent="0.25">
      <c r="B3951" s="7">
        <v>44188</v>
      </c>
      <c r="C3951" s="4" t="s">
        <v>8</v>
      </c>
      <c r="D3951" s="4" t="s">
        <v>14</v>
      </c>
      <c r="E3951" s="4" t="s">
        <v>10</v>
      </c>
      <c r="F3951" s="4">
        <v>11</v>
      </c>
      <c r="G3951" s="13">
        <f t="shared" si="61"/>
        <v>400</v>
      </c>
      <c r="H3951" s="13">
        <f>tbl_Data[[#This Row],[Units]] * tbl_Data[[#This Row],[Price]]</f>
        <v>4400</v>
      </c>
      <c r="I3951" s="4" t="s">
        <v>11</v>
      </c>
      <c r="J3951" s="4" t="s">
        <v>12</v>
      </c>
      <c r="K3951" s="4" t="s">
        <v>55</v>
      </c>
    </row>
    <row r="3952" spans="2:11" x14ac:dyDescent="0.25">
      <c r="B3952" s="7">
        <v>44188</v>
      </c>
      <c r="C3952" s="4" t="s">
        <v>21</v>
      </c>
      <c r="D3952" s="4" t="s">
        <v>18</v>
      </c>
      <c r="E3952" s="4" t="s">
        <v>22</v>
      </c>
      <c r="F3952" s="4">
        <v>25</v>
      </c>
      <c r="G3952" s="13">
        <f t="shared" si="61"/>
        <v>200</v>
      </c>
      <c r="H3952" s="13">
        <f>tbl_Data[[#This Row],[Units]] * tbl_Data[[#This Row],[Price]]</f>
        <v>5000</v>
      </c>
      <c r="I3952" s="4" t="s">
        <v>11</v>
      </c>
      <c r="J3952" s="4" t="s">
        <v>12</v>
      </c>
      <c r="K3952" s="4" t="s">
        <v>54</v>
      </c>
    </row>
    <row r="3953" spans="2:11" x14ac:dyDescent="0.25">
      <c r="B3953" s="7">
        <v>44188</v>
      </c>
      <c r="C3953" s="4" t="s">
        <v>13</v>
      </c>
      <c r="D3953" s="4" t="s">
        <v>16</v>
      </c>
      <c r="E3953" s="4" t="s">
        <v>10</v>
      </c>
      <c r="F3953" s="4">
        <v>15</v>
      </c>
      <c r="G3953" s="13">
        <f t="shared" si="61"/>
        <v>400</v>
      </c>
      <c r="H3953" s="13">
        <f>tbl_Data[[#This Row],[Units]] * tbl_Data[[#This Row],[Price]]</f>
        <v>6000</v>
      </c>
      <c r="I3953" s="4" t="s">
        <v>11</v>
      </c>
      <c r="J3953" s="4" t="s">
        <v>12</v>
      </c>
      <c r="K3953" s="4" t="s">
        <v>52</v>
      </c>
    </row>
    <row r="3954" spans="2:11" x14ac:dyDescent="0.25">
      <c r="B3954" s="7">
        <v>44188</v>
      </c>
      <c r="C3954" s="4" t="s">
        <v>8</v>
      </c>
      <c r="D3954" s="4" t="s">
        <v>48</v>
      </c>
      <c r="E3954" s="4" t="s">
        <v>17</v>
      </c>
      <c r="F3954" s="4">
        <v>14</v>
      </c>
      <c r="G3954" s="13">
        <f t="shared" si="61"/>
        <v>500</v>
      </c>
      <c r="H3954" s="13">
        <f>tbl_Data[[#This Row],[Units]] * tbl_Data[[#This Row],[Price]]</f>
        <v>7000</v>
      </c>
      <c r="I3954" s="4" t="s">
        <v>11</v>
      </c>
      <c r="J3954" s="4" t="s">
        <v>12</v>
      </c>
      <c r="K3954" s="4" t="s">
        <v>55</v>
      </c>
    </row>
    <row r="3955" spans="2:11" x14ac:dyDescent="0.25">
      <c r="B3955" s="7">
        <v>44188</v>
      </c>
      <c r="C3955" s="4" t="s">
        <v>13</v>
      </c>
      <c r="D3955" s="4" t="s">
        <v>18</v>
      </c>
      <c r="E3955" s="4" t="s">
        <v>20</v>
      </c>
      <c r="F3955" s="4">
        <v>26</v>
      </c>
      <c r="G3955" s="13">
        <f t="shared" si="61"/>
        <v>300</v>
      </c>
      <c r="H3955" s="13">
        <f>tbl_Data[[#This Row],[Units]] * tbl_Data[[#This Row],[Price]]</f>
        <v>7800</v>
      </c>
      <c r="I3955" s="4" t="s">
        <v>11</v>
      </c>
      <c r="J3955" s="4" t="s">
        <v>19</v>
      </c>
      <c r="K3955" s="4" t="s">
        <v>55</v>
      </c>
    </row>
    <row r="3956" spans="2:11" x14ac:dyDescent="0.25">
      <c r="B3956" s="7">
        <v>44188</v>
      </c>
      <c r="C3956" s="4" t="s">
        <v>13</v>
      </c>
      <c r="D3956" s="4" t="s">
        <v>18</v>
      </c>
      <c r="E3956" s="4" t="s">
        <v>20</v>
      </c>
      <c r="F3956" s="4">
        <v>28</v>
      </c>
      <c r="G3956" s="13">
        <f t="shared" si="61"/>
        <v>300</v>
      </c>
      <c r="H3956" s="13">
        <f>tbl_Data[[#This Row],[Units]] * tbl_Data[[#This Row],[Price]]</f>
        <v>8400</v>
      </c>
      <c r="I3956" s="4" t="s">
        <v>11</v>
      </c>
      <c r="J3956" s="4" t="s">
        <v>12</v>
      </c>
      <c r="K3956" s="4" t="s">
        <v>52</v>
      </c>
    </row>
    <row r="3957" spans="2:11" x14ac:dyDescent="0.25">
      <c r="B3957" s="7">
        <v>44188</v>
      </c>
      <c r="C3957" s="4" t="s">
        <v>8</v>
      </c>
      <c r="D3957" s="4" t="s">
        <v>48</v>
      </c>
      <c r="E3957" s="4" t="s">
        <v>17</v>
      </c>
      <c r="F3957" s="4">
        <v>31</v>
      </c>
      <c r="G3957" s="13">
        <f t="shared" si="61"/>
        <v>500</v>
      </c>
      <c r="H3957" s="13">
        <f>tbl_Data[[#This Row],[Units]] * tbl_Data[[#This Row],[Price]]</f>
        <v>15500</v>
      </c>
      <c r="I3957" s="4" t="s">
        <v>23</v>
      </c>
      <c r="J3957" s="4" t="s">
        <v>12</v>
      </c>
      <c r="K3957" s="4" t="s">
        <v>56</v>
      </c>
    </row>
    <row r="3958" spans="2:11" x14ac:dyDescent="0.25">
      <c r="B3958" s="7">
        <v>44188</v>
      </c>
      <c r="C3958" s="4" t="s">
        <v>13</v>
      </c>
      <c r="D3958" s="4" t="s">
        <v>48</v>
      </c>
      <c r="E3958" s="4" t="s">
        <v>10</v>
      </c>
      <c r="F3958" s="4">
        <v>49</v>
      </c>
      <c r="G3958" s="13">
        <f t="shared" si="61"/>
        <v>400</v>
      </c>
      <c r="H3958" s="13">
        <f>tbl_Data[[#This Row],[Units]] * tbl_Data[[#This Row],[Price]]</f>
        <v>19600</v>
      </c>
      <c r="I3958" s="4" t="s">
        <v>11</v>
      </c>
      <c r="J3958" s="4" t="s">
        <v>12</v>
      </c>
      <c r="K3958" s="4" t="s">
        <v>52</v>
      </c>
    </row>
    <row r="3959" spans="2:11" x14ac:dyDescent="0.25">
      <c r="B3959" s="7">
        <v>44189</v>
      </c>
      <c r="C3959" s="4" t="s">
        <v>13</v>
      </c>
      <c r="D3959" s="4" t="s">
        <v>14</v>
      </c>
      <c r="E3959" s="4" t="s">
        <v>10</v>
      </c>
      <c r="F3959" s="4">
        <v>8</v>
      </c>
      <c r="G3959" s="13">
        <f t="shared" si="61"/>
        <v>400</v>
      </c>
      <c r="H3959" s="13">
        <f>tbl_Data[[#This Row],[Units]] * tbl_Data[[#This Row],[Price]]</f>
        <v>3200</v>
      </c>
      <c r="I3959" s="4" t="s">
        <v>11</v>
      </c>
      <c r="J3959" s="4" t="s">
        <v>19</v>
      </c>
      <c r="K3959" s="4" t="s">
        <v>55</v>
      </c>
    </row>
    <row r="3960" spans="2:11" x14ac:dyDescent="0.25">
      <c r="B3960" s="7">
        <v>44189</v>
      </c>
      <c r="C3960" s="4" t="s">
        <v>8</v>
      </c>
      <c r="D3960" s="4" t="s">
        <v>14</v>
      </c>
      <c r="E3960" s="4" t="s">
        <v>17</v>
      </c>
      <c r="F3960" s="4">
        <v>7</v>
      </c>
      <c r="G3960" s="13">
        <f t="shared" si="61"/>
        <v>500</v>
      </c>
      <c r="H3960" s="13">
        <f>tbl_Data[[#This Row],[Units]] * tbl_Data[[#This Row],[Price]]</f>
        <v>3500</v>
      </c>
      <c r="I3960" s="4" t="s">
        <v>11</v>
      </c>
      <c r="J3960" s="4" t="s">
        <v>12</v>
      </c>
      <c r="K3960" s="4" t="s">
        <v>53</v>
      </c>
    </row>
    <row r="3961" spans="2:11" x14ac:dyDescent="0.25">
      <c r="B3961" s="7">
        <v>44189</v>
      </c>
      <c r="C3961" s="4" t="s">
        <v>8</v>
      </c>
      <c r="D3961" s="4" t="s">
        <v>9</v>
      </c>
      <c r="E3961" s="4" t="s">
        <v>20</v>
      </c>
      <c r="F3961" s="4">
        <v>21</v>
      </c>
      <c r="G3961" s="13">
        <f t="shared" si="61"/>
        <v>300</v>
      </c>
      <c r="H3961" s="13">
        <f>tbl_Data[[#This Row],[Units]] * tbl_Data[[#This Row],[Price]]</f>
        <v>6300</v>
      </c>
      <c r="I3961" s="4" t="s">
        <v>11</v>
      </c>
      <c r="J3961" s="4" t="s">
        <v>12</v>
      </c>
      <c r="K3961" s="4" t="s">
        <v>53</v>
      </c>
    </row>
    <row r="3962" spans="2:11" x14ac:dyDescent="0.25">
      <c r="B3962" s="7">
        <v>44189</v>
      </c>
      <c r="C3962" s="4" t="s">
        <v>8</v>
      </c>
      <c r="D3962" s="4" t="s">
        <v>14</v>
      </c>
      <c r="E3962" s="4" t="s">
        <v>20</v>
      </c>
      <c r="F3962" s="4">
        <v>24</v>
      </c>
      <c r="G3962" s="13">
        <f t="shared" si="61"/>
        <v>300</v>
      </c>
      <c r="H3962" s="13">
        <f>tbl_Data[[#This Row],[Units]] * tbl_Data[[#This Row],[Price]]</f>
        <v>7200</v>
      </c>
      <c r="I3962" s="4" t="s">
        <v>11</v>
      </c>
      <c r="J3962" s="4" t="s">
        <v>19</v>
      </c>
      <c r="K3962" s="4" t="s">
        <v>52</v>
      </c>
    </row>
    <row r="3963" spans="2:11" x14ac:dyDescent="0.25">
      <c r="B3963" s="7">
        <v>44189</v>
      </c>
      <c r="C3963" s="4" t="s">
        <v>13</v>
      </c>
      <c r="D3963" s="4" t="s">
        <v>18</v>
      </c>
      <c r="E3963" s="4" t="s">
        <v>22</v>
      </c>
      <c r="F3963" s="4">
        <v>37</v>
      </c>
      <c r="G3963" s="13">
        <f t="shared" si="61"/>
        <v>200</v>
      </c>
      <c r="H3963" s="13">
        <f>tbl_Data[[#This Row],[Units]] * tbl_Data[[#This Row],[Price]]</f>
        <v>7400</v>
      </c>
      <c r="I3963" s="4" t="s">
        <v>23</v>
      </c>
      <c r="J3963" s="4" t="s">
        <v>12</v>
      </c>
      <c r="K3963" s="4" t="s">
        <v>55</v>
      </c>
    </row>
    <row r="3964" spans="2:11" x14ac:dyDescent="0.25">
      <c r="B3964" s="7">
        <v>44189</v>
      </c>
      <c r="C3964" s="4" t="s">
        <v>13</v>
      </c>
      <c r="D3964" s="4" t="s">
        <v>16</v>
      </c>
      <c r="E3964" s="4" t="s">
        <v>10</v>
      </c>
      <c r="F3964" s="4">
        <v>33</v>
      </c>
      <c r="G3964" s="13">
        <f t="shared" si="61"/>
        <v>400</v>
      </c>
      <c r="H3964" s="13">
        <f>tbl_Data[[#This Row],[Units]] * tbl_Data[[#This Row],[Price]]</f>
        <v>13200</v>
      </c>
      <c r="I3964" s="4" t="s">
        <v>11</v>
      </c>
      <c r="J3964" s="4" t="s">
        <v>19</v>
      </c>
      <c r="K3964" s="4" t="s">
        <v>53</v>
      </c>
    </row>
    <row r="3965" spans="2:11" x14ac:dyDescent="0.25">
      <c r="B3965" s="7">
        <v>44189</v>
      </c>
      <c r="C3965" s="4" t="s">
        <v>21</v>
      </c>
      <c r="D3965" s="4" t="s">
        <v>16</v>
      </c>
      <c r="E3965" s="4" t="s">
        <v>17</v>
      </c>
      <c r="F3965" s="4">
        <v>32</v>
      </c>
      <c r="G3965" s="13">
        <f t="shared" si="61"/>
        <v>500</v>
      </c>
      <c r="H3965" s="13">
        <f>tbl_Data[[#This Row],[Units]] * tbl_Data[[#This Row],[Price]]</f>
        <v>16000</v>
      </c>
      <c r="I3965" s="4" t="s">
        <v>23</v>
      </c>
      <c r="J3965" s="4" t="s">
        <v>12</v>
      </c>
      <c r="K3965" s="4" t="s">
        <v>52</v>
      </c>
    </row>
    <row r="3966" spans="2:11" x14ac:dyDescent="0.25">
      <c r="B3966" s="7">
        <v>44189</v>
      </c>
      <c r="C3966" s="4" t="s">
        <v>8</v>
      </c>
      <c r="D3966" s="4" t="s">
        <v>14</v>
      </c>
      <c r="E3966" s="4" t="s">
        <v>10</v>
      </c>
      <c r="F3966" s="4">
        <v>42</v>
      </c>
      <c r="G3966" s="13">
        <f t="shared" si="61"/>
        <v>400</v>
      </c>
      <c r="H3966" s="13">
        <f>tbl_Data[[#This Row],[Units]] * tbl_Data[[#This Row],[Price]]</f>
        <v>16800</v>
      </c>
      <c r="I3966" s="4" t="s">
        <v>23</v>
      </c>
      <c r="J3966" s="4" t="s">
        <v>12</v>
      </c>
      <c r="K3966" s="4" t="s">
        <v>52</v>
      </c>
    </row>
    <row r="3967" spans="2:11" x14ac:dyDescent="0.25">
      <c r="B3967" s="7">
        <v>44189</v>
      </c>
      <c r="C3967" s="4" t="s">
        <v>8</v>
      </c>
      <c r="D3967" s="4" t="s">
        <v>18</v>
      </c>
      <c r="E3967" s="4" t="s">
        <v>10</v>
      </c>
      <c r="F3967" s="4">
        <v>43</v>
      </c>
      <c r="G3967" s="13">
        <f t="shared" si="61"/>
        <v>400</v>
      </c>
      <c r="H3967" s="13">
        <f>tbl_Data[[#This Row],[Units]] * tbl_Data[[#This Row],[Price]]</f>
        <v>17200</v>
      </c>
      <c r="I3967" s="4" t="s">
        <v>23</v>
      </c>
      <c r="J3967" s="4" t="s">
        <v>12</v>
      </c>
      <c r="K3967" s="4" t="s">
        <v>55</v>
      </c>
    </row>
    <row r="3968" spans="2:11" x14ac:dyDescent="0.25">
      <c r="B3968" s="7">
        <v>44189</v>
      </c>
      <c r="C3968" s="4" t="s">
        <v>8</v>
      </c>
      <c r="D3968" s="4" t="s">
        <v>48</v>
      </c>
      <c r="E3968" s="4" t="s">
        <v>10</v>
      </c>
      <c r="F3968" s="4">
        <v>49</v>
      </c>
      <c r="G3968" s="13">
        <f t="shared" si="61"/>
        <v>400</v>
      </c>
      <c r="H3968" s="13">
        <f>tbl_Data[[#This Row],[Units]] * tbl_Data[[#This Row],[Price]]</f>
        <v>19600</v>
      </c>
      <c r="I3968" s="4" t="s">
        <v>11</v>
      </c>
      <c r="J3968" s="4" t="s">
        <v>12</v>
      </c>
      <c r="K3968" s="4" t="s">
        <v>56</v>
      </c>
    </row>
    <row r="3969" spans="2:11" x14ac:dyDescent="0.25">
      <c r="B3969" s="7">
        <v>44189</v>
      </c>
      <c r="C3969" s="4" t="s">
        <v>8</v>
      </c>
      <c r="D3969" s="4" t="s">
        <v>18</v>
      </c>
      <c r="E3969" s="4" t="s">
        <v>10</v>
      </c>
      <c r="F3969" s="4">
        <v>49</v>
      </c>
      <c r="G3969" s="13">
        <f t="shared" si="61"/>
        <v>400</v>
      </c>
      <c r="H3969" s="13">
        <f>tbl_Data[[#This Row],[Units]] * tbl_Data[[#This Row],[Price]]</f>
        <v>19600</v>
      </c>
      <c r="I3969" s="4" t="s">
        <v>11</v>
      </c>
      <c r="J3969" s="4" t="s">
        <v>12</v>
      </c>
      <c r="K3969" s="4" t="s">
        <v>52</v>
      </c>
    </row>
    <row r="3970" spans="2:11" x14ac:dyDescent="0.25">
      <c r="B3970" s="7">
        <v>44189</v>
      </c>
      <c r="C3970" s="4" t="s">
        <v>13</v>
      </c>
      <c r="D3970" s="4" t="s">
        <v>16</v>
      </c>
      <c r="E3970" s="4" t="s">
        <v>17</v>
      </c>
      <c r="F3970" s="4">
        <v>44</v>
      </c>
      <c r="G3970" s="13">
        <f t="shared" si="61"/>
        <v>500</v>
      </c>
      <c r="H3970" s="13">
        <f>tbl_Data[[#This Row],[Units]] * tbl_Data[[#This Row],[Price]]</f>
        <v>22000</v>
      </c>
      <c r="I3970" s="4" t="s">
        <v>11</v>
      </c>
      <c r="J3970" s="4" t="s">
        <v>12</v>
      </c>
      <c r="K3970" s="4" t="s">
        <v>53</v>
      </c>
    </row>
    <row r="3971" spans="2:11" x14ac:dyDescent="0.25">
      <c r="B3971" s="7">
        <v>44189</v>
      </c>
      <c r="C3971" s="4" t="s">
        <v>8</v>
      </c>
      <c r="D3971" s="4" t="s">
        <v>48</v>
      </c>
      <c r="E3971" s="4" t="s">
        <v>17</v>
      </c>
      <c r="F3971" s="4">
        <v>45</v>
      </c>
      <c r="G3971" s="13">
        <f t="shared" si="61"/>
        <v>500</v>
      </c>
      <c r="H3971" s="13">
        <f>tbl_Data[[#This Row],[Units]] * tbl_Data[[#This Row],[Price]]</f>
        <v>22500</v>
      </c>
      <c r="I3971" s="4" t="s">
        <v>11</v>
      </c>
      <c r="J3971" s="4" t="s">
        <v>12</v>
      </c>
      <c r="K3971" s="4" t="s">
        <v>52</v>
      </c>
    </row>
    <row r="3972" spans="2:11" x14ac:dyDescent="0.25">
      <c r="B3972" s="7">
        <v>44190</v>
      </c>
      <c r="C3972" s="4" t="s">
        <v>21</v>
      </c>
      <c r="D3972" s="4" t="s">
        <v>14</v>
      </c>
      <c r="E3972" s="4" t="s">
        <v>20</v>
      </c>
      <c r="F3972" s="4">
        <v>4</v>
      </c>
      <c r="G3972" s="13">
        <f t="shared" ref="G3972:G4035" si="62">_xlfn.XLOOKUP(E3972, Product, dv_Price, "N/A", 0)</f>
        <v>300</v>
      </c>
      <c r="H3972" s="13">
        <f>tbl_Data[[#This Row],[Units]] * tbl_Data[[#This Row],[Price]]</f>
        <v>1200</v>
      </c>
      <c r="I3972" s="4" t="s">
        <v>11</v>
      </c>
      <c r="J3972" s="4" t="s">
        <v>12</v>
      </c>
      <c r="K3972" s="4" t="s">
        <v>52</v>
      </c>
    </row>
    <row r="3973" spans="2:11" x14ac:dyDescent="0.25">
      <c r="B3973" s="7">
        <v>44190</v>
      </c>
      <c r="C3973" s="4" t="s">
        <v>21</v>
      </c>
      <c r="D3973" s="4" t="s">
        <v>9</v>
      </c>
      <c r="E3973" s="4" t="s">
        <v>10</v>
      </c>
      <c r="F3973" s="4">
        <v>3</v>
      </c>
      <c r="G3973" s="13">
        <f t="shared" si="62"/>
        <v>400</v>
      </c>
      <c r="H3973" s="13">
        <f>tbl_Data[[#This Row],[Units]] * tbl_Data[[#This Row],[Price]]</f>
        <v>1200</v>
      </c>
      <c r="I3973" s="4" t="s">
        <v>11</v>
      </c>
      <c r="J3973" s="4" t="s">
        <v>12</v>
      </c>
      <c r="K3973" s="4" t="s">
        <v>55</v>
      </c>
    </row>
    <row r="3974" spans="2:11" x14ac:dyDescent="0.25">
      <c r="B3974" s="7">
        <v>44190</v>
      </c>
      <c r="C3974" s="4" t="s">
        <v>21</v>
      </c>
      <c r="D3974" s="4" t="s">
        <v>18</v>
      </c>
      <c r="E3974" s="4" t="s">
        <v>15</v>
      </c>
      <c r="F3974" s="4">
        <v>34</v>
      </c>
      <c r="G3974" s="13">
        <f t="shared" si="62"/>
        <v>100</v>
      </c>
      <c r="H3974" s="13">
        <f>tbl_Data[[#This Row],[Units]] * tbl_Data[[#This Row],[Price]]</f>
        <v>3400</v>
      </c>
      <c r="I3974" s="4" t="s">
        <v>11</v>
      </c>
      <c r="J3974" s="4" t="s">
        <v>12</v>
      </c>
      <c r="K3974" s="4" t="s">
        <v>52</v>
      </c>
    </row>
    <row r="3975" spans="2:11" x14ac:dyDescent="0.25">
      <c r="B3975" s="7">
        <v>44190</v>
      </c>
      <c r="C3975" s="4" t="s">
        <v>13</v>
      </c>
      <c r="D3975" s="4" t="s">
        <v>48</v>
      </c>
      <c r="E3975" s="4" t="s">
        <v>22</v>
      </c>
      <c r="F3975" s="4">
        <v>34</v>
      </c>
      <c r="G3975" s="13">
        <f t="shared" si="62"/>
        <v>200</v>
      </c>
      <c r="H3975" s="13">
        <f>tbl_Data[[#This Row],[Units]] * tbl_Data[[#This Row],[Price]]</f>
        <v>6800</v>
      </c>
      <c r="I3975" s="4" t="s">
        <v>23</v>
      </c>
      <c r="J3975" s="4" t="s">
        <v>12</v>
      </c>
      <c r="K3975" s="4" t="s">
        <v>53</v>
      </c>
    </row>
    <row r="3976" spans="2:11" x14ac:dyDescent="0.25">
      <c r="B3976" s="7">
        <v>44190</v>
      </c>
      <c r="C3976" s="4" t="s">
        <v>8</v>
      </c>
      <c r="D3976" s="4" t="s">
        <v>48</v>
      </c>
      <c r="E3976" s="4" t="s">
        <v>20</v>
      </c>
      <c r="F3976" s="4">
        <v>32</v>
      </c>
      <c r="G3976" s="13">
        <f t="shared" si="62"/>
        <v>300</v>
      </c>
      <c r="H3976" s="13">
        <f>tbl_Data[[#This Row],[Units]] * tbl_Data[[#This Row],[Price]]</f>
        <v>9600</v>
      </c>
      <c r="I3976" s="4" t="s">
        <v>11</v>
      </c>
      <c r="J3976" s="4" t="s">
        <v>19</v>
      </c>
      <c r="K3976" s="4" t="s">
        <v>53</v>
      </c>
    </row>
    <row r="3977" spans="2:11" x14ac:dyDescent="0.25">
      <c r="B3977" s="7">
        <v>44190</v>
      </c>
      <c r="C3977" s="4" t="s">
        <v>21</v>
      </c>
      <c r="D3977" s="4" t="s">
        <v>14</v>
      </c>
      <c r="E3977" s="4" t="s">
        <v>20</v>
      </c>
      <c r="F3977" s="4">
        <v>37</v>
      </c>
      <c r="G3977" s="13">
        <f t="shared" si="62"/>
        <v>300</v>
      </c>
      <c r="H3977" s="13">
        <f>tbl_Data[[#This Row],[Units]] * tbl_Data[[#This Row],[Price]]</f>
        <v>11100</v>
      </c>
      <c r="I3977" s="4" t="s">
        <v>11</v>
      </c>
      <c r="J3977" s="4" t="s">
        <v>12</v>
      </c>
      <c r="K3977" s="4" t="s">
        <v>55</v>
      </c>
    </row>
    <row r="3978" spans="2:11" x14ac:dyDescent="0.25">
      <c r="B3978" s="7">
        <v>44190</v>
      </c>
      <c r="C3978" s="4" t="s">
        <v>21</v>
      </c>
      <c r="D3978" s="4" t="s">
        <v>16</v>
      </c>
      <c r="E3978" s="4" t="s">
        <v>10</v>
      </c>
      <c r="F3978" s="4">
        <v>41</v>
      </c>
      <c r="G3978" s="13">
        <f t="shared" si="62"/>
        <v>400</v>
      </c>
      <c r="H3978" s="13">
        <f>tbl_Data[[#This Row],[Units]] * tbl_Data[[#This Row],[Price]]</f>
        <v>16400</v>
      </c>
      <c r="I3978" s="4" t="s">
        <v>11</v>
      </c>
      <c r="J3978" s="4" t="s">
        <v>12</v>
      </c>
      <c r="K3978" s="4" t="s">
        <v>52</v>
      </c>
    </row>
    <row r="3979" spans="2:11" x14ac:dyDescent="0.25">
      <c r="B3979" s="7">
        <v>44190</v>
      </c>
      <c r="C3979" s="4" t="s">
        <v>21</v>
      </c>
      <c r="D3979" s="4" t="s">
        <v>48</v>
      </c>
      <c r="E3979" s="4" t="s">
        <v>17</v>
      </c>
      <c r="F3979" s="4">
        <v>44</v>
      </c>
      <c r="G3979" s="13">
        <f t="shared" si="62"/>
        <v>500</v>
      </c>
      <c r="H3979" s="13">
        <f>tbl_Data[[#This Row],[Units]] * tbl_Data[[#This Row],[Price]]</f>
        <v>22000</v>
      </c>
      <c r="I3979" s="4" t="s">
        <v>11</v>
      </c>
      <c r="J3979" s="4" t="s">
        <v>19</v>
      </c>
      <c r="K3979" s="4" t="s">
        <v>52</v>
      </c>
    </row>
    <row r="3980" spans="2:11" x14ac:dyDescent="0.25">
      <c r="B3980" s="7">
        <v>44191</v>
      </c>
      <c r="C3980" s="4" t="s">
        <v>21</v>
      </c>
      <c r="D3980" s="4" t="s">
        <v>18</v>
      </c>
      <c r="E3980" s="4" t="s">
        <v>15</v>
      </c>
      <c r="F3980" s="4">
        <v>30</v>
      </c>
      <c r="G3980" s="13">
        <f t="shared" si="62"/>
        <v>100</v>
      </c>
      <c r="H3980" s="13">
        <f>tbl_Data[[#This Row],[Units]] * tbl_Data[[#This Row],[Price]]</f>
        <v>3000</v>
      </c>
      <c r="I3980" s="4" t="s">
        <v>11</v>
      </c>
      <c r="J3980" s="4" t="s">
        <v>12</v>
      </c>
      <c r="K3980" s="4" t="s">
        <v>52</v>
      </c>
    </row>
    <row r="3981" spans="2:11" x14ac:dyDescent="0.25">
      <c r="B3981" s="7">
        <v>44191</v>
      </c>
      <c r="C3981" s="4" t="s">
        <v>13</v>
      </c>
      <c r="D3981" s="4" t="s">
        <v>18</v>
      </c>
      <c r="E3981" s="4" t="s">
        <v>15</v>
      </c>
      <c r="F3981" s="4">
        <v>34</v>
      </c>
      <c r="G3981" s="13">
        <f t="shared" si="62"/>
        <v>100</v>
      </c>
      <c r="H3981" s="13">
        <f>tbl_Data[[#This Row],[Units]] * tbl_Data[[#This Row],[Price]]</f>
        <v>3400</v>
      </c>
      <c r="I3981" s="4" t="s">
        <v>11</v>
      </c>
      <c r="J3981" s="4" t="s">
        <v>12</v>
      </c>
      <c r="K3981" s="4" t="s">
        <v>55</v>
      </c>
    </row>
    <row r="3982" spans="2:11" x14ac:dyDescent="0.25">
      <c r="B3982" s="7">
        <v>44191</v>
      </c>
      <c r="C3982" s="4" t="s">
        <v>21</v>
      </c>
      <c r="D3982" s="4" t="s">
        <v>16</v>
      </c>
      <c r="E3982" s="4" t="s">
        <v>22</v>
      </c>
      <c r="F3982" s="4">
        <v>25</v>
      </c>
      <c r="G3982" s="13">
        <f t="shared" si="62"/>
        <v>200</v>
      </c>
      <c r="H3982" s="13">
        <f>tbl_Data[[#This Row],[Units]] * tbl_Data[[#This Row],[Price]]</f>
        <v>5000</v>
      </c>
      <c r="I3982" s="4" t="s">
        <v>11</v>
      </c>
      <c r="J3982" s="4" t="s">
        <v>12</v>
      </c>
      <c r="K3982" s="4" t="s">
        <v>55</v>
      </c>
    </row>
    <row r="3983" spans="2:11" x14ac:dyDescent="0.25">
      <c r="B3983" s="7">
        <v>44191</v>
      </c>
      <c r="C3983" s="4" t="s">
        <v>8</v>
      </c>
      <c r="D3983" s="4" t="s">
        <v>14</v>
      </c>
      <c r="E3983" s="4" t="s">
        <v>17</v>
      </c>
      <c r="F3983" s="4">
        <v>14</v>
      </c>
      <c r="G3983" s="13">
        <f t="shared" si="62"/>
        <v>500</v>
      </c>
      <c r="H3983" s="13">
        <f>tbl_Data[[#This Row],[Units]] * tbl_Data[[#This Row],[Price]]</f>
        <v>7000</v>
      </c>
      <c r="I3983" s="4" t="s">
        <v>11</v>
      </c>
      <c r="J3983" s="4" t="s">
        <v>12</v>
      </c>
      <c r="K3983" s="4" t="s">
        <v>54</v>
      </c>
    </row>
    <row r="3984" spans="2:11" x14ac:dyDescent="0.25">
      <c r="B3984" s="7">
        <v>44191</v>
      </c>
      <c r="C3984" s="4" t="s">
        <v>21</v>
      </c>
      <c r="D3984" s="4" t="s">
        <v>48</v>
      </c>
      <c r="E3984" s="4" t="s">
        <v>17</v>
      </c>
      <c r="F3984" s="4">
        <v>16</v>
      </c>
      <c r="G3984" s="13">
        <f t="shared" si="62"/>
        <v>500</v>
      </c>
      <c r="H3984" s="13">
        <f>tbl_Data[[#This Row],[Units]] * tbl_Data[[#This Row],[Price]]</f>
        <v>8000</v>
      </c>
      <c r="I3984" s="4" t="s">
        <v>11</v>
      </c>
      <c r="J3984" s="4" t="s">
        <v>12</v>
      </c>
      <c r="K3984" s="4" t="s">
        <v>55</v>
      </c>
    </row>
    <row r="3985" spans="2:11" x14ac:dyDescent="0.25">
      <c r="B3985" s="7">
        <v>44191</v>
      </c>
      <c r="C3985" s="4" t="s">
        <v>8</v>
      </c>
      <c r="D3985" s="4" t="s">
        <v>18</v>
      </c>
      <c r="E3985" s="4" t="s">
        <v>17</v>
      </c>
      <c r="F3985" s="4">
        <v>20</v>
      </c>
      <c r="G3985" s="13">
        <f t="shared" si="62"/>
        <v>500</v>
      </c>
      <c r="H3985" s="13">
        <f>tbl_Data[[#This Row],[Units]] * tbl_Data[[#This Row],[Price]]</f>
        <v>10000</v>
      </c>
      <c r="I3985" s="4" t="s">
        <v>11</v>
      </c>
      <c r="J3985" s="4" t="s">
        <v>12</v>
      </c>
      <c r="K3985" s="4" t="s">
        <v>54</v>
      </c>
    </row>
    <row r="3986" spans="2:11" x14ac:dyDescent="0.25">
      <c r="B3986" s="7">
        <v>44191</v>
      </c>
      <c r="C3986" s="4" t="s">
        <v>13</v>
      </c>
      <c r="D3986" s="4" t="s">
        <v>48</v>
      </c>
      <c r="E3986" s="4" t="s">
        <v>10</v>
      </c>
      <c r="F3986" s="4">
        <v>45</v>
      </c>
      <c r="G3986" s="13">
        <f t="shared" si="62"/>
        <v>400</v>
      </c>
      <c r="H3986" s="13">
        <f>tbl_Data[[#This Row],[Units]] * tbl_Data[[#This Row],[Price]]</f>
        <v>18000</v>
      </c>
      <c r="I3986" s="4" t="s">
        <v>11</v>
      </c>
      <c r="J3986" s="4" t="s">
        <v>12</v>
      </c>
      <c r="K3986" s="4" t="s">
        <v>55</v>
      </c>
    </row>
    <row r="3987" spans="2:11" x14ac:dyDescent="0.25">
      <c r="B3987" s="7">
        <v>44191</v>
      </c>
      <c r="C3987" s="4" t="s">
        <v>21</v>
      </c>
      <c r="D3987" s="4" t="s">
        <v>14</v>
      </c>
      <c r="E3987" s="4" t="s">
        <v>17</v>
      </c>
      <c r="F3987" s="4">
        <v>46</v>
      </c>
      <c r="G3987" s="13">
        <f t="shared" si="62"/>
        <v>500</v>
      </c>
      <c r="H3987" s="13">
        <f>tbl_Data[[#This Row],[Units]] * tbl_Data[[#This Row],[Price]]</f>
        <v>23000</v>
      </c>
      <c r="I3987" s="4" t="s">
        <v>11</v>
      </c>
      <c r="J3987" s="4" t="s">
        <v>12</v>
      </c>
      <c r="K3987" s="4" t="s">
        <v>53</v>
      </c>
    </row>
    <row r="3988" spans="2:11" x14ac:dyDescent="0.25">
      <c r="B3988" s="7">
        <v>44192</v>
      </c>
      <c r="C3988" s="4" t="s">
        <v>13</v>
      </c>
      <c r="D3988" s="4" t="s">
        <v>18</v>
      </c>
      <c r="E3988" s="4" t="s">
        <v>17</v>
      </c>
      <c r="F3988" s="4">
        <v>1</v>
      </c>
      <c r="G3988" s="13">
        <f t="shared" si="62"/>
        <v>500</v>
      </c>
      <c r="H3988" s="13">
        <f>tbl_Data[[#This Row],[Units]] * tbl_Data[[#This Row],[Price]]</f>
        <v>500</v>
      </c>
      <c r="I3988" s="4" t="s">
        <v>11</v>
      </c>
      <c r="J3988" s="4" t="s">
        <v>12</v>
      </c>
      <c r="K3988" s="4" t="s">
        <v>52</v>
      </c>
    </row>
    <row r="3989" spans="2:11" x14ac:dyDescent="0.25">
      <c r="B3989" s="7">
        <v>44192</v>
      </c>
      <c r="C3989" s="4" t="s">
        <v>8</v>
      </c>
      <c r="D3989" s="4" t="s">
        <v>18</v>
      </c>
      <c r="E3989" s="4" t="s">
        <v>10</v>
      </c>
      <c r="F3989" s="4">
        <v>8</v>
      </c>
      <c r="G3989" s="13">
        <f t="shared" si="62"/>
        <v>400</v>
      </c>
      <c r="H3989" s="13">
        <f>tbl_Data[[#This Row],[Units]] * tbl_Data[[#This Row],[Price]]</f>
        <v>3200</v>
      </c>
      <c r="I3989" s="4" t="s">
        <v>11</v>
      </c>
      <c r="J3989" s="4" t="s">
        <v>12</v>
      </c>
      <c r="K3989" s="4" t="s">
        <v>53</v>
      </c>
    </row>
    <row r="3990" spans="2:11" x14ac:dyDescent="0.25">
      <c r="B3990" s="7">
        <v>44192</v>
      </c>
      <c r="C3990" s="4" t="s">
        <v>13</v>
      </c>
      <c r="D3990" s="4" t="s">
        <v>9</v>
      </c>
      <c r="E3990" s="4" t="s">
        <v>15</v>
      </c>
      <c r="F3990" s="4">
        <v>45</v>
      </c>
      <c r="G3990" s="13">
        <f t="shared" si="62"/>
        <v>100</v>
      </c>
      <c r="H3990" s="13">
        <f>tbl_Data[[#This Row],[Units]] * tbl_Data[[#This Row],[Price]]</f>
        <v>4500</v>
      </c>
      <c r="I3990" s="4" t="s">
        <v>11</v>
      </c>
      <c r="J3990" s="4" t="s">
        <v>12</v>
      </c>
      <c r="K3990" s="4" t="s">
        <v>52</v>
      </c>
    </row>
    <row r="3991" spans="2:11" x14ac:dyDescent="0.25">
      <c r="B3991" s="7">
        <v>44192</v>
      </c>
      <c r="C3991" s="4" t="s">
        <v>13</v>
      </c>
      <c r="D3991" s="4" t="s">
        <v>18</v>
      </c>
      <c r="E3991" s="4" t="s">
        <v>22</v>
      </c>
      <c r="F3991" s="4">
        <v>27</v>
      </c>
      <c r="G3991" s="13">
        <f t="shared" si="62"/>
        <v>200</v>
      </c>
      <c r="H3991" s="13">
        <f>tbl_Data[[#This Row],[Units]] * tbl_Data[[#This Row],[Price]]</f>
        <v>5400</v>
      </c>
      <c r="I3991" s="4" t="s">
        <v>11</v>
      </c>
      <c r="J3991" s="4" t="s">
        <v>12</v>
      </c>
      <c r="K3991" s="4" t="s">
        <v>53</v>
      </c>
    </row>
    <row r="3992" spans="2:11" x14ac:dyDescent="0.25">
      <c r="B3992" s="7">
        <v>44192</v>
      </c>
      <c r="C3992" s="4" t="s">
        <v>8</v>
      </c>
      <c r="D3992" s="4" t="s">
        <v>48</v>
      </c>
      <c r="E3992" s="4" t="s">
        <v>10</v>
      </c>
      <c r="F3992" s="4">
        <v>21</v>
      </c>
      <c r="G3992" s="13">
        <f t="shared" si="62"/>
        <v>400</v>
      </c>
      <c r="H3992" s="13">
        <f>tbl_Data[[#This Row],[Units]] * tbl_Data[[#This Row],[Price]]</f>
        <v>8400</v>
      </c>
      <c r="I3992" s="4" t="s">
        <v>11</v>
      </c>
      <c r="J3992" s="4" t="s">
        <v>12</v>
      </c>
      <c r="K3992" s="4" t="s">
        <v>52</v>
      </c>
    </row>
    <row r="3993" spans="2:11" x14ac:dyDescent="0.25">
      <c r="B3993" s="7">
        <v>44192</v>
      </c>
      <c r="C3993" s="4" t="s">
        <v>8</v>
      </c>
      <c r="D3993" s="4" t="s">
        <v>48</v>
      </c>
      <c r="E3993" s="4" t="s">
        <v>20</v>
      </c>
      <c r="F3993" s="4">
        <v>32</v>
      </c>
      <c r="G3993" s="13">
        <f t="shared" si="62"/>
        <v>300</v>
      </c>
      <c r="H3993" s="13">
        <f>tbl_Data[[#This Row],[Units]] * tbl_Data[[#This Row],[Price]]</f>
        <v>9600</v>
      </c>
      <c r="I3993" s="4" t="s">
        <v>11</v>
      </c>
      <c r="J3993" s="4" t="s">
        <v>12</v>
      </c>
      <c r="K3993" s="4" t="s">
        <v>55</v>
      </c>
    </row>
    <row r="3994" spans="2:11" x14ac:dyDescent="0.25">
      <c r="B3994" s="7">
        <v>44192</v>
      </c>
      <c r="C3994" s="4" t="s">
        <v>13</v>
      </c>
      <c r="D3994" s="4" t="s">
        <v>9</v>
      </c>
      <c r="E3994" s="4" t="s">
        <v>20</v>
      </c>
      <c r="F3994" s="4">
        <v>36</v>
      </c>
      <c r="G3994" s="13">
        <f t="shared" si="62"/>
        <v>300</v>
      </c>
      <c r="H3994" s="13">
        <f>tbl_Data[[#This Row],[Units]] * tbl_Data[[#This Row],[Price]]</f>
        <v>10800</v>
      </c>
      <c r="I3994" s="4" t="s">
        <v>11</v>
      </c>
      <c r="J3994" s="4" t="s">
        <v>19</v>
      </c>
      <c r="K3994" s="4" t="s">
        <v>55</v>
      </c>
    </row>
    <row r="3995" spans="2:11" x14ac:dyDescent="0.25">
      <c r="B3995" s="7">
        <v>44192</v>
      </c>
      <c r="C3995" s="4" t="s">
        <v>8</v>
      </c>
      <c r="D3995" s="4" t="s">
        <v>18</v>
      </c>
      <c r="E3995" s="4" t="s">
        <v>20</v>
      </c>
      <c r="F3995" s="4">
        <v>47</v>
      </c>
      <c r="G3995" s="13">
        <f t="shared" si="62"/>
        <v>300</v>
      </c>
      <c r="H3995" s="13">
        <f>tbl_Data[[#This Row],[Units]] * tbl_Data[[#This Row],[Price]]</f>
        <v>14100</v>
      </c>
      <c r="I3995" s="4" t="s">
        <v>11</v>
      </c>
      <c r="J3995" s="4" t="s">
        <v>12</v>
      </c>
      <c r="K3995" s="4" t="s">
        <v>52</v>
      </c>
    </row>
    <row r="3996" spans="2:11" x14ac:dyDescent="0.25">
      <c r="B3996" s="7">
        <v>44192</v>
      </c>
      <c r="C3996" s="4" t="s">
        <v>21</v>
      </c>
      <c r="D3996" s="4" t="s">
        <v>16</v>
      </c>
      <c r="E3996" s="4" t="s">
        <v>20</v>
      </c>
      <c r="F3996" s="4">
        <v>48</v>
      </c>
      <c r="G3996" s="13">
        <f t="shared" si="62"/>
        <v>300</v>
      </c>
      <c r="H3996" s="13">
        <f>tbl_Data[[#This Row],[Units]] * tbl_Data[[#This Row],[Price]]</f>
        <v>14400</v>
      </c>
      <c r="I3996" s="4" t="s">
        <v>11</v>
      </c>
      <c r="J3996" s="4" t="s">
        <v>19</v>
      </c>
      <c r="K3996" s="4" t="s">
        <v>53</v>
      </c>
    </row>
    <row r="3997" spans="2:11" x14ac:dyDescent="0.25">
      <c r="B3997" s="7">
        <v>44192</v>
      </c>
      <c r="C3997" s="4" t="s">
        <v>21</v>
      </c>
      <c r="D3997" s="4" t="s">
        <v>24</v>
      </c>
      <c r="E3997" s="4" t="s">
        <v>10</v>
      </c>
      <c r="F3997" s="4">
        <v>40</v>
      </c>
      <c r="G3997" s="13">
        <f t="shared" si="62"/>
        <v>400</v>
      </c>
      <c r="H3997" s="13">
        <f>tbl_Data[[#This Row],[Units]] * tbl_Data[[#This Row],[Price]]</f>
        <v>16000</v>
      </c>
      <c r="I3997" s="4" t="s">
        <v>23</v>
      </c>
      <c r="J3997" s="4" t="s">
        <v>12</v>
      </c>
      <c r="K3997" s="4" t="s">
        <v>55</v>
      </c>
    </row>
    <row r="3998" spans="2:11" x14ac:dyDescent="0.25">
      <c r="B3998" s="7">
        <v>44193</v>
      </c>
      <c r="C3998" s="4" t="s">
        <v>8</v>
      </c>
      <c r="D3998" s="4" t="s">
        <v>16</v>
      </c>
      <c r="E3998" s="4" t="s">
        <v>22</v>
      </c>
      <c r="F3998" s="4">
        <v>6</v>
      </c>
      <c r="G3998" s="13">
        <f t="shared" si="62"/>
        <v>200</v>
      </c>
      <c r="H3998" s="13">
        <f>tbl_Data[[#This Row],[Units]] * tbl_Data[[#This Row],[Price]]</f>
        <v>1200</v>
      </c>
      <c r="I3998" s="4" t="s">
        <v>11</v>
      </c>
      <c r="J3998" s="4" t="s">
        <v>12</v>
      </c>
      <c r="K3998" s="4" t="s">
        <v>52</v>
      </c>
    </row>
    <row r="3999" spans="2:11" x14ac:dyDescent="0.25">
      <c r="B3999" s="7">
        <v>44193</v>
      </c>
      <c r="C3999" s="4" t="s">
        <v>21</v>
      </c>
      <c r="D3999" s="4" t="s">
        <v>16</v>
      </c>
      <c r="E3999" s="4" t="s">
        <v>10</v>
      </c>
      <c r="F3999" s="4">
        <v>4</v>
      </c>
      <c r="G3999" s="13">
        <f t="shared" si="62"/>
        <v>400</v>
      </c>
      <c r="H3999" s="13">
        <f>tbl_Data[[#This Row],[Units]] * tbl_Data[[#This Row],[Price]]</f>
        <v>1600</v>
      </c>
      <c r="I3999" s="4" t="s">
        <v>11</v>
      </c>
      <c r="J3999" s="4" t="s">
        <v>12</v>
      </c>
      <c r="K3999" s="4" t="s">
        <v>55</v>
      </c>
    </row>
    <row r="4000" spans="2:11" x14ac:dyDescent="0.25">
      <c r="B4000" s="7">
        <v>44193</v>
      </c>
      <c r="C4000" s="4" t="s">
        <v>13</v>
      </c>
      <c r="D4000" s="4" t="s">
        <v>24</v>
      </c>
      <c r="E4000" s="4" t="s">
        <v>20</v>
      </c>
      <c r="F4000" s="4">
        <v>13</v>
      </c>
      <c r="G4000" s="13">
        <f t="shared" si="62"/>
        <v>300</v>
      </c>
      <c r="H4000" s="13">
        <f>tbl_Data[[#This Row],[Units]] * tbl_Data[[#This Row],[Price]]</f>
        <v>3900</v>
      </c>
      <c r="I4000" s="4" t="s">
        <v>23</v>
      </c>
      <c r="J4000" s="4" t="s">
        <v>19</v>
      </c>
      <c r="K4000" s="4" t="s">
        <v>52</v>
      </c>
    </row>
    <row r="4001" spans="2:11" x14ac:dyDescent="0.25">
      <c r="B4001" s="7">
        <v>44193</v>
      </c>
      <c r="C4001" s="4" t="s">
        <v>8</v>
      </c>
      <c r="D4001" s="4" t="s">
        <v>14</v>
      </c>
      <c r="E4001" s="4" t="s">
        <v>15</v>
      </c>
      <c r="F4001" s="4">
        <v>49</v>
      </c>
      <c r="G4001" s="13">
        <f t="shared" si="62"/>
        <v>100</v>
      </c>
      <c r="H4001" s="13">
        <f>tbl_Data[[#This Row],[Units]] * tbl_Data[[#This Row],[Price]]</f>
        <v>4900</v>
      </c>
      <c r="I4001" s="4" t="s">
        <v>11</v>
      </c>
      <c r="J4001" s="4" t="s">
        <v>19</v>
      </c>
      <c r="K4001" s="4" t="s">
        <v>53</v>
      </c>
    </row>
    <row r="4002" spans="2:11" x14ac:dyDescent="0.25">
      <c r="B4002" s="7">
        <v>44193</v>
      </c>
      <c r="C4002" s="4" t="s">
        <v>8</v>
      </c>
      <c r="D4002" s="4" t="s">
        <v>48</v>
      </c>
      <c r="E4002" s="4" t="s">
        <v>20</v>
      </c>
      <c r="F4002" s="4">
        <v>21</v>
      </c>
      <c r="G4002" s="13">
        <f t="shared" si="62"/>
        <v>300</v>
      </c>
      <c r="H4002" s="13">
        <f>tbl_Data[[#This Row],[Units]] * tbl_Data[[#This Row],[Price]]</f>
        <v>6300</v>
      </c>
      <c r="I4002" s="4" t="s">
        <v>11</v>
      </c>
      <c r="J4002" s="4" t="s">
        <v>19</v>
      </c>
      <c r="K4002" s="4" t="s">
        <v>53</v>
      </c>
    </row>
    <row r="4003" spans="2:11" x14ac:dyDescent="0.25">
      <c r="B4003" s="7">
        <v>44193</v>
      </c>
      <c r="C4003" s="4" t="s">
        <v>13</v>
      </c>
      <c r="D4003" s="4" t="s">
        <v>48</v>
      </c>
      <c r="E4003" s="4" t="s">
        <v>17</v>
      </c>
      <c r="F4003" s="4">
        <v>20</v>
      </c>
      <c r="G4003" s="13">
        <f t="shared" si="62"/>
        <v>500</v>
      </c>
      <c r="H4003" s="13">
        <f>tbl_Data[[#This Row],[Units]] * tbl_Data[[#This Row],[Price]]</f>
        <v>10000</v>
      </c>
      <c r="I4003" s="4" t="s">
        <v>11</v>
      </c>
      <c r="J4003" s="4" t="s">
        <v>12</v>
      </c>
      <c r="K4003" s="4" t="s">
        <v>53</v>
      </c>
    </row>
    <row r="4004" spans="2:11" x14ac:dyDescent="0.25">
      <c r="B4004" s="7">
        <v>44193</v>
      </c>
      <c r="C4004" s="4" t="s">
        <v>8</v>
      </c>
      <c r="D4004" s="4" t="s">
        <v>18</v>
      </c>
      <c r="E4004" s="4" t="s">
        <v>10</v>
      </c>
      <c r="F4004" s="4">
        <v>38</v>
      </c>
      <c r="G4004" s="13">
        <f t="shared" si="62"/>
        <v>400</v>
      </c>
      <c r="H4004" s="13">
        <f>tbl_Data[[#This Row],[Units]] * tbl_Data[[#This Row],[Price]]</f>
        <v>15200</v>
      </c>
      <c r="I4004" s="4" t="s">
        <v>11</v>
      </c>
      <c r="J4004" s="4" t="s">
        <v>12</v>
      </c>
      <c r="K4004" s="4" t="s">
        <v>54</v>
      </c>
    </row>
    <row r="4005" spans="2:11" x14ac:dyDescent="0.25">
      <c r="B4005" s="7">
        <v>44193</v>
      </c>
      <c r="C4005" s="4" t="s">
        <v>8</v>
      </c>
      <c r="D4005" s="4" t="s">
        <v>14</v>
      </c>
      <c r="E4005" s="4" t="s">
        <v>17</v>
      </c>
      <c r="F4005" s="4">
        <v>37</v>
      </c>
      <c r="G4005" s="13">
        <f t="shared" si="62"/>
        <v>500</v>
      </c>
      <c r="H4005" s="13">
        <f>tbl_Data[[#This Row],[Units]] * tbl_Data[[#This Row],[Price]]</f>
        <v>18500</v>
      </c>
      <c r="I4005" s="4" t="s">
        <v>11</v>
      </c>
      <c r="J4005" s="4" t="s">
        <v>12</v>
      </c>
      <c r="K4005" s="4" t="s">
        <v>53</v>
      </c>
    </row>
    <row r="4006" spans="2:11" x14ac:dyDescent="0.25">
      <c r="B4006" s="7">
        <v>44193</v>
      </c>
      <c r="C4006" s="4" t="s">
        <v>21</v>
      </c>
      <c r="D4006" s="4" t="s">
        <v>14</v>
      </c>
      <c r="E4006" s="4" t="s">
        <v>10</v>
      </c>
      <c r="F4006" s="4">
        <v>47</v>
      </c>
      <c r="G4006" s="13">
        <f t="shared" si="62"/>
        <v>400</v>
      </c>
      <c r="H4006" s="13">
        <f>tbl_Data[[#This Row],[Units]] * tbl_Data[[#This Row],[Price]]</f>
        <v>18800</v>
      </c>
      <c r="I4006" s="4" t="s">
        <v>11</v>
      </c>
      <c r="J4006" s="4" t="s">
        <v>12</v>
      </c>
      <c r="K4006" s="4" t="s">
        <v>53</v>
      </c>
    </row>
    <row r="4007" spans="2:11" x14ac:dyDescent="0.25">
      <c r="B4007" s="7">
        <v>44193</v>
      </c>
      <c r="C4007" s="4" t="s">
        <v>13</v>
      </c>
      <c r="D4007" s="4" t="s">
        <v>48</v>
      </c>
      <c r="E4007" s="4" t="s">
        <v>17</v>
      </c>
      <c r="F4007" s="4">
        <v>44</v>
      </c>
      <c r="G4007" s="13">
        <f t="shared" si="62"/>
        <v>500</v>
      </c>
      <c r="H4007" s="13">
        <f>tbl_Data[[#This Row],[Units]] * tbl_Data[[#This Row],[Price]]</f>
        <v>22000</v>
      </c>
      <c r="I4007" s="4" t="s">
        <v>11</v>
      </c>
      <c r="J4007" s="4" t="s">
        <v>12</v>
      </c>
      <c r="K4007" s="4" t="s">
        <v>55</v>
      </c>
    </row>
    <row r="4008" spans="2:11" x14ac:dyDescent="0.25">
      <c r="B4008" s="7">
        <v>44193</v>
      </c>
      <c r="C4008" s="4" t="s">
        <v>21</v>
      </c>
      <c r="D4008" s="4" t="s">
        <v>9</v>
      </c>
      <c r="E4008" s="4" t="s">
        <v>17</v>
      </c>
      <c r="F4008" s="4">
        <v>45</v>
      </c>
      <c r="G4008" s="13">
        <f t="shared" si="62"/>
        <v>500</v>
      </c>
      <c r="H4008" s="13">
        <f>tbl_Data[[#This Row],[Units]] * tbl_Data[[#This Row],[Price]]</f>
        <v>22500</v>
      </c>
      <c r="I4008" s="4" t="s">
        <v>11</v>
      </c>
      <c r="J4008" s="4" t="s">
        <v>12</v>
      </c>
      <c r="K4008" s="4" t="s">
        <v>52</v>
      </c>
    </row>
    <row r="4009" spans="2:11" x14ac:dyDescent="0.25">
      <c r="B4009" s="7">
        <v>44194</v>
      </c>
      <c r="C4009" s="4" t="s">
        <v>21</v>
      </c>
      <c r="D4009" s="4" t="s">
        <v>16</v>
      </c>
      <c r="E4009" s="4" t="s">
        <v>17</v>
      </c>
      <c r="F4009" s="4">
        <v>7</v>
      </c>
      <c r="G4009" s="13">
        <f t="shared" si="62"/>
        <v>500</v>
      </c>
      <c r="H4009" s="13">
        <f>tbl_Data[[#This Row],[Units]] * tbl_Data[[#This Row],[Price]]</f>
        <v>3500</v>
      </c>
      <c r="I4009" s="4" t="s">
        <v>23</v>
      </c>
      <c r="J4009" s="4" t="s">
        <v>12</v>
      </c>
      <c r="K4009" s="4" t="s">
        <v>53</v>
      </c>
    </row>
    <row r="4010" spans="2:11" x14ac:dyDescent="0.25">
      <c r="B4010" s="7">
        <v>44194</v>
      </c>
      <c r="C4010" s="4" t="s">
        <v>8</v>
      </c>
      <c r="D4010" s="4" t="s">
        <v>14</v>
      </c>
      <c r="E4010" s="4" t="s">
        <v>15</v>
      </c>
      <c r="F4010" s="4">
        <v>39</v>
      </c>
      <c r="G4010" s="13">
        <f t="shared" si="62"/>
        <v>100</v>
      </c>
      <c r="H4010" s="13">
        <f>tbl_Data[[#This Row],[Units]] * tbl_Data[[#This Row],[Price]]</f>
        <v>3900</v>
      </c>
      <c r="I4010" s="4" t="s">
        <v>11</v>
      </c>
      <c r="J4010" s="4" t="s">
        <v>12</v>
      </c>
      <c r="K4010" s="4" t="s">
        <v>55</v>
      </c>
    </row>
    <row r="4011" spans="2:11" x14ac:dyDescent="0.25">
      <c r="B4011" s="7">
        <v>44194</v>
      </c>
      <c r="C4011" s="4" t="s">
        <v>21</v>
      </c>
      <c r="D4011" s="4" t="s">
        <v>9</v>
      </c>
      <c r="E4011" s="4" t="s">
        <v>10</v>
      </c>
      <c r="F4011" s="4">
        <v>22</v>
      </c>
      <c r="G4011" s="13">
        <f t="shared" si="62"/>
        <v>400</v>
      </c>
      <c r="H4011" s="13">
        <f>tbl_Data[[#This Row],[Units]] * tbl_Data[[#This Row],[Price]]</f>
        <v>8800</v>
      </c>
      <c r="I4011" s="4" t="s">
        <v>11</v>
      </c>
      <c r="J4011" s="4" t="s">
        <v>19</v>
      </c>
      <c r="K4011" s="4" t="s">
        <v>52</v>
      </c>
    </row>
    <row r="4012" spans="2:11" x14ac:dyDescent="0.25">
      <c r="B4012" s="7">
        <v>44194</v>
      </c>
      <c r="C4012" s="4" t="s">
        <v>21</v>
      </c>
      <c r="D4012" s="4" t="s">
        <v>9</v>
      </c>
      <c r="E4012" s="4" t="s">
        <v>20</v>
      </c>
      <c r="F4012" s="4">
        <v>41</v>
      </c>
      <c r="G4012" s="13">
        <f t="shared" si="62"/>
        <v>300</v>
      </c>
      <c r="H4012" s="13">
        <f>tbl_Data[[#This Row],[Units]] * tbl_Data[[#This Row],[Price]]</f>
        <v>12300</v>
      </c>
      <c r="I4012" s="4" t="s">
        <v>11</v>
      </c>
      <c r="J4012" s="4" t="s">
        <v>12</v>
      </c>
      <c r="K4012" s="4" t="s">
        <v>55</v>
      </c>
    </row>
    <row r="4013" spans="2:11" x14ac:dyDescent="0.25">
      <c r="B4013" s="7">
        <v>44194</v>
      </c>
      <c r="C4013" s="4" t="s">
        <v>8</v>
      </c>
      <c r="D4013" s="4" t="s">
        <v>9</v>
      </c>
      <c r="E4013" s="4" t="s">
        <v>17</v>
      </c>
      <c r="F4013" s="4">
        <v>29</v>
      </c>
      <c r="G4013" s="13">
        <f t="shared" si="62"/>
        <v>500</v>
      </c>
      <c r="H4013" s="13">
        <f>tbl_Data[[#This Row],[Units]] * tbl_Data[[#This Row],[Price]]</f>
        <v>14500</v>
      </c>
      <c r="I4013" s="4" t="s">
        <v>11</v>
      </c>
      <c r="J4013" s="4" t="s">
        <v>12</v>
      </c>
      <c r="K4013" s="4" t="s">
        <v>53</v>
      </c>
    </row>
    <row r="4014" spans="2:11" x14ac:dyDescent="0.25">
      <c r="B4014" s="7">
        <v>44194</v>
      </c>
      <c r="C4014" s="4" t="s">
        <v>8</v>
      </c>
      <c r="D4014" s="4" t="s">
        <v>48</v>
      </c>
      <c r="E4014" s="4" t="s">
        <v>10</v>
      </c>
      <c r="F4014" s="4">
        <v>38</v>
      </c>
      <c r="G4014" s="13">
        <f t="shared" si="62"/>
        <v>400</v>
      </c>
      <c r="H4014" s="13">
        <f>tbl_Data[[#This Row],[Units]] * tbl_Data[[#This Row],[Price]]</f>
        <v>15200</v>
      </c>
      <c r="I4014" s="4" t="s">
        <v>11</v>
      </c>
      <c r="J4014" s="4" t="s">
        <v>12</v>
      </c>
      <c r="K4014" s="4" t="s">
        <v>55</v>
      </c>
    </row>
    <row r="4015" spans="2:11" x14ac:dyDescent="0.25">
      <c r="B4015" s="7">
        <v>44194</v>
      </c>
      <c r="C4015" s="4" t="s">
        <v>13</v>
      </c>
      <c r="D4015" s="4" t="s">
        <v>18</v>
      </c>
      <c r="E4015" s="4" t="s">
        <v>17</v>
      </c>
      <c r="F4015" s="4">
        <v>33</v>
      </c>
      <c r="G4015" s="13">
        <f t="shared" si="62"/>
        <v>500</v>
      </c>
      <c r="H4015" s="13">
        <f>tbl_Data[[#This Row],[Units]] * tbl_Data[[#This Row],[Price]]</f>
        <v>16500</v>
      </c>
      <c r="I4015" s="4" t="s">
        <v>11</v>
      </c>
      <c r="J4015" s="4" t="s">
        <v>12</v>
      </c>
      <c r="K4015" s="4" t="s">
        <v>55</v>
      </c>
    </row>
    <row r="4016" spans="2:11" x14ac:dyDescent="0.25">
      <c r="B4016" s="7">
        <v>44194</v>
      </c>
      <c r="C4016" s="4" t="s">
        <v>8</v>
      </c>
      <c r="D4016" s="4" t="s">
        <v>18</v>
      </c>
      <c r="E4016" s="4" t="s">
        <v>10</v>
      </c>
      <c r="F4016" s="4">
        <v>45</v>
      </c>
      <c r="G4016" s="13">
        <f t="shared" si="62"/>
        <v>400</v>
      </c>
      <c r="H4016" s="13">
        <f>tbl_Data[[#This Row],[Units]] * tbl_Data[[#This Row],[Price]]</f>
        <v>18000</v>
      </c>
      <c r="I4016" s="4" t="s">
        <v>11</v>
      </c>
      <c r="J4016" s="4" t="s">
        <v>19</v>
      </c>
      <c r="K4016" s="4" t="s">
        <v>54</v>
      </c>
    </row>
    <row r="4017" spans="2:11" x14ac:dyDescent="0.25">
      <c r="B4017" s="7">
        <v>44194</v>
      </c>
      <c r="C4017" s="4" t="s">
        <v>21</v>
      </c>
      <c r="D4017" s="4" t="s">
        <v>14</v>
      </c>
      <c r="E4017" s="4" t="s">
        <v>10</v>
      </c>
      <c r="F4017" s="4">
        <v>47</v>
      </c>
      <c r="G4017" s="13">
        <f t="shared" si="62"/>
        <v>400</v>
      </c>
      <c r="H4017" s="13">
        <f>tbl_Data[[#This Row],[Units]] * tbl_Data[[#This Row],[Price]]</f>
        <v>18800</v>
      </c>
      <c r="I4017" s="4" t="s">
        <v>11</v>
      </c>
      <c r="J4017" s="4" t="s">
        <v>12</v>
      </c>
      <c r="K4017" s="4" t="s">
        <v>53</v>
      </c>
    </row>
    <row r="4018" spans="2:11" x14ac:dyDescent="0.25">
      <c r="B4018" s="7">
        <v>44194</v>
      </c>
      <c r="C4018" s="4" t="s">
        <v>13</v>
      </c>
      <c r="D4018" s="4" t="s">
        <v>18</v>
      </c>
      <c r="E4018" s="4" t="s">
        <v>17</v>
      </c>
      <c r="F4018" s="4">
        <v>46</v>
      </c>
      <c r="G4018" s="13">
        <f t="shared" si="62"/>
        <v>500</v>
      </c>
      <c r="H4018" s="13">
        <f>tbl_Data[[#This Row],[Units]] * tbl_Data[[#This Row],[Price]]</f>
        <v>23000</v>
      </c>
      <c r="I4018" s="4" t="s">
        <v>11</v>
      </c>
      <c r="J4018" s="4" t="s">
        <v>12</v>
      </c>
      <c r="K4018" s="4" t="s">
        <v>52</v>
      </c>
    </row>
    <row r="4019" spans="2:11" x14ac:dyDescent="0.25">
      <c r="B4019" s="7">
        <v>44195</v>
      </c>
      <c r="C4019" s="4" t="s">
        <v>21</v>
      </c>
      <c r="D4019" s="4" t="s">
        <v>48</v>
      </c>
      <c r="E4019" s="4" t="s">
        <v>22</v>
      </c>
      <c r="F4019" s="4">
        <v>16</v>
      </c>
      <c r="G4019" s="13">
        <f t="shared" si="62"/>
        <v>200</v>
      </c>
      <c r="H4019" s="13">
        <f>tbl_Data[[#This Row],[Units]] * tbl_Data[[#This Row],[Price]]</f>
        <v>3200</v>
      </c>
      <c r="I4019" s="4" t="s">
        <v>11</v>
      </c>
      <c r="J4019" s="4" t="s">
        <v>12</v>
      </c>
      <c r="K4019" s="4" t="s">
        <v>52</v>
      </c>
    </row>
    <row r="4020" spans="2:11" x14ac:dyDescent="0.25">
      <c r="B4020" s="7">
        <v>44195</v>
      </c>
      <c r="C4020" s="4" t="s">
        <v>13</v>
      </c>
      <c r="D4020" s="4" t="s">
        <v>18</v>
      </c>
      <c r="E4020" s="4" t="s">
        <v>22</v>
      </c>
      <c r="F4020" s="4">
        <v>23</v>
      </c>
      <c r="G4020" s="13">
        <f t="shared" si="62"/>
        <v>200</v>
      </c>
      <c r="H4020" s="13">
        <f>tbl_Data[[#This Row],[Units]] * tbl_Data[[#This Row],[Price]]</f>
        <v>4600</v>
      </c>
      <c r="I4020" s="4" t="s">
        <v>11</v>
      </c>
      <c r="J4020" s="4" t="s">
        <v>12</v>
      </c>
      <c r="K4020" s="4" t="s">
        <v>55</v>
      </c>
    </row>
    <row r="4021" spans="2:11" x14ac:dyDescent="0.25">
      <c r="B4021" s="7">
        <v>44195</v>
      </c>
      <c r="C4021" s="4" t="s">
        <v>21</v>
      </c>
      <c r="D4021" s="4" t="s">
        <v>48</v>
      </c>
      <c r="E4021" s="4" t="s">
        <v>20</v>
      </c>
      <c r="F4021" s="4">
        <v>24</v>
      </c>
      <c r="G4021" s="13">
        <f t="shared" si="62"/>
        <v>300</v>
      </c>
      <c r="H4021" s="13">
        <f>tbl_Data[[#This Row],[Units]] * tbl_Data[[#This Row],[Price]]</f>
        <v>7200</v>
      </c>
      <c r="I4021" s="4" t="s">
        <v>11</v>
      </c>
      <c r="J4021" s="4" t="s">
        <v>12</v>
      </c>
      <c r="K4021" s="4" t="s">
        <v>52</v>
      </c>
    </row>
    <row r="4022" spans="2:11" x14ac:dyDescent="0.25">
      <c r="B4022" s="7">
        <v>44195</v>
      </c>
      <c r="C4022" s="4" t="s">
        <v>21</v>
      </c>
      <c r="D4022" s="4" t="s">
        <v>16</v>
      </c>
      <c r="E4022" s="4" t="s">
        <v>17</v>
      </c>
      <c r="F4022" s="4">
        <v>15</v>
      </c>
      <c r="G4022" s="13">
        <f t="shared" si="62"/>
        <v>500</v>
      </c>
      <c r="H4022" s="13">
        <f>tbl_Data[[#This Row],[Units]] * tbl_Data[[#This Row],[Price]]</f>
        <v>7500</v>
      </c>
      <c r="I4022" s="4" t="s">
        <v>11</v>
      </c>
      <c r="J4022" s="4" t="s">
        <v>12</v>
      </c>
      <c r="K4022" s="4" t="s">
        <v>52</v>
      </c>
    </row>
    <row r="4023" spans="2:11" x14ac:dyDescent="0.25">
      <c r="B4023" s="7">
        <v>44195</v>
      </c>
      <c r="C4023" s="4" t="s">
        <v>13</v>
      </c>
      <c r="D4023" s="4" t="s">
        <v>14</v>
      </c>
      <c r="E4023" s="4" t="s">
        <v>17</v>
      </c>
      <c r="F4023" s="4">
        <v>21</v>
      </c>
      <c r="G4023" s="13">
        <f t="shared" si="62"/>
        <v>500</v>
      </c>
      <c r="H4023" s="13">
        <f>tbl_Data[[#This Row],[Units]] * tbl_Data[[#This Row],[Price]]</f>
        <v>10500</v>
      </c>
      <c r="I4023" s="4" t="s">
        <v>23</v>
      </c>
      <c r="J4023" s="4" t="s">
        <v>12</v>
      </c>
      <c r="K4023" s="4" t="s">
        <v>55</v>
      </c>
    </row>
    <row r="4024" spans="2:11" x14ac:dyDescent="0.25">
      <c r="B4024" s="7">
        <v>44195</v>
      </c>
      <c r="C4024" s="4" t="s">
        <v>13</v>
      </c>
      <c r="D4024" s="4" t="s">
        <v>48</v>
      </c>
      <c r="E4024" s="4" t="s">
        <v>20</v>
      </c>
      <c r="F4024" s="4">
        <v>44</v>
      </c>
      <c r="G4024" s="13">
        <f t="shared" si="62"/>
        <v>300</v>
      </c>
      <c r="H4024" s="13">
        <f>tbl_Data[[#This Row],[Units]] * tbl_Data[[#This Row],[Price]]</f>
        <v>13200</v>
      </c>
      <c r="I4024" s="4" t="s">
        <v>11</v>
      </c>
      <c r="J4024" s="4" t="s">
        <v>12</v>
      </c>
      <c r="K4024" s="4" t="s">
        <v>52</v>
      </c>
    </row>
    <row r="4025" spans="2:11" x14ac:dyDescent="0.25">
      <c r="B4025" s="7">
        <v>44195</v>
      </c>
      <c r="C4025" s="4" t="s">
        <v>8</v>
      </c>
      <c r="D4025" s="4" t="s">
        <v>48</v>
      </c>
      <c r="E4025" s="4" t="s">
        <v>10</v>
      </c>
      <c r="F4025" s="4">
        <v>42</v>
      </c>
      <c r="G4025" s="13">
        <f t="shared" si="62"/>
        <v>400</v>
      </c>
      <c r="H4025" s="13">
        <f>tbl_Data[[#This Row],[Units]] * tbl_Data[[#This Row],[Price]]</f>
        <v>16800</v>
      </c>
      <c r="I4025" s="4" t="s">
        <v>11</v>
      </c>
      <c r="J4025" s="4" t="s">
        <v>12</v>
      </c>
      <c r="K4025" s="4" t="s">
        <v>52</v>
      </c>
    </row>
    <row r="4026" spans="2:11" x14ac:dyDescent="0.25">
      <c r="B4026" s="7">
        <v>44195</v>
      </c>
      <c r="C4026" s="4" t="s">
        <v>8</v>
      </c>
      <c r="D4026" s="4" t="s">
        <v>24</v>
      </c>
      <c r="E4026" s="4" t="s">
        <v>17</v>
      </c>
      <c r="F4026" s="4">
        <v>47</v>
      </c>
      <c r="G4026" s="13">
        <f t="shared" si="62"/>
        <v>500</v>
      </c>
      <c r="H4026" s="13">
        <f>tbl_Data[[#This Row],[Units]] * tbl_Data[[#This Row],[Price]]</f>
        <v>23500</v>
      </c>
      <c r="I4026" s="4" t="s">
        <v>11</v>
      </c>
      <c r="J4026" s="4" t="s">
        <v>12</v>
      </c>
      <c r="K4026" s="4" t="s">
        <v>53</v>
      </c>
    </row>
    <row r="4027" spans="2:11" x14ac:dyDescent="0.25">
      <c r="B4027" s="7">
        <v>44196</v>
      </c>
      <c r="C4027" s="4" t="s">
        <v>13</v>
      </c>
      <c r="D4027" s="4" t="s">
        <v>24</v>
      </c>
      <c r="E4027" s="4" t="s">
        <v>10</v>
      </c>
      <c r="F4027" s="4">
        <v>2</v>
      </c>
      <c r="G4027" s="13">
        <f t="shared" si="62"/>
        <v>400</v>
      </c>
      <c r="H4027" s="13">
        <f>tbl_Data[[#This Row],[Units]] * tbl_Data[[#This Row],[Price]]</f>
        <v>800</v>
      </c>
      <c r="I4027" s="4" t="s">
        <v>11</v>
      </c>
      <c r="J4027" s="4" t="s">
        <v>12</v>
      </c>
      <c r="K4027" s="4" t="s">
        <v>55</v>
      </c>
    </row>
    <row r="4028" spans="2:11" x14ac:dyDescent="0.25">
      <c r="B4028" s="7">
        <v>44196</v>
      </c>
      <c r="C4028" s="4" t="s">
        <v>21</v>
      </c>
      <c r="D4028" s="4" t="s">
        <v>14</v>
      </c>
      <c r="E4028" s="4" t="s">
        <v>10</v>
      </c>
      <c r="F4028" s="4">
        <v>4</v>
      </c>
      <c r="G4028" s="13">
        <f t="shared" si="62"/>
        <v>400</v>
      </c>
      <c r="H4028" s="13">
        <f>tbl_Data[[#This Row],[Units]] * tbl_Data[[#This Row],[Price]]</f>
        <v>1600</v>
      </c>
      <c r="I4028" s="4" t="s">
        <v>23</v>
      </c>
      <c r="J4028" s="4" t="s">
        <v>12</v>
      </c>
      <c r="K4028" s="4" t="s">
        <v>55</v>
      </c>
    </row>
    <row r="4029" spans="2:11" x14ac:dyDescent="0.25">
      <c r="B4029" s="7">
        <v>44196</v>
      </c>
      <c r="C4029" s="4" t="s">
        <v>13</v>
      </c>
      <c r="D4029" s="4" t="s">
        <v>48</v>
      </c>
      <c r="E4029" s="4" t="s">
        <v>10</v>
      </c>
      <c r="F4029" s="4">
        <v>6</v>
      </c>
      <c r="G4029" s="13">
        <f t="shared" si="62"/>
        <v>400</v>
      </c>
      <c r="H4029" s="13">
        <f>tbl_Data[[#This Row],[Units]] * tbl_Data[[#This Row],[Price]]</f>
        <v>2400</v>
      </c>
      <c r="I4029" s="4" t="s">
        <v>11</v>
      </c>
      <c r="J4029" s="4" t="s">
        <v>12</v>
      </c>
      <c r="K4029" s="4" t="s">
        <v>52</v>
      </c>
    </row>
    <row r="4030" spans="2:11" x14ac:dyDescent="0.25">
      <c r="B4030" s="7">
        <v>44196</v>
      </c>
      <c r="C4030" s="4" t="s">
        <v>13</v>
      </c>
      <c r="D4030" s="4" t="s">
        <v>14</v>
      </c>
      <c r="E4030" s="4" t="s">
        <v>22</v>
      </c>
      <c r="F4030" s="4">
        <v>13</v>
      </c>
      <c r="G4030" s="13">
        <f t="shared" si="62"/>
        <v>200</v>
      </c>
      <c r="H4030" s="13">
        <f>tbl_Data[[#This Row],[Units]] * tbl_Data[[#This Row],[Price]]</f>
        <v>2600</v>
      </c>
      <c r="I4030" s="4" t="s">
        <v>11</v>
      </c>
      <c r="J4030" s="4" t="s">
        <v>12</v>
      </c>
      <c r="K4030" s="4" t="s">
        <v>55</v>
      </c>
    </row>
    <row r="4031" spans="2:11" x14ac:dyDescent="0.25">
      <c r="B4031" s="7">
        <v>44196</v>
      </c>
      <c r="C4031" s="4" t="s">
        <v>13</v>
      </c>
      <c r="D4031" s="4" t="s">
        <v>18</v>
      </c>
      <c r="E4031" s="4" t="s">
        <v>15</v>
      </c>
      <c r="F4031" s="4">
        <v>29</v>
      </c>
      <c r="G4031" s="13">
        <f t="shared" si="62"/>
        <v>100</v>
      </c>
      <c r="H4031" s="13">
        <f>tbl_Data[[#This Row],[Units]] * tbl_Data[[#This Row],[Price]]</f>
        <v>2900</v>
      </c>
      <c r="I4031" s="4" t="s">
        <v>23</v>
      </c>
      <c r="J4031" s="4" t="s">
        <v>12</v>
      </c>
      <c r="K4031" s="4" t="s">
        <v>55</v>
      </c>
    </row>
    <row r="4032" spans="2:11" x14ac:dyDescent="0.25">
      <c r="B4032" s="7">
        <v>44196</v>
      </c>
      <c r="C4032" s="4" t="s">
        <v>13</v>
      </c>
      <c r="D4032" s="4" t="s">
        <v>9</v>
      </c>
      <c r="E4032" s="4" t="s">
        <v>17</v>
      </c>
      <c r="F4032" s="4">
        <v>22</v>
      </c>
      <c r="G4032" s="13">
        <f t="shared" si="62"/>
        <v>500</v>
      </c>
      <c r="H4032" s="13">
        <f>tbl_Data[[#This Row],[Units]] * tbl_Data[[#This Row],[Price]]</f>
        <v>11000</v>
      </c>
      <c r="I4032" s="4" t="s">
        <v>11</v>
      </c>
      <c r="J4032" s="4" t="s">
        <v>12</v>
      </c>
      <c r="K4032" s="4" t="s">
        <v>56</v>
      </c>
    </row>
    <row r="4033" spans="2:11" x14ac:dyDescent="0.25">
      <c r="B4033" s="7">
        <v>44196</v>
      </c>
      <c r="C4033" s="4" t="s">
        <v>21</v>
      </c>
      <c r="D4033" s="4" t="s">
        <v>48</v>
      </c>
      <c r="E4033" s="4" t="s">
        <v>20</v>
      </c>
      <c r="F4033" s="4">
        <v>44</v>
      </c>
      <c r="G4033" s="13">
        <f t="shared" si="62"/>
        <v>300</v>
      </c>
      <c r="H4033" s="13">
        <f>tbl_Data[[#This Row],[Units]] * tbl_Data[[#This Row],[Price]]</f>
        <v>13200</v>
      </c>
      <c r="I4033" s="4" t="s">
        <v>11</v>
      </c>
      <c r="J4033" s="4" t="s">
        <v>12</v>
      </c>
      <c r="K4033" s="4" t="s">
        <v>55</v>
      </c>
    </row>
    <row r="4034" spans="2:11" x14ac:dyDescent="0.25">
      <c r="B4034" s="7">
        <v>44196</v>
      </c>
      <c r="C4034" s="4" t="s">
        <v>8</v>
      </c>
      <c r="D4034" s="4" t="s">
        <v>16</v>
      </c>
      <c r="E4034" s="4" t="s">
        <v>10</v>
      </c>
      <c r="F4034" s="4">
        <v>38</v>
      </c>
      <c r="G4034" s="13">
        <f t="shared" si="62"/>
        <v>400</v>
      </c>
      <c r="H4034" s="13">
        <f>tbl_Data[[#This Row],[Units]] * tbl_Data[[#This Row],[Price]]</f>
        <v>15200</v>
      </c>
      <c r="I4034" s="4" t="s">
        <v>11</v>
      </c>
      <c r="J4034" s="4" t="s">
        <v>12</v>
      </c>
      <c r="K4034" s="4" t="s">
        <v>52</v>
      </c>
    </row>
    <row r="4035" spans="2:11" x14ac:dyDescent="0.25">
      <c r="B4035" s="7">
        <v>44196</v>
      </c>
      <c r="C4035" s="4" t="s">
        <v>13</v>
      </c>
      <c r="D4035" s="4" t="s">
        <v>16</v>
      </c>
      <c r="E4035" s="4" t="s">
        <v>17</v>
      </c>
      <c r="F4035" s="4">
        <v>43</v>
      </c>
      <c r="G4035" s="13">
        <f t="shared" si="62"/>
        <v>500</v>
      </c>
      <c r="H4035" s="13">
        <f>tbl_Data[[#This Row],[Units]] * tbl_Data[[#This Row],[Price]]</f>
        <v>21500</v>
      </c>
      <c r="I4035" s="4" t="s">
        <v>11</v>
      </c>
      <c r="J4035" s="4" t="s">
        <v>12</v>
      </c>
      <c r="K4035" s="4" t="s">
        <v>54</v>
      </c>
    </row>
    <row r="4036" spans="2:11" x14ac:dyDescent="0.25">
      <c r="B4036" s="7">
        <v>44197</v>
      </c>
      <c r="C4036" s="4" t="s">
        <v>21</v>
      </c>
      <c r="D4036" s="4" t="s">
        <v>14</v>
      </c>
      <c r="E4036" s="4" t="s">
        <v>22</v>
      </c>
      <c r="F4036" s="4">
        <v>9</v>
      </c>
      <c r="G4036" s="13">
        <f t="shared" ref="G4036:G4099" si="63">_xlfn.XLOOKUP(E4036, Product, dv_Price, "N/A", 0)</f>
        <v>200</v>
      </c>
      <c r="H4036" s="13">
        <f>tbl_Data[[#This Row],[Units]] * tbl_Data[[#This Row],[Price]]</f>
        <v>1800</v>
      </c>
      <c r="I4036" s="4" t="s">
        <v>11</v>
      </c>
      <c r="J4036" s="4" t="s">
        <v>12</v>
      </c>
      <c r="K4036" s="4" t="s">
        <v>55</v>
      </c>
    </row>
    <row r="4037" spans="2:11" x14ac:dyDescent="0.25">
      <c r="B4037" s="7">
        <v>44197</v>
      </c>
      <c r="C4037" s="4" t="s">
        <v>21</v>
      </c>
      <c r="D4037" s="4" t="s">
        <v>24</v>
      </c>
      <c r="E4037" s="4" t="s">
        <v>22</v>
      </c>
      <c r="F4037" s="4">
        <v>21</v>
      </c>
      <c r="G4037" s="13">
        <f t="shared" si="63"/>
        <v>200</v>
      </c>
      <c r="H4037" s="13">
        <f>tbl_Data[[#This Row],[Units]] * tbl_Data[[#This Row],[Price]]</f>
        <v>4200</v>
      </c>
      <c r="I4037" s="4" t="s">
        <v>23</v>
      </c>
      <c r="J4037" s="4" t="s">
        <v>12</v>
      </c>
      <c r="K4037" s="4" t="s">
        <v>52</v>
      </c>
    </row>
    <row r="4038" spans="2:11" x14ac:dyDescent="0.25">
      <c r="B4038" s="7">
        <v>44197</v>
      </c>
      <c r="C4038" s="4" t="s">
        <v>13</v>
      </c>
      <c r="D4038" s="4" t="s">
        <v>48</v>
      </c>
      <c r="E4038" s="4" t="s">
        <v>22</v>
      </c>
      <c r="F4038" s="4">
        <v>36</v>
      </c>
      <c r="G4038" s="13">
        <f t="shared" si="63"/>
        <v>200</v>
      </c>
      <c r="H4038" s="13">
        <f>tbl_Data[[#This Row],[Units]] * tbl_Data[[#This Row],[Price]]</f>
        <v>7200</v>
      </c>
      <c r="I4038" s="4" t="s">
        <v>11</v>
      </c>
      <c r="J4038" s="4" t="s">
        <v>12</v>
      </c>
      <c r="K4038" s="4" t="s">
        <v>53</v>
      </c>
    </row>
    <row r="4039" spans="2:11" x14ac:dyDescent="0.25">
      <c r="B4039" s="7">
        <v>44197</v>
      </c>
      <c r="C4039" s="4" t="s">
        <v>21</v>
      </c>
      <c r="D4039" s="4" t="s">
        <v>9</v>
      </c>
      <c r="E4039" s="4" t="s">
        <v>10</v>
      </c>
      <c r="F4039" s="4">
        <v>26</v>
      </c>
      <c r="G4039" s="13">
        <f t="shared" si="63"/>
        <v>400</v>
      </c>
      <c r="H4039" s="13">
        <f>tbl_Data[[#This Row],[Units]] * tbl_Data[[#This Row],[Price]]</f>
        <v>10400</v>
      </c>
      <c r="I4039" s="4" t="s">
        <v>11</v>
      </c>
      <c r="J4039" s="4" t="s">
        <v>12</v>
      </c>
      <c r="K4039" s="4" t="s">
        <v>55</v>
      </c>
    </row>
    <row r="4040" spans="2:11" x14ac:dyDescent="0.25">
      <c r="B4040" s="7">
        <v>44197</v>
      </c>
      <c r="C4040" s="4" t="s">
        <v>21</v>
      </c>
      <c r="D4040" s="4" t="s">
        <v>48</v>
      </c>
      <c r="E4040" s="4" t="s">
        <v>10</v>
      </c>
      <c r="F4040" s="4">
        <v>27</v>
      </c>
      <c r="G4040" s="13">
        <f t="shared" si="63"/>
        <v>400</v>
      </c>
      <c r="H4040" s="13">
        <f>tbl_Data[[#This Row],[Units]] * tbl_Data[[#This Row],[Price]]</f>
        <v>10800</v>
      </c>
      <c r="I4040" s="4" t="s">
        <v>11</v>
      </c>
      <c r="J4040" s="4" t="s">
        <v>12</v>
      </c>
      <c r="K4040" s="4" t="s">
        <v>52</v>
      </c>
    </row>
    <row r="4041" spans="2:11" x14ac:dyDescent="0.25">
      <c r="B4041" s="7">
        <v>44197</v>
      </c>
      <c r="C4041" s="4" t="s">
        <v>21</v>
      </c>
      <c r="D4041" s="4" t="s">
        <v>24</v>
      </c>
      <c r="E4041" s="4" t="s">
        <v>17</v>
      </c>
      <c r="F4041" s="4">
        <v>22</v>
      </c>
      <c r="G4041" s="13">
        <f t="shared" si="63"/>
        <v>500</v>
      </c>
      <c r="H4041" s="13">
        <f>tbl_Data[[#This Row],[Units]] * tbl_Data[[#This Row],[Price]]</f>
        <v>11000</v>
      </c>
      <c r="I4041" s="4" t="s">
        <v>11</v>
      </c>
      <c r="J4041" s="4" t="s">
        <v>12</v>
      </c>
      <c r="K4041" s="4" t="s">
        <v>53</v>
      </c>
    </row>
    <row r="4042" spans="2:11" x14ac:dyDescent="0.25">
      <c r="B4042" s="7">
        <v>44197</v>
      </c>
      <c r="C4042" s="4" t="s">
        <v>21</v>
      </c>
      <c r="D4042" s="4" t="s">
        <v>18</v>
      </c>
      <c r="E4042" s="4" t="s">
        <v>17</v>
      </c>
      <c r="F4042" s="4">
        <v>27</v>
      </c>
      <c r="G4042" s="13">
        <f t="shared" si="63"/>
        <v>500</v>
      </c>
      <c r="H4042" s="13">
        <f>tbl_Data[[#This Row],[Units]] * tbl_Data[[#This Row],[Price]]</f>
        <v>13500</v>
      </c>
      <c r="I4042" s="4" t="s">
        <v>11</v>
      </c>
      <c r="J4042" s="4" t="s">
        <v>12</v>
      </c>
      <c r="K4042" s="4" t="s">
        <v>54</v>
      </c>
    </row>
    <row r="4043" spans="2:11" x14ac:dyDescent="0.25">
      <c r="B4043" s="7">
        <v>44197</v>
      </c>
      <c r="C4043" s="4" t="s">
        <v>21</v>
      </c>
      <c r="D4043" s="4" t="s">
        <v>18</v>
      </c>
      <c r="E4043" s="4" t="s">
        <v>10</v>
      </c>
      <c r="F4043" s="4">
        <v>35</v>
      </c>
      <c r="G4043" s="13">
        <f t="shared" si="63"/>
        <v>400</v>
      </c>
      <c r="H4043" s="13">
        <f>tbl_Data[[#This Row],[Units]] * tbl_Data[[#This Row],[Price]]</f>
        <v>14000</v>
      </c>
      <c r="I4043" s="4" t="s">
        <v>11</v>
      </c>
      <c r="J4043" s="4" t="s">
        <v>12</v>
      </c>
      <c r="K4043" s="4" t="s">
        <v>55</v>
      </c>
    </row>
    <row r="4044" spans="2:11" x14ac:dyDescent="0.25">
      <c r="B4044" s="7">
        <v>44197</v>
      </c>
      <c r="C4044" s="4" t="s">
        <v>21</v>
      </c>
      <c r="D4044" s="4" t="s">
        <v>24</v>
      </c>
      <c r="E4044" s="4" t="s">
        <v>17</v>
      </c>
      <c r="F4044" s="4">
        <v>35</v>
      </c>
      <c r="G4044" s="13">
        <f t="shared" si="63"/>
        <v>500</v>
      </c>
      <c r="H4044" s="13">
        <f>tbl_Data[[#This Row],[Units]] * tbl_Data[[#This Row],[Price]]</f>
        <v>17500</v>
      </c>
      <c r="I4044" s="4" t="s">
        <v>11</v>
      </c>
      <c r="J4044" s="4" t="s">
        <v>12</v>
      </c>
      <c r="K4044" s="4" t="s">
        <v>55</v>
      </c>
    </row>
    <row r="4045" spans="2:11" x14ac:dyDescent="0.25">
      <c r="B4045" s="7">
        <v>44197</v>
      </c>
      <c r="C4045" s="4" t="s">
        <v>8</v>
      </c>
      <c r="D4045" s="4" t="s">
        <v>9</v>
      </c>
      <c r="E4045" s="4" t="s">
        <v>10</v>
      </c>
      <c r="F4045" s="4">
        <v>47</v>
      </c>
      <c r="G4045" s="13">
        <f t="shared" si="63"/>
        <v>400</v>
      </c>
      <c r="H4045" s="13">
        <f>tbl_Data[[#This Row],[Units]] * tbl_Data[[#This Row],[Price]]</f>
        <v>18800</v>
      </c>
      <c r="I4045" s="4" t="s">
        <v>23</v>
      </c>
      <c r="J4045" s="4" t="s">
        <v>12</v>
      </c>
      <c r="K4045" s="4" t="s">
        <v>52</v>
      </c>
    </row>
    <row r="4046" spans="2:11" x14ac:dyDescent="0.25">
      <c r="B4046" s="7">
        <v>44198</v>
      </c>
      <c r="C4046" s="4" t="s">
        <v>13</v>
      </c>
      <c r="D4046" s="4" t="s">
        <v>18</v>
      </c>
      <c r="E4046" s="4" t="s">
        <v>10</v>
      </c>
      <c r="F4046" s="4">
        <v>3</v>
      </c>
      <c r="G4046" s="13">
        <f t="shared" si="63"/>
        <v>400</v>
      </c>
      <c r="H4046" s="13">
        <f>tbl_Data[[#This Row],[Units]] * tbl_Data[[#This Row],[Price]]</f>
        <v>1200</v>
      </c>
      <c r="I4046" s="4" t="s">
        <v>11</v>
      </c>
      <c r="J4046" s="4" t="s">
        <v>12</v>
      </c>
      <c r="K4046" s="4" t="s">
        <v>55</v>
      </c>
    </row>
    <row r="4047" spans="2:11" x14ac:dyDescent="0.25">
      <c r="B4047" s="7">
        <v>44198</v>
      </c>
      <c r="C4047" s="4" t="s">
        <v>13</v>
      </c>
      <c r="D4047" s="4" t="s">
        <v>18</v>
      </c>
      <c r="E4047" s="4" t="s">
        <v>20</v>
      </c>
      <c r="F4047" s="4">
        <v>5</v>
      </c>
      <c r="G4047" s="13">
        <f t="shared" si="63"/>
        <v>300</v>
      </c>
      <c r="H4047" s="13">
        <f>tbl_Data[[#This Row],[Units]] * tbl_Data[[#This Row],[Price]]</f>
        <v>1500</v>
      </c>
      <c r="I4047" s="4" t="s">
        <v>11</v>
      </c>
      <c r="J4047" s="4" t="s">
        <v>12</v>
      </c>
      <c r="K4047" s="4" t="s">
        <v>53</v>
      </c>
    </row>
    <row r="4048" spans="2:11" x14ac:dyDescent="0.25">
      <c r="B4048" s="7">
        <v>44198</v>
      </c>
      <c r="C4048" s="4" t="s">
        <v>13</v>
      </c>
      <c r="D4048" s="4" t="s">
        <v>24</v>
      </c>
      <c r="E4048" s="4" t="s">
        <v>20</v>
      </c>
      <c r="F4048" s="4">
        <v>9</v>
      </c>
      <c r="G4048" s="13">
        <f t="shared" si="63"/>
        <v>300</v>
      </c>
      <c r="H4048" s="13">
        <f>tbl_Data[[#This Row],[Units]] * tbl_Data[[#This Row],[Price]]</f>
        <v>2700</v>
      </c>
      <c r="I4048" s="4" t="s">
        <v>11</v>
      </c>
      <c r="J4048" s="4" t="s">
        <v>12</v>
      </c>
      <c r="K4048" s="4" t="s">
        <v>52</v>
      </c>
    </row>
    <row r="4049" spans="2:11" x14ac:dyDescent="0.25">
      <c r="B4049" s="7">
        <v>44198</v>
      </c>
      <c r="C4049" s="4" t="s">
        <v>21</v>
      </c>
      <c r="D4049" s="4" t="s">
        <v>18</v>
      </c>
      <c r="E4049" s="4" t="s">
        <v>20</v>
      </c>
      <c r="F4049" s="4">
        <v>16</v>
      </c>
      <c r="G4049" s="13">
        <f t="shared" si="63"/>
        <v>300</v>
      </c>
      <c r="H4049" s="13">
        <f>tbl_Data[[#This Row],[Units]] * tbl_Data[[#This Row],[Price]]</f>
        <v>4800</v>
      </c>
      <c r="I4049" s="4" t="s">
        <v>11</v>
      </c>
      <c r="J4049" s="4" t="s">
        <v>12</v>
      </c>
      <c r="K4049" s="4" t="s">
        <v>54</v>
      </c>
    </row>
    <row r="4050" spans="2:11" x14ac:dyDescent="0.25">
      <c r="B4050" s="7">
        <v>44198</v>
      </c>
      <c r="C4050" s="4" t="s">
        <v>21</v>
      </c>
      <c r="D4050" s="4" t="s">
        <v>14</v>
      </c>
      <c r="E4050" s="4" t="s">
        <v>22</v>
      </c>
      <c r="F4050" s="4">
        <v>36</v>
      </c>
      <c r="G4050" s="13">
        <f t="shared" si="63"/>
        <v>200</v>
      </c>
      <c r="H4050" s="13">
        <f>tbl_Data[[#This Row],[Units]] * tbl_Data[[#This Row],[Price]]</f>
        <v>7200</v>
      </c>
      <c r="I4050" s="4" t="s">
        <v>11</v>
      </c>
      <c r="J4050" s="4" t="s">
        <v>12</v>
      </c>
      <c r="K4050" s="4" t="s">
        <v>55</v>
      </c>
    </row>
    <row r="4051" spans="2:11" x14ac:dyDescent="0.25">
      <c r="B4051" s="7">
        <v>44198</v>
      </c>
      <c r="C4051" s="4" t="s">
        <v>8</v>
      </c>
      <c r="D4051" s="4" t="s">
        <v>18</v>
      </c>
      <c r="E4051" s="4" t="s">
        <v>20</v>
      </c>
      <c r="F4051" s="4">
        <v>24</v>
      </c>
      <c r="G4051" s="13">
        <f t="shared" si="63"/>
        <v>300</v>
      </c>
      <c r="H4051" s="13">
        <f>tbl_Data[[#This Row],[Units]] * tbl_Data[[#This Row],[Price]]</f>
        <v>7200</v>
      </c>
      <c r="I4051" s="4" t="s">
        <v>11</v>
      </c>
      <c r="J4051" s="4" t="s">
        <v>12</v>
      </c>
      <c r="K4051" s="4" t="s">
        <v>53</v>
      </c>
    </row>
    <row r="4052" spans="2:11" x14ac:dyDescent="0.25">
      <c r="B4052" s="7">
        <v>44198</v>
      </c>
      <c r="C4052" s="4" t="s">
        <v>8</v>
      </c>
      <c r="D4052" s="4" t="s">
        <v>14</v>
      </c>
      <c r="E4052" s="4" t="s">
        <v>22</v>
      </c>
      <c r="F4052" s="4">
        <v>42</v>
      </c>
      <c r="G4052" s="13">
        <f t="shared" si="63"/>
        <v>200</v>
      </c>
      <c r="H4052" s="13">
        <f>tbl_Data[[#This Row],[Units]] * tbl_Data[[#This Row],[Price]]</f>
        <v>8400</v>
      </c>
      <c r="I4052" s="4" t="s">
        <v>11</v>
      </c>
      <c r="J4052" s="4" t="s">
        <v>12</v>
      </c>
      <c r="K4052" s="4" t="s">
        <v>53</v>
      </c>
    </row>
    <row r="4053" spans="2:11" x14ac:dyDescent="0.25">
      <c r="B4053" s="7">
        <v>44198</v>
      </c>
      <c r="C4053" s="4" t="s">
        <v>8</v>
      </c>
      <c r="D4053" s="4" t="s">
        <v>16</v>
      </c>
      <c r="E4053" s="4" t="s">
        <v>17</v>
      </c>
      <c r="F4053" s="4">
        <v>19</v>
      </c>
      <c r="G4053" s="13">
        <f t="shared" si="63"/>
        <v>500</v>
      </c>
      <c r="H4053" s="13">
        <f>tbl_Data[[#This Row],[Units]] * tbl_Data[[#This Row],[Price]]</f>
        <v>9500</v>
      </c>
      <c r="I4053" s="4" t="s">
        <v>11</v>
      </c>
      <c r="J4053" s="4" t="s">
        <v>12</v>
      </c>
      <c r="K4053" s="4" t="s">
        <v>54</v>
      </c>
    </row>
    <row r="4054" spans="2:11" x14ac:dyDescent="0.25">
      <c r="B4054" s="7">
        <v>44198</v>
      </c>
      <c r="C4054" s="4" t="s">
        <v>21</v>
      </c>
      <c r="D4054" s="4" t="s">
        <v>48</v>
      </c>
      <c r="E4054" s="4" t="s">
        <v>20</v>
      </c>
      <c r="F4054" s="4">
        <v>32</v>
      </c>
      <c r="G4054" s="13">
        <f t="shared" si="63"/>
        <v>300</v>
      </c>
      <c r="H4054" s="13">
        <f>tbl_Data[[#This Row],[Units]] * tbl_Data[[#This Row],[Price]]</f>
        <v>9600</v>
      </c>
      <c r="I4054" s="4" t="s">
        <v>11</v>
      </c>
      <c r="J4054" s="4" t="s">
        <v>12</v>
      </c>
      <c r="K4054" s="4" t="s">
        <v>52</v>
      </c>
    </row>
    <row r="4055" spans="2:11" x14ac:dyDescent="0.25">
      <c r="B4055" s="7">
        <v>44198</v>
      </c>
      <c r="C4055" s="4" t="s">
        <v>13</v>
      </c>
      <c r="D4055" s="4" t="s">
        <v>14</v>
      </c>
      <c r="E4055" s="4" t="s">
        <v>10</v>
      </c>
      <c r="F4055" s="4">
        <v>26</v>
      </c>
      <c r="G4055" s="13">
        <f t="shared" si="63"/>
        <v>400</v>
      </c>
      <c r="H4055" s="13">
        <f>tbl_Data[[#This Row],[Units]] * tbl_Data[[#This Row],[Price]]</f>
        <v>10400</v>
      </c>
      <c r="I4055" s="4" t="s">
        <v>11</v>
      </c>
      <c r="J4055" s="4" t="s">
        <v>12</v>
      </c>
      <c r="K4055" s="4" t="s">
        <v>52</v>
      </c>
    </row>
    <row r="4056" spans="2:11" x14ac:dyDescent="0.25">
      <c r="B4056" s="7">
        <v>44198</v>
      </c>
      <c r="C4056" s="4" t="s">
        <v>8</v>
      </c>
      <c r="D4056" s="4" t="s">
        <v>16</v>
      </c>
      <c r="E4056" s="4" t="s">
        <v>10</v>
      </c>
      <c r="F4056" s="4">
        <v>28</v>
      </c>
      <c r="G4056" s="13">
        <f t="shared" si="63"/>
        <v>400</v>
      </c>
      <c r="H4056" s="13">
        <f>tbl_Data[[#This Row],[Units]] * tbl_Data[[#This Row],[Price]]</f>
        <v>11200</v>
      </c>
      <c r="I4056" s="4" t="s">
        <v>11</v>
      </c>
      <c r="J4056" s="4" t="s">
        <v>12</v>
      </c>
      <c r="K4056" s="4" t="s">
        <v>56</v>
      </c>
    </row>
    <row r="4057" spans="2:11" x14ac:dyDescent="0.25">
      <c r="B4057" s="7">
        <v>44198</v>
      </c>
      <c r="C4057" s="4" t="s">
        <v>13</v>
      </c>
      <c r="D4057" s="4" t="s">
        <v>48</v>
      </c>
      <c r="E4057" s="4" t="s">
        <v>17</v>
      </c>
      <c r="F4057" s="4">
        <v>24</v>
      </c>
      <c r="G4057" s="13">
        <f t="shared" si="63"/>
        <v>500</v>
      </c>
      <c r="H4057" s="13">
        <f>tbl_Data[[#This Row],[Units]] * tbl_Data[[#This Row],[Price]]</f>
        <v>12000</v>
      </c>
      <c r="I4057" s="4" t="s">
        <v>23</v>
      </c>
      <c r="J4057" s="4" t="s">
        <v>12</v>
      </c>
      <c r="K4057" s="4" t="s">
        <v>55</v>
      </c>
    </row>
    <row r="4058" spans="2:11" x14ac:dyDescent="0.25">
      <c r="B4058" s="7">
        <v>44199</v>
      </c>
      <c r="C4058" s="4" t="s">
        <v>13</v>
      </c>
      <c r="D4058" s="4" t="s">
        <v>14</v>
      </c>
      <c r="E4058" s="4" t="s">
        <v>15</v>
      </c>
      <c r="F4058" s="4">
        <v>5</v>
      </c>
      <c r="G4058" s="13">
        <f t="shared" si="63"/>
        <v>100</v>
      </c>
      <c r="H4058" s="13">
        <f>tbl_Data[[#This Row],[Units]] * tbl_Data[[#This Row],[Price]]</f>
        <v>500</v>
      </c>
      <c r="I4058" s="4" t="s">
        <v>11</v>
      </c>
      <c r="J4058" s="4" t="s">
        <v>12</v>
      </c>
      <c r="K4058" s="4" t="s">
        <v>52</v>
      </c>
    </row>
    <row r="4059" spans="2:11" x14ac:dyDescent="0.25">
      <c r="B4059" s="7">
        <v>44199</v>
      </c>
      <c r="C4059" s="4" t="s">
        <v>8</v>
      </c>
      <c r="D4059" s="4" t="s">
        <v>48</v>
      </c>
      <c r="E4059" s="4" t="s">
        <v>10</v>
      </c>
      <c r="F4059" s="4">
        <v>4</v>
      </c>
      <c r="G4059" s="13">
        <f t="shared" si="63"/>
        <v>400</v>
      </c>
      <c r="H4059" s="13">
        <f>tbl_Data[[#This Row],[Units]] * tbl_Data[[#This Row],[Price]]</f>
        <v>1600</v>
      </c>
      <c r="I4059" s="4" t="s">
        <v>11</v>
      </c>
      <c r="J4059" s="4" t="s">
        <v>12</v>
      </c>
      <c r="K4059" s="4" t="s">
        <v>53</v>
      </c>
    </row>
    <row r="4060" spans="2:11" x14ac:dyDescent="0.25">
      <c r="B4060" s="7">
        <v>44199</v>
      </c>
      <c r="C4060" s="4" t="s">
        <v>21</v>
      </c>
      <c r="D4060" s="4" t="s">
        <v>16</v>
      </c>
      <c r="E4060" s="4" t="s">
        <v>10</v>
      </c>
      <c r="F4060" s="4">
        <v>23</v>
      </c>
      <c r="G4060" s="13">
        <f t="shared" si="63"/>
        <v>400</v>
      </c>
      <c r="H4060" s="13">
        <f>tbl_Data[[#This Row],[Units]] * tbl_Data[[#This Row],[Price]]</f>
        <v>9200</v>
      </c>
      <c r="I4060" s="4" t="s">
        <v>11</v>
      </c>
      <c r="J4060" s="4" t="s">
        <v>12</v>
      </c>
      <c r="K4060" s="4" t="s">
        <v>53</v>
      </c>
    </row>
    <row r="4061" spans="2:11" x14ac:dyDescent="0.25">
      <c r="B4061" s="7">
        <v>44199</v>
      </c>
      <c r="C4061" s="4" t="s">
        <v>21</v>
      </c>
      <c r="D4061" s="4" t="s">
        <v>14</v>
      </c>
      <c r="E4061" s="4" t="s">
        <v>20</v>
      </c>
      <c r="F4061" s="4">
        <v>45</v>
      </c>
      <c r="G4061" s="13">
        <f t="shared" si="63"/>
        <v>300</v>
      </c>
      <c r="H4061" s="13">
        <f>tbl_Data[[#This Row],[Units]] * tbl_Data[[#This Row],[Price]]</f>
        <v>13500</v>
      </c>
      <c r="I4061" s="4" t="s">
        <v>23</v>
      </c>
      <c r="J4061" s="4" t="s">
        <v>12</v>
      </c>
      <c r="K4061" s="4" t="s">
        <v>53</v>
      </c>
    </row>
    <row r="4062" spans="2:11" x14ac:dyDescent="0.25">
      <c r="B4062" s="7">
        <v>44199</v>
      </c>
      <c r="C4062" s="4" t="s">
        <v>21</v>
      </c>
      <c r="D4062" s="4" t="s">
        <v>14</v>
      </c>
      <c r="E4062" s="4" t="s">
        <v>20</v>
      </c>
      <c r="F4062" s="4">
        <v>49</v>
      </c>
      <c r="G4062" s="13">
        <f t="shared" si="63"/>
        <v>300</v>
      </c>
      <c r="H4062" s="13">
        <f>tbl_Data[[#This Row],[Units]] * tbl_Data[[#This Row],[Price]]</f>
        <v>14700</v>
      </c>
      <c r="I4062" s="4" t="s">
        <v>11</v>
      </c>
      <c r="J4062" s="4" t="s">
        <v>12</v>
      </c>
      <c r="K4062" s="4" t="s">
        <v>52</v>
      </c>
    </row>
    <row r="4063" spans="2:11" x14ac:dyDescent="0.25">
      <c r="B4063" s="7">
        <v>44199</v>
      </c>
      <c r="C4063" s="4" t="s">
        <v>13</v>
      </c>
      <c r="D4063" s="4" t="s">
        <v>18</v>
      </c>
      <c r="E4063" s="4" t="s">
        <v>10</v>
      </c>
      <c r="F4063" s="4">
        <v>39</v>
      </c>
      <c r="G4063" s="13">
        <f t="shared" si="63"/>
        <v>400</v>
      </c>
      <c r="H4063" s="13">
        <f>tbl_Data[[#This Row],[Units]] * tbl_Data[[#This Row],[Price]]</f>
        <v>15600</v>
      </c>
      <c r="I4063" s="4" t="s">
        <v>11</v>
      </c>
      <c r="J4063" s="4" t="s">
        <v>12</v>
      </c>
      <c r="K4063" s="4" t="s">
        <v>56</v>
      </c>
    </row>
    <row r="4064" spans="2:11" x14ac:dyDescent="0.25">
      <c r="B4064" s="7">
        <v>44199</v>
      </c>
      <c r="C4064" s="4" t="s">
        <v>8</v>
      </c>
      <c r="D4064" s="4" t="s">
        <v>18</v>
      </c>
      <c r="E4064" s="4" t="s">
        <v>10</v>
      </c>
      <c r="F4064" s="4">
        <v>42</v>
      </c>
      <c r="G4064" s="13">
        <f t="shared" si="63"/>
        <v>400</v>
      </c>
      <c r="H4064" s="13">
        <f>tbl_Data[[#This Row],[Units]] * tbl_Data[[#This Row],[Price]]</f>
        <v>16800</v>
      </c>
      <c r="I4064" s="4" t="s">
        <v>23</v>
      </c>
      <c r="J4064" s="4" t="s">
        <v>19</v>
      </c>
      <c r="K4064" s="4" t="s">
        <v>55</v>
      </c>
    </row>
    <row r="4065" spans="2:11" x14ac:dyDescent="0.25">
      <c r="B4065" s="7">
        <v>44199</v>
      </c>
      <c r="C4065" s="4" t="s">
        <v>21</v>
      </c>
      <c r="D4065" s="4" t="s">
        <v>48</v>
      </c>
      <c r="E4065" s="4" t="s">
        <v>17</v>
      </c>
      <c r="F4065" s="4">
        <v>42</v>
      </c>
      <c r="G4065" s="13">
        <f t="shared" si="63"/>
        <v>500</v>
      </c>
      <c r="H4065" s="13">
        <f>tbl_Data[[#This Row],[Units]] * tbl_Data[[#This Row],[Price]]</f>
        <v>21000</v>
      </c>
      <c r="I4065" s="4" t="s">
        <v>11</v>
      </c>
      <c r="J4065" s="4" t="s">
        <v>12</v>
      </c>
      <c r="K4065" s="4" t="s">
        <v>52</v>
      </c>
    </row>
    <row r="4066" spans="2:11" x14ac:dyDescent="0.25">
      <c r="B4066" s="7">
        <v>44200</v>
      </c>
      <c r="C4066" s="4" t="s">
        <v>8</v>
      </c>
      <c r="D4066" s="4" t="s">
        <v>18</v>
      </c>
      <c r="E4066" s="4" t="s">
        <v>22</v>
      </c>
      <c r="F4066" s="4">
        <v>1</v>
      </c>
      <c r="G4066" s="13">
        <f t="shared" si="63"/>
        <v>200</v>
      </c>
      <c r="H4066" s="13">
        <f>tbl_Data[[#This Row],[Units]] * tbl_Data[[#This Row],[Price]]</f>
        <v>200</v>
      </c>
      <c r="I4066" s="4" t="s">
        <v>11</v>
      </c>
      <c r="J4066" s="4" t="s">
        <v>12</v>
      </c>
      <c r="K4066" s="4" t="s">
        <v>52</v>
      </c>
    </row>
    <row r="4067" spans="2:11" x14ac:dyDescent="0.25">
      <c r="B4067" s="7">
        <v>44200</v>
      </c>
      <c r="C4067" s="4" t="s">
        <v>13</v>
      </c>
      <c r="D4067" s="4" t="s">
        <v>14</v>
      </c>
      <c r="E4067" s="4" t="s">
        <v>15</v>
      </c>
      <c r="F4067" s="4">
        <v>6</v>
      </c>
      <c r="G4067" s="13">
        <f t="shared" si="63"/>
        <v>100</v>
      </c>
      <c r="H4067" s="13">
        <f>tbl_Data[[#This Row],[Units]] * tbl_Data[[#This Row],[Price]]</f>
        <v>600</v>
      </c>
      <c r="I4067" s="4" t="s">
        <v>11</v>
      </c>
      <c r="J4067" s="4" t="s">
        <v>12</v>
      </c>
      <c r="K4067" s="4" t="s">
        <v>55</v>
      </c>
    </row>
    <row r="4068" spans="2:11" x14ac:dyDescent="0.25">
      <c r="B4068" s="7">
        <v>44200</v>
      </c>
      <c r="C4068" s="4" t="s">
        <v>8</v>
      </c>
      <c r="D4068" s="4" t="s">
        <v>24</v>
      </c>
      <c r="E4068" s="4" t="s">
        <v>10</v>
      </c>
      <c r="F4068" s="4">
        <v>6</v>
      </c>
      <c r="G4068" s="13">
        <f t="shared" si="63"/>
        <v>400</v>
      </c>
      <c r="H4068" s="13">
        <f>tbl_Data[[#This Row],[Units]] * tbl_Data[[#This Row],[Price]]</f>
        <v>2400</v>
      </c>
      <c r="I4068" s="4" t="s">
        <v>23</v>
      </c>
      <c r="J4068" s="4" t="s">
        <v>12</v>
      </c>
      <c r="K4068" s="4" t="s">
        <v>52</v>
      </c>
    </row>
    <row r="4069" spans="2:11" x14ac:dyDescent="0.25">
      <c r="B4069" s="7">
        <v>44200</v>
      </c>
      <c r="C4069" s="4" t="s">
        <v>21</v>
      </c>
      <c r="D4069" s="4" t="s">
        <v>16</v>
      </c>
      <c r="E4069" s="4" t="s">
        <v>10</v>
      </c>
      <c r="F4069" s="4">
        <v>9</v>
      </c>
      <c r="G4069" s="13">
        <f t="shared" si="63"/>
        <v>400</v>
      </c>
      <c r="H4069" s="13">
        <f>tbl_Data[[#This Row],[Units]] * tbl_Data[[#This Row],[Price]]</f>
        <v>3600</v>
      </c>
      <c r="I4069" s="4" t="s">
        <v>11</v>
      </c>
      <c r="J4069" s="4" t="s">
        <v>19</v>
      </c>
      <c r="K4069" s="4" t="s">
        <v>52</v>
      </c>
    </row>
    <row r="4070" spans="2:11" x14ac:dyDescent="0.25">
      <c r="B4070" s="7">
        <v>44200</v>
      </c>
      <c r="C4070" s="4" t="s">
        <v>21</v>
      </c>
      <c r="D4070" s="4" t="s">
        <v>16</v>
      </c>
      <c r="E4070" s="4" t="s">
        <v>15</v>
      </c>
      <c r="F4070" s="4">
        <v>45</v>
      </c>
      <c r="G4070" s="13">
        <f t="shared" si="63"/>
        <v>100</v>
      </c>
      <c r="H4070" s="13">
        <f>tbl_Data[[#This Row],[Units]] * tbl_Data[[#This Row],[Price]]</f>
        <v>4500</v>
      </c>
      <c r="I4070" s="4" t="s">
        <v>11</v>
      </c>
      <c r="J4070" s="4" t="s">
        <v>12</v>
      </c>
      <c r="K4070" s="4" t="s">
        <v>56</v>
      </c>
    </row>
    <row r="4071" spans="2:11" x14ac:dyDescent="0.25">
      <c r="B4071" s="7">
        <v>44200</v>
      </c>
      <c r="C4071" s="4" t="s">
        <v>13</v>
      </c>
      <c r="D4071" s="4" t="s">
        <v>14</v>
      </c>
      <c r="E4071" s="4" t="s">
        <v>10</v>
      </c>
      <c r="F4071" s="4">
        <v>15</v>
      </c>
      <c r="G4071" s="13">
        <f t="shared" si="63"/>
        <v>400</v>
      </c>
      <c r="H4071" s="13">
        <f>tbl_Data[[#This Row],[Units]] * tbl_Data[[#This Row],[Price]]</f>
        <v>6000</v>
      </c>
      <c r="I4071" s="4" t="s">
        <v>11</v>
      </c>
      <c r="J4071" s="4" t="s">
        <v>19</v>
      </c>
      <c r="K4071" s="4" t="s">
        <v>52</v>
      </c>
    </row>
    <row r="4072" spans="2:11" x14ac:dyDescent="0.25">
      <c r="B4072" s="7">
        <v>44200</v>
      </c>
      <c r="C4072" s="4" t="s">
        <v>13</v>
      </c>
      <c r="D4072" s="4" t="s">
        <v>18</v>
      </c>
      <c r="E4072" s="4" t="s">
        <v>20</v>
      </c>
      <c r="F4072" s="4">
        <v>49</v>
      </c>
      <c r="G4072" s="13">
        <f t="shared" si="63"/>
        <v>300</v>
      </c>
      <c r="H4072" s="13">
        <f>tbl_Data[[#This Row],[Units]] * tbl_Data[[#This Row],[Price]]</f>
        <v>14700</v>
      </c>
      <c r="I4072" s="4" t="s">
        <v>23</v>
      </c>
      <c r="J4072" s="4" t="s">
        <v>12</v>
      </c>
      <c r="K4072" s="4" t="s">
        <v>55</v>
      </c>
    </row>
    <row r="4073" spans="2:11" x14ac:dyDescent="0.25">
      <c r="B4073" s="7">
        <v>44200</v>
      </c>
      <c r="C4073" s="4" t="s">
        <v>21</v>
      </c>
      <c r="D4073" s="4" t="s">
        <v>24</v>
      </c>
      <c r="E4073" s="4" t="s">
        <v>10</v>
      </c>
      <c r="F4073" s="4">
        <v>49</v>
      </c>
      <c r="G4073" s="13">
        <f t="shared" si="63"/>
        <v>400</v>
      </c>
      <c r="H4073" s="13">
        <f>tbl_Data[[#This Row],[Units]] * tbl_Data[[#This Row],[Price]]</f>
        <v>19600</v>
      </c>
      <c r="I4073" s="4" t="s">
        <v>23</v>
      </c>
      <c r="J4073" s="4" t="s">
        <v>12</v>
      </c>
      <c r="K4073" s="4" t="s">
        <v>53</v>
      </c>
    </row>
    <row r="4074" spans="2:11" x14ac:dyDescent="0.25">
      <c r="B4074" s="7">
        <v>44200</v>
      </c>
      <c r="C4074" s="4" t="s">
        <v>13</v>
      </c>
      <c r="D4074" s="4" t="s">
        <v>18</v>
      </c>
      <c r="E4074" s="4" t="s">
        <v>10</v>
      </c>
      <c r="F4074" s="4">
        <v>49</v>
      </c>
      <c r="G4074" s="13">
        <f t="shared" si="63"/>
        <v>400</v>
      </c>
      <c r="H4074" s="13">
        <f>tbl_Data[[#This Row],[Units]] * tbl_Data[[#This Row],[Price]]</f>
        <v>19600</v>
      </c>
      <c r="I4074" s="4" t="s">
        <v>23</v>
      </c>
      <c r="J4074" s="4" t="s">
        <v>12</v>
      </c>
      <c r="K4074" s="4" t="s">
        <v>52</v>
      </c>
    </row>
    <row r="4075" spans="2:11" x14ac:dyDescent="0.25">
      <c r="B4075" s="7">
        <v>44200</v>
      </c>
      <c r="C4075" s="4" t="s">
        <v>8</v>
      </c>
      <c r="D4075" s="4" t="s">
        <v>14</v>
      </c>
      <c r="E4075" s="4" t="s">
        <v>17</v>
      </c>
      <c r="F4075" s="4">
        <v>43</v>
      </c>
      <c r="G4075" s="13">
        <f t="shared" si="63"/>
        <v>500</v>
      </c>
      <c r="H4075" s="13">
        <f>tbl_Data[[#This Row],[Units]] * tbl_Data[[#This Row],[Price]]</f>
        <v>21500</v>
      </c>
      <c r="I4075" s="4" t="s">
        <v>11</v>
      </c>
      <c r="J4075" s="4" t="s">
        <v>12</v>
      </c>
      <c r="K4075" s="4" t="s">
        <v>54</v>
      </c>
    </row>
    <row r="4076" spans="2:11" x14ac:dyDescent="0.25">
      <c r="B4076" s="7">
        <v>44201</v>
      </c>
      <c r="C4076" s="4" t="s">
        <v>8</v>
      </c>
      <c r="D4076" s="4" t="s">
        <v>48</v>
      </c>
      <c r="E4076" s="4" t="s">
        <v>10</v>
      </c>
      <c r="F4076" s="4">
        <v>3</v>
      </c>
      <c r="G4076" s="13">
        <f t="shared" si="63"/>
        <v>400</v>
      </c>
      <c r="H4076" s="13">
        <f>tbl_Data[[#This Row],[Units]] * tbl_Data[[#This Row],[Price]]</f>
        <v>1200</v>
      </c>
      <c r="I4076" s="4" t="s">
        <v>11</v>
      </c>
      <c r="J4076" s="4" t="s">
        <v>12</v>
      </c>
      <c r="K4076" s="4" t="s">
        <v>53</v>
      </c>
    </row>
    <row r="4077" spans="2:11" x14ac:dyDescent="0.25">
      <c r="B4077" s="7">
        <v>44201</v>
      </c>
      <c r="C4077" s="4" t="s">
        <v>21</v>
      </c>
      <c r="D4077" s="4" t="s">
        <v>16</v>
      </c>
      <c r="E4077" s="4" t="s">
        <v>20</v>
      </c>
      <c r="F4077" s="4">
        <v>20</v>
      </c>
      <c r="G4077" s="13">
        <f t="shared" si="63"/>
        <v>300</v>
      </c>
      <c r="H4077" s="13">
        <f>tbl_Data[[#This Row],[Units]] * tbl_Data[[#This Row],[Price]]</f>
        <v>6000</v>
      </c>
      <c r="I4077" s="4" t="s">
        <v>11</v>
      </c>
      <c r="J4077" s="4" t="s">
        <v>19</v>
      </c>
      <c r="K4077" s="4" t="s">
        <v>55</v>
      </c>
    </row>
    <row r="4078" spans="2:11" x14ac:dyDescent="0.25">
      <c r="B4078" s="7">
        <v>44201</v>
      </c>
      <c r="C4078" s="4" t="s">
        <v>21</v>
      </c>
      <c r="D4078" s="4" t="s">
        <v>48</v>
      </c>
      <c r="E4078" s="4" t="s">
        <v>17</v>
      </c>
      <c r="F4078" s="4">
        <v>13</v>
      </c>
      <c r="G4078" s="13">
        <f t="shared" si="63"/>
        <v>500</v>
      </c>
      <c r="H4078" s="13">
        <f>tbl_Data[[#This Row],[Units]] * tbl_Data[[#This Row],[Price]]</f>
        <v>6500</v>
      </c>
      <c r="I4078" s="4" t="s">
        <v>11</v>
      </c>
      <c r="J4078" s="4" t="s">
        <v>12</v>
      </c>
      <c r="K4078" s="4" t="s">
        <v>52</v>
      </c>
    </row>
    <row r="4079" spans="2:11" x14ac:dyDescent="0.25">
      <c r="B4079" s="7">
        <v>44201</v>
      </c>
      <c r="C4079" s="4" t="s">
        <v>13</v>
      </c>
      <c r="D4079" s="4" t="s">
        <v>18</v>
      </c>
      <c r="E4079" s="4" t="s">
        <v>10</v>
      </c>
      <c r="F4079" s="4">
        <v>17</v>
      </c>
      <c r="G4079" s="13">
        <f t="shared" si="63"/>
        <v>400</v>
      </c>
      <c r="H4079" s="13">
        <f>tbl_Data[[#This Row],[Units]] * tbl_Data[[#This Row],[Price]]</f>
        <v>6800</v>
      </c>
      <c r="I4079" s="4" t="s">
        <v>11</v>
      </c>
      <c r="J4079" s="4" t="s">
        <v>12</v>
      </c>
      <c r="K4079" s="4" t="s">
        <v>55</v>
      </c>
    </row>
    <row r="4080" spans="2:11" x14ac:dyDescent="0.25">
      <c r="B4080" s="7">
        <v>44201</v>
      </c>
      <c r="C4080" s="4" t="s">
        <v>21</v>
      </c>
      <c r="D4080" s="4" t="s">
        <v>48</v>
      </c>
      <c r="E4080" s="4" t="s">
        <v>20</v>
      </c>
      <c r="F4080" s="4">
        <v>23</v>
      </c>
      <c r="G4080" s="13">
        <f t="shared" si="63"/>
        <v>300</v>
      </c>
      <c r="H4080" s="13">
        <f>tbl_Data[[#This Row],[Units]] * tbl_Data[[#This Row],[Price]]</f>
        <v>6900</v>
      </c>
      <c r="I4080" s="4" t="s">
        <v>11</v>
      </c>
      <c r="J4080" s="4" t="s">
        <v>12</v>
      </c>
      <c r="K4080" s="4" t="s">
        <v>52</v>
      </c>
    </row>
    <row r="4081" spans="2:11" x14ac:dyDescent="0.25">
      <c r="B4081" s="7">
        <v>44201</v>
      </c>
      <c r="C4081" s="4" t="s">
        <v>21</v>
      </c>
      <c r="D4081" s="4" t="s">
        <v>48</v>
      </c>
      <c r="E4081" s="4" t="s">
        <v>22</v>
      </c>
      <c r="F4081" s="4">
        <v>35</v>
      </c>
      <c r="G4081" s="13">
        <f t="shared" si="63"/>
        <v>200</v>
      </c>
      <c r="H4081" s="13">
        <f>tbl_Data[[#This Row],[Units]] * tbl_Data[[#This Row],[Price]]</f>
        <v>7000</v>
      </c>
      <c r="I4081" s="4" t="s">
        <v>11</v>
      </c>
      <c r="J4081" s="4" t="s">
        <v>12</v>
      </c>
      <c r="K4081" s="4" t="s">
        <v>53</v>
      </c>
    </row>
    <row r="4082" spans="2:11" x14ac:dyDescent="0.25">
      <c r="B4082" s="7">
        <v>44201</v>
      </c>
      <c r="C4082" s="4" t="s">
        <v>13</v>
      </c>
      <c r="D4082" s="4" t="s">
        <v>18</v>
      </c>
      <c r="E4082" s="4" t="s">
        <v>22</v>
      </c>
      <c r="F4082" s="4">
        <v>36</v>
      </c>
      <c r="G4082" s="13">
        <f t="shared" si="63"/>
        <v>200</v>
      </c>
      <c r="H4082" s="13">
        <f>tbl_Data[[#This Row],[Units]] * tbl_Data[[#This Row],[Price]]</f>
        <v>7200</v>
      </c>
      <c r="I4082" s="4" t="s">
        <v>11</v>
      </c>
      <c r="J4082" s="4" t="s">
        <v>12</v>
      </c>
      <c r="K4082" s="4" t="s">
        <v>55</v>
      </c>
    </row>
    <row r="4083" spans="2:11" x14ac:dyDescent="0.25">
      <c r="B4083" s="7">
        <v>44201</v>
      </c>
      <c r="C4083" s="4" t="s">
        <v>13</v>
      </c>
      <c r="D4083" s="4" t="s">
        <v>9</v>
      </c>
      <c r="E4083" s="4" t="s">
        <v>10</v>
      </c>
      <c r="F4083" s="4">
        <v>24</v>
      </c>
      <c r="G4083" s="13">
        <f t="shared" si="63"/>
        <v>400</v>
      </c>
      <c r="H4083" s="13">
        <f>tbl_Data[[#This Row],[Units]] * tbl_Data[[#This Row],[Price]]</f>
        <v>9600</v>
      </c>
      <c r="I4083" s="4" t="s">
        <v>11</v>
      </c>
      <c r="J4083" s="4" t="s">
        <v>19</v>
      </c>
      <c r="K4083" s="4" t="s">
        <v>53</v>
      </c>
    </row>
    <row r="4084" spans="2:11" x14ac:dyDescent="0.25">
      <c r="B4084" s="7">
        <v>44201</v>
      </c>
      <c r="C4084" s="4" t="s">
        <v>13</v>
      </c>
      <c r="D4084" s="4" t="s">
        <v>48</v>
      </c>
      <c r="E4084" s="4" t="s">
        <v>20</v>
      </c>
      <c r="F4084" s="4">
        <v>33</v>
      </c>
      <c r="G4084" s="13">
        <f t="shared" si="63"/>
        <v>300</v>
      </c>
      <c r="H4084" s="13">
        <f>tbl_Data[[#This Row],[Units]] * tbl_Data[[#This Row],[Price]]</f>
        <v>9900</v>
      </c>
      <c r="I4084" s="4" t="s">
        <v>11</v>
      </c>
      <c r="J4084" s="4" t="s">
        <v>12</v>
      </c>
      <c r="K4084" s="4" t="s">
        <v>52</v>
      </c>
    </row>
    <row r="4085" spans="2:11" x14ac:dyDescent="0.25">
      <c r="B4085" s="7">
        <v>44201</v>
      </c>
      <c r="C4085" s="4" t="s">
        <v>21</v>
      </c>
      <c r="D4085" s="4" t="s">
        <v>18</v>
      </c>
      <c r="E4085" s="4" t="s">
        <v>20</v>
      </c>
      <c r="F4085" s="4">
        <v>38</v>
      </c>
      <c r="G4085" s="13">
        <f t="shared" si="63"/>
        <v>300</v>
      </c>
      <c r="H4085" s="13">
        <f>tbl_Data[[#This Row],[Units]] * tbl_Data[[#This Row],[Price]]</f>
        <v>11400</v>
      </c>
      <c r="I4085" s="4" t="s">
        <v>11</v>
      </c>
      <c r="J4085" s="4" t="s">
        <v>12</v>
      </c>
      <c r="K4085" s="4" t="s">
        <v>55</v>
      </c>
    </row>
    <row r="4086" spans="2:11" x14ac:dyDescent="0.25">
      <c r="B4086" s="7">
        <v>44201</v>
      </c>
      <c r="C4086" s="4" t="s">
        <v>21</v>
      </c>
      <c r="D4086" s="4" t="s">
        <v>18</v>
      </c>
      <c r="E4086" s="4" t="s">
        <v>20</v>
      </c>
      <c r="F4086" s="4">
        <v>49</v>
      </c>
      <c r="G4086" s="13">
        <f t="shared" si="63"/>
        <v>300</v>
      </c>
      <c r="H4086" s="13">
        <f>tbl_Data[[#This Row],[Units]] * tbl_Data[[#This Row],[Price]]</f>
        <v>14700</v>
      </c>
      <c r="I4086" s="4" t="s">
        <v>23</v>
      </c>
      <c r="J4086" s="4" t="s">
        <v>12</v>
      </c>
      <c r="K4086" s="4" t="s">
        <v>52</v>
      </c>
    </row>
    <row r="4087" spans="2:11" x14ac:dyDescent="0.25">
      <c r="B4087" s="7">
        <v>44201</v>
      </c>
      <c r="C4087" s="4" t="s">
        <v>13</v>
      </c>
      <c r="D4087" s="4" t="s">
        <v>18</v>
      </c>
      <c r="E4087" s="4" t="s">
        <v>10</v>
      </c>
      <c r="F4087" s="4">
        <v>38</v>
      </c>
      <c r="G4087" s="13">
        <f t="shared" si="63"/>
        <v>400</v>
      </c>
      <c r="H4087" s="13">
        <f>tbl_Data[[#This Row],[Units]] * tbl_Data[[#This Row],[Price]]</f>
        <v>15200</v>
      </c>
      <c r="I4087" s="4" t="s">
        <v>11</v>
      </c>
      <c r="J4087" s="4" t="s">
        <v>12</v>
      </c>
      <c r="K4087" s="4" t="s">
        <v>55</v>
      </c>
    </row>
    <row r="4088" spans="2:11" x14ac:dyDescent="0.25">
      <c r="B4088" s="7">
        <v>44201</v>
      </c>
      <c r="C4088" s="4" t="s">
        <v>8</v>
      </c>
      <c r="D4088" s="4" t="s">
        <v>9</v>
      </c>
      <c r="E4088" s="4" t="s">
        <v>17</v>
      </c>
      <c r="F4088" s="4">
        <v>34</v>
      </c>
      <c r="G4088" s="13">
        <f t="shared" si="63"/>
        <v>500</v>
      </c>
      <c r="H4088" s="13">
        <f>tbl_Data[[#This Row],[Units]] * tbl_Data[[#This Row],[Price]]</f>
        <v>17000</v>
      </c>
      <c r="I4088" s="4" t="s">
        <v>11</v>
      </c>
      <c r="J4088" s="4" t="s">
        <v>19</v>
      </c>
      <c r="K4088" s="4" t="s">
        <v>55</v>
      </c>
    </row>
    <row r="4089" spans="2:11" x14ac:dyDescent="0.25">
      <c r="B4089" s="7">
        <v>44201</v>
      </c>
      <c r="C4089" s="4" t="s">
        <v>21</v>
      </c>
      <c r="D4089" s="4" t="s">
        <v>14</v>
      </c>
      <c r="E4089" s="4" t="s">
        <v>17</v>
      </c>
      <c r="F4089" s="4">
        <v>41</v>
      </c>
      <c r="G4089" s="13">
        <f t="shared" si="63"/>
        <v>500</v>
      </c>
      <c r="H4089" s="13">
        <f>tbl_Data[[#This Row],[Units]] * tbl_Data[[#This Row],[Price]]</f>
        <v>20500</v>
      </c>
      <c r="I4089" s="4" t="s">
        <v>11</v>
      </c>
      <c r="J4089" s="4" t="s">
        <v>12</v>
      </c>
      <c r="K4089" s="4" t="s">
        <v>56</v>
      </c>
    </row>
    <row r="4090" spans="2:11" x14ac:dyDescent="0.25">
      <c r="B4090" s="7">
        <v>44202</v>
      </c>
      <c r="C4090" s="4" t="s">
        <v>8</v>
      </c>
      <c r="D4090" s="4" t="s">
        <v>16</v>
      </c>
      <c r="E4090" s="4" t="s">
        <v>17</v>
      </c>
      <c r="F4090" s="4">
        <v>1</v>
      </c>
      <c r="G4090" s="13">
        <f t="shared" si="63"/>
        <v>500</v>
      </c>
      <c r="H4090" s="13">
        <f>tbl_Data[[#This Row],[Units]] * tbl_Data[[#This Row],[Price]]</f>
        <v>500</v>
      </c>
      <c r="I4090" s="4" t="s">
        <v>11</v>
      </c>
      <c r="J4090" s="4" t="s">
        <v>12</v>
      </c>
      <c r="K4090" s="4" t="s">
        <v>55</v>
      </c>
    </row>
    <row r="4091" spans="2:11" x14ac:dyDescent="0.25">
      <c r="B4091" s="7">
        <v>44202</v>
      </c>
      <c r="C4091" s="4" t="s">
        <v>8</v>
      </c>
      <c r="D4091" s="4" t="s">
        <v>24</v>
      </c>
      <c r="E4091" s="4" t="s">
        <v>10</v>
      </c>
      <c r="F4091" s="4">
        <v>10</v>
      </c>
      <c r="G4091" s="13">
        <f t="shared" si="63"/>
        <v>400</v>
      </c>
      <c r="H4091" s="13">
        <f>tbl_Data[[#This Row],[Units]] * tbl_Data[[#This Row],[Price]]</f>
        <v>4000</v>
      </c>
      <c r="I4091" s="4" t="s">
        <v>23</v>
      </c>
      <c r="J4091" s="4" t="s">
        <v>12</v>
      </c>
      <c r="K4091" s="4" t="s">
        <v>52</v>
      </c>
    </row>
    <row r="4092" spans="2:11" x14ac:dyDescent="0.25">
      <c r="B4092" s="7">
        <v>44202</v>
      </c>
      <c r="C4092" s="4" t="s">
        <v>8</v>
      </c>
      <c r="D4092" s="4" t="s">
        <v>48</v>
      </c>
      <c r="E4092" s="4" t="s">
        <v>15</v>
      </c>
      <c r="F4092" s="4">
        <v>45</v>
      </c>
      <c r="G4092" s="13">
        <f t="shared" si="63"/>
        <v>100</v>
      </c>
      <c r="H4092" s="13">
        <f>tbl_Data[[#This Row],[Units]] * tbl_Data[[#This Row],[Price]]</f>
        <v>4500</v>
      </c>
      <c r="I4092" s="4" t="s">
        <v>11</v>
      </c>
      <c r="J4092" s="4" t="s">
        <v>12</v>
      </c>
      <c r="K4092" s="4" t="s">
        <v>52</v>
      </c>
    </row>
    <row r="4093" spans="2:11" x14ac:dyDescent="0.25">
      <c r="B4093" s="7">
        <v>44202</v>
      </c>
      <c r="C4093" s="4" t="s">
        <v>8</v>
      </c>
      <c r="D4093" s="4" t="s">
        <v>16</v>
      </c>
      <c r="E4093" s="4" t="s">
        <v>17</v>
      </c>
      <c r="F4093" s="4">
        <v>11</v>
      </c>
      <c r="G4093" s="13">
        <f t="shared" si="63"/>
        <v>500</v>
      </c>
      <c r="H4093" s="13">
        <f>tbl_Data[[#This Row],[Units]] * tbl_Data[[#This Row],[Price]]</f>
        <v>5500</v>
      </c>
      <c r="I4093" s="4" t="s">
        <v>11</v>
      </c>
      <c r="J4093" s="4" t="s">
        <v>12</v>
      </c>
      <c r="K4093" s="4" t="s">
        <v>55</v>
      </c>
    </row>
    <row r="4094" spans="2:11" x14ac:dyDescent="0.25">
      <c r="B4094" s="7">
        <v>44203</v>
      </c>
      <c r="C4094" s="4" t="s">
        <v>21</v>
      </c>
      <c r="D4094" s="4" t="s">
        <v>24</v>
      </c>
      <c r="E4094" s="4" t="s">
        <v>22</v>
      </c>
      <c r="F4094" s="4">
        <v>4</v>
      </c>
      <c r="G4094" s="13">
        <f t="shared" si="63"/>
        <v>200</v>
      </c>
      <c r="H4094" s="13">
        <f>tbl_Data[[#This Row],[Units]] * tbl_Data[[#This Row],[Price]]</f>
        <v>800</v>
      </c>
      <c r="I4094" s="4" t="s">
        <v>11</v>
      </c>
      <c r="J4094" s="4" t="s">
        <v>12</v>
      </c>
      <c r="K4094" s="4" t="s">
        <v>55</v>
      </c>
    </row>
    <row r="4095" spans="2:11" x14ac:dyDescent="0.25">
      <c r="B4095" s="7">
        <v>44203</v>
      </c>
      <c r="C4095" s="4" t="s">
        <v>21</v>
      </c>
      <c r="D4095" s="4" t="s">
        <v>16</v>
      </c>
      <c r="E4095" s="4" t="s">
        <v>15</v>
      </c>
      <c r="F4095" s="4">
        <v>9</v>
      </c>
      <c r="G4095" s="13">
        <f t="shared" si="63"/>
        <v>100</v>
      </c>
      <c r="H4095" s="13">
        <f>tbl_Data[[#This Row],[Units]] * tbl_Data[[#This Row],[Price]]</f>
        <v>900</v>
      </c>
      <c r="I4095" s="4" t="s">
        <v>11</v>
      </c>
      <c r="J4095" s="4" t="s">
        <v>12</v>
      </c>
      <c r="K4095" s="4" t="s">
        <v>53</v>
      </c>
    </row>
    <row r="4096" spans="2:11" x14ac:dyDescent="0.25">
      <c r="B4096" s="7">
        <v>44203</v>
      </c>
      <c r="C4096" s="4" t="s">
        <v>8</v>
      </c>
      <c r="D4096" s="4" t="s">
        <v>18</v>
      </c>
      <c r="E4096" s="4" t="s">
        <v>17</v>
      </c>
      <c r="F4096" s="4">
        <v>2</v>
      </c>
      <c r="G4096" s="13">
        <f t="shared" si="63"/>
        <v>500</v>
      </c>
      <c r="H4096" s="13">
        <f>tbl_Data[[#This Row],[Units]] * tbl_Data[[#This Row],[Price]]</f>
        <v>1000</v>
      </c>
      <c r="I4096" s="4" t="s">
        <v>23</v>
      </c>
      <c r="J4096" s="4" t="s">
        <v>12</v>
      </c>
      <c r="K4096" s="4" t="s">
        <v>52</v>
      </c>
    </row>
    <row r="4097" spans="2:11" x14ac:dyDescent="0.25">
      <c r="B4097" s="7">
        <v>44203</v>
      </c>
      <c r="C4097" s="4" t="s">
        <v>8</v>
      </c>
      <c r="D4097" s="4" t="s">
        <v>48</v>
      </c>
      <c r="E4097" s="4" t="s">
        <v>20</v>
      </c>
      <c r="F4097" s="4">
        <v>6</v>
      </c>
      <c r="G4097" s="13">
        <f t="shared" si="63"/>
        <v>300</v>
      </c>
      <c r="H4097" s="13">
        <f>tbl_Data[[#This Row],[Units]] * tbl_Data[[#This Row],[Price]]</f>
        <v>1800</v>
      </c>
      <c r="I4097" s="4" t="s">
        <v>11</v>
      </c>
      <c r="J4097" s="4" t="s">
        <v>12</v>
      </c>
      <c r="K4097" s="4" t="s">
        <v>52</v>
      </c>
    </row>
    <row r="4098" spans="2:11" x14ac:dyDescent="0.25">
      <c r="B4098" s="7">
        <v>44203</v>
      </c>
      <c r="C4098" s="4" t="s">
        <v>13</v>
      </c>
      <c r="D4098" s="4" t="s">
        <v>9</v>
      </c>
      <c r="E4098" s="4" t="s">
        <v>10</v>
      </c>
      <c r="F4098" s="4">
        <v>5</v>
      </c>
      <c r="G4098" s="13">
        <f t="shared" si="63"/>
        <v>400</v>
      </c>
      <c r="H4098" s="13">
        <f>tbl_Data[[#This Row],[Units]] * tbl_Data[[#This Row],[Price]]</f>
        <v>2000</v>
      </c>
      <c r="I4098" s="4" t="s">
        <v>23</v>
      </c>
      <c r="J4098" s="4" t="s">
        <v>12</v>
      </c>
      <c r="K4098" s="4" t="s">
        <v>55</v>
      </c>
    </row>
    <row r="4099" spans="2:11" x14ac:dyDescent="0.25">
      <c r="B4099" s="7">
        <v>44203</v>
      </c>
      <c r="C4099" s="4" t="s">
        <v>13</v>
      </c>
      <c r="D4099" s="4" t="s">
        <v>18</v>
      </c>
      <c r="E4099" s="4" t="s">
        <v>20</v>
      </c>
      <c r="F4099" s="4">
        <v>11</v>
      </c>
      <c r="G4099" s="13">
        <f t="shared" si="63"/>
        <v>300</v>
      </c>
      <c r="H4099" s="13">
        <f>tbl_Data[[#This Row],[Units]] * tbl_Data[[#This Row],[Price]]</f>
        <v>3300</v>
      </c>
      <c r="I4099" s="4" t="s">
        <v>11</v>
      </c>
      <c r="J4099" s="4" t="s">
        <v>12</v>
      </c>
      <c r="K4099" s="4" t="s">
        <v>54</v>
      </c>
    </row>
    <row r="4100" spans="2:11" x14ac:dyDescent="0.25">
      <c r="B4100" s="7">
        <v>44203</v>
      </c>
      <c r="C4100" s="4" t="s">
        <v>8</v>
      </c>
      <c r="D4100" s="4" t="s">
        <v>9</v>
      </c>
      <c r="E4100" s="4" t="s">
        <v>17</v>
      </c>
      <c r="F4100" s="4">
        <v>9</v>
      </c>
      <c r="G4100" s="13">
        <f t="shared" ref="G4100:G4163" si="64">_xlfn.XLOOKUP(E4100, Product, dv_Price, "N/A", 0)</f>
        <v>500</v>
      </c>
      <c r="H4100" s="13">
        <f>tbl_Data[[#This Row],[Units]] * tbl_Data[[#This Row],[Price]]</f>
        <v>4500</v>
      </c>
      <c r="I4100" s="4" t="s">
        <v>23</v>
      </c>
      <c r="J4100" s="4" t="s">
        <v>12</v>
      </c>
      <c r="K4100" s="4" t="s">
        <v>52</v>
      </c>
    </row>
    <row r="4101" spans="2:11" x14ac:dyDescent="0.25">
      <c r="B4101" s="7">
        <v>44203</v>
      </c>
      <c r="C4101" s="4" t="s">
        <v>13</v>
      </c>
      <c r="D4101" s="4" t="s">
        <v>16</v>
      </c>
      <c r="E4101" s="4" t="s">
        <v>15</v>
      </c>
      <c r="F4101" s="4">
        <v>48</v>
      </c>
      <c r="G4101" s="13">
        <f t="shared" si="64"/>
        <v>100</v>
      </c>
      <c r="H4101" s="13">
        <f>tbl_Data[[#This Row],[Units]] * tbl_Data[[#This Row],[Price]]</f>
        <v>4800</v>
      </c>
      <c r="I4101" s="4" t="s">
        <v>11</v>
      </c>
      <c r="J4101" s="4" t="s">
        <v>12</v>
      </c>
      <c r="K4101" s="4" t="s">
        <v>52</v>
      </c>
    </row>
    <row r="4102" spans="2:11" x14ac:dyDescent="0.25">
      <c r="B4102" s="7">
        <v>44203</v>
      </c>
      <c r="C4102" s="4" t="s">
        <v>13</v>
      </c>
      <c r="D4102" s="4" t="s">
        <v>24</v>
      </c>
      <c r="E4102" s="4" t="s">
        <v>17</v>
      </c>
      <c r="F4102" s="4">
        <v>15</v>
      </c>
      <c r="G4102" s="13">
        <f t="shared" si="64"/>
        <v>500</v>
      </c>
      <c r="H4102" s="13">
        <f>tbl_Data[[#This Row],[Units]] * tbl_Data[[#This Row],[Price]]</f>
        <v>7500</v>
      </c>
      <c r="I4102" s="4" t="s">
        <v>11</v>
      </c>
      <c r="J4102" s="4" t="s">
        <v>12</v>
      </c>
      <c r="K4102" s="4" t="s">
        <v>52</v>
      </c>
    </row>
    <row r="4103" spans="2:11" x14ac:dyDescent="0.25">
      <c r="B4103" s="7">
        <v>44203</v>
      </c>
      <c r="C4103" s="4" t="s">
        <v>13</v>
      </c>
      <c r="D4103" s="4" t="s">
        <v>14</v>
      </c>
      <c r="E4103" s="4" t="s">
        <v>17</v>
      </c>
      <c r="F4103" s="4">
        <v>21</v>
      </c>
      <c r="G4103" s="13">
        <f t="shared" si="64"/>
        <v>500</v>
      </c>
      <c r="H4103" s="13">
        <f>tbl_Data[[#This Row],[Units]] * tbl_Data[[#This Row],[Price]]</f>
        <v>10500</v>
      </c>
      <c r="I4103" s="4" t="s">
        <v>23</v>
      </c>
      <c r="J4103" s="4" t="s">
        <v>12</v>
      </c>
      <c r="K4103" s="4" t="s">
        <v>53</v>
      </c>
    </row>
    <row r="4104" spans="2:11" x14ac:dyDescent="0.25">
      <c r="B4104" s="7">
        <v>44203</v>
      </c>
      <c r="C4104" s="4" t="s">
        <v>13</v>
      </c>
      <c r="D4104" s="4" t="s">
        <v>18</v>
      </c>
      <c r="E4104" s="4" t="s">
        <v>10</v>
      </c>
      <c r="F4104" s="4">
        <v>30</v>
      </c>
      <c r="G4104" s="13">
        <f t="shared" si="64"/>
        <v>400</v>
      </c>
      <c r="H4104" s="13">
        <f>tbl_Data[[#This Row],[Units]] * tbl_Data[[#This Row],[Price]]</f>
        <v>12000</v>
      </c>
      <c r="I4104" s="4" t="s">
        <v>11</v>
      </c>
      <c r="J4104" s="4" t="s">
        <v>12</v>
      </c>
      <c r="K4104" s="4" t="s">
        <v>54</v>
      </c>
    </row>
    <row r="4105" spans="2:11" x14ac:dyDescent="0.25">
      <c r="B4105" s="7">
        <v>44203</v>
      </c>
      <c r="C4105" s="4" t="s">
        <v>13</v>
      </c>
      <c r="D4105" s="4" t="s">
        <v>9</v>
      </c>
      <c r="E4105" s="4" t="s">
        <v>20</v>
      </c>
      <c r="F4105" s="4">
        <v>48</v>
      </c>
      <c r="G4105" s="13">
        <f t="shared" si="64"/>
        <v>300</v>
      </c>
      <c r="H4105" s="13">
        <f>tbl_Data[[#This Row],[Units]] * tbl_Data[[#This Row],[Price]]</f>
        <v>14400</v>
      </c>
      <c r="I4105" s="4" t="s">
        <v>11</v>
      </c>
      <c r="J4105" s="4" t="s">
        <v>19</v>
      </c>
      <c r="K4105" s="4" t="s">
        <v>52</v>
      </c>
    </row>
    <row r="4106" spans="2:11" x14ac:dyDescent="0.25">
      <c r="B4106" s="7">
        <v>44203</v>
      </c>
      <c r="C4106" s="4" t="s">
        <v>13</v>
      </c>
      <c r="D4106" s="4" t="s">
        <v>14</v>
      </c>
      <c r="E4106" s="4" t="s">
        <v>10</v>
      </c>
      <c r="F4106" s="4">
        <v>42</v>
      </c>
      <c r="G4106" s="13">
        <f t="shared" si="64"/>
        <v>400</v>
      </c>
      <c r="H4106" s="13">
        <f>tbl_Data[[#This Row],[Units]] * tbl_Data[[#This Row],[Price]]</f>
        <v>16800</v>
      </c>
      <c r="I4106" s="4" t="s">
        <v>23</v>
      </c>
      <c r="J4106" s="4" t="s">
        <v>12</v>
      </c>
      <c r="K4106" s="4" t="s">
        <v>53</v>
      </c>
    </row>
    <row r="4107" spans="2:11" x14ac:dyDescent="0.25">
      <c r="B4107" s="7">
        <v>44203</v>
      </c>
      <c r="C4107" s="4" t="s">
        <v>8</v>
      </c>
      <c r="D4107" s="4" t="s">
        <v>48</v>
      </c>
      <c r="E4107" s="4" t="s">
        <v>17</v>
      </c>
      <c r="F4107" s="4">
        <v>49</v>
      </c>
      <c r="G4107" s="13">
        <f t="shared" si="64"/>
        <v>500</v>
      </c>
      <c r="H4107" s="13">
        <f>tbl_Data[[#This Row],[Units]] * tbl_Data[[#This Row],[Price]]</f>
        <v>24500</v>
      </c>
      <c r="I4107" s="4" t="s">
        <v>11</v>
      </c>
      <c r="J4107" s="4" t="s">
        <v>12</v>
      </c>
      <c r="K4107" s="4" t="s">
        <v>55</v>
      </c>
    </row>
    <row r="4108" spans="2:11" x14ac:dyDescent="0.25">
      <c r="B4108" s="7">
        <v>44204</v>
      </c>
      <c r="C4108" s="4" t="s">
        <v>21</v>
      </c>
      <c r="D4108" s="4" t="s">
        <v>14</v>
      </c>
      <c r="E4108" s="4" t="s">
        <v>17</v>
      </c>
      <c r="F4108" s="4">
        <v>3</v>
      </c>
      <c r="G4108" s="13">
        <f t="shared" si="64"/>
        <v>500</v>
      </c>
      <c r="H4108" s="13">
        <f>tbl_Data[[#This Row],[Units]] * tbl_Data[[#This Row],[Price]]</f>
        <v>1500</v>
      </c>
      <c r="I4108" s="4" t="s">
        <v>23</v>
      </c>
      <c r="J4108" s="4" t="s">
        <v>12</v>
      </c>
      <c r="K4108" s="4" t="s">
        <v>53</v>
      </c>
    </row>
    <row r="4109" spans="2:11" x14ac:dyDescent="0.25">
      <c r="B4109" s="7">
        <v>44204</v>
      </c>
      <c r="C4109" s="4" t="s">
        <v>21</v>
      </c>
      <c r="D4109" s="4" t="s">
        <v>18</v>
      </c>
      <c r="E4109" s="4" t="s">
        <v>10</v>
      </c>
      <c r="F4109" s="4">
        <v>4</v>
      </c>
      <c r="G4109" s="13">
        <f t="shared" si="64"/>
        <v>400</v>
      </c>
      <c r="H4109" s="13">
        <f>tbl_Data[[#This Row],[Units]] * tbl_Data[[#This Row],[Price]]</f>
        <v>1600</v>
      </c>
      <c r="I4109" s="4" t="s">
        <v>11</v>
      </c>
      <c r="J4109" s="4" t="s">
        <v>12</v>
      </c>
      <c r="K4109" s="4" t="s">
        <v>53</v>
      </c>
    </row>
    <row r="4110" spans="2:11" x14ac:dyDescent="0.25">
      <c r="B4110" s="7">
        <v>44204</v>
      </c>
      <c r="C4110" s="4" t="s">
        <v>21</v>
      </c>
      <c r="D4110" s="4" t="s">
        <v>18</v>
      </c>
      <c r="E4110" s="4" t="s">
        <v>10</v>
      </c>
      <c r="F4110" s="4">
        <v>5</v>
      </c>
      <c r="G4110" s="13">
        <f t="shared" si="64"/>
        <v>400</v>
      </c>
      <c r="H4110" s="13">
        <f>tbl_Data[[#This Row],[Units]] * tbl_Data[[#This Row],[Price]]</f>
        <v>2000</v>
      </c>
      <c r="I4110" s="4" t="s">
        <v>11</v>
      </c>
      <c r="J4110" s="4" t="s">
        <v>12</v>
      </c>
      <c r="K4110" s="4" t="s">
        <v>56</v>
      </c>
    </row>
    <row r="4111" spans="2:11" x14ac:dyDescent="0.25">
      <c r="B4111" s="7">
        <v>44204</v>
      </c>
      <c r="C4111" s="4" t="s">
        <v>8</v>
      </c>
      <c r="D4111" s="4" t="s">
        <v>9</v>
      </c>
      <c r="E4111" s="4" t="s">
        <v>17</v>
      </c>
      <c r="F4111" s="4">
        <v>9</v>
      </c>
      <c r="G4111" s="13">
        <f t="shared" si="64"/>
        <v>500</v>
      </c>
      <c r="H4111" s="13">
        <f>tbl_Data[[#This Row],[Units]] * tbl_Data[[#This Row],[Price]]</f>
        <v>4500</v>
      </c>
      <c r="I4111" s="4" t="s">
        <v>23</v>
      </c>
      <c r="J4111" s="4" t="s">
        <v>12</v>
      </c>
      <c r="K4111" s="4" t="s">
        <v>53</v>
      </c>
    </row>
    <row r="4112" spans="2:11" x14ac:dyDescent="0.25">
      <c r="B4112" s="7">
        <v>44204</v>
      </c>
      <c r="C4112" s="4" t="s">
        <v>13</v>
      </c>
      <c r="D4112" s="4" t="s">
        <v>18</v>
      </c>
      <c r="E4112" s="4" t="s">
        <v>15</v>
      </c>
      <c r="F4112" s="4">
        <v>45</v>
      </c>
      <c r="G4112" s="13">
        <f t="shared" si="64"/>
        <v>100</v>
      </c>
      <c r="H4112" s="13">
        <f>tbl_Data[[#This Row],[Units]] * tbl_Data[[#This Row],[Price]]</f>
        <v>4500</v>
      </c>
      <c r="I4112" s="4" t="s">
        <v>11</v>
      </c>
      <c r="J4112" s="4" t="s">
        <v>12</v>
      </c>
      <c r="K4112" s="4" t="s">
        <v>52</v>
      </c>
    </row>
    <row r="4113" spans="2:11" x14ac:dyDescent="0.25">
      <c r="B4113" s="7">
        <v>44204</v>
      </c>
      <c r="C4113" s="4" t="s">
        <v>8</v>
      </c>
      <c r="D4113" s="4" t="s">
        <v>14</v>
      </c>
      <c r="E4113" s="4" t="s">
        <v>20</v>
      </c>
      <c r="F4113" s="4">
        <v>18</v>
      </c>
      <c r="G4113" s="13">
        <f t="shared" si="64"/>
        <v>300</v>
      </c>
      <c r="H4113" s="13">
        <f>tbl_Data[[#This Row],[Units]] * tbl_Data[[#This Row],[Price]]</f>
        <v>5400</v>
      </c>
      <c r="I4113" s="4" t="s">
        <v>11</v>
      </c>
      <c r="J4113" s="4" t="s">
        <v>19</v>
      </c>
      <c r="K4113" s="4" t="s">
        <v>55</v>
      </c>
    </row>
    <row r="4114" spans="2:11" x14ac:dyDescent="0.25">
      <c r="B4114" s="7">
        <v>44204</v>
      </c>
      <c r="C4114" s="4" t="s">
        <v>21</v>
      </c>
      <c r="D4114" s="4" t="s">
        <v>16</v>
      </c>
      <c r="E4114" s="4" t="s">
        <v>10</v>
      </c>
      <c r="F4114" s="4">
        <v>17</v>
      </c>
      <c r="G4114" s="13">
        <f t="shared" si="64"/>
        <v>400</v>
      </c>
      <c r="H4114" s="13">
        <f>tbl_Data[[#This Row],[Units]] * tbl_Data[[#This Row],[Price]]</f>
        <v>6800</v>
      </c>
      <c r="I4114" s="4" t="s">
        <v>23</v>
      </c>
      <c r="J4114" s="4" t="s">
        <v>12</v>
      </c>
      <c r="K4114" s="4" t="s">
        <v>52</v>
      </c>
    </row>
    <row r="4115" spans="2:11" x14ac:dyDescent="0.25">
      <c r="B4115" s="7">
        <v>44204</v>
      </c>
      <c r="C4115" s="4" t="s">
        <v>21</v>
      </c>
      <c r="D4115" s="4" t="s">
        <v>18</v>
      </c>
      <c r="E4115" s="4" t="s">
        <v>10</v>
      </c>
      <c r="F4115" s="4">
        <v>19</v>
      </c>
      <c r="G4115" s="13">
        <f t="shared" si="64"/>
        <v>400</v>
      </c>
      <c r="H4115" s="13">
        <f>tbl_Data[[#This Row],[Units]] * tbl_Data[[#This Row],[Price]]</f>
        <v>7600</v>
      </c>
      <c r="I4115" s="4" t="s">
        <v>11</v>
      </c>
      <c r="J4115" s="4" t="s">
        <v>12</v>
      </c>
      <c r="K4115" s="4" t="s">
        <v>54</v>
      </c>
    </row>
    <row r="4116" spans="2:11" x14ac:dyDescent="0.25">
      <c r="B4116" s="7">
        <v>44204</v>
      </c>
      <c r="C4116" s="4" t="s">
        <v>21</v>
      </c>
      <c r="D4116" s="4" t="s">
        <v>48</v>
      </c>
      <c r="E4116" s="4" t="s">
        <v>17</v>
      </c>
      <c r="F4116" s="4">
        <v>26</v>
      </c>
      <c r="G4116" s="13">
        <f t="shared" si="64"/>
        <v>500</v>
      </c>
      <c r="H4116" s="13">
        <f>tbl_Data[[#This Row],[Units]] * tbl_Data[[#This Row],[Price]]</f>
        <v>13000</v>
      </c>
      <c r="I4116" s="4" t="s">
        <v>11</v>
      </c>
      <c r="J4116" s="4" t="s">
        <v>12</v>
      </c>
      <c r="K4116" s="4" t="s">
        <v>53</v>
      </c>
    </row>
    <row r="4117" spans="2:11" x14ac:dyDescent="0.25">
      <c r="B4117" s="7">
        <v>44204</v>
      </c>
      <c r="C4117" s="4" t="s">
        <v>8</v>
      </c>
      <c r="D4117" s="4" t="s">
        <v>14</v>
      </c>
      <c r="E4117" s="4" t="s">
        <v>17</v>
      </c>
      <c r="F4117" s="4">
        <v>30</v>
      </c>
      <c r="G4117" s="13">
        <f t="shared" si="64"/>
        <v>500</v>
      </c>
      <c r="H4117" s="13">
        <f>tbl_Data[[#This Row],[Units]] * tbl_Data[[#This Row],[Price]]</f>
        <v>15000</v>
      </c>
      <c r="I4117" s="4" t="s">
        <v>11</v>
      </c>
      <c r="J4117" s="4" t="s">
        <v>12</v>
      </c>
      <c r="K4117" s="4" t="s">
        <v>52</v>
      </c>
    </row>
    <row r="4118" spans="2:11" x14ac:dyDescent="0.25">
      <c r="B4118" s="7">
        <v>44204</v>
      </c>
      <c r="C4118" s="4" t="s">
        <v>8</v>
      </c>
      <c r="D4118" s="4" t="s">
        <v>48</v>
      </c>
      <c r="E4118" s="4" t="s">
        <v>10</v>
      </c>
      <c r="F4118" s="4">
        <v>40</v>
      </c>
      <c r="G4118" s="13">
        <f t="shared" si="64"/>
        <v>400</v>
      </c>
      <c r="H4118" s="13">
        <f>tbl_Data[[#This Row],[Units]] * tbl_Data[[#This Row],[Price]]</f>
        <v>16000</v>
      </c>
      <c r="I4118" s="4" t="s">
        <v>23</v>
      </c>
      <c r="J4118" s="4" t="s">
        <v>12</v>
      </c>
      <c r="K4118" s="4" t="s">
        <v>55</v>
      </c>
    </row>
    <row r="4119" spans="2:11" x14ac:dyDescent="0.25">
      <c r="B4119" s="7">
        <v>44204</v>
      </c>
      <c r="C4119" s="4" t="s">
        <v>13</v>
      </c>
      <c r="D4119" s="4" t="s">
        <v>48</v>
      </c>
      <c r="E4119" s="4" t="s">
        <v>17</v>
      </c>
      <c r="F4119" s="4">
        <v>37</v>
      </c>
      <c r="G4119" s="13">
        <f t="shared" si="64"/>
        <v>500</v>
      </c>
      <c r="H4119" s="13">
        <f>tbl_Data[[#This Row],[Units]] * tbl_Data[[#This Row],[Price]]</f>
        <v>18500</v>
      </c>
      <c r="I4119" s="4" t="s">
        <v>11</v>
      </c>
      <c r="J4119" s="4" t="s">
        <v>12</v>
      </c>
      <c r="K4119" s="4" t="s">
        <v>53</v>
      </c>
    </row>
    <row r="4120" spans="2:11" x14ac:dyDescent="0.25">
      <c r="B4120" s="7">
        <v>44204</v>
      </c>
      <c r="C4120" s="4" t="s">
        <v>8</v>
      </c>
      <c r="D4120" s="4" t="s">
        <v>18</v>
      </c>
      <c r="E4120" s="4" t="s">
        <v>10</v>
      </c>
      <c r="F4120" s="4">
        <v>47</v>
      </c>
      <c r="G4120" s="13">
        <f t="shared" si="64"/>
        <v>400</v>
      </c>
      <c r="H4120" s="13">
        <f>tbl_Data[[#This Row],[Units]] * tbl_Data[[#This Row],[Price]]</f>
        <v>18800</v>
      </c>
      <c r="I4120" s="4" t="s">
        <v>11</v>
      </c>
      <c r="J4120" s="4" t="s">
        <v>12</v>
      </c>
      <c r="K4120" s="4" t="s">
        <v>52</v>
      </c>
    </row>
    <row r="4121" spans="2:11" x14ac:dyDescent="0.25">
      <c r="B4121" s="7">
        <v>44204</v>
      </c>
      <c r="C4121" s="4" t="s">
        <v>13</v>
      </c>
      <c r="D4121" s="4" t="s">
        <v>18</v>
      </c>
      <c r="E4121" s="4" t="s">
        <v>17</v>
      </c>
      <c r="F4121" s="4">
        <v>40</v>
      </c>
      <c r="G4121" s="13">
        <f t="shared" si="64"/>
        <v>500</v>
      </c>
      <c r="H4121" s="13">
        <f>tbl_Data[[#This Row],[Units]] * tbl_Data[[#This Row],[Price]]</f>
        <v>20000</v>
      </c>
      <c r="I4121" s="4" t="s">
        <v>11</v>
      </c>
      <c r="J4121" s="4" t="s">
        <v>12</v>
      </c>
      <c r="K4121" s="4" t="s">
        <v>55</v>
      </c>
    </row>
    <row r="4122" spans="2:11" x14ac:dyDescent="0.25">
      <c r="B4122" s="7">
        <v>44205</v>
      </c>
      <c r="C4122" s="4" t="s">
        <v>13</v>
      </c>
      <c r="D4122" s="4" t="s">
        <v>14</v>
      </c>
      <c r="E4122" s="4" t="s">
        <v>20</v>
      </c>
      <c r="F4122" s="4">
        <v>1</v>
      </c>
      <c r="G4122" s="13">
        <f t="shared" si="64"/>
        <v>300</v>
      </c>
      <c r="H4122" s="13">
        <f>tbl_Data[[#This Row],[Units]] * tbl_Data[[#This Row],[Price]]</f>
        <v>300</v>
      </c>
      <c r="I4122" s="4" t="s">
        <v>11</v>
      </c>
      <c r="J4122" s="4" t="s">
        <v>12</v>
      </c>
      <c r="K4122" s="4" t="s">
        <v>52</v>
      </c>
    </row>
    <row r="4123" spans="2:11" x14ac:dyDescent="0.25">
      <c r="B4123" s="7">
        <v>44205</v>
      </c>
      <c r="C4123" s="4" t="s">
        <v>21</v>
      </c>
      <c r="D4123" s="4" t="s">
        <v>14</v>
      </c>
      <c r="E4123" s="4" t="s">
        <v>15</v>
      </c>
      <c r="F4123" s="4">
        <v>42</v>
      </c>
      <c r="G4123" s="13">
        <f t="shared" si="64"/>
        <v>100</v>
      </c>
      <c r="H4123" s="13">
        <f>tbl_Data[[#This Row],[Units]] * tbl_Data[[#This Row],[Price]]</f>
        <v>4200</v>
      </c>
      <c r="I4123" s="4" t="s">
        <v>11</v>
      </c>
      <c r="J4123" s="4" t="s">
        <v>12</v>
      </c>
      <c r="K4123" s="4" t="s">
        <v>52</v>
      </c>
    </row>
    <row r="4124" spans="2:11" x14ac:dyDescent="0.25">
      <c r="B4124" s="7">
        <v>44205</v>
      </c>
      <c r="C4124" s="4" t="s">
        <v>8</v>
      </c>
      <c r="D4124" s="4" t="s">
        <v>18</v>
      </c>
      <c r="E4124" s="4" t="s">
        <v>10</v>
      </c>
      <c r="F4124" s="4">
        <v>11</v>
      </c>
      <c r="G4124" s="13">
        <f t="shared" si="64"/>
        <v>400</v>
      </c>
      <c r="H4124" s="13">
        <f>tbl_Data[[#This Row],[Units]] * tbl_Data[[#This Row],[Price]]</f>
        <v>4400</v>
      </c>
      <c r="I4124" s="4" t="s">
        <v>11</v>
      </c>
      <c r="J4124" s="4" t="s">
        <v>19</v>
      </c>
      <c r="K4124" s="4" t="s">
        <v>55</v>
      </c>
    </row>
    <row r="4125" spans="2:11" x14ac:dyDescent="0.25">
      <c r="B4125" s="7">
        <v>44205</v>
      </c>
      <c r="C4125" s="4" t="s">
        <v>13</v>
      </c>
      <c r="D4125" s="4" t="s">
        <v>24</v>
      </c>
      <c r="E4125" s="4" t="s">
        <v>17</v>
      </c>
      <c r="F4125" s="4">
        <v>16</v>
      </c>
      <c r="G4125" s="13">
        <f t="shared" si="64"/>
        <v>500</v>
      </c>
      <c r="H4125" s="13">
        <f>tbl_Data[[#This Row],[Units]] * tbl_Data[[#This Row],[Price]]</f>
        <v>8000</v>
      </c>
      <c r="I4125" s="4" t="s">
        <v>11</v>
      </c>
      <c r="J4125" s="4" t="s">
        <v>19</v>
      </c>
      <c r="K4125" s="4" t="s">
        <v>55</v>
      </c>
    </row>
    <row r="4126" spans="2:11" x14ac:dyDescent="0.25">
      <c r="B4126" s="7">
        <v>44205</v>
      </c>
      <c r="C4126" s="4" t="s">
        <v>21</v>
      </c>
      <c r="D4126" s="4" t="s">
        <v>24</v>
      </c>
      <c r="E4126" s="4" t="s">
        <v>20</v>
      </c>
      <c r="F4126" s="4">
        <v>44</v>
      </c>
      <c r="G4126" s="13">
        <f t="shared" si="64"/>
        <v>300</v>
      </c>
      <c r="H4126" s="13">
        <f>tbl_Data[[#This Row],[Units]] * tbl_Data[[#This Row],[Price]]</f>
        <v>13200</v>
      </c>
      <c r="I4126" s="4" t="s">
        <v>11</v>
      </c>
      <c r="J4126" s="4" t="s">
        <v>12</v>
      </c>
      <c r="K4126" s="4" t="s">
        <v>55</v>
      </c>
    </row>
    <row r="4127" spans="2:11" x14ac:dyDescent="0.25">
      <c r="B4127" s="7">
        <v>44205</v>
      </c>
      <c r="C4127" s="4" t="s">
        <v>8</v>
      </c>
      <c r="D4127" s="4" t="s">
        <v>16</v>
      </c>
      <c r="E4127" s="4" t="s">
        <v>10</v>
      </c>
      <c r="F4127" s="4">
        <v>39</v>
      </c>
      <c r="G4127" s="13">
        <f t="shared" si="64"/>
        <v>400</v>
      </c>
      <c r="H4127" s="13">
        <f>tbl_Data[[#This Row],[Units]] * tbl_Data[[#This Row],[Price]]</f>
        <v>15600</v>
      </c>
      <c r="I4127" s="4" t="s">
        <v>23</v>
      </c>
      <c r="J4127" s="4" t="s">
        <v>12</v>
      </c>
      <c r="K4127" s="4" t="s">
        <v>54</v>
      </c>
    </row>
    <row r="4128" spans="2:11" x14ac:dyDescent="0.25">
      <c r="B4128" s="7">
        <v>44205</v>
      </c>
      <c r="C4128" s="4" t="s">
        <v>13</v>
      </c>
      <c r="D4128" s="4" t="s">
        <v>9</v>
      </c>
      <c r="E4128" s="4" t="s">
        <v>10</v>
      </c>
      <c r="F4128" s="4">
        <v>41</v>
      </c>
      <c r="G4128" s="13">
        <f t="shared" si="64"/>
        <v>400</v>
      </c>
      <c r="H4128" s="13">
        <f>tbl_Data[[#This Row],[Units]] * tbl_Data[[#This Row],[Price]]</f>
        <v>16400</v>
      </c>
      <c r="I4128" s="4" t="s">
        <v>11</v>
      </c>
      <c r="J4128" s="4" t="s">
        <v>12</v>
      </c>
      <c r="K4128" s="4" t="s">
        <v>54</v>
      </c>
    </row>
    <row r="4129" spans="2:11" x14ac:dyDescent="0.25">
      <c r="B4129" s="7">
        <v>44205</v>
      </c>
      <c r="C4129" s="4" t="s">
        <v>13</v>
      </c>
      <c r="D4129" s="4" t="s">
        <v>16</v>
      </c>
      <c r="E4129" s="4" t="s">
        <v>17</v>
      </c>
      <c r="F4129" s="4">
        <v>39</v>
      </c>
      <c r="G4129" s="13">
        <f t="shared" si="64"/>
        <v>500</v>
      </c>
      <c r="H4129" s="13">
        <f>tbl_Data[[#This Row],[Units]] * tbl_Data[[#This Row],[Price]]</f>
        <v>19500</v>
      </c>
      <c r="I4129" s="4" t="s">
        <v>11</v>
      </c>
      <c r="J4129" s="4" t="s">
        <v>12</v>
      </c>
      <c r="K4129" s="4" t="s">
        <v>52</v>
      </c>
    </row>
    <row r="4130" spans="2:11" x14ac:dyDescent="0.25">
      <c r="B4130" s="7">
        <v>44205</v>
      </c>
      <c r="C4130" s="4" t="s">
        <v>13</v>
      </c>
      <c r="D4130" s="4" t="s">
        <v>18</v>
      </c>
      <c r="E4130" s="4" t="s">
        <v>17</v>
      </c>
      <c r="F4130" s="4">
        <v>40</v>
      </c>
      <c r="G4130" s="13">
        <f t="shared" si="64"/>
        <v>500</v>
      </c>
      <c r="H4130" s="13">
        <f>tbl_Data[[#This Row],[Units]] * tbl_Data[[#This Row],[Price]]</f>
        <v>20000</v>
      </c>
      <c r="I4130" s="4" t="s">
        <v>11</v>
      </c>
      <c r="J4130" s="4" t="s">
        <v>12</v>
      </c>
      <c r="K4130" s="4" t="s">
        <v>54</v>
      </c>
    </row>
    <row r="4131" spans="2:11" x14ac:dyDescent="0.25">
      <c r="B4131" s="7">
        <v>44206</v>
      </c>
      <c r="C4131" s="4" t="s">
        <v>21</v>
      </c>
      <c r="D4131" s="4" t="s">
        <v>18</v>
      </c>
      <c r="E4131" s="4" t="s">
        <v>15</v>
      </c>
      <c r="F4131" s="4">
        <v>28</v>
      </c>
      <c r="G4131" s="13">
        <f t="shared" si="64"/>
        <v>100</v>
      </c>
      <c r="H4131" s="13">
        <f>tbl_Data[[#This Row],[Units]] * tbl_Data[[#This Row],[Price]]</f>
        <v>2800</v>
      </c>
      <c r="I4131" s="4" t="s">
        <v>11</v>
      </c>
      <c r="J4131" s="4" t="s">
        <v>12</v>
      </c>
      <c r="K4131" s="4" t="s">
        <v>52</v>
      </c>
    </row>
    <row r="4132" spans="2:11" x14ac:dyDescent="0.25">
      <c r="B4132" s="7">
        <v>44206</v>
      </c>
      <c r="C4132" s="4" t="s">
        <v>21</v>
      </c>
      <c r="D4132" s="4" t="s">
        <v>18</v>
      </c>
      <c r="E4132" s="4" t="s">
        <v>20</v>
      </c>
      <c r="F4132" s="4">
        <v>13</v>
      </c>
      <c r="G4132" s="13">
        <f t="shared" si="64"/>
        <v>300</v>
      </c>
      <c r="H4132" s="13">
        <f>tbl_Data[[#This Row],[Units]] * tbl_Data[[#This Row],[Price]]</f>
        <v>3900</v>
      </c>
      <c r="I4132" s="4" t="s">
        <v>23</v>
      </c>
      <c r="J4132" s="4" t="s">
        <v>12</v>
      </c>
      <c r="K4132" s="4" t="s">
        <v>55</v>
      </c>
    </row>
    <row r="4133" spans="2:11" x14ac:dyDescent="0.25">
      <c r="B4133" s="7">
        <v>44206</v>
      </c>
      <c r="C4133" s="4" t="s">
        <v>21</v>
      </c>
      <c r="D4133" s="4" t="s">
        <v>24</v>
      </c>
      <c r="E4133" s="4" t="s">
        <v>20</v>
      </c>
      <c r="F4133" s="4">
        <v>24</v>
      </c>
      <c r="G4133" s="13">
        <f t="shared" si="64"/>
        <v>300</v>
      </c>
      <c r="H4133" s="13">
        <f>tbl_Data[[#This Row],[Units]] * tbl_Data[[#This Row],[Price]]</f>
        <v>7200</v>
      </c>
      <c r="I4133" s="4" t="s">
        <v>11</v>
      </c>
      <c r="J4133" s="4" t="s">
        <v>12</v>
      </c>
      <c r="K4133" s="4" t="s">
        <v>52</v>
      </c>
    </row>
    <row r="4134" spans="2:11" x14ac:dyDescent="0.25">
      <c r="B4134" s="7">
        <v>44206</v>
      </c>
      <c r="C4134" s="4" t="s">
        <v>21</v>
      </c>
      <c r="D4134" s="4" t="s">
        <v>18</v>
      </c>
      <c r="E4134" s="4" t="s">
        <v>20</v>
      </c>
      <c r="F4134" s="4">
        <v>29</v>
      </c>
      <c r="G4134" s="13">
        <f t="shared" si="64"/>
        <v>300</v>
      </c>
      <c r="H4134" s="13">
        <f>tbl_Data[[#This Row],[Units]] * tbl_Data[[#This Row],[Price]]</f>
        <v>8700</v>
      </c>
      <c r="I4134" s="4" t="s">
        <v>11</v>
      </c>
      <c r="J4134" s="4" t="s">
        <v>12</v>
      </c>
      <c r="K4134" s="4" t="s">
        <v>53</v>
      </c>
    </row>
    <row r="4135" spans="2:11" x14ac:dyDescent="0.25">
      <c r="B4135" s="7">
        <v>44206</v>
      </c>
      <c r="C4135" s="4" t="s">
        <v>21</v>
      </c>
      <c r="D4135" s="4" t="s">
        <v>48</v>
      </c>
      <c r="E4135" s="4" t="s">
        <v>22</v>
      </c>
      <c r="F4135" s="4">
        <v>44</v>
      </c>
      <c r="G4135" s="13">
        <f t="shared" si="64"/>
        <v>200</v>
      </c>
      <c r="H4135" s="13">
        <f>tbl_Data[[#This Row],[Units]] * tbl_Data[[#This Row],[Price]]</f>
        <v>8800</v>
      </c>
      <c r="I4135" s="4" t="s">
        <v>11</v>
      </c>
      <c r="J4135" s="4" t="s">
        <v>12</v>
      </c>
      <c r="K4135" s="4" t="s">
        <v>54</v>
      </c>
    </row>
    <row r="4136" spans="2:11" x14ac:dyDescent="0.25">
      <c r="B4136" s="7">
        <v>44206</v>
      </c>
      <c r="C4136" s="4" t="s">
        <v>21</v>
      </c>
      <c r="D4136" s="4" t="s">
        <v>14</v>
      </c>
      <c r="E4136" s="4" t="s">
        <v>20</v>
      </c>
      <c r="F4136" s="4">
        <v>46</v>
      </c>
      <c r="G4136" s="13">
        <f t="shared" si="64"/>
        <v>300</v>
      </c>
      <c r="H4136" s="13">
        <f>tbl_Data[[#This Row],[Units]] * tbl_Data[[#This Row],[Price]]</f>
        <v>13800</v>
      </c>
      <c r="I4136" s="4" t="s">
        <v>11</v>
      </c>
      <c r="J4136" s="4" t="s">
        <v>12</v>
      </c>
      <c r="K4136" s="4" t="s">
        <v>52</v>
      </c>
    </row>
    <row r="4137" spans="2:11" x14ac:dyDescent="0.25">
      <c r="B4137" s="7">
        <v>44206</v>
      </c>
      <c r="C4137" s="4" t="s">
        <v>21</v>
      </c>
      <c r="D4137" s="4" t="s">
        <v>9</v>
      </c>
      <c r="E4137" s="4" t="s">
        <v>20</v>
      </c>
      <c r="F4137" s="4">
        <v>48</v>
      </c>
      <c r="G4137" s="13">
        <f t="shared" si="64"/>
        <v>300</v>
      </c>
      <c r="H4137" s="13">
        <f>tbl_Data[[#This Row],[Units]] * tbl_Data[[#This Row],[Price]]</f>
        <v>14400</v>
      </c>
      <c r="I4137" s="4" t="s">
        <v>23</v>
      </c>
      <c r="J4137" s="4" t="s">
        <v>12</v>
      </c>
      <c r="K4137" s="4" t="s">
        <v>53</v>
      </c>
    </row>
    <row r="4138" spans="2:11" x14ac:dyDescent="0.25">
      <c r="B4138" s="7">
        <v>44206</v>
      </c>
      <c r="C4138" s="4" t="s">
        <v>21</v>
      </c>
      <c r="D4138" s="4" t="s">
        <v>18</v>
      </c>
      <c r="E4138" s="4" t="s">
        <v>10</v>
      </c>
      <c r="F4138" s="4">
        <v>38</v>
      </c>
      <c r="G4138" s="13">
        <f t="shared" si="64"/>
        <v>400</v>
      </c>
      <c r="H4138" s="13">
        <f>tbl_Data[[#This Row],[Units]] * tbl_Data[[#This Row],[Price]]</f>
        <v>15200</v>
      </c>
      <c r="I4138" s="4" t="s">
        <v>11</v>
      </c>
      <c r="J4138" s="4" t="s">
        <v>12</v>
      </c>
      <c r="K4138" s="4" t="s">
        <v>52</v>
      </c>
    </row>
    <row r="4139" spans="2:11" x14ac:dyDescent="0.25">
      <c r="B4139" s="7">
        <v>44207</v>
      </c>
      <c r="C4139" s="4" t="s">
        <v>21</v>
      </c>
      <c r="D4139" s="4" t="s">
        <v>16</v>
      </c>
      <c r="E4139" s="4" t="s">
        <v>15</v>
      </c>
      <c r="F4139" s="4">
        <v>3</v>
      </c>
      <c r="G4139" s="13">
        <f t="shared" si="64"/>
        <v>100</v>
      </c>
      <c r="H4139" s="13">
        <f>tbl_Data[[#This Row],[Units]] * tbl_Data[[#This Row],[Price]]</f>
        <v>300</v>
      </c>
      <c r="I4139" s="4" t="s">
        <v>11</v>
      </c>
      <c r="J4139" s="4" t="s">
        <v>19</v>
      </c>
      <c r="K4139" s="4" t="s">
        <v>54</v>
      </c>
    </row>
    <row r="4140" spans="2:11" x14ac:dyDescent="0.25">
      <c r="B4140" s="7">
        <v>44207</v>
      </c>
      <c r="C4140" s="4" t="s">
        <v>13</v>
      </c>
      <c r="D4140" s="4" t="s">
        <v>16</v>
      </c>
      <c r="E4140" s="4" t="s">
        <v>22</v>
      </c>
      <c r="F4140" s="4">
        <v>5</v>
      </c>
      <c r="G4140" s="13">
        <f t="shared" si="64"/>
        <v>200</v>
      </c>
      <c r="H4140" s="13">
        <f>tbl_Data[[#This Row],[Units]] * tbl_Data[[#This Row],[Price]]</f>
        <v>1000</v>
      </c>
      <c r="I4140" s="4" t="s">
        <v>23</v>
      </c>
      <c r="J4140" s="4" t="s">
        <v>12</v>
      </c>
      <c r="K4140" s="4" t="s">
        <v>55</v>
      </c>
    </row>
    <row r="4141" spans="2:11" x14ac:dyDescent="0.25">
      <c r="B4141" s="7">
        <v>44207</v>
      </c>
      <c r="C4141" s="4" t="s">
        <v>13</v>
      </c>
      <c r="D4141" s="4" t="s">
        <v>18</v>
      </c>
      <c r="E4141" s="4" t="s">
        <v>10</v>
      </c>
      <c r="F4141" s="4">
        <v>7</v>
      </c>
      <c r="G4141" s="13">
        <f t="shared" si="64"/>
        <v>400</v>
      </c>
      <c r="H4141" s="13">
        <f>tbl_Data[[#This Row],[Units]] * tbl_Data[[#This Row],[Price]]</f>
        <v>2800</v>
      </c>
      <c r="I4141" s="4" t="s">
        <v>11</v>
      </c>
      <c r="J4141" s="4" t="s">
        <v>12</v>
      </c>
      <c r="K4141" s="4" t="s">
        <v>52</v>
      </c>
    </row>
    <row r="4142" spans="2:11" x14ac:dyDescent="0.25">
      <c r="B4142" s="7">
        <v>44207</v>
      </c>
      <c r="C4142" s="4" t="s">
        <v>21</v>
      </c>
      <c r="D4142" s="4" t="s">
        <v>18</v>
      </c>
      <c r="E4142" s="4" t="s">
        <v>20</v>
      </c>
      <c r="F4142" s="4">
        <v>10</v>
      </c>
      <c r="G4142" s="13">
        <f t="shared" si="64"/>
        <v>300</v>
      </c>
      <c r="H4142" s="13">
        <f>tbl_Data[[#This Row],[Units]] * tbl_Data[[#This Row],[Price]]</f>
        <v>3000</v>
      </c>
      <c r="I4142" s="4" t="s">
        <v>23</v>
      </c>
      <c r="J4142" s="4" t="s">
        <v>12</v>
      </c>
      <c r="K4142" s="4" t="s">
        <v>53</v>
      </c>
    </row>
    <row r="4143" spans="2:11" x14ac:dyDescent="0.25">
      <c r="B4143" s="7">
        <v>44207</v>
      </c>
      <c r="C4143" s="4" t="s">
        <v>8</v>
      </c>
      <c r="D4143" s="4" t="s">
        <v>18</v>
      </c>
      <c r="E4143" s="4" t="s">
        <v>15</v>
      </c>
      <c r="F4143" s="4">
        <v>36</v>
      </c>
      <c r="G4143" s="13">
        <f t="shared" si="64"/>
        <v>100</v>
      </c>
      <c r="H4143" s="13">
        <f>tbl_Data[[#This Row],[Units]] * tbl_Data[[#This Row],[Price]]</f>
        <v>3600</v>
      </c>
      <c r="I4143" s="4" t="s">
        <v>11</v>
      </c>
      <c r="J4143" s="4" t="s">
        <v>12</v>
      </c>
      <c r="K4143" s="4" t="s">
        <v>52</v>
      </c>
    </row>
    <row r="4144" spans="2:11" x14ac:dyDescent="0.25">
      <c r="B4144" s="7">
        <v>44207</v>
      </c>
      <c r="C4144" s="4" t="s">
        <v>21</v>
      </c>
      <c r="D4144" s="4" t="s">
        <v>9</v>
      </c>
      <c r="E4144" s="4" t="s">
        <v>20</v>
      </c>
      <c r="F4144" s="4">
        <v>13</v>
      </c>
      <c r="G4144" s="13">
        <f t="shared" si="64"/>
        <v>300</v>
      </c>
      <c r="H4144" s="13">
        <f>tbl_Data[[#This Row],[Units]] * tbl_Data[[#This Row],[Price]]</f>
        <v>3900</v>
      </c>
      <c r="I4144" s="4" t="s">
        <v>11</v>
      </c>
      <c r="J4144" s="4" t="s">
        <v>12</v>
      </c>
      <c r="K4144" s="4" t="s">
        <v>52</v>
      </c>
    </row>
    <row r="4145" spans="2:11" x14ac:dyDescent="0.25">
      <c r="B4145" s="7">
        <v>44207</v>
      </c>
      <c r="C4145" s="4" t="s">
        <v>21</v>
      </c>
      <c r="D4145" s="4" t="s">
        <v>48</v>
      </c>
      <c r="E4145" s="4" t="s">
        <v>20</v>
      </c>
      <c r="F4145" s="4">
        <v>24</v>
      </c>
      <c r="G4145" s="13">
        <f t="shared" si="64"/>
        <v>300</v>
      </c>
      <c r="H4145" s="13">
        <f>tbl_Data[[#This Row],[Units]] * tbl_Data[[#This Row],[Price]]</f>
        <v>7200</v>
      </c>
      <c r="I4145" s="4" t="s">
        <v>11</v>
      </c>
      <c r="J4145" s="4" t="s">
        <v>12</v>
      </c>
      <c r="K4145" s="4" t="s">
        <v>52</v>
      </c>
    </row>
    <row r="4146" spans="2:11" x14ac:dyDescent="0.25">
      <c r="B4146" s="7">
        <v>44207</v>
      </c>
      <c r="C4146" s="4" t="s">
        <v>21</v>
      </c>
      <c r="D4146" s="4" t="s">
        <v>48</v>
      </c>
      <c r="E4146" s="4" t="s">
        <v>10</v>
      </c>
      <c r="F4146" s="4">
        <v>20</v>
      </c>
      <c r="G4146" s="13">
        <f t="shared" si="64"/>
        <v>400</v>
      </c>
      <c r="H4146" s="13">
        <f>tbl_Data[[#This Row],[Units]] * tbl_Data[[#This Row],[Price]]</f>
        <v>8000</v>
      </c>
      <c r="I4146" s="4" t="s">
        <v>11</v>
      </c>
      <c r="J4146" s="4" t="s">
        <v>12</v>
      </c>
      <c r="K4146" s="4" t="s">
        <v>52</v>
      </c>
    </row>
    <row r="4147" spans="2:11" x14ac:dyDescent="0.25">
      <c r="B4147" s="7">
        <v>44207</v>
      </c>
      <c r="C4147" s="4" t="s">
        <v>8</v>
      </c>
      <c r="D4147" s="4" t="s">
        <v>14</v>
      </c>
      <c r="E4147" s="4" t="s">
        <v>10</v>
      </c>
      <c r="F4147" s="4">
        <v>26</v>
      </c>
      <c r="G4147" s="13">
        <f t="shared" si="64"/>
        <v>400</v>
      </c>
      <c r="H4147" s="13">
        <f>tbl_Data[[#This Row],[Units]] * tbl_Data[[#This Row],[Price]]</f>
        <v>10400</v>
      </c>
      <c r="I4147" s="4" t="s">
        <v>11</v>
      </c>
      <c r="J4147" s="4" t="s">
        <v>12</v>
      </c>
      <c r="K4147" s="4" t="s">
        <v>52</v>
      </c>
    </row>
    <row r="4148" spans="2:11" x14ac:dyDescent="0.25">
      <c r="B4148" s="7">
        <v>44207</v>
      </c>
      <c r="C4148" s="4" t="s">
        <v>21</v>
      </c>
      <c r="D4148" s="4" t="s">
        <v>14</v>
      </c>
      <c r="E4148" s="4" t="s">
        <v>20</v>
      </c>
      <c r="F4148" s="4">
        <v>35</v>
      </c>
      <c r="G4148" s="13">
        <f t="shared" si="64"/>
        <v>300</v>
      </c>
      <c r="H4148" s="13">
        <f>tbl_Data[[#This Row],[Units]] * tbl_Data[[#This Row],[Price]]</f>
        <v>10500</v>
      </c>
      <c r="I4148" s="4" t="s">
        <v>11</v>
      </c>
      <c r="J4148" s="4" t="s">
        <v>12</v>
      </c>
      <c r="K4148" s="4" t="s">
        <v>52</v>
      </c>
    </row>
    <row r="4149" spans="2:11" x14ac:dyDescent="0.25">
      <c r="B4149" s="7">
        <v>44207</v>
      </c>
      <c r="C4149" s="4" t="s">
        <v>21</v>
      </c>
      <c r="D4149" s="4" t="s">
        <v>14</v>
      </c>
      <c r="E4149" s="4" t="s">
        <v>17</v>
      </c>
      <c r="F4149" s="4">
        <v>46</v>
      </c>
      <c r="G4149" s="13">
        <f t="shared" si="64"/>
        <v>500</v>
      </c>
      <c r="H4149" s="13">
        <f>tbl_Data[[#This Row],[Units]] * tbl_Data[[#This Row],[Price]]</f>
        <v>23000</v>
      </c>
      <c r="I4149" s="4" t="s">
        <v>11</v>
      </c>
      <c r="J4149" s="4" t="s">
        <v>12</v>
      </c>
      <c r="K4149" s="4" t="s">
        <v>55</v>
      </c>
    </row>
    <row r="4150" spans="2:11" x14ac:dyDescent="0.25">
      <c r="B4150" s="7">
        <v>44207</v>
      </c>
      <c r="C4150" s="4" t="s">
        <v>8</v>
      </c>
      <c r="D4150" s="4" t="s">
        <v>18</v>
      </c>
      <c r="E4150" s="4" t="s">
        <v>17</v>
      </c>
      <c r="F4150" s="4">
        <v>47</v>
      </c>
      <c r="G4150" s="13">
        <f t="shared" si="64"/>
        <v>500</v>
      </c>
      <c r="H4150" s="13">
        <f>tbl_Data[[#This Row],[Units]] * tbl_Data[[#This Row],[Price]]</f>
        <v>23500</v>
      </c>
      <c r="I4150" s="4" t="s">
        <v>11</v>
      </c>
      <c r="J4150" s="4" t="s">
        <v>12</v>
      </c>
      <c r="K4150" s="4" t="s">
        <v>55</v>
      </c>
    </row>
    <row r="4151" spans="2:11" x14ac:dyDescent="0.25">
      <c r="B4151" s="7">
        <v>44208</v>
      </c>
      <c r="C4151" s="4" t="s">
        <v>13</v>
      </c>
      <c r="D4151" s="4" t="s">
        <v>18</v>
      </c>
      <c r="E4151" s="4" t="s">
        <v>15</v>
      </c>
      <c r="F4151" s="4">
        <v>13</v>
      </c>
      <c r="G4151" s="13">
        <f t="shared" si="64"/>
        <v>100</v>
      </c>
      <c r="H4151" s="13">
        <f>tbl_Data[[#This Row],[Units]] * tbl_Data[[#This Row],[Price]]</f>
        <v>1300</v>
      </c>
      <c r="I4151" s="4" t="s">
        <v>11</v>
      </c>
      <c r="J4151" s="4" t="s">
        <v>12</v>
      </c>
      <c r="K4151" s="4" t="s">
        <v>55</v>
      </c>
    </row>
    <row r="4152" spans="2:11" x14ac:dyDescent="0.25">
      <c r="B4152" s="7">
        <v>44208</v>
      </c>
      <c r="C4152" s="4" t="s">
        <v>13</v>
      </c>
      <c r="D4152" s="4" t="s">
        <v>14</v>
      </c>
      <c r="E4152" s="4" t="s">
        <v>10</v>
      </c>
      <c r="F4152" s="4">
        <v>6</v>
      </c>
      <c r="G4152" s="13">
        <f t="shared" si="64"/>
        <v>400</v>
      </c>
      <c r="H4152" s="13">
        <f>tbl_Data[[#This Row],[Units]] * tbl_Data[[#This Row],[Price]]</f>
        <v>2400</v>
      </c>
      <c r="I4152" s="4" t="s">
        <v>11</v>
      </c>
      <c r="J4152" s="4" t="s">
        <v>12</v>
      </c>
      <c r="K4152" s="4" t="s">
        <v>56</v>
      </c>
    </row>
    <row r="4153" spans="2:11" x14ac:dyDescent="0.25">
      <c r="B4153" s="7">
        <v>44208</v>
      </c>
      <c r="C4153" s="4" t="s">
        <v>21</v>
      </c>
      <c r="D4153" s="4" t="s">
        <v>18</v>
      </c>
      <c r="E4153" s="4" t="s">
        <v>15</v>
      </c>
      <c r="F4153" s="4">
        <v>30</v>
      </c>
      <c r="G4153" s="13">
        <f t="shared" si="64"/>
        <v>100</v>
      </c>
      <c r="H4153" s="13">
        <f>tbl_Data[[#This Row],[Units]] * tbl_Data[[#This Row],[Price]]</f>
        <v>3000</v>
      </c>
      <c r="I4153" s="4" t="s">
        <v>23</v>
      </c>
      <c r="J4153" s="4" t="s">
        <v>12</v>
      </c>
      <c r="K4153" s="4" t="s">
        <v>52</v>
      </c>
    </row>
    <row r="4154" spans="2:11" x14ac:dyDescent="0.25">
      <c r="B4154" s="7">
        <v>44208</v>
      </c>
      <c r="C4154" s="4" t="s">
        <v>8</v>
      </c>
      <c r="D4154" s="4" t="s">
        <v>14</v>
      </c>
      <c r="E4154" s="4" t="s">
        <v>17</v>
      </c>
      <c r="F4154" s="4">
        <v>10</v>
      </c>
      <c r="G4154" s="13">
        <f t="shared" si="64"/>
        <v>500</v>
      </c>
      <c r="H4154" s="13">
        <f>tbl_Data[[#This Row],[Units]] * tbl_Data[[#This Row],[Price]]</f>
        <v>5000</v>
      </c>
      <c r="I4154" s="4" t="s">
        <v>11</v>
      </c>
      <c r="J4154" s="4" t="s">
        <v>12</v>
      </c>
      <c r="K4154" s="4" t="s">
        <v>55</v>
      </c>
    </row>
    <row r="4155" spans="2:11" x14ac:dyDescent="0.25">
      <c r="B4155" s="7">
        <v>44208</v>
      </c>
      <c r="C4155" s="4" t="s">
        <v>21</v>
      </c>
      <c r="D4155" s="4" t="s">
        <v>18</v>
      </c>
      <c r="E4155" s="4" t="s">
        <v>20</v>
      </c>
      <c r="F4155" s="4">
        <v>18</v>
      </c>
      <c r="G4155" s="13">
        <f t="shared" si="64"/>
        <v>300</v>
      </c>
      <c r="H4155" s="13">
        <f>tbl_Data[[#This Row],[Units]] * tbl_Data[[#This Row],[Price]]</f>
        <v>5400</v>
      </c>
      <c r="I4155" s="4" t="s">
        <v>11</v>
      </c>
      <c r="J4155" s="4" t="s">
        <v>12</v>
      </c>
      <c r="K4155" s="4" t="s">
        <v>54</v>
      </c>
    </row>
    <row r="4156" spans="2:11" x14ac:dyDescent="0.25">
      <c r="B4156" s="7">
        <v>44208</v>
      </c>
      <c r="C4156" s="4" t="s">
        <v>13</v>
      </c>
      <c r="D4156" s="4" t="s">
        <v>18</v>
      </c>
      <c r="E4156" s="4" t="s">
        <v>17</v>
      </c>
      <c r="F4156" s="4">
        <v>11</v>
      </c>
      <c r="G4156" s="13">
        <f t="shared" si="64"/>
        <v>500</v>
      </c>
      <c r="H4156" s="13">
        <f>tbl_Data[[#This Row],[Units]] * tbl_Data[[#This Row],[Price]]</f>
        <v>5500</v>
      </c>
      <c r="I4156" s="4" t="s">
        <v>11</v>
      </c>
      <c r="J4156" s="4" t="s">
        <v>12</v>
      </c>
      <c r="K4156" s="4" t="s">
        <v>53</v>
      </c>
    </row>
    <row r="4157" spans="2:11" x14ac:dyDescent="0.25">
      <c r="B4157" s="7">
        <v>44208</v>
      </c>
      <c r="C4157" s="4" t="s">
        <v>8</v>
      </c>
      <c r="D4157" s="4" t="s">
        <v>16</v>
      </c>
      <c r="E4157" s="4" t="s">
        <v>10</v>
      </c>
      <c r="F4157" s="4">
        <v>15</v>
      </c>
      <c r="G4157" s="13">
        <f t="shared" si="64"/>
        <v>400</v>
      </c>
      <c r="H4157" s="13">
        <f>tbl_Data[[#This Row],[Units]] * tbl_Data[[#This Row],[Price]]</f>
        <v>6000</v>
      </c>
      <c r="I4157" s="4" t="s">
        <v>11</v>
      </c>
      <c r="J4157" s="4" t="s">
        <v>12</v>
      </c>
      <c r="K4157" s="4" t="s">
        <v>53</v>
      </c>
    </row>
    <row r="4158" spans="2:11" x14ac:dyDescent="0.25">
      <c r="B4158" s="7">
        <v>44208</v>
      </c>
      <c r="C4158" s="4" t="s">
        <v>21</v>
      </c>
      <c r="D4158" s="4" t="s">
        <v>24</v>
      </c>
      <c r="E4158" s="4" t="s">
        <v>10</v>
      </c>
      <c r="F4158" s="4">
        <v>28</v>
      </c>
      <c r="G4158" s="13">
        <f t="shared" si="64"/>
        <v>400</v>
      </c>
      <c r="H4158" s="13">
        <f>tbl_Data[[#This Row],[Units]] * tbl_Data[[#This Row],[Price]]</f>
        <v>11200</v>
      </c>
      <c r="I4158" s="4" t="s">
        <v>11</v>
      </c>
      <c r="J4158" s="4" t="s">
        <v>12</v>
      </c>
      <c r="K4158" s="4" t="s">
        <v>53</v>
      </c>
    </row>
    <row r="4159" spans="2:11" x14ac:dyDescent="0.25">
      <c r="B4159" s="7">
        <v>44208</v>
      </c>
      <c r="C4159" s="4" t="s">
        <v>8</v>
      </c>
      <c r="D4159" s="4" t="s">
        <v>48</v>
      </c>
      <c r="E4159" s="4" t="s">
        <v>10</v>
      </c>
      <c r="F4159" s="4">
        <v>41</v>
      </c>
      <c r="G4159" s="13">
        <f t="shared" si="64"/>
        <v>400</v>
      </c>
      <c r="H4159" s="13">
        <f>tbl_Data[[#This Row],[Units]] * tbl_Data[[#This Row],[Price]]</f>
        <v>16400</v>
      </c>
      <c r="I4159" s="4" t="s">
        <v>11</v>
      </c>
      <c r="J4159" s="4" t="s">
        <v>12</v>
      </c>
      <c r="K4159" s="4" t="s">
        <v>52</v>
      </c>
    </row>
    <row r="4160" spans="2:11" x14ac:dyDescent="0.25">
      <c r="B4160" s="7">
        <v>44208</v>
      </c>
      <c r="C4160" s="4" t="s">
        <v>8</v>
      </c>
      <c r="D4160" s="4" t="s">
        <v>18</v>
      </c>
      <c r="E4160" s="4" t="s">
        <v>17</v>
      </c>
      <c r="F4160" s="4">
        <v>43</v>
      </c>
      <c r="G4160" s="13">
        <f t="shared" si="64"/>
        <v>500</v>
      </c>
      <c r="H4160" s="13">
        <f>tbl_Data[[#This Row],[Units]] * tbl_Data[[#This Row],[Price]]</f>
        <v>21500</v>
      </c>
      <c r="I4160" s="4" t="s">
        <v>11</v>
      </c>
      <c r="J4160" s="4" t="s">
        <v>12</v>
      </c>
      <c r="K4160" s="4" t="s">
        <v>55</v>
      </c>
    </row>
    <row r="4161" spans="2:11" x14ac:dyDescent="0.25">
      <c r="B4161" s="7">
        <v>44208</v>
      </c>
      <c r="C4161" s="4" t="s">
        <v>13</v>
      </c>
      <c r="D4161" s="4" t="s">
        <v>18</v>
      </c>
      <c r="E4161" s="4" t="s">
        <v>17</v>
      </c>
      <c r="F4161" s="4">
        <v>47</v>
      </c>
      <c r="G4161" s="13">
        <f t="shared" si="64"/>
        <v>500</v>
      </c>
      <c r="H4161" s="13">
        <f>tbl_Data[[#This Row],[Units]] * tbl_Data[[#This Row],[Price]]</f>
        <v>23500</v>
      </c>
      <c r="I4161" s="4" t="s">
        <v>11</v>
      </c>
      <c r="J4161" s="4" t="s">
        <v>12</v>
      </c>
      <c r="K4161" s="4" t="s">
        <v>56</v>
      </c>
    </row>
    <row r="4162" spans="2:11" x14ac:dyDescent="0.25">
      <c r="B4162" s="7">
        <v>44209</v>
      </c>
      <c r="C4162" s="4" t="s">
        <v>21</v>
      </c>
      <c r="D4162" s="4" t="s">
        <v>48</v>
      </c>
      <c r="E4162" s="4" t="s">
        <v>17</v>
      </c>
      <c r="F4162" s="4">
        <v>12</v>
      </c>
      <c r="G4162" s="13">
        <f t="shared" si="64"/>
        <v>500</v>
      </c>
      <c r="H4162" s="13">
        <f>tbl_Data[[#This Row],[Units]] * tbl_Data[[#This Row],[Price]]</f>
        <v>6000</v>
      </c>
      <c r="I4162" s="4" t="s">
        <v>23</v>
      </c>
      <c r="J4162" s="4" t="s">
        <v>12</v>
      </c>
      <c r="K4162" s="4" t="s">
        <v>52</v>
      </c>
    </row>
    <row r="4163" spans="2:11" x14ac:dyDescent="0.25">
      <c r="B4163" s="7">
        <v>44209</v>
      </c>
      <c r="C4163" s="4" t="s">
        <v>21</v>
      </c>
      <c r="D4163" s="4" t="s">
        <v>24</v>
      </c>
      <c r="E4163" s="4" t="s">
        <v>17</v>
      </c>
      <c r="F4163" s="4">
        <v>28</v>
      </c>
      <c r="G4163" s="13">
        <f t="shared" si="64"/>
        <v>500</v>
      </c>
      <c r="H4163" s="13">
        <f>tbl_Data[[#This Row],[Units]] * tbl_Data[[#This Row],[Price]]</f>
        <v>14000</v>
      </c>
      <c r="I4163" s="4" t="s">
        <v>11</v>
      </c>
      <c r="J4163" s="4" t="s">
        <v>12</v>
      </c>
      <c r="K4163" s="4" t="s">
        <v>52</v>
      </c>
    </row>
    <row r="4164" spans="2:11" x14ac:dyDescent="0.25">
      <c r="B4164" s="7">
        <v>44209</v>
      </c>
      <c r="C4164" s="4" t="s">
        <v>21</v>
      </c>
      <c r="D4164" s="4" t="s">
        <v>16</v>
      </c>
      <c r="E4164" s="4" t="s">
        <v>20</v>
      </c>
      <c r="F4164" s="4">
        <v>49</v>
      </c>
      <c r="G4164" s="13">
        <f t="shared" ref="G4164:G4227" si="65">_xlfn.XLOOKUP(E4164, Product, dv_Price, "N/A", 0)</f>
        <v>300</v>
      </c>
      <c r="H4164" s="13">
        <f>tbl_Data[[#This Row],[Units]] * tbl_Data[[#This Row],[Price]]</f>
        <v>14700</v>
      </c>
      <c r="I4164" s="4" t="s">
        <v>11</v>
      </c>
      <c r="J4164" s="4" t="s">
        <v>12</v>
      </c>
      <c r="K4164" s="4" t="s">
        <v>53</v>
      </c>
    </row>
    <row r="4165" spans="2:11" x14ac:dyDescent="0.25">
      <c r="B4165" s="7">
        <v>44210</v>
      </c>
      <c r="C4165" s="4" t="s">
        <v>13</v>
      </c>
      <c r="D4165" s="4" t="s">
        <v>18</v>
      </c>
      <c r="E4165" s="4" t="s">
        <v>10</v>
      </c>
      <c r="F4165" s="4">
        <v>2</v>
      </c>
      <c r="G4165" s="13">
        <f t="shared" si="65"/>
        <v>400</v>
      </c>
      <c r="H4165" s="13">
        <f>tbl_Data[[#This Row],[Units]] * tbl_Data[[#This Row],[Price]]</f>
        <v>800</v>
      </c>
      <c r="I4165" s="4" t="s">
        <v>11</v>
      </c>
      <c r="J4165" s="4" t="s">
        <v>12</v>
      </c>
      <c r="K4165" s="4" t="s">
        <v>52</v>
      </c>
    </row>
    <row r="4166" spans="2:11" x14ac:dyDescent="0.25">
      <c r="B4166" s="7">
        <v>44210</v>
      </c>
      <c r="C4166" s="4" t="s">
        <v>13</v>
      </c>
      <c r="D4166" s="4" t="s">
        <v>16</v>
      </c>
      <c r="E4166" s="4" t="s">
        <v>15</v>
      </c>
      <c r="F4166" s="4">
        <v>10</v>
      </c>
      <c r="G4166" s="13">
        <f t="shared" si="65"/>
        <v>100</v>
      </c>
      <c r="H4166" s="13">
        <f>tbl_Data[[#This Row],[Units]] * tbl_Data[[#This Row],[Price]]</f>
        <v>1000</v>
      </c>
      <c r="I4166" s="4" t="s">
        <v>11</v>
      </c>
      <c r="J4166" s="4" t="s">
        <v>12</v>
      </c>
      <c r="K4166" s="4" t="s">
        <v>55</v>
      </c>
    </row>
    <row r="4167" spans="2:11" x14ac:dyDescent="0.25">
      <c r="B4167" s="7">
        <v>44210</v>
      </c>
      <c r="C4167" s="4" t="s">
        <v>21</v>
      </c>
      <c r="D4167" s="4" t="s">
        <v>14</v>
      </c>
      <c r="E4167" s="4" t="s">
        <v>15</v>
      </c>
      <c r="F4167" s="4">
        <v>10</v>
      </c>
      <c r="G4167" s="13">
        <f t="shared" si="65"/>
        <v>100</v>
      </c>
      <c r="H4167" s="13">
        <f>tbl_Data[[#This Row],[Units]] * tbl_Data[[#This Row],[Price]]</f>
        <v>1000</v>
      </c>
      <c r="I4167" s="4" t="s">
        <v>11</v>
      </c>
      <c r="J4167" s="4" t="s">
        <v>12</v>
      </c>
      <c r="K4167" s="4" t="s">
        <v>52</v>
      </c>
    </row>
    <row r="4168" spans="2:11" x14ac:dyDescent="0.25">
      <c r="B4168" s="7">
        <v>44210</v>
      </c>
      <c r="C4168" s="4" t="s">
        <v>8</v>
      </c>
      <c r="D4168" s="4" t="s">
        <v>18</v>
      </c>
      <c r="E4168" s="4" t="s">
        <v>10</v>
      </c>
      <c r="F4168" s="4">
        <v>8</v>
      </c>
      <c r="G4168" s="13">
        <f t="shared" si="65"/>
        <v>400</v>
      </c>
      <c r="H4168" s="13">
        <f>tbl_Data[[#This Row],[Units]] * tbl_Data[[#This Row],[Price]]</f>
        <v>3200</v>
      </c>
      <c r="I4168" s="4" t="s">
        <v>23</v>
      </c>
      <c r="J4168" s="4" t="s">
        <v>12</v>
      </c>
      <c r="K4168" s="4" t="s">
        <v>55</v>
      </c>
    </row>
    <row r="4169" spans="2:11" x14ac:dyDescent="0.25">
      <c r="B4169" s="7">
        <v>44210</v>
      </c>
      <c r="C4169" s="4" t="s">
        <v>21</v>
      </c>
      <c r="D4169" s="4" t="s">
        <v>48</v>
      </c>
      <c r="E4169" s="4" t="s">
        <v>22</v>
      </c>
      <c r="F4169" s="4">
        <v>23</v>
      </c>
      <c r="G4169" s="13">
        <f t="shared" si="65"/>
        <v>200</v>
      </c>
      <c r="H4169" s="13">
        <f>tbl_Data[[#This Row],[Units]] * tbl_Data[[#This Row],[Price]]</f>
        <v>4600</v>
      </c>
      <c r="I4169" s="4" t="s">
        <v>11</v>
      </c>
      <c r="J4169" s="4" t="s">
        <v>12</v>
      </c>
      <c r="K4169" s="4" t="s">
        <v>52</v>
      </c>
    </row>
    <row r="4170" spans="2:11" x14ac:dyDescent="0.25">
      <c r="B4170" s="7">
        <v>44210</v>
      </c>
      <c r="C4170" s="4" t="s">
        <v>8</v>
      </c>
      <c r="D4170" s="4" t="s">
        <v>9</v>
      </c>
      <c r="E4170" s="4" t="s">
        <v>10</v>
      </c>
      <c r="F4170" s="4">
        <v>13</v>
      </c>
      <c r="G4170" s="13">
        <f t="shared" si="65"/>
        <v>400</v>
      </c>
      <c r="H4170" s="13">
        <f>tbl_Data[[#This Row],[Units]] * tbl_Data[[#This Row],[Price]]</f>
        <v>5200</v>
      </c>
      <c r="I4170" s="4" t="s">
        <v>11</v>
      </c>
      <c r="J4170" s="4" t="s">
        <v>19</v>
      </c>
      <c r="K4170" s="4" t="s">
        <v>52</v>
      </c>
    </row>
    <row r="4171" spans="2:11" x14ac:dyDescent="0.25">
      <c r="B4171" s="7">
        <v>44210</v>
      </c>
      <c r="C4171" s="4" t="s">
        <v>13</v>
      </c>
      <c r="D4171" s="4" t="s">
        <v>14</v>
      </c>
      <c r="E4171" s="4" t="s">
        <v>20</v>
      </c>
      <c r="F4171" s="4">
        <v>28</v>
      </c>
      <c r="G4171" s="13">
        <f t="shared" si="65"/>
        <v>300</v>
      </c>
      <c r="H4171" s="13">
        <f>tbl_Data[[#This Row],[Units]] * tbl_Data[[#This Row],[Price]]</f>
        <v>8400</v>
      </c>
      <c r="I4171" s="4" t="s">
        <v>23</v>
      </c>
      <c r="J4171" s="4" t="s">
        <v>12</v>
      </c>
      <c r="K4171" s="4" t="s">
        <v>54</v>
      </c>
    </row>
    <row r="4172" spans="2:11" x14ac:dyDescent="0.25">
      <c r="B4172" s="7">
        <v>44210</v>
      </c>
      <c r="C4172" s="4" t="s">
        <v>21</v>
      </c>
      <c r="D4172" s="4" t="s">
        <v>16</v>
      </c>
      <c r="E4172" s="4" t="s">
        <v>17</v>
      </c>
      <c r="F4172" s="4">
        <v>17</v>
      </c>
      <c r="G4172" s="13">
        <f t="shared" si="65"/>
        <v>500</v>
      </c>
      <c r="H4172" s="13">
        <f>tbl_Data[[#This Row],[Units]] * tbl_Data[[#This Row],[Price]]</f>
        <v>8500</v>
      </c>
      <c r="I4172" s="4" t="s">
        <v>11</v>
      </c>
      <c r="J4172" s="4" t="s">
        <v>12</v>
      </c>
      <c r="K4172" s="4" t="s">
        <v>53</v>
      </c>
    </row>
    <row r="4173" spans="2:11" x14ac:dyDescent="0.25">
      <c r="B4173" s="7">
        <v>44210</v>
      </c>
      <c r="C4173" s="4" t="s">
        <v>8</v>
      </c>
      <c r="D4173" s="4" t="s">
        <v>14</v>
      </c>
      <c r="E4173" s="4" t="s">
        <v>20</v>
      </c>
      <c r="F4173" s="4">
        <v>31</v>
      </c>
      <c r="G4173" s="13">
        <f t="shared" si="65"/>
        <v>300</v>
      </c>
      <c r="H4173" s="13">
        <f>tbl_Data[[#This Row],[Units]] * tbl_Data[[#This Row],[Price]]</f>
        <v>9300</v>
      </c>
      <c r="I4173" s="4" t="s">
        <v>23</v>
      </c>
      <c r="J4173" s="4" t="s">
        <v>12</v>
      </c>
      <c r="K4173" s="4" t="s">
        <v>52</v>
      </c>
    </row>
    <row r="4174" spans="2:11" x14ac:dyDescent="0.25">
      <c r="B4174" s="7">
        <v>44211</v>
      </c>
      <c r="C4174" s="4" t="s">
        <v>21</v>
      </c>
      <c r="D4174" s="4" t="s">
        <v>9</v>
      </c>
      <c r="E4174" s="4" t="s">
        <v>15</v>
      </c>
      <c r="F4174" s="4">
        <v>15</v>
      </c>
      <c r="G4174" s="13">
        <f t="shared" si="65"/>
        <v>100</v>
      </c>
      <c r="H4174" s="13">
        <f>tbl_Data[[#This Row],[Units]] * tbl_Data[[#This Row],[Price]]</f>
        <v>1500</v>
      </c>
      <c r="I4174" s="4" t="s">
        <v>23</v>
      </c>
      <c r="J4174" s="4" t="s">
        <v>12</v>
      </c>
      <c r="K4174" s="4" t="s">
        <v>52</v>
      </c>
    </row>
    <row r="4175" spans="2:11" x14ac:dyDescent="0.25">
      <c r="B4175" s="7">
        <v>44211</v>
      </c>
      <c r="C4175" s="4" t="s">
        <v>13</v>
      </c>
      <c r="D4175" s="4" t="s">
        <v>18</v>
      </c>
      <c r="E4175" s="4" t="s">
        <v>22</v>
      </c>
      <c r="F4175" s="4">
        <v>8</v>
      </c>
      <c r="G4175" s="13">
        <f t="shared" si="65"/>
        <v>200</v>
      </c>
      <c r="H4175" s="13">
        <f>tbl_Data[[#This Row],[Units]] * tbl_Data[[#This Row],[Price]]</f>
        <v>1600</v>
      </c>
      <c r="I4175" s="4" t="s">
        <v>11</v>
      </c>
      <c r="J4175" s="4" t="s">
        <v>12</v>
      </c>
      <c r="K4175" s="4" t="s">
        <v>55</v>
      </c>
    </row>
    <row r="4176" spans="2:11" x14ac:dyDescent="0.25">
      <c r="B4176" s="7">
        <v>44211</v>
      </c>
      <c r="C4176" s="4" t="s">
        <v>13</v>
      </c>
      <c r="D4176" s="4" t="s">
        <v>18</v>
      </c>
      <c r="E4176" s="4" t="s">
        <v>15</v>
      </c>
      <c r="F4176" s="4">
        <v>21</v>
      </c>
      <c r="G4176" s="13">
        <f t="shared" si="65"/>
        <v>100</v>
      </c>
      <c r="H4176" s="13">
        <f>tbl_Data[[#This Row],[Units]] * tbl_Data[[#This Row],[Price]]</f>
        <v>2100</v>
      </c>
      <c r="I4176" s="4" t="s">
        <v>11</v>
      </c>
      <c r="J4176" s="4" t="s">
        <v>19</v>
      </c>
      <c r="K4176" s="4" t="s">
        <v>52</v>
      </c>
    </row>
    <row r="4177" spans="2:11" x14ac:dyDescent="0.25">
      <c r="B4177" s="7">
        <v>44211</v>
      </c>
      <c r="C4177" s="4" t="s">
        <v>8</v>
      </c>
      <c r="D4177" s="4" t="s">
        <v>48</v>
      </c>
      <c r="E4177" s="4" t="s">
        <v>22</v>
      </c>
      <c r="F4177" s="4">
        <v>15</v>
      </c>
      <c r="G4177" s="13">
        <f t="shared" si="65"/>
        <v>200</v>
      </c>
      <c r="H4177" s="13">
        <f>tbl_Data[[#This Row],[Units]] * tbl_Data[[#This Row],[Price]]</f>
        <v>3000</v>
      </c>
      <c r="I4177" s="4" t="s">
        <v>23</v>
      </c>
      <c r="J4177" s="4" t="s">
        <v>12</v>
      </c>
      <c r="K4177" s="4" t="s">
        <v>55</v>
      </c>
    </row>
    <row r="4178" spans="2:11" x14ac:dyDescent="0.25">
      <c r="B4178" s="7">
        <v>44211</v>
      </c>
      <c r="C4178" s="4" t="s">
        <v>21</v>
      </c>
      <c r="D4178" s="4" t="s">
        <v>18</v>
      </c>
      <c r="E4178" s="4" t="s">
        <v>15</v>
      </c>
      <c r="F4178" s="4">
        <v>43</v>
      </c>
      <c r="G4178" s="13">
        <f t="shared" si="65"/>
        <v>100</v>
      </c>
      <c r="H4178" s="13">
        <f>tbl_Data[[#This Row],[Units]] * tbl_Data[[#This Row],[Price]]</f>
        <v>4300</v>
      </c>
      <c r="I4178" s="4" t="s">
        <v>11</v>
      </c>
      <c r="J4178" s="4" t="s">
        <v>19</v>
      </c>
      <c r="K4178" s="4" t="s">
        <v>54</v>
      </c>
    </row>
    <row r="4179" spans="2:11" x14ac:dyDescent="0.25">
      <c r="B4179" s="7">
        <v>44211</v>
      </c>
      <c r="C4179" s="4" t="s">
        <v>8</v>
      </c>
      <c r="D4179" s="4" t="s">
        <v>16</v>
      </c>
      <c r="E4179" s="4" t="s">
        <v>15</v>
      </c>
      <c r="F4179" s="4">
        <v>48</v>
      </c>
      <c r="G4179" s="13">
        <f t="shared" si="65"/>
        <v>100</v>
      </c>
      <c r="H4179" s="13">
        <f>tbl_Data[[#This Row],[Units]] * tbl_Data[[#This Row],[Price]]</f>
        <v>4800</v>
      </c>
      <c r="I4179" s="4" t="s">
        <v>11</v>
      </c>
      <c r="J4179" s="4" t="s">
        <v>12</v>
      </c>
      <c r="K4179" s="4" t="s">
        <v>53</v>
      </c>
    </row>
    <row r="4180" spans="2:11" x14ac:dyDescent="0.25">
      <c r="B4180" s="7">
        <v>44211</v>
      </c>
      <c r="C4180" s="4" t="s">
        <v>13</v>
      </c>
      <c r="D4180" s="4" t="s">
        <v>18</v>
      </c>
      <c r="E4180" s="4" t="s">
        <v>20</v>
      </c>
      <c r="F4180" s="4">
        <v>16</v>
      </c>
      <c r="G4180" s="13">
        <f t="shared" si="65"/>
        <v>300</v>
      </c>
      <c r="H4180" s="13">
        <f>tbl_Data[[#This Row],[Units]] * tbl_Data[[#This Row],[Price]]</f>
        <v>4800</v>
      </c>
      <c r="I4180" s="4" t="s">
        <v>11</v>
      </c>
      <c r="J4180" s="4" t="s">
        <v>12</v>
      </c>
      <c r="K4180" s="4" t="s">
        <v>52</v>
      </c>
    </row>
    <row r="4181" spans="2:11" x14ac:dyDescent="0.25">
      <c r="B4181" s="7">
        <v>44211</v>
      </c>
      <c r="C4181" s="4" t="s">
        <v>13</v>
      </c>
      <c r="D4181" s="4" t="s">
        <v>9</v>
      </c>
      <c r="E4181" s="4" t="s">
        <v>15</v>
      </c>
      <c r="F4181" s="4">
        <v>48</v>
      </c>
      <c r="G4181" s="13">
        <f t="shared" si="65"/>
        <v>100</v>
      </c>
      <c r="H4181" s="13">
        <f>tbl_Data[[#This Row],[Units]] * tbl_Data[[#This Row],[Price]]</f>
        <v>4800</v>
      </c>
      <c r="I4181" s="4" t="s">
        <v>11</v>
      </c>
      <c r="J4181" s="4" t="s">
        <v>12</v>
      </c>
      <c r="K4181" s="4" t="s">
        <v>55</v>
      </c>
    </row>
    <row r="4182" spans="2:11" x14ac:dyDescent="0.25">
      <c r="B4182" s="7">
        <v>44211</v>
      </c>
      <c r="C4182" s="4" t="s">
        <v>21</v>
      </c>
      <c r="D4182" s="4" t="s">
        <v>18</v>
      </c>
      <c r="E4182" s="4" t="s">
        <v>20</v>
      </c>
      <c r="F4182" s="4">
        <v>18</v>
      </c>
      <c r="G4182" s="13">
        <f t="shared" si="65"/>
        <v>300</v>
      </c>
      <c r="H4182" s="13">
        <f>tbl_Data[[#This Row],[Units]] * tbl_Data[[#This Row],[Price]]</f>
        <v>5400</v>
      </c>
      <c r="I4182" s="4" t="s">
        <v>11</v>
      </c>
      <c r="J4182" s="4" t="s">
        <v>12</v>
      </c>
      <c r="K4182" s="4" t="s">
        <v>52</v>
      </c>
    </row>
    <row r="4183" spans="2:11" x14ac:dyDescent="0.25">
      <c r="B4183" s="7">
        <v>44211</v>
      </c>
      <c r="C4183" s="4" t="s">
        <v>13</v>
      </c>
      <c r="D4183" s="4" t="s">
        <v>48</v>
      </c>
      <c r="E4183" s="4" t="s">
        <v>17</v>
      </c>
      <c r="F4183" s="4">
        <v>18</v>
      </c>
      <c r="G4183" s="13">
        <f t="shared" si="65"/>
        <v>500</v>
      </c>
      <c r="H4183" s="13">
        <f>tbl_Data[[#This Row],[Units]] * tbl_Data[[#This Row],[Price]]</f>
        <v>9000</v>
      </c>
      <c r="I4183" s="4" t="s">
        <v>23</v>
      </c>
      <c r="J4183" s="4" t="s">
        <v>12</v>
      </c>
      <c r="K4183" s="4" t="s">
        <v>54</v>
      </c>
    </row>
    <row r="4184" spans="2:11" x14ac:dyDescent="0.25">
      <c r="B4184" s="7">
        <v>44211</v>
      </c>
      <c r="C4184" s="4" t="s">
        <v>13</v>
      </c>
      <c r="D4184" s="4" t="s">
        <v>48</v>
      </c>
      <c r="E4184" s="4" t="s">
        <v>10</v>
      </c>
      <c r="F4184" s="4">
        <v>40</v>
      </c>
      <c r="G4184" s="13">
        <f t="shared" si="65"/>
        <v>400</v>
      </c>
      <c r="H4184" s="13">
        <f>tbl_Data[[#This Row],[Units]] * tbl_Data[[#This Row],[Price]]</f>
        <v>16000</v>
      </c>
      <c r="I4184" s="4" t="s">
        <v>11</v>
      </c>
      <c r="J4184" s="4" t="s">
        <v>12</v>
      </c>
      <c r="K4184" s="4" t="s">
        <v>54</v>
      </c>
    </row>
    <row r="4185" spans="2:11" x14ac:dyDescent="0.25">
      <c r="B4185" s="7">
        <v>44211</v>
      </c>
      <c r="C4185" s="4" t="s">
        <v>21</v>
      </c>
      <c r="D4185" s="4" t="s">
        <v>18</v>
      </c>
      <c r="E4185" s="4" t="s">
        <v>10</v>
      </c>
      <c r="F4185" s="4">
        <v>41</v>
      </c>
      <c r="G4185" s="13">
        <f t="shared" si="65"/>
        <v>400</v>
      </c>
      <c r="H4185" s="13">
        <f>tbl_Data[[#This Row],[Units]] * tbl_Data[[#This Row],[Price]]</f>
        <v>16400</v>
      </c>
      <c r="I4185" s="4" t="s">
        <v>11</v>
      </c>
      <c r="J4185" s="4" t="s">
        <v>12</v>
      </c>
      <c r="K4185" s="4" t="s">
        <v>55</v>
      </c>
    </row>
    <row r="4186" spans="2:11" x14ac:dyDescent="0.25">
      <c r="B4186" s="7">
        <v>44211</v>
      </c>
      <c r="C4186" s="4" t="s">
        <v>21</v>
      </c>
      <c r="D4186" s="4" t="s">
        <v>18</v>
      </c>
      <c r="E4186" s="4" t="s">
        <v>17</v>
      </c>
      <c r="F4186" s="4">
        <v>37</v>
      </c>
      <c r="G4186" s="13">
        <f t="shared" si="65"/>
        <v>500</v>
      </c>
      <c r="H4186" s="13">
        <f>tbl_Data[[#This Row],[Units]] * tbl_Data[[#This Row],[Price]]</f>
        <v>18500</v>
      </c>
      <c r="I4186" s="4" t="s">
        <v>11</v>
      </c>
      <c r="J4186" s="4" t="s">
        <v>12</v>
      </c>
      <c r="K4186" s="4" t="s">
        <v>53</v>
      </c>
    </row>
    <row r="4187" spans="2:11" x14ac:dyDescent="0.25">
      <c r="B4187" s="7">
        <v>44211</v>
      </c>
      <c r="C4187" s="4" t="s">
        <v>13</v>
      </c>
      <c r="D4187" s="4" t="s">
        <v>16</v>
      </c>
      <c r="E4187" s="4" t="s">
        <v>17</v>
      </c>
      <c r="F4187" s="4">
        <v>44</v>
      </c>
      <c r="G4187" s="13">
        <f t="shared" si="65"/>
        <v>500</v>
      </c>
      <c r="H4187" s="13">
        <f>tbl_Data[[#This Row],[Units]] * tbl_Data[[#This Row],[Price]]</f>
        <v>22000</v>
      </c>
      <c r="I4187" s="4" t="s">
        <v>11</v>
      </c>
      <c r="J4187" s="4" t="s">
        <v>12</v>
      </c>
      <c r="K4187" s="4" t="s">
        <v>53</v>
      </c>
    </row>
    <row r="4188" spans="2:11" x14ac:dyDescent="0.25">
      <c r="B4188" s="7">
        <v>44211</v>
      </c>
      <c r="C4188" s="4" t="s">
        <v>13</v>
      </c>
      <c r="D4188" s="4" t="s">
        <v>18</v>
      </c>
      <c r="E4188" s="4" t="s">
        <v>17</v>
      </c>
      <c r="F4188" s="4">
        <v>46</v>
      </c>
      <c r="G4188" s="13">
        <f t="shared" si="65"/>
        <v>500</v>
      </c>
      <c r="H4188" s="13">
        <f>tbl_Data[[#This Row],[Units]] * tbl_Data[[#This Row],[Price]]</f>
        <v>23000</v>
      </c>
      <c r="I4188" s="4" t="s">
        <v>11</v>
      </c>
      <c r="J4188" s="4" t="s">
        <v>12</v>
      </c>
      <c r="K4188" s="4" t="s">
        <v>55</v>
      </c>
    </row>
    <row r="4189" spans="2:11" x14ac:dyDescent="0.25">
      <c r="B4189" s="7">
        <v>44212</v>
      </c>
      <c r="C4189" s="4" t="s">
        <v>8</v>
      </c>
      <c r="D4189" s="4" t="s">
        <v>18</v>
      </c>
      <c r="E4189" s="4" t="s">
        <v>15</v>
      </c>
      <c r="F4189" s="4">
        <v>16</v>
      </c>
      <c r="G4189" s="13">
        <f t="shared" si="65"/>
        <v>100</v>
      </c>
      <c r="H4189" s="13">
        <f>tbl_Data[[#This Row],[Units]] * tbl_Data[[#This Row],[Price]]</f>
        <v>1600</v>
      </c>
      <c r="I4189" s="4" t="s">
        <v>11</v>
      </c>
      <c r="J4189" s="4" t="s">
        <v>12</v>
      </c>
      <c r="K4189" s="4" t="s">
        <v>52</v>
      </c>
    </row>
    <row r="4190" spans="2:11" x14ac:dyDescent="0.25">
      <c r="B4190" s="7">
        <v>44212</v>
      </c>
      <c r="C4190" s="4" t="s">
        <v>13</v>
      </c>
      <c r="D4190" s="4" t="s">
        <v>18</v>
      </c>
      <c r="E4190" s="4" t="s">
        <v>20</v>
      </c>
      <c r="F4190" s="4">
        <v>10</v>
      </c>
      <c r="G4190" s="13">
        <f t="shared" si="65"/>
        <v>300</v>
      </c>
      <c r="H4190" s="13">
        <f>tbl_Data[[#This Row],[Units]] * tbl_Data[[#This Row],[Price]]</f>
        <v>3000</v>
      </c>
      <c r="I4190" s="4" t="s">
        <v>23</v>
      </c>
      <c r="J4190" s="4" t="s">
        <v>12</v>
      </c>
      <c r="K4190" s="4" t="s">
        <v>52</v>
      </c>
    </row>
    <row r="4191" spans="2:11" x14ac:dyDescent="0.25">
      <c r="B4191" s="7">
        <v>44212</v>
      </c>
      <c r="C4191" s="4" t="s">
        <v>13</v>
      </c>
      <c r="D4191" s="4" t="s">
        <v>48</v>
      </c>
      <c r="E4191" s="4" t="s">
        <v>10</v>
      </c>
      <c r="F4191" s="4">
        <v>19</v>
      </c>
      <c r="G4191" s="13">
        <f t="shared" si="65"/>
        <v>400</v>
      </c>
      <c r="H4191" s="13">
        <f>tbl_Data[[#This Row],[Units]] * tbl_Data[[#This Row],[Price]]</f>
        <v>7600</v>
      </c>
      <c r="I4191" s="4" t="s">
        <v>11</v>
      </c>
      <c r="J4191" s="4" t="s">
        <v>19</v>
      </c>
      <c r="K4191" s="4" t="s">
        <v>55</v>
      </c>
    </row>
    <row r="4192" spans="2:11" x14ac:dyDescent="0.25">
      <c r="B4192" s="7">
        <v>44212</v>
      </c>
      <c r="C4192" s="4" t="s">
        <v>13</v>
      </c>
      <c r="D4192" s="4" t="s">
        <v>14</v>
      </c>
      <c r="E4192" s="4" t="s">
        <v>20</v>
      </c>
      <c r="F4192" s="4">
        <v>36</v>
      </c>
      <c r="G4192" s="13">
        <f t="shared" si="65"/>
        <v>300</v>
      </c>
      <c r="H4192" s="13">
        <f>tbl_Data[[#This Row],[Units]] * tbl_Data[[#This Row],[Price]]</f>
        <v>10800</v>
      </c>
      <c r="I4192" s="4" t="s">
        <v>11</v>
      </c>
      <c r="J4192" s="4" t="s">
        <v>12</v>
      </c>
      <c r="K4192" s="4" t="s">
        <v>52</v>
      </c>
    </row>
    <row r="4193" spans="2:11" x14ac:dyDescent="0.25">
      <c r="B4193" s="7">
        <v>44212</v>
      </c>
      <c r="C4193" s="4" t="s">
        <v>21</v>
      </c>
      <c r="D4193" s="4" t="s">
        <v>48</v>
      </c>
      <c r="E4193" s="4" t="s">
        <v>20</v>
      </c>
      <c r="F4193" s="4">
        <v>40</v>
      </c>
      <c r="G4193" s="13">
        <f t="shared" si="65"/>
        <v>300</v>
      </c>
      <c r="H4193" s="13">
        <f>tbl_Data[[#This Row],[Units]] * tbl_Data[[#This Row],[Price]]</f>
        <v>12000</v>
      </c>
      <c r="I4193" s="4" t="s">
        <v>11</v>
      </c>
      <c r="J4193" s="4" t="s">
        <v>12</v>
      </c>
      <c r="K4193" s="4" t="s">
        <v>53</v>
      </c>
    </row>
    <row r="4194" spans="2:11" x14ac:dyDescent="0.25">
      <c r="B4194" s="7">
        <v>44212</v>
      </c>
      <c r="C4194" s="4" t="s">
        <v>21</v>
      </c>
      <c r="D4194" s="4" t="s">
        <v>18</v>
      </c>
      <c r="E4194" s="4" t="s">
        <v>20</v>
      </c>
      <c r="F4194" s="4">
        <v>41</v>
      </c>
      <c r="G4194" s="13">
        <f t="shared" si="65"/>
        <v>300</v>
      </c>
      <c r="H4194" s="13">
        <f>tbl_Data[[#This Row],[Units]] * tbl_Data[[#This Row],[Price]]</f>
        <v>12300</v>
      </c>
      <c r="I4194" s="4" t="s">
        <v>11</v>
      </c>
      <c r="J4194" s="4" t="s">
        <v>12</v>
      </c>
      <c r="K4194" s="4" t="s">
        <v>55</v>
      </c>
    </row>
    <row r="4195" spans="2:11" x14ac:dyDescent="0.25">
      <c r="B4195" s="7">
        <v>44212</v>
      </c>
      <c r="C4195" s="4" t="s">
        <v>13</v>
      </c>
      <c r="D4195" s="4" t="s">
        <v>14</v>
      </c>
      <c r="E4195" s="4" t="s">
        <v>10</v>
      </c>
      <c r="F4195" s="4">
        <v>43</v>
      </c>
      <c r="G4195" s="13">
        <f t="shared" si="65"/>
        <v>400</v>
      </c>
      <c r="H4195" s="13">
        <f>tbl_Data[[#This Row],[Units]] * tbl_Data[[#This Row],[Price]]</f>
        <v>17200</v>
      </c>
      <c r="I4195" s="4" t="s">
        <v>11</v>
      </c>
      <c r="J4195" s="4" t="s">
        <v>12</v>
      </c>
      <c r="K4195" s="4" t="s">
        <v>53</v>
      </c>
    </row>
    <row r="4196" spans="2:11" x14ac:dyDescent="0.25">
      <c r="B4196" s="7">
        <v>44212</v>
      </c>
      <c r="C4196" s="4" t="s">
        <v>8</v>
      </c>
      <c r="D4196" s="4" t="s">
        <v>18</v>
      </c>
      <c r="E4196" s="4" t="s">
        <v>17</v>
      </c>
      <c r="F4196" s="4">
        <v>38</v>
      </c>
      <c r="G4196" s="13">
        <f t="shared" si="65"/>
        <v>500</v>
      </c>
      <c r="H4196" s="13">
        <f>tbl_Data[[#This Row],[Units]] * tbl_Data[[#This Row],[Price]]</f>
        <v>19000</v>
      </c>
      <c r="I4196" s="4" t="s">
        <v>11</v>
      </c>
      <c r="J4196" s="4" t="s">
        <v>12</v>
      </c>
      <c r="K4196" s="4" t="s">
        <v>55</v>
      </c>
    </row>
    <row r="4197" spans="2:11" x14ac:dyDescent="0.25">
      <c r="B4197" s="7">
        <v>44212</v>
      </c>
      <c r="C4197" s="4" t="s">
        <v>13</v>
      </c>
      <c r="D4197" s="4" t="s">
        <v>18</v>
      </c>
      <c r="E4197" s="4" t="s">
        <v>17</v>
      </c>
      <c r="F4197" s="4">
        <v>44</v>
      </c>
      <c r="G4197" s="13">
        <f t="shared" si="65"/>
        <v>500</v>
      </c>
      <c r="H4197" s="13">
        <f>tbl_Data[[#This Row],[Units]] * tbl_Data[[#This Row],[Price]]</f>
        <v>22000</v>
      </c>
      <c r="I4197" s="4" t="s">
        <v>11</v>
      </c>
      <c r="J4197" s="4" t="s">
        <v>12</v>
      </c>
      <c r="K4197" s="4" t="s">
        <v>53</v>
      </c>
    </row>
    <row r="4198" spans="2:11" x14ac:dyDescent="0.25">
      <c r="B4198" s="7">
        <v>44213</v>
      </c>
      <c r="C4198" s="4" t="s">
        <v>13</v>
      </c>
      <c r="D4198" s="4" t="s">
        <v>14</v>
      </c>
      <c r="E4198" s="4" t="s">
        <v>17</v>
      </c>
      <c r="F4198" s="4">
        <v>2</v>
      </c>
      <c r="G4198" s="13">
        <f t="shared" si="65"/>
        <v>500</v>
      </c>
      <c r="H4198" s="13">
        <f>tbl_Data[[#This Row],[Units]] * tbl_Data[[#This Row],[Price]]</f>
        <v>1000</v>
      </c>
      <c r="I4198" s="4" t="s">
        <v>11</v>
      </c>
      <c r="J4198" s="4" t="s">
        <v>19</v>
      </c>
      <c r="K4198" s="4" t="s">
        <v>55</v>
      </c>
    </row>
    <row r="4199" spans="2:11" x14ac:dyDescent="0.25">
      <c r="B4199" s="7">
        <v>44213</v>
      </c>
      <c r="C4199" s="4" t="s">
        <v>8</v>
      </c>
      <c r="D4199" s="4" t="s">
        <v>18</v>
      </c>
      <c r="E4199" s="4" t="s">
        <v>20</v>
      </c>
      <c r="F4199" s="4">
        <v>4</v>
      </c>
      <c r="G4199" s="13">
        <f t="shared" si="65"/>
        <v>300</v>
      </c>
      <c r="H4199" s="13">
        <f>tbl_Data[[#This Row],[Units]] * tbl_Data[[#This Row],[Price]]</f>
        <v>1200</v>
      </c>
      <c r="I4199" s="4" t="s">
        <v>11</v>
      </c>
      <c r="J4199" s="4" t="s">
        <v>12</v>
      </c>
      <c r="K4199" s="4" t="s">
        <v>53</v>
      </c>
    </row>
    <row r="4200" spans="2:11" x14ac:dyDescent="0.25">
      <c r="B4200" s="7">
        <v>44213</v>
      </c>
      <c r="C4200" s="4" t="s">
        <v>13</v>
      </c>
      <c r="D4200" s="4" t="s">
        <v>16</v>
      </c>
      <c r="E4200" s="4" t="s">
        <v>15</v>
      </c>
      <c r="F4200" s="4">
        <v>19</v>
      </c>
      <c r="G4200" s="13">
        <f t="shared" si="65"/>
        <v>100</v>
      </c>
      <c r="H4200" s="13">
        <f>tbl_Data[[#This Row],[Units]] * tbl_Data[[#This Row],[Price]]</f>
        <v>1900</v>
      </c>
      <c r="I4200" s="4" t="s">
        <v>23</v>
      </c>
      <c r="J4200" s="4" t="s">
        <v>12</v>
      </c>
      <c r="K4200" s="4" t="s">
        <v>55</v>
      </c>
    </row>
    <row r="4201" spans="2:11" x14ac:dyDescent="0.25">
      <c r="B4201" s="7">
        <v>44213</v>
      </c>
      <c r="C4201" s="4" t="s">
        <v>13</v>
      </c>
      <c r="D4201" s="4" t="s">
        <v>18</v>
      </c>
      <c r="E4201" s="4" t="s">
        <v>17</v>
      </c>
      <c r="F4201" s="4">
        <v>7</v>
      </c>
      <c r="G4201" s="13">
        <f t="shared" si="65"/>
        <v>500</v>
      </c>
      <c r="H4201" s="13">
        <f>tbl_Data[[#This Row],[Units]] * tbl_Data[[#This Row],[Price]]</f>
        <v>3500</v>
      </c>
      <c r="I4201" s="4" t="s">
        <v>11</v>
      </c>
      <c r="J4201" s="4" t="s">
        <v>12</v>
      </c>
      <c r="K4201" s="4" t="s">
        <v>52</v>
      </c>
    </row>
    <row r="4202" spans="2:11" x14ac:dyDescent="0.25">
      <c r="B4202" s="7">
        <v>44213</v>
      </c>
      <c r="C4202" s="4" t="s">
        <v>8</v>
      </c>
      <c r="D4202" s="4" t="s">
        <v>18</v>
      </c>
      <c r="E4202" s="4" t="s">
        <v>22</v>
      </c>
      <c r="F4202" s="4">
        <v>19</v>
      </c>
      <c r="G4202" s="13">
        <f t="shared" si="65"/>
        <v>200</v>
      </c>
      <c r="H4202" s="13">
        <f>tbl_Data[[#This Row],[Units]] * tbl_Data[[#This Row],[Price]]</f>
        <v>3800</v>
      </c>
      <c r="I4202" s="4" t="s">
        <v>11</v>
      </c>
      <c r="J4202" s="4" t="s">
        <v>19</v>
      </c>
      <c r="K4202" s="4" t="s">
        <v>52</v>
      </c>
    </row>
    <row r="4203" spans="2:11" x14ac:dyDescent="0.25">
      <c r="B4203" s="7">
        <v>44213</v>
      </c>
      <c r="C4203" s="4" t="s">
        <v>21</v>
      </c>
      <c r="D4203" s="4" t="s">
        <v>14</v>
      </c>
      <c r="E4203" s="4" t="s">
        <v>10</v>
      </c>
      <c r="F4203" s="4">
        <v>11</v>
      </c>
      <c r="G4203" s="13">
        <f t="shared" si="65"/>
        <v>400</v>
      </c>
      <c r="H4203" s="13">
        <f>tbl_Data[[#This Row],[Units]] * tbl_Data[[#This Row],[Price]]</f>
        <v>4400</v>
      </c>
      <c r="I4203" s="4" t="s">
        <v>11</v>
      </c>
      <c r="J4203" s="4" t="s">
        <v>12</v>
      </c>
      <c r="K4203" s="4" t="s">
        <v>52</v>
      </c>
    </row>
    <row r="4204" spans="2:11" x14ac:dyDescent="0.25">
      <c r="B4204" s="7">
        <v>44213</v>
      </c>
      <c r="C4204" s="4" t="s">
        <v>13</v>
      </c>
      <c r="D4204" s="4" t="s">
        <v>48</v>
      </c>
      <c r="E4204" s="4" t="s">
        <v>17</v>
      </c>
      <c r="F4204" s="4">
        <v>9</v>
      </c>
      <c r="G4204" s="13">
        <f t="shared" si="65"/>
        <v>500</v>
      </c>
      <c r="H4204" s="13">
        <f>tbl_Data[[#This Row],[Units]] * tbl_Data[[#This Row],[Price]]</f>
        <v>4500</v>
      </c>
      <c r="I4204" s="4" t="s">
        <v>11</v>
      </c>
      <c r="J4204" s="4" t="s">
        <v>12</v>
      </c>
      <c r="K4204" s="4" t="s">
        <v>53</v>
      </c>
    </row>
    <row r="4205" spans="2:11" x14ac:dyDescent="0.25">
      <c r="B4205" s="7">
        <v>44213</v>
      </c>
      <c r="C4205" s="4" t="s">
        <v>8</v>
      </c>
      <c r="D4205" s="4" t="s">
        <v>48</v>
      </c>
      <c r="E4205" s="4" t="s">
        <v>17</v>
      </c>
      <c r="F4205" s="4">
        <v>9</v>
      </c>
      <c r="G4205" s="13">
        <f t="shared" si="65"/>
        <v>500</v>
      </c>
      <c r="H4205" s="13">
        <f>tbl_Data[[#This Row],[Units]] * tbl_Data[[#This Row],[Price]]</f>
        <v>4500</v>
      </c>
      <c r="I4205" s="4" t="s">
        <v>11</v>
      </c>
      <c r="J4205" s="4" t="s">
        <v>19</v>
      </c>
      <c r="K4205" s="4" t="s">
        <v>55</v>
      </c>
    </row>
    <row r="4206" spans="2:11" x14ac:dyDescent="0.25">
      <c r="B4206" s="7">
        <v>44213</v>
      </c>
      <c r="C4206" s="4" t="s">
        <v>21</v>
      </c>
      <c r="D4206" s="4" t="s">
        <v>48</v>
      </c>
      <c r="E4206" s="4" t="s">
        <v>10</v>
      </c>
      <c r="F4206" s="4">
        <v>36</v>
      </c>
      <c r="G4206" s="13">
        <f t="shared" si="65"/>
        <v>400</v>
      </c>
      <c r="H4206" s="13">
        <f>tbl_Data[[#This Row],[Units]] * tbl_Data[[#This Row],[Price]]</f>
        <v>14400</v>
      </c>
      <c r="I4206" s="4" t="s">
        <v>11</v>
      </c>
      <c r="J4206" s="4" t="s">
        <v>12</v>
      </c>
      <c r="K4206" s="4" t="s">
        <v>52</v>
      </c>
    </row>
    <row r="4207" spans="2:11" x14ac:dyDescent="0.25">
      <c r="B4207" s="7">
        <v>44213</v>
      </c>
      <c r="C4207" s="4" t="s">
        <v>13</v>
      </c>
      <c r="D4207" s="4" t="s">
        <v>18</v>
      </c>
      <c r="E4207" s="4" t="s">
        <v>10</v>
      </c>
      <c r="F4207" s="4">
        <v>47</v>
      </c>
      <c r="G4207" s="13">
        <f t="shared" si="65"/>
        <v>400</v>
      </c>
      <c r="H4207" s="13">
        <f>tbl_Data[[#This Row],[Units]] * tbl_Data[[#This Row],[Price]]</f>
        <v>18800</v>
      </c>
      <c r="I4207" s="4" t="s">
        <v>11</v>
      </c>
      <c r="J4207" s="4" t="s">
        <v>12</v>
      </c>
      <c r="K4207" s="4" t="s">
        <v>54</v>
      </c>
    </row>
    <row r="4208" spans="2:11" x14ac:dyDescent="0.25">
      <c r="B4208" s="7">
        <v>44213</v>
      </c>
      <c r="C4208" s="4" t="s">
        <v>13</v>
      </c>
      <c r="D4208" s="4" t="s">
        <v>9</v>
      </c>
      <c r="E4208" s="4" t="s">
        <v>10</v>
      </c>
      <c r="F4208" s="4">
        <v>48</v>
      </c>
      <c r="G4208" s="13">
        <f t="shared" si="65"/>
        <v>400</v>
      </c>
      <c r="H4208" s="13">
        <f>tbl_Data[[#This Row],[Units]] * tbl_Data[[#This Row],[Price]]</f>
        <v>19200</v>
      </c>
      <c r="I4208" s="4" t="s">
        <v>11</v>
      </c>
      <c r="J4208" s="4" t="s">
        <v>12</v>
      </c>
      <c r="K4208" s="4" t="s">
        <v>53</v>
      </c>
    </row>
    <row r="4209" spans="2:11" x14ac:dyDescent="0.25">
      <c r="B4209" s="7">
        <v>44213</v>
      </c>
      <c r="C4209" s="4" t="s">
        <v>21</v>
      </c>
      <c r="D4209" s="4" t="s">
        <v>14</v>
      </c>
      <c r="E4209" s="4" t="s">
        <v>17</v>
      </c>
      <c r="F4209" s="4">
        <v>48</v>
      </c>
      <c r="G4209" s="13">
        <f t="shared" si="65"/>
        <v>500</v>
      </c>
      <c r="H4209" s="13">
        <f>tbl_Data[[#This Row],[Units]] * tbl_Data[[#This Row],[Price]]</f>
        <v>24000</v>
      </c>
      <c r="I4209" s="4" t="s">
        <v>11</v>
      </c>
      <c r="J4209" s="4" t="s">
        <v>12</v>
      </c>
      <c r="K4209" s="4" t="s">
        <v>52</v>
      </c>
    </row>
    <row r="4210" spans="2:11" x14ac:dyDescent="0.25">
      <c r="B4210" s="7">
        <v>44213</v>
      </c>
      <c r="C4210" s="4" t="s">
        <v>21</v>
      </c>
      <c r="D4210" s="4" t="s">
        <v>14</v>
      </c>
      <c r="E4210" s="4" t="s">
        <v>17</v>
      </c>
      <c r="F4210" s="4">
        <v>48</v>
      </c>
      <c r="G4210" s="13">
        <f t="shared" si="65"/>
        <v>500</v>
      </c>
      <c r="H4210" s="13">
        <f>tbl_Data[[#This Row],[Units]] * tbl_Data[[#This Row],[Price]]</f>
        <v>24000</v>
      </c>
      <c r="I4210" s="4" t="s">
        <v>11</v>
      </c>
      <c r="J4210" s="4" t="s">
        <v>12</v>
      </c>
      <c r="K4210" s="4" t="s">
        <v>53</v>
      </c>
    </row>
    <row r="4211" spans="2:11" x14ac:dyDescent="0.25">
      <c r="B4211" s="7">
        <v>44214</v>
      </c>
      <c r="C4211" s="4" t="s">
        <v>21</v>
      </c>
      <c r="D4211" s="4" t="s">
        <v>14</v>
      </c>
      <c r="E4211" s="4" t="s">
        <v>10</v>
      </c>
      <c r="F4211" s="4">
        <v>6</v>
      </c>
      <c r="G4211" s="13">
        <f t="shared" si="65"/>
        <v>400</v>
      </c>
      <c r="H4211" s="13">
        <f>tbl_Data[[#This Row],[Units]] * tbl_Data[[#This Row],[Price]]</f>
        <v>2400</v>
      </c>
      <c r="I4211" s="4" t="s">
        <v>11</v>
      </c>
      <c r="J4211" s="4" t="s">
        <v>12</v>
      </c>
      <c r="K4211" s="4" t="s">
        <v>55</v>
      </c>
    </row>
    <row r="4212" spans="2:11" x14ac:dyDescent="0.25">
      <c r="B4212" s="7">
        <v>44214</v>
      </c>
      <c r="C4212" s="4" t="s">
        <v>8</v>
      </c>
      <c r="D4212" s="4" t="s">
        <v>16</v>
      </c>
      <c r="E4212" s="4" t="s">
        <v>17</v>
      </c>
      <c r="F4212" s="4">
        <v>5</v>
      </c>
      <c r="G4212" s="13">
        <f t="shared" si="65"/>
        <v>500</v>
      </c>
      <c r="H4212" s="13">
        <f>tbl_Data[[#This Row],[Units]] * tbl_Data[[#This Row],[Price]]</f>
        <v>2500</v>
      </c>
      <c r="I4212" s="4" t="s">
        <v>23</v>
      </c>
      <c r="J4212" s="4" t="s">
        <v>12</v>
      </c>
      <c r="K4212" s="4" t="s">
        <v>52</v>
      </c>
    </row>
    <row r="4213" spans="2:11" x14ac:dyDescent="0.25">
      <c r="B4213" s="7">
        <v>44214</v>
      </c>
      <c r="C4213" s="4" t="s">
        <v>21</v>
      </c>
      <c r="D4213" s="4" t="s">
        <v>14</v>
      </c>
      <c r="E4213" s="4" t="s">
        <v>17</v>
      </c>
      <c r="F4213" s="4">
        <v>10</v>
      </c>
      <c r="G4213" s="13">
        <f t="shared" si="65"/>
        <v>500</v>
      </c>
      <c r="H4213" s="13">
        <f>tbl_Data[[#This Row],[Units]] * tbl_Data[[#This Row],[Price]]</f>
        <v>5000</v>
      </c>
      <c r="I4213" s="4" t="s">
        <v>11</v>
      </c>
      <c r="J4213" s="4" t="s">
        <v>12</v>
      </c>
      <c r="K4213" s="4" t="s">
        <v>55</v>
      </c>
    </row>
    <row r="4214" spans="2:11" x14ac:dyDescent="0.25">
      <c r="B4214" s="7">
        <v>44214</v>
      </c>
      <c r="C4214" s="4" t="s">
        <v>8</v>
      </c>
      <c r="D4214" s="4" t="s">
        <v>18</v>
      </c>
      <c r="E4214" s="4" t="s">
        <v>20</v>
      </c>
      <c r="F4214" s="4">
        <v>19</v>
      </c>
      <c r="G4214" s="13">
        <f t="shared" si="65"/>
        <v>300</v>
      </c>
      <c r="H4214" s="13">
        <f>tbl_Data[[#This Row],[Units]] * tbl_Data[[#This Row],[Price]]</f>
        <v>5700</v>
      </c>
      <c r="I4214" s="4" t="s">
        <v>11</v>
      </c>
      <c r="J4214" s="4" t="s">
        <v>12</v>
      </c>
      <c r="K4214" s="4" t="s">
        <v>52</v>
      </c>
    </row>
    <row r="4215" spans="2:11" x14ac:dyDescent="0.25">
      <c r="B4215" s="7">
        <v>44214</v>
      </c>
      <c r="C4215" s="4" t="s">
        <v>21</v>
      </c>
      <c r="D4215" s="4" t="s">
        <v>14</v>
      </c>
      <c r="E4215" s="4" t="s">
        <v>17</v>
      </c>
      <c r="F4215" s="4">
        <v>14</v>
      </c>
      <c r="G4215" s="13">
        <f t="shared" si="65"/>
        <v>500</v>
      </c>
      <c r="H4215" s="13">
        <f>tbl_Data[[#This Row],[Units]] * tbl_Data[[#This Row],[Price]]</f>
        <v>7000</v>
      </c>
      <c r="I4215" s="4" t="s">
        <v>11</v>
      </c>
      <c r="J4215" s="4" t="s">
        <v>12</v>
      </c>
      <c r="K4215" s="4" t="s">
        <v>52</v>
      </c>
    </row>
    <row r="4216" spans="2:11" x14ac:dyDescent="0.25">
      <c r="B4216" s="7">
        <v>44214</v>
      </c>
      <c r="C4216" s="4" t="s">
        <v>8</v>
      </c>
      <c r="D4216" s="4" t="s">
        <v>9</v>
      </c>
      <c r="E4216" s="4" t="s">
        <v>22</v>
      </c>
      <c r="F4216" s="4">
        <v>41</v>
      </c>
      <c r="G4216" s="13">
        <f t="shared" si="65"/>
        <v>200</v>
      </c>
      <c r="H4216" s="13">
        <f>tbl_Data[[#This Row],[Units]] * tbl_Data[[#This Row],[Price]]</f>
        <v>8200</v>
      </c>
      <c r="I4216" s="4" t="s">
        <v>11</v>
      </c>
      <c r="J4216" s="4" t="s">
        <v>19</v>
      </c>
      <c r="K4216" s="4" t="s">
        <v>53</v>
      </c>
    </row>
    <row r="4217" spans="2:11" x14ac:dyDescent="0.25">
      <c r="B4217" s="7">
        <v>44214</v>
      </c>
      <c r="C4217" s="4" t="s">
        <v>8</v>
      </c>
      <c r="D4217" s="4" t="s">
        <v>9</v>
      </c>
      <c r="E4217" s="4" t="s">
        <v>20</v>
      </c>
      <c r="F4217" s="4">
        <v>34</v>
      </c>
      <c r="G4217" s="13">
        <f t="shared" si="65"/>
        <v>300</v>
      </c>
      <c r="H4217" s="13">
        <f>tbl_Data[[#This Row],[Units]] * tbl_Data[[#This Row],[Price]]</f>
        <v>10200</v>
      </c>
      <c r="I4217" s="4" t="s">
        <v>11</v>
      </c>
      <c r="J4217" s="4" t="s">
        <v>12</v>
      </c>
      <c r="K4217" s="4" t="s">
        <v>52</v>
      </c>
    </row>
    <row r="4218" spans="2:11" x14ac:dyDescent="0.25">
      <c r="B4218" s="7">
        <v>44214</v>
      </c>
      <c r="C4218" s="4" t="s">
        <v>21</v>
      </c>
      <c r="D4218" s="4" t="s">
        <v>18</v>
      </c>
      <c r="E4218" s="4" t="s">
        <v>10</v>
      </c>
      <c r="F4218" s="4">
        <v>28</v>
      </c>
      <c r="G4218" s="13">
        <f t="shared" si="65"/>
        <v>400</v>
      </c>
      <c r="H4218" s="13">
        <f>tbl_Data[[#This Row],[Units]] * tbl_Data[[#This Row],[Price]]</f>
        <v>11200</v>
      </c>
      <c r="I4218" s="4" t="s">
        <v>11</v>
      </c>
      <c r="J4218" s="4" t="s">
        <v>12</v>
      </c>
      <c r="K4218" s="4" t="s">
        <v>55</v>
      </c>
    </row>
    <row r="4219" spans="2:11" x14ac:dyDescent="0.25">
      <c r="B4219" s="7">
        <v>44214</v>
      </c>
      <c r="C4219" s="4" t="s">
        <v>13</v>
      </c>
      <c r="D4219" s="4" t="s">
        <v>18</v>
      </c>
      <c r="E4219" s="4" t="s">
        <v>17</v>
      </c>
      <c r="F4219" s="4">
        <v>25</v>
      </c>
      <c r="G4219" s="13">
        <f t="shared" si="65"/>
        <v>500</v>
      </c>
      <c r="H4219" s="13">
        <f>tbl_Data[[#This Row],[Units]] * tbl_Data[[#This Row],[Price]]</f>
        <v>12500</v>
      </c>
      <c r="I4219" s="4" t="s">
        <v>11</v>
      </c>
      <c r="J4219" s="4" t="s">
        <v>12</v>
      </c>
      <c r="K4219" s="4" t="s">
        <v>52</v>
      </c>
    </row>
    <row r="4220" spans="2:11" x14ac:dyDescent="0.25">
      <c r="B4220" s="7">
        <v>44214</v>
      </c>
      <c r="C4220" s="4" t="s">
        <v>8</v>
      </c>
      <c r="D4220" s="4" t="s">
        <v>14</v>
      </c>
      <c r="E4220" s="4" t="s">
        <v>17</v>
      </c>
      <c r="F4220" s="4">
        <v>29</v>
      </c>
      <c r="G4220" s="13">
        <f t="shared" si="65"/>
        <v>500</v>
      </c>
      <c r="H4220" s="13">
        <f>tbl_Data[[#This Row],[Units]] * tbl_Data[[#This Row],[Price]]</f>
        <v>14500</v>
      </c>
      <c r="I4220" s="4" t="s">
        <v>11</v>
      </c>
      <c r="J4220" s="4" t="s">
        <v>12</v>
      </c>
      <c r="K4220" s="4" t="s">
        <v>55</v>
      </c>
    </row>
    <row r="4221" spans="2:11" x14ac:dyDescent="0.25">
      <c r="B4221" s="7">
        <v>44214</v>
      </c>
      <c r="C4221" s="4" t="s">
        <v>13</v>
      </c>
      <c r="D4221" s="4" t="s">
        <v>14</v>
      </c>
      <c r="E4221" s="4" t="s">
        <v>17</v>
      </c>
      <c r="F4221" s="4">
        <v>30</v>
      </c>
      <c r="G4221" s="13">
        <f t="shared" si="65"/>
        <v>500</v>
      </c>
      <c r="H4221" s="13">
        <f>tbl_Data[[#This Row],[Units]] * tbl_Data[[#This Row],[Price]]</f>
        <v>15000</v>
      </c>
      <c r="I4221" s="4" t="s">
        <v>11</v>
      </c>
      <c r="J4221" s="4" t="s">
        <v>12</v>
      </c>
      <c r="K4221" s="4" t="s">
        <v>52</v>
      </c>
    </row>
    <row r="4222" spans="2:11" x14ac:dyDescent="0.25">
      <c r="B4222" s="7">
        <v>44214</v>
      </c>
      <c r="C4222" s="4" t="s">
        <v>21</v>
      </c>
      <c r="D4222" s="4" t="s">
        <v>48</v>
      </c>
      <c r="E4222" s="4" t="s">
        <v>10</v>
      </c>
      <c r="F4222" s="4">
        <v>42</v>
      </c>
      <c r="G4222" s="13">
        <f t="shared" si="65"/>
        <v>400</v>
      </c>
      <c r="H4222" s="13">
        <f>tbl_Data[[#This Row],[Units]] * tbl_Data[[#This Row],[Price]]</f>
        <v>16800</v>
      </c>
      <c r="I4222" s="4" t="s">
        <v>23</v>
      </c>
      <c r="J4222" s="4" t="s">
        <v>12</v>
      </c>
      <c r="K4222" s="4" t="s">
        <v>54</v>
      </c>
    </row>
    <row r="4223" spans="2:11" x14ac:dyDescent="0.25">
      <c r="B4223" s="7">
        <v>44214</v>
      </c>
      <c r="C4223" s="4" t="s">
        <v>21</v>
      </c>
      <c r="D4223" s="4" t="s">
        <v>18</v>
      </c>
      <c r="E4223" s="4" t="s">
        <v>10</v>
      </c>
      <c r="F4223" s="4">
        <v>44</v>
      </c>
      <c r="G4223" s="13">
        <f t="shared" si="65"/>
        <v>400</v>
      </c>
      <c r="H4223" s="13">
        <f>tbl_Data[[#This Row],[Units]] * tbl_Data[[#This Row],[Price]]</f>
        <v>17600</v>
      </c>
      <c r="I4223" s="4" t="s">
        <v>23</v>
      </c>
      <c r="J4223" s="4" t="s">
        <v>12</v>
      </c>
      <c r="K4223" s="4" t="s">
        <v>52</v>
      </c>
    </row>
    <row r="4224" spans="2:11" x14ac:dyDescent="0.25">
      <c r="B4224" s="7">
        <v>44214</v>
      </c>
      <c r="C4224" s="4" t="s">
        <v>21</v>
      </c>
      <c r="D4224" s="4" t="s">
        <v>18</v>
      </c>
      <c r="E4224" s="4" t="s">
        <v>10</v>
      </c>
      <c r="F4224" s="4">
        <v>47</v>
      </c>
      <c r="G4224" s="13">
        <f t="shared" si="65"/>
        <v>400</v>
      </c>
      <c r="H4224" s="13">
        <f>tbl_Data[[#This Row],[Units]] * tbl_Data[[#This Row],[Price]]</f>
        <v>18800</v>
      </c>
      <c r="I4224" s="4" t="s">
        <v>11</v>
      </c>
      <c r="J4224" s="4" t="s">
        <v>12</v>
      </c>
      <c r="K4224" s="4" t="s">
        <v>52</v>
      </c>
    </row>
    <row r="4225" spans="2:11" x14ac:dyDescent="0.25">
      <c r="B4225" s="7">
        <v>44215</v>
      </c>
      <c r="C4225" s="4" t="s">
        <v>8</v>
      </c>
      <c r="D4225" s="4" t="s">
        <v>48</v>
      </c>
      <c r="E4225" s="4" t="s">
        <v>20</v>
      </c>
      <c r="F4225" s="4">
        <v>1</v>
      </c>
      <c r="G4225" s="13">
        <f t="shared" si="65"/>
        <v>300</v>
      </c>
      <c r="H4225" s="13">
        <f>tbl_Data[[#This Row],[Units]] * tbl_Data[[#This Row],[Price]]</f>
        <v>300</v>
      </c>
      <c r="I4225" s="4" t="s">
        <v>11</v>
      </c>
      <c r="J4225" s="4" t="s">
        <v>12</v>
      </c>
      <c r="K4225" s="4" t="s">
        <v>52</v>
      </c>
    </row>
    <row r="4226" spans="2:11" x14ac:dyDescent="0.25">
      <c r="B4226" s="7">
        <v>44215</v>
      </c>
      <c r="C4226" s="4" t="s">
        <v>21</v>
      </c>
      <c r="D4226" s="4" t="s">
        <v>14</v>
      </c>
      <c r="E4226" s="4" t="s">
        <v>15</v>
      </c>
      <c r="F4226" s="4">
        <v>5</v>
      </c>
      <c r="G4226" s="13">
        <f t="shared" si="65"/>
        <v>100</v>
      </c>
      <c r="H4226" s="13">
        <f>tbl_Data[[#This Row],[Units]] * tbl_Data[[#This Row],[Price]]</f>
        <v>500</v>
      </c>
      <c r="I4226" s="4" t="s">
        <v>11</v>
      </c>
      <c r="J4226" s="4" t="s">
        <v>12</v>
      </c>
      <c r="K4226" s="4" t="s">
        <v>53</v>
      </c>
    </row>
    <row r="4227" spans="2:11" x14ac:dyDescent="0.25">
      <c r="B4227" s="7">
        <v>44215</v>
      </c>
      <c r="C4227" s="4" t="s">
        <v>8</v>
      </c>
      <c r="D4227" s="4" t="s">
        <v>16</v>
      </c>
      <c r="E4227" s="4" t="s">
        <v>17</v>
      </c>
      <c r="F4227" s="4">
        <v>6</v>
      </c>
      <c r="G4227" s="13">
        <f t="shared" si="65"/>
        <v>500</v>
      </c>
      <c r="H4227" s="13">
        <f>tbl_Data[[#This Row],[Units]] * tbl_Data[[#This Row],[Price]]</f>
        <v>3000</v>
      </c>
      <c r="I4227" s="4" t="s">
        <v>11</v>
      </c>
      <c r="J4227" s="4" t="s">
        <v>12</v>
      </c>
      <c r="K4227" s="4" t="s">
        <v>53</v>
      </c>
    </row>
    <row r="4228" spans="2:11" x14ac:dyDescent="0.25">
      <c r="B4228" s="7">
        <v>44215</v>
      </c>
      <c r="C4228" s="4" t="s">
        <v>8</v>
      </c>
      <c r="D4228" s="4" t="s">
        <v>14</v>
      </c>
      <c r="E4228" s="4" t="s">
        <v>17</v>
      </c>
      <c r="F4228" s="4">
        <v>11</v>
      </c>
      <c r="G4228" s="13">
        <f t="shared" ref="G4228:G4291" si="66">_xlfn.XLOOKUP(E4228, Product, dv_Price, "N/A", 0)</f>
        <v>500</v>
      </c>
      <c r="H4228" s="13">
        <f>tbl_Data[[#This Row],[Units]] * tbl_Data[[#This Row],[Price]]</f>
        <v>5500</v>
      </c>
      <c r="I4228" s="4" t="s">
        <v>11</v>
      </c>
      <c r="J4228" s="4" t="s">
        <v>12</v>
      </c>
      <c r="K4228" s="4" t="s">
        <v>54</v>
      </c>
    </row>
    <row r="4229" spans="2:11" x14ac:dyDescent="0.25">
      <c r="B4229" s="7">
        <v>44215</v>
      </c>
      <c r="C4229" s="4" t="s">
        <v>13</v>
      </c>
      <c r="D4229" s="4" t="s">
        <v>14</v>
      </c>
      <c r="E4229" s="4" t="s">
        <v>10</v>
      </c>
      <c r="F4229" s="4">
        <v>21</v>
      </c>
      <c r="G4229" s="13">
        <f t="shared" si="66"/>
        <v>400</v>
      </c>
      <c r="H4229" s="13">
        <f>tbl_Data[[#This Row],[Units]] * tbl_Data[[#This Row],[Price]]</f>
        <v>8400</v>
      </c>
      <c r="I4229" s="4" t="s">
        <v>11</v>
      </c>
      <c r="J4229" s="4" t="s">
        <v>12</v>
      </c>
      <c r="K4229" s="4" t="s">
        <v>53</v>
      </c>
    </row>
    <row r="4230" spans="2:11" x14ac:dyDescent="0.25">
      <c r="B4230" s="7">
        <v>44215</v>
      </c>
      <c r="C4230" s="4" t="s">
        <v>13</v>
      </c>
      <c r="D4230" s="4" t="s">
        <v>18</v>
      </c>
      <c r="E4230" s="4" t="s">
        <v>20</v>
      </c>
      <c r="F4230" s="4">
        <v>28</v>
      </c>
      <c r="G4230" s="13">
        <f t="shared" si="66"/>
        <v>300</v>
      </c>
      <c r="H4230" s="13">
        <f>tbl_Data[[#This Row],[Units]] * tbl_Data[[#This Row],[Price]]</f>
        <v>8400</v>
      </c>
      <c r="I4230" s="4" t="s">
        <v>11</v>
      </c>
      <c r="J4230" s="4" t="s">
        <v>12</v>
      </c>
      <c r="K4230" s="4" t="s">
        <v>55</v>
      </c>
    </row>
    <row r="4231" spans="2:11" x14ac:dyDescent="0.25">
      <c r="B4231" s="7">
        <v>44215</v>
      </c>
      <c r="C4231" s="4" t="s">
        <v>8</v>
      </c>
      <c r="D4231" s="4" t="s">
        <v>18</v>
      </c>
      <c r="E4231" s="4" t="s">
        <v>17</v>
      </c>
      <c r="F4231" s="4">
        <v>31</v>
      </c>
      <c r="G4231" s="13">
        <f t="shared" si="66"/>
        <v>500</v>
      </c>
      <c r="H4231" s="13">
        <f>tbl_Data[[#This Row],[Units]] * tbl_Data[[#This Row],[Price]]</f>
        <v>15500</v>
      </c>
      <c r="I4231" s="4" t="s">
        <v>11</v>
      </c>
      <c r="J4231" s="4" t="s">
        <v>12</v>
      </c>
      <c r="K4231" s="4" t="s">
        <v>53</v>
      </c>
    </row>
    <row r="4232" spans="2:11" x14ac:dyDescent="0.25">
      <c r="B4232" s="7">
        <v>44215</v>
      </c>
      <c r="C4232" s="4" t="s">
        <v>8</v>
      </c>
      <c r="D4232" s="4" t="s">
        <v>16</v>
      </c>
      <c r="E4232" s="4" t="s">
        <v>17</v>
      </c>
      <c r="F4232" s="4">
        <v>36</v>
      </c>
      <c r="G4232" s="13">
        <f t="shared" si="66"/>
        <v>500</v>
      </c>
      <c r="H4232" s="13">
        <f>tbl_Data[[#This Row],[Units]] * tbl_Data[[#This Row],[Price]]</f>
        <v>18000</v>
      </c>
      <c r="I4232" s="4" t="s">
        <v>11</v>
      </c>
      <c r="J4232" s="4" t="s">
        <v>12</v>
      </c>
      <c r="K4232" s="4" t="s">
        <v>53</v>
      </c>
    </row>
    <row r="4233" spans="2:11" x14ac:dyDescent="0.25">
      <c r="B4233" s="7">
        <v>44216</v>
      </c>
      <c r="C4233" s="4" t="s">
        <v>8</v>
      </c>
      <c r="D4233" s="4" t="s">
        <v>18</v>
      </c>
      <c r="E4233" s="4" t="s">
        <v>17</v>
      </c>
      <c r="F4233" s="4">
        <v>6</v>
      </c>
      <c r="G4233" s="13">
        <f t="shared" si="66"/>
        <v>500</v>
      </c>
      <c r="H4233" s="13">
        <f>tbl_Data[[#This Row],[Units]] * tbl_Data[[#This Row],[Price]]</f>
        <v>3000</v>
      </c>
      <c r="I4233" s="4" t="s">
        <v>11</v>
      </c>
      <c r="J4233" s="4" t="s">
        <v>12</v>
      </c>
      <c r="K4233" s="4" t="s">
        <v>52</v>
      </c>
    </row>
    <row r="4234" spans="2:11" x14ac:dyDescent="0.25">
      <c r="B4234" s="7">
        <v>44216</v>
      </c>
      <c r="C4234" s="4" t="s">
        <v>13</v>
      </c>
      <c r="D4234" s="4" t="s">
        <v>9</v>
      </c>
      <c r="E4234" s="4" t="s">
        <v>15</v>
      </c>
      <c r="F4234" s="4">
        <v>44</v>
      </c>
      <c r="G4234" s="13">
        <f t="shared" si="66"/>
        <v>100</v>
      </c>
      <c r="H4234" s="13">
        <f>tbl_Data[[#This Row],[Units]] * tbl_Data[[#This Row],[Price]]</f>
        <v>4400</v>
      </c>
      <c r="I4234" s="4" t="s">
        <v>11</v>
      </c>
      <c r="J4234" s="4" t="s">
        <v>12</v>
      </c>
      <c r="K4234" s="4" t="s">
        <v>52</v>
      </c>
    </row>
    <row r="4235" spans="2:11" x14ac:dyDescent="0.25">
      <c r="B4235" s="7">
        <v>44216</v>
      </c>
      <c r="C4235" s="4" t="s">
        <v>13</v>
      </c>
      <c r="D4235" s="4" t="s">
        <v>18</v>
      </c>
      <c r="E4235" s="4" t="s">
        <v>15</v>
      </c>
      <c r="F4235" s="4">
        <v>47</v>
      </c>
      <c r="G4235" s="13">
        <f t="shared" si="66"/>
        <v>100</v>
      </c>
      <c r="H4235" s="13">
        <f>tbl_Data[[#This Row],[Units]] * tbl_Data[[#This Row],[Price]]</f>
        <v>4700</v>
      </c>
      <c r="I4235" s="4" t="s">
        <v>11</v>
      </c>
      <c r="J4235" s="4" t="s">
        <v>12</v>
      </c>
      <c r="K4235" s="4" t="s">
        <v>55</v>
      </c>
    </row>
    <row r="4236" spans="2:11" x14ac:dyDescent="0.25">
      <c r="B4236" s="7">
        <v>44216</v>
      </c>
      <c r="C4236" s="4" t="s">
        <v>8</v>
      </c>
      <c r="D4236" s="4" t="s">
        <v>18</v>
      </c>
      <c r="E4236" s="4" t="s">
        <v>17</v>
      </c>
      <c r="F4236" s="4">
        <v>12</v>
      </c>
      <c r="G4236" s="13">
        <f t="shared" si="66"/>
        <v>500</v>
      </c>
      <c r="H4236" s="13">
        <f>tbl_Data[[#This Row],[Units]] * tbl_Data[[#This Row],[Price]]</f>
        <v>6000</v>
      </c>
      <c r="I4236" s="4" t="s">
        <v>11</v>
      </c>
      <c r="J4236" s="4" t="s">
        <v>12</v>
      </c>
      <c r="K4236" s="4" t="s">
        <v>55</v>
      </c>
    </row>
    <row r="4237" spans="2:11" x14ac:dyDescent="0.25">
      <c r="B4237" s="7">
        <v>44216</v>
      </c>
      <c r="C4237" s="4" t="s">
        <v>8</v>
      </c>
      <c r="D4237" s="4" t="s">
        <v>18</v>
      </c>
      <c r="E4237" s="4" t="s">
        <v>17</v>
      </c>
      <c r="F4237" s="4">
        <v>15</v>
      </c>
      <c r="G4237" s="13">
        <f t="shared" si="66"/>
        <v>500</v>
      </c>
      <c r="H4237" s="13">
        <f>tbl_Data[[#This Row],[Units]] * tbl_Data[[#This Row],[Price]]</f>
        <v>7500</v>
      </c>
      <c r="I4237" s="4" t="s">
        <v>11</v>
      </c>
      <c r="J4237" s="4" t="s">
        <v>12</v>
      </c>
      <c r="K4237" s="4" t="s">
        <v>52</v>
      </c>
    </row>
    <row r="4238" spans="2:11" x14ac:dyDescent="0.25">
      <c r="B4238" s="7">
        <v>44216</v>
      </c>
      <c r="C4238" s="4" t="s">
        <v>21</v>
      </c>
      <c r="D4238" s="4" t="s">
        <v>14</v>
      </c>
      <c r="E4238" s="4" t="s">
        <v>17</v>
      </c>
      <c r="F4238" s="4">
        <v>16</v>
      </c>
      <c r="G4238" s="13">
        <f t="shared" si="66"/>
        <v>500</v>
      </c>
      <c r="H4238" s="13">
        <f>tbl_Data[[#This Row],[Units]] * tbl_Data[[#This Row],[Price]]</f>
        <v>8000</v>
      </c>
      <c r="I4238" s="4" t="s">
        <v>11</v>
      </c>
      <c r="J4238" s="4" t="s">
        <v>12</v>
      </c>
      <c r="K4238" s="4" t="s">
        <v>52</v>
      </c>
    </row>
    <row r="4239" spans="2:11" x14ac:dyDescent="0.25">
      <c r="B4239" s="7">
        <v>44216</v>
      </c>
      <c r="C4239" s="4" t="s">
        <v>13</v>
      </c>
      <c r="D4239" s="4" t="s">
        <v>48</v>
      </c>
      <c r="E4239" s="4" t="s">
        <v>22</v>
      </c>
      <c r="F4239" s="4">
        <v>41</v>
      </c>
      <c r="G4239" s="13">
        <f t="shared" si="66"/>
        <v>200</v>
      </c>
      <c r="H4239" s="13">
        <f>tbl_Data[[#This Row],[Units]] * tbl_Data[[#This Row],[Price]]</f>
        <v>8200</v>
      </c>
      <c r="I4239" s="4" t="s">
        <v>11</v>
      </c>
      <c r="J4239" s="4" t="s">
        <v>12</v>
      </c>
      <c r="K4239" s="4" t="s">
        <v>52</v>
      </c>
    </row>
    <row r="4240" spans="2:11" x14ac:dyDescent="0.25">
      <c r="B4240" s="7">
        <v>44216</v>
      </c>
      <c r="C4240" s="4" t="s">
        <v>21</v>
      </c>
      <c r="D4240" s="4" t="s">
        <v>16</v>
      </c>
      <c r="E4240" s="4" t="s">
        <v>10</v>
      </c>
      <c r="F4240" s="4">
        <v>25</v>
      </c>
      <c r="G4240" s="13">
        <f t="shared" si="66"/>
        <v>400</v>
      </c>
      <c r="H4240" s="13">
        <f>tbl_Data[[#This Row],[Units]] * tbl_Data[[#This Row],[Price]]</f>
        <v>10000</v>
      </c>
      <c r="I4240" s="4" t="s">
        <v>11</v>
      </c>
      <c r="J4240" s="4" t="s">
        <v>12</v>
      </c>
      <c r="K4240" s="4" t="s">
        <v>55</v>
      </c>
    </row>
    <row r="4241" spans="2:11" x14ac:dyDescent="0.25">
      <c r="B4241" s="7">
        <v>44216</v>
      </c>
      <c r="C4241" s="4" t="s">
        <v>13</v>
      </c>
      <c r="D4241" s="4" t="s">
        <v>16</v>
      </c>
      <c r="E4241" s="4" t="s">
        <v>17</v>
      </c>
      <c r="F4241" s="4">
        <v>33</v>
      </c>
      <c r="G4241" s="13">
        <f t="shared" si="66"/>
        <v>500</v>
      </c>
      <c r="H4241" s="13">
        <f>tbl_Data[[#This Row],[Units]] * tbl_Data[[#This Row],[Price]]</f>
        <v>16500</v>
      </c>
      <c r="I4241" s="4" t="s">
        <v>11</v>
      </c>
      <c r="J4241" s="4" t="s">
        <v>12</v>
      </c>
      <c r="K4241" s="4" t="s">
        <v>52</v>
      </c>
    </row>
    <row r="4242" spans="2:11" x14ac:dyDescent="0.25">
      <c r="B4242" s="7">
        <v>44216</v>
      </c>
      <c r="C4242" s="4" t="s">
        <v>21</v>
      </c>
      <c r="D4242" s="4" t="s">
        <v>24</v>
      </c>
      <c r="E4242" s="4" t="s">
        <v>10</v>
      </c>
      <c r="F4242" s="4">
        <v>46</v>
      </c>
      <c r="G4242" s="13">
        <f t="shared" si="66"/>
        <v>400</v>
      </c>
      <c r="H4242" s="13">
        <f>tbl_Data[[#This Row],[Units]] * tbl_Data[[#This Row],[Price]]</f>
        <v>18400</v>
      </c>
      <c r="I4242" s="4" t="s">
        <v>11</v>
      </c>
      <c r="J4242" s="4" t="s">
        <v>19</v>
      </c>
      <c r="K4242" s="4" t="s">
        <v>55</v>
      </c>
    </row>
    <row r="4243" spans="2:11" x14ac:dyDescent="0.25">
      <c r="B4243" s="7">
        <v>44216</v>
      </c>
      <c r="C4243" s="4" t="s">
        <v>13</v>
      </c>
      <c r="D4243" s="4" t="s">
        <v>16</v>
      </c>
      <c r="E4243" s="4" t="s">
        <v>10</v>
      </c>
      <c r="F4243" s="4">
        <v>46</v>
      </c>
      <c r="G4243" s="13">
        <f t="shared" si="66"/>
        <v>400</v>
      </c>
      <c r="H4243" s="13">
        <f>tbl_Data[[#This Row],[Units]] * tbl_Data[[#This Row],[Price]]</f>
        <v>18400</v>
      </c>
      <c r="I4243" s="4" t="s">
        <v>11</v>
      </c>
      <c r="J4243" s="4" t="s">
        <v>12</v>
      </c>
      <c r="K4243" s="4" t="s">
        <v>52</v>
      </c>
    </row>
    <row r="4244" spans="2:11" x14ac:dyDescent="0.25">
      <c r="B4244" s="7">
        <v>44216</v>
      </c>
      <c r="C4244" s="4" t="s">
        <v>21</v>
      </c>
      <c r="D4244" s="4" t="s">
        <v>9</v>
      </c>
      <c r="E4244" s="4" t="s">
        <v>10</v>
      </c>
      <c r="F4244" s="4">
        <v>48</v>
      </c>
      <c r="G4244" s="13">
        <f t="shared" si="66"/>
        <v>400</v>
      </c>
      <c r="H4244" s="13">
        <f>tbl_Data[[#This Row],[Units]] * tbl_Data[[#This Row],[Price]]</f>
        <v>19200</v>
      </c>
      <c r="I4244" s="4" t="s">
        <v>11</v>
      </c>
      <c r="J4244" s="4" t="s">
        <v>12</v>
      </c>
      <c r="K4244" s="4" t="s">
        <v>52</v>
      </c>
    </row>
    <row r="4245" spans="2:11" x14ac:dyDescent="0.25">
      <c r="B4245" s="7">
        <v>44216</v>
      </c>
      <c r="C4245" s="4" t="s">
        <v>21</v>
      </c>
      <c r="D4245" s="4" t="s">
        <v>16</v>
      </c>
      <c r="E4245" s="4" t="s">
        <v>17</v>
      </c>
      <c r="F4245" s="4">
        <v>48</v>
      </c>
      <c r="G4245" s="13">
        <f t="shared" si="66"/>
        <v>500</v>
      </c>
      <c r="H4245" s="13">
        <f>tbl_Data[[#This Row],[Units]] * tbl_Data[[#This Row],[Price]]</f>
        <v>24000</v>
      </c>
      <c r="I4245" s="4" t="s">
        <v>11</v>
      </c>
      <c r="J4245" s="4" t="s">
        <v>12</v>
      </c>
      <c r="K4245" s="4" t="s">
        <v>53</v>
      </c>
    </row>
    <row r="4246" spans="2:11" x14ac:dyDescent="0.25">
      <c r="B4246" s="7">
        <v>44217</v>
      </c>
      <c r="C4246" s="4" t="s">
        <v>13</v>
      </c>
      <c r="D4246" s="4" t="s">
        <v>16</v>
      </c>
      <c r="E4246" s="4" t="s">
        <v>10</v>
      </c>
      <c r="F4246" s="4">
        <v>5</v>
      </c>
      <c r="G4246" s="13">
        <f t="shared" si="66"/>
        <v>400</v>
      </c>
      <c r="H4246" s="13">
        <f>tbl_Data[[#This Row],[Units]] * tbl_Data[[#This Row],[Price]]</f>
        <v>2000</v>
      </c>
      <c r="I4246" s="4" t="s">
        <v>11</v>
      </c>
      <c r="J4246" s="4" t="s">
        <v>12</v>
      </c>
      <c r="K4246" s="4" t="s">
        <v>55</v>
      </c>
    </row>
    <row r="4247" spans="2:11" x14ac:dyDescent="0.25">
      <c r="B4247" s="7">
        <v>44217</v>
      </c>
      <c r="C4247" s="4" t="s">
        <v>21</v>
      </c>
      <c r="D4247" s="4" t="s">
        <v>16</v>
      </c>
      <c r="E4247" s="4" t="s">
        <v>10</v>
      </c>
      <c r="F4247" s="4">
        <v>5</v>
      </c>
      <c r="G4247" s="13">
        <f t="shared" si="66"/>
        <v>400</v>
      </c>
      <c r="H4247" s="13">
        <f>tbl_Data[[#This Row],[Units]] * tbl_Data[[#This Row],[Price]]</f>
        <v>2000</v>
      </c>
      <c r="I4247" s="4" t="s">
        <v>11</v>
      </c>
      <c r="J4247" s="4" t="s">
        <v>12</v>
      </c>
      <c r="K4247" s="4" t="s">
        <v>53</v>
      </c>
    </row>
    <row r="4248" spans="2:11" x14ac:dyDescent="0.25">
      <c r="B4248" s="7">
        <v>44217</v>
      </c>
      <c r="C4248" s="4" t="s">
        <v>13</v>
      </c>
      <c r="D4248" s="4" t="s">
        <v>48</v>
      </c>
      <c r="E4248" s="4" t="s">
        <v>15</v>
      </c>
      <c r="F4248" s="4">
        <v>44</v>
      </c>
      <c r="G4248" s="13">
        <f t="shared" si="66"/>
        <v>100</v>
      </c>
      <c r="H4248" s="13">
        <f>tbl_Data[[#This Row],[Units]] * tbl_Data[[#This Row],[Price]]</f>
        <v>4400</v>
      </c>
      <c r="I4248" s="4" t="s">
        <v>11</v>
      </c>
      <c r="J4248" s="4" t="s">
        <v>12</v>
      </c>
      <c r="K4248" s="4" t="s">
        <v>53</v>
      </c>
    </row>
    <row r="4249" spans="2:11" x14ac:dyDescent="0.25">
      <c r="B4249" s="7">
        <v>44217</v>
      </c>
      <c r="C4249" s="4" t="s">
        <v>21</v>
      </c>
      <c r="D4249" s="4" t="s">
        <v>48</v>
      </c>
      <c r="E4249" s="4" t="s">
        <v>20</v>
      </c>
      <c r="F4249" s="4">
        <v>25</v>
      </c>
      <c r="G4249" s="13">
        <f t="shared" si="66"/>
        <v>300</v>
      </c>
      <c r="H4249" s="13">
        <f>tbl_Data[[#This Row],[Units]] * tbl_Data[[#This Row],[Price]]</f>
        <v>7500</v>
      </c>
      <c r="I4249" s="4" t="s">
        <v>11</v>
      </c>
      <c r="J4249" s="4" t="s">
        <v>12</v>
      </c>
      <c r="K4249" s="4" t="s">
        <v>55</v>
      </c>
    </row>
    <row r="4250" spans="2:11" x14ac:dyDescent="0.25">
      <c r="B4250" s="7">
        <v>44217</v>
      </c>
      <c r="C4250" s="4" t="s">
        <v>8</v>
      </c>
      <c r="D4250" s="4" t="s">
        <v>18</v>
      </c>
      <c r="E4250" s="4" t="s">
        <v>22</v>
      </c>
      <c r="F4250" s="4">
        <v>47</v>
      </c>
      <c r="G4250" s="13">
        <f t="shared" si="66"/>
        <v>200</v>
      </c>
      <c r="H4250" s="13">
        <f>tbl_Data[[#This Row],[Units]] * tbl_Data[[#This Row],[Price]]</f>
        <v>9400</v>
      </c>
      <c r="I4250" s="4" t="s">
        <v>11</v>
      </c>
      <c r="J4250" s="4" t="s">
        <v>12</v>
      </c>
      <c r="K4250" s="4" t="s">
        <v>52</v>
      </c>
    </row>
    <row r="4251" spans="2:11" x14ac:dyDescent="0.25">
      <c r="B4251" s="7">
        <v>44217</v>
      </c>
      <c r="C4251" s="4" t="s">
        <v>13</v>
      </c>
      <c r="D4251" s="4" t="s">
        <v>24</v>
      </c>
      <c r="E4251" s="4" t="s">
        <v>10</v>
      </c>
      <c r="F4251" s="4">
        <v>25</v>
      </c>
      <c r="G4251" s="13">
        <f t="shared" si="66"/>
        <v>400</v>
      </c>
      <c r="H4251" s="13">
        <f>tbl_Data[[#This Row],[Units]] * tbl_Data[[#This Row],[Price]]</f>
        <v>10000</v>
      </c>
      <c r="I4251" s="4" t="s">
        <v>11</v>
      </c>
      <c r="J4251" s="4" t="s">
        <v>12</v>
      </c>
      <c r="K4251" s="4" t="s">
        <v>55</v>
      </c>
    </row>
    <row r="4252" spans="2:11" x14ac:dyDescent="0.25">
      <c r="B4252" s="7">
        <v>44217</v>
      </c>
      <c r="C4252" s="4" t="s">
        <v>8</v>
      </c>
      <c r="D4252" s="4" t="s">
        <v>18</v>
      </c>
      <c r="E4252" s="4" t="s">
        <v>10</v>
      </c>
      <c r="F4252" s="4">
        <v>30</v>
      </c>
      <c r="G4252" s="13">
        <f t="shared" si="66"/>
        <v>400</v>
      </c>
      <c r="H4252" s="13">
        <f>tbl_Data[[#This Row],[Units]] * tbl_Data[[#This Row],[Price]]</f>
        <v>12000</v>
      </c>
      <c r="I4252" s="4" t="s">
        <v>23</v>
      </c>
      <c r="J4252" s="4" t="s">
        <v>12</v>
      </c>
      <c r="K4252" s="4" t="s">
        <v>52</v>
      </c>
    </row>
    <row r="4253" spans="2:11" x14ac:dyDescent="0.25">
      <c r="B4253" s="7">
        <v>44217</v>
      </c>
      <c r="C4253" s="4" t="s">
        <v>8</v>
      </c>
      <c r="D4253" s="4" t="s">
        <v>18</v>
      </c>
      <c r="E4253" s="4" t="s">
        <v>20</v>
      </c>
      <c r="F4253" s="4">
        <v>46</v>
      </c>
      <c r="G4253" s="13">
        <f t="shared" si="66"/>
        <v>300</v>
      </c>
      <c r="H4253" s="13">
        <f>tbl_Data[[#This Row],[Units]] * tbl_Data[[#This Row],[Price]]</f>
        <v>13800</v>
      </c>
      <c r="I4253" s="4" t="s">
        <v>11</v>
      </c>
      <c r="J4253" s="4" t="s">
        <v>12</v>
      </c>
      <c r="K4253" s="4" t="s">
        <v>54</v>
      </c>
    </row>
    <row r="4254" spans="2:11" x14ac:dyDescent="0.25">
      <c r="B4254" s="7">
        <v>44217</v>
      </c>
      <c r="C4254" s="4" t="s">
        <v>13</v>
      </c>
      <c r="D4254" s="4" t="s">
        <v>48</v>
      </c>
      <c r="E4254" s="4" t="s">
        <v>17</v>
      </c>
      <c r="F4254" s="4">
        <v>29</v>
      </c>
      <c r="G4254" s="13">
        <f t="shared" si="66"/>
        <v>500</v>
      </c>
      <c r="H4254" s="13">
        <f>tbl_Data[[#This Row],[Units]] * tbl_Data[[#This Row],[Price]]</f>
        <v>14500</v>
      </c>
      <c r="I4254" s="4" t="s">
        <v>11</v>
      </c>
      <c r="J4254" s="4" t="s">
        <v>12</v>
      </c>
      <c r="K4254" s="4" t="s">
        <v>52</v>
      </c>
    </row>
    <row r="4255" spans="2:11" x14ac:dyDescent="0.25">
      <c r="B4255" s="7">
        <v>44217</v>
      </c>
      <c r="C4255" s="4" t="s">
        <v>8</v>
      </c>
      <c r="D4255" s="4" t="s">
        <v>18</v>
      </c>
      <c r="E4255" s="4" t="s">
        <v>10</v>
      </c>
      <c r="F4255" s="4">
        <v>41</v>
      </c>
      <c r="G4255" s="13">
        <f t="shared" si="66"/>
        <v>400</v>
      </c>
      <c r="H4255" s="13">
        <f>tbl_Data[[#This Row],[Units]] * tbl_Data[[#This Row],[Price]]</f>
        <v>16400</v>
      </c>
      <c r="I4255" s="4" t="s">
        <v>11</v>
      </c>
      <c r="J4255" s="4" t="s">
        <v>12</v>
      </c>
      <c r="K4255" s="4" t="s">
        <v>55</v>
      </c>
    </row>
    <row r="4256" spans="2:11" x14ac:dyDescent="0.25">
      <c r="B4256" s="7">
        <v>44218</v>
      </c>
      <c r="C4256" s="4" t="s">
        <v>21</v>
      </c>
      <c r="D4256" s="4" t="s">
        <v>18</v>
      </c>
      <c r="E4256" s="4" t="s">
        <v>15</v>
      </c>
      <c r="F4256" s="4">
        <v>9</v>
      </c>
      <c r="G4256" s="13">
        <f t="shared" si="66"/>
        <v>100</v>
      </c>
      <c r="H4256" s="13">
        <f>tbl_Data[[#This Row],[Units]] * tbl_Data[[#This Row],[Price]]</f>
        <v>900</v>
      </c>
      <c r="I4256" s="4" t="s">
        <v>11</v>
      </c>
      <c r="J4256" s="4" t="s">
        <v>12</v>
      </c>
      <c r="K4256" s="4" t="s">
        <v>55</v>
      </c>
    </row>
    <row r="4257" spans="2:11" x14ac:dyDescent="0.25">
      <c r="B4257" s="7">
        <v>44218</v>
      </c>
      <c r="C4257" s="4" t="s">
        <v>13</v>
      </c>
      <c r="D4257" s="4" t="s">
        <v>14</v>
      </c>
      <c r="E4257" s="4" t="s">
        <v>17</v>
      </c>
      <c r="F4257" s="4">
        <v>7</v>
      </c>
      <c r="G4257" s="13">
        <f t="shared" si="66"/>
        <v>500</v>
      </c>
      <c r="H4257" s="13">
        <f>tbl_Data[[#This Row],[Units]] * tbl_Data[[#This Row],[Price]]</f>
        <v>3500</v>
      </c>
      <c r="I4257" s="4" t="s">
        <v>11</v>
      </c>
      <c r="J4257" s="4" t="s">
        <v>12</v>
      </c>
      <c r="K4257" s="4" t="s">
        <v>53</v>
      </c>
    </row>
    <row r="4258" spans="2:11" x14ac:dyDescent="0.25">
      <c r="B4258" s="7">
        <v>44218</v>
      </c>
      <c r="C4258" s="4" t="s">
        <v>13</v>
      </c>
      <c r="D4258" s="4" t="s">
        <v>9</v>
      </c>
      <c r="E4258" s="4" t="s">
        <v>22</v>
      </c>
      <c r="F4258" s="4">
        <v>19</v>
      </c>
      <c r="G4258" s="13">
        <f t="shared" si="66"/>
        <v>200</v>
      </c>
      <c r="H4258" s="13">
        <f>tbl_Data[[#This Row],[Units]] * tbl_Data[[#This Row],[Price]]</f>
        <v>3800</v>
      </c>
      <c r="I4258" s="4" t="s">
        <v>11</v>
      </c>
      <c r="J4258" s="4" t="s">
        <v>12</v>
      </c>
      <c r="K4258" s="4" t="s">
        <v>55</v>
      </c>
    </row>
    <row r="4259" spans="2:11" x14ac:dyDescent="0.25">
      <c r="B4259" s="7">
        <v>44218</v>
      </c>
      <c r="C4259" s="4" t="s">
        <v>21</v>
      </c>
      <c r="D4259" s="4" t="s">
        <v>48</v>
      </c>
      <c r="E4259" s="4" t="s">
        <v>10</v>
      </c>
      <c r="F4259" s="4">
        <v>29</v>
      </c>
      <c r="G4259" s="13">
        <f t="shared" si="66"/>
        <v>400</v>
      </c>
      <c r="H4259" s="13">
        <f>tbl_Data[[#This Row],[Units]] * tbl_Data[[#This Row],[Price]]</f>
        <v>11600</v>
      </c>
      <c r="I4259" s="4" t="s">
        <v>11</v>
      </c>
      <c r="J4259" s="4" t="s">
        <v>12</v>
      </c>
      <c r="K4259" s="4" t="s">
        <v>52</v>
      </c>
    </row>
    <row r="4260" spans="2:11" x14ac:dyDescent="0.25">
      <c r="B4260" s="7">
        <v>44218</v>
      </c>
      <c r="C4260" s="4" t="s">
        <v>21</v>
      </c>
      <c r="D4260" s="4" t="s">
        <v>16</v>
      </c>
      <c r="E4260" s="4" t="s">
        <v>10</v>
      </c>
      <c r="F4260" s="4">
        <v>32</v>
      </c>
      <c r="G4260" s="13">
        <f t="shared" si="66"/>
        <v>400</v>
      </c>
      <c r="H4260" s="13">
        <f>tbl_Data[[#This Row],[Units]] * tbl_Data[[#This Row],[Price]]</f>
        <v>12800</v>
      </c>
      <c r="I4260" s="4" t="s">
        <v>11</v>
      </c>
      <c r="J4260" s="4" t="s">
        <v>12</v>
      </c>
      <c r="K4260" s="4" t="s">
        <v>52</v>
      </c>
    </row>
    <row r="4261" spans="2:11" x14ac:dyDescent="0.25">
      <c r="B4261" s="7">
        <v>44219</v>
      </c>
      <c r="C4261" s="4" t="s">
        <v>13</v>
      </c>
      <c r="D4261" s="4" t="s">
        <v>14</v>
      </c>
      <c r="E4261" s="4" t="s">
        <v>20</v>
      </c>
      <c r="F4261" s="4">
        <v>7</v>
      </c>
      <c r="G4261" s="13">
        <f t="shared" si="66"/>
        <v>300</v>
      </c>
      <c r="H4261" s="13">
        <f>tbl_Data[[#This Row],[Units]] * tbl_Data[[#This Row],[Price]]</f>
        <v>2100</v>
      </c>
      <c r="I4261" s="4" t="s">
        <v>11</v>
      </c>
      <c r="J4261" s="4" t="s">
        <v>12</v>
      </c>
      <c r="K4261" s="4" t="s">
        <v>52</v>
      </c>
    </row>
    <row r="4262" spans="2:11" x14ac:dyDescent="0.25">
      <c r="B4262" s="7">
        <v>44219</v>
      </c>
      <c r="C4262" s="4" t="s">
        <v>21</v>
      </c>
      <c r="D4262" s="4" t="s">
        <v>16</v>
      </c>
      <c r="E4262" s="4" t="s">
        <v>22</v>
      </c>
      <c r="F4262" s="4">
        <v>12</v>
      </c>
      <c r="G4262" s="13">
        <f t="shared" si="66"/>
        <v>200</v>
      </c>
      <c r="H4262" s="13">
        <f>tbl_Data[[#This Row],[Units]] * tbl_Data[[#This Row],[Price]]</f>
        <v>2400</v>
      </c>
      <c r="I4262" s="4" t="s">
        <v>11</v>
      </c>
      <c r="J4262" s="4" t="s">
        <v>12</v>
      </c>
      <c r="K4262" s="4" t="s">
        <v>55</v>
      </c>
    </row>
    <row r="4263" spans="2:11" x14ac:dyDescent="0.25">
      <c r="B4263" s="7">
        <v>44219</v>
      </c>
      <c r="C4263" s="4" t="s">
        <v>21</v>
      </c>
      <c r="D4263" s="4" t="s">
        <v>9</v>
      </c>
      <c r="E4263" s="4" t="s">
        <v>17</v>
      </c>
      <c r="F4263" s="4">
        <v>10</v>
      </c>
      <c r="G4263" s="13">
        <f t="shared" si="66"/>
        <v>500</v>
      </c>
      <c r="H4263" s="13">
        <f>tbl_Data[[#This Row],[Units]] * tbl_Data[[#This Row],[Price]]</f>
        <v>5000</v>
      </c>
      <c r="I4263" s="4" t="s">
        <v>11</v>
      </c>
      <c r="J4263" s="4" t="s">
        <v>12</v>
      </c>
      <c r="K4263" s="4" t="s">
        <v>55</v>
      </c>
    </row>
    <row r="4264" spans="2:11" x14ac:dyDescent="0.25">
      <c r="B4264" s="7">
        <v>44219</v>
      </c>
      <c r="C4264" s="4" t="s">
        <v>8</v>
      </c>
      <c r="D4264" s="4" t="s">
        <v>48</v>
      </c>
      <c r="E4264" s="4" t="s">
        <v>20</v>
      </c>
      <c r="F4264" s="4">
        <v>20</v>
      </c>
      <c r="G4264" s="13">
        <f t="shared" si="66"/>
        <v>300</v>
      </c>
      <c r="H4264" s="13">
        <f>tbl_Data[[#This Row],[Units]] * tbl_Data[[#This Row],[Price]]</f>
        <v>6000</v>
      </c>
      <c r="I4264" s="4" t="s">
        <v>11</v>
      </c>
      <c r="J4264" s="4" t="s">
        <v>12</v>
      </c>
      <c r="K4264" s="4" t="s">
        <v>56</v>
      </c>
    </row>
    <row r="4265" spans="2:11" x14ac:dyDescent="0.25">
      <c r="B4265" s="7">
        <v>44219</v>
      </c>
      <c r="C4265" s="4" t="s">
        <v>8</v>
      </c>
      <c r="D4265" s="4" t="s">
        <v>48</v>
      </c>
      <c r="E4265" s="4" t="s">
        <v>10</v>
      </c>
      <c r="F4265" s="4">
        <v>22</v>
      </c>
      <c r="G4265" s="13">
        <f t="shared" si="66"/>
        <v>400</v>
      </c>
      <c r="H4265" s="13">
        <f>tbl_Data[[#This Row],[Units]] * tbl_Data[[#This Row],[Price]]</f>
        <v>8800</v>
      </c>
      <c r="I4265" s="4" t="s">
        <v>11</v>
      </c>
      <c r="J4265" s="4" t="s">
        <v>12</v>
      </c>
      <c r="K4265" s="4" t="s">
        <v>52</v>
      </c>
    </row>
    <row r="4266" spans="2:11" x14ac:dyDescent="0.25">
      <c r="B4266" s="7">
        <v>44219</v>
      </c>
      <c r="C4266" s="4" t="s">
        <v>21</v>
      </c>
      <c r="D4266" s="4" t="s">
        <v>48</v>
      </c>
      <c r="E4266" s="4" t="s">
        <v>20</v>
      </c>
      <c r="F4266" s="4">
        <v>35</v>
      </c>
      <c r="G4266" s="13">
        <f t="shared" si="66"/>
        <v>300</v>
      </c>
      <c r="H4266" s="13">
        <f>tbl_Data[[#This Row],[Units]] * tbl_Data[[#This Row],[Price]]</f>
        <v>10500</v>
      </c>
      <c r="I4266" s="4" t="s">
        <v>11</v>
      </c>
      <c r="J4266" s="4" t="s">
        <v>12</v>
      </c>
      <c r="K4266" s="4" t="s">
        <v>53</v>
      </c>
    </row>
    <row r="4267" spans="2:11" x14ac:dyDescent="0.25">
      <c r="B4267" s="7">
        <v>44219</v>
      </c>
      <c r="C4267" s="4" t="s">
        <v>13</v>
      </c>
      <c r="D4267" s="4" t="s">
        <v>14</v>
      </c>
      <c r="E4267" s="4" t="s">
        <v>20</v>
      </c>
      <c r="F4267" s="4">
        <v>43</v>
      </c>
      <c r="G4267" s="13">
        <f t="shared" si="66"/>
        <v>300</v>
      </c>
      <c r="H4267" s="13">
        <f>tbl_Data[[#This Row],[Units]] * tbl_Data[[#This Row],[Price]]</f>
        <v>12900</v>
      </c>
      <c r="I4267" s="4" t="s">
        <v>23</v>
      </c>
      <c r="J4267" s="4" t="s">
        <v>12</v>
      </c>
      <c r="K4267" s="4" t="s">
        <v>55</v>
      </c>
    </row>
    <row r="4268" spans="2:11" x14ac:dyDescent="0.25">
      <c r="B4268" s="7">
        <v>44219</v>
      </c>
      <c r="C4268" s="4" t="s">
        <v>21</v>
      </c>
      <c r="D4268" s="4" t="s">
        <v>18</v>
      </c>
      <c r="E4268" s="4" t="s">
        <v>10</v>
      </c>
      <c r="F4268" s="4">
        <v>33</v>
      </c>
      <c r="G4268" s="13">
        <f t="shared" si="66"/>
        <v>400</v>
      </c>
      <c r="H4268" s="13">
        <f>tbl_Data[[#This Row],[Units]] * tbl_Data[[#This Row],[Price]]</f>
        <v>13200</v>
      </c>
      <c r="I4268" s="4" t="s">
        <v>11</v>
      </c>
      <c r="J4268" s="4" t="s">
        <v>12</v>
      </c>
      <c r="K4268" s="4" t="s">
        <v>52</v>
      </c>
    </row>
    <row r="4269" spans="2:11" x14ac:dyDescent="0.25">
      <c r="B4269" s="7">
        <v>44219</v>
      </c>
      <c r="C4269" s="4" t="s">
        <v>13</v>
      </c>
      <c r="D4269" s="4" t="s">
        <v>18</v>
      </c>
      <c r="E4269" s="4" t="s">
        <v>17</v>
      </c>
      <c r="F4269" s="4">
        <v>27</v>
      </c>
      <c r="G4269" s="13">
        <f t="shared" si="66"/>
        <v>500</v>
      </c>
      <c r="H4269" s="13">
        <f>tbl_Data[[#This Row],[Units]] * tbl_Data[[#This Row],[Price]]</f>
        <v>13500</v>
      </c>
      <c r="I4269" s="4" t="s">
        <v>11</v>
      </c>
      <c r="J4269" s="4" t="s">
        <v>12</v>
      </c>
      <c r="K4269" s="4" t="s">
        <v>53</v>
      </c>
    </row>
    <row r="4270" spans="2:11" x14ac:dyDescent="0.25">
      <c r="B4270" s="7">
        <v>44219</v>
      </c>
      <c r="C4270" s="4" t="s">
        <v>13</v>
      </c>
      <c r="D4270" s="4" t="s">
        <v>48</v>
      </c>
      <c r="E4270" s="4" t="s">
        <v>10</v>
      </c>
      <c r="F4270" s="4">
        <v>43</v>
      </c>
      <c r="G4270" s="13">
        <f t="shared" si="66"/>
        <v>400</v>
      </c>
      <c r="H4270" s="13">
        <f>tbl_Data[[#This Row],[Units]] * tbl_Data[[#This Row],[Price]]</f>
        <v>17200</v>
      </c>
      <c r="I4270" s="4" t="s">
        <v>23</v>
      </c>
      <c r="J4270" s="4" t="s">
        <v>12</v>
      </c>
      <c r="K4270" s="4" t="s">
        <v>52</v>
      </c>
    </row>
    <row r="4271" spans="2:11" x14ac:dyDescent="0.25">
      <c r="B4271" s="7">
        <v>44219</v>
      </c>
      <c r="C4271" s="4" t="s">
        <v>13</v>
      </c>
      <c r="D4271" s="4" t="s">
        <v>48</v>
      </c>
      <c r="E4271" s="4" t="s">
        <v>17</v>
      </c>
      <c r="F4271" s="4">
        <v>40</v>
      </c>
      <c r="G4271" s="13">
        <f t="shared" si="66"/>
        <v>500</v>
      </c>
      <c r="H4271" s="13">
        <f>tbl_Data[[#This Row],[Units]] * tbl_Data[[#This Row],[Price]]</f>
        <v>20000</v>
      </c>
      <c r="I4271" s="4" t="s">
        <v>11</v>
      </c>
      <c r="J4271" s="4" t="s">
        <v>12</v>
      </c>
      <c r="K4271" s="4" t="s">
        <v>52</v>
      </c>
    </row>
    <row r="4272" spans="2:11" x14ac:dyDescent="0.25">
      <c r="B4272" s="7">
        <v>44220</v>
      </c>
      <c r="C4272" s="4" t="s">
        <v>13</v>
      </c>
      <c r="D4272" s="4" t="s">
        <v>18</v>
      </c>
      <c r="E4272" s="4" t="s">
        <v>20</v>
      </c>
      <c r="F4272" s="4">
        <v>1</v>
      </c>
      <c r="G4272" s="13">
        <f t="shared" si="66"/>
        <v>300</v>
      </c>
      <c r="H4272" s="13">
        <f>tbl_Data[[#This Row],[Units]] * tbl_Data[[#This Row],[Price]]</f>
        <v>300</v>
      </c>
      <c r="I4272" s="4" t="s">
        <v>11</v>
      </c>
      <c r="J4272" s="4" t="s">
        <v>12</v>
      </c>
      <c r="K4272" s="4" t="s">
        <v>56</v>
      </c>
    </row>
    <row r="4273" spans="2:11" x14ac:dyDescent="0.25">
      <c r="B4273" s="7">
        <v>44220</v>
      </c>
      <c r="C4273" s="4" t="s">
        <v>21</v>
      </c>
      <c r="D4273" s="4" t="s">
        <v>48</v>
      </c>
      <c r="E4273" s="4" t="s">
        <v>17</v>
      </c>
      <c r="F4273" s="4">
        <v>1</v>
      </c>
      <c r="G4273" s="13">
        <f t="shared" si="66"/>
        <v>500</v>
      </c>
      <c r="H4273" s="13">
        <f>tbl_Data[[#This Row],[Units]] * tbl_Data[[#This Row],[Price]]</f>
        <v>500</v>
      </c>
      <c r="I4273" s="4" t="s">
        <v>23</v>
      </c>
      <c r="J4273" s="4" t="s">
        <v>12</v>
      </c>
      <c r="K4273" s="4" t="s">
        <v>52</v>
      </c>
    </row>
    <row r="4274" spans="2:11" x14ac:dyDescent="0.25">
      <c r="B4274" s="7">
        <v>44220</v>
      </c>
      <c r="C4274" s="4" t="s">
        <v>8</v>
      </c>
      <c r="D4274" s="4" t="s">
        <v>16</v>
      </c>
      <c r="E4274" s="4" t="s">
        <v>22</v>
      </c>
      <c r="F4274" s="4">
        <v>3</v>
      </c>
      <c r="G4274" s="13">
        <f t="shared" si="66"/>
        <v>200</v>
      </c>
      <c r="H4274" s="13">
        <f>tbl_Data[[#This Row],[Units]] * tbl_Data[[#This Row],[Price]]</f>
        <v>600</v>
      </c>
      <c r="I4274" s="4" t="s">
        <v>11</v>
      </c>
      <c r="J4274" s="4" t="s">
        <v>12</v>
      </c>
      <c r="K4274" s="4" t="s">
        <v>53</v>
      </c>
    </row>
    <row r="4275" spans="2:11" x14ac:dyDescent="0.25">
      <c r="B4275" s="7">
        <v>44220</v>
      </c>
      <c r="C4275" s="4" t="s">
        <v>21</v>
      </c>
      <c r="D4275" s="4" t="s">
        <v>18</v>
      </c>
      <c r="E4275" s="4" t="s">
        <v>10</v>
      </c>
      <c r="F4275" s="4">
        <v>3</v>
      </c>
      <c r="G4275" s="13">
        <f t="shared" si="66"/>
        <v>400</v>
      </c>
      <c r="H4275" s="13">
        <f>tbl_Data[[#This Row],[Units]] * tbl_Data[[#This Row],[Price]]</f>
        <v>1200</v>
      </c>
      <c r="I4275" s="4" t="s">
        <v>23</v>
      </c>
      <c r="J4275" s="4" t="s">
        <v>12</v>
      </c>
      <c r="K4275" s="4" t="s">
        <v>55</v>
      </c>
    </row>
    <row r="4276" spans="2:11" x14ac:dyDescent="0.25">
      <c r="B4276" s="7">
        <v>44220</v>
      </c>
      <c r="C4276" s="4" t="s">
        <v>13</v>
      </c>
      <c r="D4276" s="4" t="s">
        <v>14</v>
      </c>
      <c r="E4276" s="4" t="s">
        <v>15</v>
      </c>
      <c r="F4276" s="4">
        <v>19</v>
      </c>
      <c r="G4276" s="13">
        <f t="shared" si="66"/>
        <v>100</v>
      </c>
      <c r="H4276" s="13">
        <f>tbl_Data[[#This Row],[Units]] * tbl_Data[[#This Row],[Price]]</f>
        <v>1900</v>
      </c>
      <c r="I4276" s="4" t="s">
        <v>11</v>
      </c>
      <c r="J4276" s="4" t="s">
        <v>12</v>
      </c>
      <c r="K4276" s="4" t="s">
        <v>56</v>
      </c>
    </row>
    <row r="4277" spans="2:11" x14ac:dyDescent="0.25">
      <c r="B4277" s="7">
        <v>44220</v>
      </c>
      <c r="C4277" s="4" t="s">
        <v>21</v>
      </c>
      <c r="D4277" s="4" t="s">
        <v>48</v>
      </c>
      <c r="E4277" s="4" t="s">
        <v>15</v>
      </c>
      <c r="F4277" s="4">
        <v>29</v>
      </c>
      <c r="G4277" s="13">
        <f t="shared" si="66"/>
        <v>100</v>
      </c>
      <c r="H4277" s="13">
        <f>tbl_Data[[#This Row],[Units]] * tbl_Data[[#This Row],[Price]]</f>
        <v>2900</v>
      </c>
      <c r="I4277" s="4" t="s">
        <v>11</v>
      </c>
      <c r="J4277" s="4" t="s">
        <v>12</v>
      </c>
      <c r="K4277" s="4" t="s">
        <v>55</v>
      </c>
    </row>
    <row r="4278" spans="2:11" x14ac:dyDescent="0.25">
      <c r="B4278" s="7">
        <v>44220</v>
      </c>
      <c r="C4278" s="4" t="s">
        <v>8</v>
      </c>
      <c r="D4278" s="4" t="s">
        <v>18</v>
      </c>
      <c r="E4278" s="4" t="s">
        <v>20</v>
      </c>
      <c r="F4278" s="4">
        <v>16</v>
      </c>
      <c r="G4278" s="13">
        <f t="shared" si="66"/>
        <v>300</v>
      </c>
      <c r="H4278" s="13">
        <f>tbl_Data[[#This Row],[Units]] * tbl_Data[[#This Row],[Price]]</f>
        <v>4800</v>
      </c>
      <c r="I4278" s="4" t="s">
        <v>23</v>
      </c>
      <c r="J4278" s="4" t="s">
        <v>12</v>
      </c>
      <c r="K4278" s="4" t="s">
        <v>54</v>
      </c>
    </row>
    <row r="4279" spans="2:11" x14ac:dyDescent="0.25">
      <c r="B4279" s="7">
        <v>44220</v>
      </c>
      <c r="C4279" s="4" t="s">
        <v>13</v>
      </c>
      <c r="D4279" s="4" t="s">
        <v>18</v>
      </c>
      <c r="E4279" s="4" t="s">
        <v>22</v>
      </c>
      <c r="F4279" s="4">
        <v>46</v>
      </c>
      <c r="G4279" s="13">
        <f t="shared" si="66"/>
        <v>200</v>
      </c>
      <c r="H4279" s="13">
        <f>tbl_Data[[#This Row],[Units]] * tbl_Data[[#This Row],[Price]]</f>
        <v>9200</v>
      </c>
      <c r="I4279" s="4" t="s">
        <v>11</v>
      </c>
      <c r="J4279" s="4" t="s">
        <v>12</v>
      </c>
      <c r="K4279" s="4" t="s">
        <v>53</v>
      </c>
    </row>
    <row r="4280" spans="2:11" x14ac:dyDescent="0.25">
      <c r="B4280" s="7">
        <v>44220</v>
      </c>
      <c r="C4280" s="4" t="s">
        <v>21</v>
      </c>
      <c r="D4280" s="4" t="s">
        <v>18</v>
      </c>
      <c r="E4280" s="4" t="s">
        <v>10</v>
      </c>
      <c r="F4280" s="4">
        <v>47</v>
      </c>
      <c r="G4280" s="13">
        <f t="shared" si="66"/>
        <v>400</v>
      </c>
      <c r="H4280" s="13">
        <f>tbl_Data[[#This Row],[Units]] * tbl_Data[[#This Row],[Price]]</f>
        <v>18800</v>
      </c>
      <c r="I4280" s="4" t="s">
        <v>11</v>
      </c>
      <c r="J4280" s="4" t="s">
        <v>12</v>
      </c>
      <c r="K4280" s="4" t="s">
        <v>52</v>
      </c>
    </row>
    <row r="4281" spans="2:11" x14ac:dyDescent="0.25">
      <c r="B4281" s="7">
        <v>44221</v>
      </c>
      <c r="C4281" s="4" t="s">
        <v>8</v>
      </c>
      <c r="D4281" s="4" t="s">
        <v>48</v>
      </c>
      <c r="E4281" s="4" t="s">
        <v>17</v>
      </c>
      <c r="F4281" s="4">
        <v>14</v>
      </c>
      <c r="G4281" s="13">
        <f t="shared" si="66"/>
        <v>500</v>
      </c>
      <c r="H4281" s="13">
        <f>tbl_Data[[#This Row],[Units]] * tbl_Data[[#This Row],[Price]]</f>
        <v>7000</v>
      </c>
      <c r="I4281" s="4" t="s">
        <v>11</v>
      </c>
      <c r="J4281" s="4" t="s">
        <v>12</v>
      </c>
      <c r="K4281" s="4" t="s">
        <v>52</v>
      </c>
    </row>
    <row r="4282" spans="2:11" x14ac:dyDescent="0.25">
      <c r="B4282" s="7">
        <v>44221</v>
      </c>
      <c r="C4282" s="4" t="s">
        <v>21</v>
      </c>
      <c r="D4282" s="4" t="s">
        <v>9</v>
      </c>
      <c r="E4282" s="4" t="s">
        <v>20</v>
      </c>
      <c r="F4282" s="4">
        <v>32</v>
      </c>
      <c r="G4282" s="13">
        <f t="shared" si="66"/>
        <v>300</v>
      </c>
      <c r="H4282" s="13">
        <f>tbl_Data[[#This Row],[Units]] * tbl_Data[[#This Row],[Price]]</f>
        <v>9600</v>
      </c>
      <c r="I4282" s="4" t="s">
        <v>11</v>
      </c>
      <c r="J4282" s="4" t="s">
        <v>12</v>
      </c>
      <c r="K4282" s="4" t="s">
        <v>53</v>
      </c>
    </row>
    <row r="4283" spans="2:11" x14ac:dyDescent="0.25">
      <c r="B4283" s="7">
        <v>44221</v>
      </c>
      <c r="C4283" s="4" t="s">
        <v>21</v>
      </c>
      <c r="D4283" s="4" t="s">
        <v>9</v>
      </c>
      <c r="E4283" s="4" t="s">
        <v>10</v>
      </c>
      <c r="F4283" s="4">
        <v>33</v>
      </c>
      <c r="G4283" s="13">
        <f t="shared" si="66"/>
        <v>400</v>
      </c>
      <c r="H4283" s="13">
        <f>tbl_Data[[#This Row],[Units]] * tbl_Data[[#This Row],[Price]]</f>
        <v>13200</v>
      </c>
      <c r="I4283" s="4" t="s">
        <v>11</v>
      </c>
      <c r="J4283" s="4" t="s">
        <v>12</v>
      </c>
      <c r="K4283" s="4" t="s">
        <v>52</v>
      </c>
    </row>
    <row r="4284" spans="2:11" x14ac:dyDescent="0.25">
      <c r="B4284" s="7">
        <v>44221</v>
      </c>
      <c r="C4284" s="4" t="s">
        <v>8</v>
      </c>
      <c r="D4284" s="4" t="s">
        <v>16</v>
      </c>
      <c r="E4284" s="4" t="s">
        <v>10</v>
      </c>
      <c r="F4284" s="4">
        <v>33</v>
      </c>
      <c r="G4284" s="13">
        <f t="shared" si="66"/>
        <v>400</v>
      </c>
      <c r="H4284" s="13">
        <f>tbl_Data[[#This Row],[Units]] * tbl_Data[[#This Row],[Price]]</f>
        <v>13200</v>
      </c>
      <c r="I4284" s="4" t="s">
        <v>11</v>
      </c>
      <c r="J4284" s="4" t="s">
        <v>12</v>
      </c>
      <c r="K4284" s="4" t="s">
        <v>55</v>
      </c>
    </row>
    <row r="4285" spans="2:11" x14ac:dyDescent="0.25">
      <c r="B4285" s="7">
        <v>44221</v>
      </c>
      <c r="C4285" s="4" t="s">
        <v>13</v>
      </c>
      <c r="D4285" s="4" t="s">
        <v>18</v>
      </c>
      <c r="E4285" s="4" t="s">
        <v>17</v>
      </c>
      <c r="F4285" s="4">
        <v>31</v>
      </c>
      <c r="G4285" s="13">
        <f t="shared" si="66"/>
        <v>500</v>
      </c>
      <c r="H4285" s="13">
        <f>tbl_Data[[#This Row],[Units]] * tbl_Data[[#This Row],[Price]]</f>
        <v>15500</v>
      </c>
      <c r="I4285" s="4" t="s">
        <v>11</v>
      </c>
      <c r="J4285" s="4" t="s">
        <v>12</v>
      </c>
      <c r="K4285" s="4" t="s">
        <v>53</v>
      </c>
    </row>
    <row r="4286" spans="2:11" x14ac:dyDescent="0.25">
      <c r="B4286" s="7">
        <v>44221</v>
      </c>
      <c r="C4286" s="4" t="s">
        <v>8</v>
      </c>
      <c r="D4286" s="4" t="s">
        <v>16</v>
      </c>
      <c r="E4286" s="4" t="s">
        <v>10</v>
      </c>
      <c r="F4286" s="4">
        <v>39</v>
      </c>
      <c r="G4286" s="13">
        <f t="shared" si="66"/>
        <v>400</v>
      </c>
      <c r="H4286" s="13">
        <f>tbl_Data[[#This Row],[Units]] * tbl_Data[[#This Row],[Price]]</f>
        <v>15600</v>
      </c>
      <c r="I4286" s="4" t="s">
        <v>11</v>
      </c>
      <c r="J4286" s="4" t="s">
        <v>12</v>
      </c>
      <c r="K4286" s="4" t="s">
        <v>52</v>
      </c>
    </row>
    <row r="4287" spans="2:11" x14ac:dyDescent="0.25">
      <c r="B4287" s="7">
        <v>44221</v>
      </c>
      <c r="C4287" s="4" t="s">
        <v>21</v>
      </c>
      <c r="D4287" s="4" t="s">
        <v>16</v>
      </c>
      <c r="E4287" s="4" t="s">
        <v>10</v>
      </c>
      <c r="F4287" s="4">
        <v>40</v>
      </c>
      <c r="G4287" s="13">
        <f t="shared" si="66"/>
        <v>400</v>
      </c>
      <c r="H4287" s="13">
        <f>tbl_Data[[#This Row],[Units]] * tbl_Data[[#This Row],[Price]]</f>
        <v>16000</v>
      </c>
      <c r="I4287" s="4" t="s">
        <v>23</v>
      </c>
      <c r="J4287" s="4" t="s">
        <v>12</v>
      </c>
      <c r="K4287" s="4" t="s">
        <v>52</v>
      </c>
    </row>
    <row r="4288" spans="2:11" x14ac:dyDescent="0.25">
      <c r="B4288" s="7">
        <v>44222</v>
      </c>
      <c r="C4288" s="4" t="s">
        <v>13</v>
      </c>
      <c r="D4288" s="4" t="s">
        <v>16</v>
      </c>
      <c r="E4288" s="4" t="s">
        <v>20</v>
      </c>
      <c r="F4288" s="4">
        <v>5</v>
      </c>
      <c r="G4288" s="13">
        <f t="shared" si="66"/>
        <v>300</v>
      </c>
      <c r="H4288" s="13">
        <f>tbl_Data[[#This Row],[Units]] * tbl_Data[[#This Row],[Price]]</f>
        <v>1500</v>
      </c>
      <c r="I4288" s="4" t="s">
        <v>11</v>
      </c>
      <c r="J4288" s="4" t="s">
        <v>12</v>
      </c>
      <c r="K4288" s="4" t="s">
        <v>55</v>
      </c>
    </row>
    <row r="4289" spans="2:11" x14ac:dyDescent="0.25">
      <c r="B4289" s="7">
        <v>44222</v>
      </c>
      <c r="C4289" s="4" t="s">
        <v>13</v>
      </c>
      <c r="D4289" s="4" t="s">
        <v>14</v>
      </c>
      <c r="E4289" s="4" t="s">
        <v>15</v>
      </c>
      <c r="F4289" s="4">
        <v>18</v>
      </c>
      <c r="G4289" s="13">
        <f t="shared" si="66"/>
        <v>100</v>
      </c>
      <c r="H4289" s="13">
        <f>tbl_Data[[#This Row],[Units]] * tbl_Data[[#This Row],[Price]]</f>
        <v>1800</v>
      </c>
      <c r="I4289" s="4" t="s">
        <v>11</v>
      </c>
      <c r="J4289" s="4" t="s">
        <v>12</v>
      </c>
      <c r="K4289" s="4" t="s">
        <v>55</v>
      </c>
    </row>
    <row r="4290" spans="2:11" x14ac:dyDescent="0.25">
      <c r="B4290" s="7">
        <v>44222</v>
      </c>
      <c r="C4290" s="4" t="s">
        <v>13</v>
      </c>
      <c r="D4290" s="4" t="s">
        <v>14</v>
      </c>
      <c r="E4290" s="4" t="s">
        <v>17</v>
      </c>
      <c r="F4290" s="4">
        <v>5</v>
      </c>
      <c r="G4290" s="13">
        <f t="shared" si="66"/>
        <v>500</v>
      </c>
      <c r="H4290" s="13">
        <f>tbl_Data[[#This Row],[Units]] * tbl_Data[[#This Row],[Price]]</f>
        <v>2500</v>
      </c>
      <c r="I4290" s="4" t="s">
        <v>11</v>
      </c>
      <c r="J4290" s="4" t="s">
        <v>12</v>
      </c>
      <c r="K4290" s="4" t="s">
        <v>55</v>
      </c>
    </row>
    <row r="4291" spans="2:11" x14ac:dyDescent="0.25">
      <c r="B4291" s="7">
        <v>44222</v>
      </c>
      <c r="C4291" s="4" t="s">
        <v>13</v>
      </c>
      <c r="D4291" s="4" t="s">
        <v>18</v>
      </c>
      <c r="E4291" s="4" t="s">
        <v>15</v>
      </c>
      <c r="F4291" s="4">
        <v>27</v>
      </c>
      <c r="G4291" s="13">
        <f t="shared" si="66"/>
        <v>100</v>
      </c>
      <c r="H4291" s="13">
        <f>tbl_Data[[#This Row],[Units]] * tbl_Data[[#This Row],[Price]]</f>
        <v>2700</v>
      </c>
      <c r="I4291" s="4" t="s">
        <v>11</v>
      </c>
      <c r="J4291" s="4" t="s">
        <v>12</v>
      </c>
      <c r="K4291" s="4" t="s">
        <v>52</v>
      </c>
    </row>
    <row r="4292" spans="2:11" x14ac:dyDescent="0.25">
      <c r="B4292" s="7">
        <v>44222</v>
      </c>
      <c r="C4292" s="4" t="s">
        <v>21</v>
      </c>
      <c r="D4292" s="4" t="s">
        <v>48</v>
      </c>
      <c r="E4292" s="4" t="s">
        <v>17</v>
      </c>
      <c r="F4292" s="4">
        <v>9</v>
      </c>
      <c r="G4292" s="13">
        <f t="shared" ref="G4292:G4355" si="67">_xlfn.XLOOKUP(E4292, Product, dv_Price, "N/A", 0)</f>
        <v>500</v>
      </c>
      <c r="H4292" s="13">
        <f>tbl_Data[[#This Row],[Units]] * tbl_Data[[#This Row],[Price]]</f>
        <v>4500</v>
      </c>
      <c r="I4292" s="4" t="s">
        <v>23</v>
      </c>
      <c r="J4292" s="4" t="s">
        <v>12</v>
      </c>
      <c r="K4292" s="4" t="s">
        <v>53</v>
      </c>
    </row>
    <row r="4293" spans="2:11" x14ac:dyDescent="0.25">
      <c r="B4293" s="7">
        <v>44222</v>
      </c>
      <c r="C4293" s="4" t="s">
        <v>21</v>
      </c>
      <c r="D4293" s="4" t="s">
        <v>18</v>
      </c>
      <c r="E4293" s="4" t="s">
        <v>20</v>
      </c>
      <c r="F4293" s="4">
        <v>31</v>
      </c>
      <c r="G4293" s="13">
        <f t="shared" si="67"/>
        <v>300</v>
      </c>
      <c r="H4293" s="13">
        <f>tbl_Data[[#This Row],[Units]] * tbl_Data[[#This Row],[Price]]</f>
        <v>9300</v>
      </c>
      <c r="I4293" s="4" t="s">
        <v>11</v>
      </c>
      <c r="J4293" s="4" t="s">
        <v>12</v>
      </c>
      <c r="K4293" s="4" t="s">
        <v>53</v>
      </c>
    </row>
    <row r="4294" spans="2:11" x14ac:dyDescent="0.25">
      <c r="B4294" s="7">
        <v>44222</v>
      </c>
      <c r="C4294" s="4" t="s">
        <v>13</v>
      </c>
      <c r="D4294" s="4" t="s">
        <v>48</v>
      </c>
      <c r="E4294" s="4" t="s">
        <v>17</v>
      </c>
      <c r="F4294" s="4">
        <v>37</v>
      </c>
      <c r="G4294" s="13">
        <f t="shared" si="67"/>
        <v>500</v>
      </c>
      <c r="H4294" s="13">
        <f>tbl_Data[[#This Row],[Units]] * tbl_Data[[#This Row],[Price]]</f>
        <v>18500</v>
      </c>
      <c r="I4294" s="4" t="s">
        <v>11</v>
      </c>
      <c r="J4294" s="4" t="s">
        <v>12</v>
      </c>
      <c r="K4294" s="4" t="s">
        <v>55</v>
      </c>
    </row>
    <row r="4295" spans="2:11" x14ac:dyDescent="0.25">
      <c r="B4295" s="7">
        <v>44222</v>
      </c>
      <c r="C4295" s="4" t="s">
        <v>8</v>
      </c>
      <c r="D4295" s="4" t="s">
        <v>16</v>
      </c>
      <c r="E4295" s="4" t="s">
        <v>17</v>
      </c>
      <c r="F4295" s="4">
        <v>38</v>
      </c>
      <c r="G4295" s="13">
        <f t="shared" si="67"/>
        <v>500</v>
      </c>
      <c r="H4295" s="13">
        <f>tbl_Data[[#This Row],[Units]] * tbl_Data[[#This Row],[Price]]</f>
        <v>19000</v>
      </c>
      <c r="I4295" s="4" t="s">
        <v>11</v>
      </c>
      <c r="J4295" s="4" t="s">
        <v>12</v>
      </c>
      <c r="K4295" s="4" t="s">
        <v>52</v>
      </c>
    </row>
    <row r="4296" spans="2:11" x14ac:dyDescent="0.25">
      <c r="B4296" s="7">
        <v>44223</v>
      </c>
      <c r="C4296" s="4" t="s">
        <v>13</v>
      </c>
      <c r="D4296" s="4" t="s">
        <v>9</v>
      </c>
      <c r="E4296" s="4" t="s">
        <v>17</v>
      </c>
      <c r="F4296" s="4">
        <v>2</v>
      </c>
      <c r="G4296" s="13">
        <f t="shared" si="67"/>
        <v>500</v>
      </c>
      <c r="H4296" s="13">
        <f>tbl_Data[[#This Row],[Units]] * tbl_Data[[#This Row],[Price]]</f>
        <v>1000</v>
      </c>
      <c r="I4296" s="4" t="s">
        <v>11</v>
      </c>
      <c r="J4296" s="4" t="s">
        <v>12</v>
      </c>
      <c r="K4296" s="4" t="s">
        <v>52</v>
      </c>
    </row>
    <row r="4297" spans="2:11" x14ac:dyDescent="0.25">
      <c r="B4297" s="7">
        <v>44223</v>
      </c>
      <c r="C4297" s="4" t="s">
        <v>21</v>
      </c>
      <c r="D4297" s="4" t="s">
        <v>48</v>
      </c>
      <c r="E4297" s="4" t="s">
        <v>20</v>
      </c>
      <c r="F4297" s="4">
        <v>9</v>
      </c>
      <c r="G4297" s="13">
        <f t="shared" si="67"/>
        <v>300</v>
      </c>
      <c r="H4297" s="13">
        <f>tbl_Data[[#This Row],[Units]] * tbl_Data[[#This Row],[Price]]</f>
        <v>2700</v>
      </c>
      <c r="I4297" s="4" t="s">
        <v>11</v>
      </c>
      <c r="J4297" s="4" t="s">
        <v>12</v>
      </c>
      <c r="K4297" s="4" t="s">
        <v>52</v>
      </c>
    </row>
    <row r="4298" spans="2:11" x14ac:dyDescent="0.25">
      <c r="B4298" s="7">
        <v>44223</v>
      </c>
      <c r="C4298" s="4" t="s">
        <v>13</v>
      </c>
      <c r="D4298" s="4" t="s">
        <v>16</v>
      </c>
      <c r="E4298" s="4" t="s">
        <v>22</v>
      </c>
      <c r="F4298" s="4">
        <v>29</v>
      </c>
      <c r="G4298" s="13">
        <f t="shared" si="67"/>
        <v>200</v>
      </c>
      <c r="H4298" s="13">
        <f>tbl_Data[[#This Row],[Units]] * tbl_Data[[#This Row],[Price]]</f>
        <v>5800</v>
      </c>
      <c r="I4298" s="4" t="s">
        <v>11</v>
      </c>
      <c r="J4298" s="4" t="s">
        <v>12</v>
      </c>
      <c r="K4298" s="4" t="s">
        <v>52</v>
      </c>
    </row>
    <row r="4299" spans="2:11" x14ac:dyDescent="0.25">
      <c r="B4299" s="7">
        <v>44223</v>
      </c>
      <c r="C4299" s="4" t="s">
        <v>8</v>
      </c>
      <c r="D4299" s="4" t="s">
        <v>18</v>
      </c>
      <c r="E4299" s="4" t="s">
        <v>10</v>
      </c>
      <c r="F4299" s="4">
        <v>20</v>
      </c>
      <c r="G4299" s="13">
        <f t="shared" si="67"/>
        <v>400</v>
      </c>
      <c r="H4299" s="13">
        <f>tbl_Data[[#This Row],[Units]] * tbl_Data[[#This Row],[Price]]</f>
        <v>8000</v>
      </c>
      <c r="I4299" s="4" t="s">
        <v>11</v>
      </c>
      <c r="J4299" s="4" t="s">
        <v>12</v>
      </c>
      <c r="K4299" s="4" t="s">
        <v>52</v>
      </c>
    </row>
    <row r="4300" spans="2:11" x14ac:dyDescent="0.25">
      <c r="B4300" s="7">
        <v>44223</v>
      </c>
      <c r="C4300" s="4" t="s">
        <v>13</v>
      </c>
      <c r="D4300" s="4" t="s">
        <v>14</v>
      </c>
      <c r="E4300" s="4" t="s">
        <v>17</v>
      </c>
      <c r="F4300" s="4">
        <v>19</v>
      </c>
      <c r="G4300" s="13">
        <f t="shared" si="67"/>
        <v>500</v>
      </c>
      <c r="H4300" s="13">
        <f>tbl_Data[[#This Row],[Units]] * tbl_Data[[#This Row],[Price]]</f>
        <v>9500</v>
      </c>
      <c r="I4300" s="4" t="s">
        <v>11</v>
      </c>
      <c r="J4300" s="4" t="s">
        <v>12</v>
      </c>
      <c r="K4300" s="4" t="s">
        <v>53</v>
      </c>
    </row>
    <row r="4301" spans="2:11" x14ac:dyDescent="0.25">
      <c r="B4301" s="7">
        <v>44223</v>
      </c>
      <c r="C4301" s="4" t="s">
        <v>21</v>
      </c>
      <c r="D4301" s="4" t="s">
        <v>9</v>
      </c>
      <c r="E4301" s="4" t="s">
        <v>17</v>
      </c>
      <c r="F4301" s="4">
        <v>22</v>
      </c>
      <c r="G4301" s="13">
        <f t="shared" si="67"/>
        <v>500</v>
      </c>
      <c r="H4301" s="13">
        <f>tbl_Data[[#This Row],[Units]] * tbl_Data[[#This Row],[Price]]</f>
        <v>11000</v>
      </c>
      <c r="I4301" s="4" t="s">
        <v>11</v>
      </c>
      <c r="J4301" s="4" t="s">
        <v>12</v>
      </c>
      <c r="K4301" s="4" t="s">
        <v>52</v>
      </c>
    </row>
    <row r="4302" spans="2:11" x14ac:dyDescent="0.25">
      <c r="B4302" s="7">
        <v>44223</v>
      </c>
      <c r="C4302" s="4" t="s">
        <v>21</v>
      </c>
      <c r="D4302" s="4" t="s">
        <v>16</v>
      </c>
      <c r="E4302" s="4" t="s">
        <v>20</v>
      </c>
      <c r="F4302" s="4">
        <v>46</v>
      </c>
      <c r="G4302" s="13">
        <f t="shared" si="67"/>
        <v>300</v>
      </c>
      <c r="H4302" s="13">
        <f>tbl_Data[[#This Row],[Units]] * tbl_Data[[#This Row],[Price]]</f>
        <v>13800</v>
      </c>
      <c r="I4302" s="4" t="s">
        <v>11</v>
      </c>
      <c r="J4302" s="4" t="s">
        <v>19</v>
      </c>
      <c r="K4302" s="4" t="s">
        <v>53</v>
      </c>
    </row>
    <row r="4303" spans="2:11" x14ac:dyDescent="0.25">
      <c r="B4303" s="7">
        <v>44223</v>
      </c>
      <c r="C4303" s="4" t="s">
        <v>13</v>
      </c>
      <c r="D4303" s="4" t="s">
        <v>48</v>
      </c>
      <c r="E4303" s="4" t="s">
        <v>17</v>
      </c>
      <c r="F4303" s="4">
        <v>30</v>
      </c>
      <c r="G4303" s="13">
        <f t="shared" si="67"/>
        <v>500</v>
      </c>
      <c r="H4303" s="13">
        <f>tbl_Data[[#This Row],[Units]] * tbl_Data[[#This Row],[Price]]</f>
        <v>15000</v>
      </c>
      <c r="I4303" s="4" t="s">
        <v>11</v>
      </c>
      <c r="J4303" s="4" t="s">
        <v>12</v>
      </c>
      <c r="K4303" s="4" t="s">
        <v>52</v>
      </c>
    </row>
    <row r="4304" spans="2:11" x14ac:dyDescent="0.25">
      <c r="B4304" s="7">
        <v>44223</v>
      </c>
      <c r="C4304" s="4" t="s">
        <v>21</v>
      </c>
      <c r="D4304" s="4" t="s">
        <v>14</v>
      </c>
      <c r="E4304" s="4" t="s">
        <v>17</v>
      </c>
      <c r="F4304" s="4">
        <v>47</v>
      </c>
      <c r="G4304" s="13">
        <f t="shared" si="67"/>
        <v>500</v>
      </c>
      <c r="H4304" s="13">
        <f>tbl_Data[[#This Row],[Units]] * tbl_Data[[#This Row],[Price]]</f>
        <v>23500</v>
      </c>
      <c r="I4304" s="4" t="s">
        <v>11</v>
      </c>
      <c r="J4304" s="4" t="s">
        <v>12</v>
      </c>
      <c r="K4304" s="4" t="s">
        <v>52</v>
      </c>
    </row>
    <row r="4305" spans="2:11" x14ac:dyDescent="0.25">
      <c r="B4305" s="7">
        <v>44224</v>
      </c>
      <c r="C4305" s="4" t="s">
        <v>8</v>
      </c>
      <c r="D4305" s="4" t="s">
        <v>18</v>
      </c>
      <c r="E4305" s="4" t="s">
        <v>15</v>
      </c>
      <c r="F4305" s="4">
        <v>17</v>
      </c>
      <c r="G4305" s="13">
        <f t="shared" si="67"/>
        <v>100</v>
      </c>
      <c r="H4305" s="13">
        <f>tbl_Data[[#This Row],[Units]] * tbl_Data[[#This Row],[Price]]</f>
        <v>1700</v>
      </c>
      <c r="I4305" s="4" t="s">
        <v>11</v>
      </c>
      <c r="J4305" s="4" t="s">
        <v>12</v>
      </c>
      <c r="K4305" s="4" t="s">
        <v>53</v>
      </c>
    </row>
    <row r="4306" spans="2:11" x14ac:dyDescent="0.25">
      <c r="B4306" s="7">
        <v>44224</v>
      </c>
      <c r="C4306" s="4" t="s">
        <v>21</v>
      </c>
      <c r="D4306" s="4" t="s">
        <v>16</v>
      </c>
      <c r="E4306" s="4" t="s">
        <v>22</v>
      </c>
      <c r="F4306" s="4">
        <v>12</v>
      </c>
      <c r="G4306" s="13">
        <f t="shared" si="67"/>
        <v>200</v>
      </c>
      <c r="H4306" s="13">
        <f>tbl_Data[[#This Row],[Units]] * tbl_Data[[#This Row],[Price]]</f>
        <v>2400</v>
      </c>
      <c r="I4306" s="4" t="s">
        <v>11</v>
      </c>
      <c r="J4306" s="4" t="s">
        <v>12</v>
      </c>
      <c r="K4306" s="4" t="s">
        <v>54</v>
      </c>
    </row>
    <row r="4307" spans="2:11" x14ac:dyDescent="0.25">
      <c r="B4307" s="7">
        <v>44224</v>
      </c>
      <c r="C4307" s="4" t="s">
        <v>8</v>
      </c>
      <c r="D4307" s="4" t="s">
        <v>48</v>
      </c>
      <c r="E4307" s="4" t="s">
        <v>20</v>
      </c>
      <c r="F4307" s="4">
        <v>9</v>
      </c>
      <c r="G4307" s="13">
        <f t="shared" si="67"/>
        <v>300</v>
      </c>
      <c r="H4307" s="13">
        <f>tbl_Data[[#This Row],[Units]] * tbl_Data[[#This Row],[Price]]</f>
        <v>2700</v>
      </c>
      <c r="I4307" s="4" t="s">
        <v>11</v>
      </c>
      <c r="J4307" s="4" t="s">
        <v>12</v>
      </c>
      <c r="K4307" s="4" t="s">
        <v>54</v>
      </c>
    </row>
    <row r="4308" spans="2:11" x14ac:dyDescent="0.25">
      <c r="B4308" s="7">
        <v>44224</v>
      </c>
      <c r="C4308" s="4" t="s">
        <v>21</v>
      </c>
      <c r="D4308" s="4" t="s">
        <v>18</v>
      </c>
      <c r="E4308" s="4" t="s">
        <v>20</v>
      </c>
      <c r="F4308" s="4">
        <v>14</v>
      </c>
      <c r="G4308" s="13">
        <f t="shared" si="67"/>
        <v>300</v>
      </c>
      <c r="H4308" s="13">
        <f>tbl_Data[[#This Row],[Units]] * tbl_Data[[#This Row],[Price]]</f>
        <v>4200</v>
      </c>
      <c r="I4308" s="4" t="s">
        <v>23</v>
      </c>
      <c r="J4308" s="4" t="s">
        <v>12</v>
      </c>
      <c r="K4308" s="4" t="s">
        <v>55</v>
      </c>
    </row>
    <row r="4309" spans="2:11" x14ac:dyDescent="0.25">
      <c r="B4309" s="7">
        <v>44224</v>
      </c>
      <c r="C4309" s="4" t="s">
        <v>8</v>
      </c>
      <c r="D4309" s="4" t="s">
        <v>24</v>
      </c>
      <c r="E4309" s="4" t="s">
        <v>15</v>
      </c>
      <c r="F4309" s="4">
        <v>45</v>
      </c>
      <c r="G4309" s="13">
        <f t="shared" si="67"/>
        <v>100</v>
      </c>
      <c r="H4309" s="13">
        <f>tbl_Data[[#This Row],[Units]] * tbl_Data[[#This Row],[Price]]</f>
        <v>4500</v>
      </c>
      <c r="I4309" s="4" t="s">
        <v>11</v>
      </c>
      <c r="J4309" s="4" t="s">
        <v>12</v>
      </c>
      <c r="K4309" s="4" t="s">
        <v>55</v>
      </c>
    </row>
    <row r="4310" spans="2:11" x14ac:dyDescent="0.25">
      <c r="B4310" s="7">
        <v>44224</v>
      </c>
      <c r="C4310" s="4" t="s">
        <v>8</v>
      </c>
      <c r="D4310" s="4" t="s">
        <v>24</v>
      </c>
      <c r="E4310" s="4" t="s">
        <v>10</v>
      </c>
      <c r="F4310" s="4">
        <v>19</v>
      </c>
      <c r="G4310" s="13">
        <f t="shared" si="67"/>
        <v>400</v>
      </c>
      <c r="H4310" s="13">
        <f>tbl_Data[[#This Row],[Units]] * tbl_Data[[#This Row],[Price]]</f>
        <v>7600</v>
      </c>
      <c r="I4310" s="4" t="s">
        <v>23</v>
      </c>
      <c r="J4310" s="4" t="s">
        <v>12</v>
      </c>
      <c r="K4310" s="4" t="s">
        <v>53</v>
      </c>
    </row>
    <row r="4311" spans="2:11" x14ac:dyDescent="0.25">
      <c r="B4311" s="7">
        <v>44224</v>
      </c>
      <c r="C4311" s="4" t="s">
        <v>21</v>
      </c>
      <c r="D4311" s="4" t="s">
        <v>18</v>
      </c>
      <c r="E4311" s="4" t="s">
        <v>10</v>
      </c>
      <c r="F4311" s="4">
        <v>22</v>
      </c>
      <c r="G4311" s="13">
        <f t="shared" si="67"/>
        <v>400</v>
      </c>
      <c r="H4311" s="13">
        <f>tbl_Data[[#This Row],[Units]] * tbl_Data[[#This Row],[Price]]</f>
        <v>8800</v>
      </c>
      <c r="I4311" s="4" t="s">
        <v>11</v>
      </c>
      <c r="J4311" s="4" t="s">
        <v>12</v>
      </c>
      <c r="K4311" s="4" t="s">
        <v>53</v>
      </c>
    </row>
    <row r="4312" spans="2:11" x14ac:dyDescent="0.25">
      <c r="B4312" s="7">
        <v>44224</v>
      </c>
      <c r="C4312" s="4" t="s">
        <v>21</v>
      </c>
      <c r="D4312" s="4" t="s">
        <v>48</v>
      </c>
      <c r="E4312" s="4" t="s">
        <v>20</v>
      </c>
      <c r="F4312" s="4">
        <v>46</v>
      </c>
      <c r="G4312" s="13">
        <f t="shared" si="67"/>
        <v>300</v>
      </c>
      <c r="H4312" s="13">
        <f>tbl_Data[[#This Row],[Units]] * tbl_Data[[#This Row],[Price]]</f>
        <v>13800</v>
      </c>
      <c r="I4312" s="4" t="s">
        <v>11</v>
      </c>
      <c r="J4312" s="4" t="s">
        <v>19</v>
      </c>
      <c r="K4312" s="4" t="s">
        <v>53</v>
      </c>
    </row>
    <row r="4313" spans="2:11" x14ac:dyDescent="0.25">
      <c r="B4313" s="7">
        <v>44224</v>
      </c>
      <c r="C4313" s="4" t="s">
        <v>21</v>
      </c>
      <c r="D4313" s="4" t="s">
        <v>14</v>
      </c>
      <c r="E4313" s="4" t="s">
        <v>20</v>
      </c>
      <c r="F4313" s="4">
        <v>48</v>
      </c>
      <c r="G4313" s="13">
        <f t="shared" si="67"/>
        <v>300</v>
      </c>
      <c r="H4313" s="13">
        <f>tbl_Data[[#This Row],[Units]] * tbl_Data[[#This Row],[Price]]</f>
        <v>14400</v>
      </c>
      <c r="I4313" s="4" t="s">
        <v>11</v>
      </c>
      <c r="J4313" s="4" t="s">
        <v>12</v>
      </c>
      <c r="K4313" s="4" t="s">
        <v>54</v>
      </c>
    </row>
    <row r="4314" spans="2:11" x14ac:dyDescent="0.25">
      <c r="B4314" s="7">
        <v>44225</v>
      </c>
      <c r="C4314" s="4" t="s">
        <v>8</v>
      </c>
      <c r="D4314" s="4" t="s">
        <v>16</v>
      </c>
      <c r="E4314" s="4" t="s">
        <v>15</v>
      </c>
      <c r="F4314" s="4">
        <v>11</v>
      </c>
      <c r="G4314" s="13">
        <f t="shared" si="67"/>
        <v>100</v>
      </c>
      <c r="H4314" s="13">
        <f>tbl_Data[[#This Row],[Units]] * tbl_Data[[#This Row],[Price]]</f>
        <v>1100</v>
      </c>
      <c r="I4314" s="4" t="s">
        <v>11</v>
      </c>
      <c r="J4314" s="4" t="s">
        <v>12</v>
      </c>
      <c r="K4314" s="4" t="s">
        <v>52</v>
      </c>
    </row>
    <row r="4315" spans="2:11" x14ac:dyDescent="0.25">
      <c r="B4315" s="7">
        <v>44225</v>
      </c>
      <c r="C4315" s="4" t="s">
        <v>13</v>
      </c>
      <c r="D4315" s="4" t="s">
        <v>9</v>
      </c>
      <c r="E4315" s="4" t="s">
        <v>15</v>
      </c>
      <c r="F4315" s="4">
        <v>39</v>
      </c>
      <c r="G4315" s="13">
        <f t="shared" si="67"/>
        <v>100</v>
      </c>
      <c r="H4315" s="13">
        <f>tbl_Data[[#This Row],[Units]] * tbl_Data[[#This Row],[Price]]</f>
        <v>3900</v>
      </c>
      <c r="I4315" s="4" t="s">
        <v>11</v>
      </c>
      <c r="J4315" s="4" t="s">
        <v>12</v>
      </c>
      <c r="K4315" s="4" t="s">
        <v>52</v>
      </c>
    </row>
    <row r="4316" spans="2:11" x14ac:dyDescent="0.25">
      <c r="B4316" s="7">
        <v>44225</v>
      </c>
      <c r="C4316" s="4" t="s">
        <v>13</v>
      </c>
      <c r="D4316" s="4" t="s">
        <v>18</v>
      </c>
      <c r="E4316" s="4" t="s">
        <v>20</v>
      </c>
      <c r="F4316" s="4">
        <v>18</v>
      </c>
      <c r="G4316" s="13">
        <f t="shared" si="67"/>
        <v>300</v>
      </c>
      <c r="H4316" s="13">
        <f>tbl_Data[[#This Row],[Units]] * tbl_Data[[#This Row],[Price]]</f>
        <v>5400</v>
      </c>
      <c r="I4316" s="4" t="s">
        <v>11</v>
      </c>
      <c r="J4316" s="4" t="s">
        <v>12</v>
      </c>
      <c r="K4316" s="4" t="s">
        <v>54</v>
      </c>
    </row>
    <row r="4317" spans="2:11" x14ac:dyDescent="0.25">
      <c r="B4317" s="7">
        <v>44225</v>
      </c>
      <c r="C4317" s="4" t="s">
        <v>21</v>
      </c>
      <c r="D4317" s="4" t="s">
        <v>18</v>
      </c>
      <c r="E4317" s="4" t="s">
        <v>22</v>
      </c>
      <c r="F4317" s="4">
        <v>31</v>
      </c>
      <c r="G4317" s="13">
        <f t="shared" si="67"/>
        <v>200</v>
      </c>
      <c r="H4317" s="13">
        <f>tbl_Data[[#This Row],[Units]] * tbl_Data[[#This Row],[Price]]</f>
        <v>6200</v>
      </c>
      <c r="I4317" s="4" t="s">
        <v>23</v>
      </c>
      <c r="J4317" s="4" t="s">
        <v>12</v>
      </c>
      <c r="K4317" s="4" t="s">
        <v>53</v>
      </c>
    </row>
    <row r="4318" spans="2:11" x14ac:dyDescent="0.25">
      <c r="B4318" s="7">
        <v>44225</v>
      </c>
      <c r="C4318" s="4" t="s">
        <v>8</v>
      </c>
      <c r="D4318" s="4" t="s">
        <v>9</v>
      </c>
      <c r="E4318" s="4" t="s">
        <v>20</v>
      </c>
      <c r="F4318" s="4">
        <v>34</v>
      </c>
      <c r="G4318" s="13">
        <f t="shared" si="67"/>
        <v>300</v>
      </c>
      <c r="H4318" s="13">
        <f>tbl_Data[[#This Row],[Units]] * tbl_Data[[#This Row],[Price]]</f>
        <v>10200</v>
      </c>
      <c r="I4318" s="4" t="s">
        <v>11</v>
      </c>
      <c r="J4318" s="4" t="s">
        <v>12</v>
      </c>
      <c r="K4318" s="4" t="s">
        <v>55</v>
      </c>
    </row>
    <row r="4319" spans="2:11" x14ac:dyDescent="0.25">
      <c r="B4319" s="7">
        <v>44225</v>
      </c>
      <c r="C4319" s="4" t="s">
        <v>8</v>
      </c>
      <c r="D4319" s="4" t="s">
        <v>48</v>
      </c>
      <c r="E4319" s="4" t="s">
        <v>10</v>
      </c>
      <c r="F4319" s="4">
        <v>31</v>
      </c>
      <c r="G4319" s="13">
        <f t="shared" si="67"/>
        <v>400</v>
      </c>
      <c r="H4319" s="13">
        <f>tbl_Data[[#This Row],[Units]] * tbl_Data[[#This Row],[Price]]</f>
        <v>12400</v>
      </c>
      <c r="I4319" s="4" t="s">
        <v>23</v>
      </c>
      <c r="J4319" s="4" t="s">
        <v>12</v>
      </c>
      <c r="K4319" s="4" t="s">
        <v>52</v>
      </c>
    </row>
    <row r="4320" spans="2:11" x14ac:dyDescent="0.25">
      <c r="B4320" s="7">
        <v>44225</v>
      </c>
      <c r="C4320" s="4" t="s">
        <v>13</v>
      </c>
      <c r="D4320" s="4" t="s">
        <v>9</v>
      </c>
      <c r="E4320" s="4" t="s">
        <v>20</v>
      </c>
      <c r="F4320" s="4">
        <v>42</v>
      </c>
      <c r="G4320" s="13">
        <f t="shared" si="67"/>
        <v>300</v>
      </c>
      <c r="H4320" s="13">
        <f>tbl_Data[[#This Row],[Units]] * tbl_Data[[#This Row],[Price]]</f>
        <v>12600</v>
      </c>
      <c r="I4320" s="4" t="s">
        <v>11</v>
      </c>
      <c r="J4320" s="4" t="s">
        <v>12</v>
      </c>
      <c r="K4320" s="4" t="s">
        <v>52</v>
      </c>
    </row>
    <row r="4321" spans="2:11" x14ac:dyDescent="0.25">
      <c r="B4321" s="7">
        <v>44225</v>
      </c>
      <c r="C4321" s="4" t="s">
        <v>13</v>
      </c>
      <c r="D4321" s="4" t="s">
        <v>18</v>
      </c>
      <c r="E4321" s="4" t="s">
        <v>10</v>
      </c>
      <c r="F4321" s="4">
        <v>37</v>
      </c>
      <c r="G4321" s="13">
        <f t="shared" si="67"/>
        <v>400</v>
      </c>
      <c r="H4321" s="13">
        <f>tbl_Data[[#This Row],[Units]] * tbl_Data[[#This Row],[Price]]</f>
        <v>14800</v>
      </c>
      <c r="I4321" s="4" t="s">
        <v>11</v>
      </c>
      <c r="J4321" s="4" t="s">
        <v>19</v>
      </c>
      <c r="K4321" s="4" t="s">
        <v>52</v>
      </c>
    </row>
    <row r="4322" spans="2:11" x14ac:dyDescent="0.25">
      <c r="B4322" s="7">
        <v>44225</v>
      </c>
      <c r="C4322" s="4" t="s">
        <v>13</v>
      </c>
      <c r="D4322" s="4" t="s">
        <v>48</v>
      </c>
      <c r="E4322" s="4" t="s">
        <v>17</v>
      </c>
      <c r="F4322" s="4">
        <v>32</v>
      </c>
      <c r="G4322" s="13">
        <f t="shared" si="67"/>
        <v>500</v>
      </c>
      <c r="H4322" s="13">
        <f>tbl_Data[[#This Row],[Units]] * tbl_Data[[#This Row],[Price]]</f>
        <v>16000</v>
      </c>
      <c r="I4322" s="4" t="s">
        <v>11</v>
      </c>
      <c r="J4322" s="4" t="s">
        <v>12</v>
      </c>
      <c r="K4322" s="4" t="s">
        <v>52</v>
      </c>
    </row>
    <row r="4323" spans="2:11" x14ac:dyDescent="0.25">
      <c r="B4323" s="7">
        <v>44225</v>
      </c>
      <c r="C4323" s="4" t="s">
        <v>8</v>
      </c>
      <c r="D4323" s="4" t="s">
        <v>14</v>
      </c>
      <c r="E4323" s="4" t="s">
        <v>10</v>
      </c>
      <c r="F4323" s="4">
        <v>49</v>
      </c>
      <c r="G4323" s="13">
        <f t="shared" si="67"/>
        <v>400</v>
      </c>
      <c r="H4323" s="13">
        <f>tbl_Data[[#This Row],[Units]] * tbl_Data[[#This Row],[Price]]</f>
        <v>19600</v>
      </c>
      <c r="I4323" s="4" t="s">
        <v>11</v>
      </c>
      <c r="J4323" s="4" t="s">
        <v>12</v>
      </c>
      <c r="K4323" s="4" t="s">
        <v>55</v>
      </c>
    </row>
    <row r="4324" spans="2:11" x14ac:dyDescent="0.25">
      <c r="B4324" s="7">
        <v>44225</v>
      </c>
      <c r="C4324" s="4" t="s">
        <v>21</v>
      </c>
      <c r="D4324" s="4" t="s">
        <v>16</v>
      </c>
      <c r="E4324" s="4" t="s">
        <v>17</v>
      </c>
      <c r="F4324" s="4">
        <v>43</v>
      </c>
      <c r="G4324" s="13">
        <f t="shared" si="67"/>
        <v>500</v>
      </c>
      <c r="H4324" s="13">
        <f>tbl_Data[[#This Row],[Units]] * tbl_Data[[#This Row],[Price]]</f>
        <v>21500</v>
      </c>
      <c r="I4324" s="4" t="s">
        <v>11</v>
      </c>
      <c r="J4324" s="4" t="s">
        <v>19</v>
      </c>
      <c r="K4324" s="4" t="s">
        <v>52</v>
      </c>
    </row>
    <row r="4325" spans="2:11" x14ac:dyDescent="0.25">
      <c r="B4325" s="7">
        <v>44226</v>
      </c>
      <c r="C4325" s="4" t="s">
        <v>13</v>
      </c>
      <c r="D4325" s="4" t="s">
        <v>48</v>
      </c>
      <c r="E4325" s="4" t="s">
        <v>22</v>
      </c>
      <c r="F4325" s="4">
        <v>8</v>
      </c>
      <c r="G4325" s="13">
        <f t="shared" si="67"/>
        <v>200</v>
      </c>
      <c r="H4325" s="13">
        <f>tbl_Data[[#This Row],[Units]] * tbl_Data[[#This Row],[Price]]</f>
        <v>1600</v>
      </c>
      <c r="I4325" s="4" t="s">
        <v>11</v>
      </c>
      <c r="J4325" s="4" t="s">
        <v>12</v>
      </c>
      <c r="K4325" s="4" t="s">
        <v>52</v>
      </c>
    </row>
    <row r="4326" spans="2:11" x14ac:dyDescent="0.25">
      <c r="B4326" s="7">
        <v>44226</v>
      </c>
      <c r="C4326" s="4" t="s">
        <v>21</v>
      </c>
      <c r="D4326" s="4" t="s">
        <v>14</v>
      </c>
      <c r="E4326" s="4" t="s">
        <v>20</v>
      </c>
      <c r="F4326" s="4">
        <v>6</v>
      </c>
      <c r="G4326" s="13">
        <f t="shared" si="67"/>
        <v>300</v>
      </c>
      <c r="H4326" s="13">
        <f>tbl_Data[[#This Row],[Units]] * tbl_Data[[#This Row],[Price]]</f>
        <v>1800</v>
      </c>
      <c r="I4326" s="4" t="s">
        <v>11</v>
      </c>
      <c r="J4326" s="4" t="s">
        <v>12</v>
      </c>
      <c r="K4326" s="4" t="s">
        <v>52</v>
      </c>
    </row>
    <row r="4327" spans="2:11" x14ac:dyDescent="0.25">
      <c r="B4327" s="7">
        <v>44226</v>
      </c>
      <c r="C4327" s="4" t="s">
        <v>8</v>
      </c>
      <c r="D4327" s="4" t="s">
        <v>48</v>
      </c>
      <c r="E4327" s="4" t="s">
        <v>10</v>
      </c>
      <c r="F4327" s="4">
        <v>9</v>
      </c>
      <c r="G4327" s="13">
        <f t="shared" si="67"/>
        <v>400</v>
      </c>
      <c r="H4327" s="13">
        <f>tbl_Data[[#This Row],[Units]] * tbl_Data[[#This Row],[Price]]</f>
        <v>3600</v>
      </c>
      <c r="I4327" s="4" t="s">
        <v>11</v>
      </c>
      <c r="J4327" s="4" t="s">
        <v>12</v>
      </c>
      <c r="K4327" s="4" t="s">
        <v>52</v>
      </c>
    </row>
    <row r="4328" spans="2:11" x14ac:dyDescent="0.25">
      <c r="B4328" s="7">
        <v>44226</v>
      </c>
      <c r="C4328" s="4" t="s">
        <v>21</v>
      </c>
      <c r="D4328" s="4" t="s">
        <v>18</v>
      </c>
      <c r="E4328" s="4" t="s">
        <v>22</v>
      </c>
      <c r="F4328" s="4">
        <v>21</v>
      </c>
      <c r="G4328" s="13">
        <f t="shared" si="67"/>
        <v>200</v>
      </c>
      <c r="H4328" s="13">
        <f>tbl_Data[[#This Row],[Units]] * tbl_Data[[#This Row],[Price]]</f>
        <v>4200</v>
      </c>
      <c r="I4328" s="4" t="s">
        <v>23</v>
      </c>
      <c r="J4328" s="4" t="s">
        <v>19</v>
      </c>
      <c r="K4328" s="4" t="s">
        <v>55</v>
      </c>
    </row>
    <row r="4329" spans="2:11" x14ac:dyDescent="0.25">
      <c r="B4329" s="7">
        <v>44226</v>
      </c>
      <c r="C4329" s="4" t="s">
        <v>8</v>
      </c>
      <c r="D4329" s="4" t="s">
        <v>14</v>
      </c>
      <c r="E4329" s="4" t="s">
        <v>17</v>
      </c>
      <c r="F4329" s="4">
        <v>17</v>
      </c>
      <c r="G4329" s="13">
        <f t="shared" si="67"/>
        <v>500</v>
      </c>
      <c r="H4329" s="13">
        <f>tbl_Data[[#This Row],[Units]] * tbl_Data[[#This Row],[Price]]</f>
        <v>8500</v>
      </c>
      <c r="I4329" s="4" t="s">
        <v>11</v>
      </c>
      <c r="J4329" s="4" t="s">
        <v>12</v>
      </c>
      <c r="K4329" s="4" t="s">
        <v>53</v>
      </c>
    </row>
    <row r="4330" spans="2:11" x14ac:dyDescent="0.25">
      <c r="B4330" s="7">
        <v>44226</v>
      </c>
      <c r="C4330" s="4" t="s">
        <v>13</v>
      </c>
      <c r="D4330" s="4" t="s">
        <v>14</v>
      </c>
      <c r="E4330" s="4" t="s">
        <v>17</v>
      </c>
      <c r="F4330" s="4">
        <v>19</v>
      </c>
      <c r="G4330" s="13">
        <f t="shared" si="67"/>
        <v>500</v>
      </c>
      <c r="H4330" s="13">
        <f>tbl_Data[[#This Row],[Units]] * tbl_Data[[#This Row],[Price]]</f>
        <v>9500</v>
      </c>
      <c r="I4330" s="4" t="s">
        <v>23</v>
      </c>
      <c r="J4330" s="4" t="s">
        <v>12</v>
      </c>
      <c r="K4330" s="4" t="s">
        <v>54</v>
      </c>
    </row>
    <row r="4331" spans="2:11" x14ac:dyDescent="0.25">
      <c r="B4331" s="7">
        <v>44226</v>
      </c>
      <c r="C4331" s="4" t="s">
        <v>21</v>
      </c>
      <c r="D4331" s="4" t="s">
        <v>18</v>
      </c>
      <c r="E4331" s="4" t="s">
        <v>10</v>
      </c>
      <c r="F4331" s="4">
        <v>31</v>
      </c>
      <c r="G4331" s="13">
        <f t="shared" si="67"/>
        <v>400</v>
      </c>
      <c r="H4331" s="13">
        <f>tbl_Data[[#This Row],[Units]] * tbl_Data[[#This Row],[Price]]</f>
        <v>12400</v>
      </c>
      <c r="I4331" s="4" t="s">
        <v>11</v>
      </c>
      <c r="J4331" s="4" t="s">
        <v>12</v>
      </c>
      <c r="K4331" s="4" t="s">
        <v>52</v>
      </c>
    </row>
    <row r="4332" spans="2:11" x14ac:dyDescent="0.25">
      <c r="B4332" s="7">
        <v>44226</v>
      </c>
      <c r="C4332" s="4" t="s">
        <v>13</v>
      </c>
      <c r="D4332" s="4" t="s">
        <v>18</v>
      </c>
      <c r="E4332" s="4" t="s">
        <v>17</v>
      </c>
      <c r="F4332" s="4">
        <v>32</v>
      </c>
      <c r="G4332" s="13">
        <f t="shared" si="67"/>
        <v>500</v>
      </c>
      <c r="H4332" s="13">
        <f>tbl_Data[[#This Row],[Units]] * tbl_Data[[#This Row],[Price]]</f>
        <v>16000</v>
      </c>
      <c r="I4332" s="4" t="s">
        <v>11</v>
      </c>
      <c r="J4332" s="4" t="s">
        <v>12</v>
      </c>
      <c r="K4332" s="4" t="s">
        <v>55</v>
      </c>
    </row>
    <row r="4333" spans="2:11" x14ac:dyDescent="0.25">
      <c r="B4333" s="7">
        <v>44226</v>
      </c>
      <c r="C4333" s="4" t="s">
        <v>8</v>
      </c>
      <c r="D4333" s="4" t="s">
        <v>16</v>
      </c>
      <c r="E4333" s="4" t="s">
        <v>10</v>
      </c>
      <c r="F4333" s="4">
        <v>47</v>
      </c>
      <c r="G4333" s="13">
        <f t="shared" si="67"/>
        <v>400</v>
      </c>
      <c r="H4333" s="13">
        <f>tbl_Data[[#This Row],[Units]] * tbl_Data[[#This Row],[Price]]</f>
        <v>18800</v>
      </c>
      <c r="I4333" s="4" t="s">
        <v>11</v>
      </c>
      <c r="J4333" s="4" t="s">
        <v>12</v>
      </c>
      <c r="K4333" s="4" t="s">
        <v>56</v>
      </c>
    </row>
    <row r="4334" spans="2:11" x14ac:dyDescent="0.25">
      <c r="B4334" s="7">
        <v>44227</v>
      </c>
      <c r="C4334" s="4" t="s">
        <v>21</v>
      </c>
      <c r="D4334" s="4" t="s">
        <v>16</v>
      </c>
      <c r="E4334" s="4" t="s">
        <v>15</v>
      </c>
      <c r="F4334" s="4">
        <v>11</v>
      </c>
      <c r="G4334" s="13">
        <f t="shared" si="67"/>
        <v>100</v>
      </c>
      <c r="H4334" s="13">
        <f>tbl_Data[[#This Row],[Units]] * tbl_Data[[#This Row],[Price]]</f>
        <v>1100</v>
      </c>
      <c r="I4334" s="4" t="s">
        <v>11</v>
      </c>
      <c r="J4334" s="4" t="s">
        <v>12</v>
      </c>
      <c r="K4334" s="4" t="s">
        <v>55</v>
      </c>
    </row>
    <row r="4335" spans="2:11" x14ac:dyDescent="0.25">
      <c r="B4335" s="7">
        <v>44227</v>
      </c>
      <c r="C4335" s="4" t="s">
        <v>21</v>
      </c>
      <c r="D4335" s="4" t="s">
        <v>18</v>
      </c>
      <c r="E4335" s="4" t="s">
        <v>22</v>
      </c>
      <c r="F4335" s="4">
        <v>27</v>
      </c>
      <c r="G4335" s="13">
        <f t="shared" si="67"/>
        <v>200</v>
      </c>
      <c r="H4335" s="13">
        <f>tbl_Data[[#This Row],[Units]] * tbl_Data[[#This Row],[Price]]</f>
        <v>5400</v>
      </c>
      <c r="I4335" s="4" t="s">
        <v>11</v>
      </c>
      <c r="J4335" s="4" t="s">
        <v>12</v>
      </c>
      <c r="K4335" s="4" t="s">
        <v>53</v>
      </c>
    </row>
    <row r="4336" spans="2:11" x14ac:dyDescent="0.25">
      <c r="B4336" s="7">
        <v>44227</v>
      </c>
      <c r="C4336" s="4" t="s">
        <v>21</v>
      </c>
      <c r="D4336" s="4" t="s">
        <v>14</v>
      </c>
      <c r="E4336" s="4" t="s">
        <v>10</v>
      </c>
      <c r="F4336" s="4">
        <v>15</v>
      </c>
      <c r="G4336" s="13">
        <f t="shared" si="67"/>
        <v>400</v>
      </c>
      <c r="H4336" s="13">
        <f>tbl_Data[[#This Row],[Units]] * tbl_Data[[#This Row],[Price]]</f>
        <v>6000</v>
      </c>
      <c r="I4336" s="4" t="s">
        <v>23</v>
      </c>
      <c r="J4336" s="4" t="s">
        <v>12</v>
      </c>
      <c r="K4336" s="4" t="s">
        <v>52</v>
      </c>
    </row>
    <row r="4337" spans="2:11" x14ac:dyDescent="0.25">
      <c r="B4337" s="7">
        <v>44227</v>
      </c>
      <c r="C4337" s="4" t="s">
        <v>8</v>
      </c>
      <c r="D4337" s="4" t="s">
        <v>14</v>
      </c>
      <c r="E4337" s="4" t="s">
        <v>20</v>
      </c>
      <c r="F4337" s="4">
        <v>25</v>
      </c>
      <c r="G4337" s="13">
        <f t="shared" si="67"/>
        <v>300</v>
      </c>
      <c r="H4337" s="13">
        <f>tbl_Data[[#This Row],[Units]] * tbl_Data[[#This Row],[Price]]</f>
        <v>7500</v>
      </c>
      <c r="I4337" s="4" t="s">
        <v>11</v>
      </c>
      <c r="J4337" s="4" t="s">
        <v>12</v>
      </c>
      <c r="K4337" s="4" t="s">
        <v>55</v>
      </c>
    </row>
    <row r="4338" spans="2:11" x14ac:dyDescent="0.25">
      <c r="B4338" s="7">
        <v>44227</v>
      </c>
      <c r="C4338" s="4" t="s">
        <v>8</v>
      </c>
      <c r="D4338" s="4" t="s">
        <v>16</v>
      </c>
      <c r="E4338" s="4" t="s">
        <v>17</v>
      </c>
      <c r="F4338" s="4">
        <v>25</v>
      </c>
      <c r="G4338" s="13">
        <f t="shared" si="67"/>
        <v>500</v>
      </c>
      <c r="H4338" s="13">
        <f>tbl_Data[[#This Row],[Units]] * tbl_Data[[#This Row],[Price]]</f>
        <v>12500</v>
      </c>
      <c r="I4338" s="4" t="s">
        <v>11</v>
      </c>
      <c r="J4338" s="4" t="s">
        <v>12</v>
      </c>
      <c r="K4338" s="4" t="s">
        <v>54</v>
      </c>
    </row>
    <row r="4339" spans="2:11" x14ac:dyDescent="0.25">
      <c r="B4339" s="7">
        <v>44227</v>
      </c>
      <c r="C4339" s="4" t="s">
        <v>8</v>
      </c>
      <c r="D4339" s="4" t="s">
        <v>48</v>
      </c>
      <c r="E4339" s="4" t="s">
        <v>17</v>
      </c>
      <c r="F4339" s="4">
        <v>47</v>
      </c>
      <c r="G4339" s="13">
        <f t="shared" si="67"/>
        <v>500</v>
      </c>
      <c r="H4339" s="13">
        <f>tbl_Data[[#This Row],[Units]] * tbl_Data[[#This Row],[Price]]</f>
        <v>23500</v>
      </c>
      <c r="I4339" s="4" t="s">
        <v>11</v>
      </c>
      <c r="J4339" s="4" t="s">
        <v>12</v>
      </c>
      <c r="K4339" s="4" t="s">
        <v>55</v>
      </c>
    </row>
    <row r="4340" spans="2:11" x14ac:dyDescent="0.25">
      <c r="B4340" s="7">
        <v>44228</v>
      </c>
      <c r="C4340" s="4" t="s">
        <v>8</v>
      </c>
      <c r="D4340" s="4" t="s">
        <v>18</v>
      </c>
      <c r="E4340" s="4" t="s">
        <v>10</v>
      </c>
      <c r="F4340" s="4">
        <v>2</v>
      </c>
      <c r="G4340" s="13">
        <f t="shared" si="67"/>
        <v>400</v>
      </c>
      <c r="H4340" s="13">
        <f>tbl_Data[[#This Row],[Units]] * tbl_Data[[#This Row],[Price]]</f>
        <v>800</v>
      </c>
      <c r="I4340" s="4" t="s">
        <v>11</v>
      </c>
      <c r="J4340" s="4" t="s">
        <v>12</v>
      </c>
      <c r="K4340" s="4" t="s">
        <v>55</v>
      </c>
    </row>
    <row r="4341" spans="2:11" x14ac:dyDescent="0.25">
      <c r="B4341" s="7">
        <v>44228</v>
      </c>
      <c r="C4341" s="4" t="s">
        <v>13</v>
      </c>
      <c r="D4341" s="4" t="s">
        <v>9</v>
      </c>
      <c r="E4341" s="4" t="s">
        <v>15</v>
      </c>
      <c r="F4341" s="4">
        <v>31</v>
      </c>
      <c r="G4341" s="13">
        <f t="shared" si="67"/>
        <v>100</v>
      </c>
      <c r="H4341" s="13">
        <f>tbl_Data[[#This Row],[Units]] * tbl_Data[[#This Row],[Price]]</f>
        <v>3100</v>
      </c>
      <c r="I4341" s="4" t="s">
        <v>11</v>
      </c>
      <c r="J4341" s="4" t="s">
        <v>12</v>
      </c>
      <c r="K4341" s="4" t="s">
        <v>52</v>
      </c>
    </row>
    <row r="4342" spans="2:11" x14ac:dyDescent="0.25">
      <c r="B4342" s="7">
        <v>44228</v>
      </c>
      <c r="C4342" s="4" t="s">
        <v>21</v>
      </c>
      <c r="D4342" s="4" t="s">
        <v>48</v>
      </c>
      <c r="E4342" s="4" t="s">
        <v>17</v>
      </c>
      <c r="F4342" s="4">
        <v>8</v>
      </c>
      <c r="G4342" s="13">
        <f t="shared" si="67"/>
        <v>500</v>
      </c>
      <c r="H4342" s="13">
        <f>tbl_Data[[#This Row],[Units]] * tbl_Data[[#This Row],[Price]]</f>
        <v>4000</v>
      </c>
      <c r="I4342" s="4" t="s">
        <v>11</v>
      </c>
      <c r="J4342" s="4" t="s">
        <v>12</v>
      </c>
      <c r="K4342" s="4" t="s">
        <v>53</v>
      </c>
    </row>
    <row r="4343" spans="2:11" x14ac:dyDescent="0.25">
      <c r="B4343" s="7">
        <v>44228</v>
      </c>
      <c r="C4343" s="4" t="s">
        <v>21</v>
      </c>
      <c r="D4343" s="4" t="s">
        <v>48</v>
      </c>
      <c r="E4343" s="4" t="s">
        <v>15</v>
      </c>
      <c r="F4343" s="4">
        <v>40</v>
      </c>
      <c r="G4343" s="13">
        <f t="shared" si="67"/>
        <v>100</v>
      </c>
      <c r="H4343" s="13">
        <f>tbl_Data[[#This Row],[Units]] * tbl_Data[[#This Row],[Price]]</f>
        <v>4000</v>
      </c>
      <c r="I4343" s="4" t="s">
        <v>11</v>
      </c>
      <c r="J4343" s="4" t="s">
        <v>12</v>
      </c>
      <c r="K4343" s="4" t="s">
        <v>56</v>
      </c>
    </row>
    <row r="4344" spans="2:11" x14ac:dyDescent="0.25">
      <c r="B4344" s="7">
        <v>44228</v>
      </c>
      <c r="C4344" s="4" t="s">
        <v>13</v>
      </c>
      <c r="D4344" s="4" t="s">
        <v>18</v>
      </c>
      <c r="E4344" s="4" t="s">
        <v>10</v>
      </c>
      <c r="F4344" s="4">
        <v>12</v>
      </c>
      <c r="G4344" s="13">
        <f t="shared" si="67"/>
        <v>400</v>
      </c>
      <c r="H4344" s="13">
        <f>tbl_Data[[#This Row],[Units]] * tbl_Data[[#This Row],[Price]]</f>
        <v>4800</v>
      </c>
      <c r="I4344" s="4" t="s">
        <v>11</v>
      </c>
      <c r="J4344" s="4" t="s">
        <v>12</v>
      </c>
      <c r="K4344" s="4" t="s">
        <v>52</v>
      </c>
    </row>
    <row r="4345" spans="2:11" x14ac:dyDescent="0.25">
      <c r="B4345" s="7">
        <v>44228</v>
      </c>
      <c r="C4345" s="4" t="s">
        <v>8</v>
      </c>
      <c r="D4345" s="4" t="s">
        <v>14</v>
      </c>
      <c r="E4345" s="4" t="s">
        <v>10</v>
      </c>
      <c r="F4345" s="4">
        <v>14</v>
      </c>
      <c r="G4345" s="13">
        <f t="shared" si="67"/>
        <v>400</v>
      </c>
      <c r="H4345" s="13">
        <f>tbl_Data[[#This Row],[Units]] * tbl_Data[[#This Row],[Price]]</f>
        <v>5600</v>
      </c>
      <c r="I4345" s="4" t="s">
        <v>11</v>
      </c>
      <c r="J4345" s="4" t="s">
        <v>19</v>
      </c>
      <c r="K4345" s="4" t="s">
        <v>53</v>
      </c>
    </row>
    <row r="4346" spans="2:11" x14ac:dyDescent="0.25">
      <c r="B4346" s="7">
        <v>44228</v>
      </c>
      <c r="C4346" s="4" t="s">
        <v>21</v>
      </c>
      <c r="D4346" s="4" t="s">
        <v>16</v>
      </c>
      <c r="E4346" s="4" t="s">
        <v>17</v>
      </c>
      <c r="F4346" s="4">
        <v>13</v>
      </c>
      <c r="G4346" s="13">
        <f t="shared" si="67"/>
        <v>500</v>
      </c>
      <c r="H4346" s="13">
        <f>tbl_Data[[#This Row],[Units]] * tbl_Data[[#This Row],[Price]]</f>
        <v>6500</v>
      </c>
      <c r="I4346" s="4" t="s">
        <v>11</v>
      </c>
      <c r="J4346" s="4" t="s">
        <v>12</v>
      </c>
      <c r="K4346" s="4" t="s">
        <v>52</v>
      </c>
    </row>
    <row r="4347" spans="2:11" x14ac:dyDescent="0.25">
      <c r="B4347" s="7">
        <v>44228</v>
      </c>
      <c r="C4347" s="4" t="s">
        <v>8</v>
      </c>
      <c r="D4347" s="4" t="s">
        <v>18</v>
      </c>
      <c r="E4347" s="4" t="s">
        <v>22</v>
      </c>
      <c r="F4347" s="4">
        <v>35</v>
      </c>
      <c r="G4347" s="13">
        <f t="shared" si="67"/>
        <v>200</v>
      </c>
      <c r="H4347" s="13">
        <f>tbl_Data[[#This Row],[Units]] * tbl_Data[[#This Row],[Price]]</f>
        <v>7000</v>
      </c>
      <c r="I4347" s="4" t="s">
        <v>11</v>
      </c>
      <c r="J4347" s="4" t="s">
        <v>12</v>
      </c>
      <c r="K4347" s="4" t="s">
        <v>55</v>
      </c>
    </row>
    <row r="4348" spans="2:11" x14ac:dyDescent="0.25">
      <c r="B4348" s="7">
        <v>44228</v>
      </c>
      <c r="C4348" s="4" t="s">
        <v>13</v>
      </c>
      <c r="D4348" s="4" t="s">
        <v>16</v>
      </c>
      <c r="E4348" s="4" t="s">
        <v>20</v>
      </c>
      <c r="F4348" s="4">
        <v>28</v>
      </c>
      <c r="G4348" s="13">
        <f t="shared" si="67"/>
        <v>300</v>
      </c>
      <c r="H4348" s="13">
        <f>tbl_Data[[#This Row],[Units]] * tbl_Data[[#This Row],[Price]]</f>
        <v>8400</v>
      </c>
      <c r="I4348" s="4" t="s">
        <v>23</v>
      </c>
      <c r="J4348" s="4" t="s">
        <v>12</v>
      </c>
      <c r="K4348" s="4" t="s">
        <v>55</v>
      </c>
    </row>
    <row r="4349" spans="2:11" x14ac:dyDescent="0.25">
      <c r="B4349" s="7">
        <v>44228</v>
      </c>
      <c r="C4349" s="4" t="s">
        <v>8</v>
      </c>
      <c r="D4349" s="4" t="s">
        <v>14</v>
      </c>
      <c r="E4349" s="4" t="s">
        <v>10</v>
      </c>
      <c r="F4349" s="4">
        <v>21</v>
      </c>
      <c r="G4349" s="13">
        <f t="shared" si="67"/>
        <v>400</v>
      </c>
      <c r="H4349" s="13">
        <f>tbl_Data[[#This Row],[Units]] * tbl_Data[[#This Row],[Price]]</f>
        <v>8400</v>
      </c>
      <c r="I4349" s="4" t="s">
        <v>11</v>
      </c>
      <c r="J4349" s="4" t="s">
        <v>12</v>
      </c>
      <c r="K4349" s="4" t="s">
        <v>53</v>
      </c>
    </row>
    <row r="4350" spans="2:11" x14ac:dyDescent="0.25">
      <c r="B4350" s="7">
        <v>44228</v>
      </c>
      <c r="C4350" s="4" t="s">
        <v>21</v>
      </c>
      <c r="D4350" s="4" t="s">
        <v>48</v>
      </c>
      <c r="E4350" s="4" t="s">
        <v>20</v>
      </c>
      <c r="F4350" s="4">
        <v>38</v>
      </c>
      <c r="G4350" s="13">
        <f t="shared" si="67"/>
        <v>300</v>
      </c>
      <c r="H4350" s="13">
        <f>tbl_Data[[#This Row],[Units]] * tbl_Data[[#This Row],[Price]]</f>
        <v>11400</v>
      </c>
      <c r="I4350" s="4" t="s">
        <v>11</v>
      </c>
      <c r="J4350" s="4" t="s">
        <v>12</v>
      </c>
      <c r="K4350" s="4" t="s">
        <v>53</v>
      </c>
    </row>
    <row r="4351" spans="2:11" x14ac:dyDescent="0.25">
      <c r="B4351" s="7">
        <v>44228</v>
      </c>
      <c r="C4351" s="4" t="s">
        <v>8</v>
      </c>
      <c r="D4351" s="4" t="s">
        <v>18</v>
      </c>
      <c r="E4351" s="4" t="s">
        <v>17</v>
      </c>
      <c r="F4351" s="4">
        <v>25</v>
      </c>
      <c r="G4351" s="13">
        <f t="shared" si="67"/>
        <v>500</v>
      </c>
      <c r="H4351" s="13">
        <f>tbl_Data[[#This Row],[Units]] * tbl_Data[[#This Row],[Price]]</f>
        <v>12500</v>
      </c>
      <c r="I4351" s="4" t="s">
        <v>23</v>
      </c>
      <c r="J4351" s="4" t="s">
        <v>12</v>
      </c>
      <c r="K4351" s="4" t="s">
        <v>52</v>
      </c>
    </row>
    <row r="4352" spans="2:11" x14ac:dyDescent="0.25">
      <c r="B4352" s="7">
        <v>44228</v>
      </c>
      <c r="C4352" s="4" t="s">
        <v>8</v>
      </c>
      <c r="D4352" s="4" t="s">
        <v>14</v>
      </c>
      <c r="E4352" s="4" t="s">
        <v>17</v>
      </c>
      <c r="F4352" s="4">
        <v>25</v>
      </c>
      <c r="G4352" s="13">
        <f t="shared" si="67"/>
        <v>500</v>
      </c>
      <c r="H4352" s="13">
        <f>tbl_Data[[#This Row],[Units]] * tbl_Data[[#This Row],[Price]]</f>
        <v>12500</v>
      </c>
      <c r="I4352" s="4" t="s">
        <v>23</v>
      </c>
      <c r="J4352" s="4" t="s">
        <v>12</v>
      </c>
      <c r="K4352" s="4" t="s">
        <v>55</v>
      </c>
    </row>
    <row r="4353" spans="2:11" x14ac:dyDescent="0.25">
      <c r="B4353" s="7">
        <v>44228</v>
      </c>
      <c r="C4353" s="4" t="s">
        <v>13</v>
      </c>
      <c r="D4353" s="4" t="s">
        <v>48</v>
      </c>
      <c r="E4353" s="4" t="s">
        <v>10</v>
      </c>
      <c r="F4353" s="4">
        <v>32</v>
      </c>
      <c r="G4353" s="13">
        <f t="shared" si="67"/>
        <v>400</v>
      </c>
      <c r="H4353" s="13">
        <f>tbl_Data[[#This Row],[Units]] * tbl_Data[[#This Row],[Price]]</f>
        <v>12800</v>
      </c>
      <c r="I4353" s="4" t="s">
        <v>23</v>
      </c>
      <c r="J4353" s="4" t="s">
        <v>12</v>
      </c>
      <c r="K4353" s="4" t="s">
        <v>52</v>
      </c>
    </row>
    <row r="4354" spans="2:11" x14ac:dyDescent="0.25">
      <c r="B4354" s="7">
        <v>44228</v>
      </c>
      <c r="C4354" s="4" t="s">
        <v>8</v>
      </c>
      <c r="D4354" s="4" t="s">
        <v>14</v>
      </c>
      <c r="E4354" s="4" t="s">
        <v>10</v>
      </c>
      <c r="F4354" s="4">
        <v>41</v>
      </c>
      <c r="G4354" s="13">
        <f t="shared" si="67"/>
        <v>400</v>
      </c>
      <c r="H4354" s="13">
        <f>tbl_Data[[#This Row],[Units]] * tbl_Data[[#This Row],[Price]]</f>
        <v>16400</v>
      </c>
      <c r="I4354" s="4" t="s">
        <v>11</v>
      </c>
      <c r="J4354" s="4" t="s">
        <v>12</v>
      </c>
      <c r="K4354" s="4" t="s">
        <v>53</v>
      </c>
    </row>
    <row r="4355" spans="2:11" x14ac:dyDescent="0.25">
      <c r="B4355" s="7">
        <v>44228</v>
      </c>
      <c r="C4355" s="4" t="s">
        <v>13</v>
      </c>
      <c r="D4355" s="4" t="s">
        <v>18</v>
      </c>
      <c r="E4355" s="4" t="s">
        <v>17</v>
      </c>
      <c r="F4355" s="4">
        <v>33</v>
      </c>
      <c r="G4355" s="13">
        <f t="shared" si="67"/>
        <v>500</v>
      </c>
      <c r="H4355" s="13">
        <f>tbl_Data[[#This Row],[Units]] * tbl_Data[[#This Row],[Price]]</f>
        <v>16500</v>
      </c>
      <c r="I4355" s="4" t="s">
        <v>23</v>
      </c>
      <c r="J4355" s="4" t="s">
        <v>12</v>
      </c>
      <c r="K4355" s="4" t="s">
        <v>52</v>
      </c>
    </row>
    <row r="4356" spans="2:11" x14ac:dyDescent="0.25">
      <c r="B4356" s="7">
        <v>44228</v>
      </c>
      <c r="C4356" s="4" t="s">
        <v>13</v>
      </c>
      <c r="D4356" s="4" t="s">
        <v>16</v>
      </c>
      <c r="E4356" s="4" t="s">
        <v>17</v>
      </c>
      <c r="F4356" s="4">
        <v>47</v>
      </c>
      <c r="G4356" s="13">
        <f t="shared" ref="G4356:G4419" si="68">_xlfn.XLOOKUP(E4356, Product, dv_Price, "N/A", 0)</f>
        <v>500</v>
      </c>
      <c r="H4356" s="13">
        <f>tbl_Data[[#This Row],[Units]] * tbl_Data[[#This Row],[Price]]</f>
        <v>23500</v>
      </c>
      <c r="I4356" s="4" t="s">
        <v>11</v>
      </c>
      <c r="J4356" s="4" t="s">
        <v>12</v>
      </c>
      <c r="K4356" s="4" t="s">
        <v>52</v>
      </c>
    </row>
    <row r="4357" spans="2:11" x14ac:dyDescent="0.25">
      <c r="B4357" s="7">
        <v>44229</v>
      </c>
      <c r="C4357" s="4" t="s">
        <v>8</v>
      </c>
      <c r="D4357" s="4" t="s">
        <v>18</v>
      </c>
      <c r="E4357" s="4" t="s">
        <v>10</v>
      </c>
      <c r="F4357" s="4">
        <v>1</v>
      </c>
      <c r="G4357" s="13">
        <f t="shared" si="68"/>
        <v>400</v>
      </c>
      <c r="H4357" s="13">
        <f>tbl_Data[[#This Row],[Units]] * tbl_Data[[#This Row],[Price]]</f>
        <v>400</v>
      </c>
      <c r="I4357" s="4" t="s">
        <v>11</v>
      </c>
      <c r="J4357" s="4" t="s">
        <v>12</v>
      </c>
      <c r="K4357" s="4" t="s">
        <v>53</v>
      </c>
    </row>
    <row r="4358" spans="2:11" x14ac:dyDescent="0.25">
      <c r="B4358" s="7">
        <v>44229</v>
      </c>
      <c r="C4358" s="4" t="s">
        <v>21</v>
      </c>
      <c r="D4358" s="4" t="s">
        <v>18</v>
      </c>
      <c r="E4358" s="4" t="s">
        <v>20</v>
      </c>
      <c r="F4358" s="4">
        <v>2</v>
      </c>
      <c r="G4358" s="13">
        <f t="shared" si="68"/>
        <v>300</v>
      </c>
      <c r="H4358" s="13">
        <f>tbl_Data[[#This Row],[Units]] * tbl_Data[[#This Row],[Price]]</f>
        <v>600</v>
      </c>
      <c r="I4358" s="4" t="s">
        <v>23</v>
      </c>
      <c r="J4358" s="4" t="s">
        <v>12</v>
      </c>
      <c r="K4358" s="4" t="s">
        <v>55</v>
      </c>
    </row>
    <row r="4359" spans="2:11" x14ac:dyDescent="0.25">
      <c r="B4359" s="7">
        <v>44229</v>
      </c>
      <c r="C4359" s="4" t="s">
        <v>21</v>
      </c>
      <c r="D4359" s="4" t="s">
        <v>18</v>
      </c>
      <c r="E4359" s="4" t="s">
        <v>22</v>
      </c>
      <c r="F4359" s="4">
        <v>4</v>
      </c>
      <c r="G4359" s="13">
        <f t="shared" si="68"/>
        <v>200</v>
      </c>
      <c r="H4359" s="13">
        <f>tbl_Data[[#This Row],[Units]] * tbl_Data[[#This Row],[Price]]</f>
        <v>800</v>
      </c>
      <c r="I4359" s="4" t="s">
        <v>11</v>
      </c>
      <c r="J4359" s="4" t="s">
        <v>12</v>
      </c>
      <c r="K4359" s="4" t="s">
        <v>52</v>
      </c>
    </row>
    <row r="4360" spans="2:11" x14ac:dyDescent="0.25">
      <c r="B4360" s="7">
        <v>44229</v>
      </c>
      <c r="C4360" s="4" t="s">
        <v>8</v>
      </c>
      <c r="D4360" s="4" t="s">
        <v>18</v>
      </c>
      <c r="E4360" s="4" t="s">
        <v>15</v>
      </c>
      <c r="F4360" s="4">
        <v>16</v>
      </c>
      <c r="G4360" s="13">
        <f t="shared" si="68"/>
        <v>100</v>
      </c>
      <c r="H4360" s="13">
        <f>tbl_Data[[#This Row],[Units]] * tbl_Data[[#This Row],[Price]]</f>
        <v>1600</v>
      </c>
      <c r="I4360" s="4" t="s">
        <v>23</v>
      </c>
      <c r="J4360" s="4" t="s">
        <v>12</v>
      </c>
      <c r="K4360" s="4" t="s">
        <v>53</v>
      </c>
    </row>
    <row r="4361" spans="2:11" x14ac:dyDescent="0.25">
      <c r="B4361" s="7">
        <v>44229</v>
      </c>
      <c r="C4361" s="4" t="s">
        <v>21</v>
      </c>
      <c r="D4361" s="4" t="s">
        <v>16</v>
      </c>
      <c r="E4361" s="4" t="s">
        <v>15</v>
      </c>
      <c r="F4361" s="4">
        <v>30</v>
      </c>
      <c r="G4361" s="13">
        <f t="shared" si="68"/>
        <v>100</v>
      </c>
      <c r="H4361" s="13">
        <f>tbl_Data[[#This Row],[Units]] * tbl_Data[[#This Row],[Price]]</f>
        <v>3000</v>
      </c>
      <c r="I4361" s="4" t="s">
        <v>11</v>
      </c>
      <c r="J4361" s="4" t="s">
        <v>12</v>
      </c>
      <c r="K4361" s="4" t="s">
        <v>52</v>
      </c>
    </row>
    <row r="4362" spans="2:11" x14ac:dyDescent="0.25">
      <c r="B4362" s="7">
        <v>44229</v>
      </c>
      <c r="C4362" s="4" t="s">
        <v>13</v>
      </c>
      <c r="D4362" s="4" t="s">
        <v>14</v>
      </c>
      <c r="E4362" s="4" t="s">
        <v>15</v>
      </c>
      <c r="F4362" s="4">
        <v>30</v>
      </c>
      <c r="G4362" s="13">
        <f t="shared" si="68"/>
        <v>100</v>
      </c>
      <c r="H4362" s="13">
        <f>tbl_Data[[#This Row],[Units]] * tbl_Data[[#This Row],[Price]]</f>
        <v>3000</v>
      </c>
      <c r="I4362" s="4" t="s">
        <v>23</v>
      </c>
      <c r="J4362" s="4" t="s">
        <v>19</v>
      </c>
      <c r="K4362" s="4" t="s">
        <v>53</v>
      </c>
    </row>
    <row r="4363" spans="2:11" x14ac:dyDescent="0.25">
      <c r="B4363" s="7">
        <v>44229</v>
      </c>
      <c r="C4363" s="4" t="s">
        <v>21</v>
      </c>
      <c r="D4363" s="4" t="s">
        <v>18</v>
      </c>
      <c r="E4363" s="4" t="s">
        <v>22</v>
      </c>
      <c r="F4363" s="4">
        <v>34</v>
      </c>
      <c r="G4363" s="13">
        <f t="shared" si="68"/>
        <v>200</v>
      </c>
      <c r="H4363" s="13">
        <f>tbl_Data[[#This Row],[Units]] * tbl_Data[[#This Row],[Price]]</f>
        <v>6800</v>
      </c>
      <c r="I4363" s="4" t="s">
        <v>11</v>
      </c>
      <c r="J4363" s="4" t="s">
        <v>12</v>
      </c>
      <c r="K4363" s="4" t="s">
        <v>53</v>
      </c>
    </row>
    <row r="4364" spans="2:11" x14ac:dyDescent="0.25">
      <c r="B4364" s="7">
        <v>44229</v>
      </c>
      <c r="C4364" s="4" t="s">
        <v>13</v>
      </c>
      <c r="D4364" s="4" t="s">
        <v>14</v>
      </c>
      <c r="E4364" s="4" t="s">
        <v>20</v>
      </c>
      <c r="F4364" s="4">
        <v>26</v>
      </c>
      <c r="G4364" s="13">
        <f t="shared" si="68"/>
        <v>300</v>
      </c>
      <c r="H4364" s="13">
        <f>tbl_Data[[#This Row],[Units]] * tbl_Data[[#This Row],[Price]]</f>
        <v>7800</v>
      </c>
      <c r="I4364" s="4" t="s">
        <v>11</v>
      </c>
      <c r="J4364" s="4" t="s">
        <v>12</v>
      </c>
      <c r="K4364" s="4" t="s">
        <v>54</v>
      </c>
    </row>
    <row r="4365" spans="2:11" x14ac:dyDescent="0.25">
      <c r="B4365" s="7">
        <v>44229</v>
      </c>
      <c r="C4365" s="4" t="s">
        <v>21</v>
      </c>
      <c r="D4365" s="4" t="s">
        <v>24</v>
      </c>
      <c r="E4365" s="4" t="s">
        <v>10</v>
      </c>
      <c r="F4365" s="4">
        <v>20</v>
      </c>
      <c r="G4365" s="13">
        <f t="shared" si="68"/>
        <v>400</v>
      </c>
      <c r="H4365" s="13">
        <f>tbl_Data[[#This Row],[Units]] * tbl_Data[[#This Row],[Price]]</f>
        <v>8000</v>
      </c>
      <c r="I4365" s="4" t="s">
        <v>11</v>
      </c>
      <c r="J4365" s="4" t="s">
        <v>12</v>
      </c>
      <c r="K4365" s="4" t="s">
        <v>55</v>
      </c>
    </row>
    <row r="4366" spans="2:11" x14ac:dyDescent="0.25">
      <c r="B4366" s="7">
        <v>44229</v>
      </c>
      <c r="C4366" s="4" t="s">
        <v>8</v>
      </c>
      <c r="D4366" s="4" t="s">
        <v>9</v>
      </c>
      <c r="E4366" s="4" t="s">
        <v>22</v>
      </c>
      <c r="F4366" s="4">
        <v>47</v>
      </c>
      <c r="G4366" s="13">
        <f t="shared" si="68"/>
        <v>200</v>
      </c>
      <c r="H4366" s="13">
        <f>tbl_Data[[#This Row],[Units]] * tbl_Data[[#This Row],[Price]]</f>
        <v>9400</v>
      </c>
      <c r="I4366" s="4" t="s">
        <v>11</v>
      </c>
      <c r="J4366" s="4" t="s">
        <v>12</v>
      </c>
      <c r="K4366" s="4" t="s">
        <v>52</v>
      </c>
    </row>
    <row r="4367" spans="2:11" x14ac:dyDescent="0.25">
      <c r="B4367" s="7">
        <v>44229</v>
      </c>
      <c r="C4367" s="4" t="s">
        <v>8</v>
      </c>
      <c r="D4367" s="4" t="s">
        <v>9</v>
      </c>
      <c r="E4367" s="4" t="s">
        <v>10</v>
      </c>
      <c r="F4367" s="4">
        <v>25</v>
      </c>
      <c r="G4367" s="13">
        <f t="shared" si="68"/>
        <v>400</v>
      </c>
      <c r="H4367" s="13">
        <f>tbl_Data[[#This Row],[Units]] * tbl_Data[[#This Row],[Price]]</f>
        <v>10000</v>
      </c>
      <c r="I4367" s="4" t="s">
        <v>11</v>
      </c>
      <c r="J4367" s="4" t="s">
        <v>12</v>
      </c>
      <c r="K4367" s="4" t="s">
        <v>52</v>
      </c>
    </row>
    <row r="4368" spans="2:11" x14ac:dyDescent="0.25">
      <c r="B4368" s="7">
        <v>44229</v>
      </c>
      <c r="C4368" s="4" t="s">
        <v>8</v>
      </c>
      <c r="D4368" s="4" t="s">
        <v>18</v>
      </c>
      <c r="E4368" s="4" t="s">
        <v>17</v>
      </c>
      <c r="F4368" s="4">
        <v>29</v>
      </c>
      <c r="G4368" s="13">
        <f t="shared" si="68"/>
        <v>500</v>
      </c>
      <c r="H4368" s="13">
        <f>tbl_Data[[#This Row],[Units]] * tbl_Data[[#This Row],[Price]]</f>
        <v>14500</v>
      </c>
      <c r="I4368" s="4" t="s">
        <v>11</v>
      </c>
      <c r="J4368" s="4" t="s">
        <v>12</v>
      </c>
      <c r="K4368" s="4" t="s">
        <v>52</v>
      </c>
    </row>
    <row r="4369" spans="2:11" x14ac:dyDescent="0.25">
      <c r="B4369" s="7">
        <v>44229</v>
      </c>
      <c r="C4369" s="4" t="s">
        <v>13</v>
      </c>
      <c r="D4369" s="4" t="s">
        <v>14</v>
      </c>
      <c r="E4369" s="4" t="s">
        <v>10</v>
      </c>
      <c r="F4369" s="4">
        <v>37</v>
      </c>
      <c r="G4369" s="13">
        <f t="shared" si="68"/>
        <v>400</v>
      </c>
      <c r="H4369" s="13">
        <f>tbl_Data[[#This Row],[Units]] * tbl_Data[[#This Row],[Price]]</f>
        <v>14800</v>
      </c>
      <c r="I4369" s="4" t="s">
        <v>11</v>
      </c>
      <c r="J4369" s="4" t="s">
        <v>12</v>
      </c>
      <c r="K4369" s="4" t="s">
        <v>52</v>
      </c>
    </row>
    <row r="4370" spans="2:11" x14ac:dyDescent="0.25">
      <c r="B4370" s="7">
        <v>44230</v>
      </c>
      <c r="C4370" s="4" t="s">
        <v>21</v>
      </c>
      <c r="D4370" s="4" t="s">
        <v>48</v>
      </c>
      <c r="E4370" s="4" t="s">
        <v>22</v>
      </c>
      <c r="F4370" s="4">
        <v>18</v>
      </c>
      <c r="G4370" s="13">
        <f t="shared" si="68"/>
        <v>200</v>
      </c>
      <c r="H4370" s="13">
        <f>tbl_Data[[#This Row],[Units]] * tbl_Data[[#This Row],[Price]]</f>
        <v>3600</v>
      </c>
      <c r="I4370" s="4" t="s">
        <v>11</v>
      </c>
      <c r="J4370" s="4" t="s">
        <v>12</v>
      </c>
      <c r="K4370" s="4" t="s">
        <v>55</v>
      </c>
    </row>
    <row r="4371" spans="2:11" x14ac:dyDescent="0.25">
      <c r="B4371" s="7">
        <v>44230</v>
      </c>
      <c r="C4371" s="4" t="s">
        <v>13</v>
      </c>
      <c r="D4371" s="4" t="s">
        <v>48</v>
      </c>
      <c r="E4371" s="4" t="s">
        <v>17</v>
      </c>
      <c r="F4371" s="4">
        <v>9</v>
      </c>
      <c r="G4371" s="13">
        <f t="shared" si="68"/>
        <v>500</v>
      </c>
      <c r="H4371" s="13">
        <f>tbl_Data[[#This Row],[Units]] * tbl_Data[[#This Row],[Price]]</f>
        <v>4500</v>
      </c>
      <c r="I4371" s="4" t="s">
        <v>11</v>
      </c>
      <c r="J4371" s="4" t="s">
        <v>12</v>
      </c>
      <c r="K4371" s="4" t="s">
        <v>53</v>
      </c>
    </row>
    <row r="4372" spans="2:11" x14ac:dyDescent="0.25">
      <c r="B4372" s="7">
        <v>44230</v>
      </c>
      <c r="C4372" s="4" t="s">
        <v>8</v>
      </c>
      <c r="D4372" s="4" t="s">
        <v>16</v>
      </c>
      <c r="E4372" s="4" t="s">
        <v>22</v>
      </c>
      <c r="F4372" s="4">
        <v>32</v>
      </c>
      <c r="G4372" s="13">
        <f t="shared" si="68"/>
        <v>200</v>
      </c>
      <c r="H4372" s="13">
        <f>tbl_Data[[#This Row],[Units]] * tbl_Data[[#This Row],[Price]]</f>
        <v>6400</v>
      </c>
      <c r="I4372" s="4" t="s">
        <v>11</v>
      </c>
      <c r="J4372" s="4" t="s">
        <v>12</v>
      </c>
      <c r="K4372" s="4" t="s">
        <v>52</v>
      </c>
    </row>
    <row r="4373" spans="2:11" x14ac:dyDescent="0.25">
      <c r="B4373" s="7">
        <v>44230</v>
      </c>
      <c r="C4373" s="4" t="s">
        <v>13</v>
      </c>
      <c r="D4373" s="4" t="s">
        <v>16</v>
      </c>
      <c r="E4373" s="4" t="s">
        <v>20</v>
      </c>
      <c r="F4373" s="4">
        <v>38</v>
      </c>
      <c r="G4373" s="13">
        <f t="shared" si="68"/>
        <v>300</v>
      </c>
      <c r="H4373" s="13">
        <f>tbl_Data[[#This Row],[Units]] * tbl_Data[[#This Row],[Price]]</f>
        <v>11400</v>
      </c>
      <c r="I4373" s="4" t="s">
        <v>11</v>
      </c>
      <c r="J4373" s="4" t="s">
        <v>19</v>
      </c>
      <c r="K4373" s="4" t="s">
        <v>52</v>
      </c>
    </row>
    <row r="4374" spans="2:11" x14ac:dyDescent="0.25">
      <c r="B4374" s="7">
        <v>44230</v>
      </c>
      <c r="C4374" s="4" t="s">
        <v>21</v>
      </c>
      <c r="D4374" s="4" t="s">
        <v>48</v>
      </c>
      <c r="E4374" s="4" t="s">
        <v>10</v>
      </c>
      <c r="F4374" s="4">
        <v>32</v>
      </c>
      <c r="G4374" s="13">
        <f t="shared" si="68"/>
        <v>400</v>
      </c>
      <c r="H4374" s="13">
        <f>tbl_Data[[#This Row],[Units]] * tbl_Data[[#This Row],[Price]]</f>
        <v>12800</v>
      </c>
      <c r="I4374" s="4" t="s">
        <v>11</v>
      </c>
      <c r="J4374" s="4" t="s">
        <v>12</v>
      </c>
      <c r="K4374" s="4" t="s">
        <v>54</v>
      </c>
    </row>
    <row r="4375" spans="2:11" x14ac:dyDescent="0.25">
      <c r="B4375" s="7">
        <v>44230</v>
      </c>
      <c r="C4375" s="4" t="s">
        <v>21</v>
      </c>
      <c r="D4375" s="4" t="s">
        <v>18</v>
      </c>
      <c r="E4375" s="4" t="s">
        <v>10</v>
      </c>
      <c r="F4375" s="4">
        <v>36</v>
      </c>
      <c r="G4375" s="13">
        <f t="shared" si="68"/>
        <v>400</v>
      </c>
      <c r="H4375" s="13">
        <f>tbl_Data[[#This Row],[Units]] * tbl_Data[[#This Row],[Price]]</f>
        <v>14400</v>
      </c>
      <c r="I4375" s="4" t="s">
        <v>11</v>
      </c>
      <c r="J4375" s="4" t="s">
        <v>12</v>
      </c>
      <c r="K4375" s="4" t="s">
        <v>52</v>
      </c>
    </row>
    <row r="4376" spans="2:11" x14ac:dyDescent="0.25">
      <c r="B4376" s="7">
        <v>44230</v>
      </c>
      <c r="C4376" s="4" t="s">
        <v>21</v>
      </c>
      <c r="D4376" s="4" t="s">
        <v>9</v>
      </c>
      <c r="E4376" s="4" t="s">
        <v>17</v>
      </c>
      <c r="F4376" s="4">
        <v>36</v>
      </c>
      <c r="G4376" s="13">
        <f t="shared" si="68"/>
        <v>500</v>
      </c>
      <c r="H4376" s="13">
        <f>tbl_Data[[#This Row],[Units]] * tbl_Data[[#This Row],[Price]]</f>
        <v>18000</v>
      </c>
      <c r="I4376" s="4" t="s">
        <v>11</v>
      </c>
      <c r="J4376" s="4" t="s">
        <v>12</v>
      </c>
      <c r="K4376" s="4" t="s">
        <v>52</v>
      </c>
    </row>
    <row r="4377" spans="2:11" x14ac:dyDescent="0.25">
      <c r="B4377" s="7">
        <v>44230</v>
      </c>
      <c r="C4377" s="4" t="s">
        <v>21</v>
      </c>
      <c r="D4377" s="4" t="s">
        <v>14</v>
      </c>
      <c r="E4377" s="4" t="s">
        <v>17</v>
      </c>
      <c r="F4377" s="4">
        <v>42</v>
      </c>
      <c r="G4377" s="13">
        <f t="shared" si="68"/>
        <v>500</v>
      </c>
      <c r="H4377" s="13">
        <f>tbl_Data[[#This Row],[Units]] * tbl_Data[[#This Row],[Price]]</f>
        <v>21000</v>
      </c>
      <c r="I4377" s="4" t="s">
        <v>11</v>
      </c>
      <c r="J4377" s="4" t="s">
        <v>12</v>
      </c>
      <c r="K4377" s="4" t="s">
        <v>52</v>
      </c>
    </row>
    <row r="4378" spans="2:11" x14ac:dyDescent="0.25">
      <c r="B4378" s="7">
        <v>44230</v>
      </c>
      <c r="C4378" s="4" t="s">
        <v>8</v>
      </c>
      <c r="D4378" s="4" t="s">
        <v>16</v>
      </c>
      <c r="E4378" s="4" t="s">
        <v>17</v>
      </c>
      <c r="F4378" s="4">
        <v>46</v>
      </c>
      <c r="G4378" s="13">
        <f t="shared" si="68"/>
        <v>500</v>
      </c>
      <c r="H4378" s="13">
        <f>tbl_Data[[#This Row],[Units]] * tbl_Data[[#This Row],[Price]]</f>
        <v>23000</v>
      </c>
      <c r="I4378" s="4" t="s">
        <v>11</v>
      </c>
      <c r="J4378" s="4" t="s">
        <v>12</v>
      </c>
      <c r="K4378" s="4" t="s">
        <v>52</v>
      </c>
    </row>
    <row r="4379" spans="2:11" x14ac:dyDescent="0.25">
      <c r="B4379" s="7">
        <v>44230</v>
      </c>
      <c r="C4379" s="4" t="s">
        <v>21</v>
      </c>
      <c r="D4379" s="4" t="s">
        <v>16</v>
      </c>
      <c r="E4379" s="4" t="s">
        <v>17</v>
      </c>
      <c r="F4379" s="4">
        <v>48</v>
      </c>
      <c r="G4379" s="13">
        <f t="shared" si="68"/>
        <v>500</v>
      </c>
      <c r="H4379" s="13">
        <f>tbl_Data[[#This Row],[Units]] * tbl_Data[[#This Row],[Price]]</f>
        <v>24000</v>
      </c>
      <c r="I4379" s="4" t="s">
        <v>23</v>
      </c>
      <c r="J4379" s="4" t="s">
        <v>12</v>
      </c>
      <c r="K4379" s="4" t="s">
        <v>52</v>
      </c>
    </row>
    <row r="4380" spans="2:11" x14ac:dyDescent="0.25">
      <c r="B4380" s="7">
        <v>44231</v>
      </c>
      <c r="C4380" s="4" t="s">
        <v>13</v>
      </c>
      <c r="D4380" s="4" t="s">
        <v>48</v>
      </c>
      <c r="E4380" s="4" t="s">
        <v>17</v>
      </c>
      <c r="F4380" s="4">
        <v>6</v>
      </c>
      <c r="G4380" s="13">
        <f t="shared" si="68"/>
        <v>500</v>
      </c>
      <c r="H4380" s="13">
        <f>tbl_Data[[#This Row],[Units]] * tbl_Data[[#This Row],[Price]]</f>
        <v>3000</v>
      </c>
      <c r="I4380" s="4" t="s">
        <v>11</v>
      </c>
      <c r="J4380" s="4" t="s">
        <v>19</v>
      </c>
      <c r="K4380" s="4" t="s">
        <v>53</v>
      </c>
    </row>
    <row r="4381" spans="2:11" x14ac:dyDescent="0.25">
      <c r="B4381" s="7">
        <v>44231</v>
      </c>
      <c r="C4381" s="4" t="s">
        <v>13</v>
      </c>
      <c r="D4381" s="4" t="s">
        <v>16</v>
      </c>
      <c r="E4381" s="4" t="s">
        <v>10</v>
      </c>
      <c r="F4381" s="4">
        <v>10</v>
      </c>
      <c r="G4381" s="13">
        <f t="shared" si="68"/>
        <v>400</v>
      </c>
      <c r="H4381" s="13">
        <f>tbl_Data[[#This Row],[Units]] * tbl_Data[[#This Row],[Price]]</f>
        <v>4000</v>
      </c>
      <c r="I4381" s="4" t="s">
        <v>23</v>
      </c>
      <c r="J4381" s="4" t="s">
        <v>19</v>
      </c>
      <c r="K4381" s="4" t="s">
        <v>52</v>
      </c>
    </row>
    <row r="4382" spans="2:11" x14ac:dyDescent="0.25">
      <c r="B4382" s="7">
        <v>44231</v>
      </c>
      <c r="C4382" s="4" t="s">
        <v>13</v>
      </c>
      <c r="D4382" s="4" t="s">
        <v>18</v>
      </c>
      <c r="E4382" s="4" t="s">
        <v>17</v>
      </c>
      <c r="F4382" s="4">
        <v>15</v>
      </c>
      <c r="G4382" s="13">
        <f t="shared" si="68"/>
        <v>500</v>
      </c>
      <c r="H4382" s="13">
        <f>tbl_Data[[#This Row],[Units]] * tbl_Data[[#This Row],[Price]]</f>
        <v>7500</v>
      </c>
      <c r="I4382" s="4" t="s">
        <v>11</v>
      </c>
      <c r="J4382" s="4" t="s">
        <v>12</v>
      </c>
      <c r="K4382" s="4" t="s">
        <v>52</v>
      </c>
    </row>
    <row r="4383" spans="2:11" x14ac:dyDescent="0.25">
      <c r="B4383" s="7">
        <v>44231</v>
      </c>
      <c r="C4383" s="4" t="s">
        <v>8</v>
      </c>
      <c r="D4383" s="4" t="s">
        <v>9</v>
      </c>
      <c r="E4383" s="4" t="s">
        <v>10</v>
      </c>
      <c r="F4383" s="4">
        <v>27</v>
      </c>
      <c r="G4383" s="13">
        <f t="shared" si="68"/>
        <v>400</v>
      </c>
      <c r="H4383" s="13">
        <f>tbl_Data[[#This Row],[Units]] * tbl_Data[[#This Row],[Price]]</f>
        <v>10800</v>
      </c>
      <c r="I4383" s="4" t="s">
        <v>23</v>
      </c>
      <c r="J4383" s="4" t="s">
        <v>12</v>
      </c>
      <c r="K4383" s="4" t="s">
        <v>55</v>
      </c>
    </row>
    <row r="4384" spans="2:11" x14ac:dyDescent="0.25">
      <c r="B4384" s="7">
        <v>44231</v>
      </c>
      <c r="C4384" s="4" t="s">
        <v>13</v>
      </c>
      <c r="D4384" s="4" t="s">
        <v>18</v>
      </c>
      <c r="E4384" s="4" t="s">
        <v>20</v>
      </c>
      <c r="F4384" s="4">
        <v>37</v>
      </c>
      <c r="G4384" s="13">
        <f t="shared" si="68"/>
        <v>300</v>
      </c>
      <c r="H4384" s="13">
        <f>tbl_Data[[#This Row],[Units]] * tbl_Data[[#This Row],[Price]]</f>
        <v>11100</v>
      </c>
      <c r="I4384" s="4" t="s">
        <v>11</v>
      </c>
      <c r="J4384" s="4" t="s">
        <v>12</v>
      </c>
      <c r="K4384" s="4" t="s">
        <v>52</v>
      </c>
    </row>
    <row r="4385" spans="2:11" x14ac:dyDescent="0.25">
      <c r="B4385" s="7">
        <v>44231</v>
      </c>
      <c r="C4385" s="4" t="s">
        <v>8</v>
      </c>
      <c r="D4385" s="4" t="s">
        <v>18</v>
      </c>
      <c r="E4385" s="4" t="s">
        <v>17</v>
      </c>
      <c r="F4385" s="4">
        <v>25</v>
      </c>
      <c r="G4385" s="13">
        <f t="shared" si="68"/>
        <v>500</v>
      </c>
      <c r="H4385" s="13">
        <f>tbl_Data[[#This Row],[Units]] * tbl_Data[[#This Row],[Price]]</f>
        <v>12500</v>
      </c>
      <c r="I4385" s="4" t="s">
        <v>11</v>
      </c>
      <c r="J4385" s="4" t="s">
        <v>12</v>
      </c>
      <c r="K4385" s="4" t="s">
        <v>53</v>
      </c>
    </row>
    <row r="4386" spans="2:11" x14ac:dyDescent="0.25">
      <c r="B4386" s="7">
        <v>44231</v>
      </c>
      <c r="C4386" s="4" t="s">
        <v>21</v>
      </c>
      <c r="D4386" s="4" t="s">
        <v>18</v>
      </c>
      <c r="E4386" s="4" t="s">
        <v>10</v>
      </c>
      <c r="F4386" s="4">
        <v>44</v>
      </c>
      <c r="G4386" s="13">
        <f t="shared" si="68"/>
        <v>400</v>
      </c>
      <c r="H4386" s="13">
        <f>tbl_Data[[#This Row],[Units]] * tbl_Data[[#This Row],[Price]]</f>
        <v>17600</v>
      </c>
      <c r="I4386" s="4" t="s">
        <v>11</v>
      </c>
      <c r="J4386" s="4" t="s">
        <v>12</v>
      </c>
      <c r="K4386" s="4" t="s">
        <v>52</v>
      </c>
    </row>
    <row r="4387" spans="2:11" x14ac:dyDescent="0.25">
      <c r="B4387" s="7">
        <v>44231</v>
      </c>
      <c r="C4387" s="4" t="s">
        <v>13</v>
      </c>
      <c r="D4387" s="4" t="s">
        <v>18</v>
      </c>
      <c r="E4387" s="4" t="s">
        <v>10</v>
      </c>
      <c r="F4387" s="4">
        <v>44</v>
      </c>
      <c r="G4387" s="13">
        <f t="shared" si="68"/>
        <v>400</v>
      </c>
      <c r="H4387" s="13">
        <f>tbl_Data[[#This Row],[Units]] * tbl_Data[[#This Row],[Price]]</f>
        <v>17600</v>
      </c>
      <c r="I4387" s="4" t="s">
        <v>11</v>
      </c>
      <c r="J4387" s="4" t="s">
        <v>19</v>
      </c>
      <c r="K4387" s="4" t="s">
        <v>53</v>
      </c>
    </row>
    <row r="4388" spans="2:11" x14ac:dyDescent="0.25">
      <c r="B4388" s="7">
        <v>44231</v>
      </c>
      <c r="C4388" s="4" t="s">
        <v>21</v>
      </c>
      <c r="D4388" s="4" t="s">
        <v>18</v>
      </c>
      <c r="E4388" s="4" t="s">
        <v>10</v>
      </c>
      <c r="F4388" s="4">
        <v>47</v>
      </c>
      <c r="G4388" s="13">
        <f t="shared" si="68"/>
        <v>400</v>
      </c>
      <c r="H4388" s="13">
        <f>tbl_Data[[#This Row],[Units]] * tbl_Data[[#This Row],[Price]]</f>
        <v>18800</v>
      </c>
      <c r="I4388" s="4" t="s">
        <v>23</v>
      </c>
      <c r="J4388" s="4" t="s">
        <v>12</v>
      </c>
      <c r="K4388" s="4" t="s">
        <v>53</v>
      </c>
    </row>
    <row r="4389" spans="2:11" x14ac:dyDescent="0.25">
      <c r="B4389" s="7">
        <v>44231</v>
      </c>
      <c r="C4389" s="4" t="s">
        <v>8</v>
      </c>
      <c r="D4389" s="4" t="s">
        <v>24</v>
      </c>
      <c r="E4389" s="4" t="s">
        <v>17</v>
      </c>
      <c r="F4389" s="4">
        <v>42</v>
      </c>
      <c r="G4389" s="13">
        <f t="shared" si="68"/>
        <v>500</v>
      </c>
      <c r="H4389" s="13">
        <f>tbl_Data[[#This Row],[Units]] * tbl_Data[[#This Row],[Price]]</f>
        <v>21000</v>
      </c>
      <c r="I4389" s="4" t="s">
        <v>23</v>
      </c>
      <c r="J4389" s="4" t="s">
        <v>12</v>
      </c>
      <c r="K4389" s="4" t="s">
        <v>53</v>
      </c>
    </row>
    <row r="4390" spans="2:11" x14ac:dyDescent="0.25">
      <c r="B4390" s="7">
        <v>44231</v>
      </c>
      <c r="C4390" s="4" t="s">
        <v>21</v>
      </c>
      <c r="D4390" s="4" t="s">
        <v>9</v>
      </c>
      <c r="E4390" s="4" t="s">
        <v>17</v>
      </c>
      <c r="F4390" s="4">
        <v>49</v>
      </c>
      <c r="G4390" s="13">
        <f t="shared" si="68"/>
        <v>500</v>
      </c>
      <c r="H4390" s="13">
        <f>tbl_Data[[#This Row],[Units]] * tbl_Data[[#This Row],[Price]]</f>
        <v>24500</v>
      </c>
      <c r="I4390" s="4" t="s">
        <v>11</v>
      </c>
      <c r="J4390" s="4" t="s">
        <v>12</v>
      </c>
      <c r="K4390" s="4" t="s">
        <v>55</v>
      </c>
    </row>
    <row r="4391" spans="2:11" x14ac:dyDescent="0.25">
      <c r="B4391" s="7">
        <v>44232</v>
      </c>
      <c r="C4391" s="4" t="s">
        <v>8</v>
      </c>
      <c r="D4391" s="4" t="s">
        <v>16</v>
      </c>
      <c r="E4391" s="4" t="s">
        <v>15</v>
      </c>
      <c r="F4391" s="4">
        <v>8</v>
      </c>
      <c r="G4391" s="13">
        <f t="shared" si="68"/>
        <v>100</v>
      </c>
      <c r="H4391" s="13">
        <f>tbl_Data[[#This Row],[Units]] * tbl_Data[[#This Row],[Price]]</f>
        <v>800</v>
      </c>
      <c r="I4391" s="4" t="s">
        <v>11</v>
      </c>
      <c r="J4391" s="4" t="s">
        <v>12</v>
      </c>
      <c r="K4391" s="4" t="s">
        <v>55</v>
      </c>
    </row>
    <row r="4392" spans="2:11" x14ac:dyDescent="0.25">
      <c r="B4392" s="7">
        <v>44232</v>
      </c>
      <c r="C4392" s="4" t="s">
        <v>21</v>
      </c>
      <c r="D4392" s="4" t="s">
        <v>18</v>
      </c>
      <c r="E4392" s="4" t="s">
        <v>17</v>
      </c>
      <c r="F4392" s="4">
        <v>2</v>
      </c>
      <c r="G4392" s="13">
        <f t="shared" si="68"/>
        <v>500</v>
      </c>
      <c r="H4392" s="13">
        <f>tbl_Data[[#This Row],[Units]] * tbl_Data[[#This Row],[Price]]</f>
        <v>1000</v>
      </c>
      <c r="I4392" s="4" t="s">
        <v>11</v>
      </c>
      <c r="J4392" s="4" t="s">
        <v>12</v>
      </c>
      <c r="K4392" s="4" t="s">
        <v>53</v>
      </c>
    </row>
    <row r="4393" spans="2:11" x14ac:dyDescent="0.25">
      <c r="B4393" s="7">
        <v>44232</v>
      </c>
      <c r="C4393" s="4" t="s">
        <v>21</v>
      </c>
      <c r="D4393" s="4" t="s">
        <v>9</v>
      </c>
      <c r="E4393" s="4" t="s">
        <v>17</v>
      </c>
      <c r="F4393" s="4">
        <v>2</v>
      </c>
      <c r="G4393" s="13">
        <f t="shared" si="68"/>
        <v>500</v>
      </c>
      <c r="H4393" s="13">
        <f>tbl_Data[[#This Row],[Units]] * tbl_Data[[#This Row],[Price]]</f>
        <v>1000</v>
      </c>
      <c r="I4393" s="4" t="s">
        <v>11</v>
      </c>
      <c r="J4393" s="4" t="s">
        <v>12</v>
      </c>
      <c r="K4393" s="4" t="s">
        <v>53</v>
      </c>
    </row>
    <row r="4394" spans="2:11" x14ac:dyDescent="0.25">
      <c r="B4394" s="7">
        <v>44232</v>
      </c>
      <c r="C4394" s="4" t="s">
        <v>13</v>
      </c>
      <c r="D4394" s="4" t="s">
        <v>14</v>
      </c>
      <c r="E4394" s="4" t="s">
        <v>22</v>
      </c>
      <c r="F4394" s="4">
        <v>8</v>
      </c>
      <c r="G4394" s="13">
        <f t="shared" si="68"/>
        <v>200</v>
      </c>
      <c r="H4394" s="13">
        <f>tbl_Data[[#This Row],[Units]] * tbl_Data[[#This Row],[Price]]</f>
        <v>1600</v>
      </c>
      <c r="I4394" s="4" t="s">
        <v>11</v>
      </c>
      <c r="J4394" s="4" t="s">
        <v>12</v>
      </c>
      <c r="K4394" s="4" t="s">
        <v>53</v>
      </c>
    </row>
    <row r="4395" spans="2:11" x14ac:dyDescent="0.25">
      <c r="B4395" s="7">
        <v>44232</v>
      </c>
      <c r="C4395" s="4" t="s">
        <v>8</v>
      </c>
      <c r="D4395" s="4" t="s">
        <v>9</v>
      </c>
      <c r="E4395" s="4" t="s">
        <v>15</v>
      </c>
      <c r="F4395" s="4">
        <v>20</v>
      </c>
      <c r="G4395" s="13">
        <f t="shared" si="68"/>
        <v>100</v>
      </c>
      <c r="H4395" s="13">
        <f>tbl_Data[[#This Row],[Units]] * tbl_Data[[#This Row],[Price]]</f>
        <v>2000</v>
      </c>
      <c r="I4395" s="4" t="s">
        <v>11</v>
      </c>
      <c r="J4395" s="4" t="s">
        <v>12</v>
      </c>
      <c r="K4395" s="4" t="s">
        <v>53</v>
      </c>
    </row>
    <row r="4396" spans="2:11" x14ac:dyDescent="0.25">
      <c r="B4396" s="7">
        <v>44232</v>
      </c>
      <c r="C4396" s="4" t="s">
        <v>8</v>
      </c>
      <c r="D4396" s="4" t="s">
        <v>48</v>
      </c>
      <c r="E4396" s="4" t="s">
        <v>20</v>
      </c>
      <c r="F4396" s="4">
        <v>13</v>
      </c>
      <c r="G4396" s="13">
        <f t="shared" si="68"/>
        <v>300</v>
      </c>
      <c r="H4396" s="13">
        <f>tbl_Data[[#This Row],[Units]] * tbl_Data[[#This Row],[Price]]</f>
        <v>3900</v>
      </c>
      <c r="I4396" s="4" t="s">
        <v>11</v>
      </c>
      <c r="J4396" s="4" t="s">
        <v>12</v>
      </c>
      <c r="K4396" s="4" t="s">
        <v>52</v>
      </c>
    </row>
    <row r="4397" spans="2:11" x14ac:dyDescent="0.25">
      <c r="B4397" s="7">
        <v>44232</v>
      </c>
      <c r="C4397" s="4" t="s">
        <v>21</v>
      </c>
      <c r="D4397" s="4" t="s">
        <v>18</v>
      </c>
      <c r="E4397" s="4" t="s">
        <v>20</v>
      </c>
      <c r="F4397" s="4">
        <v>13</v>
      </c>
      <c r="G4397" s="13">
        <f t="shared" si="68"/>
        <v>300</v>
      </c>
      <c r="H4397" s="13">
        <f>tbl_Data[[#This Row],[Units]] * tbl_Data[[#This Row],[Price]]</f>
        <v>3900</v>
      </c>
      <c r="I4397" s="4" t="s">
        <v>11</v>
      </c>
      <c r="J4397" s="4" t="s">
        <v>12</v>
      </c>
      <c r="K4397" s="4" t="s">
        <v>53</v>
      </c>
    </row>
    <row r="4398" spans="2:11" x14ac:dyDescent="0.25">
      <c r="B4398" s="7">
        <v>44232</v>
      </c>
      <c r="C4398" s="4" t="s">
        <v>8</v>
      </c>
      <c r="D4398" s="4" t="s">
        <v>18</v>
      </c>
      <c r="E4398" s="4" t="s">
        <v>17</v>
      </c>
      <c r="F4398" s="4">
        <v>10</v>
      </c>
      <c r="G4398" s="13">
        <f t="shared" si="68"/>
        <v>500</v>
      </c>
      <c r="H4398" s="13">
        <f>tbl_Data[[#This Row],[Units]] * tbl_Data[[#This Row],[Price]]</f>
        <v>5000</v>
      </c>
      <c r="I4398" s="4" t="s">
        <v>11</v>
      </c>
      <c r="J4398" s="4" t="s">
        <v>12</v>
      </c>
      <c r="K4398" s="4" t="s">
        <v>55</v>
      </c>
    </row>
    <row r="4399" spans="2:11" x14ac:dyDescent="0.25">
      <c r="B4399" s="7">
        <v>44232</v>
      </c>
      <c r="C4399" s="4" t="s">
        <v>21</v>
      </c>
      <c r="D4399" s="4" t="s">
        <v>9</v>
      </c>
      <c r="E4399" s="4" t="s">
        <v>10</v>
      </c>
      <c r="F4399" s="4">
        <v>16</v>
      </c>
      <c r="G4399" s="13">
        <f t="shared" si="68"/>
        <v>400</v>
      </c>
      <c r="H4399" s="13">
        <f>tbl_Data[[#This Row],[Units]] * tbl_Data[[#This Row],[Price]]</f>
        <v>6400</v>
      </c>
      <c r="I4399" s="4" t="s">
        <v>11</v>
      </c>
      <c r="J4399" s="4" t="s">
        <v>12</v>
      </c>
      <c r="K4399" s="4" t="s">
        <v>52</v>
      </c>
    </row>
    <row r="4400" spans="2:11" x14ac:dyDescent="0.25">
      <c r="B4400" s="7">
        <v>44232</v>
      </c>
      <c r="C4400" s="4" t="s">
        <v>8</v>
      </c>
      <c r="D4400" s="4" t="s">
        <v>14</v>
      </c>
      <c r="E4400" s="4" t="s">
        <v>20</v>
      </c>
      <c r="F4400" s="4">
        <v>22</v>
      </c>
      <c r="G4400" s="13">
        <f t="shared" si="68"/>
        <v>300</v>
      </c>
      <c r="H4400" s="13">
        <f>tbl_Data[[#This Row],[Units]] * tbl_Data[[#This Row],[Price]]</f>
        <v>6600</v>
      </c>
      <c r="I4400" s="4" t="s">
        <v>11</v>
      </c>
      <c r="J4400" s="4" t="s">
        <v>12</v>
      </c>
      <c r="K4400" s="4" t="s">
        <v>52</v>
      </c>
    </row>
    <row r="4401" spans="2:11" x14ac:dyDescent="0.25">
      <c r="B4401" s="7">
        <v>44232</v>
      </c>
      <c r="C4401" s="4" t="s">
        <v>8</v>
      </c>
      <c r="D4401" s="4" t="s">
        <v>16</v>
      </c>
      <c r="E4401" s="4" t="s">
        <v>10</v>
      </c>
      <c r="F4401" s="4">
        <v>29</v>
      </c>
      <c r="G4401" s="13">
        <f t="shared" si="68"/>
        <v>400</v>
      </c>
      <c r="H4401" s="13">
        <f>tbl_Data[[#This Row],[Units]] * tbl_Data[[#This Row],[Price]]</f>
        <v>11600</v>
      </c>
      <c r="I4401" s="4" t="s">
        <v>11</v>
      </c>
      <c r="J4401" s="4" t="s">
        <v>12</v>
      </c>
      <c r="K4401" s="4" t="s">
        <v>55</v>
      </c>
    </row>
    <row r="4402" spans="2:11" x14ac:dyDescent="0.25">
      <c r="B4402" s="7">
        <v>44232</v>
      </c>
      <c r="C4402" s="4" t="s">
        <v>13</v>
      </c>
      <c r="D4402" s="4" t="s">
        <v>18</v>
      </c>
      <c r="E4402" s="4" t="s">
        <v>10</v>
      </c>
      <c r="F4402" s="4">
        <v>34</v>
      </c>
      <c r="G4402" s="13">
        <f t="shared" si="68"/>
        <v>400</v>
      </c>
      <c r="H4402" s="13">
        <f>tbl_Data[[#This Row],[Units]] * tbl_Data[[#This Row],[Price]]</f>
        <v>13600</v>
      </c>
      <c r="I4402" s="4" t="s">
        <v>11</v>
      </c>
      <c r="J4402" s="4" t="s">
        <v>12</v>
      </c>
      <c r="K4402" s="4" t="s">
        <v>55</v>
      </c>
    </row>
    <row r="4403" spans="2:11" x14ac:dyDescent="0.25">
      <c r="B4403" s="7">
        <v>44232</v>
      </c>
      <c r="C4403" s="4" t="s">
        <v>21</v>
      </c>
      <c r="D4403" s="4" t="s">
        <v>18</v>
      </c>
      <c r="E4403" s="4" t="s">
        <v>17</v>
      </c>
      <c r="F4403" s="4">
        <v>37</v>
      </c>
      <c r="G4403" s="13">
        <f t="shared" si="68"/>
        <v>500</v>
      </c>
      <c r="H4403" s="13">
        <f>tbl_Data[[#This Row],[Units]] * tbl_Data[[#This Row],[Price]]</f>
        <v>18500</v>
      </c>
      <c r="I4403" s="4" t="s">
        <v>11</v>
      </c>
      <c r="J4403" s="4" t="s">
        <v>12</v>
      </c>
      <c r="K4403" s="4" t="s">
        <v>54</v>
      </c>
    </row>
    <row r="4404" spans="2:11" x14ac:dyDescent="0.25">
      <c r="B4404" s="7">
        <v>44232</v>
      </c>
      <c r="C4404" s="4" t="s">
        <v>8</v>
      </c>
      <c r="D4404" s="4" t="s">
        <v>48</v>
      </c>
      <c r="E4404" s="4" t="s">
        <v>17</v>
      </c>
      <c r="F4404" s="4">
        <v>46</v>
      </c>
      <c r="G4404" s="13">
        <f t="shared" si="68"/>
        <v>500</v>
      </c>
      <c r="H4404" s="13">
        <f>tbl_Data[[#This Row],[Units]] * tbl_Data[[#This Row],[Price]]</f>
        <v>23000</v>
      </c>
      <c r="I4404" s="4" t="s">
        <v>11</v>
      </c>
      <c r="J4404" s="4" t="s">
        <v>12</v>
      </c>
      <c r="K4404" s="4" t="s">
        <v>53</v>
      </c>
    </row>
    <row r="4405" spans="2:11" x14ac:dyDescent="0.25">
      <c r="B4405" s="7">
        <v>44232</v>
      </c>
      <c r="C4405" s="4" t="s">
        <v>8</v>
      </c>
      <c r="D4405" s="4" t="s">
        <v>18</v>
      </c>
      <c r="E4405" s="4" t="s">
        <v>17</v>
      </c>
      <c r="F4405" s="4">
        <v>48</v>
      </c>
      <c r="G4405" s="13">
        <f t="shared" si="68"/>
        <v>500</v>
      </c>
      <c r="H4405" s="13">
        <f>tbl_Data[[#This Row],[Units]] * tbl_Data[[#This Row],[Price]]</f>
        <v>24000</v>
      </c>
      <c r="I4405" s="4" t="s">
        <v>11</v>
      </c>
      <c r="J4405" s="4" t="s">
        <v>12</v>
      </c>
      <c r="K4405" s="4" t="s">
        <v>55</v>
      </c>
    </row>
    <row r="4406" spans="2:11" x14ac:dyDescent="0.25">
      <c r="B4406" s="7">
        <v>44233</v>
      </c>
      <c r="C4406" s="4" t="s">
        <v>21</v>
      </c>
      <c r="D4406" s="4" t="s">
        <v>14</v>
      </c>
      <c r="E4406" s="4" t="s">
        <v>15</v>
      </c>
      <c r="F4406" s="4">
        <v>28</v>
      </c>
      <c r="G4406" s="13">
        <f t="shared" si="68"/>
        <v>100</v>
      </c>
      <c r="H4406" s="13">
        <f>tbl_Data[[#This Row],[Units]] * tbl_Data[[#This Row],[Price]]</f>
        <v>2800</v>
      </c>
      <c r="I4406" s="4" t="s">
        <v>11</v>
      </c>
      <c r="J4406" s="4" t="s">
        <v>12</v>
      </c>
      <c r="K4406" s="4" t="s">
        <v>55</v>
      </c>
    </row>
    <row r="4407" spans="2:11" x14ac:dyDescent="0.25">
      <c r="B4407" s="7">
        <v>44233</v>
      </c>
      <c r="C4407" s="4" t="s">
        <v>13</v>
      </c>
      <c r="D4407" s="4" t="s">
        <v>48</v>
      </c>
      <c r="E4407" s="4" t="s">
        <v>15</v>
      </c>
      <c r="F4407" s="4">
        <v>47</v>
      </c>
      <c r="G4407" s="13">
        <f t="shared" si="68"/>
        <v>100</v>
      </c>
      <c r="H4407" s="13">
        <f>tbl_Data[[#This Row],[Units]] * tbl_Data[[#This Row],[Price]]</f>
        <v>4700</v>
      </c>
      <c r="I4407" s="4" t="s">
        <v>11</v>
      </c>
      <c r="J4407" s="4" t="s">
        <v>12</v>
      </c>
      <c r="K4407" s="4" t="s">
        <v>52</v>
      </c>
    </row>
    <row r="4408" spans="2:11" x14ac:dyDescent="0.25">
      <c r="B4408" s="7">
        <v>44233</v>
      </c>
      <c r="C4408" s="4" t="s">
        <v>21</v>
      </c>
      <c r="D4408" s="4" t="s">
        <v>18</v>
      </c>
      <c r="E4408" s="4" t="s">
        <v>10</v>
      </c>
      <c r="F4408" s="4">
        <v>12</v>
      </c>
      <c r="G4408" s="13">
        <f t="shared" si="68"/>
        <v>400</v>
      </c>
      <c r="H4408" s="13">
        <f>tbl_Data[[#This Row],[Units]] * tbl_Data[[#This Row],[Price]]</f>
        <v>4800</v>
      </c>
      <c r="I4408" s="4" t="s">
        <v>11</v>
      </c>
      <c r="J4408" s="4" t="s">
        <v>12</v>
      </c>
      <c r="K4408" s="4" t="s">
        <v>52</v>
      </c>
    </row>
    <row r="4409" spans="2:11" x14ac:dyDescent="0.25">
      <c r="B4409" s="7">
        <v>44233</v>
      </c>
      <c r="C4409" s="4" t="s">
        <v>8</v>
      </c>
      <c r="D4409" s="4" t="s">
        <v>18</v>
      </c>
      <c r="E4409" s="4" t="s">
        <v>17</v>
      </c>
      <c r="F4409" s="4">
        <v>10</v>
      </c>
      <c r="G4409" s="13">
        <f t="shared" si="68"/>
        <v>500</v>
      </c>
      <c r="H4409" s="13">
        <f>tbl_Data[[#This Row],[Units]] * tbl_Data[[#This Row],[Price]]</f>
        <v>5000</v>
      </c>
      <c r="I4409" s="4" t="s">
        <v>11</v>
      </c>
      <c r="J4409" s="4" t="s">
        <v>12</v>
      </c>
      <c r="K4409" s="4" t="s">
        <v>54</v>
      </c>
    </row>
    <row r="4410" spans="2:11" x14ac:dyDescent="0.25">
      <c r="B4410" s="7">
        <v>44233</v>
      </c>
      <c r="C4410" s="4" t="s">
        <v>21</v>
      </c>
      <c r="D4410" s="4" t="s">
        <v>14</v>
      </c>
      <c r="E4410" s="4" t="s">
        <v>20</v>
      </c>
      <c r="F4410" s="4">
        <v>38</v>
      </c>
      <c r="G4410" s="13">
        <f t="shared" si="68"/>
        <v>300</v>
      </c>
      <c r="H4410" s="13">
        <f>tbl_Data[[#This Row],[Units]] * tbl_Data[[#This Row],[Price]]</f>
        <v>11400</v>
      </c>
      <c r="I4410" s="4" t="s">
        <v>11</v>
      </c>
      <c r="J4410" s="4" t="s">
        <v>12</v>
      </c>
      <c r="K4410" s="4" t="s">
        <v>52</v>
      </c>
    </row>
    <row r="4411" spans="2:11" x14ac:dyDescent="0.25">
      <c r="B4411" s="7">
        <v>44233</v>
      </c>
      <c r="C4411" s="4" t="s">
        <v>13</v>
      </c>
      <c r="D4411" s="4" t="s">
        <v>18</v>
      </c>
      <c r="E4411" s="4" t="s">
        <v>10</v>
      </c>
      <c r="F4411" s="4">
        <v>40</v>
      </c>
      <c r="G4411" s="13">
        <f t="shared" si="68"/>
        <v>400</v>
      </c>
      <c r="H4411" s="13">
        <f>tbl_Data[[#This Row],[Units]] * tbl_Data[[#This Row],[Price]]</f>
        <v>16000</v>
      </c>
      <c r="I4411" s="4" t="s">
        <v>23</v>
      </c>
      <c r="J4411" s="4" t="s">
        <v>12</v>
      </c>
      <c r="K4411" s="4" t="s">
        <v>54</v>
      </c>
    </row>
    <row r="4412" spans="2:11" x14ac:dyDescent="0.25">
      <c r="B4412" s="7">
        <v>44233</v>
      </c>
      <c r="C4412" s="4" t="s">
        <v>13</v>
      </c>
      <c r="D4412" s="4" t="s">
        <v>18</v>
      </c>
      <c r="E4412" s="4" t="s">
        <v>10</v>
      </c>
      <c r="F4412" s="4">
        <v>41</v>
      </c>
      <c r="G4412" s="13">
        <f t="shared" si="68"/>
        <v>400</v>
      </c>
      <c r="H4412" s="13">
        <f>tbl_Data[[#This Row],[Units]] * tbl_Data[[#This Row],[Price]]</f>
        <v>16400</v>
      </c>
      <c r="I4412" s="4" t="s">
        <v>11</v>
      </c>
      <c r="J4412" s="4" t="s">
        <v>12</v>
      </c>
      <c r="K4412" s="4" t="s">
        <v>52</v>
      </c>
    </row>
    <row r="4413" spans="2:11" x14ac:dyDescent="0.25">
      <c r="B4413" s="7">
        <v>44233</v>
      </c>
      <c r="C4413" s="4" t="s">
        <v>8</v>
      </c>
      <c r="D4413" s="4" t="s">
        <v>18</v>
      </c>
      <c r="E4413" s="4" t="s">
        <v>10</v>
      </c>
      <c r="F4413" s="4">
        <v>45</v>
      </c>
      <c r="G4413" s="13">
        <f t="shared" si="68"/>
        <v>400</v>
      </c>
      <c r="H4413" s="13">
        <f>tbl_Data[[#This Row],[Units]] * tbl_Data[[#This Row],[Price]]</f>
        <v>18000</v>
      </c>
      <c r="I4413" s="4" t="s">
        <v>11</v>
      </c>
      <c r="J4413" s="4" t="s">
        <v>12</v>
      </c>
      <c r="K4413" s="4" t="s">
        <v>52</v>
      </c>
    </row>
    <row r="4414" spans="2:11" x14ac:dyDescent="0.25">
      <c r="B4414" s="7">
        <v>44233</v>
      </c>
      <c r="C4414" s="4" t="s">
        <v>13</v>
      </c>
      <c r="D4414" s="4" t="s">
        <v>14</v>
      </c>
      <c r="E4414" s="4" t="s">
        <v>17</v>
      </c>
      <c r="F4414" s="4">
        <v>40</v>
      </c>
      <c r="G4414" s="13">
        <f t="shared" si="68"/>
        <v>500</v>
      </c>
      <c r="H4414" s="13">
        <f>tbl_Data[[#This Row],[Units]] * tbl_Data[[#This Row],[Price]]</f>
        <v>20000</v>
      </c>
      <c r="I4414" s="4" t="s">
        <v>11</v>
      </c>
      <c r="J4414" s="4" t="s">
        <v>12</v>
      </c>
      <c r="K4414" s="4" t="s">
        <v>55</v>
      </c>
    </row>
    <row r="4415" spans="2:11" x14ac:dyDescent="0.25">
      <c r="B4415" s="7">
        <v>44233</v>
      </c>
      <c r="C4415" s="4" t="s">
        <v>13</v>
      </c>
      <c r="D4415" s="4" t="s">
        <v>18</v>
      </c>
      <c r="E4415" s="4" t="s">
        <v>17</v>
      </c>
      <c r="F4415" s="4">
        <v>45</v>
      </c>
      <c r="G4415" s="13">
        <f t="shared" si="68"/>
        <v>500</v>
      </c>
      <c r="H4415" s="13">
        <f>tbl_Data[[#This Row],[Units]] * tbl_Data[[#This Row],[Price]]</f>
        <v>22500</v>
      </c>
      <c r="I4415" s="4" t="s">
        <v>23</v>
      </c>
      <c r="J4415" s="4" t="s">
        <v>12</v>
      </c>
      <c r="K4415" s="4" t="s">
        <v>53</v>
      </c>
    </row>
    <row r="4416" spans="2:11" x14ac:dyDescent="0.25">
      <c r="B4416" s="7">
        <v>44233</v>
      </c>
      <c r="C4416" s="4" t="s">
        <v>13</v>
      </c>
      <c r="D4416" s="4" t="s">
        <v>18</v>
      </c>
      <c r="E4416" s="4" t="s">
        <v>17</v>
      </c>
      <c r="F4416" s="4">
        <v>47</v>
      </c>
      <c r="G4416" s="13">
        <f t="shared" si="68"/>
        <v>500</v>
      </c>
      <c r="H4416" s="13">
        <f>tbl_Data[[#This Row],[Units]] * tbl_Data[[#This Row],[Price]]</f>
        <v>23500</v>
      </c>
      <c r="I4416" s="4" t="s">
        <v>11</v>
      </c>
      <c r="J4416" s="4" t="s">
        <v>12</v>
      </c>
      <c r="K4416" s="4" t="s">
        <v>52</v>
      </c>
    </row>
    <row r="4417" spans="2:11" x14ac:dyDescent="0.25">
      <c r="B4417" s="7">
        <v>44234</v>
      </c>
      <c r="C4417" s="4" t="s">
        <v>13</v>
      </c>
      <c r="D4417" s="4" t="s">
        <v>16</v>
      </c>
      <c r="E4417" s="4" t="s">
        <v>20</v>
      </c>
      <c r="F4417" s="4">
        <v>3</v>
      </c>
      <c r="G4417" s="13">
        <f t="shared" si="68"/>
        <v>300</v>
      </c>
      <c r="H4417" s="13">
        <f>tbl_Data[[#This Row],[Units]] * tbl_Data[[#This Row],[Price]]</f>
        <v>900</v>
      </c>
      <c r="I4417" s="4" t="s">
        <v>11</v>
      </c>
      <c r="J4417" s="4" t="s">
        <v>12</v>
      </c>
      <c r="K4417" s="4" t="s">
        <v>55</v>
      </c>
    </row>
    <row r="4418" spans="2:11" x14ac:dyDescent="0.25">
      <c r="B4418" s="7">
        <v>44234</v>
      </c>
      <c r="C4418" s="4" t="s">
        <v>8</v>
      </c>
      <c r="D4418" s="4" t="s">
        <v>14</v>
      </c>
      <c r="E4418" s="4" t="s">
        <v>17</v>
      </c>
      <c r="F4418" s="4">
        <v>2</v>
      </c>
      <c r="G4418" s="13">
        <f t="shared" si="68"/>
        <v>500</v>
      </c>
      <c r="H4418" s="13">
        <f>tbl_Data[[#This Row],[Units]] * tbl_Data[[#This Row],[Price]]</f>
        <v>1000</v>
      </c>
      <c r="I4418" s="4" t="s">
        <v>11</v>
      </c>
      <c r="J4418" s="4" t="s">
        <v>19</v>
      </c>
      <c r="K4418" s="4" t="s">
        <v>53</v>
      </c>
    </row>
    <row r="4419" spans="2:11" x14ac:dyDescent="0.25">
      <c r="B4419" s="7">
        <v>44234</v>
      </c>
      <c r="C4419" s="4" t="s">
        <v>8</v>
      </c>
      <c r="D4419" s="4" t="s">
        <v>24</v>
      </c>
      <c r="E4419" s="4" t="s">
        <v>20</v>
      </c>
      <c r="F4419" s="4">
        <v>18</v>
      </c>
      <c r="G4419" s="13">
        <f t="shared" si="68"/>
        <v>300</v>
      </c>
      <c r="H4419" s="13">
        <f>tbl_Data[[#This Row],[Units]] * tbl_Data[[#This Row],[Price]]</f>
        <v>5400</v>
      </c>
      <c r="I4419" s="4" t="s">
        <v>11</v>
      </c>
      <c r="J4419" s="4" t="s">
        <v>12</v>
      </c>
      <c r="K4419" s="4" t="s">
        <v>55</v>
      </c>
    </row>
    <row r="4420" spans="2:11" x14ac:dyDescent="0.25">
      <c r="B4420" s="7">
        <v>44234</v>
      </c>
      <c r="C4420" s="4" t="s">
        <v>21</v>
      </c>
      <c r="D4420" s="4" t="s">
        <v>18</v>
      </c>
      <c r="E4420" s="4" t="s">
        <v>20</v>
      </c>
      <c r="F4420" s="4">
        <v>23</v>
      </c>
      <c r="G4420" s="13">
        <f t="shared" ref="G4420:G4483" si="69">_xlfn.XLOOKUP(E4420, Product, dv_Price, "N/A", 0)</f>
        <v>300</v>
      </c>
      <c r="H4420" s="13">
        <f>tbl_Data[[#This Row],[Units]] * tbl_Data[[#This Row],[Price]]</f>
        <v>6900</v>
      </c>
      <c r="I4420" s="4" t="s">
        <v>11</v>
      </c>
      <c r="J4420" s="4" t="s">
        <v>12</v>
      </c>
      <c r="K4420" s="4" t="s">
        <v>52</v>
      </c>
    </row>
    <row r="4421" spans="2:11" x14ac:dyDescent="0.25">
      <c r="B4421" s="7">
        <v>44234</v>
      </c>
      <c r="C4421" s="4" t="s">
        <v>21</v>
      </c>
      <c r="D4421" s="4" t="s">
        <v>18</v>
      </c>
      <c r="E4421" s="4" t="s">
        <v>10</v>
      </c>
      <c r="F4421" s="4">
        <v>19</v>
      </c>
      <c r="G4421" s="13">
        <f t="shared" si="69"/>
        <v>400</v>
      </c>
      <c r="H4421" s="13">
        <f>tbl_Data[[#This Row],[Units]] * tbl_Data[[#This Row],[Price]]</f>
        <v>7600</v>
      </c>
      <c r="I4421" s="4" t="s">
        <v>23</v>
      </c>
      <c r="J4421" s="4" t="s">
        <v>12</v>
      </c>
      <c r="K4421" s="4" t="s">
        <v>53</v>
      </c>
    </row>
    <row r="4422" spans="2:11" x14ac:dyDescent="0.25">
      <c r="B4422" s="7">
        <v>44234</v>
      </c>
      <c r="C4422" s="4" t="s">
        <v>8</v>
      </c>
      <c r="D4422" s="4" t="s">
        <v>18</v>
      </c>
      <c r="E4422" s="4" t="s">
        <v>20</v>
      </c>
      <c r="F4422" s="4">
        <v>28</v>
      </c>
      <c r="G4422" s="13">
        <f t="shared" si="69"/>
        <v>300</v>
      </c>
      <c r="H4422" s="13">
        <f>tbl_Data[[#This Row],[Units]] * tbl_Data[[#This Row],[Price]]</f>
        <v>8400</v>
      </c>
      <c r="I4422" s="4" t="s">
        <v>11</v>
      </c>
      <c r="J4422" s="4" t="s">
        <v>12</v>
      </c>
      <c r="K4422" s="4" t="s">
        <v>52</v>
      </c>
    </row>
    <row r="4423" spans="2:11" x14ac:dyDescent="0.25">
      <c r="B4423" s="7">
        <v>44234</v>
      </c>
      <c r="C4423" s="4" t="s">
        <v>13</v>
      </c>
      <c r="D4423" s="4" t="s">
        <v>18</v>
      </c>
      <c r="E4423" s="4" t="s">
        <v>20</v>
      </c>
      <c r="F4423" s="4">
        <v>37</v>
      </c>
      <c r="G4423" s="13">
        <f t="shared" si="69"/>
        <v>300</v>
      </c>
      <c r="H4423" s="13">
        <f>tbl_Data[[#This Row],[Units]] * tbl_Data[[#This Row],[Price]]</f>
        <v>11100</v>
      </c>
      <c r="I4423" s="4" t="s">
        <v>11</v>
      </c>
      <c r="J4423" s="4" t="s">
        <v>19</v>
      </c>
      <c r="K4423" s="4" t="s">
        <v>54</v>
      </c>
    </row>
    <row r="4424" spans="2:11" x14ac:dyDescent="0.25">
      <c r="B4424" s="7">
        <v>44234</v>
      </c>
      <c r="C4424" s="4" t="s">
        <v>21</v>
      </c>
      <c r="D4424" s="4" t="s">
        <v>48</v>
      </c>
      <c r="E4424" s="4" t="s">
        <v>10</v>
      </c>
      <c r="F4424" s="4">
        <v>28</v>
      </c>
      <c r="G4424" s="13">
        <f t="shared" si="69"/>
        <v>400</v>
      </c>
      <c r="H4424" s="13">
        <f>tbl_Data[[#This Row],[Units]] * tbl_Data[[#This Row],[Price]]</f>
        <v>11200</v>
      </c>
      <c r="I4424" s="4" t="s">
        <v>11</v>
      </c>
      <c r="J4424" s="4" t="s">
        <v>19</v>
      </c>
      <c r="K4424" s="4" t="s">
        <v>52</v>
      </c>
    </row>
    <row r="4425" spans="2:11" x14ac:dyDescent="0.25">
      <c r="B4425" s="7">
        <v>44234</v>
      </c>
      <c r="C4425" s="4" t="s">
        <v>8</v>
      </c>
      <c r="D4425" s="4" t="s">
        <v>18</v>
      </c>
      <c r="E4425" s="4" t="s">
        <v>10</v>
      </c>
      <c r="F4425" s="4">
        <v>30</v>
      </c>
      <c r="G4425" s="13">
        <f t="shared" si="69"/>
        <v>400</v>
      </c>
      <c r="H4425" s="13">
        <f>tbl_Data[[#This Row],[Units]] * tbl_Data[[#This Row],[Price]]</f>
        <v>12000</v>
      </c>
      <c r="I4425" s="4" t="s">
        <v>11</v>
      </c>
      <c r="J4425" s="4" t="s">
        <v>12</v>
      </c>
      <c r="K4425" s="4" t="s">
        <v>55</v>
      </c>
    </row>
    <row r="4426" spans="2:11" x14ac:dyDescent="0.25">
      <c r="B4426" s="7">
        <v>44234</v>
      </c>
      <c r="C4426" s="4" t="s">
        <v>8</v>
      </c>
      <c r="D4426" s="4" t="s">
        <v>16</v>
      </c>
      <c r="E4426" s="4" t="s">
        <v>10</v>
      </c>
      <c r="F4426" s="4">
        <v>35</v>
      </c>
      <c r="G4426" s="13">
        <f t="shared" si="69"/>
        <v>400</v>
      </c>
      <c r="H4426" s="13">
        <f>tbl_Data[[#This Row],[Units]] * tbl_Data[[#This Row],[Price]]</f>
        <v>14000</v>
      </c>
      <c r="I4426" s="4" t="s">
        <v>23</v>
      </c>
      <c r="J4426" s="4" t="s">
        <v>12</v>
      </c>
      <c r="K4426" s="4" t="s">
        <v>53</v>
      </c>
    </row>
    <row r="4427" spans="2:11" x14ac:dyDescent="0.25">
      <c r="B4427" s="7">
        <v>44234</v>
      </c>
      <c r="C4427" s="4" t="s">
        <v>13</v>
      </c>
      <c r="D4427" s="4" t="s">
        <v>14</v>
      </c>
      <c r="E4427" s="4" t="s">
        <v>10</v>
      </c>
      <c r="F4427" s="4">
        <v>41</v>
      </c>
      <c r="G4427" s="13">
        <f t="shared" si="69"/>
        <v>400</v>
      </c>
      <c r="H4427" s="13">
        <f>tbl_Data[[#This Row],[Units]] * tbl_Data[[#This Row],[Price]]</f>
        <v>16400</v>
      </c>
      <c r="I4427" s="4" t="s">
        <v>23</v>
      </c>
      <c r="J4427" s="4" t="s">
        <v>12</v>
      </c>
      <c r="K4427" s="4" t="s">
        <v>55</v>
      </c>
    </row>
    <row r="4428" spans="2:11" x14ac:dyDescent="0.25">
      <c r="B4428" s="7">
        <v>44234</v>
      </c>
      <c r="C4428" s="4" t="s">
        <v>21</v>
      </c>
      <c r="D4428" s="4" t="s">
        <v>14</v>
      </c>
      <c r="E4428" s="4" t="s">
        <v>17</v>
      </c>
      <c r="F4428" s="4">
        <v>33</v>
      </c>
      <c r="G4428" s="13">
        <f t="shared" si="69"/>
        <v>500</v>
      </c>
      <c r="H4428" s="13">
        <f>tbl_Data[[#This Row],[Units]] * tbl_Data[[#This Row],[Price]]</f>
        <v>16500</v>
      </c>
      <c r="I4428" s="4" t="s">
        <v>11</v>
      </c>
      <c r="J4428" s="4" t="s">
        <v>12</v>
      </c>
      <c r="K4428" s="4" t="s">
        <v>52</v>
      </c>
    </row>
    <row r="4429" spans="2:11" x14ac:dyDescent="0.25">
      <c r="B4429" s="7">
        <v>44235</v>
      </c>
      <c r="C4429" s="4" t="s">
        <v>8</v>
      </c>
      <c r="D4429" s="4" t="s">
        <v>14</v>
      </c>
      <c r="E4429" s="4" t="s">
        <v>15</v>
      </c>
      <c r="F4429" s="4">
        <v>6</v>
      </c>
      <c r="G4429" s="13">
        <f t="shared" si="69"/>
        <v>100</v>
      </c>
      <c r="H4429" s="13">
        <f>tbl_Data[[#This Row],[Units]] * tbl_Data[[#This Row],[Price]]</f>
        <v>600</v>
      </c>
      <c r="I4429" s="4" t="s">
        <v>11</v>
      </c>
      <c r="J4429" s="4" t="s">
        <v>12</v>
      </c>
      <c r="K4429" s="4" t="s">
        <v>55</v>
      </c>
    </row>
    <row r="4430" spans="2:11" x14ac:dyDescent="0.25">
      <c r="B4430" s="7">
        <v>44235</v>
      </c>
      <c r="C4430" s="4" t="s">
        <v>13</v>
      </c>
      <c r="D4430" s="4" t="s">
        <v>18</v>
      </c>
      <c r="E4430" s="4" t="s">
        <v>17</v>
      </c>
      <c r="F4430" s="4">
        <v>4</v>
      </c>
      <c r="G4430" s="13">
        <f t="shared" si="69"/>
        <v>500</v>
      </c>
      <c r="H4430" s="13">
        <f>tbl_Data[[#This Row],[Units]] * tbl_Data[[#This Row],[Price]]</f>
        <v>2000</v>
      </c>
      <c r="I4430" s="4" t="s">
        <v>11</v>
      </c>
      <c r="J4430" s="4" t="s">
        <v>12</v>
      </c>
      <c r="K4430" s="4" t="s">
        <v>55</v>
      </c>
    </row>
    <row r="4431" spans="2:11" x14ac:dyDescent="0.25">
      <c r="B4431" s="7">
        <v>44235</v>
      </c>
      <c r="C4431" s="4" t="s">
        <v>8</v>
      </c>
      <c r="D4431" s="4" t="s">
        <v>16</v>
      </c>
      <c r="E4431" s="4" t="s">
        <v>10</v>
      </c>
      <c r="F4431" s="4">
        <v>7</v>
      </c>
      <c r="G4431" s="13">
        <f t="shared" si="69"/>
        <v>400</v>
      </c>
      <c r="H4431" s="13">
        <f>tbl_Data[[#This Row],[Units]] * tbl_Data[[#This Row],[Price]]</f>
        <v>2800</v>
      </c>
      <c r="I4431" s="4" t="s">
        <v>23</v>
      </c>
      <c r="J4431" s="4" t="s">
        <v>12</v>
      </c>
      <c r="K4431" s="4" t="s">
        <v>52</v>
      </c>
    </row>
    <row r="4432" spans="2:11" x14ac:dyDescent="0.25">
      <c r="B4432" s="7">
        <v>44235</v>
      </c>
      <c r="C4432" s="4" t="s">
        <v>13</v>
      </c>
      <c r="D4432" s="4" t="s">
        <v>14</v>
      </c>
      <c r="E4432" s="4" t="s">
        <v>20</v>
      </c>
      <c r="F4432" s="4">
        <v>17</v>
      </c>
      <c r="G4432" s="13">
        <f t="shared" si="69"/>
        <v>300</v>
      </c>
      <c r="H4432" s="13">
        <f>tbl_Data[[#This Row],[Units]] * tbl_Data[[#This Row],[Price]]</f>
        <v>5100</v>
      </c>
      <c r="I4432" s="4" t="s">
        <v>11</v>
      </c>
      <c r="J4432" s="4" t="s">
        <v>12</v>
      </c>
      <c r="K4432" s="4" t="s">
        <v>55</v>
      </c>
    </row>
    <row r="4433" spans="2:11" x14ac:dyDescent="0.25">
      <c r="B4433" s="7">
        <v>44235</v>
      </c>
      <c r="C4433" s="4" t="s">
        <v>8</v>
      </c>
      <c r="D4433" s="4" t="s">
        <v>14</v>
      </c>
      <c r="E4433" s="4" t="s">
        <v>17</v>
      </c>
      <c r="F4433" s="4">
        <v>12</v>
      </c>
      <c r="G4433" s="13">
        <f t="shared" si="69"/>
        <v>500</v>
      </c>
      <c r="H4433" s="13">
        <f>tbl_Data[[#This Row],[Units]] * tbl_Data[[#This Row],[Price]]</f>
        <v>6000</v>
      </c>
      <c r="I4433" s="4" t="s">
        <v>11</v>
      </c>
      <c r="J4433" s="4" t="s">
        <v>12</v>
      </c>
      <c r="K4433" s="4" t="s">
        <v>53</v>
      </c>
    </row>
    <row r="4434" spans="2:11" x14ac:dyDescent="0.25">
      <c r="B4434" s="7">
        <v>44235</v>
      </c>
      <c r="C4434" s="4" t="s">
        <v>13</v>
      </c>
      <c r="D4434" s="4" t="s">
        <v>18</v>
      </c>
      <c r="E4434" s="4" t="s">
        <v>20</v>
      </c>
      <c r="F4434" s="4">
        <v>38</v>
      </c>
      <c r="G4434" s="13">
        <f t="shared" si="69"/>
        <v>300</v>
      </c>
      <c r="H4434" s="13">
        <f>tbl_Data[[#This Row],[Units]] * tbl_Data[[#This Row],[Price]]</f>
        <v>11400</v>
      </c>
      <c r="I4434" s="4" t="s">
        <v>11</v>
      </c>
      <c r="J4434" s="4" t="s">
        <v>12</v>
      </c>
      <c r="K4434" s="4" t="s">
        <v>52</v>
      </c>
    </row>
    <row r="4435" spans="2:11" x14ac:dyDescent="0.25">
      <c r="B4435" s="7">
        <v>44235</v>
      </c>
      <c r="C4435" s="4" t="s">
        <v>21</v>
      </c>
      <c r="D4435" s="4" t="s">
        <v>18</v>
      </c>
      <c r="E4435" s="4" t="s">
        <v>17</v>
      </c>
      <c r="F4435" s="4">
        <v>34</v>
      </c>
      <c r="G4435" s="13">
        <f t="shared" si="69"/>
        <v>500</v>
      </c>
      <c r="H4435" s="13">
        <f>tbl_Data[[#This Row],[Units]] * tbl_Data[[#This Row],[Price]]</f>
        <v>17000</v>
      </c>
      <c r="I4435" s="4" t="s">
        <v>23</v>
      </c>
      <c r="J4435" s="4" t="s">
        <v>12</v>
      </c>
      <c r="K4435" s="4" t="s">
        <v>56</v>
      </c>
    </row>
    <row r="4436" spans="2:11" x14ac:dyDescent="0.25">
      <c r="B4436" s="7">
        <v>44235</v>
      </c>
      <c r="C4436" s="4" t="s">
        <v>21</v>
      </c>
      <c r="D4436" s="4" t="s">
        <v>48</v>
      </c>
      <c r="E4436" s="4" t="s">
        <v>17</v>
      </c>
      <c r="F4436" s="4">
        <v>35</v>
      </c>
      <c r="G4436" s="13">
        <f t="shared" si="69"/>
        <v>500</v>
      </c>
      <c r="H4436" s="13">
        <f>tbl_Data[[#This Row],[Units]] * tbl_Data[[#This Row],[Price]]</f>
        <v>17500</v>
      </c>
      <c r="I4436" s="4" t="s">
        <v>11</v>
      </c>
      <c r="J4436" s="4" t="s">
        <v>19</v>
      </c>
      <c r="K4436" s="4" t="s">
        <v>52</v>
      </c>
    </row>
    <row r="4437" spans="2:11" x14ac:dyDescent="0.25">
      <c r="B4437" s="7">
        <v>44236</v>
      </c>
      <c r="C4437" s="4" t="s">
        <v>21</v>
      </c>
      <c r="D4437" s="4" t="s">
        <v>18</v>
      </c>
      <c r="E4437" s="4" t="s">
        <v>22</v>
      </c>
      <c r="F4437" s="4">
        <v>1</v>
      </c>
      <c r="G4437" s="13">
        <f t="shared" si="69"/>
        <v>200</v>
      </c>
      <c r="H4437" s="13">
        <f>tbl_Data[[#This Row],[Units]] * tbl_Data[[#This Row],[Price]]</f>
        <v>200</v>
      </c>
      <c r="I4437" s="4" t="s">
        <v>11</v>
      </c>
      <c r="J4437" s="4" t="s">
        <v>12</v>
      </c>
      <c r="K4437" s="4" t="s">
        <v>53</v>
      </c>
    </row>
    <row r="4438" spans="2:11" x14ac:dyDescent="0.25">
      <c r="B4438" s="7">
        <v>44236</v>
      </c>
      <c r="C4438" s="4" t="s">
        <v>13</v>
      </c>
      <c r="D4438" s="4" t="s">
        <v>18</v>
      </c>
      <c r="E4438" s="4" t="s">
        <v>15</v>
      </c>
      <c r="F4438" s="4">
        <v>7</v>
      </c>
      <c r="G4438" s="13">
        <f t="shared" si="69"/>
        <v>100</v>
      </c>
      <c r="H4438" s="13">
        <f>tbl_Data[[#This Row],[Units]] * tbl_Data[[#This Row],[Price]]</f>
        <v>700</v>
      </c>
      <c r="I4438" s="4" t="s">
        <v>11</v>
      </c>
      <c r="J4438" s="4" t="s">
        <v>12</v>
      </c>
      <c r="K4438" s="4" t="s">
        <v>53</v>
      </c>
    </row>
    <row r="4439" spans="2:11" x14ac:dyDescent="0.25">
      <c r="B4439" s="7">
        <v>44236</v>
      </c>
      <c r="C4439" s="4" t="s">
        <v>21</v>
      </c>
      <c r="D4439" s="4" t="s">
        <v>18</v>
      </c>
      <c r="E4439" s="4" t="s">
        <v>10</v>
      </c>
      <c r="F4439" s="4">
        <v>15</v>
      </c>
      <c r="G4439" s="13">
        <f t="shared" si="69"/>
        <v>400</v>
      </c>
      <c r="H4439" s="13">
        <f>tbl_Data[[#This Row],[Units]] * tbl_Data[[#This Row],[Price]]</f>
        <v>6000</v>
      </c>
      <c r="I4439" s="4" t="s">
        <v>11</v>
      </c>
      <c r="J4439" s="4" t="s">
        <v>19</v>
      </c>
      <c r="K4439" s="4" t="s">
        <v>55</v>
      </c>
    </row>
    <row r="4440" spans="2:11" x14ac:dyDescent="0.25">
      <c r="B4440" s="7">
        <v>44236</v>
      </c>
      <c r="C4440" s="4" t="s">
        <v>8</v>
      </c>
      <c r="D4440" s="4" t="s">
        <v>16</v>
      </c>
      <c r="E4440" s="4" t="s">
        <v>10</v>
      </c>
      <c r="F4440" s="4">
        <v>15</v>
      </c>
      <c r="G4440" s="13">
        <f t="shared" si="69"/>
        <v>400</v>
      </c>
      <c r="H4440" s="13">
        <f>tbl_Data[[#This Row],[Units]] * tbl_Data[[#This Row],[Price]]</f>
        <v>6000</v>
      </c>
      <c r="I4440" s="4" t="s">
        <v>11</v>
      </c>
      <c r="J4440" s="4" t="s">
        <v>12</v>
      </c>
      <c r="K4440" s="4" t="s">
        <v>52</v>
      </c>
    </row>
    <row r="4441" spans="2:11" x14ac:dyDescent="0.25">
      <c r="B4441" s="7">
        <v>44236</v>
      </c>
      <c r="C4441" s="4" t="s">
        <v>21</v>
      </c>
      <c r="D4441" s="4" t="s">
        <v>14</v>
      </c>
      <c r="E4441" s="4" t="s">
        <v>20</v>
      </c>
      <c r="F4441" s="4">
        <v>24</v>
      </c>
      <c r="G4441" s="13">
        <f t="shared" si="69"/>
        <v>300</v>
      </c>
      <c r="H4441" s="13">
        <f>tbl_Data[[#This Row],[Units]] * tbl_Data[[#This Row],[Price]]</f>
        <v>7200</v>
      </c>
      <c r="I4441" s="4" t="s">
        <v>11</v>
      </c>
      <c r="J4441" s="4" t="s">
        <v>12</v>
      </c>
      <c r="K4441" s="4" t="s">
        <v>53</v>
      </c>
    </row>
    <row r="4442" spans="2:11" x14ac:dyDescent="0.25">
      <c r="B4442" s="7">
        <v>44236</v>
      </c>
      <c r="C4442" s="4" t="s">
        <v>21</v>
      </c>
      <c r="D4442" s="4" t="s">
        <v>18</v>
      </c>
      <c r="E4442" s="4" t="s">
        <v>10</v>
      </c>
      <c r="F4442" s="4">
        <v>22</v>
      </c>
      <c r="G4442" s="13">
        <f t="shared" si="69"/>
        <v>400</v>
      </c>
      <c r="H4442" s="13">
        <f>tbl_Data[[#This Row],[Units]] * tbl_Data[[#This Row],[Price]]</f>
        <v>8800</v>
      </c>
      <c r="I4442" s="4" t="s">
        <v>11</v>
      </c>
      <c r="J4442" s="4" t="s">
        <v>12</v>
      </c>
      <c r="K4442" s="4" t="s">
        <v>55</v>
      </c>
    </row>
    <row r="4443" spans="2:11" x14ac:dyDescent="0.25">
      <c r="B4443" s="7">
        <v>44236</v>
      </c>
      <c r="C4443" s="4" t="s">
        <v>8</v>
      </c>
      <c r="D4443" s="4" t="s">
        <v>9</v>
      </c>
      <c r="E4443" s="4" t="s">
        <v>17</v>
      </c>
      <c r="F4443" s="4">
        <v>19</v>
      </c>
      <c r="G4443" s="13">
        <f t="shared" si="69"/>
        <v>500</v>
      </c>
      <c r="H4443" s="13">
        <f>tbl_Data[[#This Row],[Units]] * tbl_Data[[#This Row],[Price]]</f>
        <v>9500</v>
      </c>
      <c r="I4443" s="4" t="s">
        <v>11</v>
      </c>
      <c r="J4443" s="4" t="s">
        <v>19</v>
      </c>
      <c r="K4443" s="4" t="s">
        <v>52</v>
      </c>
    </row>
    <row r="4444" spans="2:11" x14ac:dyDescent="0.25">
      <c r="B4444" s="7">
        <v>44236</v>
      </c>
      <c r="C4444" s="4" t="s">
        <v>13</v>
      </c>
      <c r="D4444" s="4" t="s">
        <v>9</v>
      </c>
      <c r="E4444" s="4" t="s">
        <v>22</v>
      </c>
      <c r="F4444" s="4">
        <v>48</v>
      </c>
      <c r="G4444" s="13">
        <f t="shared" si="69"/>
        <v>200</v>
      </c>
      <c r="H4444" s="13">
        <f>tbl_Data[[#This Row],[Units]] * tbl_Data[[#This Row],[Price]]</f>
        <v>9600</v>
      </c>
      <c r="I4444" s="4" t="s">
        <v>11</v>
      </c>
      <c r="J4444" s="4" t="s">
        <v>12</v>
      </c>
      <c r="K4444" s="4" t="s">
        <v>52</v>
      </c>
    </row>
    <row r="4445" spans="2:11" x14ac:dyDescent="0.25">
      <c r="B4445" s="7">
        <v>44236</v>
      </c>
      <c r="C4445" s="4" t="s">
        <v>21</v>
      </c>
      <c r="D4445" s="4" t="s">
        <v>16</v>
      </c>
      <c r="E4445" s="4" t="s">
        <v>22</v>
      </c>
      <c r="F4445" s="4">
        <v>49</v>
      </c>
      <c r="G4445" s="13">
        <f t="shared" si="69"/>
        <v>200</v>
      </c>
      <c r="H4445" s="13">
        <f>tbl_Data[[#This Row],[Units]] * tbl_Data[[#This Row],[Price]]</f>
        <v>9800</v>
      </c>
      <c r="I4445" s="4" t="s">
        <v>11</v>
      </c>
      <c r="J4445" s="4" t="s">
        <v>12</v>
      </c>
      <c r="K4445" s="4" t="s">
        <v>55</v>
      </c>
    </row>
    <row r="4446" spans="2:11" x14ac:dyDescent="0.25">
      <c r="B4446" s="7">
        <v>44236</v>
      </c>
      <c r="C4446" s="4" t="s">
        <v>8</v>
      </c>
      <c r="D4446" s="4" t="s">
        <v>18</v>
      </c>
      <c r="E4446" s="4" t="s">
        <v>10</v>
      </c>
      <c r="F4446" s="4">
        <v>28</v>
      </c>
      <c r="G4446" s="13">
        <f t="shared" si="69"/>
        <v>400</v>
      </c>
      <c r="H4446" s="13">
        <f>tbl_Data[[#This Row],[Units]] * tbl_Data[[#This Row],[Price]]</f>
        <v>11200</v>
      </c>
      <c r="I4446" s="4" t="s">
        <v>11</v>
      </c>
      <c r="J4446" s="4" t="s">
        <v>12</v>
      </c>
      <c r="K4446" s="4" t="s">
        <v>55</v>
      </c>
    </row>
    <row r="4447" spans="2:11" x14ac:dyDescent="0.25">
      <c r="B4447" s="7">
        <v>44236</v>
      </c>
      <c r="C4447" s="4" t="s">
        <v>21</v>
      </c>
      <c r="D4447" s="4" t="s">
        <v>18</v>
      </c>
      <c r="E4447" s="4" t="s">
        <v>17</v>
      </c>
      <c r="F4447" s="4">
        <v>24</v>
      </c>
      <c r="G4447" s="13">
        <f t="shared" si="69"/>
        <v>500</v>
      </c>
      <c r="H4447" s="13">
        <f>tbl_Data[[#This Row],[Units]] * tbl_Data[[#This Row],[Price]]</f>
        <v>12000</v>
      </c>
      <c r="I4447" s="4" t="s">
        <v>11</v>
      </c>
      <c r="J4447" s="4" t="s">
        <v>12</v>
      </c>
      <c r="K4447" s="4" t="s">
        <v>56</v>
      </c>
    </row>
    <row r="4448" spans="2:11" x14ac:dyDescent="0.25">
      <c r="B4448" s="7">
        <v>44236</v>
      </c>
      <c r="C4448" s="4" t="s">
        <v>13</v>
      </c>
      <c r="D4448" s="4" t="s">
        <v>48</v>
      </c>
      <c r="E4448" s="4" t="s">
        <v>20</v>
      </c>
      <c r="F4448" s="4">
        <v>42</v>
      </c>
      <c r="G4448" s="13">
        <f t="shared" si="69"/>
        <v>300</v>
      </c>
      <c r="H4448" s="13">
        <f>tbl_Data[[#This Row],[Units]] * tbl_Data[[#This Row],[Price]]</f>
        <v>12600</v>
      </c>
      <c r="I4448" s="4" t="s">
        <v>11</v>
      </c>
      <c r="J4448" s="4" t="s">
        <v>12</v>
      </c>
      <c r="K4448" s="4" t="s">
        <v>52</v>
      </c>
    </row>
    <row r="4449" spans="2:11" x14ac:dyDescent="0.25">
      <c r="B4449" s="7">
        <v>44236</v>
      </c>
      <c r="C4449" s="4" t="s">
        <v>21</v>
      </c>
      <c r="D4449" s="4" t="s">
        <v>18</v>
      </c>
      <c r="E4449" s="4" t="s">
        <v>10</v>
      </c>
      <c r="F4449" s="4">
        <v>32</v>
      </c>
      <c r="G4449" s="13">
        <f t="shared" si="69"/>
        <v>400</v>
      </c>
      <c r="H4449" s="13">
        <f>tbl_Data[[#This Row],[Units]] * tbl_Data[[#This Row],[Price]]</f>
        <v>12800</v>
      </c>
      <c r="I4449" s="4" t="s">
        <v>11</v>
      </c>
      <c r="J4449" s="4" t="s">
        <v>12</v>
      </c>
      <c r="K4449" s="4" t="s">
        <v>52</v>
      </c>
    </row>
    <row r="4450" spans="2:11" x14ac:dyDescent="0.25">
      <c r="B4450" s="7">
        <v>44236</v>
      </c>
      <c r="C4450" s="4" t="s">
        <v>8</v>
      </c>
      <c r="D4450" s="4" t="s">
        <v>18</v>
      </c>
      <c r="E4450" s="4" t="s">
        <v>17</v>
      </c>
      <c r="F4450" s="4">
        <v>27</v>
      </c>
      <c r="G4450" s="13">
        <f t="shared" si="69"/>
        <v>500</v>
      </c>
      <c r="H4450" s="13">
        <f>tbl_Data[[#This Row],[Units]] * tbl_Data[[#This Row],[Price]]</f>
        <v>13500</v>
      </c>
      <c r="I4450" s="4" t="s">
        <v>11</v>
      </c>
      <c r="J4450" s="4" t="s">
        <v>12</v>
      </c>
      <c r="K4450" s="4" t="s">
        <v>53</v>
      </c>
    </row>
    <row r="4451" spans="2:11" x14ac:dyDescent="0.25">
      <c r="B4451" s="7">
        <v>44237</v>
      </c>
      <c r="C4451" s="4" t="s">
        <v>21</v>
      </c>
      <c r="D4451" s="4" t="s">
        <v>24</v>
      </c>
      <c r="E4451" s="4" t="s">
        <v>15</v>
      </c>
      <c r="F4451" s="4">
        <v>33</v>
      </c>
      <c r="G4451" s="13">
        <f t="shared" si="69"/>
        <v>100</v>
      </c>
      <c r="H4451" s="13">
        <f>tbl_Data[[#This Row],[Units]] * tbl_Data[[#This Row],[Price]]</f>
        <v>3300</v>
      </c>
      <c r="I4451" s="4" t="s">
        <v>11</v>
      </c>
      <c r="J4451" s="4" t="s">
        <v>19</v>
      </c>
      <c r="K4451" s="4" t="s">
        <v>55</v>
      </c>
    </row>
    <row r="4452" spans="2:11" x14ac:dyDescent="0.25">
      <c r="B4452" s="7">
        <v>44237</v>
      </c>
      <c r="C4452" s="4" t="s">
        <v>21</v>
      </c>
      <c r="D4452" s="4" t="s">
        <v>18</v>
      </c>
      <c r="E4452" s="4" t="s">
        <v>17</v>
      </c>
      <c r="F4452" s="4">
        <v>7</v>
      </c>
      <c r="G4452" s="13">
        <f t="shared" si="69"/>
        <v>500</v>
      </c>
      <c r="H4452" s="13">
        <f>tbl_Data[[#This Row],[Units]] * tbl_Data[[#This Row],[Price]]</f>
        <v>3500</v>
      </c>
      <c r="I4452" s="4" t="s">
        <v>11</v>
      </c>
      <c r="J4452" s="4" t="s">
        <v>19</v>
      </c>
      <c r="K4452" s="4" t="s">
        <v>52</v>
      </c>
    </row>
    <row r="4453" spans="2:11" x14ac:dyDescent="0.25">
      <c r="B4453" s="7">
        <v>44237</v>
      </c>
      <c r="C4453" s="4" t="s">
        <v>13</v>
      </c>
      <c r="D4453" s="4" t="s">
        <v>18</v>
      </c>
      <c r="E4453" s="4" t="s">
        <v>15</v>
      </c>
      <c r="F4453" s="4">
        <v>38</v>
      </c>
      <c r="G4453" s="13">
        <f t="shared" si="69"/>
        <v>100</v>
      </c>
      <c r="H4453" s="13">
        <f>tbl_Data[[#This Row],[Units]] * tbl_Data[[#This Row],[Price]]</f>
        <v>3800</v>
      </c>
      <c r="I4453" s="4" t="s">
        <v>11</v>
      </c>
      <c r="J4453" s="4" t="s">
        <v>12</v>
      </c>
      <c r="K4453" s="4" t="s">
        <v>52</v>
      </c>
    </row>
    <row r="4454" spans="2:11" x14ac:dyDescent="0.25">
      <c r="B4454" s="7">
        <v>44237</v>
      </c>
      <c r="C4454" s="4" t="s">
        <v>13</v>
      </c>
      <c r="D4454" s="4" t="s">
        <v>18</v>
      </c>
      <c r="E4454" s="4" t="s">
        <v>20</v>
      </c>
      <c r="F4454" s="4">
        <v>13</v>
      </c>
      <c r="G4454" s="13">
        <f t="shared" si="69"/>
        <v>300</v>
      </c>
      <c r="H4454" s="13">
        <f>tbl_Data[[#This Row],[Units]] * tbl_Data[[#This Row],[Price]]</f>
        <v>3900</v>
      </c>
      <c r="I4454" s="4" t="s">
        <v>11</v>
      </c>
      <c r="J4454" s="4" t="s">
        <v>12</v>
      </c>
      <c r="K4454" s="4" t="s">
        <v>54</v>
      </c>
    </row>
    <row r="4455" spans="2:11" x14ac:dyDescent="0.25">
      <c r="B4455" s="7">
        <v>44237</v>
      </c>
      <c r="C4455" s="4" t="s">
        <v>13</v>
      </c>
      <c r="D4455" s="4" t="s">
        <v>18</v>
      </c>
      <c r="E4455" s="4" t="s">
        <v>17</v>
      </c>
      <c r="F4455" s="4">
        <v>9</v>
      </c>
      <c r="G4455" s="13">
        <f t="shared" si="69"/>
        <v>500</v>
      </c>
      <c r="H4455" s="13">
        <f>tbl_Data[[#This Row],[Units]] * tbl_Data[[#This Row],[Price]]</f>
        <v>4500</v>
      </c>
      <c r="I4455" s="4" t="s">
        <v>23</v>
      </c>
      <c r="J4455" s="4" t="s">
        <v>12</v>
      </c>
      <c r="K4455" s="4" t="s">
        <v>55</v>
      </c>
    </row>
    <row r="4456" spans="2:11" x14ac:dyDescent="0.25">
      <c r="B4456" s="7">
        <v>44237</v>
      </c>
      <c r="C4456" s="4" t="s">
        <v>8</v>
      </c>
      <c r="D4456" s="4" t="s">
        <v>18</v>
      </c>
      <c r="E4456" s="4" t="s">
        <v>15</v>
      </c>
      <c r="F4456" s="4">
        <v>45</v>
      </c>
      <c r="G4456" s="13">
        <f t="shared" si="69"/>
        <v>100</v>
      </c>
      <c r="H4456" s="13">
        <f>tbl_Data[[#This Row],[Units]] * tbl_Data[[#This Row],[Price]]</f>
        <v>4500</v>
      </c>
      <c r="I4456" s="4" t="s">
        <v>11</v>
      </c>
      <c r="J4456" s="4" t="s">
        <v>12</v>
      </c>
      <c r="K4456" s="4" t="s">
        <v>53</v>
      </c>
    </row>
    <row r="4457" spans="2:11" x14ac:dyDescent="0.25">
      <c r="B4457" s="7">
        <v>44237</v>
      </c>
      <c r="C4457" s="4" t="s">
        <v>13</v>
      </c>
      <c r="D4457" s="4" t="s">
        <v>24</v>
      </c>
      <c r="E4457" s="4" t="s">
        <v>17</v>
      </c>
      <c r="F4457" s="4">
        <v>12</v>
      </c>
      <c r="G4457" s="13">
        <f t="shared" si="69"/>
        <v>500</v>
      </c>
      <c r="H4457" s="13">
        <f>tbl_Data[[#This Row],[Units]] * tbl_Data[[#This Row],[Price]]</f>
        <v>6000</v>
      </c>
      <c r="I4457" s="4" t="s">
        <v>11</v>
      </c>
      <c r="J4457" s="4" t="s">
        <v>12</v>
      </c>
      <c r="K4457" s="4" t="s">
        <v>52</v>
      </c>
    </row>
    <row r="4458" spans="2:11" x14ac:dyDescent="0.25">
      <c r="B4458" s="7">
        <v>44237</v>
      </c>
      <c r="C4458" s="4" t="s">
        <v>21</v>
      </c>
      <c r="D4458" s="4" t="s">
        <v>18</v>
      </c>
      <c r="E4458" s="4" t="s">
        <v>20</v>
      </c>
      <c r="F4458" s="4">
        <v>26</v>
      </c>
      <c r="G4458" s="13">
        <f t="shared" si="69"/>
        <v>300</v>
      </c>
      <c r="H4458" s="13">
        <f>tbl_Data[[#This Row],[Units]] * tbl_Data[[#This Row],[Price]]</f>
        <v>7800</v>
      </c>
      <c r="I4458" s="4" t="s">
        <v>11</v>
      </c>
      <c r="J4458" s="4" t="s">
        <v>12</v>
      </c>
      <c r="K4458" s="4" t="s">
        <v>52</v>
      </c>
    </row>
    <row r="4459" spans="2:11" x14ac:dyDescent="0.25">
      <c r="B4459" s="7">
        <v>44237</v>
      </c>
      <c r="C4459" s="4" t="s">
        <v>8</v>
      </c>
      <c r="D4459" s="4" t="s">
        <v>48</v>
      </c>
      <c r="E4459" s="4" t="s">
        <v>17</v>
      </c>
      <c r="F4459" s="4">
        <v>17</v>
      </c>
      <c r="G4459" s="13">
        <f t="shared" si="69"/>
        <v>500</v>
      </c>
      <c r="H4459" s="13">
        <f>tbl_Data[[#This Row],[Units]] * tbl_Data[[#This Row],[Price]]</f>
        <v>8500</v>
      </c>
      <c r="I4459" s="4" t="s">
        <v>11</v>
      </c>
      <c r="J4459" s="4" t="s">
        <v>19</v>
      </c>
      <c r="K4459" s="4" t="s">
        <v>52</v>
      </c>
    </row>
    <row r="4460" spans="2:11" x14ac:dyDescent="0.25">
      <c r="B4460" s="7">
        <v>44237</v>
      </c>
      <c r="C4460" s="4" t="s">
        <v>21</v>
      </c>
      <c r="D4460" s="4" t="s">
        <v>18</v>
      </c>
      <c r="E4460" s="4" t="s">
        <v>17</v>
      </c>
      <c r="F4460" s="4">
        <v>23</v>
      </c>
      <c r="G4460" s="13">
        <f t="shared" si="69"/>
        <v>500</v>
      </c>
      <c r="H4460" s="13">
        <f>tbl_Data[[#This Row],[Units]] * tbl_Data[[#This Row],[Price]]</f>
        <v>11500</v>
      </c>
      <c r="I4460" s="4" t="s">
        <v>11</v>
      </c>
      <c r="J4460" s="4" t="s">
        <v>12</v>
      </c>
      <c r="K4460" s="4" t="s">
        <v>52</v>
      </c>
    </row>
    <row r="4461" spans="2:11" x14ac:dyDescent="0.25">
      <c r="B4461" s="7">
        <v>44237</v>
      </c>
      <c r="C4461" s="4" t="s">
        <v>13</v>
      </c>
      <c r="D4461" s="4" t="s">
        <v>16</v>
      </c>
      <c r="E4461" s="4" t="s">
        <v>10</v>
      </c>
      <c r="F4461" s="4">
        <v>29</v>
      </c>
      <c r="G4461" s="13">
        <f t="shared" si="69"/>
        <v>400</v>
      </c>
      <c r="H4461" s="13">
        <f>tbl_Data[[#This Row],[Units]] * tbl_Data[[#This Row],[Price]]</f>
        <v>11600</v>
      </c>
      <c r="I4461" s="4" t="s">
        <v>11</v>
      </c>
      <c r="J4461" s="4" t="s">
        <v>12</v>
      </c>
      <c r="K4461" s="4" t="s">
        <v>52</v>
      </c>
    </row>
    <row r="4462" spans="2:11" x14ac:dyDescent="0.25">
      <c r="B4462" s="7">
        <v>44237</v>
      </c>
      <c r="C4462" s="4" t="s">
        <v>8</v>
      </c>
      <c r="D4462" s="4" t="s">
        <v>48</v>
      </c>
      <c r="E4462" s="4" t="s">
        <v>20</v>
      </c>
      <c r="F4462" s="4">
        <v>48</v>
      </c>
      <c r="G4462" s="13">
        <f t="shared" si="69"/>
        <v>300</v>
      </c>
      <c r="H4462" s="13">
        <f>tbl_Data[[#This Row],[Units]] * tbl_Data[[#This Row],[Price]]</f>
        <v>14400</v>
      </c>
      <c r="I4462" s="4" t="s">
        <v>11</v>
      </c>
      <c r="J4462" s="4" t="s">
        <v>12</v>
      </c>
      <c r="K4462" s="4" t="s">
        <v>52</v>
      </c>
    </row>
    <row r="4463" spans="2:11" x14ac:dyDescent="0.25">
      <c r="B4463" s="7">
        <v>44237</v>
      </c>
      <c r="C4463" s="4" t="s">
        <v>21</v>
      </c>
      <c r="D4463" s="4" t="s">
        <v>18</v>
      </c>
      <c r="E4463" s="4" t="s">
        <v>17</v>
      </c>
      <c r="F4463" s="4">
        <v>34</v>
      </c>
      <c r="G4463" s="13">
        <f t="shared" si="69"/>
        <v>500</v>
      </c>
      <c r="H4463" s="13">
        <f>tbl_Data[[#This Row],[Units]] * tbl_Data[[#This Row],[Price]]</f>
        <v>17000</v>
      </c>
      <c r="I4463" s="4" t="s">
        <v>11</v>
      </c>
      <c r="J4463" s="4" t="s">
        <v>19</v>
      </c>
      <c r="K4463" s="4" t="s">
        <v>56</v>
      </c>
    </row>
    <row r="4464" spans="2:11" x14ac:dyDescent="0.25">
      <c r="B4464" s="7">
        <v>44237</v>
      </c>
      <c r="C4464" s="4" t="s">
        <v>21</v>
      </c>
      <c r="D4464" s="4" t="s">
        <v>48</v>
      </c>
      <c r="E4464" s="4" t="s">
        <v>17</v>
      </c>
      <c r="F4464" s="4">
        <v>44</v>
      </c>
      <c r="G4464" s="13">
        <f t="shared" si="69"/>
        <v>500</v>
      </c>
      <c r="H4464" s="13">
        <f>tbl_Data[[#This Row],[Units]] * tbl_Data[[#This Row],[Price]]</f>
        <v>22000</v>
      </c>
      <c r="I4464" s="4" t="s">
        <v>11</v>
      </c>
      <c r="J4464" s="4" t="s">
        <v>12</v>
      </c>
      <c r="K4464" s="4" t="s">
        <v>53</v>
      </c>
    </row>
    <row r="4465" spans="2:11" x14ac:dyDescent="0.25">
      <c r="B4465" s="7">
        <v>44237</v>
      </c>
      <c r="C4465" s="4" t="s">
        <v>21</v>
      </c>
      <c r="D4465" s="4" t="s">
        <v>9</v>
      </c>
      <c r="E4465" s="4" t="s">
        <v>17</v>
      </c>
      <c r="F4465" s="4">
        <v>48</v>
      </c>
      <c r="G4465" s="13">
        <f t="shared" si="69"/>
        <v>500</v>
      </c>
      <c r="H4465" s="13">
        <f>tbl_Data[[#This Row],[Units]] * tbl_Data[[#This Row],[Price]]</f>
        <v>24000</v>
      </c>
      <c r="I4465" s="4" t="s">
        <v>11</v>
      </c>
      <c r="J4465" s="4" t="s">
        <v>12</v>
      </c>
      <c r="K4465" s="4" t="s">
        <v>55</v>
      </c>
    </row>
    <row r="4466" spans="2:11" x14ac:dyDescent="0.25">
      <c r="B4466" s="7">
        <v>44238</v>
      </c>
      <c r="C4466" s="4" t="s">
        <v>21</v>
      </c>
      <c r="D4466" s="4" t="s">
        <v>9</v>
      </c>
      <c r="E4466" s="4" t="s">
        <v>20</v>
      </c>
      <c r="F4466" s="4">
        <v>2</v>
      </c>
      <c r="G4466" s="13">
        <f t="shared" si="69"/>
        <v>300</v>
      </c>
      <c r="H4466" s="13">
        <f>tbl_Data[[#This Row],[Units]] * tbl_Data[[#This Row],[Price]]</f>
        <v>600</v>
      </c>
      <c r="I4466" s="4" t="s">
        <v>23</v>
      </c>
      <c r="J4466" s="4" t="s">
        <v>12</v>
      </c>
      <c r="K4466" s="4" t="s">
        <v>55</v>
      </c>
    </row>
    <row r="4467" spans="2:11" x14ac:dyDescent="0.25">
      <c r="B4467" s="7">
        <v>44238</v>
      </c>
      <c r="C4467" s="4" t="s">
        <v>21</v>
      </c>
      <c r="D4467" s="4" t="s">
        <v>18</v>
      </c>
      <c r="E4467" s="4" t="s">
        <v>15</v>
      </c>
      <c r="F4467" s="4">
        <v>23</v>
      </c>
      <c r="G4467" s="13">
        <f t="shared" si="69"/>
        <v>100</v>
      </c>
      <c r="H4467" s="13">
        <f>tbl_Data[[#This Row],[Units]] * tbl_Data[[#This Row],[Price]]</f>
        <v>2300</v>
      </c>
      <c r="I4467" s="4" t="s">
        <v>11</v>
      </c>
      <c r="J4467" s="4" t="s">
        <v>12</v>
      </c>
      <c r="K4467" s="4" t="s">
        <v>52</v>
      </c>
    </row>
    <row r="4468" spans="2:11" x14ac:dyDescent="0.25">
      <c r="B4468" s="7">
        <v>44238</v>
      </c>
      <c r="C4468" s="4" t="s">
        <v>21</v>
      </c>
      <c r="D4468" s="4" t="s">
        <v>9</v>
      </c>
      <c r="E4468" s="4" t="s">
        <v>10</v>
      </c>
      <c r="F4468" s="4">
        <v>9</v>
      </c>
      <c r="G4468" s="13">
        <f t="shared" si="69"/>
        <v>400</v>
      </c>
      <c r="H4468" s="13">
        <f>tbl_Data[[#This Row],[Units]] * tbl_Data[[#This Row],[Price]]</f>
        <v>3600</v>
      </c>
      <c r="I4468" s="4" t="s">
        <v>11</v>
      </c>
      <c r="J4468" s="4" t="s">
        <v>12</v>
      </c>
      <c r="K4468" s="4" t="s">
        <v>56</v>
      </c>
    </row>
    <row r="4469" spans="2:11" x14ac:dyDescent="0.25">
      <c r="B4469" s="7">
        <v>44238</v>
      </c>
      <c r="C4469" s="4" t="s">
        <v>13</v>
      </c>
      <c r="D4469" s="4" t="s">
        <v>18</v>
      </c>
      <c r="E4469" s="4" t="s">
        <v>17</v>
      </c>
      <c r="F4469" s="4">
        <v>12</v>
      </c>
      <c r="G4469" s="13">
        <f t="shared" si="69"/>
        <v>500</v>
      </c>
      <c r="H4469" s="13">
        <f>tbl_Data[[#This Row],[Units]] * tbl_Data[[#This Row],[Price]]</f>
        <v>6000</v>
      </c>
      <c r="I4469" s="4" t="s">
        <v>11</v>
      </c>
      <c r="J4469" s="4" t="s">
        <v>12</v>
      </c>
      <c r="K4469" s="4" t="s">
        <v>52</v>
      </c>
    </row>
    <row r="4470" spans="2:11" x14ac:dyDescent="0.25">
      <c r="B4470" s="7">
        <v>44238</v>
      </c>
      <c r="C4470" s="4" t="s">
        <v>8</v>
      </c>
      <c r="D4470" s="4" t="s">
        <v>18</v>
      </c>
      <c r="E4470" s="4" t="s">
        <v>10</v>
      </c>
      <c r="F4470" s="4">
        <v>16</v>
      </c>
      <c r="G4470" s="13">
        <f t="shared" si="69"/>
        <v>400</v>
      </c>
      <c r="H4470" s="13">
        <f>tbl_Data[[#This Row],[Units]] * tbl_Data[[#This Row],[Price]]</f>
        <v>6400</v>
      </c>
      <c r="I4470" s="4" t="s">
        <v>11</v>
      </c>
      <c r="J4470" s="4" t="s">
        <v>12</v>
      </c>
      <c r="K4470" s="4" t="s">
        <v>55</v>
      </c>
    </row>
    <row r="4471" spans="2:11" x14ac:dyDescent="0.25">
      <c r="B4471" s="7">
        <v>44238</v>
      </c>
      <c r="C4471" s="4" t="s">
        <v>13</v>
      </c>
      <c r="D4471" s="4" t="s">
        <v>18</v>
      </c>
      <c r="E4471" s="4" t="s">
        <v>10</v>
      </c>
      <c r="F4471" s="4">
        <v>18</v>
      </c>
      <c r="G4471" s="13">
        <f t="shared" si="69"/>
        <v>400</v>
      </c>
      <c r="H4471" s="13">
        <f>tbl_Data[[#This Row],[Units]] * tbl_Data[[#This Row],[Price]]</f>
        <v>7200</v>
      </c>
      <c r="I4471" s="4" t="s">
        <v>11</v>
      </c>
      <c r="J4471" s="4" t="s">
        <v>12</v>
      </c>
      <c r="K4471" s="4" t="s">
        <v>53</v>
      </c>
    </row>
    <row r="4472" spans="2:11" x14ac:dyDescent="0.25">
      <c r="B4472" s="7">
        <v>44238</v>
      </c>
      <c r="C4472" s="4" t="s">
        <v>13</v>
      </c>
      <c r="D4472" s="4" t="s">
        <v>16</v>
      </c>
      <c r="E4472" s="4" t="s">
        <v>17</v>
      </c>
      <c r="F4472" s="4">
        <v>17</v>
      </c>
      <c r="G4472" s="13">
        <f t="shared" si="69"/>
        <v>500</v>
      </c>
      <c r="H4472" s="13">
        <f>tbl_Data[[#This Row],[Units]] * tbl_Data[[#This Row],[Price]]</f>
        <v>8500</v>
      </c>
      <c r="I4472" s="4" t="s">
        <v>11</v>
      </c>
      <c r="J4472" s="4" t="s">
        <v>12</v>
      </c>
      <c r="K4472" s="4" t="s">
        <v>55</v>
      </c>
    </row>
    <row r="4473" spans="2:11" x14ac:dyDescent="0.25">
      <c r="B4473" s="7">
        <v>44238</v>
      </c>
      <c r="C4473" s="4" t="s">
        <v>8</v>
      </c>
      <c r="D4473" s="4" t="s">
        <v>14</v>
      </c>
      <c r="E4473" s="4" t="s">
        <v>17</v>
      </c>
      <c r="F4473" s="4">
        <v>18</v>
      </c>
      <c r="G4473" s="13">
        <f t="shared" si="69"/>
        <v>500</v>
      </c>
      <c r="H4473" s="13">
        <f>tbl_Data[[#This Row],[Units]] * tbl_Data[[#This Row],[Price]]</f>
        <v>9000</v>
      </c>
      <c r="I4473" s="4" t="s">
        <v>11</v>
      </c>
      <c r="J4473" s="4" t="s">
        <v>12</v>
      </c>
      <c r="K4473" s="4" t="s">
        <v>52</v>
      </c>
    </row>
    <row r="4474" spans="2:11" x14ac:dyDescent="0.25">
      <c r="B4474" s="7">
        <v>44238</v>
      </c>
      <c r="C4474" s="4" t="s">
        <v>21</v>
      </c>
      <c r="D4474" s="4" t="s">
        <v>16</v>
      </c>
      <c r="E4474" s="4" t="s">
        <v>17</v>
      </c>
      <c r="F4474" s="4">
        <v>18</v>
      </c>
      <c r="G4474" s="13">
        <f t="shared" si="69"/>
        <v>500</v>
      </c>
      <c r="H4474" s="13">
        <f>tbl_Data[[#This Row],[Units]] * tbl_Data[[#This Row],[Price]]</f>
        <v>9000</v>
      </c>
      <c r="I4474" s="4" t="s">
        <v>11</v>
      </c>
      <c r="J4474" s="4" t="s">
        <v>12</v>
      </c>
      <c r="K4474" s="4" t="s">
        <v>52</v>
      </c>
    </row>
    <row r="4475" spans="2:11" x14ac:dyDescent="0.25">
      <c r="B4475" s="7">
        <v>44238</v>
      </c>
      <c r="C4475" s="4" t="s">
        <v>21</v>
      </c>
      <c r="D4475" s="4" t="s">
        <v>48</v>
      </c>
      <c r="E4475" s="4" t="s">
        <v>22</v>
      </c>
      <c r="F4475" s="4">
        <v>46</v>
      </c>
      <c r="G4475" s="13">
        <f t="shared" si="69"/>
        <v>200</v>
      </c>
      <c r="H4475" s="13">
        <f>tbl_Data[[#This Row],[Units]] * tbl_Data[[#This Row],[Price]]</f>
        <v>9200</v>
      </c>
      <c r="I4475" s="4" t="s">
        <v>11</v>
      </c>
      <c r="J4475" s="4" t="s">
        <v>12</v>
      </c>
      <c r="K4475" s="4" t="s">
        <v>52</v>
      </c>
    </row>
    <row r="4476" spans="2:11" x14ac:dyDescent="0.25">
      <c r="B4476" s="7">
        <v>44238</v>
      </c>
      <c r="C4476" s="4" t="s">
        <v>8</v>
      </c>
      <c r="D4476" s="4" t="s">
        <v>48</v>
      </c>
      <c r="E4476" s="4" t="s">
        <v>10</v>
      </c>
      <c r="F4476" s="4">
        <v>23</v>
      </c>
      <c r="G4476" s="13">
        <f t="shared" si="69"/>
        <v>400</v>
      </c>
      <c r="H4476" s="13">
        <f>tbl_Data[[#This Row],[Units]] * tbl_Data[[#This Row],[Price]]</f>
        <v>9200</v>
      </c>
      <c r="I4476" s="4" t="s">
        <v>11</v>
      </c>
      <c r="J4476" s="4" t="s">
        <v>12</v>
      </c>
      <c r="K4476" s="4" t="s">
        <v>55</v>
      </c>
    </row>
    <row r="4477" spans="2:11" x14ac:dyDescent="0.25">
      <c r="B4477" s="7">
        <v>44238</v>
      </c>
      <c r="C4477" s="4" t="s">
        <v>13</v>
      </c>
      <c r="D4477" s="4" t="s">
        <v>18</v>
      </c>
      <c r="E4477" s="4" t="s">
        <v>10</v>
      </c>
      <c r="F4477" s="4">
        <v>29</v>
      </c>
      <c r="G4477" s="13">
        <f t="shared" si="69"/>
        <v>400</v>
      </c>
      <c r="H4477" s="13">
        <f>tbl_Data[[#This Row],[Units]] * tbl_Data[[#This Row],[Price]]</f>
        <v>11600</v>
      </c>
      <c r="I4477" s="4" t="s">
        <v>11</v>
      </c>
      <c r="J4477" s="4" t="s">
        <v>12</v>
      </c>
      <c r="K4477" s="4" t="s">
        <v>55</v>
      </c>
    </row>
    <row r="4478" spans="2:11" x14ac:dyDescent="0.25">
      <c r="B4478" s="7">
        <v>44238</v>
      </c>
      <c r="C4478" s="4" t="s">
        <v>21</v>
      </c>
      <c r="D4478" s="4" t="s">
        <v>18</v>
      </c>
      <c r="E4478" s="4" t="s">
        <v>17</v>
      </c>
      <c r="F4478" s="4">
        <v>24</v>
      </c>
      <c r="G4478" s="13">
        <f t="shared" si="69"/>
        <v>500</v>
      </c>
      <c r="H4478" s="13">
        <f>tbl_Data[[#This Row],[Units]] * tbl_Data[[#This Row],[Price]]</f>
        <v>12000</v>
      </c>
      <c r="I4478" s="4" t="s">
        <v>11</v>
      </c>
      <c r="J4478" s="4" t="s">
        <v>12</v>
      </c>
      <c r="K4478" s="4" t="s">
        <v>54</v>
      </c>
    </row>
    <row r="4479" spans="2:11" x14ac:dyDescent="0.25">
      <c r="B4479" s="7">
        <v>44238</v>
      </c>
      <c r="C4479" s="4" t="s">
        <v>21</v>
      </c>
      <c r="D4479" s="4" t="s">
        <v>16</v>
      </c>
      <c r="E4479" s="4" t="s">
        <v>17</v>
      </c>
      <c r="F4479" s="4">
        <v>25</v>
      </c>
      <c r="G4479" s="13">
        <f t="shared" si="69"/>
        <v>500</v>
      </c>
      <c r="H4479" s="13">
        <f>tbl_Data[[#This Row],[Units]] * tbl_Data[[#This Row],[Price]]</f>
        <v>12500</v>
      </c>
      <c r="I4479" s="4" t="s">
        <v>11</v>
      </c>
      <c r="J4479" s="4" t="s">
        <v>12</v>
      </c>
      <c r="K4479" s="4" t="s">
        <v>52</v>
      </c>
    </row>
    <row r="4480" spans="2:11" x14ac:dyDescent="0.25">
      <c r="B4480" s="7">
        <v>44238</v>
      </c>
      <c r="C4480" s="4" t="s">
        <v>8</v>
      </c>
      <c r="D4480" s="4" t="s">
        <v>16</v>
      </c>
      <c r="E4480" s="4" t="s">
        <v>10</v>
      </c>
      <c r="F4480" s="4">
        <v>35</v>
      </c>
      <c r="G4480" s="13">
        <f t="shared" si="69"/>
        <v>400</v>
      </c>
      <c r="H4480" s="13">
        <f>tbl_Data[[#This Row],[Units]] * tbl_Data[[#This Row],[Price]]</f>
        <v>14000</v>
      </c>
      <c r="I4480" s="4" t="s">
        <v>11</v>
      </c>
      <c r="J4480" s="4" t="s">
        <v>12</v>
      </c>
      <c r="K4480" s="4" t="s">
        <v>52</v>
      </c>
    </row>
    <row r="4481" spans="2:11" x14ac:dyDescent="0.25">
      <c r="B4481" s="7">
        <v>44238</v>
      </c>
      <c r="C4481" s="4" t="s">
        <v>21</v>
      </c>
      <c r="D4481" s="4" t="s">
        <v>14</v>
      </c>
      <c r="E4481" s="4" t="s">
        <v>17</v>
      </c>
      <c r="F4481" s="4">
        <v>33</v>
      </c>
      <c r="G4481" s="13">
        <f t="shared" si="69"/>
        <v>500</v>
      </c>
      <c r="H4481" s="13">
        <f>tbl_Data[[#This Row],[Units]] * tbl_Data[[#This Row],[Price]]</f>
        <v>16500</v>
      </c>
      <c r="I4481" s="4" t="s">
        <v>11</v>
      </c>
      <c r="J4481" s="4" t="s">
        <v>12</v>
      </c>
      <c r="K4481" s="4" t="s">
        <v>55</v>
      </c>
    </row>
    <row r="4482" spans="2:11" x14ac:dyDescent="0.25">
      <c r="B4482" s="7">
        <v>44239</v>
      </c>
      <c r="C4482" s="4" t="s">
        <v>13</v>
      </c>
      <c r="D4482" s="4" t="s">
        <v>18</v>
      </c>
      <c r="E4482" s="4" t="s">
        <v>15</v>
      </c>
      <c r="F4482" s="4">
        <v>8</v>
      </c>
      <c r="G4482" s="13">
        <f t="shared" si="69"/>
        <v>100</v>
      </c>
      <c r="H4482" s="13">
        <f>tbl_Data[[#This Row],[Units]] * tbl_Data[[#This Row],[Price]]</f>
        <v>800</v>
      </c>
      <c r="I4482" s="4" t="s">
        <v>11</v>
      </c>
      <c r="J4482" s="4" t="s">
        <v>12</v>
      </c>
      <c r="K4482" s="4" t="s">
        <v>54</v>
      </c>
    </row>
    <row r="4483" spans="2:11" x14ac:dyDescent="0.25">
      <c r="B4483" s="7">
        <v>44239</v>
      </c>
      <c r="C4483" s="4" t="s">
        <v>21</v>
      </c>
      <c r="D4483" s="4" t="s">
        <v>16</v>
      </c>
      <c r="E4483" s="4" t="s">
        <v>15</v>
      </c>
      <c r="F4483" s="4">
        <v>17</v>
      </c>
      <c r="G4483" s="13">
        <f t="shared" si="69"/>
        <v>100</v>
      </c>
      <c r="H4483" s="13">
        <f>tbl_Data[[#This Row],[Units]] * tbl_Data[[#This Row],[Price]]</f>
        <v>1700</v>
      </c>
      <c r="I4483" s="4" t="s">
        <v>11</v>
      </c>
      <c r="J4483" s="4" t="s">
        <v>12</v>
      </c>
      <c r="K4483" s="4" t="s">
        <v>52</v>
      </c>
    </row>
    <row r="4484" spans="2:11" x14ac:dyDescent="0.25">
      <c r="B4484" s="7">
        <v>44239</v>
      </c>
      <c r="C4484" s="4" t="s">
        <v>13</v>
      </c>
      <c r="D4484" s="4" t="s">
        <v>9</v>
      </c>
      <c r="E4484" s="4" t="s">
        <v>15</v>
      </c>
      <c r="F4484" s="4">
        <v>41</v>
      </c>
      <c r="G4484" s="13">
        <f t="shared" ref="G4484:G4547" si="70">_xlfn.XLOOKUP(E4484, Product, dv_Price, "N/A", 0)</f>
        <v>100</v>
      </c>
      <c r="H4484" s="13">
        <f>tbl_Data[[#This Row],[Units]] * tbl_Data[[#This Row],[Price]]</f>
        <v>4100</v>
      </c>
      <c r="I4484" s="4" t="s">
        <v>11</v>
      </c>
      <c r="J4484" s="4" t="s">
        <v>12</v>
      </c>
      <c r="K4484" s="4" t="s">
        <v>53</v>
      </c>
    </row>
    <row r="4485" spans="2:11" x14ac:dyDescent="0.25">
      <c r="B4485" s="7">
        <v>44239</v>
      </c>
      <c r="C4485" s="4" t="s">
        <v>13</v>
      </c>
      <c r="D4485" s="4" t="s">
        <v>16</v>
      </c>
      <c r="E4485" s="4" t="s">
        <v>20</v>
      </c>
      <c r="F4485" s="4">
        <v>16</v>
      </c>
      <c r="G4485" s="13">
        <f t="shared" si="70"/>
        <v>300</v>
      </c>
      <c r="H4485" s="13">
        <f>tbl_Data[[#This Row],[Units]] * tbl_Data[[#This Row],[Price]]</f>
        <v>4800</v>
      </c>
      <c r="I4485" s="4" t="s">
        <v>23</v>
      </c>
      <c r="J4485" s="4" t="s">
        <v>12</v>
      </c>
      <c r="K4485" s="4" t="s">
        <v>53</v>
      </c>
    </row>
    <row r="4486" spans="2:11" x14ac:dyDescent="0.25">
      <c r="B4486" s="7">
        <v>44239</v>
      </c>
      <c r="C4486" s="4" t="s">
        <v>21</v>
      </c>
      <c r="D4486" s="4" t="s">
        <v>48</v>
      </c>
      <c r="E4486" s="4" t="s">
        <v>22</v>
      </c>
      <c r="F4486" s="4">
        <v>24</v>
      </c>
      <c r="G4486" s="13">
        <f t="shared" si="70"/>
        <v>200</v>
      </c>
      <c r="H4486" s="13">
        <f>tbl_Data[[#This Row],[Units]] * tbl_Data[[#This Row],[Price]]</f>
        <v>4800</v>
      </c>
      <c r="I4486" s="4" t="s">
        <v>11</v>
      </c>
      <c r="J4486" s="4" t="s">
        <v>12</v>
      </c>
      <c r="K4486" s="4" t="s">
        <v>52</v>
      </c>
    </row>
    <row r="4487" spans="2:11" x14ac:dyDescent="0.25">
      <c r="B4487" s="7">
        <v>44239</v>
      </c>
      <c r="C4487" s="4" t="s">
        <v>21</v>
      </c>
      <c r="D4487" s="4" t="s">
        <v>18</v>
      </c>
      <c r="E4487" s="4" t="s">
        <v>10</v>
      </c>
      <c r="F4487" s="4">
        <v>13</v>
      </c>
      <c r="G4487" s="13">
        <f t="shared" si="70"/>
        <v>400</v>
      </c>
      <c r="H4487" s="13">
        <f>tbl_Data[[#This Row],[Units]] * tbl_Data[[#This Row],[Price]]</f>
        <v>5200</v>
      </c>
      <c r="I4487" s="4" t="s">
        <v>11</v>
      </c>
      <c r="J4487" s="4" t="s">
        <v>12</v>
      </c>
      <c r="K4487" s="4" t="s">
        <v>52</v>
      </c>
    </row>
    <row r="4488" spans="2:11" x14ac:dyDescent="0.25">
      <c r="B4488" s="7">
        <v>44239</v>
      </c>
      <c r="C4488" s="4" t="s">
        <v>8</v>
      </c>
      <c r="D4488" s="4" t="s">
        <v>48</v>
      </c>
      <c r="E4488" s="4" t="s">
        <v>22</v>
      </c>
      <c r="F4488" s="4">
        <v>33</v>
      </c>
      <c r="G4488" s="13">
        <f t="shared" si="70"/>
        <v>200</v>
      </c>
      <c r="H4488" s="13">
        <f>tbl_Data[[#This Row],[Units]] * tbl_Data[[#This Row],[Price]]</f>
        <v>6600</v>
      </c>
      <c r="I4488" s="4" t="s">
        <v>11</v>
      </c>
      <c r="J4488" s="4" t="s">
        <v>12</v>
      </c>
      <c r="K4488" s="4" t="s">
        <v>55</v>
      </c>
    </row>
    <row r="4489" spans="2:11" x14ac:dyDescent="0.25">
      <c r="B4489" s="7">
        <v>44239</v>
      </c>
      <c r="C4489" s="4" t="s">
        <v>8</v>
      </c>
      <c r="D4489" s="4" t="s">
        <v>16</v>
      </c>
      <c r="E4489" s="4" t="s">
        <v>10</v>
      </c>
      <c r="F4489" s="4">
        <v>22</v>
      </c>
      <c r="G4489" s="13">
        <f t="shared" si="70"/>
        <v>400</v>
      </c>
      <c r="H4489" s="13">
        <f>tbl_Data[[#This Row],[Units]] * tbl_Data[[#This Row],[Price]]</f>
        <v>8800</v>
      </c>
      <c r="I4489" s="4" t="s">
        <v>11</v>
      </c>
      <c r="J4489" s="4" t="s">
        <v>19</v>
      </c>
      <c r="K4489" s="4" t="s">
        <v>53</v>
      </c>
    </row>
    <row r="4490" spans="2:11" x14ac:dyDescent="0.25">
      <c r="B4490" s="7">
        <v>44239</v>
      </c>
      <c r="C4490" s="4" t="s">
        <v>21</v>
      </c>
      <c r="D4490" s="4" t="s">
        <v>18</v>
      </c>
      <c r="E4490" s="4" t="s">
        <v>10</v>
      </c>
      <c r="F4490" s="4">
        <v>32</v>
      </c>
      <c r="G4490" s="13">
        <f t="shared" si="70"/>
        <v>400</v>
      </c>
      <c r="H4490" s="13">
        <f>tbl_Data[[#This Row],[Units]] * tbl_Data[[#This Row],[Price]]</f>
        <v>12800</v>
      </c>
      <c r="I4490" s="4" t="s">
        <v>23</v>
      </c>
      <c r="J4490" s="4" t="s">
        <v>19</v>
      </c>
      <c r="K4490" s="4" t="s">
        <v>52</v>
      </c>
    </row>
    <row r="4491" spans="2:11" x14ac:dyDescent="0.25">
      <c r="B4491" s="7">
        <v>44239</v>
      </c>
      <c r="C4491" s="4" t="s">
        <v>8</v>
      </c>
      <c r="D4491" s="4" t="s">
        <v>18</v>
      </c>
      <c r="E4491" s="4" t="s">
        <v>17</v>
      </c>
      <c r="F4491" s="4">
        <v>35</v>
      </c>
      <c r="G4491" s="13">
        <f t="shared" si="70"/>
        <v>500</v>
      </c>
      <c r="H4491" s="13">
        <f>tbl_Data[[#This Row],[Units]] * tbl_Data[[#This Row],[Price]]</f>
        <v>17500</v>
      </c>
      <c r="I4491" s="4" t="s">
        <v>23</v>
      </c>
      <c r="J4491" s="4" t="s">
        <v>12</v>
      </c>
      <c r="K4491" s="4" t="s">
        <v>53</v>
      </c>
    </row>
    <row r="4492" spans="2:11" x14ac:dyDescent="0.25">
      <c r="B4492" s="7">
        <v>44239</v>
      </c>
      <c r="C4492" s="4" t="s">
        <v>13</v>
      </c>
      <c r="D4492" s="4" t="s">
        <v>18</v>
      </c>
      <c r="E4492" s="4" t="s">
        <v>10</v>
      </c>
      <c r="F4492" s="4">
        <v>49</v>
      </c>
      <c r="G4492" s="13">
        <f t="shared" si="70"/>
        <v>400</v>
      </c>
      <c r="H4492" s="13">
        <f>tbl_Data[[#This Row],[Units]] * tbl_Data[[#This Row],[Price]]</f>
        <v>19600</v>
      </c>
      <c r="I4492" s="4" t="s">
        <v>23</v>
      </c>
      <c r="J4492" s="4" t="s">
        <v>12</v>
      </c>
      <c r="K4492" s="4" t="s">
        <v>55</v>
      </c>
    </row>
    <row r="4493" spans="2:11" x14ac:dyDescent="0.25">
      <c r="B4493" s="7">
        <v>44240</v>
      </c>
      <c r="C4493" s="4" t="s">
        <v>13</v>
      </c>
      <c r="D4493" s="4" t="s">
        <v>48</v>
      </c>
      <c r="E4493" s="4" t="s">
        <v>15</v>
      </c>
      <c r="F4493" s="4">
        <v>8</v>
      </c>
      <c r="G4493" s="13">
        <f t="shared" si="70"/>
        <v>100</v>
      </c>
      <c r="H4493" s="13">
        <f>tbl_Data[[#This Row],[Units]] * tbl_Data[[#This Row],[Price]]</f>
        <v>800</v>
      </c>
      <c r="I4493" s="4" t="s">
        <v>11</v>
      </c>
      <c r="J4493" s="4" t="s">
        <v>12</v>
      </c>
      <c r="K4493" s="4" t="s">
        <v>55</v>
      </c>
    </row>
    <row r="4494" spans="2:11" x14ac:dyDescent="0.25">
      <c r="B4494" s="7">
        <v>44240</v>
      </c>
      <c r="C4494" s="4" t="s">
        <v>13</v>
      </c>
      <c r="D4494" s="4" t="s">
        <v>14</v>
      </c>
      <c r="E4494" s="4" t="s">
        <v>20</v>
      </c>
      <c r="F4494" s="4">
        <v>12</v>
      </c>
      <c r="G4494" s="13">
        <f t="shared" si="70"/>
        <v>300</v>
      </c>
      <c r="H4494" s="13">
        <f>tbl_Data[[#This Row],[Units]] * tbl_Data[[#This Row],[Price]]</f>
        <v>3600</v>
      </c>
      <c r="I4494" s="4" t="s">
        <v>11</v>
      </c>
      <c r="J4494" s="4" t="s">
        <v>12</v>
      </c>
      <c r="K4494" s="4" t="s">
        <v>52</v>
      </c>
    </row>
    <row r="4495" spans="2:11" x14ac:dyDescent="0.25">
      <c r="B4495" s="7">
        <v>44240</v>
      </c>
      <c r="C4495" s="4" t="s">
        <v>13</v>
      </c>
      <c r="D4495" s="4" t="s">
        <v>14</v>
      </c>
      <c r="E4495" s="4" t="s">
        <v>22</v>
      </c>
      <c r="F4495" s="4">
        <v>45</v>
      </c>
      <c r="G4495" s="13">
        <f t="shared" si="70"/>
        <v>200</v>
      </c>
      <c r="H4495" s="13">
        <f>tbl_Data[[#This Row],[Units]] * tbl_Data[[#This Row],[Price]]</f>
        <v>9000</v>
      </c>
      <c r="I4495" s="4" t="s">
        <v>11</v>
      </c>
      <c r="J4495" s="4" t="s">
        <v>12</v>
      </c>
      <c r="K4495" s="4" t="s">
        <v>52</v>
      </c>
    </row>
    <row r="4496" spans="2:11" x14ac:dyDescent="0.25">
      <c r="B4496" s="7">
        <v>44240</v>
      </c>
      <c r="C4496" s="4" t="s">
        <v>13</v>
      </c>
      <c r="D4496" s="4" t="s">
        <v>9</v>
      </c>
      <c r="E4496" s="4" t="s">
        <v>10</v>
      </c>
      <c r="F4496" s="4">
        <v>23</v>
      </c>
      <c r="G4496" s="13">
        <f t="shared" si="70"/>
        <v>400</v>
      </c>
      <c r="H4496" s="13">
        <f>tbl_Data[[#This Row],[Units]] * tbl_Data[[#This Row],[Price]]</f>
        <v>9200</v>
      </c>
      <c r="I4496" s="4" t="s">
        <v>11</v>
      </c>
      <c r="J4496" s="4" t="s">
        <v>12</v>
      </c>
      <c r="K4496" s="4" t="s">
        <v>55</v>
      </c>
    </row>
    <row r="4497" spans="2:11" x14ac:dyDescent="0.25">
      <c r="B4497" s="7">
        <v>44240</v>
      </c>
      <c r="C4497" s="4" t="s">
        <v>13</v>
      </c>
      <c r="D4497" s="4" t="s">
        <v>14</v>
      </c>
      <c r="E4497" s="4" t="s">
        <v>10</v>
      </c>
      <c r="F4497" s="4">
        <v>27</v>
      </c>
      <c r="G4497" s="13">
        <f t="shared" si="70"/>
        <v>400</v>
      </c>
      <c r="H4497" s="13">
        <f>tbl_Data[[#This Row],[Units]] * tbl_Data[[#This Row],[Price]]</f>
        <v>10800</v>
      </c>
      <c r="I4497" s="4" t="s">
        <v>11</v>
      </c>
      <c r="J4497" s="4" t="s">
        <v>12</v>
      </c>
      <c r="K4497" s="4" t="s">
        <v>56</v>
      </c>
    </row>
    <row r="4498" spans="2:11" x14ac:dyDescent="0.25">
      <c r="B4498" s="7">
        <v>44240</v>
      </c>
      <c r="C4498" s="4" t="s">
        <v>8</v>
      </c>
      <c r="D4498" s="4" t="s">
        <v>18</v>
      </c>
      <c r="E4498" s="4" t="s">
        <v>20</v>
      </c>
      <c r="F4498" s="4">
        <v>38</v>
      </c>
      <c r="G4498" s="13">
        <f t="shared" si="70"/>
        <v>300</v>
      </c>
      <c r="H4498" s="13">
        <f>tbl_Data[[#This Row],[Units]] * tbl_Data[[#This Row],[Price]]</f>
        <v>11400</v>
      </c>
      <c r="I4498" s="4" t="s">
        <v>11</v>
      </c>
      <c r="J4498" s="4" t="s">
        <v>12</v>
      </c>
      <c r="K4498" s="4" t="s">
        <v>52</v>
      </c>
    </row>
    <row r="4499" spans="2:11" x14ac:dyDescent="0.25">
      <c r="B4499" s="7">
        <v>44240</v>
      </c>
      <c r="C4499" s="4" t="s">
        <v>8</v>
      </c>
      <c r="D4499" s="4" t="s">
        <v>18</v>
      </c>
      <c r="E4499" s="4" t="s">
        <v>10</v>
      </c>
      <c r="F4499" s="4">
        <v>29</v>
      </c>
      <c r="G4499" s="13">
        <f t="shared" si="70"/>
        <v>400</v>
      </c>
      <c r="H4499" s="13">
        <f>tbl_Data[[#This Row],[Units]] * tbl_Data[[#This Row],[Price]]</f>
        <v>11600</v>
      </c>
      <c r="I4499" s="4" t="s">
        <v>11</v>
      </c>
      <c r="J4499" s="4" t="s">
        <v>12</v>
      </c>
      <c r="K4499" s="4" t="s">
        <v>52</v>
      </c>
    </row>
    <row r="4500" spans="2:11" x14ac:dyDescent="0.25">
      <c r="B4500" s="7">
        <v>44240</v>
      </c>
      <c r="C4500" s="4" t="s">
        <v>21</v>
      </c>
      <c r="D4500" s="4" t="s">
        <v>18</v>
      </c>
      <c r="E4500" s="4" t="s">
        <v>17</v>
      </c>
      <c r="F4500" s="4">
        <v>27</v>
      </c>
      <c r="G4500" s="13">
        <f t="shared" si="70"/>
        <v>500</v>
      </c>
      <c r="H4500" s="13">
        <f>tbl_Data[[#This Row],[Units]] * tbl_Data[[#This Row],[Price]]</f>
        <v>13500</v>
      </c>
      <c r="I4500" s="4" t="s">
        <v>11</v>
      </c>
      <c r="J4500" s="4" t="s">
        <v>12</v>
      </c>
      <c r="K4500" s="4" t="s">
        <v>55</v>
      </c>
    </row>
    <row r="4501" spans="2:11" x14ac:dyDescent="0.25">
      <c r="B4501" s="7">
        <v>44240</v>
      </c>
      <c r="C4501" s="4" t="s">
        <v>8</v>
      </c>
      <c r="D4501" s="4" t="s">
        <v>9</v>
      </c>
      <c r="E4501" s="4" t="s">
        <v>10</v>
      </c>
      <c r="F4501" s="4">
        <v>44</v>
      </c>
      <c r="G4501" s="13">
        <f t="shared" si="70"/>
        <v>400</v>
      </c>
      <c r="H4501" s="13">
        <f>tbl_Data[[#This Row],[Units]] * tbl_Data[[#This Row],[Price]]</f>
        <v>17600</v>
      </c>
      <c r="I4501" s="4" t="s">
        <v>23</v>
      </c>
      <c r="J4501" s="4" t="s">
        <v>12</v>
      </c>
      <c r="K4501" s="4" t="s">
        <v>53</v>
      </c>
    </row>
    <row r="4502" spans="2:11" x14ac:dyDescent="0.25">
      <c r="B4502" s="7">
        <v>44240</v>
      </c>
      <c r="C4502" s="4" t="s">
        <v>21</v>
      </c>
      <c r="D4502" s="4" t="s">
        <v>9</v>
      </c>
      <c r="E4502" s="4" t="s">
        <v>10</v>
      </c>
      <c r="F4502" s="4">
        <v>47</v>
      </c>
      <c r="G4502" s="13">
        <f t="shared" si="70"/>
        <v>400</v>
      </c>
      <c r="H4502" s="13">
        <f>tbl_Data[[#This Row],[Units]] * tbl_Data[[#This Row],[Price]]</f>
        <v>18800</v>
      </c>
      <c r="I4502" s="4" t="s">
        <v>11</v>
      </c>
      <c r="J4502" s="4" t="s">
        <v>12</v>
      </c>
      <c r="K4502" s="4" t="s">
        <v>55</v>
      </c>
    </row>
    <row r="4503" spans="2:11" x14ac:dyDescent="0.25">
      <c r="B4503" s="7">
        <v>44241</v>
      </c>
      <c r="C4503" s="4" t="s">
        <v>8</v>
      </c>
      <c r="D4503" s="4" t="s">
        <v>18</v>
      </c>
      <c r="E4503" s="4" t="s">
        <v>22</v>
      </c>
      <c r="F4503" s="4">
        <v>43</v>
      </c>
      <c r="G4503" s="13">
        <f t="shared" si="70"/>
        <v>200</v>
      </c>
      <c r="H4503" s="13">
        <f>tbl_Data[[#This Row],[Units]] * tbl_Data[[#This Row],[Price]]</f>
        <v>8600</v>
      </c>
      <c r="I4503" s="4" t="s">
        <v>11</v>
      </c>
      <c r="J4503" s="4" t="s">
        <v>12</v>
      </c>
      <c r="K4503" s="4" t="s">
        <v>53</v>
      </c>
    </row>
    <row r="4504" spans="2:11" x14ac:dyDescent="0.25">
      <c r="B4504" s="7">
        <v>44241</v>
      </c>
      <c r="C4504" s="4" t="s">
        <v>13</v>
      </c>
      <c r="D4504" s="4" t="s">
        <v>48</v>
      </c>
      <c r="E4504" s="4" t="s">
        <v>22</v>
      </c>
      <c r="F4504" s="4">
        <v>45</v>
      </c>
      <c r="G4504" s="13">
        <f t="shared" si="70"/>
        <v>200</v>
      </c>
      <c r="H4504" s="13">
        <f>tbl_Data[[#This Row],[Units]] * tbl_Data[[#This Row],[Price]]</f>
        <v>9000</v>
      </c>
      <c r="I4504" s="4" t="s">
        <v>11</v>
      </c>
      <c r="J4504" s="4" t="s">
        <v>12</v>
      </c>
      <c r="K4504" s="4" t="s">
        <v>55</v>
      </c>
    </row>
    <row r="4505" spans="2:11" x14ac:dyDescent="0.25">
      <c r="B4505" s="7">
        <v>44241</v>
      </c>
      <c r="C4505" s="4" t="s">
        <v>13</v>
      </c>
      <c r="D4505" s="4" t="s">
        <v>24</v>
      </c>
      <c r="E4505" s="4" t="s">
        <v>17</v>
      </c>
      <c r="F4505" s="4">
        <v>21</v>
      </c>
      <c r="G4505" s="13">
        <f t="shared" si="70"/>
        <v>500</v>
      </c>
      <c r="H4505" s="13">
        <f>tbl_Data[[#This Row],[Units]] * tbl_Data[[#This Row],[Price]]</f>
        <v>10500</v>
      </c>
      <c r="I4505" s="4" t="s">
        <v>11</v>
      </c>
      <c r="J4505" s="4" t="s">
        <v>12</v>
      </c>
      <c r="K4505" s="4" t="s">
        <v>52</v>
      </c>
    </row>
    <row r="4506" spans="2:11" x14ac:dyDescent="0.25">
      <c r="B4506" s="7">
        <v>44241</v>
      </c>
      <c r="C4506" s="4" t="s">
        <v>8</v>
      </c>
      <c r="D4506" s="4" t="s">
        <v>16</v>
      </c>
      <c r="E4506" s="4" t="s">
        <v>17</v>
      </c>
      <c r="F4506" s="4">
        <v>43</v>
      </c>
      <c r="G4506" s="13">
        <f t="shared" si="70"/>
        <v>500</v>
      </c>
      <c r="H4506" s="13">
        <f>tbl_Data[[#This Row],[Units]] * tbl_Data[[#This Row],[Price]]</f>
        <v>21500</v>
      </c>
      <c r="I4506" s="4" t="s">
        <v>11</v>
      </c>
      <c r="J4506" s="4" t="s">
        <v>12</v>
      </c>
      <c r="K4506" s="4" t="s">
        <v>52</v>
      </c>
    </row>
    <row r="4507" spans="2:11" x14ac:dyDescent="0.25">
      <c r="B4507" s="7">
        <v>44242</v>
      </c>
      <c r="C4507" s="4" t="s">
        <v>8</v>
      </c>
      <c r="D4507" s="4" t="s">
        <v>48</v>
      </c>
      <c r="E4507" s="4" t="s">
        <v>20</v>
      </c>
      <c r="F4507" s="4">
        <v>14</v>
      </c>
      <c r="G4507" s="13">
        <f t="shared" si="70"/>
        <v>300</v>
      </c>
      <c r="H4507" s="13">
        <f>tbl_Data[[#This Row],[Units]] * tbl_Data[[#This Row],[Price]]</f>
        <v>4200</v>
      </c>
      <c r="I4507" s="4" t="s">
        <v>11</v>
      </c>
      <c r="J4507" s="4" t="s">
        <v>19</v>
      </c>
      <c r="K4507" s="4" t="s">
        <v>55</v>
      </c>
    </row>
    <row r="4508" spans="2:11" x14ac:dyDescent="0.25">
      <c r="B4508" s="7">
        <v>44242</v>
      </c>
      <c r="C4508" s="4" t="s">
        <v>8</v>
      </c>
      <c r="D4508" s="4" t="s">
        <v>48</v>
      </c>
      <c r="E4508" s="4" t="s">
        <v>20</v>
      </c>
      <c r="F4508" s="4">
        <v>18</v>
      </c>
      <c r="G4508" s="13">
        <f t="shared" si="70"/>
        <v>300</v>
      </c>
      <c r="H4508" s="13">
        <f>tbl_Data[[#This Row],[Units]] * tbl_Data[[#This Row],[Price]]</f>
        <v>5400</v>
      </c>
      <c r="I4508" s="4" t="s">
        <v>11</v>
      </c>
      <c r="J4508" s="4" t="s">
        <v>12</v>
      </c>
      <c r="K4508" s="4" t="s">
        <v>55</v>
      </c>
    </row>
    <row r="4509" spans="2:11" x14ac:dyDescent="0.25">
      <c r="B4509" s="7">
        <v>44242</v>
      </c>
      <c r="C4509" s="4" t="s">
        <v>21</v>
      </c>
      <c r="D4509" s="4" t="s">
        <v>18</v>
      </c>
      <c r="E4509" s="4" t="s">
        <v>22</v>
      </c>
      <c r="F4509" s="4">
        <v>35</v>
      </c>
      <c r="G4509" s="13">
        <f t="shared" si="70"/>
        <v>200</v>
      </c>
      <c r="H4509" s="13">
        <f>tbl_Data[[#This Row],[Units]] * tbl_Data[[#This Row],[Price]]</f>
        <v>7000</v>
      </c>
      <c r="I4509" s="4" t="s">
        <v>23</v>
      </c>
      <c r="J4509" s="4" t="s">
        <v>12</v>
      </c>
      <c r="K4509" s="4" t="s">
        <v>55</v>
      </c>
    </row>
    <row r="4510" spans="2:11" x14ac:dyDescent="0.25">
      <c r="B4510" s="7">
        <v>44242</v>
      </c>
      <c r="C4510" s="4" t="s">
        <v>21</v>
      </c>
      <c r="D4510" s="4" t="s">
        <v>16</v>
      </c>
      <c r="E4510" s="4" t="s">
        <v>17</v>
      </c>
      <c r="F4510" s="4">
        <v>16</v>
      </c>
      <c r="G4510" s="13">
        <f t="shared" si="70"/>
        <v>500</v>
      </c>
      <c r="H4510" s="13">
        <f>tbl_Data[[#This Row],[Units]] * tbl_Data[[#This Row],[Price]]</f>
        <v>8000</v>
      </c>
      <c r="I4510" s="4" t="s">
        <v>11</v>
      </c>
      <c r="J4510" s="4" t="s">
        <v>19</v>
      </c>
      <c r="K4510" s="4" t="s">
        <v>52</v>
      </c>
    </row>
    <row r="4511" spans="2:11" x14ac:dyDescent="0.25">
      <c r="B4511" s="7">
        <v>44242</v>
      </c>
      <c r="C4511" s="4" t="s">
        <v>8</v>
      </c>
      <c r="D4511" s="4" t="s">
        <v>18</v>
      </c>
      <c r="E4511" s="4" t="s">
        <v>17</v>
      </c>
      <c r="F4511" s="4">
        <v>23</v>
      </c>
      <c r="G4511" s="13">
        <f t="shared" si="70"/>
        <v>500</v>
      </c>
      <c r="H4511" s="13">
        <f>tbl_Data[[#This Row],[Units]] * tbl_Data[[#This Row],[Price]]</f>
        <v>11500</v>
      </c>
      <c r="I4511" s="4" t="s">
        <v>11</v>
      </c>
      <c r="J4511" s="4" t="s">
        <v>12</v>
      </c>
      <c r="K4511" s="4" t="s">
        <v>52</v>
      </c>
    </row>
    <row r="4512" spans="2:11" x14ac:dyDescent="0.25">
      <c r="B4512" s="7">
        <v>44242</v>
      </c>
      <c r="C4512" s="4" t="s">
        <v>13</v>
      </c>
      <c r="D4512" s="4" t="s">
        <v>14</v>
      </c>
      <c r="E4512" s="4" t="s">
        <v>20</v>
      </c>
      <c r="F4512" s="4">
        <v>41</v>
      </c>
      <c r="G4512" s="13">
        <f t="shared" si="70"/>
        <v>300</v>
      </c>
      <c r="H4512" s="13">
        <f>tbl_Data[[#This Row],[Units]] * tbl_Data[[#This Row],[Price]]</f>
        <v>12300</v>
      </c>
      <c r="I4512" s="4" t="s">
        <v>11</v>
      </c>
      <c r="J4512" s="4" t="s">
        <v>12</v>
      </c>
      <c r="K4512" s="4" t="s">
        <v>52</v>
      </c>
    </row>
    <row r="4513" spans="2:11" x14ac:dyDescent="0.25">
      <c r="B4513" s="7">
        <v>44242</v>
      </c>
      <c r="C4513" s="4" t="s">
        <v>13</v>
      </c>
      <c r="D4513" s="4" t="s">
        <v>24</v>
      </c>
      <c r="E4513" s="4" t="s">
        <v>10</v>
      </c>
      <c r="F4513" s="4">
        <v>35</v>
      </c>
      <c r="G4513" s="13">
        <f t="shared" si="70"/>
        <v>400</v>
      </c>
      <c r="H4513" s="13">
        <f>tbl_Data[[#This Row],[Units]] * tbl_Data[[#This Row],[Price]]</f>
        <v>14000</v>
      </c>
      <c r="I4513" s="4" t="s">
        <v>11</v>
      </c>
      <c r="J4513" s="4" t="s">
        <v>12</v>
      </c>
      <c r="K4513" s="4" t="s">
        <v>54</v>
      </c>
    </row>
    <row r="4514" spans="2:11" x14ac:dyDescent="0.25">
      <c r="B4514" s="7">
        <v>44242</v>
      </c>
      <c r="C4514" s="4" t="s">
        <v>21</v>
      </c>
      <c r="D4514" s="4" t="s">
        <v>18</v>
      </c>
      <c r="E4514" s="4" t="s">
        <v>10</v>
      </c>
      <c r="F4514" s="4">
        <v>47</v>
      </c>
      <c r="G4514" s="13">
        <f t="shared" si="70"/>
        <v>400</v>
      </c>
      <c r="H4514" s="13">
        <f>tbl_Data[[#This Row],[Units]] * tbl_Data[[#This Row],[Price]]</f>
        <v>18800</v>
      </c>
      <c r="I4514" s="4" t="s">
        <v>11</v>
      </c>
      <c r="J4514" s="4" t="s">
        <v>12</v>
      </c>
      <c r="K4514" s="4" t="s">
        <v>52</v>
      </c>
    </row>
    <row r="4515" spans="2:11" x14ac:dyDescent="0.25">
      <c r="B4515" s="7">
        <v>44242</v>
      </c>
      <c r="C4515" s="4" t="s">
        <v>13</v>
      </c>
      <c r="D4515" s="4" t="s">
        <v>48</v>
      </c>
      <c r="E4515" s="4" t="s">
        <v>10</v>
      </c>
      <c r="F4515" s="4">
        <v>49</v>
      </c>
      <c r="G4515" s="13">
        <f t="shared" si="70"/>
        <v>400</v>
      </c>
      <c r="H4515" s="13">
        <f>tbl_Data[[#This Row],[Units]] * tbl_Data[[#This Row],[Price]]</f>
        <v>19600</v>
      </c>
      <c r="I4515" s="4" t="s">
        <v>11</v>
      </c>
      <c r="J4515" s="4" t="s">
        <v>12</v>
      </c>
      <c r="K4515" s="4" t="s">
        <v>52</v>
      </c>
    </row>
    <row r="4516" spans="2:11" x14ac:dyDescent="0.25">
      <c r="B4516" s="7">
        <v>44243</v>
      </c>
      <c r="C4516" s="4" t="s">
        <v>8</v>
      </c>
      <c r="D4516" s="4" t="s">
        <v>14</v>
      </c>
      <c r="E4516" s="4" t="s">
        <v>22</v>
      </c>
      <c r="F4516" s="4">
        <v>4</v>
      </c>
      <c r="G4516" s="13">
        <f t="shared" si="70"/>
        <v>200</v>
      </c>
      <c r="H4516" s="13">
        <f>tbl_Data[[#This Row],[Units]] * tbl_Data[[#This Row],[Price]]</f>
        <v>800</v>
      </c>
      <c r="I4516" s="4" t="s">
        <v>11</v>
      </c>
      <c r="J4516" s="4" t="s">
        <v>12</v>
      </c>
      <c r="K4516" s="4" t="s">
        <v>55</v>
      </c>
    </row>
    <row r="4517" spans="2:11" x14ac:dyDescent="0.25">
      <c r="B4517" s="7">
        <v>44243</v>
      </c>
      <c r="C4517" s="4" t="s">
        <v>21</v>
      </c>
      <c r="D4517" s="4" t="s">
        <v>16</v>
      </c>
      <c r="E4517" s="4" t="s">
        <v>15</v>
      </c>
      <c r="F4517" s="4">
        <v>28</v>
      </c>
      <c r="G4517" s="13">
        <f t="shared" si="70"/>
        <v>100</v>
      </c>
      <c r="H4517" s="13">
        <f>tbl_Data[[#This Row],[Units]] * tbl_Data[[#This Row],[Price]]</f>
        <v>2800</v>
      </c>
      <c r="I4517" s="4" t="s">
        <v>11</v>
      </c>
      <c r="J4517" s="4" t="s">
        <v>12</v>
      </c>
      <c r="K4517" s="4" t="s">
        <v>53</v>
      </c>
    </row>
    <row r="4518" spans="2:11" x14ac:dyDescent="0.25">
      <c r="B4518" s="7">
        <v>44243</v>
      </c>
      <c r="C4518" s="4" t="s">
        <v>8</v>
      </c>
      <c r="D4518" s="4" t="s">
        <v>16</v>
      </c>
      <c r="E4518" s="4" t="s">
        <v>17</v>
      </c>
      <c r="F4518" s="4">
        <v>23</v>
      </c>
      <c r="G4518" s="13">
        <f t="shared" si="70"/>
        <v>500</v>
      </c>
      <c r="H4518" s="13">
        <f>tbl_Data[[#This Row],[Units]] * tbl_Data[[#This Row],[Price]]</f>
        <v>11500</v>
      </c>
      <c r="I4518" s="4" t="s">
        <v>11</v>
      </c>
      <c r="J4518" s="4" t="s">
        <v>19</v>
      </c>
      <c r="K4518" s="4" t="s">
        <v>55</v>
      </c>
    </row>
    <row r="4519" spans="2:11" x14ac:dyDescent="0.25">
      <c r="B4519" s="7">
        <v>44243</v>
      </c>
      <c r="C4519" s="4" t="s">
        <v>8</v>
      </c>
      <c r="D4519" s="4" t="s">
        <v>18</v>
      </c>
      <c r="E4519" s="4" t="s">
        <v>17</v>
      </c>
      <c r="F4519" s="4">
        <v>29</v>
      </c>
      <c r="G4519" s="13">
        <f t="shared" si="70"/>
        <v>500</v>
      </c>
      <c r="H4519" s="13">
        <f>tbl_Data[[#This Row],[Units]] * tbl_Data[[#This Row],[Price]]</f>
        <v>14500</v>
      </c>
      <c r="I4519" s="4" t="s">
        <v>11</v>
      </c>
      <c r="J4519" s="4" t="s">
        <v>19</v>
      </c>
      <c r="K4519" s="4" t="s">
        <v>55</v>
      </c>
    </row>
    <row r="4520" spans="2:11" x14ac:dyDescent="0.25">
      <c r="B4520" s="7">
        <v>44243</v>
      </c>
      <c r="C4520" s="4" t="s">
        <v>8</v>
      </c>
      <c r="D4520" s="4" t="s">
        <v>18</v>
      </c>
      <c r="E4520" s="4" t="s">
        <v>10</v>
      </c>
      <c r="F4520" s="4">
        <v>48</v>
      </c>
      <c r="G4520" s="13">
        <f t="shared" si="70"/>
        <v>400</v>
      </c>
      <c r="H4520" s="13">
        <f>tbl_Data[[#This Row],[Units]] * tbl_Data[[#This Row],[Price]]</f>
        <v>19200</v>
      </c>
      <c r="I4520" s="4" t="s">
        <v>11</v>
      </c>
      <c r="J4520" s="4" t="s">
        <v>12</v>
      </c>
      <c r="K4520" s="4" t="s">
        <v>56</v>
      </c>
    </row>
    <row r="4521" spans="2:11" x14ac:dyDescent="0.25">
      <c r="B4521" s="7">
        <v>44243</v>
      </c>
      <c r="C4521" s="4" t="s">
        <v>8</v>
      </c>
      <c r="D4521" s="4" t="s">
        <v>9</v>
      </c>
      <c r="E4521" s="4" t="s">
        <v>17</v>
      </c>
      <c r="F4521" s="4">
        <v>44</v>
      </c>
      <c r="G4521" s="13">
        <f t="shared" si="70"/>
        <v>500</v>
      </c>
      <c r="H4521" s="13">
        <f>tbl_Data[[#This Row],[Units]] * tbl_Data[[#This Row],[Price]]</f>
        <v>22000</v>
      </c>
      <c r="I4521" s="4" t="s">
        <v>23</v>
      </c>
      <c r="J4521" s="4" t="s">
        <v>12</v>
      </c>
      <c r="K4521" s="4" t="s">
        <v>52</v>
      </c>
    </row>
    <row r="4522" spans="2:11" x14ac:dyDescent="0.25">
      <c r="B4522" s="7">
        <v>44243</v>
      </c>
      <c r="C4522" s="4" t="s">
        <v>8</v>
      </c>
      <c r="D4522" s="4" t="s">
        <v>14</v>
      </c>
      <c r="E4522" s="4" t="s">
        <v>17</v>
      </c>
      <c r="F4522" s="4">
        <v>48</v>
      </c>
      <c r="G4522" s="13">
        <f t="shared" si="70"/>
        <v>500</v>
      </c>
      <c r="H4522" s="13">
        <f>tbl_Data[[#This Row],[Units]] * tbl_Data[[#This Row],[Price]]</f>
        <v>24000</v>
      </c>
      <c r="I4522" s="4" t="s">
        <v>11</v>
      </c>
      <c r="J4522" s="4" t="s">
        <v>19</v>
      </c>
      <c r="K4522" s="4" t="s">
        <v>52</v>
      </c>
    </row>
    <row r="4523" spans="2:11" x14ac:dyDescent="0.25">
      <c r="B4523" s="7">
        <v>44244</v>
      </c>
      <c r="C4523" s="4" t="s">
        <v>13</v>
      </c>
      <c r="D4523" s="4" t="s">
        <v>14</v>
      </c>
      <c r="E4523" s="4" t="s">
        <v>20</v>
      </c>
      <c r="F4523" s="4">
        <v>5</v>
      </c>
      <c r="G4523" s="13">
        <f t="shared" si="70"/>
        <v>300</v>
      </c>
      <c r="H4523" s="13">
        <f>tbl_Data[[#This Row],[Units]] * tbl_Data[[#This Row],[Price]]</f>
        <v>1500</v>
      </c>
      <c r="I4523" s="4" t="s">
        <v>23</v>
      </c>
      <c r="J4523" s="4" t="s">
        <v>12</v>
      </c>
      <c r="K4523" s="4" t="s">
        <v>52</v>
      </c>
    </row>
    <row r="4524" spans="2:11" x14ac:dyDescent="0.25">
      <c r="B4524" s="7">
        <v>44244</v>
      </c>
      <c r="C4524" s="4" t="s">
        <v>21</v>
      </c>
      <c r="D4524" s="4" t="s">
        <v>16</v>
      </c>
      <c r="E4524" s="4" t="s">
        <v>20</v>
      </c>
      <c r="F4524" s="4">
        <v>5</v>
      </c>
      <c r="G4524" s="13">
        <f t="shared" si="70"/>
        <v>300</v>
      </c>
      <c r="H4524" s="13">
        <f>tbl_Data[[#This Row],[Units]] * tbl_Data[[#This Row],[Price]]</f>
        <v>1500</v>
      </c>
      <c r="I4524" s="4" t="s">
        <v>11</v>
      </c>
      <c r="J4524" s="4" t="s">
        <v>12</v>
      </c>
      <c r="K4524" s="4" t="s">
        <v>53</v>
      </c>
    </row>
    <row r="4525" spans="2:11" x14ac:dyDescent="0.25">
      <c r="B4525" s="7">
        <v>44244</v>
      </c>
      <c r="C4525" s="4" t="s">
        <v>13</v>
      </c>
      <c r="D4525" s="4" t="s">
        <v>18</v>
      </c>
      <c r="E4525" s="4" t="s">
        <v>20</v>
      </c>
      <c r="F4525" s="4">
        <v>8</v>
      </c>
      <c r="G4525" s="13">
        <f t="shared" si="70"/>
        <v>300</v>
      </c>
      <c r="H4525" s="13">
        <f>tbl_Data[[#This Row],[Units]] * tbl_Data[[#This Row],[Price]]</f>
        <v>2400</v>
      </c>
      <c r="I4525" s="4" t="s">
        <v>11</v>
      </c>
      <c r="J4525" s="4" t="s">
        <v>12</v>
      </c>
      <c r="K4525" s="4" t="s">
        <v>55</v>
      </c>
    </row>
    <row r="4526" spans="2:11" x14ac:dyDescent="0.25">
      <c r="B4526" s="7">
        <v>44244</v>
      </c>
      <c r="C4526" s="4" t="s">
        <v>8</v>
      </c>
      <c r="D4526" s="4" t="s">
        <v>14</v>
      </c>
      <c r="E4526" s="4" t="s">
        <v>22</v>
      </c>
      <c r="F4526" s="4">
        <v>36</v>
      </c>
      <c r="G4526" s="13">
        <f t="shared" si="70"/>
        <v>200</v>
      </c>
      <c r="H4526" s="13">
        <f>tbl_Data[[#This Row],[Units]] * tbl_Data[[#This Row],[Price]]</f>
        <v>7200</v>
      </c>
      <c r="I4526" s="4" t="s">
        <v>11</v>
      </c>
      <c r="J4526" s="4" t="s">
        <v>12</v>
      </c>
      <c r="K4526" s="4" t="s">
        <v>52</v>
      </c>
    </row>
    <row r="4527" spans="2:11" x14ac:dyDescent="0.25">
      <c r="B4527" s="7">
        <v>44244</v>
      </c>
      <c r="C4527" s="4" t="s">
        <v>21</v>
      </c>
      <c r="D4527" s="4" t="s">
        <v>18</v>
      </c>
      <c r="E4527" s="4" t="s">
        <v>17</v>
      </c>
      <c r="F4527" s="4">
        <v>18</v>
      </c>
      <c r="G4527" s="13">
        <f t="shared" si="70"/>
        <v>500</v>
      </c>
      <c r="H4527" s="13">
        <f>tbl_Data[[#This Row],[Units]] * tbl_Data[[#This Row],[Price]]</f>
        <v>9000</v>
      </c>
      <c r="I4527" s="4" t="s">
        <v>11</v>
      </c>
      <c r="J4527" s="4" t="s">
        <v>12</v>
      </c>
      <c r="K4527" s="4" t="s">
        <v>52</v>
      </c>
    </row>
    <row r="4528" spans="2:11" x14ac:dyDescent="0.25">
      <c r="B4528" s="7">
        <v>44244</v>
      </c>
      <c r="C4528" s="4" t="s">
        <v>8</v>
      </c>
      <c r="D4528" s="4" t="s">
        <v>18</v>
      </c>
      <c r="E4528" s="4" t="s">
        <v>17</v>
      </c>
      <c r="F4528" s="4">
        <v>27</v>
      </c>
      <c r="G4528" s="13">
        <f t="shared" si="70"/>
        <v>500</v>
      </c>
      <c r="H4528" s="13">
        <f>tbl_Data[[#This Row],[Units]] * tbl_Data[[#This Row],[Price]]</f>
        <v>13500</v>
      </c>
      <c r="I4528" s="4" t="s">
        <v>11</v>
      </c>
      <c r="J4528" s="4" t="s">
        <v>12</v>
      </c>
      <c r="K4528" s="4" t="s">
        <v>52</v>
      </c>
    </row>
    <row r="4529" spans="2:11" x14ac:dyDescent="0.25">
      <c r="B4529" s="7">
        <v>44244</v>
      </c>
      <c r="C4529" s="4" t="s">
        <v>21</v>
      </c>
      <c r="D4529" s="4" t="s">
        <v>9</v>
      </c>
      <c r="E4529" s="4" t="s">
        <v>20</v>
      </c>
      <c r="F4529" s="4">
        <v>48</v>
      </c>
      <c r="G4529" s="13">
        <f t="shared" si="70"/>
        <v>300</v>
      </c>
      <c r="H4529" s="13">
        <f>tbl_Data[[#This Row],[Units]] * tbl_Data[[#This Row],[Price]]</f>
        <v>14400</v>
      </c>
      <c r="I4529" s="4" t="s">
        <v>11</v>
      </c>
      <c r="J4529" s="4" t="s">
        <v>12</v>
      </c>
      <c r="K4529" s="4" t="s">
        <v>53</v>
      </c>
    </row>
    <row r="4530" spans="2:11" x14ac:dyDescent="0.25">
      <c r="B4530" s="7">
        <v>44244</v>
      </c>
      <c r="C4530" s="4" t="s">
        <v>21</v>
      </c>
      <c r="D4530" s="4" t="s">
        <v>18</v>
      </c>
      <c r="E4530" s="4" t="s">
        <v>17</v>
      </c>
      <c r="F4530" s="4">
        <v>39</v>
      </c>
      <c r="G4530" s="13">
        <f t="shared" si="70"/>
        <v>500</v>
      </c>
      <c r="H4530" s="13">
        <f>tbl_Data[[#This Row],[Units]] * tbl_Data[[#This Row],[Price]]</f>
        <v>19500</v>
      </c>
      <c r="I4530" s="4" t="s">
        <v>11</v>
      </c>
      <c r="J4530" s="4" t="s">
        <v>12</v>
      </c>
      <c r="K4530" s="4" t="s">
        <v>55</v>
      </c>
    </row>
    <row r="4531" spans="2:11" x14ac:dyDescent="0.25">
      <c r="B4531" s="7">
        <v>44245</v>
      </c>
      <c r="C4531" s="4" t="s">
        <v>13</v>
      </c>
      <c r="D4531" s="4" t="s">
        <v>24</v>
      </c>
      <c r="E4531" s="4" t="s">
        <v>15</v>
      </c>
      <c r="F4531" s="4">
        <v>2</v>
      </c>
      <c r="G4531" s="13">
        <f t="shared" si="70"/>
        <v>100</v>
      </c>
      <c r="H4531" s="13">
        <f>tbl_Data[[#This Row],[Units]] * tbl_Data[[#This Row],[Price]]</f>
        <v>200</v>
      </c>
      <c r="I4531" s="4" t="s">
        <v>11</v>
      </c>
      <c r="J4531" s="4" t="s">
        <v>12</v>
      </c>
      <c r="K4531" s="4" t="s">
        <v>56</v>
      </c>
    </row>
    <row r="4532" spans="2:11" x14ac:dyDescent="0.25">
      <c r="B4532" s="7">
        <v>44245</v>
      </c>
      <c r="C4532" s="4" t="s">
        <v>21</v>
      </c>
      <c r="D4532" s="4" t="s">
        <v>16</v>
      </c>
      <c r="E4532" s="4" t="s">
        <v>17</v>
      </c>
      <c r="F4532" s="4">
        <v>1</v>
      </c>
      <c r="G4532" s="13">
        <f t="shared" si="70"/>
        <v>500</v>
      </c>
      <c r="H4532" s="13">
        <f>tbl_Data[[#This Row],[Units]] * tbl_Data[[#This Row],[Price]]</f>
        <v>500</v>
      </c>
      <c r="I4532" s="4" t="s">
        <v>23</v>
      </c>
      <c r="J4532" s="4" t="s">
        <v>12</v>
      </c>
      <c r="K4532" s="4" t="s">
        <v>52</v>
      </c>
    </row>
    <row r="4533" spans="2:11" x14ac:dyDescent="0.25">
      <c r="B4533" s="7">
        <v>44245</v>
      </c>
      <c r="C4533" s="4" t="s">
        <v>21</v>
      </c>
      <c r="D4533" s="4" t="s">
        <v>9</v>
      </c>
      <c r="E4533" s="4" t="s">
        <v>20</v>
      </c>
      <c r="F4533" s="4">
        <v>3</v>
      </c>
      <c r="G4533" s="13">
        <f t="shared" si="70"/>
        <v>300</v>
      </c>
      <c r="H4533" s="13">
        <f>tbl_Data[[#This Row],[Units]] * tbl_Data[[#This Row],[Price]]</f>
        <v>900</v>
      </c>
      <c r="I4533" s="4" t="s">
        <v>11</v>
      </c>
      <c r="J4533" s="4" t="s">
        <v>12</v>
      </c>
      <c r="K4533" s="4" t="s">
        <v>52</v>
      </c>
    </row>
    <row r="4534" spans="2:11" x14ac:dyDescent="0.25">
      <c r="B4534" s="7">
        <v>44245</v>
      </c>
      <c r="C4534" s="4" t="s">
        <v>13</v>
      </c>
      <c r="D4534" s="4" t="s">
        <v>48</v>
      </c>
      <c r="E4534" s="4" t="s">
        <v>20</v>
      </c>
      <c r="F4534" s="4">
        <v>12</v>
      </c>
      <c r="G4534" s="13">
        <f t="shared" si="70"/>
        <v>300</v>
      </c>
      <c r="H4534" s="13">
        <f>tbl_Data[[#This Row],[Units]] * tbl_Data[[#This Row],[Price]]</f>
        <v>3600</v>
      </c>
      <c r="I4534" s="4" t="s">
        <v>11</v>
      </c>
      <c r="J4534" s="4" t="s">
        <v>12</v>
      </c>
      <c r="K4534" s="4" t="s">
        <v>55</v>
      </c>
    </row>
    <row r="4535" spans="2:11" x14ac:dyDescent="0.25">
      <c r="B4535" s="7">
        <v>44245</v>
      </c>
      <c r="C4535" s="4" t="s">
        <v>8</v>
      </c>
      <c r="D4535" s="4" t="s">
        <v>24</v>
      </c>
      <c r="E4535" s="4" t="s">
        <v>17</v>
      </c>
      <c r="F4535" s="4">
        <v>10</v>
      </c>
      <c r="G4535" s="13">
        <f t="shared" si="70"/>
        <v>500</v>
      </c>
      <c r="H4535" s="13">
        <f>tbl_Data[[#This Row],[Units]] * tbl_Data[[#This Row],[Price]]</f>
        <v>5000</v>
      </c>
      <c r="I4535" s="4" t="s">
        <v>11</v>
      </c>
      <c r="J4535" s="4" t="s">
        <v>12</v>
      </c>
      <c r="K4535" s="4" t="s">
        <v>55</v>
      </c>
    </row>
    <row r="4536" spans="2:11" x14ac:dyDescent="0.25">
      <c r="B4536" s="7">
        <v>44245</v>
      </c>
      <c r="C4536" s="4" t="s">
        <v>21</v>
      </c>
      <c r="D4536" s="4" t="s">
        <v>9</v>
      </c>
      <c r="E4536" s="4" t="s">
        <v>10</v>
      </c>
      <c r="F4536" s="4">
        <v>13</v>
      </c>
      <c r="G4536" s="13">
        <f t="shared" si="70"/>
        <v>400</v>
      </c>
      <c r="H4536" s="13">
        <f>tbl_Data[[#This Row],[Units]] * tbl_Data[[#This Row],[Price]]</f>
        <v>5200</v>
      </c>
      <c r="I4536" s="4" t="s">
        <v>11</v>
      </c>
      <c r="J4536" s="4" t="s">
        <v>19</v>
      </c>
      <c r="K4536" s="4" t="s">
        <v>55</v>
      </c>
    </row>
    <row r="4537" spans="2:11" x14ac:dyDescent="0.25">
      <c r="B4537" s="7">
        <v>44245</v>
      </c>
      <c r="C4537" s="4" t="s">
        <v>21</v>
      </c>
      <c r="D4537" s="4" t="s">
        <v>18</v>
      </c>
      <c r="E4537" s="4" t="s">
        <v>17</v>
      </c>
      <c r="F4537" s="4">
        <v>11</v>
      </c>
      <c r="G4537" s="13">
        <f t="shared" si="70"/>
        <v>500</v>
      </c>
      <c r="H4537" s="13">
        <f>tbl_Data[[#This Row],[Units]] * tbl_Data[[#This Row],[Price]]</f>
        <v>5500</v>
      </c>
      <c r="I4537" s="4" t="s">
        <v>11</v>
      </c>
      <c r="J4537" s="4" t="s">
        <v>12</v>
      </c>
      <c r="K4537" s="4" t="s">
        <v>53</v>
      </c>
    </row>
    <row r="4538" spans="2:11" x14ac:dyDescent="0.25">
      <c r="B4538" s="7">
        <v>44245</v>
      </c>
      <c r="C4538" s="4" t="s">
        <v>8</v>
      </c>
      <c r="D4538" s="4" t="s">
        <v>9</v>
      </c>
      <c r="E4538" s="4" t="s">
        <v>22</v>
      </c>
      <c r="F4538" s="4">
        <v>32</v>
      </c>
      <c r="G4538" s="13">
        <f t="shared" si="70"/>
        <v>200</v>
      </c>
      <c r="H4538" s="13">
        <f>tbl_Data[[#This Row],[Units]] * tbl_Data[[#This Row],[Price]]</f>
        <v>6400</v>
      </c>
      <c r="I4538" s="4" t="s">
        <v>11</v>
      </c>
      <c r="J4538" s="4" t="s">
        <v>12</v>
      </c>
      <c r="K4538" s="4" t="s">
        <v>55</v>
      </c>
    </row>
    <row r="4539" spans="2:11" x14ac:dyDescent="0.25">
      <c r="B4539" s="7">
        <v>44245</v>
      </c>
      <c r="C4539" s="4" t="s">
        <v>8</v>
      </c>
      <c r="D4539" s="4" t="s">
        <v>48</v>
      </c>
      <c r="E4539" s="4" t="s">
        <v>20</v>
      </c>
      <c r="F4539" s="4">
        <v>22</v>
      </c>
      <c r="G4539" s="13">
        <f t="shared" si="70"/>
        <v>300</v>
      </c>
      <c r="H4539" s="13">
        <f>tbl_Data[[#This Row],[Units]] * tbl_Data[[#This Row],[Price]]</f>
        <v>6600</v>
      </c>
      <c r="I4539" s="4" t="s">
        <v>11</v>
      </c>
      <c r="J4539" s="4" t="s">
        <v>12</v>
      </c>
      <c r="K4539" s="4" t="s">
        <v>54</v>
      </c>
    </row>
    <row r="4540" spans="2:11" x14ac:dyDescent="0.25">
      <c r="B4540" s="7">
        <v>44245</v>
      </c>
      <c r="C4540" s="4" t="s">
        <v>21</v>
      </c>
      <c r="D4540" s="4" t="s">
        <v>14</v>
      </c>
      <c r="E4540" s="4" t="s">
        <v>10</v>
      </c>
      <c r="F4540" s="4">
        <v>26</v>
      </c>
      <c r="G4540" s="13">
        <f t="shared" si="70"/>
        <v>400</v>
      </c>
      <c r="H4540" s="13">
        <f>tbl_Data[[#This Row],[Units]] * tbl_Data[[#This Row],[Price]]</f>
        <v>10400</v>
      </c>
      <c r="I4540" s="4" t="s">
        <v>23</v>
      </c>
      <c r="J4540" s="4" t="s">
        <v>12</v>
      </c>
      <c r="K4540" s="4" t="s">
        <v>53</v>
      </c>
    </row>
    <row r="4541" spans="2:11" x14ac:dyDescent="0.25">
      <c r="B4541" s="7">
        <v>44245</v>
      </c>
      <c r="C4541" s="4" t="s">
        <v>8</v>
      </c>
      <c r="D4541" s="4" t="s">
        <v>14</v>
      </c>
      <c r="E4541" s="4" t="s">
        <v>20</v>
      </c>
      <c r="F4541" s="4">
        <v>36</v>
      </c>
      <c r="G4541" s="13">
        <f t="shared" si="70"/>
        <v>300</v>
      </c>
      <c r="H4541" s="13">
        <f>tbl_Data[[#This Row],[Units]] * tbl_Data[[#This Row],[Price]]</f>
        <v>10800</v>
      </c>
      <c r="I4541" s="4" t="s">
        <v>11</v>
      </c>
      <c r="J4541" s="4" t="s">
        <v>12</v>
      </c>
      <c r="K4541" s="4" t="s">
        <v>53</v>
      </c>
    </row>
    <row r="4542" spans="2:11" x14ac:dyDescent="0.25">
      <c r="B4542" s="7">
        <v>44245</v>
      </c>
      <c r="C4542" s="4" t="s">
        <v>21</v>
      </c>
      <c r="D4542" s="4" t="s">
        <v>18</v>
      </c>
      <c r="E4542" s="4" t="s">
        <v>10</v>
      </c>
      <c r="F4542" s="4">
        <v>37</v>
      </c>
      <c r="G4542" s="13">
        <f t="shared" si="70"/>
        <v>400</v>
      </c>
      <c r="H4542" s="13">
        <f>tbl_Data[[#This Row],[Units]] * tbl_Data[[#This Row],[Price]]</f>
        <v>14800</v>
      </c>
      <c r="I4542" s="4" t="s">
        <v>11</v>
      </c>
      <c r="J4542" s="4" t="s">
        <v>12</v>
      </c>
      <c r="K4542" s="4" t="s">
        <v>53</v>
      </c>
    </row>
    <row r="4543" spans="2:11" x14ac:dyDescent="0.25">
      <c r="B4543" s="7">
        <v>44245</v>
      </c>
      <c r="C4543" s="4" t="s">
        <v>13</v>
      </c>
      <c r="D4543" s="4" t="s">
        <v>16</v>
      </c>
      <c r="E4543" s="4" t="s">
        <v>10</v>
      </c>
      <c r="F4543" s="4">
        <v>47</v>
      </c>
      <c r="G4543" s="13">
        <f t="shared" si="70"/>
        <v>400</v>
      </c>
      <c r="H4543" s="13">
        <f>tbl_Data[[#This Row],[Units]] * tbl_Data[[#This Row],[Price]]</f>
        <v>18800</v>
      </c>
      <c r="I4543" s="4" t="s">
        <v>11</v>
      </c>
      <c r="J4543" s="4" t="s">
        <v>12</v>
      </c>
      <c r="K4543" s="4" t="s">
        <v>55</v>
      </c>
    </row>
    <row r="4544" spans="2:11" x14ac:dyDescent="0.25">
      <c r="B4544" s="7">
        <v>44245</v>
      </c>
      <c r="C4544" s="4" t="s">
        <v>8</v>
      </c>
      <c r="D4544" s="4" t="s">
        <v>14</v>
      </c>
      <c r="E4544" s="4" t="s">
        <v>17</v>
      </c>
      <c r="F4544" s="4">
        <v>43</v>
      </c>
      <c r="G4544" s="13">
        <f t="shared" si="70"/>
        <v>500</v>
      </c>
      <c r="H4544" s="13">
        <f>tbl_Data[[#This Row],[Units]] * tbl_Data[[#This Row],[Price]]</f>
        <v>21500</v>
      </c>
      <c r="I4544" s="4" t="s">
        <v>11</v>
      </c>
      <c r="J4544" s="4" t="s">
        <v>12</v>
      </c>
      <c r="K4544" s="4" t="s">
        <v>52</v>
      </c>
    </row>
    <row r="4545" spans="2:11" x14ac:dyDescent="0.25">
      <c r="B4545" s="7">
        <v>44246</v>
      </c>
      <c r="C4545" s="4" t="s">
        <v>13</v>
      </c>
      <c r="D4545" s="4" t="s">
        <v>18</v>
      </c>
      <c r="E4545" s="4" t="s">
        <v>10</v>
      </c>
      <c r="F4545" s="4">
        <v>4</v>
      </c>
      <c r="G4545" s="13">
        <f t="shared" si="70"/>
        <v>400</v>
      </c>
      <c r="H4545" s="13">
        <f>tbl_Data[[#This Row],[Units]] * tbl_Data[[#This Row],[Price]]</f>
        <v>1600</v>
      </c>
      <c r="I4545" s="4" t="s">
        <v>11</v>
      </c>
      <c r="J4545" s="4" t="s">
        <v>19</v>
      </c>
      <c r="K4545" s="4" t="s">
        <v>54</v>
      </c>
    </row>
    <row r="4546" spans="2:11" x14ac:dyDescent="0.25">
      <c r="B4546" s="7">
        <v>44246</v>
      </c>
      <c r="C4546" s="4" t="s">
        <v>13</v>
      </c>
      <c r="D4546" s="4" t="s">
        <v>48</v>
      </c>
      <c r="E4546" s="4" t="s">
        <v>10</v>
      </c>
      <c r="F4546" s="4">
        <v>7</v>
      </c>
      <c r="G4546" s="13">
        <f t="shared" si="70"/>
        <v>400</v>
      </c>
      <c r="H4546" s="13">
        <f>tbl_Data[[#This Row],[Units]] * tbl_Data[[#This Row],[Price]]</f>
        <v>2800</v>
      </c>
      <c r="I4546" s="4" t="s">
        <v>11</v>
      </c>
      <c r="J4546" s="4" t="s">
        <v>19</v>
      </c>
      <c r="K4546" s="4" t="s">
        <v>55</v>
      </c>
    </row>
    <row r="4547" spans="2:11" x14ac:dyDescent="0.25">
      <c r="B4547" s="7">
        <v>44246</v>
      </c>
      <c r="C4547" s="4" t="s">
        <v>13</v>
      </c>
      <c r="D4547" s="4" t="s">
        <v>14</v>
      </c>
      <c r="E4547" s="4" t="s">
        <v>22</v>
      </c>
      <c r="F4547" s="4">
        <v>21</v>
      </c>
      <c r="G4547" s="13">
        <f t="shared" si="70"/>
        <v>200</v>
      </c>
      <c r="H4547" s="13">
        <f>tbl_Data[[#This Row],[Units]] * tbl_Data[[#This Row],[Price]]</f>
        <v>4200</v>
      </c>
      <c r="I4547" s="4" t="s">
        <v>11</v>
      </c>
      <c r="J4547" s="4" t="s">
        <v>12</v>
      </c>
      <c r="K4547" s="4" t="s">
        <v>55</v>
      </c>
    </row>
    <row r="4548" spans="2:11" x14ac:dyDescent="0.25">
      <c r="B4548" s="7">
        <v>44246</v>
      </c>
      <c r="C4548" s="4" t="s">
        <v>8</v>
      </c>
      <c r="D4548" s="4" t="s">
        <v>9</v>
      </c>
      <c r="E4548" s="4" t="s">
        <v>17</v>
      </c>
      <c r="F4548" s="4">
        <v>20</v>
      </c>
      <c r="G4548" s="13">
        <f t="shared" ref="G4548:G4611" si="71">_xlfn.XLOOKUP(E4548, Product, dv_Price, "N/A", 0)</f>
        <v>500</v>
      </c>
      <c r="H4548" s="13">
        <f>tbl_Data[[#This Row],[Units]] * tbl_Data[[#This Row],[Price]]</f>
        <v>10000</v>
      </c>
      <c r="I4548" s="4" t="s">
        <v>11</v>
      </c>
      <c r="J4548" s="4" t="s">
        <v>12</v>
      </c>
      <c r="K4548" s="4" t="s">
        <v>52</v>
      </c>
    </row>
    <row r="4549" spans="2:11" x14ac:dyDescent="0.25">
      <c r="B4549" s="7">
        <v>44246</v>
      </c>
      <c r="C4549" s="4" t="s">
        <v>13</v>
      </c>
      <c r="D4549" s="4" t="s">
        <v>14</v>
      </c>
      <c r="E4549" s="4" t="s">
        <v>10</v>
      </c>
      <c r="F4549" s="4">
        <v>31</v>
      </c>
      <c r="G4549" s="13">
        <f t="shared" si="71"/>
        <v>400</v>
      </c>
      <c r="H4549" s="13">
        <f>tbl_Data[[#This Row],[Units]] * tbl_Data[[#This Row],[Price]]</f>
        <v>12400</v>
      </c>
      <c r="I4549" s="4" t="s">
        <v>11</v>
      </c>
      <c r="J4549" s="4" t="s">
        <v>12</v>
      </c>
      <c r="K4549" s="4" t="s">
        <v>53</v>
      </c>
    </row>
    <row r="4550" spans="2:11" x14ac:dyDescent="0.25">
      <c r="B4550" s="7">
        <v>44246</v>
      </c>
      <c r="C4550" s="4" t="s">
        <v>8</v>
      </c>
      <c r="D4550" s="4" t="s">
        <v>16</v>
      </c>
      <c r="E4550" s="4" t="s">
        <v>17</v>
      </c>
      <c r="F4550" s="4">
        <v>25</v>
      </c>
      <c r="G4550" s="13">
        <f t="shared" si="71"/>
        <v>500</v>
      </c>
      <c r="H4550" s="13">
        <f>tbl_Data[[#This Row],[Units]] * tbl_Data[[#This Row],[Price]]</f>
        <v>12500</v>
      </c>
      <c r="I4550" s="4" t="s">
        <v>11</v>
      </c>
      <c r="J4550" s="4" t="s">
        <v>12</v>
      </c>
      <c r="K4550" s="4" t="s">
        <v>55</v>
      </c>
    </row>
    <row r="4551" spans="2:11" x14ac:dyDescent="0.25">
      <c r="B4551" s="7">
        <v>44246</v>
      </c>
      <c r="C4551" s="4" t="s">
        <v>13</v>
      </c>
      <c r="D4551" s="4" t="s">
        <v>16</v>
      </c>
      <c r="E4551" s="4" t="s">
        <v>10</v>
      </c>
      <c r="F4551" s="4">
        <v>35</v>
      </c>
      <c r="G4551" s="13">
        <f t="shared" si="71"/>
        <v>400</v>
      </c>
      <c r="H4551" s="13">
        <f>tbl_Data[[#This Row],[Units]] * tbl_Data[[#This Row],[Price]]</f>
        <v>14000</v>
      </c>
      <c r="I4551" s="4" t="s">
        <v>11</v>
      </c>
      <c r="J4551" s="4" t="s">
        <v>12</v>
      </c>
      <c r="K4551" s="4" t="s">
        <v>52</v>
      </c>
    </row>
    <row r="4552" spans="2:11" x14ac:dyDescent="0.25">
      <c r="B4552" s="7">
        <v>44246</v>
      </c>
      <c r="C4552" s="4" t="s">
        <v>8</v>
      </c>
      <c r="D4552" s="4" t="s">
        <v>18</v>
      </c>
      <c r="E4552" s="4" t="s">
        <v>10</v>
      </c>
      <c r="F4552" s="4">
        <v>41</v>
      </c>
      <c r="G4552" s="13">
        <f t="shared" si="71"/>
        <v>400</v>
      </c>
      <c r="H4552" s="13">
        <f>tbl_Data[[#This Row],[Units]] * tbl_Data[[#This Row],[Price]]</f>
        <v>16400</v>
      </c>
      <c r="I4552" s="4" t="s">
        <v>11</v>
      </c>
      <c r="J4552" s="4" t="s">
        <v>12</v>
      </c>
      <c r="K4552" s="4" t="s">
        <v>52</v>
      </c>
    </row>
    <row r="4553" spans="2:11" x14ac:dyDescent="0.25">
      <c r="B4553" s="7">
        <v>44246</v>
      </c>
      <c r="C4553" s="4" t="s">
        <v>13</v>
      </c>
      <c r="D4553" s="4" t="s">
        <v>16</v>
      </c>
      <c r="E4553" s="4" t="s">
        <v>17</v>
      </c>
      <c r="F4553" s="4">
        <v>46</v>
      </c>
      <c r="G4553" s="13">
        <f t="shared" si="71"/>
        <v>500</v>
      </c>
      <c r="H4553" s="13">
        <f>tbl_Data[[#This Row],[Units]] * tbl_Data[[#This Row],[Price]]</f>
        <v>23000</v>
      </c>
      <c r="I4553" s="4" t="s">
        <v>11</v>
      </c>
      <c r="J4553" s="4" t="s">
        <v>12</v>
      </c>
      <c r="K4553" s="4" t="s">
        <v>55</v>
      </c>
    </row>
    <row r="4554" spans="2:11" x14ac:dyDescent="0.25">
      <c r="B4554" s="7">
        <v>44247</v>
      </c>
      <c r="C4554" s="4" t="s">
        <v>13</v>
      </c>
      <c r="D4554" s="4" t="s">
        <v>18</v>
      </c>
      <c r="E4554" s="4" t="s">
        <v>22</v>
      </c>
      <c r="F4554" s="4">
        <v>11</v>
      </c>
      <c r="G4554" s="13">
        <f t="shared" si="71"/>
        <v>200</v>
      </c>
      <c r="H4554" s="13">
        <f>tbl_Data[[#This Row],[Units]] * tbl_Data[[#This Row],[Price]]</f>
        <v>2200</v>
      </c>
      <c r="I4554" s="4" t="s">
        <v>11</v>
      </c>
      <c r="J4554" s="4" t="s">
        <v>12</v>
      </c>
      <c r="K4554" s="4" t="s">
        <v>55</v>
      </c>
    </row>
    <row r="4555" spans="2:11" x14ac:dyDescent="0.25">
      <c r="B4555" s="7">
        <v>44247</v>
      </c>
      <c r="C4555" s="4" t="s">
        <v>13</v>
      </c>
      <c r="D4555" s="4" t="s">
        <v>16</v>
      </c>
      <c r="E4555" s="4" t="s">
        <v>15</v>
      </c>
      <c r="F4555" s="4">
        <v>23</v>
      </c>
      <c r="G4555" s="13">
        <f t="shared" si="71"/>
        <v>100</v>
      </c>
      <c r="H4555" s="13">
        <f>tbl_Data[[#This Row],[Units]] * tbl_Data[[#This Row],[Price]]</f>
        <v>2300</v>
      </c>
      <c r="I4555" s="4" t="s">
        <v>11</v>
      </c>
      <c r="J4555" s="4" t="s">
        <v>12</v>
      </c>
      <c r="K4555" s="4" t="s">
        <v>53</v>
      </c>
    </row>
    <row r="4556" spans="2:11" x14ac:dyDescent="0.25">
      <c r="B4556" s="7">
        <v>44247</v>
      </c>
      <c r="C4556" s="4" t="s">
        <v>21</v>
      </c>
      <c r="D4556" s="4" t="s">
        <v>24</v>
      </c>
      <c r="E4556" s="4" t="s">
        <v>10</v>
      </c>
      <c r="F4556" s="4">
        <v>7</v>
      </c>
      <c r="G4556" s="13">
        <f t="shared" si="71"/>
        <v>400</v>
      </c>
      <c r="H4556" s="13">
        <f>tbl_Data[[#This Row],[Units]] * tbl_Data[[#This Row],[Price]]</f>
        <v>2800</v>
      </c>
      <c r="I4556" s="4" t="s">
        <v>11</v>
      </c>
      <c r="J4556" s="4" t="s">
        <v>12</v>
      </c>
      <c r="K4556" s="4" t="s">
        <v>52</v>
      </c>
    </row>
    <row r="4557" spans="2:11" x14ac:dyDescent="0.25">
      <c r="B4557" s="7">
        <v>44247</v>
      </c>
      <c r="C4557" s="4" t="s">
        <v>13</v>
      </c>
      <c r="D4557" s="4" t="s">
        <v>14</v>
      </c>
      <c r="E4557" s="4" t="s">
        <v>15</v>
      </c>
      <c r="F4557" s="4">
        <v>30</v>
      </c>
      <c r="G4557" s="13">
        <f t="shared" si="71"/>
        <v>100</v>
      </c>
      <c r="H4557" s="13">
        <f>tbl_Data[[#This Row],[Units]] * tbl_Data[[#This Row],[Price]]</f>
        <v>3000</v>
      </c>
      <c r="I4557" s="4" t="s">
        <v>11</v>
      </c>
      <c r="J4557" s="4" t="s">
        <v>12</v>
      </c>
      <c r="K4557" s="4" t="s">
        <v>52</v>
      </c>
    </row>
    <row r="4558" spans="2:11" x14ac:dyDescent="0.25">
      <c r="B4558" s="7">
        <v>44247</v>
      </c>
      <c r="C4558" s="4" t="s">
        <v>13</v>
      </c>
      <c r="D4558" s="4" t="s">
        <v>48</v>
      </c>
      <c r="E4558" s="4" t="s">
        <v>22</v>
      </c>
      <c r="F4558" s="4">
        <v>16</v>
      </c>
      <c r="G4558" s="13">
        <f t="shared" si="71"/>
        <v>200</v>
      </c>
      <c r="H4558" s="13">
        <f>tbl_Data[[#This Row],[Units]] * tbl_Data[[#This Row],[Price]]</f>
        <v>3200</v>
      </c>
      <c r="I4558" s="4" t="s">
        <v>11</v>
      </c>
      <c r="J4558" s="4" t="s">
        <v>12</v>
      </c>
      <c r="K4558" s="4" t="s">
        <v>55</v>
      </c>
    </row>
    <row r="4559" spans="2:11" x14ac:dyDescent="0.25">
      <c r="B4559" s="7">
        <v>44247</v>
      </c>
      <c r="C4559" s="4" t="s">
        <v>13</v>
      </c>
      <c r="D4559" s="4" t="s">
        <v>48</v>
      </c>
      <c r="E4559" s="4" t="s">
        <v>20</v>
      </c>
      <c r="F4559" s="4">
        <v>12</v>
      </c>
      <c r="G4559" s="13">
        <f t="shared" si="71"/>
        <v>300</v>
      </c>
      <c r="H4559" s="13">
        <f>tbl_Data[[#This Row],[Units]] * tbl_Data[[#This Row],[Price]]</f>
        <v>3600</v>
      </c>
      <c r="I4559" s="4" t="s">
        <v>11</v>
      </c>
      <c r="J4559" s="4" t="s">
        <v>12</v>
      </c>
      <c r="K4559" s="4" t="s">
        <v>54</v>
      </c>
    </row>
    <row r="4560" spans="2:11" x14ac:dyDescent="0.25">
      <c r="B4560" s="7">
        <v>44247</v>
      </c>
      <c r="C4560" s="4" t="s">
        <v>13</v>
      </c>
      <c r="D4560" s="4" t="s">
        <v>18</v>
      </c>
      <c r="E4560" s="4" t="s">
        <v>15</v>
      </c>
      <c r="F4560" s="4">
        <v>46</v>
      </c>
      <c r="G4560" s="13">
        <f t="shared" si="71"/>
        <v>100</v>
      </c>
      <c r="H4560" s="13">
        <f>tbl_Data[[#This Row],[Units]] * tbl_Data[[#This Row],[Price]]</f>
        <v>4600</v>
      </c>
      <c r="I4560" s="4" t="s">
        <v>11</v>
      </c>
      <c r="J4560" s="4" t="s">
        <v>12</v>
      </c>
      <c r="K4560" s="4" t="s">
        <v>53</v>
      </c>
    </row>
    <row r="4561" spans="2:11" x14ac:dyDescent="0.25">
      <c r="B4561" s="7">
        <v>44247</v>
      </c>
      <c r="C4561" s="4" t="s">
        <v>13</v>
      </c>
      <c r="D4561" s="4" t="s">
        <v>16</v>
      </c>
      <c r="E4561" s="4" t="s">
        <v>17</v>
      </c>
      <c r="F4561" s="4">
        <v>10</v>
      </c>
      <c r="G4561" s="13">
        <f t="shared" si="71"/>
        <v>500</v>
      </c>
      <c r="H4561" s="13">
        <f>tbl_Data[[#This Row],[Units]] * tbl_Data[[#This Row],[Price]]</f>
        <v>5000</v>
      </c>
      <c r="I4561" s="4" t="s">
        <v>11</v>
      </c>
      <c r="J4561" s="4" t="s">
        <v>12</v>
      </c>
      <c r="K4561" s="4" t="s">
        <v>53</v>
      </c>
    </row>
    <row r="4562" spans="2:11" x14ac:dyDescent="0.25">
      <c r="B4562" s="7">
        <v>44247</v>
      </c>
      <c r="C4562" s="4" t="s">
        <v>13</v>
      </c>
      <c r="D4562" s="4" t="s">
        <v>18</v>
      </c>
      <c r="E4562" s="4" t="s">
        <v>17</v>
      </c>
      <c r="F4562" s="4">
        <v>13</v>
      </c>
      <c r="G4562" s="13">
        <f t="shared" si="71"/>
        <v>500</v>
      </c>
      <c r="H4562" s="13">
        <f>tbl_Data[[#This Row],[Units]] * tbl_Data[[#This Row],[Price]]</f>
        <v>6500</v>
      </c>
      <c r="I4562" s="4" t="s">
        <v>11</v>
      </c>
      <c r="J4562" s="4" t="s">
        <v>12</v>
      </c>
      <c r="K4562" s="4" t="s">
        <v>52</v>
      </c>
    </row>
    <row r="4563" spans="2:11" x14ac:dyDescent="0.25">
      <c r="B4563" s="7">
        <v>44247</v>
      </c>
      <c r="C4563" s="4" t="s">
        <v>13</v>
      </c>
      <c r="D4563" s="4" t="s">
        <v>48</v>
      </c>
      <c r="E4563" s="4" t="s">
        <v>10</v>
      </c>
      <c r="F4563" s="4">
        <v>36</v>
      </c>
      <c r="G4563" s="13">
        <f t="shared" si="71"/>
        <v>400</v>
      </c>
      <c r="H4563" s="13">
        <f>tbl_Data[[#This Row],[Units]] * tbl_Data[[#This Row],[Price]]</f>
        <v>14400</v>
      </c>
      <c r="I4563" s="4" t="s">
        <v>11</v>
      </c>
      <c r="J4563" s="4" t="s">
        <v>19</v>
      </c>
      <c r="K4563" s="4" t="s">
        <v>55</v>
      </c>
    </row>
    <row r="4564" spans="2:11" x14ac:dyDescent="0.25">
      <c r="B4564" s="7">
        <v>44247</v>
      </c>
      <c r="C4564" s="4" t="s">
        <v>8</v>
      </c>
      <c r="D4564" s="4" t="s">
        <v>9</v>
      </c>
      <c r="E4564" s="4" t="s">
        <v>17</v>
      </c>
      <c r="F4564" s="4">
        <v>38</v>
      </c>
      <c r="G4564" s="13">
        <f t="shared" si="71"/>
        <v>500</v>
      </c>
      <c r="H4564" s="13">
        <f>tbl_Data[[#This Row],[Units]] * tbl_Data[[#This Row],[Price]]</f>
        <v>19000</v>
      </c>
      <c r="I4564" s="4" t="s">
        <v>11</v>
      </c>
      <c r="J4564" s="4" t="s">
        <v>12</v>
      </c>
      <c r="K4564" s="4" t="s">
        <v>53</v>
      </c>
    </row>
    <row r="4565" spans="2:11" x14ac:dyDescent="0.25">
      <c r="B4565" s="7">
        <v>44247</v>
      </c>
      <c r="C4565" s="4" t="s">
        <v>21</v>
      </c>
      <c r="D4565" s="4" t="s">
        <v>48</v>
      </c>
      <c r="E4565" s="4" t="s">
        <v>17</v>
      </c>
      <c r="F4565" s="4">
        <v>39</v>
      </c>
      <c r="G4565" s="13">
        <f t="shared" si="71"/>
        <v>500</v>
      </c>
      <c r="H4565" s="13">
        <f>tbl_Data[[#This Row],[Units]] * tbl_Data[[#This Row],[Price]]</f>
        <v>19500</v>
      </c>
      <c r="I4565" s="4" t="s">
        <v>11</v>
      </c>
      <c r="J4565" s="4" t="s">
        <v>12</v>
      </c>
      <c r="K4565" s="4" t="s">
        <v>53</v>
      </c>
    </row>
    <row r="4566" spans="2:11" x14ac:dyDescent="0.25">
      <c r="B4566" s="7">
        <v>44247</v>
      </c>
      <c r="C4566" s="4" t="s">
        <v>13</v>
      </c>
      <c r="D4566" s="4" t="s">
        <v>16</v>
      </c>
      <c r="E4566" s="4" t="s">
        <v>10</v>
      </c>
      <c r="F4566" s="4">
        <v>49</v>
      </c>
      <c r="G4566" s="13">
        <f t="shared" si="71"/>
        <v>400</v>
      </c>
      <c r="H4566" s="13">
        <f>tbl_Data[[#This Row],[Units]] * tbl_Data[[#This Row],[Price]]</f>
        <v>19600</v>
      </c>
      <c r="I4566" s="4" t="s">
        <v>11</v>
      </c>
      <c r="J4566" s="4" t="s">
        <v>12</v>
      </c>
      <c r="K4566" s="4" t="s">
        <v>53</v>
      </c>
    </row>
    <row r="4567" spans="2:11" x14ac:dyDescent="0.25">
      <c r="B4567" s="7">
        <v>44247</v>
      </c>
      <c r="C4567" s="4" t="s">
        <v>13</v>
      </c>
      <c r="D4567" s="4" t="s">
        <v>18</v>
      </c>
      <c r="E4567" s="4" t="s">
        <v>17</v>
      </c>
      <c r="F4567" s="4">
        <v>49</v>
      </c>
      <c r="G4567" s="13">
        <f t="shared" si="71"/>
        <v>500</v>
      </c>
      <c r="H4567" s="13">
        <f>tbl_Data[[#This Row],[Units]] * tbl_Data[[#This Row],[Price]]</f>
        <v>24500</v>
      </c>
      <c r="I4567" s="4" t="s">
        <v>11</v>
      </c>
      <c r="J4567" s="4" t="s">
        <v>12</v>
      </c>
      <c r="K4567" s="4" t="s">
        <v>55</v>
      </c>
    </row>
    <row r="4568" spans="2:11" x14ac:dyDescent="0.25">
      <c r="B4568" s="7">
        <v>44248</v>
      </c>
      <c r="C4568" s="4" t="s">
        <v>8</v>
      </c>
      <c r="D4568" s="4" t="s">
        <v>18</v>
      </c>
      <c r="E4568" s="4" t="s">
        <v>20</v>
      </c>
      <c r="F4568" s="4">
        <v>20</v>
      </c>
      <c r="G4568" s="13">
        <f t="shared" si="71"/>
        <v>300</v>
      </c>
      <c r="H4568" s="13">
        <f>tbl_Data[[#This Row],[Units]] * tbl_Data[[#This Row],[Price]]</f>
        <v>6000</v>
      </c>
      <c r="I4568" s="4" t="s">
        <v>11</v>
      </c>
      <c r="J4568" s="4" t="s">
        <v>12</v>
      </c>
      <c r="K4568" s="4" t="s">
        <v>52</v>
      </c>
    </row>
    <row r="4569" spans="2:11" x14ac:dyDescent="0.25">
      <c r="B4569" s="7">
        <v>44248</v>
      </c>
      <c r="C4569" s="4" t="s">
        <v>8</v>
      </c>
      <c r="D4569" s="4" t="s">
        <v>16</v>
      </c>
      <c r="E4569" s="4" t="s">
        <v>20</v>
      </c>
      <c r="F4569" s="4">
        <v>26</v>
      </c>
      <c r="G4569" s="13">
        <f t="shared" si="71"/>
        <v>300</v>
      </c>
      <c r="H4569" s="13">
        <f>tbl_Data[[#This Row],[Units]] * tbl_Data[[#This Row],[Price]]</f>
        <v>7800</v>
      </c>
      <c r="I4569" s="4" t="s">
        <v>11</v>
      </c>
      <c r="J4569" s="4" t="s">
        <v>12</v>
      </c>
      <c r="K4569" s="4" t="s">
        <v>55</v>
      </c>
    </row>
    <row r="4570" spans="2:11" x14ac:dyDescent="0.25">
      <c r="B4570" s="7">
        <v>44248</v>
      </c>
      <c r="C4570" s="4" t="s">
        <v>21</v>
      </c>
      <c r="D4570" s="4" t="s">
        <v>18</v>
      </c>
      <c r="E4570" s="4" t="s">
        <v>17</v>
      </c>
      <c r="F4570" s="4">
        <v>19</v>
      </c>
      <c r="G4570" s="13">
        <f t="shared" si="71"/>
        <v>500</v>
      </c>
      <c r="H4570" s="13">
        <f>tbl_Data[[#This Row],[Units]] * tbl_Data[[#This Row],[Price]]</f>
        <v>9500</v>
      </c>
      <c r="I4570" s="4" t="s">
        <v>11</v>
      </c>
      <c r="J4570" s="4" t="s">
        <v>12</v>
      </c>
      <c r="K4570" s="4" t="s">
        <v>52</v>
      </c>
    </row>
    <row r="4571" spans="2:11" x14ac:dyDescent="0.25">
      <c r="B4571" s="7">
        <v>44248</v>
      </c>
      <c r="C4571" s="4" t="s">
        <v>13</v>
      </c>
      <c r="D4571" s="4" t="s">
        <v>48</v>
      </c>
      <c r="E4571" s="4" t="s">
        <v>20</v>
      </c>
      <c r="F4571" s="4">
        <v>49</v>
      </c>
      <c r="G4571" s="13">
        <f t="shared" si="71"/>
        <v>300</v>
      </c>
      <c r="H4571" s="13">
        <f>tbl_Data[[#This Row],[Units]] * tbl_Data[[#This Row],[Price]]</f>
        <v>14700</v>
      </c>
      <c r="I4571" s="4" t="s">
        <v>11</v>
      </c>
      <c r="J4571" s="4" t="s">
        <v>12</v>
      </c>
      <c r="K4571" s="4" t="s">
        <v>55</v>
      </c>
    </row>
    <row r="4572" spans="2:11" x14ac:dyDescent="0.25">
      <c r="B4572" s="7">
        <v>44248</v>
      </c>
      <c r="C4572" s="4" t="s">
        <v>21</v>
      </c>
      <c r="D4572" s="4" t="s">
        <v>18</v>
      </c>
      <c r="E4572" s="4" t="s">
        <v>17</v>
      </c>
      <c r="F4572" s="4">
        <v>31</v>
      </c>
      <c r="G4572" s="13">
        <f t="shared" si="71"/>
        <v>500</v>
      </c>
      <c r="H4572" s="13">
        <f>tbl_Data[[#This Row],[Units]] * tbl_Data[[#This Row],[Price]]</f>
        <v>15500</v>
      </c>
      <c r="I4572" s="4" t="s">
        <v>11</v>
      </c>
      <c r="J4572" s="4" t="s">
        <v>19</v>
      </c>
      <c r="K4572" s="4" t="s">
        <v>54</v>
      </c>
    </row>
    <row r="4573" spans="2:11" x14ac:dyDescent="0.25">
      <c r="B4573" s="7">
        <v>44248</v>
      </c>
      <c r="C4573" s="4" t="s">
        <v>13</v>
      </c>
      <c r="D4573" s="4" t="s">
        <v>16</v>
      </c>
      <c r="E4573" s="4" t="s">
        <v>10</v>
      </c>
      <c r="F4573" s="4">
        <v>46</v>
      </c>
      <c r="G4573" s="13">
        <f t="shared" si="71"/>
        <v>400</v>
      </c>
      <c r="H4573" s="13">
        <f>tbl_Data[[#This Row],[Units]] * tbl_Data[[#This Row],[Price]]</f>
        <v>18400</v>
      </c>
      <c r="I4573" s="4" t="s">
        <v>11</v>
      </c>
      <c r="J4573" s="4" t="s">
        <v>12</v>
      </c>
      <c r="K4573" s="4" t="s">
        <v>55</v>
      </c>
    </row>
    <row r="4574" spans="2:11" x14ac:dyDescent="0.25">
      <c r="B4574" s="7">
        <v>44248</v>
      </c>
      <c r="C4574" s="4" t="s">
        <v>8</v>
      </c>
      <c r="D4574" s="4" t="s">
        <v>14</v>
      </c>
      <c r="E4574" s="4" t="s">
        <v>17</v>
      </c>
      <c r="F4574" s="4">
        <v>41</v>
      </c>
      <c r="G4574" s="13">
        <f t="shared" si="71"/>
        <v>500</v>
      </c>
      <c r="H4574" s="13">
        <f>tbl_Data[[#This Row],[Units]] * tbl_Data[[#This Row],[Price]]</f>
        <v>20500</v>
      </c>
      <c r="I4574" s="4" t="s">
        <v>23</v>
      </c>
      <c r="J4574" s="4" t="s">
        <v>12</v>
      </c>
      <c r="K4574" s="4" t="s">
        <v>56</v>
      </c>
    </row>
    <row r="4575" spans="2:11" x14ac:dyDescent="0.25">
      <c r="B4575" s="7">
        <v>44249</v>
      </c>
      <c r="C4575" s="4" t="s">
        <v>13</v>
      </c>
      <c r="D4575" s="4" t="s">
        <v>18</v>
      </c>
      <c r="E4575" s="4" t="s">
        <v>20</v>
      </c>
      <c r="F4575" s="4">
        <v>3</v>
      </c>
      <c r="G4575" s="13">
        <f t="shared" si="71"/>
        <v>300</v>
      </c>
      <c r="H4575" s="13">
        <f>tbl_Data[[#This Row],[Units]] * tbl_Data[[#This Row],[Price]]</f>
        <v>900</v>
      </c>
      <c r="I4575" s="4" t="s">
        <v>11</v>
      </c>
      <c r="J4575" s="4" t="s">
        <v>12</v>
      </c>
      <c r="K4575" s="4" t="s">
        <v>53</v>
      </c>
    </row>
    <row r="4576" spans="2:11" x14ac:dyDescent="0.25">
      <c r="B4576" s="7">
        <v>44249</v>
      </c>
      <c r="C4576" s="4" t="s">
        <v>21</v>
      </c>
      <c r="D4576" s="4" t="s">
        <v>18</v>
      </c>
      <c r="E4576" s="4" t="s">
        <v>15</v>
      </c>
      <c r="F4576" s="4">
        <v>14</v>
      </c>
      <c r="G4576" s="13">
        <f t="shared" si="71"/>
        <v>100</v>
      </c>
      <c r="H4576" s="13">
        <f>tbl_Data[[#This Row],[Units]] * tbl_Data[[#This Row],[Price]]</f>
        <v>1400</v>
      </c>
      <c r="I4576" s="4" t="s">
        <v>11</v>
      </c>
      <c r="J4576" s="4" t="s">
        <v>12</v>
      </c>
      <c r="K4576" s="4" t="s">
        <v>52</v>
      </c>
    </row>
    <row r="4577" spans="2:11" x14ac:dyDescent="0.25">
      <c r="B4577" s="7">
        <v>44249</v>
      </c>
      <c r="C4577" s="4" t="s">
        <v>13</v>
      </c>
      <c r="D4577" s="4" t="s">
        <v>18</v>
      </c>
      <c r="E4577" s="4" t="s">
        <v>15</v>
      </c>
      <c r="F4577" s="4">
        <v>35</v>
      </c>
      <c r="G4577" s="13">
        <f t="shared" si="71"/>
        <v>100</v>
      </c>
      <c r="H4577" s="13">
        <f>tbl_Data[[#This Row],[Units]] * tbl_Data[[#This Row],[Price]]</f>
        <v>3500</v>
      </c>
      <c r="I4577" s="4" t="s">
        <v>23</v>
      </c>
      <c r="J4577" s="4" t="s">
        <v>12</v>
      </c>
      <c r="K4577" s="4" t="s">
        <v>52</v>
      </c>
    </row>
    <row r="4578" spans="2:11" x14ac:dyDescent="0.25">
      <c r="B4578" s="7">
        <v>44249</v>
      </c>
      <c r="C4578" s="4" t="s">
        <v>13</v>
      </c>
      <c r="D4578" s="4" t="s">
        <v>18</v>
      </c>
      <c r="E4578" s="4" t="s">
        <v>20</v>
      </c>
      <c r="F4578" s="4">
        <v>24</v>
      </c>
      <c r="G4578" s="13">
        <f t="shared" si="71"/>
        <v>300</v>
      </c>
      <c r="H4578" s="13">
        <f>tbl_Data[[#This Row],[Units]] * tbl_Data[[#This Row],[Price]]</f>
        <v>7200</v>
      </c>
      <c r="I4578" s="4" t="s">
        <v>11</v>
      </c>
      <c r="J4578" s="4" t="s">
        <v>12</v>
      </c>
      <c r="K4578" s="4" t="s">
        <v>55</v>
      </c>
    </row>
    <row r="4579" spans="2:11" x14ac:dyDescent="0.25">
      <c r="B4579" s="7">
        <v>44249</v>
      </c>
      <c r="C4579" s="4" t="s">
        <v>21</v>
      </c>
      <c r="D4579" s="4" t="s">
        <v>14</v>
      </c>
      <c r="E4579" s="4" t="s">
        <v>22</v>
      </c>
      <c r="F4579" s="4">
        <v>37</v>
      </c>
      <c r="G4579" s="13">
        <f t="shared" si="71"/>
        <v>200</v>
      </c>
      <c r="H4579" s="13">
        <f>tbl_Data[[#This Row],[Units]] * tbl_Data[[#This Row],[Price]]</f>
        <v>7400</v>
      </c>
      <c r="I4579" s="4" t="s">
        <v>11</v>
      </c>
      <c r="J4579" s="4" t="s">
        <v>12</v>
      </c>
      <c r="K4579" s="4" t="s">
        <v>54</v>
      </c>
    </row>
    <row r="4580" spans="2:11" x14ac:dyDescent="0.25">
      <c r="B4580" s="7">
        <v>44249</v>
      </c>
      <c r="C4580" s="4" t="s">
        <v>8</v>
      </c>
      <c r="D4580" s="4" t="s">
        <v>48</v>
      </c>
      <c r="E4580" s="4" t="s">
        <v>10</v>
      </c>
      <c r="F4580" s="4">
        <v>25</v>
      </c>
      <c r="G4580" s="13">
        <f t="shared" si="71"/>
        <v>400</v>
      </c>
      <c r="H4580" s="13">
        <f>tbl_Data[[#This Row],[Units]] * tbl_Data[[#This Row],[Price]]</f>
        <v>10000</v>
      </c>
      <c r="I4580" s="4" t="s">
        <v>11</v>
      </c>
      <c r="J4580" s="4" t="s">
        <v>19</v>
      </c>
      <c r="K4580" s="4" t="s">
        <v>53</v>
      </c>
    </row>
    <row r="4581" spans="2:11" x14ac:dyDescent="0.25">
      <c r="B4581" s="7">
        <v>44249</v>
      </c>
      <c r="C4581" s="4" t="s">
        <v>13</v>
      </c>
      <c r="D4581" s="4" t="s">
        <v>48</v>
      </c>
      <c r="E4581" s="4" t="s">
        <v>17</v>
      </c>
      <c r="F4581" s="4">
        <v>23</v>
      </c>
      <c r="G4581" s="13">
        <f t="shared" si="71"/>
        <v>500</v>
      </c>
      <c r="H4581" s="13">
        <f>tbl_Data[[#This Row],[Units]] * tbl_Data[[#This Row],[Price]]</f>
        <v>11500</v>
      </c>
      <c r="I4581" s="4" t="s">
        <v>23</v>
      </c>
      <c r="J4581" s="4" t="s">
        <v>19</v>
      </c>
      <c r="K4581" s="4" t="s">
        <v>55</v>
      </c>
    </row>
    <row r="4582" spans="2:11" x14ac:dyDescent="0.25">
      <c r="B4582" s="7">
        <v>44249</v>
      </c>
      <c r="C4582" s="4" t="s">
        <v>13</v>
      </c>
      <c r="D4582" s="4" t="s">
        <v>16</v>
      </c>
      <c r="E4582" s="4" t="s">
        <v>10</v>
      </c>
      <c r="F4582" s="4">
        <v>30</v>
      </c>
      <c r="G4582" s="13">
        <f t="shared" si="71"/>
        <v>400</v>
      </c>
      <c r="H4582" s="13">
        <f>tbl_Data[[#This Row],[Units]] * tbl_Data[[#This Row],[Price]]</f>
        <v>12000</v>
      </c>
      <c r="I4582" s="4" t="s">
        <v>11</v>
      </c>
      <c r="J4582" s="4" t="s">
        <v>12</v>
      </c>
      <c r="K4582" s="4" t="s">
        <v>52</v>
      </c>
    </row>
    <row r="4583" spans="2:11" x14ac:dyDescent="0.25">
      <c r="B4583" s="7">
        <v>44249</v>
      </c>
      <c r="C4583" s="4" t="s">
        <v>21</v>
      </c>
      <c r="D4583" s="4" t="s">
        <v>18</v>
      </c>
      <c r="E4583" s="4" t="s">
        <v>17</v>
      </c>
      <c r="F4583" s="4">
        <v>48</v>
      </c>
      <c r="G4583" s="13">
        <f t="shared" si="71"/>
        <v>500</v>
      </c>
      <c r="H4583" s="13">
        <f>tbl_Data[[#This Row],[Units]] * tbl_Data[[#This Row],[Price]]</f>
        <v>24000</v>
      </c>
      <c r="I4583" s="4" t="s">
        <v>23</v>
      </c>
      <c r="J4583" s="4" t="s">
        <v>12</v>
      </c>
      <c r="K4583" s="4" t="s">
        <v>52</v>
      </c>
    </row>
    <row r="4584" spans="2:11" x14ac:dyDescent="0.25">
      <c r="B4584" s="7">
        <v>44250</v>
      </c>
      <c r="C4584" s="4" t="s">
        <v>21</v>
      </c>
      <c r="D4584" s="4" t="s">
        <v>18</v>
      </c>
      <c r="E4584" s="4" t="s">
        <v>22</v>
      </c>
      <c r="F4584" s="4">
        <v>12</v>
      </c>
      <c r="G4584" s="13">
        <f t="shared" si="71"/>
        <v>200</v>
      </c>
      <c r="H4584" s="13">
        <f>tbl_Data[[#This Row],[Units]] * tbl_Data[[#This Row],[Price]]</f>
        <v>2400</v>
      </c>
      <c r="I4584" s="4" t="s">
        <v>11</v>
      </c>
      <c r="J4584" s="4" t="s">
        <v>12</v>
      </c>
      <c r="K4584" s="4" t="s">
        <v>55</v>
      </c>
    </row>
    <row r="4585" spans="2:11" x14ac:dyDescent="0.25">
      <c r="B4585" s="7">
        <v>44250</v>
      </c>
      <c r="C4585" s="4" t="s">
        <v>21</v>
      </c>
      <c r="D4585" s="4" t="s">
        <v>16</v>
      </c>
      <c r="E4585" s="4" t="s">
        <v>22</v>
      </c>
      <c r="F4585" s="4">
        <v>20</v>
      </c>
      <c r="G4585" s="13">
        <f t="shared" si="71"/>
        <v>200</v>
      </c>
      <c r="H4585" s="13">
        <f>tbl_Data[[#This Row],[Units]] * tbl_Data[[#This Row],[Price]]</f>
        <v>4000</v>
      </c>
      <c r="I4585" s="4" t="s">
        <v>23</v>
      </c>
      <c r="J4585" s="4" t="s">
        <v>12</v>
      </c>
      <c r="K4585" s="4" t="s">
        <v>52</v>
      </c>
    </row>
    <row r="4586" spans="2:11" x14ac:dyDescent="0.25">
      <c r="B4586" s="7">
        <v>44250</v>
      </c>
      <c r="C4586" s="4" t="s">
        <v>21</v>
      </c>
      <c r="D4586" s="4" t="s">
        <v>48</v>
      </c>
      <c r="E4586" s="4" t="s">
        <v>20</v>
      </c>
      <c r="F4586" s="4">
        <v>14</v>
      </c>
      <c r="G4586" s="13">
        <f t="shared" si="71"/>
        <v>300</v>
      </c>
      <c r="H4586" s="13">
        <f>tbl_Data[[#This Row],[Units]] * tbl_Data[[#This Row],[Price]]</f>
        <v>4200</v>
      </c>
      <c r="I4586" s="4" t="s">
        <v>11</v>
      </c>
      <c r="J4586" s="4" t="s">
        <v>12</v>
      </c>
      <c r="K4586" s="4" t="s">
        <v>52</v>
      </c>
    </row>
    <row r="4587" spans="2:11" x14ac:dyDescent="0.25">
      <c r="B4587" s="7">
        <v>44250</v>
      </c>
      <c r="C4587" s="4" t="s">
        <v>13</v>
      </c>
      <c r="D4587" s="4" t="s">
        <v>48</v>
      </c>
      <c r="E4587" s="4" t="s">
        <v>20</v>
      </c>
      <c r="F4587" s="4">
        <v>19</v>
      </c>
      <c r="G4587" s="13">
        <f t="shared" si="71"/>
        <v>300</v>
      </c>
      <c r="H4587" s="13">
        <f>tbl_Data[[#This Row],[Units]] * tbl_Data[[#This Row],[Price]]</f>
        <v>5700</v>
      </c>
      <c r="I4587" s="4" t="s">
        <v>11</v>
      </c>
      <c r="J4587" s="4" t="s">
        <v>12</v>
      </c>
      <c r="K4587" s="4" t="s">
        <v>54</v>
      </c>
    </row>
    <row r="4588" spans="2:11" x14ac:dyDescent="0.25">
      <c r="B4588" s="7">
        <v>44250</v>
      </c>
      <c r="C4588" s="4" t="s">
        <v>13</v>
      </c>
      <c r="D4588" s="4" t="s">
        <v>14</v>
      </c>
      <c r="E4588" s="4" t="s">
        <v>22</v>
      </c>
      <c r="F4588" s="4">
        <v>31</v>
      </c>
      <c r="G4588" s="13">
        <f t="shared" si="71"/>
        <v>200</v>
      </c>
      <c r="H4588" s="13">
        <f>tbl_Data[[#This Row],[Units]] * tbl_Data[[#This Row],[Price]]</f>
        <v>6200</v>
      </c>
      <c r="I4588" s="4" t="s">
        <v>11</v>
      </c>
      <c r="J4588" s="4" t="s">
        <v>12</v>
      </c>
      <c r="K4588" s="4" t="s">
        <v>54</v>
      </c>
    </row>
    <row r="4589" spans="2:11" x14ac:dyDescent="0.25">
      <c r="B4589" s="7">
        <v>44250</v>
      </c>
      <c r="C4589" s="4" t="s">
        <v>21</v>
      </c>
      <c r="D4589" s="4" t="s">
        <v>16</v>
      </c>
      <c r="E4589" s="4" t="s">
        <v>10</v>
      </c>
      <c r="F4589" s="4">
        <v>16</v>
      </c>
      <c r="G4589" s="13">
        <f t="shared" si="71"/>
        <v>400</v>
      </c>
      <c r="H4589" s="13">
        <f>tbl_Data[[#This Row],[Units]] * tbl_Data[[#This Row],[Price]]</f>
        <v>6400</v>
      </c>
      <c r="I4589" s="4" t="s">
        <v>11</v>
      </c>
      <c r="J4589" s="4" t="s">
        <v>12</v>
      </c>
      <c r="K4589" s="4" t="s">
        <v>52</v>
      </c>
    </row>
    <row r="4590" spans="2:11" x14ac:dyDescent="0.25">
      <c r="B4590" s="7">
        <v>44250</v>
      </c>
      <c r="C4590" s="4" t="s">
        <v>8</v>
      </c>
      <c r="D4590" s="4" t="s">
        <v>48</v>
      </c>
      <c r="E4590" s="4" t="s">
        <v>20</v>
      </c>
      <c r="F4590" s="4">
        <v>28</v>
      </c>
      <c r="G4590" s="13">
        <f t="shared" si="71"/>
        <v>300</v>
      </c>
      <c r="H4590" s="13">
        <f>tbl_Data[[#This Row],[Units]] * tbl_Data[[#This Row],[Price]]</f>
        <v>8400</v>
      </c>
      <c r="I4590" s="4" t="s">
        <v>11</v>
      </c>
      <c r="J4590" s="4" t="s">
        <v>12</v>
      </c>
      <c r="K4590" s="4" t="s">
        <v>54</v>
      </c>
    </row>
    <row r="4591" spans="2:11" x14ac:dyDescent="0.25">
      <c r="B4591" s="7">
        <v>44250</v>
      </c>
      <c r="C4591" s="4" t="s">
        <v>8</v>
      </c>
      <c r="D4591" s="4" t="s">
        <v>14</v>
      </c>
      <c r="E4591" s="4" t="s">
        <v>17</v>
      </c>
      <c r="F4591" s="4">
        <v>19</v>
      </c>
      <c r="G4591" s="13">
        <f t="shared" si="71"/>
        <v>500</v>
      </c>
      <c r="H4591" s="13">
        <f>tbl_Data[[#This Row],[Units]] * tbl_Data[[#This Row],[Price]]</f>
        <v>9500</v>
      </c>
      <c r="I4591" s="4" t="s">
        <v>11</v>
      </c>
      <c r="J4591" s="4" t="s">
        <v>12</v>
      </c>
      <c r="K4591" s="4" t="s">
        <v>53</v>
      </c>
    </row>
    <row r="4592" spans="2:11" x14ac:dyDescent="0.25">
      <c r="B4592" s="7">
        <v>44250</v>
      </c>
      <c r="C4592" s="4" t="s">
        <v>13</v>
      </c>
      <c r="D4592" s="4" t="s">
        <v>16</v>
      </c>
      <c r="E4592" s="4" t="s">
        <v>10</v>
      </c>
      <c r="F4592" s="4">
        <v>25</v>
      </c>
      <c r="G4592" s="13">
        <f t="shared" si="71"/>
        <v>400</v>
      </c>
      <c r="H4592" s="13">
        <f>tbl_Data[[#This Row],[Units]] * tbl_Data[[#This Row],[Price]]</f>
        <v>10000</v>
      </c>
      <c r="I4592" s="4" t="s">
        <v>11</v>
      </c>
      <c r="J4592" s="4" t="s">
        <v>12</v>
      </c>
      <c r="K4592" s="4" t="s">
        <v>52</v>
      </c>
    </row>
    <row r="4593" spans="2:11" x14ac:dyDescent="0.25">
      <c r="B4593" s="7">
        <v>44250</v>
      </c>
      <c r="C4593" s="4" t="s">
        <v>21</v>
      </c>
      <c r="D4593" s="4" t="s">
        <v>18</v>
      </c>
      <c r="E4593" s="4" t="s">
        <v>17</v>
      </c>
      <c r="F4593" s="4">
        <v>26</v>
      </c>
      <c r="G4593" s="13">
        <f t="shared" si="71"/>
        <v>500</v>
      </c>
      <c r="H4593" s="13">
        <f>tbl_Data[[#This Row],[Units]] * tbl_Data[[#This Row],[Price]]</f>
        <v>13000</v>
      </c>
      <c r="I4593" s="4" t="s">
        <v>11</v>
      </c>
      <c r="J4593" s="4" t="s">
        <v>12</v>
      </c>
      <c r="K4593" s="4" t="s">
        <v>53</v>
      </c>
    </row>
    <row r="4594" spans="2:11" x14ac:dyDescent="0.25">
      <c r="B4594" s="7">
        <v>44250</v>
      </c>
      <c r="C4594" s="4" t="s">
        <v>8</v>
      </c>
      <c r="D4594" s="4" t="s">
        <v>48</v>
      </c>
      <c r="E4594" s="4" t="s">
        <v>17</v>
      </c>
      <c r="F4594" s="4">
        <v>28</v>
      </c>
      <c r="G4594" s="13">
        <f t="shared" si="71"/>
        <v>500</v>
      </c>
      <c r="H4594" s="13">
        <f>tbl_Data[[#This Row],[Units]] * tbl_Data[[#This Row],[Price]]</f>
        <v>14000</v>
      </c>
      <c r="I4594" s="4" t="s">
        <v>11</v>
      </c>
      <c r="J4594" s="4" t="s">
        <v>12</v>
      </c>
      <c r="K4594" s="4" t="s">
        <v>55</v>
      </c>
    </row>
    <row r="4595" spans="2:11" x14ac:dyDescent="0.25">
      <c r="B4595" s="7">
        <v>44251</v>
      </c>
      <c r="C4595" s="4" t="s">
        <v>21</v>
      </c>
      <c r="D4595" s="4" t="s">
        <v>16</v>
      </c>
      <c r="E4595" s="4" t="s">
        <v>17</v>
      </c>
      <c r="F4595" s="4">
        <v>6</v>
      </c>
      <c r="G4595" s="13">
        <f t="shared" si="71"/>
        <v>500</v>
      </c>
      <c r="H4595" s="13">
        <f>tbl_Data[[#This Row],[Units]] * tbl_Data[[#This Row],[Price]]</f>
        <v>3000</v>
      </c>
      <c r="I4595" s="4" t="s">
        <v>11</v>
      </c>
      <c r="J4595" s="4" t="s">
        <v>12</v>
      </c>
      <c r="K4595" s="4" t="s">
        <v>52</v>
      </c>
    </row>
    <row r="4596" spans="2:11" x14ac:dyDescent="0.25">
      <c r="B4596" s="7">
        <v>44251</v>
      </c>
      <c r="C4596" s="4" t="s">
        <v>13</v>
      </c>
      <c r="D4596" s="4" t="s">
        <v>48</v>
      </c>
      <c r="E4596" s="4" t="s">
        <v>10</v>
      </c>
      <c r="F4596" s="4">
        <v>8</v>
      </c>
      <c r="G4596" s="13">
        <f t="shared" si="71"/>
        <v>400</v>
      </c>
      <c r="H4596" s="13">
        <f>tbl_Data[[#This Row],[Units]] * tbl_Data[[#This Row],[Price]]</f>
        <v>3200</v>
      </c>
      <c r="I4596" s="4" t="s">
        <v>11</v>
      </c>
      <c r="J4596" s="4" t="s">
        <v>12</v>
      </c>
      <c r="K4596" s="4" t="s">
        <v>53</v>
      </c>
    </row>
    <row r="4597" spans="2:11" x14ac:dyDescent="0.25">
      <c r="B4597" s="7">
        <v>44251</v>
      </c>
      <c r="C4597" s="4" t="s">
        <v>21</v>
      </c>
      <c r="D4597" s="4" t="s">
        <v>14</v>
      </c>
      <c r="E4597" s="4" t="s">
        <v>17</v>
      </c>
      <c r="F4597" s="4">
        <v>13</v>
      </c>
      <c r="G4597" s="13">
        <f t="shared" si="71"/>
        <v>500</v>
      </c>
      <c r="H4597" s="13">
        <f>tbl_Data[[#This Row],[Units]] * tbl_Data[[#This Row],[Price]]</f>
        <v>6500</v>
      </c>
      <c r="I4597" s="4" t="s">
        <v>11</v>
      </c>
      <c r="J4597" s="4" t="s">
        <v>12</v>
      </c>
      <c r="K4597" s="4" t="s">
        <v>55</v>
      </c>
    </row>
    <row r="4598" spans="2:11" x14ac:dyDescent="0.25">
      <c r="B4598" s="7">
        <v>44251</v>
      </c>
      <c r="C4598" s="4" t="s">
        <v>13</v>
      </c>
      <c r="D4598" s="4" t="s">
        <v>18</v>
      </c>
      <c r="E4598" s="4" t="s">
        <v>20</v>
      </c>
      <c r="F4598" s="4">
        <v>26</v>
      </c>
      <c r="G4598" s="13">
        <f t="shared" si="71"/>
        <v>300</v>
      </c>
      <c r="H4598" s="13">
        <f>tbl_Data[[#This Row],[Units]] * tbl_Data[[#This Row],[Price]]</f>
        <v>7800</v>
      </c>
      <c r="I4598" s="4" t="s">
        <v>23</v>
      </c>
      <c r="J4598" s="4" t="s">
        <v>12</v>
      </c>
      <c r="K4598" s="4" t="s">
        <v>55</v>
      </c>
    </row>
    <row r="4599" spans="2:11" x14ac:dyDescent="0.25">
      <c r="B4599" s="7">
        <v>44251</v>
      </c>
      <c r="C4599" s="4" t="s">
        <v>21</v>
      </c>
      <c r="D4599" s="4" t="s">
        <v>18</v>
      </c>
      <c r="E4599" s="4" t="s">
        <v>17</v>
      </c>
      <c r="F4599" s="4">
        <v>19</v>
      </c>
      <c r="G4599" s="13">
        <f t="shared" si="71"/>
        <v>500</v>
      </c>
      <c r="H4599" s="13">
        <f>tbl_Data[[#This Row],[Units]] * tbl_Data[[#This Row],[Price]]</f>
        <v>9500</v>
      </c>
      <c r="I4599" s="4" t="s">
        <v>23</v>
      </c>
      <c r="J4599" s="4" t="s">
        <v>12</v>
      </c>
      <c r="K4599" s="4" t="s">
        <v>55</v>
      </c>
    </row>
    <row r="4600" spans="2:11" x14ac:dyDescent="0.25">
      <c r="B4600" s="7">
        <v>44251</v>
      </c>
      <c r="C4600" s="4" t="s">
        <v>13</v>
      </c>
      <c r="D4600" s="4" t="s">
        <v>48</v>
      </c>
      <c r="E4600" s="4" t="s">
        <v>20</v>
      </c>
      <c r="F4600" s="4">
        <v>36</v>
      </c>
      <c r="G4600" s="13">
        <f t="shared" si="71"/>
        <v>300</v>
      </c>
      <c r="H4600" s="13">
        <f>tbl_Data[[#This Row],[Units]] * tbl_Data[[#This Row],[Price]]</f>
        <v>10800</v>
      </c>
      <c r="I4600" s="4" t="s">
        <v>11</v>
      </c>
      <c r="J4600" s="4" t="s">
        <v>12</v>
      </c>
      <c r="K4600" s="4" t="s">
        <v>55</v>
      </c>
    </row>
    <row r="4601" spans="2:11" x14ac:dyDescent="0.25">
      <c r="B4601" s="7">
        <v>44251</v>
      </c>
      <c r="C4601" s="4" t="s">
        <v>8</v>
      </c>
      <c r="D4601" s="4" t="s">
        <v>16</v>
      </c>
      <c r="E4601" s="4" t="s">
        <v>10</v>
      </c>
      <c r="F4601" s="4">
        <v>29</v>
      </c>
      <c r="G4601" s="13">
        <f t="shared" si="71"/>
        <v>400</v>
      </c>
      <c r="H4601" s="13">
        <f>tbl_Data[[#This Row],[Units]] * tbl_Data[[#This Row],[Price]]</f>
        <v>11600</v>
      </c>
      <c r="I4601" s="4" t="s">
        <v>11</v>
      </c>
      <c r="J4601" s="4" t="s">
        <v>12</v>
      </c>
      <c r="K4601" s="4" t="s">
        <v>52</v>
      </c>
    </row>
    <row r="4602" spans="2:11" x14ac:dyDescent="0.25">
      <c r="B4602" s="7">
        <v>44251</v>
      </c>
      <c r="C4602" s="4" t="s">
        <v>21</v>
      </c>
      <c r="D4602" s="4" t="s">
        <v>18</v>
      </c>
      <c r="E4602" s="4" t="s">
        <v>10</v>
      </c>
      <c r="F4602" s="4">
        <v>36</v>
      </c>
      <c r="G4602" s="13">
        <f t="shared" si="71"/>
        <v>400</v>
      </c>
      <c r="H4602" s="13">
        <f>tbl_Data[[#This Row],[Units]] * tbl_Data[[#This Row],[Price]]</f>
        <v>14400</v>
      </c>
      <c r="I4602" s="4" t="s">
        <v>11</v>
      </c>
      <c r="J4602" s="4" t="s">
        <v>12</v>
      </c>
      <c r="K4602" s="4" t="s">
        <v>52</v>
      </c>
    </row>
    <row r="4603" spans="2:11" x14ac:dyDescent="0.25">
      <c r="B4603" s="7">
        <v>44251</v>
      </c>
      <c r="C4603" s="4" t="s">
        <v>21</v>
      </c>
      <c r="D4603" s="4" t="s">
        <v>18</v>
      </c>
      <c r="E4603" s="4" t="s">
        <v>17</v>
      </c>
      <c r="F4603" s="4">
        <v>47</v>
      </c>
      <c r="G4603" s="13">
        <f t="shared" si="71"/>
        <v>500</v>
      </c>
      <c r="H4603" s="13">
        <f>tbl_Data[[#This Row],[Units]] * tbl_Data[[#This Row],[Price]]</f>
        <v>23500</v>
      </c>
      <c r="I4603" s="4" t="s">
        <v>11</v>
      </c>
      <c r="J4603" s="4" t="s">
        <v>12</v>
      </c>
      <c r="K4603" s="4" t="s">
        <v>53</v>
      </c>
    </row>
    <row r="4604" spans="2:11" x14ac:dyDescent="0.25">
      <c r="B4604" s="7">
        <v>44252</v>
      </c>
      <c r="C4604" s="4" t="s">
        <v>8</v>
      </c>
      <c r="D4604" s="4" t="s">
        <v>48</v>
      </c>
      <c r="E4604" s="4" t="s">
        <v>20</v>
      </c>
      <c r="F4604" s="4">
        <v>10</v>
      </c>
      <c r="G4604" s="13">
        <f t="shared" si="71"/>
        <v>300</v>
      </c>
      <c r="H4604" s="13">
        <f>tbl_Data[[#This Row],[Units]] * tbl_Data[[#This Row],[Price]]</f>
        <v>3000</v>
      </c>
      <c r="I4604" s="4" t="s">
        <v>23</v>
      </c>
      <c r="J4604" s="4" t="s">
        <v>12</v>
      </c>
      <c r="K4604" s="4" t="s">
        <v>53</v>
      </c>
    </row>
    <row r="4605" spans="2:11" x14ac:dyDescent="0.25">
      <c r="B4605" s="7">
        <v>44252</v>
      </c>
      <c r="C4605" s="4" t="s">
        <v>21</v>
      </c>
      <c r="D4605" s="4" t="s">
        <v>48</v>
      </c>
      <c r="E4605" s="4" t="s">
        <v>10</v>
      </c>
      <c r="F4605" s="4">
        <v>13</v>
      </c>
      <c r="G4605" s="13">
        <f t="shared" si="71"/>
        <v>400</v>
      </c>
      <c r="H4605" s="13">
        <f>tbl_Data[[#This Row],[Units]] * tbl_Data[[#This Row],[Price]]</f>
        <v>5200</v>
      </c>
      <c r="I4605" s="4" t="s">
        <v>11</v>
      </c>
      <c r="J4605" s="4" t="s">
        <v>12</v>
      </c>
      <c r="K4605" s="4" t="s">
        <v>52</v>
      </c>
    </row>
    <row r="4606" spans="2:11" x14ac:dyDescent="0.25">
      <c r="B4606" s="7">
        <v>44252</v>
      </c>
      <c r="C4606" s="4" t="s">
        <v>13</v>
      </c>
      <c r="D4606" s="4" t="s">
        <v>48</v>
      </c>
      <c r="E4606" s="4" t="s">
        <v>22</v>
      </c>
      <c r="F4606" s="4">
        <v>28</v>
      </c>
      <c r="G4606" s="13">
        <f t="shared" si="71"/>
        <v>200</v>
      </c>
      <c r="H4606" s="13">
        <f>tbl_Data[[#This Row],[Units]] * tbl_Data[[#This Row],[Price]]</f>
        <v>5600</v>
      </c>
      <c r="I4606" s="4" t="s">
        <v>11</v>
      </c>
      <c r="J4606" s="4" t="s">
        <v>12</v>
      </c>
      <c r="K4606" s="4" t="s">
        <v>52</v>
      </c>
    </row>
    <row r="4607" spans="2:11" x14ac:dyDescent="0.25">
      <c r="B4607" s="7">
        <v>44252</v>
      </c>
      <c r="C4607" s="4" t="s">
        <v>21</v>
      </c>
      <c r="D4607" s="4" t="s">
        <v>18</v>
      </c>
      <c r="E4607" s="4" t="s">
        <v>20</v>
      </c>
      <c r="F4607" s="4">
        <v>20</v>
      </c>
      <c r="G4607" s="13">
        <f t="shared" si="71"/>
        <v>300</v>
      </c>
      <c r="H4607" s="13">
        <f>tbl_Data[[#This Row],[Units]] * tbl_Data[[#This Row],[Price]]</f>
        <v>6000</v>
      </c>
      <c r="I4607" s="4" t="s">
        <v>23</v>
      </c>
      <c r="J4607" s="4" t="s">
        <v>12</v>
      </c>
      <c r="K4607" s="4" t="s">
        <v>52</v>
      </c>
    </row>
    <row r="4608" spans="2:11" x14ac:dyDescent="0.25">
      <c r="B4608" s="7">
        <v>44252</v>
      </c>
      <c r="C4608" s="4" t="s">
        <v>8</v>
      </c>
      <c r="D4608" s="4" t="s">
        <v>16</v>
      </c>
      <c r="E4608" s="4" t="s">
        <v>20</v>
      </c>
      <c r="F4608" s="4">
        <v>21</v>
      </c>
      <c r="G4608" s="13">
        <f t="shared" si="71"/>
        <v>300</v>
      </c>
      <c r="H4608" s="13">
        <f>tbl_Data[[#This Row],[Units]] * tbl_Data[[#This Row],[Price]]</f>
        <v>6300</v>
      </c>
      <c r="I4608" s="4" t="s">
        <v>23</v>
      </c>
      <c r="J4608" s="4" t="s">
        <v>12</v>
      </c>
      <c r="K4608" s="4" t="s">
        <v>54</v>
      </c>
    </row>
    <row r="4609" spans="2:11" x14ac:dyDescent="0.25">
      <c r="B4609" s="7">
        <v>44252</v>
      </c>
      <c r="C4609" s="4" t="s">
        <v>21</v>
      </c>
      <c r="D4609" s="4" t="s">
        <v>16</v>
      </c>
      <c r="E4609" s="4" t="s">
        <v>10</v>
      </c>
      <c r="F4609" s="4">
        <v>36</v>
      </c>
      <c r="G4609" s="13">
        <f t="shared" si="71"/>
        <v>400</v>
      </c>
      <c r="H4609" s="13">
        <f>tbl_Data[[#This Row],[Units]] * tbl_Data[[#This Row],[Price]]</f>
        <v>14400</v>
      </c>
      <c r="I4609" s="4" t="s">
        <v>11</v>
      </c>
      <c r="J4609" s="4" t="s">
        <v>12</v>
      </c>
      <c r="K4609" s="4" t="s">
        <v>52</v>
      </c>
    </row>
    <row r="4610" spans="2:11" x14ac:dyDescent="0.25">
      <c r="B4610" s="7">
        <v>44253</v>
      </c>
      <c r="C4610" s="4" t="s">
        <v>21</v>
      </c>
      <c r="D4610" s="4" t="s">
        <v>48</v>
      </c>
      <c r="E4610" s="4" t="s">
        <v>15</v>
      </c>
      <c r="F4610" s="4">
        <v>13</v>
      </c>
      <c r="G4610" s="13">
        <f t="shared" si="71"/>
        <v>100</v>
      </c>
      <c r="H4610" s="13">
        <f>tbl_Data[[#This Row],[Units]] * tbl_Data[[#This Row],[Price]]</f>
        <v>1300</v>
      </c>
      <c r="I4610" s="4" t="s">
        <v>11</v>
      </c>
      <c r="J4610" s="4" t="s">
        <v>12</v>
      </c>
      <c r="K4610" s="4" t="s">
        <v>53</v>
      </c>
    </row>
    <row r="4611" spans="2:11" x14ac:dyDescent="0.25">
      <c r="B4611" s="7">
        <v>44253</v>
      </c>
      <c r="C4611" s="4" t="s">
        <v>21</v>
      </c>
      <c r="D4611" s="4" t="s">
        <v>48</v>
      </c>
      <c r="E4611" s="4" t="s">
        <v>10</v>
      </c>
      <c r="F4611" s="4">
        <v>4</v>
      </c>
      <c r="G4611" s="13">
        <f t="shared" si="71"/>
        <v>400</v>
      </c>
      <c r="H4611" s="13">
        <f>tbl_Data[[#This Row],[Units]] * tbl_Data[[#This Row],[Price]]</f>
        <v>1600</v>
      </c>
      <c r="I4611" s="4" t="s">
        <v>23</v>
      </c>
      <c r="J4611" s="4" t="s">
        <v>12</v>
      </c>
      <c r="K4611" s="4" t="s">
        <v>52</v>
      </c>
    </row>
    <row r="4612" spans="2:11" x14ac:dyDescent="0.25">
      <c r="B4612" s="7">
        <v>44253</v>
      </c>
      <c r="C4612" s="4" t="s">
        <v>13</v>
      </c>
      <c r="D4612" s="4" t="s">
        <v>48</v>
      </c>
      <c r="E4612" s="4" t="s">
        <v>15</v>
      </c>
      <c r="F4612" s="4">
        <v>26</v>
      </c>
      <c r="G4612" s="13">
        <f t="shared" ref="G4612:G4675" si="72">_xlfn.XLOOKUP(E4612, Product, dv_Price, "N/A", 0)</f>
        <v>100</v>
      </c>
      <c r="H4612" s="13">
        <f>tbl_Data[[#This Row],[Units]] * tbl_Data[[#This Row],[Price]]</f>
        <v>2600</v>
      </c>
      <c r="I4612" s="4" t="s">
        <v>11</v>
      </c>
      <c r="J4612" s="4" t="s">
        <v>12</v>
      </c>
      <c r="K4612" s="4" t="s">
        <v>52</v>
      </c>
    </row>
    <row r="4613" spans="2:11" x14ac:dyDescent="0.25">
      <c r="B4613" s="7">
        <v>44253</v>
      </c>
      <c r="C4613" s="4" t="s">
        <v>13</v>
      </c>
      <c r="D4613" s="4" t="s">
        <v>16</v>
      </c>
      <c r="E4613" s="4" t="s">
        <v>22</v>
      </c>
      <c r="F4613" s="4">
        <v>24</v>
      </c>
      <c r="G4613" s="13">
        <f t="shared" si="72"/>
        <v>200</v>
      </c>
      <c r="H4613" s="13">
        <f>tbl_Data[[#This Row],[Units]] * tbl_Data[[#This Row],[Price]]</f>
        <v>4800</v>
      </c>
      <c r="I4613" s="4" t="s">
        <v>11</v>
      </c>
      <c r="J4613" s="4" t="s">
        <v>12</v>
      </c>
      <c r="K4613" s="4" t="s">
        <v>52</v>
      </c>
    </row>
    <row r="4614" spans="2:11" x14ac:dyDescent="0.25">
      <c r="B4614" s="7">
        <v>44253</v>
      </c>
      <c r="C4614" s="4" t="s">
        <v>8</v>
      </c>
      <c r="D4614" s="4" t="s">
        <v>16</v>
      </c>
      <c r="E4614" s="4" t="s">
        <v>20</v>
      </c>
      <c r="F4614" s="4">
        <v>39</v>
      </c>
      <c r="G4614" s="13">
        <f t="shared" si="72"/>
        <v>300</v>
      </c>
      <c r="H4614" s="13">
        <f>tbl_Data[[#This Row],[Units]] * tbl_Data[[#This Row],[Price]]</f>
        <v>11700</v>
      </c>
      <c r="I4614" s="4" t="s">
        <v>11</v>
      </c>
      <c r="J4614" s="4" t="s">
        <v>12</v>
      </c>
      <c r="K4614" s="4" t="s">
        <v>54</v>
      </c>
    </row>
    <row r="4615" spans="2:11" x14ac:dyDescent="0.25">
      <c r="B4615" s="7">
        <v>44253</v>
      </c>
      <c r="C4615" s="4" t="s">
        <v>13</v>
      </c>
      <c r="D4615" s="4" t="s">
        <v>18</v>
      </c>
      <c r="E4615" s="4" t="s">
        <v>10</v>
      </c>
      <c r="F4615" s="4">
        <v>31</v>
      </c>
      <c r="G4615" s="13">
        <f t="shared" si="72"/>
        <v>400</v>
      </c>
      <c r="H4615" s="13">
        <f>tbl_Data[[#This Row],[Units]] * tbl_Data[[#This Row],[Price]]</f>
        <v>12400</v>
      </c>
      <c r="I4615" s="4" t="s">
        <v>11</v>
      </c>
      <c r="J4615" s="4" t="s">
        <v>12</v>
      </c>
      <c r="K4615" s="4" t="s">
        <v>53</v>
      </c>
    </row>
    <row r="4616" spans="2:11" x14ac:dyDescent="0.25">
      <c r="B4616" s="7">
        <v>44253</v>
      </c>
      <c r="C4616" s="4" t="s">
        <v>8</v>
      </c>
      <c r="D4616" s="4" t="s">
        <v>48</v>
      </c>
      <c r="E4616" s="4" t="s">
        <v>17</v>
      </c>
      <c r="F4616" s="4">
        <v>31</v>
      </c>
      <c r="G4616" s="13">
        <f t="shared" si="72"/>
        <v>500</v>
      </c>
      <c r="H4616" s="13">
        <f>tbl_Data[[#This Row],[Units]] * tbl_Data[[#This Row],[Price]]</f>
        <v>15500</v>
      </c>
      <c r="I4616" s="4" t="s">
        <v>11</v>
      </c>
      <c r="J4616" s="4" t="s">
        <v>12</v>
      </c>
      <c r="K4616" s="4" t="s">
        <v>52</v>
      </c>
    </row>
    <row r="4617" spans="2:11" x14ac:dyDescent="0.25">
      <c r="B4617" s="7">
        <v>44253</v>
      </c>
      <c r="C4617" s="4" t="s">
        <v>8</v>
      </c>
      <c r="D4617" s="4" t="s">
        <v>16</v>
      </c>
      <c r="E4617" s="4" t="s">
        <v>17</v>
      </c>
      <c r="F4617" s="4">
        <v>43</v>
      </c>
      <c r="G4617" s="13">
        <f t="shared" si="72"/>
        <v>500</v>
      </c>
      <c r="H4617" s="13">
        <f>tbl_Data[[#This Row],[Units]] * tbl_Data[[#This Row],[Price]]</f>
        <v>21500</v>
      </c>
      <c r="I4617" s="4" t="s">
        <v>11</v>
      </c>
      <c r="J4617" s="4" t="s">
        <v>12</v>
      </c>
      <c r="K4617" s="4" t="s">
        <v>55</v>
      </c>
    </row>
    <row r="4618" spans="2:11" x14ac:dyDescent="0.25">
      <c r="B4618" s="7">
        <v>44254</v>
      </c>
      <c r="C4618" s="4" t="s">
        <v>21</v>
      </c>
      <c r="D4618" s="4" t="s">
        <v>14</v>
      </c>
      <c r="E4618" s="4" t="s">
        <v>17</v>
      </c>
      <c r="F4618" s="4">
        <v>4</v>
      </c>
      <c r="G4618" s="13">
        <f t="shared" si="72"/>
        <v>500</v>
      </c>
      <c r="H4618" s="13">
        <f>tbl_Data[[#This Row],[Units]] * tbl_Data[[#This Row],[Price]]</f>
        <v>2000</v>
      </c>
      <c r="I4618" s="4" t="s">
        <v>11</v>
      </c>
      <c r="J4618" s="4" t="s">
        <v>19</v>
      </c>
      <c r="K4618" s="4" t="s">
        <v>52</v>
      </c>
    </row>
    <row r="4619" spans="2:11" x14ac:dyDescent="0.25">
      <c r="B4619" s="7">
        <v>44254</v>
      </c>
      <c r="C4619" s="4" t="s">
        <v>21</v>
      </c>
      <c r="D4619" s="4" t="s">
        <v>18</v>
      </c>
      <c r="E4619" s="4" t="s">
        <v>17</v>
      </c>
      <c r="F4619" s="4">
        <v>11</v>
      </c>
      <c r="G4619" s="13">
        <f t="shared" si="72"/>
        <v>500</v>
      </c>
      <c r="H4619" s="13">
        <f>tbl_Data[[#This Row],[Units]] * tbl_Data[[#This Row],[Price]]</f>
        <v>5500</v>
      </c>
      <c r="I4619" s="4" t="s">
        <v>11</v>
      </c>
      <c r="J4619" s="4" t="s">
        <v>12</v>
      </c>
      <c r="K4619" s="4" t="s">
        <v>52</v>
      </c>
    </row>
    <row r="4620" spans="2:11" x14ac:dyDescent="0.25">
      <c r="B4620" s="7">
        <v>44254</v>
      </c>
      <c r="C4620" s="4" t="s">
        <v>13</v>
      </c>
      <c r="D4620" s="4" t="s">
        <v>18</v>
      </c>
      <c r="E4620" s="4" t="s">
        <v>22</v>
      </c>
      <c r="F4620" s="4">
        <v>31</v>
      </c>
      <c r="G4620" s="13">
        <f t="shared" si="72"/>
        <v>200</v>
      </c>
      <c r="H4620" s="13">
        <f>tbl_Data[[#This Row],[Units]] * tbl_Data[[#This Row],[Price]]</f>
        <v>6200</v>
      </c>
      <c r="I4620" s="4" t="s">
        <v>11</v>
      </c>
      <c r="J4620" s="4" t="s">
        <v>19</v>
      </c>
      <c r="K4620" s="4" t="s">
        <v>53</v>
      </c>
    </row>
    <row r="4621" spans="2:11" x14ac:dyDescent="0.25">
      <c r="B4621" s="7">
        <v>44254</v>
      </c>
      <c r="C4621" s="4" t="s">
        <v>13</v>
      </c>
      <c r="D4621" s="4" t="s">
        <v>18</v>
      </c>
      <c r="E4621" s="4" t="s">
        <v>10</v>
      </c>
      <c r="F4621" s="4">
        <v>20</v>
      </c>
      <c r="G4621" s="13">
        <f t="shared" si="72"/>
        <v>400</v>
      </c>
      <c r="H4621" s="13">
        <f>tbl_Data[[#This Row],[Units]] * tbl_Data[[#This Row],[Price]]</f>
        <v>8000</v>
      </c>
      <c r="I4621" s="4" t="s">
        <v>11</v>
      </c>
      <c r="J4621" s="4" t="s">
        <v>12</v>
      </c>
      <c r="K4621" s="4" t="s">
        <v>52</v>
      </c>
    </row>
    <row r="4622" spans="2:11" x14ac:dyDescent="0.25">
      <c r="B4622" s="7">
        <v>44254</v>
      </c>
      <c r="C4622" s="4" t="s">
        <v>13</v>
      </c>
      <c r="D4622" s="4" t="s">
        <v>48</v>
      </c>
      <c r="E4622" s="4" t="s">
        <v>20</v>
      </c>
      <c r="F4622" s="4">
        <v>31</v>
      </c>
      <c r="G4622" s="13">
        <f t="shared" si="72"/>
        <v>300</v>
      </c>
      <c r="H4622" s="13">
        <f>tbl_Data[[#This Row],[Units]] * tbl_Data[[#This Row],[Price]]</f>
        <v>9300</v>
      </c>
      <c r="I4622" s="4" t="s">
        <v>11</v>
      </c>
      <c r="J4622" s="4" t="s">
        <v>12</v>
      </c>
      <c r="K4622" s="4" t="s">
        <v>52</v>
      </c>
    </row>
    <row r="4623" spans="2:11" x14ac:dyDescent="0.25">
      <c r="B4623" s="7">
        <v>44254</v>
      </c>
      <c r="C4623" s="4" t="s">
        <v>13</v>
      </c>
      <c r="D4623" s="4" t="s">
        <v>18</v>
      </c>
      <c r="E4623" s="4" t="s">
        <v>17</v>
      </c>
      <c r="F4623" s="4">
        <v>20</v>
      </c>
      <c r="G4623" s="13">
        <f t="shared" si="72"/>
        <v>500</v>
      </c>
      <c r="H4623" s="13">
        <f>tbl_Data[[#This Row],[Units]] * tbl_Data[[#This Row],[Price]]</f>
        <v>10000</v>
      </c>
      <c r="I4623" s="4" t="s">
        <v>11</v>
      </c>
      <c r="J4623" s="4" t="s">
        <v>12</v>
      </c>
      <c r="K4623" s="4" t="s">
        <v>52</v>
      </c>
    </row>
    <row r="4624" spans="2:11" x14ac:dyDescent="0.25">
      <c r="B4624" s="7">
        <v>44254</v>
      </c>
      <c r="C4624" s="4" t="s">
        <v>21</v>
      </c>
      <c r="D4624" s="4" t="s">
        <v>48</v>
      </c>
      <c r="E4624" s="4" t="s">
        <v>20</v>
      </c>
      <c r="F4624" s="4">
        <v>38</v>
      </c>
      <c r="G4624" s="13">
        <f t="shared" si="72"/>
        <v>300</v>
      </c>
      <c r="H4624" s="13">
        <f>tbl_Data[[#This Row],[Units]] * tbl_Data[[#This Row],[Price]]</f>
        <v>11400</v>
      </c>
      <c r="I4624" s="4" t="s">
        <v>11</v>
      </c>
      <c r="J4624" s="4" t="s">
        <v>12</v>
      </c>
      <c r="K4624" s="4" t="s">
        <v>53</v>
      </c>
    </row>
    <row r="4625" spans="2:11" x14ac:dyDescent="0.25">
      <c r="B4625" s="7">
        <v>44254</v>
      </c>
      <c r="C4625" s="4" t="s">
        <v>13</v>
      </c>
      <c r="D4625" s="4" t="s">
        <v>48</v>
      </c>
      <c r="E4625" s="4" t="s">
        <v>10</v>
      </c>
      <c r="F4625" s="4">
        <v>37</v>
      </c>
      <c r="G4625" s="13">
        <f t="shared" si="72"/>
        <v>400</v>
      </c>
      <c r="H4625" s="13">
        <f>tbl_Data[[#This Row],[Units]] * tbl_Data[[#This Row],[Price]]</f>
        <v>14800</v>
      </c>
      <c r="I4625" s="4" t="s">
        <v>23</v>
      </c>
      <c r="J4625" s="4" t="s">
        <v>12</v>
      </c>
      <c r="K4625" s="4" t="s">
        <v>52</v>
      </c>
    </row>
    <row r="4626" spans="2:11" x14ac:dyDescent="0.25">
      <c r="B4626" s="7">
        <v>44254</v>
      </c>
      <c r="C4626" s="4" t="s">
        <v>8</v>
      </c>
      <c r="D4626" s="4" t="s">
        <v>18</v>
      </c>
      <c r="E4626" s="4" t="s">
        <v>10</v>
      </c>
      <c r="F4626" s="4">
        <v>41</v>
      </c>
      <c r="G4626" s="13">
        <f t="shared" si="72"/>
        <v>400</v>
      </c>
      <c r="H4626" s="13">
        <f>tbl_Data[[#This Row],[Units]] * tbl_Data[[#This Row],[Price]]</f>
        <v>16400</v>
      </c>
      <c r="I4626" s="4" t="s">
        <v>11</v>
      </c>
      <c r="J4626" s="4" t="s">
        <v>12</v>
      </c>
      <c r="K4626" s="4" t="s">
        <v>53</v>
      </c>
    </row>
    <row r="4627" spans="2:11" x14ac:dyDescent="0.25">
      <c r="B4627" s="7">
        <v>44255</v>
      </c>
      <c r="C4627" s="4" t="s">
        <v>21</v>
      </c>
      <c r="D4627" s="4" t="s">
        <v>18</v>
      </c>
      <c r="E4627" s="4" t="s">
        <v>22</v>
      </c>
      <c r="F4627" s="4">
        <v>12</v>
      </c>
      <c r="G4627" s="13">
        <f t="shared" si="72"/>
        <v>200</v>
      </c>
      <c r="H4627" s="13">
        <f>tbl_Data[[#This Row],[Units]] * tbl_Data[[#This Row],[Price]]</f>
        <v>2400</v>
      </c>
      <c r="I4627" s="4" t="s">
        <v>11</v>
      </c>
      <c r="J4627" s="4" t="s">
        <v>12</v>
      </c>
      <c r="K4627" s="4" t="s">
        <v>55</v>
      </c>
    </row>
    <row r="4628" spans="2:11" x14ac:dyDescent="0.25">
      <c r="B4628" s="7">
        <v>44255</v>
      </c>
      <c r="C4628" s="4" t="s">
        <v>21</v>
      </c>
      <c r="D4628" s="4" t="s">
        <v>9</v>
      </c>
      <c r="E4628" s="4" t="s">
        <v>15</v>
      </c>
      <c r="F4628" s="4">
        <v>39</v>
      </c>
      <c r="G4628" s="13">
        <f t="shared" si="72"/>
        <v>100</v>
      </c>
      <c r="H4628" s="13">
        <f>tbl_Data[[#This Row],[Units]] * tbl_Data[[#This Row],[Price]]</f>
        <v>3900</v>
      </c>
      <c r="I4628" s="4" t="s">
        <v>11</v>
      </c>
      <c r="J4628" s="4" t="s">
        <v>12</v>
      </c>
      <c r="K4628" s="4" t="s">
        <v>55</v>
      </c>
    </row>
    <row r="4629" spans="2:11" x14ac:dyDescent="0.25">
      <c r="B4629" s="7">
        <v>44255</v>
      </c>
      <c r="C4629" s="4" t="s">
        <v>8</v>
      </c>
      <c r="D4629" s="4" t="s">
        <v>14</v>
      </c>
      <c r="E4629" s="4" t="s">
        <v>20</v>
      </c>
      <c r="F4629" s="4">
        <v>19</v>
      </c>
      <c r="G4629" s="13">
        <f t="shared" si="72"/>
        <v>300</v>
      </c>
      <c r="H4629" s="13">
        <f>tbl_Data[[#This Row],[Units]] * tbl_Data[[#This Row],[Price]]</f>
        <v>5700</v>
      </c>
      <c r="I4629" s="4" t="s">
        <v>11</v>
      </c>
      <c r="J4629" s="4" t="s">
        <v>12</v>
      </c>
      <c r="K4629" s="4" t="s">
        <v>55</v>
      </c>
    </row>
    <row r="4630" spans="2:11" x14ac:dyDescent="0.25">
      <c r="B4630" s="7">
        <v>44255</v>
      </c>
      <c r="C4630" s="4" t="s">
        <v>8</v>
      </c>
      <c r="D4630" s="4" t="s">
        <v>14</v>
      </c>
      <c r="E4630" s="4" t="s">
        <v>17</v>
      </c>
      <c r="F4630" s="4">
        <v>13</v>
      </c>
      <c r="G4630" s="13">
        <f t="shared" si="72"/>
        <v>500</v>
      </c>
      <c r="H4630" s="13">
        <f>tbl_Data[[#This Row],[Units]] * tbl_Data[[#This Row],[Price]]</f>
        <v>6500</v>
      </c>
      <c r="I4630" s="4" t="s">
        <v>11</v>
      </c>
      <c r="J4630" s="4" t="s">
        <v>12</v>
      </c>
      <c r="K4630" s="4" t="s">
        <v>54</v>
      </c>
    </row>
    <row r="4631" spans="2:11" x14ac:dyDescent="0.25">
      <c r="B4631" s="7">
        <v>44255</v>
      </c>
      <c r="C4631" s="4" t="s">
        <v>8</v>
      </c>
      <c r="D4631" s="4" t="s">
        <v>48</v>
      </c>
      <c r="E4631" s="4" t="s">
        <v>20</v>
      </c>
      <c r="F4631" s="4">
        <v>24</v>
      </c>
      <c r="G4631" s="13">
        <f t="shared" si="72"/>
        <v>300</v>
      </c>
      <c r="H4631" s="13">
        <f>tbl_Data[[#This Row],[Units]] * tbl_Data[[#This Row],[Price]]</f>
        <v>7200</v>
      </c>
      <c r="I4631" s="4" t="s">
        <v>23</v>
      </c>
      <c r="J4631" s="4" t="s">
        <v>12</v>
      </c>
      <c r="K4631" s="4" t="s">
        <v>55</v>
      </c>
    </row>
    <row r="4632" spans="2:11" x14ac:dyDescent="0.25">
      <c r="B4632" s="7">
        <v>44255</v>
      </c>
      <c r="C4632" s="4" t="s">
        <v>21</v>
      </c>
      <c r="D4632" s="4" t="s">
        <v>18</v>
      </c>
      <c r="E4632" s="4" t="s">
        <v>20</v>
      </c>
      <c r="F4632" s="4">
        <v>36</v>
      </c>
      <c r="G4632" s="13">
        <f t="shared" si="72"/>
        <v>300</v>
      </c>
      <c r="H4632" s="13">
        <f>tbl_Data[[#This Row],[Units]] * tbl_Data[[#This Row],[Price]]</f>
        <v>10800</v>
      </c>
      <c r="I4632" s="4" t="s">
        <v>11</v>
      </c>
      <c r="J4632" s="4" t="s">
        <v>12</v>
      </c>
      <c r="K4632" s="4" t="s">
        <v>52</v>
      </c>
    </row>
    <row r="4633" spans="2:11" x14ac:dyDescent="0.25">
      <c r="B4633" s="7">
        <v>44255</v>
      </c>
      <c r="C4633" s="4" t="s">
        <v>13</v>
      </c>
      <c r="D4633" s="4" t="s">
        <v>14</v>
      </c>
      <c r="E4633" s="4" t="s">
        <v>20</v>
      </c>
      <c r="F4633" s="4">
        <v>44</v>
      </c>
      <c r="G4633" s="13">
        <f t="shared" si="72"/>
        <v>300</v>
      </c>
      <c r="H4633" s="13">
        <f>tbl_Data[[#This Row],[Units]] * tbl_Data[[#This Row],[Price]]</f>
        <v>13200</v>
      </c>
      <c r="I4633" s="4" t="s">
        <v>11</v>
      </c>
      <c r="J4633" s="4" t="s">
        <v>12</v>
      </c>
      <c r="K4633" s="4" t="s">
        <v>55</v>
      </c>
    </row>
    <row r="4634" spans="2:11" x14ac:dyDescent="0.25">
      <c r="B4634" s="7">
        <v>44255</v>
      </c>
      <c r="C4634" s="4" t="s">
        <v>21</v>
      </c>
      <c r="D4634" s="4" t="s">
        <v>16</v>
      </c>
      <c r="E4634" s="4" t="s">
        <v>10</v>
      </c>
      <c r="F4634" s="4">
        <v>45</v>
      </c>
      <c r="G4634" s="13">
        <f t="shared" si="72"/>
        <v>400</v>
      </c>
      <c r="H4634" s="13">
        <f>tbl_Data[[#This Row],[Units]] * tbl_Data[[#This Row],[Price]]</f>
        <v>18000</v>
      </c>
      <c r="I4634" s="4" t="s">
        <v>11</v>
      </c>
      <c r="J4634" s="4" t="s">
        <v>12</v>
      </c>
      <c r="K4634" s="4" t="s">
        <v>52</v>
      </c>
    </row>
    <row r="4635" spans="2:11" x14ac:dyDescent="0.25">
      <c r="B4635" s="7">
        <v>44255</v>
      </c>
      <c r="C4635" s="4" t="s">
        <v>21</v>
      </c>
      <c r="D4635" s="4" t="s">
        <v>18</v>
      </c>
      <c r="E4635" s="4" t="s">
        <v>10</v>
      </c>
      <c r="F4635" s="4">
        <v>46</v>
      </c>
      <c r="G4635" s="13">
        <f t="shared" si="72"/>
        <v>400</v>
      </c>
      <c r="H4635" s="13">
        <f>tbl_Data[[#This Row],[Units]] * tbl_Data[[#This Row],[Price]]</f>
        <v>18400</v>
      </c>
      <c r="I4635" s="4" t="s">
        <v>11</v>
      </c>
      <c r="J4635" s="4" t="s">
        <v>12</v>
      </c>
      <c r="K4635" s="4" t="s">
        <v>52</v>
      </c>
    </row>
    <row r="4636" spans="2:11" x14ac:dyDescent="0.25">
      <c r="B4636" s="7">
        <v>44255</v>
      </c>
      <c r="C4636" s="4" t="s">
        <v>21</v>
      </c>
      <c r="D4636" s="4" t="s">
        <v>18</v>
      </c>
      <c r="E4636" s="4" t="s">
        <v>17</v>
      </c>
      <c r="F4636" s="4">
        <v>38</v>
      </c>
      <c r="G4636" s="13">
        <f t="shared" si="72"/>
        <v>500</v>
      </c>
      <c r="H4636" s="13">
        <f>tbl_Data[[#This Row],[Units]] * tbl_Data[[#This Row],[Price]]</f>
        <v>19000</v>
      </c>
      <c r="I4636" s="4" t="s">
        <v>11</v>
      </c>
      <c r="J4636" s="4" t="s">
        <v>12</v>
      </c>
      <c r="K4636" s="4" t="s">
        <v>54</v>
      </c>
    </row>
    <row r="4637" spans="2:11" x14ac:dyDescent="0.25">
      <c r="B4637" s="7">
        <v>44255</v>
      </c>
      <c r="C4637" s="4" t="s">
        <v>21</v>
      </c>
      <c r="D4637" s="4" t="s">
        <v>14</v>
      </c>
      <c r="E4637" s="4" t="s">
        <v>17</v>
      </c>
      <c r="F4637" s="4">
        <v>47</v>
      </c>
      <c r="G4637" s="13">
        <f t="shared" si="72"/>
        <v>500</v>
      </c>
      <c r="H4637" s="13">
        <f>tbl_Data[[#This Row],[Units]] * tbl_Data[[#This Row],[Price]]</f>
        <v>23500</v>
      </c>
      <c r="I4637" s="4" t="s">
        <v>11</v>
      </c>
      <c r="J4637" s="4" t="s">
        <v>12</v>
      </c>
      <c r="K4637" s="4" t="s">
        <v>55</v>
      </c>
    </row>
    <row r="4638" spans="2:11" x14ac:dyDescent="0.25">
      <c r="B4638" s="7">
        <v>44256</v>
      </c>
      <c r="C4638" s="4" t="s">
        <v>8</v>
      </c>
      <c r="D4638" s="4" t="s">
        <v>48</v>
      </c>
      <c r="E4638" s="4" t="s">
        <v>15</v>
      </c>
      <c r="F4638" s="4">
        <v>1</v>
      </c>
      <c r="G4638" s="13">
        <f t="shared" si="72"/>
        <v>100</v>
      </c>
      <c r="H4638" s="13">
        <f>tbl_Data[[#This Row],[Units]] * tbl_Data[[#This Row],[Price]]</f>
        <v>100</v>
      </c>
      <c r="I4638" s="4" t="s">
        <v>11</v>
      </c>
      <c r="J4638" s="4" t="s">
        <v>12</v>
      </c>
      <c r="K4638" s="4" t="s">
        <v>56</v>
      </c>
    </row>
    <row r="4639" spans="2:11" x14ac:dyDescent="0.25">
      <c r="B4639" s="7">
        <v>44256</v>
      </c>
      <c r="C4639" s="4" t="s">
        <v>13</v>
      </c>
      <c r="D4639" s="4" t="s">
        <v>14</v>
      </c>
      <c r="E4639" s="4" t="s">
        <v>20</v>
      </c>
      <c r="F4639" s="4">
        <v>2</v>
      </c>
      <c r="G4639" s="13">
        <f t="shared" si="72"/>
        <v>300</v>
      </c>
      <c r="H4639" s="13">
        <f>tbl_Data[[#This Row],[Units]] * tbl_Data[[#This Row],[Price]]</f>
        <v>600</v>
      </c>
      <c r="I4639" s="4" t="s">
        <v>11</v>
      </c>
      <c r="J4639" s="4" t="s">
        <v>12</v>
      </c>
      <c r="K4639" s="4" t="s">
        <v>54</v>
      </c>
    </row>
    <row r="4640" spans="2:11" x14ac:dyDescent="0.25">
      <c r="B4640" s="7">
        <v>44256</v>
      </c>
      <c r="C4640" s="4" t="s">
        <v>13</v>
      </c>
      <c r="D4640" s="4" t="s">
        <v>48</v>
      </c>
      <c r="E4640" s="4" t="s">
        <v>10</v>
      </c>
      <c r="F4640" s="4">
        <v>6</v>
      </c>
      <c r="G4640" s="13">
        <f t="shared" si="72"/>
        <v>400</v>
      </c>
      <c r="H4640" s="13">
        <f>tbl_Data[[#This Row],[Units]] * tbl_Data[[#This Row],[Price]]</f>
        <v>2400</v>
      </c>
      <c r="I4640" s="4" t="s">
        <v>11</v>
      </c>
      <c r="J4640" s="4" t="s">
        <v>12</v>
      </c>
      <c r="K4640" s="4" t="s">
        <v>52</v>
      </c>
    </row>
    <row r="4641" spans="2:11" x14ac:dyDescent="0.25">
      <c r="B4641" s="7">
        <v>44256</v>
      </c>
      <c r="C4641" s="4" t="s">
        <v>8</v>
      </c>
      <c r="D4641" s="4" t="s">
        <v>9</v>
      </c>
      <c r="E4641" s="4" t="s">
        <v>22</v>
      </c>
      <c r="F4641" s="4">
        <v>14</v>
      </c>
      <c r="G4641" s="13">
        <f t="shared" si="72"/>
        <v>200</v>
      </c>
      <c r="H4641" s="13">
        <f>tbl_Data[[#This Row],[Units]] * tbl_Data[[#This Row],[Price]]</f>
        <v>2800</v>
      </c>
      <c r="I4641" s="4" t="s">
        <v>11</v>
      </c>
      <c r="J4641" s="4" t="s">
        <v>12</v>
      </c>
      <c r="K4641" s="4" t="s">
        <v>55</v>
      </c>
    </row>
    <row r="4642" spans="2:11" x14ac:dyDescent="0.25">
      <c r="B4642" s="7">
        <v>44256</v>
      </c>
      <c r="C4642" s="4" t="s">
        <v>21</v>
      </c>
      <c r="D4642" s="4" t="s">
        <v>48</v>
      </c>
      <c r="E4642" s="4" t="s">
        <v>20</v>
      </c>
      <c r="F4642" s="4">
        <v>19</v>
      </c>
      <c r="G4642" s="13">
        <f t="shared" si="72"/>
        <v>300</v>
      </c>
      <c r="H4642" s="13">
        <f>tbl_Data[[#This Row],[Units]] * tbl_Data[[#This Row],[Price]]</f>
        <v>5700</v>
      </c>
      <c r="I4642" s="4" t="s">
        <v>11</v>
      </c>
      <c r="J4642" s="4" t="s">
        <v>12</v>
      </c>
      <c r="K4642" s="4" t="s">
        <v>52</v>
      </c>
    </row>
    <row r="4643" spans="2:11" x14ac:dyDescent="0.25">
      <c r="B4643" s="7">
        <v>44256</v>
      </c>
      <c r="C4643" s="4" t="s">
        <v>13</v>
      </c>
      <c r="D4643" s="4" t="s">
        <v>18</v>
      </c>
      <c r="E4643" s="4" t="s">
        <v>22</v>
      </c>
      <c r="F4643" s="4">
        <v>35</v>
      </c>
      <c r="G4643" s="13">
        <f t="shared" si="72"/>
        <v>200</v>
      </c>
      <c r="H4643" s="13">
        <f>tbl_Data[[#This Row],[Units]] * tbl_Data[[#This Row],[Price]]</f>
        <v>7000</v>
      </c>
      <c r="I4643" s="4" t="s">
        <v>11</v>
      </c>
      <c r="J4643" s="4" t="s">
        <v>19</v>
      </c>
      <c r="K4643" s="4" t="s">
        <v>55</v>
      </c>
    </row>
    <row r="4644" spans="2:11" x14ac:dyDescent="0.25">
      <c r="B4644" s="7">
        <v>44256</v>
      </c>
      <c r="C4644" s="4" t="s">
        <v>21</v>
      </c>
      <c r="D4644" s="4" t="s">
        <v>18</v>
      </c>
      <c r="E4644" s="4" t="s">
        <v>20</v>
      </c>
      <c r="F4644" s="4">
        <v>30</v>
      </c>
      <c r="G4644" s="13">
        <f t="shared" si="72"/>
        <v>300</v>
      </c>
      <c r="H4644" s="13">
        <f>tbl_Data[[#This Row],[Units]] * tbl_Data[[#This Row],[Price]]</f>
        <v>9000</v>
      </c>
      <c r="I4644" s="4" t="s">
        <v>11</v>
      </c>
      <c r="J4644" s="4" t="s">
        <v>12</v>
      </c>
      <c r="K4644" s="4" t="s">
        <v>53</v>
      </c>
    </row>
    <row r="4645" spans="2:11" x14ac:dyDescent="0.25">
      <c r="B4645" s="7">
        <v>44256</v>
      </c>
      <c r="C4645" s="4" t="s">
        <v>13</v>
      </c>
      <c r="D4645" s="4" t="s">
        <v>18</v>
      </c>
      <c r="E4645" s="4" t="s">
        <v>20</v>
      </c>
      <c r="F4645" s="4">
        <v>30</v>
      </c>
      <c r="G4645" s="13">
        <f t="shared" si="72"/>
        <v>300</v>
      </c>
      <c r="H4645" s="13">
        <f>tbl_Data[[#This Row],[Units]] * tbl_Data[[#This Row],[Price]]</f>
        <v>9000</v>
      </c>
      <c r="I4645" s="4" t="s">
        <v>11</v>
      </c>
      <c r="J4645" s="4" t="s">
        <v>12</v>
      </c>
      <c r="K4645" s="4" t="s">
        <v>53</v>
      </c>
    </row>
    <row r="4646" spans="2:11" x14ac:dyDescent="0.25">
      <c r="B4646" s="7">
        <v>44256</v>
      </c>
      <c r="C4646" s="4" t="s">
        <v>21</v>
      </c>
      <c r="D4646" s="4" t="s">
        <v>48</v>
      </c>
      <c r="E4646" s="4" t="s">
        <v>10</v>
      </c>
      <c r="F4646" s="4">
        <v>38</v>
      </c>
      <c r="G4646" s="13">
        <f t="shared" si="72"/>
        <v>400</v>
      </c>
      <c r="H4646" s="13">
        <f>tbl_Data[[#This Row],[Units]] * tbl_Data[[#This Row],[Price]]</f>
        <v>15200</v>
      </c>
      <c r="I4646" s="4" t="s">
        <v>11</v>
      </c>
      <c r="J4646" s="4" t="s">
        <v>19</v>
      </c>
      <c r="K4646" s="4" t="s">
        <v>52</v>
      </c>
    </row>
    <row r="4647" spans="2:11" x14ac:dyDescent="0.25">
      <c r="B4647" s="7">
        <v>44256</v>
      </c>
      <c r="C4647" s="4" t="s">
        <v>13</v>
      </c>
      <c r="D4647" s="4" t="s">
        <v>18</v>
      </c>
      <c r="E4647" s="4" t="s">
        <v>17</v>
      </c>
      <c r="F4647" s="4">
        <v>31</v>
      </c>
      <c r="G4647" s="13">
        <f t="shared" si="72"/>
        <v>500</v>
      </c>
      <c r="H4647" s="13">
        <f>tbl_Data[[#This Row],[Units]] * tbl_Data[[#This Row],[Price]]</f>
        <v>15500</v>
      </c>
      <c r="I4647" s="4" t="s">
        <v>11</v>
      </c>
      <c r="J4647" s="4" t="s">
        <v>12</v>
      </c>
      <c r="K4647" s="4" t="s">
        <v>52</v>
      </c>
    </row>
    <row r="4648" spans="2:11" x14ac:dyDescent="0.25">
      <c r="B4648" s="7">
        <v>44256</v>
      </c>
      <c r="C4648" s="4" t="s">
        <v>13</v>
      </c>
      <c r="D4648" s="4" t="s">
        <v>24</v>
      </c>
      <c r="E4648" s="4" t="s">
        <v>10</v>
      </c>
      <c r="F4648" s="4">
        <v>44</v>
      </c>
      <c r="G4648" s="13">
        <f t="shared" si="72"/>
        <v>400</v>
      </c>
      <c r="H4648" s="13">
        <f>tbl_Data[[#This Row],[Units]] * tbl_Data[[#This Row],[Price]]</f>
        <v>17600</v>
      </c>
      <c r="I4648" s="4" t="s">
        <v>11</v>
      </c>
      <c r="J4648" s="4" t="s">
        <v>12</v>
      </c>
      <c r="K4648" s="4" t="s">
        <v>55</v>
      </c>
    </row>
    <row r="4649" spans="2:11" x14ac:dyDescent="0.25">
      <c r="B4649" s="7">
        <v>44256</v>
      </c>
      <c r="C4649" s="4" t="s">
        <v>13</v>
      </c>
      <c r="D4649" s="4" t="s">
        <v>18</v>
      </c>
      <c r="E4649" s="4" t="s">
        <v>17</v>
      </c>
      <c r="F4649" s="4">
        <v>36</v>
      </c>
      <c r="G4649" s="13">
        <f t="shared" si="72"/>
        <v>500</v>
      </c>
      <c r="H4649" s="13">
        <f>tbl_Data[[#This Row],[Units]] * tbl_Data[[#This Row],[Price]]</f>
        <v>18000</v>
      </c>
      <c r="I4649" s="4" t="s">
        <v>11</v>
      </c>
      <c r="J4649" s="4" t="s">
        <v>12</v>
      </c>
      <c r="K4649" s="4" t="s">
        <v>52</v>
      </c>
    </row>
    <row r="4650" spans="2:11" x14ac:dyDescent="0.25">
      <c r="B4650" s="7">
        <v>44256</v>
      </c>
      <c r="C4650" s="4" t="s">
        <v>13</v>
      </c>
      <c r="D4650" s="4" t="s">
        <v>14</v>
      </c>
      <c r="E4650" s="4" t="s">
        <v>17</v>
      </c>
      <c r="F4650" s="4">
        <v>36</v>
      </c>
      <c r="G4650" s="13">
        <f t="shared" si="72"/>
        <v>500</v>
      </c>
      <c r="H4650" s="13">
        <f>tbl_Data[[#This Row],[Units]] * tbl_Data[[#This Row],[Price]]</f>
        <v>18000</v>
      </c>
      <c r="I4650" s="4" t="s">
        <v>11</v>
      </c>
      <c r="J4650" s="4" t="s">
        <v>12</v>
      </c>
      <c r="K4650" s="4" t="s">
        <v>53</v>
      </c>
    </row>
    <row r="4651" spans="2:11" x14ac:dyDescent="0.25">
      <c r="B4651" s="7">
        <v>44256</v>
      </c>
      <c r="C4651" s="4" t="s">
        <v>8</v>
      </c>
      <c r="D4651" s="4" t="s">
        <v>18</v>
      </c>
      <c r="E4651" s="4" t="s">
        <v>10</v>
      </c>
      <c r="F4651" s="4">
        <v>45</v>
      </c>
      <c r="G4651" s="13">
        <f t="shared" si="72"/>
        <v>400</v>
      </c>
      <c r="H4651" s="13">
        <f>tbl_Data[[#This Row],[Units]] * tbl_Data[[#This Row],[Price]]</f>
        <v>18000</v>
      </c>
      <c r="I4651" s="4" t="s">
        <v>11</v>
      </c>
      <c r="J4651" s="4" t="s">
        <v>12</v>
      </c>
      <c r="K4651" s="4" t="s">
        <v>52</v>
      </c>
    </row>
    <row r="4652" spans="2:11" x14ac:dyDescent="0.25">
      <c r="B4652" s="7">
        <v>44256</v>
      </c>
      <c r="C4652" s="4" t="s">
        <v>13</v>
      </c>
      <c r="D4652" s="4" t="s">
        <v>9</v>
      </c>
      <c r="E4652" s="4" t="s">
        <v>10</v>
      </c>
      <c r="F4652" s="4">
        <v>48</v>
      </c>
      <c r="G4652" s="13">
        <f t="shared" si="72"/>
        <v>400</v>
      </c>
      <c r="H4652" s="13">
        <f>tbl_Data[[#This Row],[Units]] * tbl_Data[[#This Row],[Price]]</f>
        <v>19200</v>
      </c>
      <c r="I4652" s="4" t="s">
        <v>11</v>
      </c>
      <c r="J4652" s="4" t="s">
        <v>12</v>
      </c>
      <c r="K4652" s="4" t="s">
        <v>55</v>
      </c>
    </row>
    <row r="4653" spans="2:11" x14ac:dyDescent="0.25">
      <c r="B4653" s="7">
        <v>44257</v>
      </c>
      <c r="C4653" s="4" t="s">
        <v>13</v>
      </c>
      <c r="D4653" s="4" t="s">
        <v>24</v>
      </c>
      <c r="E4653" s="4" t="s">
        <v>20</v>
      </c>
      <c r="F4653" s="4">
        <v>26</v>
      </c>
      <c r="G4653" s="13">
        <f t="shared" si="72"/>
        <v>300</v>
      </c>
      <c r="H4653" s="13">
        <f>tbl_Data[[#This Row],[Units]] * tbl_Data[[#This Row],[Price]]</f>
        <v>7800</v>
      </c>
      <c r="I4653" s="4" t="s">
        <v>11</v>
      </c>
      <c r="J4653" s="4" t="s">
        <v>12</v>
      </c>
      <c r="K4653" s="4" t="s">
        <v>52</v>
      </c>
    </row>
    <row r="4654" spans="2:11" x14ac:dyDescent="0.25">
      <c r="B4654" s="7">
        <v>44257</v>
      </c>
      <c r="C4654" s="4" t="s">
        <v>8</v>
      </c>
      <c r="D4654" s="4" t="s">
        <v>18</v>
      </c>
      <c r="E4654" s="4" t="s">
        <v>17</v>
      </c>
      <c r="F4654" s="4">
        <v>24</v>
      </c>
      <c r="G4654" s="13">
        <f t="shared" si="72"/>
        <v>500</v>
      </c>
      <c r="H4654" s="13">
        <f>tbl_Data[[#This Row],[Units]] * tbl_Data[[#This Row],[Price]]</f>
        <v>12000</v>
      </c>
      <c r="I4654" s="4" t="s">
        <v>11</v>
      </c>
      <c r="J4654" s="4" t="s">
        <v>12</v>
      </c>
      <c r="K4654" s="4" t="s">
        <v>54</v>
      </c>
    </row>
    <row r="4655" spans="2:11" x14ac:dyDescent="0.25">
      <c r="B4655" s="7">
        <v>44257</v>
      </c>
      <c r="C4655" s="4" t="s">
        <v>21</v>
      </c>
      <c r="D4655" s="4" t="s">
        <v>24</v>
      </c>
      <c r="E4655" s="4" t="s">
        <v>20</v>
      </c>
      <c r="F4655" s="4">
        <v>46</v>
      </c>
      <c r="G4655" s="13">
        <f t="shared" si="72"/>
        <v>300</v>
      </c>
      <c r="H4655" s="13">
        <f>tbl_Data[[#This Row],[Units]] * tbl_Data[[#This Row],[Price]]</f>
        <v>13800</v>
      </c>
      <c r="I4655" s="4" t="s">
        <v>11</v>
      </c>
      <c r="J4655" s="4" t="s">
        <v>12</v>
      </c>
      <c r="K4655" s="4" t="s">
        <v>53</v>
      </c>
    </row>
    <row r="4656" spans="2:11" x14ac:dyDescent="0.25">
      <c r="B4656" s="7">
        <v>44257</v>
      </c>
      <c r="C4656" s="4" t="s">
        <v>21</v>
      </c>
      <c r="D4656" s="4" t="s">
        <v>14</v>
      </c>
      <c r="E4656" s="4" t="s">
        <v>10</v>
      </c>
      <c r="F4656" s="4">
        <v>46</v>
      </c>
      <c r="G4656" s="13">
        <f t="shared" si="72"/>
        <v>400</v>
      </c>
      <c r="H4656" s="13">
        <f>tbl_Data[[#This Row],[Units]] * tbl_Data[[#This Row],[Price]]</f>
        <v>18400</v>
      </c>
      <c r="I4656" s="4" t="s">
        <v>11</v>
      </c>
      <c r="J4656" s="4" t="s">
        <v>12</v>
      </c>
      <c r="K4656" s="4" t="s">
        <v>53</v>
      </c>
    </row>
    <row r="4657" spans="2:11" x14ac:dyDescent="0.25">
      <c r="B4657" s="7">
        <v>44257</v>
      </c>
      <c r="C4657" s="4" t="s">
        <v>21</v>
      </c>
      <c r="D4657" s="4" t="s">
        <v>18</v>
      </c>
      <c r="E4657" s="4" t="s">
        <v>10</v>
      </c>
      <c r="F4657" s="4">
        <v>49</v>
      </c>
      <c r="G4657" s="13">
        <f t="shared" si="72"/>
        <v>400</v>
      </c>
      <c r="H4657" s="13">
        <f>tbl_Data[[#This Row],[Units]] * tbl_Data[[#This Row],[Price]]</f>
        <v>19600</v>
      </c>
      <c r="I4657" s="4" t="s">
        <v>11</v>
      </c>
      <c r="J4657" s="4" t="s">
        <v>12</v>
      </c>
      <c r="K4657" s="4" t="s">
        <v>55</v>
      </c>
    </row>
    <row r="4658" spans="2:11" x14ac:dyDescent="0.25">
      <c r="B4658" s="7">
        <v>44257</v>
      </c>
      <c r="C4658" s="4" t="s">
        <v>21</v>
      </c>
      <c r="D4658" s="4" t="s">
        <v>14</v>
      </c>
      <c r="E4658" s="4" t="s">
        <v>17</v>
      </c>
      <c r="F4658" s="4">
        <v>48</v>
      </c>
      <c r="G4658" s="13">
        <f t="shared" si="72"/>
        <v>500</v>
      </c>
      <c r="H4658" s="13">
        <f>tbl_Data[[#This Row],[Units]] * tbl_Data[[#This Row],[Price]]</f>
        <v>24000</v>
      </c>
      <c r="I4658" s="4" t="s">
        <v>11</v>
      </c>
      <c r="J4658" s="4" t="s">
        <v>12</v>
      </c>
      <c r="K4658" s="4" t="s">
        <v>53</v>
      </c>
    </row>
    <row r="4659" spans="2:11" x14ac:dyDescent="0.25">
      <c r="B4659" s="7">
        <v>44258</v>
      </c>
      <c r="C4659" s="4" t="s">
        <v>13</v>
      </c>
      <c r="D4659" s="4" t="s">
        <v>16</v>
      </c>
      <c r="E4659" s="4" t="s">
        <v>15</v>
      </c>
      <c r="F4659" s="4">
        <v>4</v>
      </c>
      <c r="G4659" s="13">
        <f t="shared" si="72"/>
        <v>100</v>
      </c>
      <c r="H4659" s="13">
        <f>tbl_Data[[#This Row],[Units]] * tbl_Data[[#This Row],[Price]]</f>
        <v>400</v>
      </c>
      <c r="I4659" s="4" t="s">
        <v>11</v>
      </c>
      <c r="J4659" s="4" t="s">
        <v>19</v>
      </c>
      <c r="K4659" s="4" t="s">
        <v>55</v>
      </c>
    </row>
    <row r="4660" spans="2:11" x14ac:dyDescent="0.25">
      <c r="B4660" s="7">
        <v>44258</v>
      </c>
      <c r="C4660" s="4" t="s">
        <v>13</v>
      </c>
      <c r="D4660" s="4" t="s">
        <v>16</v>
      </c>
      <c r="E4660" s="4" t="s">
        <v>17</v>
      </c>
      <c r="F4660" s="4">
        <v>1</v>
      </c>
      <c r="G4660" s="13">
        <f t="shared" si="72"/>
        <v>500</v>
      </c>
      <c r="H4660" s="13">
        <f>tbl_Data[[#This Row],[Units]] * tbl_Data[[#This Row],[Price]]</f>
        <v>500</v>
      </c>
      <c r="I4660" s="4" t="s">
        <v>11</v>
      </c>
      <c r="J4660" s="4" t="s">
        <v>12</v>
      </c>
      <c r="K4660" s="4" t="s">
        <v>55</v>
      </c>
    </row>
    <row r="4661" spans="2:11" x14ac:dyDescent="0.25">
      <c r="B4661" s="7">
        <v>44258</v>
      </c>
      <c r="C4661" s="4" t="s">
        <v>8</v>
      </c>
      <c r="D4661" s="4" t="s">
        <v>14</v>
      </c>
      <c r="E4661" s="4" t="s">
        <v>10</v>
      </c>
      <c r="F4661" s="4">
        <v>2</v>
      </c>
      <c r="G4661" s="13">
        <f t="shared" si="72"/>
        <v>400</v>
      </c>
      <c r="H4661" s="13">
        <f>tbl_Data[[#This Row],[Units]] * tbl_Data[[#This Row],[Price]]</f>
        <v>800</v>
      </c>
      <c r="I4661" s="4" t="s">
        <v>11</v>
      </c>
      <c r="J4661" s="4" t="s">
        <v>12</v>
      </c>
      <c r="K4661" s="4" t="s">
        <v>55</v>
      </c>
    </row>
    <row r="4662" spans="2:11" x14ac:dyDescent="0.25">
      <c r="B4662" s="7">
        <v>44258</v>
      </c>
      <c r="C4662" s="4" t="s">
        <v>21</v>
      </c>
      <c r="D4662" s="4" t="s">
        <v>18</v>
      </c>
      <c r="E4662" s="4" t="s">
        <v>22</v>
      </c>
      <c r="F4662" s="4">
        <v>48</v>
      </c>
      <c r="G4662" s="13">
        <f t="shared" si="72"/>
        <v>200</v>
      </c>
      <c r="H4662" s="13">
        <f>tbl_Data[[#This Row],[Units]] * tbl_Data[[#This Row],[Price]]</f>
        <v>9600</v>
      </c>
      <c r="I4662" s="4" t="s">
        <v>23</v>
      </c>
      <c r="J4662" s="4" t="s">
        <v>12</v>
      </c>
      <c r="K4662" s="4" t="s">
        <v>53</v>
      </c>
    </row>
    <row r="4663" spans="2:11" x14ac:dyDescent="0.25">
      <c r="B4663" s="7">
        <v>44258</v>
      </c>
      <c r="C4663" s="4" t="s">
        <v>21</v>
      </c>
      <c r="D4663" s="4" t="s">
        <v>18</v>
      </c>
      <c r="E4663" s="4" t="s">
        <v>17</v>
      </c>
      <c r="F4663" s="4">
        <v>22</v>
      </c>
      <c r="G4663" s="13">
        <f t="shared" si="72"/>
        <v>500</v>
      </c>
      <c r="H4663" s="13">
        <f>tbl_Data[[#This Row],[Units]] * tbl_Data[[#This Row],[Price]]</f>
        <v>11000</v>
      </c>
      <c r="I4663" s="4" t="s">
        <v>11</v>
      </c>
      <c r="J4663" s="4" t="s">
        <v>12</v>
      </c>
      <c r="K4663" s="4" t="s">
        <v>53</v>
      </c>
    </row>
    <row r="4664" spans="2:11" x14ac:dyDescent="0.25">
      <c r="B4664" s="7">
        <v>44258</v>
      </c>
      <c r="C4664" s="4" t="s">
        <v>21</v>
      </c>
      <c r="D4664" s="4" t="s">
        <v>16</v>
      </c>
      <c r="E4664" s="4" t="s">
        <v>10</v>
      </c>
      <c r="F4664" s="4">
        <v>34</v>
      </c>
      <c r="G4664" s="13">
        <f t="shared" si="72"/>
        <v>400</v>
      </c>
      <c r="H4664" s="13">
        <f>tbl_Data[[#This Row],[Units]] * tbl_Data[[#This Row],[Price]]</f>
        <v>13600</v>
      </c>
      <c r="I4664" s="4" t="s">
        <v>11</v>
      </c>
      <c r="J4664" s="4" t="s">
        <v>19</v>
      </c>
      <c r="K4664" s="4" t="s">
        <v>52</v>
      </c>
    </row>
    <row r="4665" spans="2:11" x14ac:dyDescent="0.25">
      <c r="B4665" s="7">
        <v>44258</v>
      </c>
      <c r="C4665" s="4" t="s">
        <v>8</v>
      </c>
      <c r="D4665" s="4" t="s">
        <v>18</v>
      </c>
      <c r="E4665" s="4" t="s">
        <v>17</v>
      </c>
      <c r="F4665" s="4">
        <v>29</v>
      </c>
      <c r="G4665" s="13">
        <f t="shared" si="72"/>
        <v>500</v>
      </c>
      <c r="H4665" s="13">
        <f>tbl_Data[[#This Row],[Units]] * tbl_Data[[#This Row],[Price]]</f>
        <v>14500</v>
      </c>
      <c r="I4665" s="4" t="s">
        <v>23</v>
      </c>
      <c r="J4665" s="4" t="s">
        <v>12</v>
      </c>
      <c r="K4665" s="4" t="s">
        <v>53</v>
      </c>
    </row>
    <row r="4666" spans="2:11" x14ac:dyDescent="0.25">
      <c r="B4666" s="7">
        <v>44259</v>
      </c>
      <c r="C4666" s="4" t="s">
        <v>21</v>
      </c>
      <c r="D4666" s="4" t="s">
        <v>16</v>
      </c>
      <c r="E4666" s="4" t="s">
        <v>22</v>
      </c>
      <c r="F4666" s="4">
        <v>16</v>
      </c>
      <c r="G4666" s="13">
        <f t="shared" si="72"/>
        <v>200</v>
      </c>
      <c r="H4666" s="13">
        <f>tbl_Data[[#This Row],[Units]] * tbl_Data[[#This Row],[Price]]</f>
        <v>3200</v>
      </c>
      <c r="I4666" s="4" t="s">
        <v>23</v>
      </c>
      <c r="J4666" s="4" t="s">
        <v>12</v>
      </c>
      <c r="K4666" s="4" t="s">
        <v>55</v>
      </c>
    </row>
    <row r="4667" spans="2:11" x14ac:dyDescent="0.25">
      <c r="B4667" s="7">
        <v>44259</v>
      </c>
      <c r="C4667" s="4" t="s">
        <v>8</v>
      </c>
      <c r="D4667" s="4" t="s">
        <v>9</v>
      </c>
      <c r="E4667" s="4" t="s">
        <v>20</v>
      </c>
      <c r="F4667" s="4">
        <v>12</v>
      </c>
      <c r="G4667" s="13">
        <f t="shared" si="72"/>
        <v>300</v>
      </c>
      <c r="H4667" s="13">
        <f>tbl_Data[[#This Row],[Units]] * tbl_Data[[#This Row],[Price]]</f>
        <v>3600</v>
      </c>
      <c r="I4667" s="4" t="s">
        <v>11</v>
      </c>
      <c r="J4667" s="4" t="s">
        <v>12</v>
      </c>
      <c r="K4667" s="4" t="s">
        <v>55</v>
      </c>
    </row>
    <row r="4668" spans="2:11" x14ac:dyDescent="0.25">
      <c r="B4668" s="7">
        <v>44259</v>
      </c>
      <c r="C4668" s="4" t="s">
        <v>8</v>
      </c>
      <c r="D4668" s="4" t="s">
        <v>48</v>
      </c>
      <c r="E4668" s="4" t="s">
        <v>10</v>
      </c>
      <c r="F4668" s="4">
        <v>11</v>
      </c>
      <c r="G4668" s="13">
        <f t="shared" si="72"/>
        <v>400</v>
      </c>
      <c r="H4668" s="13">
        <f>tbl_Data[[#This Row],[Units]] * tbl_Data[[#This Row],[Price]]</f>
        <v>4400</v>
      </c>
      <c r="I4668" s="4" t="s">
        <v>11</v>
      </c>
      <c r="J4668" s="4" t="s">
        <v>12</v>
      </c>
      <c r="K4668" s="4" t="s">
        <v>52</v>
      </c>
    </row>
    <row r="4669" spans="2:11" x14ac:dyDescent="0.25">
      <c r="B4669" s="7">
        <v>44259</v>
      </c>
      <c r="C4669" s="4" t="s">
        <v>21</v>
      </c>
      <c r="D4669" s="4" t="s">
        <v>18</v>
      </c>
      <c r="E4669" s="4" t="s">
        <v>15</v>
      </c>
      <c r="F4669" s="4">
        <v>49</v>
      </c>
      <c r="G4669" s="13">
        <f t="shared" si="72"/>
        <v>100</v>
      </c>
      <c r="H4669" s="13">
        <f>tbl_Data[[#This Row],[Units]] * tbl_Data[[#This Row],[Price]]</f>
        <v>4900</v>
      </c>
      <c r="I4669" s="4" t="s">
        <v>23</v>
      </c>
      <c r="J4669" s="4" t="s">
        <v>12</v>
      </c>
      <c r="K4669" s="4" t="s">
        <v>52</v>
      </c>
    </row>
    <row r="4670" spans="2:11" x14ac:dyDescent="0.25">
      <c r="B4670" s="7">
        <v>44259</v>
      </c>
      <c r="C4670" s="4" t="s">
        <v>13</v>
      </c>
      <c r="D4670" s="4" t="s">
        <v>18</v>
      </c>
      <c r="E4670" s="4" t="s">
        <v>20</v>
      </c>
      <c r="F4670" s="4">
        <v>17</v>
      </c>
      <c r="G4670" s="13">
        <f t="shared" si="72"/>
        <v>300</v>
      </c>
      <c r="H4670" s="13">
        <f>tbl_Data[[#This Row],[Units]] * tbl_Data[[#This Row],[Price]]</f>
        <v>5100</v>
      </c>
      <c r="I4670" s="4" t="s">
        <v>11</v>
      </c>
      <c r="J4670" s="4" t="s">
        <v>12</v>
      </c>
      <c r="K4670" s="4" t="s">
        <v>55</v>
      </c>
    </row>
    <row r="4671" spans="2:11" x14ac:dyDescent="0.25">
      <c r="B4671" s="7">
        <v>44259</v>
      </c>
      <c r="C4671" s="4" t="s">
        <v>13</v>
      </c>
      <c r="D4671" s="4" t="s">
        <v>9</v>
      </c>
      <c r="E4671" s="4" t="s">
        <v>20</v>
      </c>
      <c r="F4671" s="4">
        <v>20</v>
      </c>
      <c r="G4671" s="13">
        <f t="shared" si="72"/>
        <v>300</v>
      </c>
      <c r="H4671" s="13">
        <f>tbl_Data[[#This Row],[Units]] * tbl_Data[[#This Row],[Price]]</f>
        <v>6000</v>
      </c>
      <c r="I4671" s="4" t="s">
        <v>11</v>
      </c>
      <c r="J4671" s="4" t="s">
        <v>19</v>
      </c>
      <c r="K4671" s="4" t="s">
        <v>55</v>
      </c>
    </row>
    <row r="4672" spans="2:11" x14ac:dyDescent="0.25">
      <c r="B4672" s="7">
        <v>44259</v>
      </c>
      <c r="C4672" s="4" t="s">
        <v>21</v>
      </c>
      <c r="D4672" s="4" t="s">
        <v>16</v>
      </c>
      <c r="E4672" s="4" t="s">
        <v>10</v>
      </c>
      <c r="F4672" s="4">
        <v>24</v>
      </c>
      <c r="G4672" s="13">
        <f t="shared" si="72"/>
        <v>400</v>
      </c>
      <c r="H4672" s="13">
        <f>tbl_Data[[#This Row],[Units]] * tbl_Data[[#This Row],[Price]]</f>
        <v>9600</v>
      </c>
      <c r="I4672" s="4" t="s">
        <v>11</v>
      </c>
      <c r="J4672" s="4" t="s">
        <v>19</v>
      </c>
      <c r="K4672" s="4" t="s">
        <v>55</v>
      </c>
    </row>
    <row r="4673" spans="2:11" x14ac:dyDescent="0.25">
      <c r="B4673" s="7">
        <v>44259</v>
      </c>
      <c r="C4673" s="4" t="s">
        <v>8</v>
      </c>
      <c r="D4673" s="4" t="s">
        <v>14</v>
      </c>
      <c r="E4673" s="4" t="s">
        <v>10</v>
      </c>
      <c r="F4673" s="4">
        <v>28</v>
      </c>
      <c r="G4673" s="13">
        <f t="shared" si="72"/>
        <v>400</v>
      </c>
      <c r="H4673" s="13">
        <f>tbl_Data[[#This Row],[Units]] * tbl_Data[[#This Row],[Price]]</f>
        <v>11200</v>
      </c>
      <c r="I4673" s="4" t="s">
        <v>11</v>
      </c>
      <c r="J4673" s="4" t="s">
        <v>19</v>
      </c>
      <c r="K4673" s="4" t="s">
        <v>53</v>
      </c>
    </row>
    <row r="4674" spans="2:11" x14ac:dyDescent="0.25">
      <c r="B4674" s="7">
        <v>44259</v>
      </c>
      <c r="C4674" s="4" t="s">
        <v>21</v>
      </c>
      <c r="D4674" s="4" t="s">
        <v>18</v>
      </c>
      <c r="E4674" s="4" t="s">
        <v>20</v>
      </c>
      <c r="F4674" s="4">
        <v>45</v>
      </c>
      <c r="G4674" s="13">
        <f t="shared" si="72"/>
        <v>300</v>
      </c>
      <c r="H4674" s="13">
        <f>tbl_Data[[#This Row],[Units]] * tbl_Data[[#This Row],[Price]]</f>
        <v>13500</v>
      </c>
      <c r="I4674" s="4" t="s">
        <v>11</v>
      </c>
      <c r="J4674" s="4" t="s">
        <v>19</v>
      </c>
      <c r="K4674" s="4" t="s">
        <v>52</v>
      </c>
    </row>
    <row r="4675" spans="2:11" x14ac:dyDescent="0.25">
      <c r="B4675" s="7">
        <v>44259</v>
      </c>
      <c r="C4675" s="4" t="s">
        <v>13</v>
      </c>
      <c r="D4675" s="4" t="s">
        <v>14</v>
      </c>
      <c r="E4675" s="4" t="s">
        <v>20</v>
      </c>
      <c r="F4675" s="4">
        <v>47</v>
      </c>
      <c r="G4675" s="13">
        <f t="shared" si="72"/>
        <v>300</v>
      </c>
      <c r="H4675" s="13">
        <f>tbl_Data[[#This Row],[Units]] * tbl_Data[[#This Row],[Price]]</f>
        <v>14100</v>
      </c>
      <c r="I4675" s="4" t="s">
        <v>11</v>
      </c>
      <c r="J4675" s="4" t="s">
        <v>12</v>
      </c>
      <c r="K4675" s="4" t="s">
        <v>53</v>
      </c>
    </row>
    <row r="4676" spans="2:11" x14ac:dyDescent="0.25">
      <c r="B4676" s="7">
        <v>44260</v>
      </c>
      <c r="C4676" s="4" t="s">
        <v>21</v>
      </c>
      <c r="D4676" s="4" t="s">
        <v>48</v>
      </c>
      <c r="E4676" s="4" t="s">
        <v>15</v>
      </c>
      <c r="F4676" s="4">
        <v>14</v>
      </c>
      <c r="G4676" s="13">
        <f t="shared" ref="G4676:G4739" si="73">_xlfn.XLOOKUP(E4676, Product, dv_Price, "N/A", 0)</f>
        <v>100</v>
      </c>
      <c r="H4676" s="13">
        <f>tbl_Data[[#This Row],[Units]] * tbl_Data[[#This Row],[Price]]</f>
        <v>1400</v>
      </c>
      <c r="I4676" s="4" t="s">
        <v>11</v>
      </c>
      <c r="J4676" s="4" t="s">
        <v>12</v>
      </c>
      <c r="K4676" s="4" t="s">
        <v>52</v>
      </c>
    </row>
    <row r="4677" spans="2:11" x14ac:dyDescent="0.25">
      <c r="B4677" s="7">
        <v>44260</v>
      </c>
      <c r="C4677" s="4" t="s">
        <v>8</v>
      </c>
      <c r="D4677" s="4" t="s">
        <v>14</v>
      </c>
      <c r="E4677" s="4" t="s">
        <v>22</v>
      </c>
      <c r="F4677" s="4">
        <v>20</v>
      </c>
      <c r="G4677" s="13">
        <f t="shared" si="73"/>
        <v>200</v>
      </c>
      <c r="H4677" s="13">
        <f>tbl_Data[[#This Row],[Units]] * tbl_Data[[#This Row],[Price]]</f>
        <v>4000</v>
      </c>
      <c r="I4677" s="4" t="s">
        <v>11</v>
      </c>
      <c r="J4677" s="4" t="s">
        <v>12</v>
      </c>
      <c r="K4677" s="4" t="s">
        <v>52</v>
      </c>
    </row>
    <row r="4678" spans="2:11" x14ac:dyDescent="0.25">
      <c r="B4678" s="7">
        <v>44260</v>
      </c>
      <c r="C4678" s="4" t="s">
        <v>13</v>
      </c>
      <c r="D4678" s="4" t="s">
        <v>48</v>
      </c>
      <c r="E4678" s="4" t="s">
        <v>20</v>
      </c>
      <c r="F4678" s="4">
        <v>16</v>
      </c>
      <c r="G4678" s="13">
        <f t="shared" si="73"/>
        <v>300</v>
      </c>
      <c r="H4678" s="13">
        <f>tbl_Data[[#This Row],[Units]] * tbl_Data[[#This Row],[Price]]</f>
        <v>4800</v>
      </c>
      <c r="I4678" s="4" t="s">
        <v>11</v>
      </c>
      <c r="J4678" s="4" t="s">
        <v>12</v>
      </c>
      <c r="K4678" s="4" t="s">
        <v>52</v>
      </c>
    </row>
    <row r="4679" spans="2:11" x14ac:dyDescent="0.25">
      <c r="B4679" s="7">
        <v>44260</v>
      </c>
      <c r="C4679" s="4" t="s">
        <v>13</v>
      </c>
      <c r="D4679" s="4" t="s">
        <v>16</v>
      </c>
      <c r="E4679" s="4" t="s">
        <v>17</v>
      </c>
      <c r="F4679" s="4">
        <v>17</v>
      </c>
      <c r="G4679" s="13">
        <f t="shared" si="73"/>
        <v>500</v>
      </c>
      <c r="H4679" s="13">
        <f>tbl_Data[[#This Row],[Units]] * tbl_Data[[#This Row],[Price]]</f>
        <v>8500</v>
      </c>
      <c r="I4679" s="4" t="s">
        <v>11</v>
      </c>
      <c r="J4679" s="4" t="s">
        <v>12</v>
      </c>
      <c r="K4679" s="4" t="s">
        <v>52</v>
      </c>
    </row>
    <row r="4680" spans="2:11" x14ac:dyDescent="0.25">
      <c r="B4680" s="7">
        <v>44260</v>
      </c>
      <c r="C4680" s="4" t="s">
        <v>8</v>
      </c>
      <c r="D4680" s="4" t="s">
        <v>18</v>
      </c>
      <c r="E4680" s="4" t="s">
        <v>20</v>
      </c>
      <c r="F4680" s="4">
        <v>29</v>
      </c>
      <c r="G4680" s="13">
        <f t="shared" si="73"/>
        <v>300</v>
      </c>
      <c r="H4680" s="13">
        <f>tbl_Data[[#This Row],[Units]] * tbl_Data[[#This Row],[Price]]</f>
        <v>8700</v>
      </c>
      <c r="I4680" s="4" t="s">
        <v>11</v>
      </c>
      <c r="J4680" s="4" t="s">
        <v>12</v>
      </c>
      <c r="K4680" s="4" t="s">
        <v>55</v>
      </c>
    </row>
    <row r="4681" spans="2:11" x14ac:dyDescent="0.25">
      <c r="B4681" s="7">
        <v>44260</v>
      </c>
      <c r="C4681" s="4" t="s">
        <v>21</v>
      </c>
      <c r="D4681" s="4" t="s">
        <v>48</v>
      </c>
      <c r="E4681" s="4" t="s">
        <v>10</v>
      </c>
      <c r="F4681" s="4">
        <v>24</v>
      </c>
      <c r="G4681" s="13">
        <f t="shared" si="73"/>
        <v>400</v>
      </c>
      <c r="H4681" s="13">
        <f>tbl_Data[[#This Row],[Units]] * tbl_Data[[#This Row],[Price]]</f>
        <v>9600</v>
      </c>
      <c r="I4681" s="4" t="s">
        <v>23</v>
      </c>
      <c r="J4681" s="4" t="s">
        <v>12</v>
      </c>
      <c r="K4681" s="4" t="s">
        <v>52</v>
      </c>
    </row>
    <row r="4682" spans="2:11" x14ac:dyDescent="0.25">
      <c r="B4682" s="7">
        <v>44260</v>
      </c>
      <c r="C4682" s="4" t="s">
        <v>8</v>
      </c>
      <c r="D4682" s="4" t="s">
        <v>16</v>
      </c>
      <c r="E4682" s="4" t="s">
        <v>20</v>
      </c>
      <c r="F4682" s="4">
        <v>36</v>
      </c>
      <c r="G4682" s="13">
        <f t="shared" si="73"/>
        <v>300</v>
      </c>
      <c r="H4682" s="13">
        <f>tbl_Data[[#This Row],[Units]] * tbl_Data[[#This Row],[Price]]</f>
        <v>10800</v>
      </c>
      <c r="I4682" s="4" t="s">
        <v>11</v>
      </c>
      <c r="J4682" s="4" t="s">
        <v>12</v>
      </c>
      <c r="K4682" s="4" t="s">
        <v>52</v>
      </c>
    </row>
    <row r="4683" spans="2:11" x14ac:dyDescent="0.25">
      <c r="B4683" s="7">
        <v>44260</v>
      </c>
      <c r="C4683" s="4" t="s">
        <v>21</v>
      </c>
      <c r="D4683" s="4" t="s">
        <v>9</v>
      </c>
      <c r="E4683" s="4" t="s">
        <v>17</v>
      </c>
      <c r="F4683" s="4">
        <v>40</v>
      </c>
      <c r="G4683" s="13">
        <f t="shared" si="73"/>
        <v>500</v>
      </c>
      <c r="H4683" s="13">
        <f>tbl_Data[[#This Row],[Units]] * tbl_Data[[#This Row],[Price]]</f>
        <v>20000</v>
      </c>
      <c r="I4683" s="4" t="s">
        <v>11</v>
      </c>
      <c r="J4683" s="4" t="s">
        <v>12</v>
      </c>
      <c r="K4683" s="4" t="s">
        <v>53</v>
      </c>
    </row>
    <row r="4684" spans="2:11" x14ac:dyDescent="0.25">
      <c r="B4684" s="7">
        <v>44260</v>
      </c>
      <c r="C4684" s="4" t="s">
        <v>8</v>
      </c>
      <c r="D4684" s="4" t="s">
        <v>14</v>
      </c>
      <c r="E4684" s="4" t="s">
        <v>17</v>
      </c>
      <c r="F4684" s="4">
        <v>49</v>
      </c>
      <c r="G4684" s="13">
        <f t="shared" si="73"/>
        <v>500</v>
      </c>
      <c r="H4684" s="13">
        <f>tbl_Data[[#This Row],[Units]] * tbl_Data[[#This Row],[Price]]</f>
        <v>24500</v>
      </c>
      <c r="I4684" s="4" t="s">
        <v>11</v>
      </c>
      <c r="J4684" s="4" t="s">
        <v>12</v>
      </c>
      <c r="K4684" s="4" t="s">
        <v>52</v>
      </c>
    </row>
    <row r="4685" spans="2:11" x14ac:dyDescent="0.25">
      <c r="B4685" s="7">
        <v>44261</v>
      </c>
      <c r="C4685" s="4" t="s">
        <v>21</v>
      </c>
      <c r="D4685" s="4" t="s">
        <v>14</v>
      </c>
      <c r="E4685" s="4" t="s">
        <v>20</v>
      </c>
      <c r="F4685" s="4">
        <v>8</v>
      </c>
      <c r="G4685" s="13">
        <f t="shared" si="73"/>
        <v>300</v>
      </c>
      <c r="H4685" s="13">
        <f>tbl_Data[[#This Row],[Units]] * tbl_Data[[#This Row],[Price]]</f>
        <v>2400</v>
      </c>
      <c r="I4685" s="4" t="s">
        <v>23</v>
      </c>
      <c r="J4685" s="4" t="s">
        <v>12</v>
      </c>
      <c r="K4685" s="4" t="s">
        <v>55</v>
      </c>
    </row>
    <row r="4686" spans="2:11" x14ac:dyDescent="0.25">
      <c r="B4686" s="7">
        <v>44261</v>
      </c>
      <c r="C4686" s="4" t="s">
        <v>13</v>
      </c>
      <c r="D4686" s="4" t="s">
        <v>18</v>
      </c>
      <c r="E4686" s="4" t="s">
        <v>20</v>
      </c>
      <c r="F4686" s="4">
        <v>19</v>
      </c>
      <c r="G4686" s="13">
        <f t="shared" si="73"/>
        <v>300</v>
      </c>
      <c r="H4686" s="13">
        <f>tbl_Data[[#This Row],[Units]] * tbl_Data[[#This Row],[Price]]</f>
        <v>5700</v>
      </c>
      <c r="I4686" s="4" t="s">
        <v>11</v>
      </c>
      <c r="J4686" s="4" t="s">
        <v>12</v>
      </c>
      <c r="K4686" s="4" t="s">
        <v>52</v>
      </c>
    </row>
    <row r="4687" spans="2:11" x14ac:dyDescent="0.25">
      <c r="B4687" s="7">
        <v>44261</v>
      </c>
      <c r="C4687" s="4" t="s">
        <v>21</v>
      </c>
      <c r="D4687" s="4" t="s">
        <v>18</v>
      </c>
      <c r="E4687" s="4" t="s">
        <v>20</v>
      </c>
      <c r="F4687" s="4">
        <v>28</v>
      </c>
      <c r="G4687" s="13">
        <f t="shared" si="73"/>
        <v>300</v>
      </c>
      <c r="H4687" s="13">
        <f>tbl_Data[[#This Row],[Units]] * tbl_Data[[#This Row],[Price]]</f>
        <v>8400</v>
      </c>
      <c r="I4687" s="4" t="s">
        <v>11</v>
      </c>
      <c r="J4687" s="4" t="s">
        <v>12</v>
      </c>
      <c r="K4687" s="4" t="s">
        <v>52</v>
      </c>
    </row>
    <row r="4688" spans="2:11" x14ac:dyDescent="0.25">
      <c r="B4688" s="7">
        <v>44261</v>
      </c>
      <c r="C4688" s="4" t="s">
        <v>8</v>
      </c>
      <c r="D4688" s="4" t="s">
        <v>14</v>
      </c>
      <c r="E4688" s="4" t="s">
        <v>22</v>
      </c>
      <c r="F4688" s="4">
        <v>45</v>
      </c>
      <c r="G4688" s="13">
        <f t="shared" si="73"/>
        <v>200</v>
      </c>
      <c r="H4688" s="13">
        <f>tbl_Data[[#This Row],[Units]] * tbl_Data[[#This Row],[Price]]</f>
        <v>9000</v>
      </c>
      <c r="I4688" s="4" t="s">
        <v>11</v>
      </c>
      <c r="J4688" s="4" t="s">
        <v>12</v>
      </c>
      <c r="K4688" s="4" t="s">
        <v>53</v>
      </c>
    </row>
    <row r="4689" spans="2:11" x14ac:dyDescent="0.25">
      <c r="B4689" s="7">
        <v>44261</v>
      </c>
      <c r="C4689" s="4" t="s">
        <v>13</v>
      </c>
      <c r="D4689" s="4" t="s">
        <v>14</v>
      </c>
      <c r="E4689" s="4" t="s">
        <v>17</v>
      </c>
      <c r="F4689" s="4">
        <v>21</v>
      </c>
      <c r="G4689" s="13">
        <f t="shared" si="73"/>
        <v>500</v>
      </c>
      <c r="H4689" s="13">
        <f>tbl_Data[[#This Row],[Units]] * tbl_Data[[#This Row],[Price]]</f>
        <v>10500</v>
      </c>
      <c r="I4689" s="4" t="s">
        <v>11</v>
      </c>
      <c r="J4689" s="4" t="s">
        <v>12</v>
      </c>
      <c r="K4689" s="4" t="s">
        <v>55</v>
      </c>
    </row>
    <row r="4690" spans="2:11" x14ac:dyDescent="0.25">
      <c r="B4690" s="7">
        <v>44261</v>
      </c>
      <c r="C4690" s="4" t="s">
        <v>8</v>
      </c>
      <c r="D4690" s="4" t="s">
        <v>18</v>
      </c>
      <c r="E4690" s="4" t="s">
        <v>10</v>
      </c>
      <c r="F4690" s="4">
        <v>28</v>
      </c>
      <c r="G4690" s="13">
        <f t="shared" si="73"/>
        <v>400</v>
      </c>
      <c r="H4690" s="13">
        <f>tbl_Data[[#This Row],[Units]] * tbl_Data[[#This Row],[Price]]</f>
        <v>11200</v>
      </c>
      <c r="I4690" s="4" t="s">
        <v>23</v>
      </c>
      <c r="J4690" s="4" t="s">
        <v>12</v>
      </c>
      <c r="K4690" s="4" t="s">
        <v>55</v>
      </c>
    </row>
    <row r="4691" spans="2:11" x14ac:dyDescent="0.25">
      <c r="B4691" s="7">
        <v>44261</v>
      </c>
      <c r="C4691" s="4" t="s">
        <v>21</v>
      </c>
      <c r="D4691" s="4" t="s">
        <v>16</v>
      </c>
      <c r="E4691" s="4" t="s">
        <v>20</v>
      </c>
      <c r="F4691" s="4">
        <v>38</v>
      </c>
      <c r="G4691" s="13">
        <f t="shared" si="73"/>
        <v>300</v>
      </c>
      <c r="H4691" s="13">
        <f>tbl_Data[[#This Row],[Units]] * tbl_Data[[#This Row],[Price]]</f>
        <v>11400</v>
      </c>
      <c r="I4691" s="4" t="s">
        <v>11</v>
      </c>
      <c r="J4691" s="4" t="s">
        <v>12</v>
      </c>
      <c r="K4691" s="4" t="s">
        <v>55</v>
      </c>
    </row>
    <row r="4692" spans="2:11" x14ac:dyDescent="0.25">
      <c r="B4692" s="7">
        <v>44261</v>
      </c>
      <c r="C4692" s="4" t="s">
        <v>21</v>
      </c>
      <c r="D4692" s="4" t="s">
        <v>24</v>
      </c>
      <c r="E4692" s="4" t="s">
        <v>17</v>
      </c>
      <c r="F4692" s="4">
        <v>23</v>
      </c>
      <c r="G4692" s="13">
        <f t="shared" si="73"/>
        <v>500</v>
      </c>
      <c r="H4692" s="13">
        <f>tbl_Data[[#This Row],[Units]] * tbl_Data[[#This Row],[Price]]</f>
        <v>11500</v>
      </c>
      <c r="I4692" s="4" t="s">
        <v>11</v>
      </c>
      <c r="J4692" s="4" t="s">
        <v>12</v>
      </c>
      <c r="K4692" s="4" t="s">
        <v>52</v>
      </c>
    </row>
    <row r="4693" spans="2:11" x14ac:dyDescent="0.25">
      <c r="B4693" s="7">
        <v>44261</v>
      </c>
      <c r="C4693" s="4" t="s">
        <v>21</v>
      </c>
      <c r="D4693" s="4" t="s">
        <v>48</v>
      </c>
      <c r="E4693" s="4" t="s">
        <v>17</v>
      </c>
      <c r="F4693" s="4">
        <v>29</v>
      </c>
      <c r="G4693" s="13">
        <f t="shared" si="73"/>
        <v>500</v>
      </c>
      <c r="H4693" s="13">
        <f>tbl_Data[[#This Row],[Units]] * tbl_Data[[#This Row],[Price]]</f>
        <v>14500</v>
      </c>
      <c r="I4693" s="4" t="s">
        <v>11</v>
      </c>
      <c r="J4693" s="4" t="s">
        <v>12</v>
      </c>
      <c r="K4693" s="4" t="s">
        <v>52</v>
      </c>
    </row>
    <row r="4694" spans="2:11" x14ac:dyDescent="0.25">
      <c r="B4694" s="7">
        <v>44261</v>
      </c>
      <c r="C4694" s="4" t="s">
        <v>13</v>
      </c>
      <c r="D4694" s="4" t="s">
        <v>16</v>
      </c>
      <c r="E4694" s="4" t="s">
        <v>17</v>
      </c>
      <c r="F4694" s="4">
        <v>37</v>
      </c>
      <c r="G4694" s="13">
        <f t="shared" si="73"/>
        <v>500</v>
      </c>
      <c r="H4694" s="13">
        <f>tbl_Data[[#This Row],[Units]] * tbl_Data[[#This Row],[Price]]</f>
        <v>18500</v>
      </c>
      <c r="I4694" s="4" t="s">
        <v>23</v>
      </c>
      <c r="J4694" s="4" t="s">
        <v>12</v>
      </c>
      <c r="K4694" s="4" t="s">
        <v>54</v>
      </c>
    </row>
    <row r="4695" spans="2:11" x14ac:dyDescent="0.25">
      <c r="B4695" s="7">
        <v>44261</v>
      </c>
      <c r="C4695" s="4" t="s">
        <v>21</v>
      </c>
      <c r="D4695" s="4" t="s">
        <v>16</v>
      </c>
      <c r="E4695" s="4" t="s">
        <v>17</v>
      </c>
      <c r="F4695" s="4">
        <v>37</v>
      </c>
      <c r="G4695" s="13">
        <f t="shared" si="73"/>
        <v>500</v>
      </c>
      <c r="H4695" s="13">
        <f>tbl_Data[[#This Row],[Units]] * tbl_Data[[#This Row],[Price]]</f>
        <v>18500</v>
      </c>
      <c r="I4695" s="4" t="s">
        <v>11</v>
      </c>
      <c r="J4695" s="4" t="s">
        <v>12</v>
      </c>
      <c r="K4695" s="4" t="s">
        <v>53</v>
      </c>
    </row>
    <row r="4696" spans="2:11" x14ac:dyDescent="0.25">
      <c r="B4696" s="7">
        <v>44261</v>
      </c>
      <c r="C4696" s="4" t="s">
        <v>21</v>
      </c>
      <c r="D4696" s="4" t="s">
        <v>18</v>
      </c>
      <c r="E4696" s="4" t="s">
        <v>17</v>
      </c>
      <c r="F4696" s="4">
        <v>41</v>
      </c>
      <c r="G4696" s="13">
        <f t="shared" si="73"/>
        <v>500</v>
      </c>
      <c r="H4696" s="13">
        <f>tbl_Data[[#This Row],[Units]] * tbl_Data[[#This Row],[Price]]</f>
        <v>20500</v>
      </c>
      <c r="I4696" s="4" t="s">
        <v>11</v>
      </c>
      <c r="J4696" s="4" t="s">
        <v>12</v>
      </c>
      <c r="K4696" s="4" t="s">
        <v>56</v>
      </c>
    </row>
    <row r="4697" spans="2:11" x14ac:dyDescent="0.25">
      <c r="B4697" s="7">
        <v>44261</v>
      </c>
      <c r="C4697" s="4" t="s">
        <v>21</v>
      </c>
      <c r="D4697" s="4" t="s">
        <v>9</v>
      </c>
      <c r="E4697" s="4" t="s">
        <v>17</v>
      </c>
      <c r="F4697" s="4">
        <v>44</v>
      </c>
      <c r="G4697" s="13">
        <f t="shared" si="73"/>
        <v>500</v>
      </c>
      <c r="H4697" s="13">
        <f>tbl_Data[[#This Row],[Units]] * tbl_Data[[#This Row],[Price]]</f>
        <v>22000</v>
      </c>
      <c r="I4697" s="4" t="s">
        <v>11</v>
      </c>
      <c r="J4697" s="4" t="s">
        <v>12</v>
      </c>
      <c r="K4697" s="4" t="s">
        <v>52</v>
      </c>
    </row>
    <row r="4698" spans="2:11" x14ac:dyDescent="0.25">
      <c r="B4698" s="7">
        <v>44262</v>
      </c>
      <c r="C4698" s="4" t="s">
        <v>21</v>
      </c>
      <c r="D4698" s="4" t="s">
        <v>18</v>
      </c>
      <c r="E4698" s="4" t="s">
        <v>15</v>
      </c>
      <c r="F4698" s="4">
        <v>18</v>
      </c>
      <c r="G4698" s="13">
        <f t="shared" si="73"/>
        <v>100</v>
      </c>
      <c r="H4698" s="13">
        <f>tbl_Data[[#This Row],[Units]] * tbl_Data[[#This Row],[Price]]</f>
        <v>1800</v>
      </c>
      <c r="I4698" s="4" t="s">
        <v>11</v>
      </c>
      <c r="J4698" s="4" t="s">
        <v>12</v>
      </c>
      <c r="K4698" s="4" t="s">
        <v>52</v>
      </c>
    </row>
    <row r="4699" spans="2:11" x14ac:dyDescent="0.25">
      <c r="B4699" s="7">
        <v>44262</v>
      </c>
      <c r="C4699" s="4" t="s">
        <v>13</v>
      </c>
      <c r="D4699" s="4" t="s">
        <v>9</v>
      </c>
      <c r="E4699" s="4" t="s">
        <v>20</v>
      </c>
      <c r="F4699" s="4">
        <v>10</v>
      </c>
      <c r="G4699" s="13">
        <f t="shared" si="73"/>
        <v>300</v>
      </c>
      <c r="H4699" s="13">
        <f>tbl_Data[[#This Row],[Units]] * tbl_Data[[#This Row],[Price]]</f>
        <v>3000</v>
      </c>
      <c r="I4699" s="4" t="s">
        <v>11</v>
      </c>
      <c r="J4699" s="4" t="s">
        <v>12</v>
      </c>
      <c r="K4699" s="4" t="s">
        <v>56</v>
      </c>
    </row>
    <row r="4700" spans="2:11" x14ac:dyDescent="0.25">
      <c r="B4700" s="7">
        <v>44262</v>
      </c>
      <c r="C4700" s="4" t="s">
        <v>8</v>
      </c>
      <c r="D4700" s="4" t="s">
        <v>16</v>
      </c>
      <c r="E4700" s="4" t="s">
        <v>10</v>
      </c>
      <c r="F4700" s="4">
        <v>10</v>
      </c>
      <c r="G4700" s="13">
        <f t="shared" si="73"/>
        <v>400</v>
      </c>
      <c r="H4700" s="13">
        <f>tbl_Data[[#This Row],[Units]] * tbl_Data[[#This Row],[Price]]</f>
        <v>4000</v>
      </c>
      <c r="I4700" s="4" t="s">
        <v>11</v>
      </c>
      <c r="J4700" s="4" t="s">
        <v>12</v>
      </c>
      <c r="K4700" s="4" t="s">
        <v>52</v>
      </c>
    </row>
    <row r="4701" spans="2:11" x14ac:dyDescent="0.25">
      <c r="B4701" s="7">
        <v>44262</v>
      </c>
      <c r="C4701" s="4" t="s">
        <v>21</v>
      </c>
      <c r="D4701" s="4" t="s">
        <v>48</v>
      </c>
      <c r="E4701" s="4" t="s">
        <v>10</v>
      </c>
      <c r="F4701" s="4">
        <v>10</v>
      </c>
      <c r="G4701" s="13">
        <f t="shared" si="73"/>
        <v>400</v>
      </c>
      <c r="H4701" s="13">
        <f>tbl_Data[[#This Row],[Units]] * tbl_Data[[#This Row],[Price]]</f>
        <v>4000</v>
      </c>
      <c r="I4701" s="4" t="s">
        <v>11</v>
      </c>
      <c r="J4701" s="4" t="s">
        <v>12</v>
      </c>
      <c r="K4701" s="4" t="s">
        <v>52</v>
      </c>
    </row>
    <row r="4702" spans="2:11" x14ac:dyDescent="0.25">
      <c r="B4702" s="7">
        <v>44262</v>
      </c>
      <c r="C4702" s="4" t="s">
        <v>13</v>
      </c>
      <c r="D4702" s="4" t="s">
        <v>14</v>
      </c>
      <c r="E4702" s="4" t="s">
        <v>20</v>
      </c>
      <c r="F4702" s="4">
        <v>19</v>
      </c>
      <c r="G4702" s="13">
        <f t="shared" si="73"/>
        <v>300</v>
      </c>
      <c r="H4702" s="13">
        <f>tbl_Data[[#This Row],[Units]] * tbl_Data[[#This Row],[Price]]</f>
        <v>5700</v>
      </c>
      <c r="I4702" s="4" t="s">
        <v>11</v>
      </c>
      <c r="J4702" s="4" t="s">
        <v>12</v>
      </c>
      <c r="K4702" s="4" t="s">
        <v>53</v>
      </c>
    </row>
    <row r="4703" spans="2:11" x14ac:dyDescent="0.25">
      <c r="B4703" s="7">
        <v>44262</v>
      </c>
      <c r="C4703" s="4" t="s">
        <v>8</v>
      </c>
      <c r="D4703" s="4" t="s">
        <v>14</v>
      </c>
      <c r="E4703" s="4" t="s">
        <v>20</v>
      </c>
      <c r="F4703" s="4">
        <v>26</v>
      </c>
      <c r="G4703" s="13">
        <f t="shared" si="73"/>
        <v>300</v>
      </c>
      <c r="H4703" s="13">
        <f>tbl_Data[[#This Row],[Units]] * tbl_Data[[#This Row],[Price]]</f>
        <v>7800</v>
      </c>
      <c r="I4703" s="4" t="s">
        <v>11</v>
      </c>
      <c r="J4703" s="4" t="s">
        <v>12</v>
      </c>
      <c r="K4703" s="4" t="s">
        <v>52</v>
      </c>
    </row>
    <row r="4704" spans="2:11" x14ac:dyDescent="0.25">
      <c r="B4704" s="7">
        <v>44262</v>
      </c>
      <c r="C4704" s="4" t="s">
        <v>8</v>
      </c>
      <c r="D4704" s="4" t="s">
        <v>14</v>
      </c>
      <c r="E4704" s="4" t="s">
        <v>20</v>
      </c>
      <c r="F4704" s="4">
        <v>30</v>
      </c>
      <c r="G4704" s="13">
        <f t="shared" si="73"/>
        <v>300</v>
      </c>
      <c r="H4704" s="13">
        <f>tbl_Data[[#This Row],[Units]] * tbl_Data[[#This Row],[Price]]</f>
        <v>9000</v>
      </c>
      <c r="I4704" s="4" t="s">
        <v>11</v>
      </c>
      <c r="J4704" s="4" t="s">
        <v>12</v>
      </c>
      <c r="K4704" s="4" t="s">
        <v>53</v>
      </c>
    </row>
    <row r="4705" spans="2:11" x14ac:dyDescent="0.25">
      <c r="B4705" s="7">
        <v>44262</v>
      </c>
      <c r="C4705" s="4" t="s">
        <v>8</v>
      </c>
      <c r="D4705" s="4" t="s">
        <v>16</v>
      </c>
      <c r="E4705" s="4" t="s">
        <v>22</v>
      </c>
      <c r="F4705" s="4">
        <v>46</v>
      </c>
      <c r="G4705" s="13">
        <f t="shared" si="73"/>
        <v>200</v>
      </c>
      <c r="H4705" s="13">
        <f>tbl_Data[[#This Row],[Units]] * tbl_Data[[#This Row],[Price]]</f>
        <v>9200</v>
      </c>
      <c r="I4705" s="4" t="s">
        <v>11</v>
      </c>
      <c r="J4705" s="4" t="s">
        <v>12</v>
      </c>
      <c r="K4705" s="4" t="s">
        <v>52</v>
      </c>
    </row>
    <row r="4706" spans="2:11" x14ac:dyDescent="0.25">
      <c r="B4706" s="7">
        <v>44262</v>
      </c>
      <c r="C4706" s="4" t="s">
        <v>8</v>
      </c>
      <c r="D4706" s="4" t="s">
        <v>18</v>
      </c>
      <c r="E4706" s="4" t="s">
        <v>20</v>
      </c>
      <c r="F4706" s="4">
        <v>39</v>
      </c>
      <c r="G4706" s="13">
        <f t="shared" si="73"/>
        <v>300</v>
      </c>
      <c r="H4706" s="13">
        <f>tbl_Data[[#This Row],[Units]] * tbl_Data[[#This Row],[Price]]</f>
        <v>11700</v>
      </c>
      <c r="I4706" s="4" t="s">
        <v>11</v>
      </c>
      <c r="J4706" s="4" t="s">
        <v>12</v>
      </c>
      <c r="K4706" s="4" t="s">
        <v>52</v>
      </c>
    </row>
    <row r="4707" spans="2:11" x14ac:dyDescent="0.25">
      <c r="B4707" s="7">
        <v>44262</v>
      </c>
      <c r="C4707" s="4" t="s">
        <v>13</v>
      </c>
      <c r="D4707" s="4" t="s">
        <v>24</v>
      </c>
      <c r="E4707" s="4" t="s">
        <v>10</v>
      </c>
      <c r="F4707" s="4">
        <v>31</v>
      </c>
      <c r="G4707" s="13">
        <f t="shared" si="73"/>
        <v>400</v>
      </c>
      <c r="H4707" s="13">
        <f>tbl_Data[[#This Row],[Units]] * tbl_Data[[#This Row],[Price]]</f>
        <v>12400</v>
      </c>
      <c r="I4707" s="4" t="s">
        <v>11</v>
      </c>
      <c r="J4707" s="4" t="s">
        <v>19</v>
      </c>
      <c r="K4707" s="4" t="s">
        <v>53</v>
      </c>
    </row>
    <row r="4708" spans="2:11" x14ac:dyDescent="0.25">
      <c r="B4708" s="7">
        <v>44262</v>
      </c>
      <c r="C4708" s="4" t="s">
        <v>8</v>
      </c>
      <c r="D4708" s="4" t="s">
        <v>24</v>
      </c>
      <c r="E4708" s="4" t="s">
        <v>17</v>
      </c>
      <c r="F4708" s="4">
        <v>26</v>
      </c>
      <c r="G4708" s="13">
        <f t="shared" si="73"/>
        <v>500</v>
      </c>
      <c r="H4708" s="13">
        <f>tbl_Data[[#This Row],[Units]] * tbl_Data[[#This Row],[Price]]</f>
        <v>13000</v>
      </c>
      <c r="I4708" s="4" t="s">
        <v>11</v>
      </c>
      <c r="J4708" s="4" t="s">
        <v>12</v>
      </c>
      <c r="K4708" s="4" t="s">
        <v>52</v>
      </c>
    </row>
    <row r="4709" spans="2:11" x14ac:dyDescent="0.25">
      <c r="B4709" s="7">
        <v>44262</v>
      </c>
      <c r="C4709" s="4" t="s">
        <v>8</v>
      </c>
      <c r="D4709" s="4" t="s">
        <v>18</v>
      </c>
      <c r="E4709" s="4" t="s">
        <v>10</v>
      </c>
      <c r="F4709" s="4">
        <v>45</v>
      </c>
      <c r="G4709" s="13">
        <f t="shared" si="73"/>
        <v>400</v>
      </c>
      <c r="H4709" s="13">
        <f>tbl_Data[[#This Row],[Units]] * tbl_Data[[#This Row],[Price]]</f>
        <v>18000</v>
      </c>
      <c r="I4709" s="4" t="s">
        <v>11</v>
      </c>
      <c r="J4709" s="4" t="s">
        <v>12</v>
      </c>
      <c r="K4709" s="4" t="s">
        <v>52</v>
      </c>
    </row>
    <row r="4710" spans="2:11" x14ac:dyDescent="0.25">
      <c r="B4710" s="7">
        <v>44262</v>
      </c>
      <c r="C4710" s="4" t="s">
        <v>13</v>
      </c>
      <c r="D4710" s="4" t="s">
        <v>16</v>
      </c>
      <c r="E4710" s="4" t="s">
        <v>17</v>
      </c>
      <c r="F4710" s="4">
        <v>48</v>
      </c>
      <c r="G4710" s="13">
        <f t="shared" si="73"/>
        <v>500</v>
      </c>
      <c r="H4710" s="13">
        <f>tbl_Data[[#This Row],[Units]] * tbl_Data[[#This Row],[Price]]</f>
        <v>24000</v>
      </c>
      <c r="I4710" s="4" t="s">
        <v>23</v>
      </c>
      <c r="J4710" s="4" t="s">
        <v>12</v>
      </c>
      <c r="K4710" s="4" t="s">
        <v>55</v>
      </c>
    </row>
    <row r="4711" spans="2:11" x14ac:dyDescent="0.25">
      <c r="B4711" s="7">
        <v>44263</v>
      </c>
      <c r="C4711" s="4" t="s">
        <v>21</v>
      </c>
      <c r="D4711" s="4" t="s">
        <v>9</v>
      </c>
      <c r="E4711" s="4" t="s">
        <v>15</v>
      </c>
      <c r="F4711" s="4">
        <v>19</v>
      </c>
      <c r="G4711" s="13">
        <f t="shared" si="73"/>
        <v>100</v>
      </c>
      <c r="H4711" s="13">
        <f>tbl_Data[[#This Row],[Units]] * tbl_Data[[#This Row],[Price]]</f>
        <v>1900</v>
      </c>
      <c r="I4711" s="4" t="s">
        <v>11</v>
      </c>
      <c r="J4711" s="4" t="s">
        <v>12</v>
      </c>
      <c r="K4711" s="4" t="s">
        <v>55</v>
      </c>
    </row>
    <row r="4712" spans="2:11" x14ac:dyDescent="0.25">
      <c r="B4712" s="7">
        <v>44263</v>
      </c>
      <c r="C4712" s="4" t="s">
        <v>13</v>
      </c>
      <c r="D4712" s="4" t="s">
        <v>18</v>
      </c>
      <c r="E4712" s="4" t="s">
        <v>10</v>
      </c>
      <c r="F4712" s="4">
        <v>14</v>
      </c>
      <c r="G4712" s="13">
        <f t="shared" si="73"/>
        <v>400</v>
      </c>
      <c r="H4712" s="13">
        <f>tbl_Data[[#This Row],[Units]] * tbl_Data[[#This Row],[Price]]</f>
        <v>5600</v>
      </c>
      <c r="I4712" s="4" t="s">
        <v>11</v>
      </c>
      <c r="J4712" s="4" t="s">
        <v>12</v>
      </c>
      <c r="K4712" s="4" t="s">
        <v>53</v>
      </c>
    </row>
    <row r="4713" spans="2:11" x14ac:dyDescent="0.25">
      <c r="B4713" s="7">
        <v>44263</v>
      </c>
      <c r="C4713" s="4" t="s">
        <v>8</v>
      </c>
      <c r="D4713" s="4" t="s">
        <v>18</v>
      </c>
      <c r="E4713" s="4" t="s">
        <v>20</v>
      </c>
      <c r="F4713" s="4">
        <v>36</v>
      </c>
      <c r="G4713" s="13">
        <f t="shared" si="73"/>
        <v>300</v>
      </c>
      <c r="H4713" s="13">
        <f>tbl_Data[[#This Row],[Units]] * tbl_Data[[#This Row],[Price]]</f>
        <v>10800</v>
      </c>
      <c r="I4713" s="4" t="s">
        <v>11</v>
      </c>
      <c r="J4713" s="4" t="s">
        <v>12</v>
      </c>
      <c r="K4713" s="4" t="s">
        <v>52</v>
      </c>
    </row>
    <row r="4714" spans="2:11" x14ac:dyDescent="0.25">
      <c r="B4714" s="7">
        <v>44263</v>
      </c>
      <c r="C4714" s="4" t="s">
        <v>21</v>
      </c>
      <c r="D4714" s="4" t="s">
        <v>16</v>
      </c>
      <c r="E4714" s="4" t="s">
        <v>17</v>
      </c>
      <c r="F4714" s="4">
        <v>23</v>
      </c>
      <c r="G4714" s="13">
        <f t="shared" si="73"/>
        <v>500</v>
      </c>
      <c r="H4714" s="13">
        <f>tbl_Data[[#This Row],[Units]] * tbl_Data[[#This Row],[Price]]</f>
        <v>11500</v>
      </c>
      <c r="I4714" s="4" t="s">
        <v>11</v>
      </c>
      <c r="J4714" s="4" t="s">
        <v>12</v>
      </c>
      <c r="K4714" s="4" t="s">
        <v>52</v>
      </c>
    </row>
    <row r="4715" spans="2:11" x14ac:dyDescent="0.25">
      <c r="B4715" s="7">
        <v>44263</v>
      </c>
      <c r="C4715" s="4" t="s">
        <v>13</v>
      </c>
      <c r="D4715" s="4" t="s">
        <v>18</v>
      </c>
      <c r="E4715" s="4" t="s">
        <v>17</v>
      </c>
      <c r="F4715" s="4">
        <v>24</v>
      </c>
      <c r="G4715" s="13">
        <f t="shared" si="73"/>
        <v>500</v>
      </c>
      <c r="H4715" s="13">
        <f>tbl_Data[[#This Row],[Units]] * tbl_Data[[#This Row],[Price]]</f>
        <v>12000</v>
      </c>
      <c r="I4715" s="4" t="s">
        <v>23</v>
      </c>
      <c r="J4715" s="4" t="s">
        <v>12</v>
      </c>
      <c r="K4715" s="4" t="s">
        <v>56</v>
      </c>
    </row>
    <row r="4716" spans="2:11" x14ac:dyDescent="0.25">
      <c r="B4716" s="7">
        <v>44263</v>
      </c>
      <c r="C4716" s="4" t="s">
        <v>13</v>
      </c>
      <c r="D4716" s="4" t="s">
        <v>18</v>
      </c>
      <c r="E4716" s="4" t="s">
        <v>20</v>
      </c>
      <c r="F4716" s="4">
        <v>45</v>
      </c>
      <c r="G4716" s="13">
        <f t="shared" si="73"/>
        <v>300</v>
      </c>
      <c r="H4716" s="13">
        <f>tbl_Data[[#This Row],[Units]] * tbl_Data[[#This Row],[Price]]</f>
        <v>13500</v>
      </c>
      <c r="I4716" s="4" t="s">
        <v>11</v>
      </c>
      <c r="J4716" s="4" t="s">
        <v>12</v>
      </c>
      <c r="K4716" s="4" t="s">
        <v>53</v>
      </c>
    </row>
    <row r="4717" spans="2:11" x14ac:dyDescent="0.25">
      <c r="B4717" s="7">
        <v>44263</v>
      </c>
      <c r="C4717" s="4" t="s">
        <v>8</v>
      </c>
      <c r="D4717" s="4" t="s">
        <v>16</v>
      </c>
      <c r="E4717" s="4" t="s">
        <v>10</v>
      </c>
      <c r="F4717" s="4">
        <v>37</v>
      </c>
      <c r="G4717" s="13">
        <f t="shared" si="73"/>
        <v>400</v>
      </c>
      <c r="H4717" s="13">
        <f>tbl_Data[[#This Row],[Units]] * tbl_Data[[#This Row],[Price]]</f>
        <v>14800</v>
      </c>
      <c r="I4717" s="4" t="s">
        <v>11</v>
      </c>
      <c r="J4717" s="4" t="s">
        <v>12</v>
      </c>
      <c r="K4717" s="4" t="s">
        <v>55</v>
      </c>
    </row>
    <row r="4718" spans="2:11" x14ac:dyDescent="0.25">
      <c r="B4718" s="7">
        <v>44263</v>
      </c>
      <c r="C4718" s="4" t="s">
        <v>8</v>
      </c>
      <c r="D4718" s="4" t="s">
        <v>16</v>
      </c>
      <c r="E4718" s="4" t="s">
        <v>10</v>
      </c>
      <c r="F4718" s="4">
        <v>41</v>
      </c>
      <c r="G4718" s="13">
        <f t="shared" si="73"/>
        <v>400</v>
      </c>
      <c r="H4718" s="13">
        <f>tbl_Data[[#This Row],[Units]] * tbl_Data[[#This Row],[Price]]</f>
        <v>16400</v>
      </c>
      <c r="I4718" s="4" t="s">
        <v>11</v>
      </c>
      <c r="J4718" s="4" t="s">
        <v>12</v>
      </c>
      <c r="K4718" s="4" t="s">
        <v>52</v>
      </c>
    </row>
    <row r="4719" spans="2:11" x14ac:dyDescent="0.25">
      <c r="B4719" s="7">
        <v>44264</v>
      </c>
      <c r="C4719" s="4" t="s">
        <v>21</v>
      </c>
      <c r="D4719" s="4" t="s">
        <v>16</v>
      </c>
      <c r="E4719" s="4" t="s">
        <v>10</v>
      </c>
      <c r="F4719" s="4">
        <v>4</v>
      </c>
      <c r="G4719" s="13">
        <f t="shared" si="73"/>
        <v>400</v>
      </c>
      <c r="H4719" s="13">
        <f>tbl_Data[[#This Row],[Units]] * tbl_Data[[#This Row],[Price]]</f>
        <v>1600</v>
      </c>
      <c r="I4719" s="4" t="s">
        <v>23</v>
      </c>
      <c r="J4719" s="4" t="s">
        <v>12</v>
      </c>
      <c r="K4719" s="4" t="s">
        <v>55</v>
      </c>
    </row>
    <row r="4720" spans="2:11" x14ac:dyDescent="0.25">
      <c r="B4720" s="7">
        <v>44264</v>
      </c>
      <c r="C4720" s="4" t="s">
        <v>8</v>
      </c>
      <c r="D4720" s="4" t="s">
        <v>48</v>
      </c>
      <c r="E4720" s="4" t="s">
        <v>22</v>
      </c>
      <c r="F4720" s="4">
        <v>17</v>
      </c>
      <c r="G4720" s="13">
        <f t="shared" si="73"/>
        <v>200</v>
      </c>
      <c r="H4720" s="13">
        <f>tbl_Data[[#This Row],[Units]] * tbl_Data[[#This Row],[Price]]</f>
        <v>3400</v>
      </c>
      <c r="I4720" s="4" t="s">
        <v>11</v>
      </c>
      <c r="J4720" s="4" t="s">
        <v>12</v>
      </c>
      <c r="K4720" s="4" t="s">
        <v>52</v>
      </c>
    </row>
    <row r="4721" spans="2:11" x14ac:dyDescent="0.25">
      <c r="B4721" s="7">
        <v>44264</v>
      </c>
      <c r="C4721" s="4" t="s">
        <v>21</v>
      </c>
      <c r="D4721" s="4" t="s">
        <v>16</v>
      </c>
      <c r="E4721" s="4" t="s">
        <v>20</v>
      </c>
      <c r="F4721" s="4">
        <v>14</v>
      </c>
      <c r="G4721" s="13">
        <f t="shared" si="73"/>
        <v>300</v>
      </c>
      <c r="H4721" s="13">
        <f>tbl_Data[[#This Row],[Units]] * tbl_Data[[#This Row],[Price]]</f>
        <v>4200</v>
      </c>
      <c r="I4721" s="4" t="s">
        <v>11</v>
      </c>
      <c r="J4721" s="4" t="s">
        <v>12</v>
      </c>
      <c r="K4721" s="4" t="s">
        <v>52</v>
      </c>
    </row>
    <row r="4722" spans="2:11" x14ac:dyDescent="0.25">
      <c r="B4722" s="7">
        <v>44264</v>
      </c>
      <c r="C4722" s="4" t="s">
        <v>21</v>
      </c>
      <c r="D4722" s="4" t="s">
        <v>16</v>
      </c>
      <c r="E4722" s="4" t="s">
        <v>10</v>
      </c>
      <c r="F4722" s="4">
        <v>16</v>
      </c>
      <c r="G4722" s="13">
        <f t="shared" si="73"/>
        <v>400</v>
      </c>
      <c r="H4722" s="13">
        <f>tbl_Data[[#This Row],[Units]] * tbl_Data[[#This Row],[Price]]</f>
        <v>6400</v>
      </c>
      <c r="I4722" s="4" t="s">
        <v>11</v>
      </c>
      <c r="J4722" s="4" t="s">
        <v>12</v>
      </c>
      <c r="K4722" s="4" t="s">
        <v>52</v>
      </c>
    </row>
    <row r="4723" spans="2:11" x14ac:dyDescent="0.25">
      <c r="B4723" s="7">
        <v>44264</v>
      </c>
      <c r="C4723" s="4" t="s">
        <v>13</v>
      </c>
      <c r="D4723" s="4" t="s">
        <v>9</v>
      </c>
      <c r="E4723" s="4" t="s">
        <v>20</v>
      </c>
      <c r="F4723" s="4">
        <v>29</v>
      </c>
      <c r="G4723" s="13">
        <f t="shared" si="73"/>
        <v>300</v>
      </c>
      <c r="H4723" s="13">
        <f>tbl_Data[[#This Row],[Units]] * tbl_Data[[#This Row],[Price]]</f>
        <v>8700</v>
      </c>
      <c r="I4723" s="4" t="s">
        <v>11</v>
      </c>
      <c r="J4723" s="4" t="s">
        <v>12</v>
      </c>
      <c r="K4723" s="4" t="s">
        <v>55</v>
      </c>
    </row>
    <row r="4724" spans="2:11" x14ac:dyDescent="0.25">
      <c r="B4724" s="7">
        <v>44264</v>
      </c>
      <c r="C4724" s="4" t="s">
        <v>13</v>
      </c>
      <c r="D4724" s="4" t="s">
        <v>9</v>
      </c>
      <c r="E4724" s="4" t="s">
        <v>20</v>
      </c>
      <c r="F4724" s="4">
        <v>33</v>
      </c>
      <c r="G4724" s="13">
        <f t="shared" si="73"/>
        <v>300</v>
      </c>
      <c r="H4724" s="13">
        <f>tbl_Data[[#This Row],[Units]] * tbl_Data[[#This Row],[Price]]</f>
        <v>9900</v>
      </c>
      <c r="I4724" s="4" t="s">
        <v>23</v>
      </c>
      <c r="J4724" s="4" t="s">
        <v>12</v>
      </c>
      <c r="K4724" s="4" t="s">
        <v>53</v>
      </c>
    </row>
    <row r="4725" spans="2:11" x14ac:dyDescent="0.25">
      <c r="B4725" s="7">
        <v>44264</v>
      </c>
      <c r="C4725" s="4" t="s">
        <v>21</v>
      </c>
      <c r="D4725" s="4" t="s">
        <v>48</v>
      </c>
      <c r="E4725" s="4" t="s">
        <v>20</v>
      </c>
      <c r="F4725" s="4">
        <v>35</v>
      </c>
      <c r="G4725" s="13">
        <f t="shared" si="73"/>
        <v>300</v>
      </c>
      <c r="H4725" s="13">
        <f>tbl_Data[[#This Row],[Units]] * tbl_Data[[#This Row],[Price]]</f>
        <v>10500</v>
      </c>
      <c r="I4725" s="4" t="s">
        <v>11</v>
      </c>
      <c r="J4725" s="4" t="s">
        <v>12</v>
      </c>
      <c r="K4725" s="4" t="s">
        <v>56</v>
      </c>
    </row>
    <row r="4726" spans="2:11" x14ac:dyDescent="0.25">
      <c r="B4726" s="7">
        <v>44264</v>
      </c>
      <c r="C4726" s="4" t="s">
        <v>13</v>
      </c>
      <c r="D4726" s="4" t="s">
        <v>48</v>
      </c>
      <c r="E4726" s="4" t="s">
        <v>10</v>
      </c>
      <c r="F4726" s="4">
        <v>31</v>
      </c>
      <c r="G4726" s="13">
        <f t="shared" si="73"/>
        <v>400</v>
      </c>
      <c r="H4726" s="13">
        <f>tbl_Data[[#This Row],[Units]] * tbl_Data[[#This Row],[Price]]</f>
        <v>12400</v>
      </c>
      <c r="I4726" s="4" t="s">
        <v>11</v>
      </c>
      <c r="J4726" s="4" t="s">
        <v>12</v>
      </c>
      <c r="K4726" s="4" t="s">
        <v>53</v>
      </c>
    </row>
    <row r="4727" spans="2:11" x14ac:dyDescent="0.25">
      <c r="B4727" s="7">
        <v>44264</v>
      </c>
      <c r="C4727" s="4" t="s">
        <v>8</v>
      </c>
      <c r="D4727" s="4" t="s">
        <v>14</v>
      </c>
      <c r="E4727" s="4" t="s">
        <v>17</v>
      </c>
      <c r="F4727" s="4">
        <v>26</v>
      </c>
      <c r="G4727" s="13">
        <f t="shared" si="73"/>
        <v>500</v>
      </c>
      <c r="H4727" s="13">
        <f>tbl_Data[[#This Row],[Units]] * tbl_Data[[#This Row],[Price]]</f>
        <v>13000</v>
      </c>
      <c r="I4727" s="4" t="s">
        <v>11</v>
      </c>
      <c r="J4727" s="4" t="s">
        <v>12</v>
      </c>
      <c r="K4727" s="4" t="s">
        <v>52</v>
      </c>
    </row>
    <row r="4728" spans="2:11" x14ac:dyDescent="0.25">
      <c r="B4728" s="7">
        <v>44264</v>
      </c>
      <c r="C4728" s="4" t="s">
        <v>13</v>
      </c>
      <c r="D4728" s="4" t="s">
        <v>14</v>
      </c>
      <c r="E4728" s="4" t="s">
        <v>17</v>
      </c>
      <c r="F4728" s="4">
        <v>28</v>
      </c>
      <c r="G4728" s="13">
        <f t="shared" si="73"/>
        <v>500</v>
      </c>
      <c r="H4728" s="13">
        <f>tbl_Data[[#This Row],[Units]] * tbl_Data[[#This Row],[Price]]</f>
        <v>14000</v>
      </c>
      <c r="I4728" s="4" t="s">
        <v>11</v>
      </c>
      <c r="J4728" s="4" t="s">
        <v>12</v>
      </c>
      <c r="K4728" s="4" t="s">
        <v>52</v>
      </c>
    </row>
    <row r="4729" spans="2:11" x14ac:dyDescent="0.25">
      <c r="B4729" s="7">
        <v>44264</v>
      </c>
      <c r="C4729" s="4" t="s">
        <v>13</v>
      </c>
      <c r="D4729" s="4" t="s">
        <v>18</v>
      </c>
      <c r="E4729" s="4" t="s">
        <v>17</v>
      </c>
      <c r="F4729" s="4">
        <v>36</v>
      </c>
      <c r="G4729" s="13">
        <f t="shared" si="73"/>
        <v>500</v>
      </c>
      <c r="H4729" s="13">
        <f>tbl_Data[[#This Row],[Units]] * tbl_Data[[#This Row],[Price]]</f>
        <v>18000</v>
      </c>
      <c r="I4729" s="4" t="s">
        <v>11</v>
      </c>
      <c r="J4729" s="4" t="s">
        <v>12</v>
      </c>
      <c r="K4729" s="4" t="s">
        <v>55</v>
      </c>
    </row>
    <row r="4730" spans="2:11" x14ac:dyDescent="0.25">
      <c r="B4730" s="7">
        <v>44264</v>
      </c>
      <c r="C4730" s="4" t="s">
        <v>8</v>
      </c>
      <c r="D4730" s="4" t="s">
        <v>18</v>
      </c>
      <c r="E4730" s="4" t="s">
        <v>17</v>
      </c>
      <c r="F4730" s="4">
        <v>43</v>
      </c>
      <c r="G4730" s="13">
        <f t="shared" si="73"/>
        <v>500</v>
      </c>
      <c r="H4730" s="13">
        <f>tbl_Data[[#This Row],[Units]] * tbl_Data[[#This Row],[Price]]</f>
        <v>21500</v>
      </c>
      <c r="I4730" s="4" t="s">
        <v>11</v>
      </c>
      <c r="J4730" s="4" t="s">
        <v>12</v>
      </c>
      <c r="K4730" s="4" t="s">
        <v>55</v>
      </c>
    </row>
    <row r="4731" spans="2:11" x14ac:dyDescent="0.25">
      <c r="B4731" s="7">
        <v>44265</v>
      </c>
      <c r="C4731" s="4" t="s">
        <v>21</v>
      </c>
      <c r="D4731" s="4" t="s">
        <v>24</v>
      </c>
      <c r="E4731" s="4" t="s">
        <v>15</v>
      </c>
      <c r="F4731" s="4">
        <v>6</v>
      </c>
      <c r="G4731" s="13">
        <f t="shared" si="73"/>
        <v>100</v>
      </c>
      <c r="H4731" s="13">
        <f>tbl_Data[[#This Row],[Units]] * tbl_Data[[#This Row],[Price]]</f>
        <v>600</v>
      </c>
      <c r="I4731" s="4" t="s">
        <v>11</v>
      </c>
      <c r="J4731" s="4" t="s">
        <v>12</v>
      </c>
      <c r="K4731" s="4" t="s">
        <v>53</v>
      </c>
    </row>
    <row r="4732" spans="2:11" x14ac:dyDescent="0.25">
      <c r="B4732" s="7">
        <v>44265</v>
      </c>
      <c r="C4732" s="4" t="s">
        <v>21</v>
      </c>
      <c r="D4732" s="4" t="s">
        <v>48</v>
      </c>
      <c r="E4732" s="4" t="s">
        <v>10</v>
      </c>
      <c r="F4732" s="4">
        <v>5</v>
      </c>
      <c r="G4732" s="13">
        <f t="shared" si="73"/>
        <v>400</v>
      </c>
      <c r="H4732" s="13">
        <f>tbl_Data[[#This Row],[Units]] * tbl_Data[[#This Row],[Price]]</f>
        <v>2000</v>
      </c>
      <c r="I4732" s="4" t="s">
        <v>11</v>
      </c>
      <c r="J4732" s="4" t="s">
        <v>19</v>
      </c>
      <c r="K4732" s="4" t="s">
        <v>52</v>
      </c>
    </row>
    <row r="4733" spans="2:11" x14ac:dyDescent="0.25">
      <c r="B4733" s="7">
        <v>44265</v>
      </c>
      <c r="C4733" s="4" t="s">
        <v>21</v>
      </c>
      <c r="D4733" s="4" t="s">
        <v>9</v>
      </c>
      <c r="E4733" s="4" t="s">
        <v>15</v>
      </c>
      <c r="F4733" s="4">
        <v>27</v>
      </c>
      <c r="G4733" s="13">
        <f t="shared" si="73"/>
        <v>100</v>
      </c>
      <c r="H4733" s="13">
        <f>tbl_Data[[#This Row],[Units]] * tbl_Data[[#This Row],[Price]]</f>
        <v>2700</v>
      </c>
      <c r="I4733" s="4" t="s">
        <v>11</v>
      </c>
      <c r="J4733" s="4" t="s">
        <v>12</v>
      </c>
      <c r="K4733" s="4" t="s">
        <v>52</v>
      </c>
    </row>
    <row r="4734" spans="2:11" x14ac:dyDescent="0.25">
      <c r="B4734" s="7">
        <v>44265</v>
      </c>
      <c r="C4734" s="4" t="s">
        <v>21</v>
      </c>
      <c r="D4734" s="4" t="s">
        <v>14</v>
      </c>
      <c r="E4734" s="4" t="s">
        <v>17</v>
      </c>
      <c r="F4734" s="4">
        <v>6</v>
      </c>
      <c r="G4734" s="13">
        <f t="shared" si="73"/>
        <v>500</v>
      </c>
      <c r="H4734" s="13">
        <f>tbl_Data[[#This Row],[Units]] * tbl_Data[[#This Row],[Price]]</f>
        <v>3000</v>
      </c>
      <c r="I4734" s="4" t="s">
        <v>11</v>
      </c>
      <c r="J4734" s="4" t="s">
        <v>12</v>
      </c>
      <c r="K4734" s="4" t="s">
        <v>55</v>
      </c>
    </row>
    <row r="4735" spans="2:11" x14ac:dyDescent="0.25">
      <c r="B4735" s="7">
        <v>44265</v>
      </c>
      <c r="C4735" s="4" t="s">
        <v>13</v>
      </c>
      <c r="D4735" s="4" t="s">
        <v>48</v>
      </c>
      <c r="E4735" s="4" t="s">
        <v>17</v>
      </c>
      <c r="F4735" s="4">
        <v>10</v>
      </c>
      <c r="G4735" s="13">
        <f t="shared" si="73"/>
        <v>500</v>
      </c>
      <c r="H4735" s="13">
        <f>tbl_Data[[#This Row],[Units]] * tbl_Data[[#This Row],[Price]]</f>
        <v>5000</v>
      </c>
      <c r="I4735" s="4" t="s">
        <v>11</v>
      </c>
      <c r="J4735" s="4" t="s">
        <v>12</v>
      </c>
      <c r="K4735" s="4" t="s">
        <v>52</v>
      </c>
    </row>
    <row r="4736" spans="2:11" x14ac:dyDescent="0.25">
      <c r="B4736" s="7">
        <v>44265</v>
      </c>
      <c r="C4736" s="4" t="s">
        <v>13</v>
      </c>
      <c r="D4736" s="4" t="s">
        <v>9</v>
      </c>
      <c r="E4736" s="4" t="s">
        <v>10</v>
      </c>
      <c r="F4736" s="4">
        <v>18</v>
      </c>
      <c r="G4736" s="13">
        <f t="shared" si="73"/>
        <v>400</v>
      </c>
      <c r="H4736" s="13">
        <f>tbl_Data[[#This Row],[Units]] * tbl_Data[[#This Row],[Price]]</f>
        <v>7200</v>
      </c>
      <c r="I4736" s="4" t="s">
        <v>11</v>
      </c>
      <c r="J4736" s="4" t="s">
        <v>12</v>
      </c>
      <c r="K4736" s="4" t="s">
        <v>55</v>
      </c>
    </row>
    <row r="4737" spans="2:11" x14ac:dyDescent="0.25">
      <c r="B4737" s="7">
        <v>44265</v>
      </c>
      <c r="C4737" s="4" t="s">
        <v>13</v>
      </c>
      <c r="D4737" s="4" t="s">
        <v>48</v>
      </c>
      <c r="E4737" s="4" t="s">
        <v>10</v>
      </c>
      <c r="F4737" s="4">
        <v>18</v>
      </c>
      <c r="G4737" s="13">
        <f t="shared" si="73"/>
        <v>400</v>
      </c>
      <c r="H4737" s="13">
        <f>tbl_Data[[#This Row],[Units]] * tbl_Data[[#This Row],[Price]]</f>
        <v>7200</v>
      </c>
      <c r="I4737" s="4" t="s">
        <v>11</v>
      </c>
      <c r="J4737" s="4" t="s">
        <v>12</v>
      </c>
      <c r="K4737" s="4" t="s">
        <v>52</v>
      </c>
    </row>
    <row r="4738" spans="2:11" x14ac:dyDescent="0.25">
      <c r="B4738" s="7">
        <v>44265</v>
      </c>
      <c r="C4738" s="4" t="s">
        <v>8</v>
      </c>
      <c r="D4738" s="4" t="s">
        <v>9</v>
      </c>
      <c r="E4738" s="4" t="s">
        <v>10</v>
      </c>
      <c r="F4738" s="4">
        <v>19</v>
      </c>
      <c r="G4738" s="13">
        <f t="shared" si="73"/>
        <v>400</v>
      </c>
      <c r="H4738" s="13">
        <f>tbl_Data[[#This Row],[Units]] * tbl_Data[[#This Row],[Price]]</f>
        <v>7600</v>
      </c>
      <c r="I4738" s="4" t="s">
        <v>11</v>
      </c>
      <c r="J4738" s="4" t="s">
        <v>12</v>
      </c>
      <c r="K4738" s="4" t="s">
        <v>53</v>
      </c>
    </row>
    <row r="4739" spans="2:11" x14ac:dyDescent="0.25">
      <c r="B4739" s="7">
        <v>44265</v>
      </c>
      <c r="C4739" s="4" t="s">
        <v>8</v>
      </c>
      <c r="D4739" s="4" t="s">
        <v>16</v>
      </c>
      <c r="E4739" s="4" t="s">
        <v>22</v>
      </c>
      <c r="F4739" s="4">
        <v>41</v>
      </c>
      <c r="G4739" s="13">
        <f t="shared" si="73"/>
        <v>200</v>
      </c>
      <c r="H4739" s="13">
        <f>tbl_Data[[#This Row],[Units]] * tbl_Data[[#This Row],[Price]]</f>
        <v>8200</v>
      </c>
      <c r="I4739" s="4" t="s">
        <v>11</v>
      </c>
      <c r="J4739" s="4" t="s">
        <v>12</v>
      </c>
      <c r="K4739" s="4" t="s">
        <v>55</v>
      </c>
    </row>
    <row r="4740" spans="2:11" x14ac:dyDescent="0.25">
      <c r="B4740" s="7">
        <v>44265</v>
      </c>
      <c r="C4740" s="4" t="s">
        <v>21</v>
      </c>
      <c r="D4740" s="4" t="s">
        <v>48</v>
      </c>
      <c r="E4740" s="4" t="s">
        <v>10</v>
      </c>
      <c r="F4740" s="4">
        <v>21</v>
      </c>
      <c r="G4740" s="13">
        <f t="shared" ref="G4740:G4803" si="74">_xlfn.XLOOKUP(E4740, Product, dv_Price, "N/A", 0)</f>
        <v>400</v>
      </c>
      <c r="H4740" s="13">
        <f>tbl_Data[[#This Row],[Units]] * tbl_Data[[#This Row],[Price]]</f>
        <v>8400</v>
      </c>
      <c r="I4740" s="4" t="s">
        <v>11</v>
      </c>
      <c r="J4740" s="4" t="s">
        <v>12</v>
      </c>
      <c r="K4740" s="4" t="s">
        <v>52</v>
      </c>
    </row>
    <row r="4741" spans="2:11" x14ac:dyDescent="0.25">
      <c r="B4741" s="7">
        <v>44265</v>
      </c>
      <c r="C4741" s="4" t="s">
        <v>13</v>
      </c>
      <c r="D4741" s="4" t="s">
        <v>24</v>
      </c>
      <c r="E4741" s="4" t="s">
        <v>17</v>
      </c>
      <c r="F4741" s="4">
        <v>19</v>
      </c>
      <c r="G4741" s="13">
        <f t="shared" si="74"/>
        <v>500</v>
      </c>
      <c r="H4741" s="13">
        <f>tbl_Data[[#This Row],[Units]] * tbl_Data[[#This Row],[Price]]</f>
        <v>9500</v>
      </c>
      <c r="I4741" s="4" t="s">
        <v>11</v>
      </c>
      <c r="J4741" s="4" t="s">
        <v>12</v>
      </c>
      <c r="K4741" s="4" t="s">
        <v>52</v>
      </c>
    </row>
    <row r="4742" spans="2:11" x14ac:dyDescent="0.25">
      <c r="B4742" s="7">
        <v>44265</v>
      </c>
      <c r="C4742" s="4" t="s">
        <v>21</v>
      </c>
      <c r="D4742" s="4" t="s">
        <v>14</v>
      </c>
      <c r="E4742" s="4" t="s">
        <v>17</v>
      </c>
      <c r="F4742" s="4">
        <v>21</v>
      </c>
      <c r="G4742" s="13">
        <f t="shared" si="74"/>
        <v>500</v>
      </c>
      <c r="H4742" s="13">
        <f>tbl_Data[[#This Row],[Units]] * tbl_Data[[#This Row],[Price]]</f>
        <v>10500</v>
      </c>
      <c r="I4742" s="4" t="s">
        <v>11</v>
      </c>
      <c r="J4742" s="4" t="s">
        <v>12</v>
      </c>
      <c r="K4742" s="4" t="s">
        <v>55</v>
      </c>
    </row>
    <row r="4743" spans="2:11" x14ac:dyDescent="0.25">
      <c r="B4743" s="7">
        <v>44265</v>
      </c>
      <c r="C4743" s="4" t="s">
        <v>8</v>
      </c>
      <c r="D4743" s="4" t="s">
        <v>48</v>
      </c>
      <c r="E4743" s="4" t="s">
        <v>10</v>
      </c>
      <c r="F4743" s="4">
        <v>32</v>
      </c>
      <c r="G4743" s="13">
        <f t="shared" si="74"/>
        <v>400</v>
      </c>
      <c r="H4743" s="13">
        <f>tbl_Data[[#This Row],[Units]] * tbl_Data[[#This Row],[Price]]</f>
        <v>12800</v>
      </c>
      <c r="I4743" s="4" t="s">
        <v>11</v>
      </c>
      <c r="J4743" s="4" t="s">
        <v>12</v>
      </c>
      <c r="K4743" s="4" t="s">
        <v>55</v>
      </c>
    </row>
    <row r="4744" spans="2:11" x14ac:dyDescent="0.25">
      <c r="B4744" s="7">
        <v>44265</v>
      </c>
      <c r="C4744" s="4" t="s">
        <v>13</v>
      </c>
      <c r="D4744" s="4" t="s">
        <v>18</v>
      </c>
      <c r="E4744" s="4" t="s">
        <v>20</v>
      </c>
      <c r="F4744" s="4">
        <v>48</v>
      </c>
      <c r="G4744" s="13">
        <f t="shared" si="74"/>
        <v>300</v>
      </c>
      <c r="H4744" s="13">
        <f>tbl_Data[[#This Row],[Units]] * tbl_Data[[#This Row],[Price]]</f>
        <v>14400</v>
      </c>
      <c r="I4744" s="4" t="s">
        <v>11</v>
      </c>
      <c r="J4744" s="4" t="s">
        <v>12</v>
      </c>
      <c r="K4744" s="4" t="s">
        <v>52</v>
      </c>
    </row>
    <row r="4745" spans="2:11" x14ac:dyDescent="0.25">
      <c r="B4745" s="7">
        <v>44265</v>
      </c>
      <c r="C4745" s="4" t="s">
        <v>21</v>
      </c>
      <c r="D4745" s="4" t="s">
        <v>18</v>
      </c>
      <c r="E4745" s="4" t="s">
        <v>10</v>
      </c>
      <c r="F4745" s="4">
        <v>46</v>
      </c>
      <c r="G4745" s="13">
        <f t="shared" si="74"/>
        <v>400</v>
      </c>
      <c r="H4745" s="13">
        <f>tbl_Data[[#This Row],[Units]] * tbl_Data[[#This Row],[Price]]</f>
        <v>18400</v>
      </c>
      <c r="I4745" s="4" t="s">
        <v>11</v>
      </c>
      <c r="J4745" s="4" t="s">
        <v>12</v>
      </c>
      <c r="K4745" s="4" t="s">
        <v>55</v>
      </c>
    </row>
    <row r="4746" spans="2:11" x14ac:dyDescent="0.25">
      <c r="B4746" s="7">
        <v>44266</v>
      </c>
      <c r="C4746" s="4" t="s">
        <v>8</v>
      </c>
      <c r="D4746" s="4" t="s">
        <v>18</v>
      </c>
      <c r="E4746" s="4" t="s">
        <v>20</v>
      </c>
      <c r="F4746" s="4">
        <v>1</v>
      </c>
      <c r="G4746" s="13">
        <f t="shared" si="74"/>
        <v>300</v>
      </c>
      <c r="H4746" s="13">
        <f>tbl_Data[[#This Row],[Units]] * tbl_Data[[#This Row],[Price]]</f>
        <v>300</v>
      </c>
      <c r="I4746" s="4" t="s">
        <v>11</v>
      </c>
      <c r="J4746" s="4" t="s">
        <v>19</v>
      </c>
      <c r="K4746" s="4" t="s">
        <v>52</v>
      </c>
    </row>
    <row r="4747" spans="2:11" x14ac:dyDescent="0.25">
      <c r="B4747" s="7">
        <v>44266</v>
      </c>
      <c r="C4747" s="4" t="s">
        <v>13</v>
      </c>
      <c r="D4747" s="4" t="s">
        <v>48</v>
      </c>
      <c r="E4747" s="4" t="s">
        <v>20</v>
      </c>
      <c r="F4747" s="4">
        <v>1</v>
      </c>
      <c r="G4747" s="13">
        <f t="shared" si="74"/>
        <v>300</v>
      </c>
      <c r="H4747" s="13">
        <f>tbl_Data[[#This Row],[Units]] * tbl_Data[[#This Row],[Price]]</f>
        <v>300</v>
      </c>
      <c r="I4747" s="4" t="s">
        <v>11</v>
      </c>
      <c r="J4747" s="4" t="s">
        <v>12</v>
      </c>
      <c r="K4747" s="4" t="s">
        <v>54</v>
      </c>
    </row>
    <row r="4748" spans="2:11" x14ac:dyDescent="0.25">
      <c r="B4748" s="7">
        <v>44266</v>
      </c>
      <c r="C4748" s="4" t="s">
        <v>13</v>
      </c>
      <c r="D4748" s="4" t="s">
        <v>18</v>
      </c>
      <c r="E4748" s="4" t="s">
        <v>10</v>
      </c>
      <c r="F4748" s="4">
        <v>17</v>
      </c>
      <c r="G4748" s="13">
        <f t="shared" si="74"/>
        <v>400</v>
      </c>
      <c r="H4748" s="13">
        <f>tbl_Data[[#This Row],[Units]] * tbl_Data[[#This Row],[Price]]</f>
        <v>6800</v>
      </c>
      <c r="I4748" s="4" t="s">
        <v>11</v>
      </c>
      <c r="J4748" s="4" t="s">
        <v>12</v>
      </c>
      <c r="K4748" s="4" t="s">
        <v>52</v>
      </c>
    </row>
    <row r="4749" spans="2:11" x14ac:dyDescent="0.25">
      <c r="B4749" s="7">
        <v>44266</v>
      </c>
      <c r="C4749" s="4" t="s">
        <v>8</v>
      </c>
      <c r="D4749" s="4" t="s">
        <v>48</v>
      </c>
      <c r="E4749" s="4" t="s">
        <v>22</v>
      </c>
      <c r="F4749" s="4">
        <v>41</v>
      </c>
      <c r="G4749" s="13">
        <f t="shared" si="74"/>
        <v>200</v>
      </c>
      <c r="H4749" s="13">
        <f>tbl_Data[[#This Row],[Units]] * tbl_Data[[#This Row],[Price]]</f>
        <v>8200</v>
      </c>
      <c r="I4749" s="4" t="s">
        <v>11</v>
      </c>
      <c r="J4749" s="4" t="s">
        <v>12</v>
      </c>
      <c r="K4749" s="4" t="s">
        <v>55</v>
      </c>
    </row>
    <row r="4750" spans="2:11" x14ac:dyDescent="0.25">
      <c r="B4750" s="7">
        <v>44266</v>
      </c>
      <c r="C4750" s="4" t="s">
        <v>8</v>
      </c>
      <c r="D4750" s="4" t="s">
        <v>48</v>
      </c>
      <c r="E4750" s="4" t="s">
        <v>10</v>
      </c>
      <c r="F4750" s="4">
        <v>27</v>
      </c>
      <c r="G4750" s="13">
        <f t="shared" si="74"/>
        <v>400</v>
      </c>
      <c r="H4750" s="13">
        <f>tbl_Data[[#This Row],[Units]] * tbl_Data[[#This Row],[Price]]</f>
        <v>10800</v>
      </c>
      <c r="I4750" s="4" t="s">
        <v>11</v>
      </c>
      <c r="J4750" s="4" t="s">
        <v>12</v>
      </c>
      <c r="K4750" s="4" t="s">
        <v>56</v>
      </c>
    </row>
    <row r="4751" spans="2:11" x14ac:dyDescent="0.25">
      <c r="B4751" s="7">
        <v>44266</v>
      </c>
      <c r="C4751" s="4" t="s">
        <v>21</v>
      </c>
      <c r="D4751" s="4" t="s">
        <v>18</v>
      </c>
      <c r="E4751" s="4" t="s">
        <v>17</v>
      </c>
      <c r="F4751" s="4">
        <v>23</v>
      </c>
      <c r="G4751" s="13">
        <f t="shared" si="74"/>
        <v>500</v>
      </c>
      <c r="H4751" s="13">
        <f>tbl_Data[[#This Row],[Units]] * tbl_Data[[#This Row],[Price]]</f>
        <v>11500</v>
      </c>
      <c r="I4751" s="4" t="s">
        <v>11</v>
      </c>
      <c r="J4751" s="4" t="s">
        <v>12</v>
      </c>
      <c r="K4751" s="4" t="s">
        <v>55</v>
      </c>
    </row>
    <row r="4752" spans="2:11" x14ac:dyDescent="0.25">
      <c r="B4752" s="7">
        <v>44266</v>
      </c>
      <c r="C4752" s="4" t="s">
        <v>21</v>
      </c>
      <c r="D4752" s="4" t="s">
        <v>16</v>
      </c>
      <c r="E4752" s="4" t="s">
        <v>10</v>
      </c>
      <c r="F4752" s="4">
        <v>29</v>
      </c>
      <c r="G4752" s="13">
        <f t="shared" si="74"/>
        <v>400</v>
      </c>
      <c r="H4752" s="13">
        <f>tbl_Data[[#This Row],[Units]] * tbl_Data[[#This Row],[Price]]</f>
        <v>11600</v>
      </c>
      <c r="I4752" s="4" t="s">
        <v>23</v>
      </c>
      <c r="J4752" s="4" t="s">
        <v>12</v>
      </c>
      <c r="K4752" s="4" t="s">
        <v>52</v>
      </c>
    </row>
    <row r="4753" spans="2:11" x14ac:dyDescent="0.25">
      <c r="B4753" s="7">
        <v>44266</v>
      </c>
      <c r="C4753" s="4" t="s">
        <v>8</v>
      </c>
      <c r="D4753" s="4" t="s">
        <v>9</v>
      </c>
      <c r="E4753" s="4" t="s">
        <v>10</v>
      </c>
      <c r="F4753" s="4">
        <v>33</v>
      </c>
      <c r="G4753" s="13">
        <f t="shared" si="74"/>
        <v>400</v>
      </c>
      <c r="H4753" s="13">
        <f>tbl_Data[[#This Row],[Units]] * tbl_Data[[#This Row],[Price]]</f>
        <v>13200</v>
      </c>
      <c r="I4753" s="4" t="s">
        <v>11</v>
      </c>
      <c r="J4753" s="4" t="s">
        <v>12</v>
      </c>
      <c r="K4753" s="4" t="s">
        <v>52</v>
      </c>
    </row>
    <row r="4754" spans="2:11" x14ac:dyDescent="0.25">
      <c r="B4754" s="7">
        <v>44266</v>
      </c>
      <c r="C4754" s="4" t="s">
        <v>8</v>
      </c>
      <c r="D4754" s="4" t="s">
        <v>18</v>
      </c>
      <c r="E4754" s="4" t="s">
        <v>17</v>
      </c>
      <c r="F4754" s="4">
        <v>28</v>
      </c>
      <c r="G4754" s="13">
        <f t="shared" si="74"/>
        <v>500</v>
      </c>
      <c r="H4754" s="13">
        <f>tbl_Data[[#This Row],[Units]] * tbl_Data[[#This Row],[Price]]</f>
        <v>14000</v>
      </c>
      <c r="I4754" s="4" t="s">
        <v>11</v>
      </c>
      <c r="J4754" s="4" t="s">
        <v>12</v>
      </c>
      <c r="K4754" s="4" t="s">
        <v>53</v>
      </c>
    </row>
    <row r="4755" spans="2:11" x14ac:dyDescent="0.25">
      <c r="B4755" s="7">
        <v>44266</v>
      </c>
      <c r="C4755" s="4" t="s">
        <v>13</v>
      </c>
      <c r="D4755" s="4" t="s">
        <v>16</v>
      </c>
      <c r="E4755" s="4" t="s">
        <v>10</v>
      </c>
      <c r="F4755" s="4">
        <v>36</v>
      </c>
      <c r="G4755" s="13">
        <f t="shared" si="74"/>
        <v>400</v>
      </c>
      <c r="H4755" s="13">
        <f>tbl_Data[[#This Row],[Units]] * tbl_Data[[#This Row],[Price]]</f>
        <v>14400</v>
      </c>
      <c r="I4755" s="4" t="s">
        <v>11</v>
      </c>
      <c r="J4755" s="4" t="s">
        <v>12</v>
      </c>
      <c r="K4755" s="4" t="s">
        <v>55</v>
      </c>
    </row>
    <row r="4756" spans="2:11" x14ac:dyDescent="0.25">
      <c r="B4756" s="7">
        <v>44266</v>
      </c>
      <c r="C4756" s="4" t="s">
        <v>8</v>
      </c>
      <c r="D4756" s="4" t="s">
        <v>48</v>
      </c>
      <c r="E4756" s="4" t="s">
        <v>17</v>
      </c>
      <c r="F4756" s="4">
        <v>45</v>
      </c>
      <c r="G4756" s="13">
        <f t="shared" si="74"/>
        <v>500</v>
      </c>
      <c r="H4756" s="13">
        <f>tbl_Data[[#This Row],[Units]] * tbl_Data[[#This Row],[Price]]</f>
        <v>22500</v>
      </c>
      <c r="I4756" s="4" t="s">
        <v>11</v>
      </c>
      <c r="J4756" s="4" t="s">
        <v>12</v>
      </c>
      <c r="K4756" s="4" t="s">
        <v>53</v>
      </c>
    </row>
    <row r="4757" spans="2:11" x14ac:dyDescent="0.25">
      <c r="B4757" s="7">
        <v>44267</v>
      </c>
      <c r="C4757" s="4" t="s">
        <v>21</v>
      </c>
      <c r="D4757" s="4" t="s">
        <v>48</v>
      </c>
      <c r="E4757" s="4" t="s">
        <v>10</v>
      </c>
      <c r="F4757" s="4">
        <v>2</v>
      </c>
      <c r="G4757" s="13">
        <f t="shared" si="74"/>
        <v>400</v>
      </c>
      <c r="H4757" s="13">
        <f>tbl_Data[[#This Row],[Units]] * tbl_Data[[#This Row],[Price]]</f>
        <v>800</v>
      </c>
      <c r="I4757" s="4" t="s">
        <v>11</v>
      </c>
      <c r="J4757" s="4" t="s">
        <v>12</v>
      </c>
      <c r="K4757" s="4" t="s">
        <v>52</v>
      </c>
    </row>
    <row r="4758" spans="2:11" x14ac:dyDescent="0.25">
      <c r="B4758" s="7">
        <v>44267</v>
      </c>
      <c r="C4758" s="4" t="s">
        <v>8</v>
      </c>
      <c r="D4758" s="4" t="s">
        <v>14</v>
      </c>
      <c r="E4758" s="4" t="s">
        <v>22</v>
      </c>
      <c r="F4758" s="4">
        <v>27</v>
      </c>
      <c r="G4758" s="13">
        <f t="shared" si="74"/>
        <v>200</v>
      </c>
      <c r="H4758" s="13">
        <f>tbl_Data[[#This Row],[Units]] * tbl_Data[[#This Row],[Price]]</f>
        <v>5400</v>
      </c>
      <c r="I4758" s="4" t="s">
        <v>11</v>
      </c>
      <c r="J4758" s="4" t="s">
        <v>12</v>
      </c>
      <c r="K4758" s="4" t="s">
        <v>53</v>
      </c>
    </row>
    <row r="4759" spans="2:11" x14ac:dyDescent="0.25">
      <c r="B4759" s="7">
        <v>44267</v>
      </c>
      <c r="C4759" s="4" t="s">
        <v>21</v>
      </c>
      <c r="D4759" s="4" t="s">
        <v>18</v>
      </c>
      <c r="E4759" s="4" t="s">
        <v>20</v>
      </c>
      <c r="F4759" s="4">
        <v>19</v>
      </c>
      <c r="G4759" s="13">
        <f t="shared" si="74"/>
        <v>300</v>
      </c>
      <c r="H4759" s="13">
        <f>tbl_Data[[#This Row],[Units]] * tbl_Data[[#This Row],[Price]]</f>
        <v>5700</v>
      </c>
      <c r="I4759" s="4" t="s">
        <v>11</v>
      </c>
      <c r="J4759" s="4" t="s">
        <v>12</v>
      </c>
      <c r="K4759" s="4" t="s">
        <v>52</v>
      </c>
    </row>
    <row r="4760" spans="2:11" x14ac:dyDescent="0.25">
      <c r="B4760" s="7">
        <v>44267</v>
      </c>
      <c r="C4760" s="4" t="s">
        <v>13</v>
      </c>
      <c r="D4760" s="4" t="s">
        <v>18</v>
      </c>
      <c r="E4760" s="4" t="s">
        <v>10</v>
      </c>
      <c r="F4760" s="4">
        <v>16</v>
      </c>
      <c r="G4760" s="13">
        <f t="shared" si="74"/>
        <v>400</v>
      </c>
      <c r="H4760" s="13">
        <f>tbl_Data[[#This Row],[Units]] * tbl_Data[[#This Row],[Price]]</f>
        <v>6400</v>
      </c>
      <c r="I4760" s="4" t="s">
        <v>11</v>
      </c>
      <c r="J4760" s="4" t="s">
        <v>12</v>
      </c>
      <c r="K4760" s="4" t="s">
        <v>53</v>
      </c>
    </row>
    <row r="4761" spans="2:11" x14ac:dyDescent="0.25">
      <c r="B4761" s="7">
        <v>44267</v>
      </c>
      <c r="C4761" s="4" t="s">
        <v>21</v>
      </c>
      <c r="D4761" s="4" t="s">
        <v>14</v>
      </c>
      <c r="E4761" s="4" t="s">
        <v>17</v>
      </c>
      <c r="F4761" s="4">
        <v>15</v>
      </c>
      <c r="G4761" s="13">
        <f t="shared" si="74"/>
        <v>500</v>
      </c>
      <c r="H4761" s="13">
        <f>tbl_Data[[#This Row],[Units]] * tbl_Data[[#This Row],[Price]]</f>
        <v>7500</v>
      </c>
      <c r="I4761" s="4" t="s">
        <v>11</v>
      </c>
      <c r="J4761" s="4" t="s">
        <v>12</v>
      </c>
      <c r="K4761" s="4" t="s">
        <v>52</v>
      </c>
    </row>
    <row r="4762" spans="2:11" x14ac:dyDescent="0.25">
      <c r="B4762" s="7">
        <v>44267</v>
      </c>
      <c r="C4762" s="4" t="s">
        <v>13</v>
      </c>
      <c r="D4762" s="4" t="s">
        <v>14</v>
      </c>
      <c r="E4762" s="4" t="s">
        <v>22</v>
      </c>
      <c r="F4762" s="4">
        <v>39</v>
      </c>
      <c r="G4762" s="13">
        <f t="shared" si="74"/>
        <v>200</v>
      </c>
      <c r="H4762" s="13">
        <f>tbl_Data[[#This Row],[Units]] * tbl_Data[[#This Row],[Price]]</f>
        <v>7800</v>
      </c>
      <c r="I4762" s="4" t="s">
        <v>11</v>
      </c>
      <c r="J4762" s="4" t="s">
        <v>12</v>
      </c>
      <c r="K4762" s="4" t="s">
        <v>55</v>
      </c>
    </row>
    <row r="4763" spans="2:11" x14ac:dyDescent="0.25">
      <c r="B4763" s="7">
        <v>44267</v>
      </c>
      <c r="C4763" s="4" t="s">
        <v>21</v>
      </c>
      <c r="D4763" s="4" t="s">
        <v>9</v>
      </c>
      <c r="E4763" s="4" t="s">
        <v>17</v>
      </c>
      <c r="F4763" s="4">
        <v>16</v>
      </c>
      <c r="G4763" s="13">
        <f t="shared" si="74"/>
        <v>500</v>
      </c>
      <c r="H4763" s="13">
        <f>tbl_Data[[#This Row],[Units]] * tbl_Data[[#This Row],[Price]]</f>
        <v>8000</v>
      </c>
      <c r="I4763" s="4" t="s">
        <v>11</v>
      </c>
      <c r="J4763" s="4" t="s">
        <v>12</v>
      </c>
      <c r="K4763" s="4" t="s">
        <v>55</v>
      </c>
    </row>
    <row r="4764" spans="2:11" x14ac:dyDescent="0.25">
      <c r="B4764" s="7">
        <v>44267</v>
      </c>
      <c r="C4764" s="4" t="s">
        <v>21</v>
      </c>
      <c r="D4764" s="4" t="s">
        <v>24</v>
      </c>
      <c r="E4764" s="4" t="s">
        <v>22</v>
      </c>
      <c r="F4764" s="4">
        <v>49</v>
      </c>
      <c r="G4764" s="13">
        <f t="shared" si="74"/>
        <v>200</v>
      </c>
      <c r="H4764" s="13">
        <f>tbl_Data[[#This Row],[Units]] * tbl_Data[[#This Row],[Price]]</f>
        <v>9800</v>
      </c>
      <c r="I4764" s="4" t="s">
        <v>11</v>
      </c>
      <c r="J4764" s="4" t="s">
        <v>12</v>
      </c>
      <c r="K4764" s="4" t="s">
        <v>53</v>
      </c>
    </row>
    <row r="4765" spans="2:11" x14ac:dyDescent="0.25">
      <c r="B4765" s="7">
        <v>44267</v>
      </c>
      <c r="C4765" s="4" t="s">
        <v>8</v>
      </c>
      <c r="D4765" s="4" t="s">
        <v>18</v>
      </c>
      <c r="E4765" s="4" t="s">
        <v>20</v>
      </c>
      <c r="F4765" s="4">
        <v>38</v>
      </c>
      <c r="G4765" s="13">
        <f t="shared" si="74"/>
        <v>300</v>
      </c>
      <c r="H4765" s="13">
        <f>tbl_Data[[#This Row],[Units]] * tbl_Data[[#This Row],[Price]]</f>
        <v>11400</v>
      </c>
      <c r="I4765" s="4" t="s">
        <v>11</v>
      </c>
      <c r="J4765" s="4" t="s">
        <v>12</v>
      </c>
      <c r="K4765" s="4" t="s">
        <v>54</v>
      </c>
    </row>
    <row r="4766" spans="2:11" x14ac:dyDescent="0.25">
      <c r="B4766" s="7">
        <v>44267</v>
      </c>
      <c r="C4766" s="4" t="s">
        <v>21</v>
      </c>
      <c r="D4766" s="4" t="s">
        <v>18</v>
      </c>
      <c r="E4766" s="4" t="s">
        <v>17</v>
      </c>
      <c r="F4766" s="4">
        <v>24</v>
      </c>
      <c r="G4766" s="13">
        <f t="shared" si="74"/>
        <v>500</v>
      </c>
      <c r="H4766" s="13">
        <f>tbl_Data[[#This Row],[Units]] * tbl_Data[[#This Row],[Price]]</f>
        <v>12000</v>
      </c>
      <c r="I4766" s="4" t="s">
        <v>11</v>
      </c>
      <c r="J4766" s="4" t="s">
        <v>12</v>
      </c>
      <c r="K4766" s="4" t="s">
        <v>55</v>
      </c>
    </row>
    <row r="4767" spans="2:11" x14ac:dyDescent="0.25">
      <c r="B4767" s="7">
        <v>44267</v>
      </c>
      <c r="C4767" s="4" t="s">
        <v>21</v>
      </c>
      <c r="D4767" s="4" t="s">
        <v>16</v>
      </c>
      <c r="E4767" s="4" t="s">
        <v>20</v>
      </c>
      <c r="F4767" s="4">
        <v>48</v>
      </c>
      <c r="G4767" s="13">
        <f t="shared" si="74"/>
        <v>300</v>
      </c>
      <c r="H4767" s="13">
        <f>tbl_Data[[#This Row],[Units]] * tbl_Data[[#This Row],[Price]]</f>
        <v>14400</v>
      </c>
      <c r="I4767" s="4" t="s">
        <v>11</v>
      </c>
      <c r="J4767" s="4" t="s">
        <v>12</v>
      </c>
      <c r="K4767" s="4" t="s">
        <v>53</v>
      </c>
    </row>
    <row r="4768" spans="2:11" x14ac:dyDescent="0.25">
      <c r="B4768" s="7">
        <v>44267</v>
      </c>
      <c r="C4768" s="4" t="s">
        <v>8</v>
      </c>
      <c r="D4768" s="4" t="s">
        <v>14</v>
      </c>
      <c r="E4768" s="4" t="s">
        <v>10</v>
      </c>
      <c r="F4768" s="4">
        <v>42</v>
      </c>
      <c r="G4768" s="13">
        <f t="shared" si="74"/>
        <v>400</v>
      </c>
      <c r="H4768" s="13">
        <f>tbl_Data[[#This Row],[Units]] * tbl_Data[[#This Row],[Price]]</f>
        <v>16800</v>
      </c>
      <c r="I4768" s="4" t="s">
        <v>11</v>
      </c>
      <c r="J4768" s="4" t="s">
        <v>12</v>
      </c>
      <c r="K4768" s="4" t="s">
        <v>53</v>
      </c>
    </row>
    <row r="4769" spans="2:11" x14ac:dyDescent="0.25">
      <c r="B4769" s="7">
        <v>44268</v>
      </c>
      <c r="C4769" s="4" t="s">
        <v>8</v>
      </c>
      <c r="D4769" s="4" t="s">
        <v>16</v>
      </c>
      <c r="E4769" s="4" t="s">
        <v>22</v>
      </c>
      <c r="F4769" s="4">
        <v>1</v>
      </c>
      <c r="G4769" s="13">
        <f t="shared" si="74"/>
        <v>200</v>
      </c>
      <c r="H4769" s="13">
        <f>tbl_Data[[#This Row],[Units]] * tbl_Data[[#This Row],[Price]]</f>
        <v>200</v>
      </c>
      <c r="I4769" s="4" t="s">
        <v>11</v>
      </c>
      <c r="J4769" s="4" t="s">
        <v>12</v>
      </c>
      <c r="K4769" s="4" t="s">
        <v>52</v>
      </c>
    </row>
    <row r="4770" spans="2:11" x14ac:dyDescent="0.25">
      <c r="B4770" s="7">
        <v>44268</v>
      </c>
      <c r="C4770" s="4" t="s">
        <v>8</v>
      </c>
      <c r="D4770" s="4" t="s">
        <v>14</v>
      </c>
      <c r="E4770" s="4" t="s">
        <v>10</v>
      </c>
      <c r="F4770" s="4">
        <v>2</v>
      </c>
      <c r="G4770" s="13">
        <f t="shared" si="74"/>
        <v>400</v>
      </c>
      <c r="H4770" s="13">
        <f>tbl_Data[[#This Row],[Units]] * tbl_Data[[#This Row],[Price]]</f>
        <v>800</v>
      </c>
      <c r="I4770" s="4" t="s">
        <v>11</v>
      </c>
      <c r="J4770" s="4" t="s">
        <v>12</v>
      </c>
      <c r="K4770" s="4" t="s">
        <v>55</v>
      </c>
    </row>
    <row r="4771" spans="2:11" x14ac:dyDescent="0.25">
      <c r="B4771" s="7">
        <v>44268</v>
      </c>
      <c r="C4771" s="4" t="s">
        <v>8</v>
      </c>
      <c r="D4771" s="4" t="s">
        <v>14</v>
      </c>
      <c r="E4771" s="4" t="s">
        <v>15</v>
      </c>
      <c r="F4771" s="4">
        <v>19</v>
      </c>
      <c r="G4771" s="13">
        <f t="shared" si="74"/>
        <v>100</v>
      </c>
      <c r="H4771" s="13">
        <f>tbl_Data[[#This Row],[Units]] * tbl_Data[[#This Row],[Price]]</f>
        <v>1900</v>
      </c>
      <c r="I4771" s="4" t="s">
        <v>23</v>
      </c>
      <c r="J4771" s="4" t="s">
        <v>12</v>
      </c>
      <c r="K4771" s="4" t="s">
        <v>52</v>
      </c>
    </row>
    <row r="4772" spans="2:11" x14ac:dyDescent="0.25">
      <c r="B4772" s="7">
        <v>44268</v>
      </c>
      <c r="C4772" s="4" t="s">
        <v>21</v>
      </c>
      <c r="D4772" s="4" t="s">
        <v>16</v>
      </c>
      <c r="E4772" s="4" t="s">
        <v>20</v>
      </c>
      <c r="F4772" s="4">
        <v>9</v>
      </c>
      <c r="G4772" s="13">
        <f t="shared" si="74"/>
        <v>300</v>
      </c>
      <c r="H4772" s="13">
        <f>tbl_Data[[#This Row],[Units]] * tbl_Data[[#This Row],[Price]]</f>
        <v>2700</v>
      </c>
      <c r="I4772" s="4" t="s">
        <v>11</v>
      </c>
      <c r="J4772" s="4" t="s">
        <v>12</v>
      </c>
      <c r="K4772" s="4" t="s">
        <v>55</v>
      </c>
    </row>
    <row r="4773" spans="2:11" x14ac:dyDescent="0.25">
      <c r="B4773" s="7">
        <v>44268</v>
      </c>
      <c r="C4773" s="4" t="s">
        <v>8</v>
      </c>
      <c r="D4773" s="4" t="s">
        <v>9</v>
      </c>
      <c r="E4773" s="4" t="s">
        <v>10</v>
      </c>
      <c r="F4773" s="4">
        <v>7</v>
      </c>
      <c r="G4773" s="13">
        <f t="shared" si="74"/>
        <v>400</v>
      </c>
      <c r="H4773" s="13">
        <f>tbl_Data[[#This Row],[Units]] * tbl_Data[[#This Row],[Price]]</f>
        <v>2800</v>
      </c>
      <c r="I4773" s="4" t="s">
        <v>11</v>
      </c>
      <c r="J4773" s="4" t="s">
        <v>12</v>
      </c>
      <c r="K4773" s="4" t="s">
        <v>52</v>
      </c>
    </row>
    <row r="4774" spans="2:11" x14ac:dyDescent="0.25">
      <c r="B4774" s="7">
        <v>44268</v>
      </c>
      <c r="C4774" s="4" t="s">
        <v>8</v>
      </c>
      <c r="D4774" s="4" t="s">
        <v>16</v>
      </c>
      <c r="E4774" s="4" t="s">
        <v>10</v>
      </c>
      <c r="F4774" s="4">
        <v>7</v>
      </c>
      <c r="G4774" s="13">
        <f t="shared" si="74"/>
        <v>400</v>
      </c>
      <c r="H4774" s="13">
        <f>tbl_Data[[#This Row],[Units]] * tbl_Data[[#This Row],[Price]]</f>
        <v>2800</v>
      </c>
      <c r="I4774" s="4" t="s">
        <v>23</v>
      </c>
      <c r="J4774" s="4" t="s">
        <v>12</v>
      </c>
      <c r="K4774" s="4" t="s">
        <v>52</v>
      </c>
    </row>
    <row r="4775" spans="2:11" x14ac:dyDescent="0.25">
      <c r="B4775" s="7">
        <v>44268</v>
      </c>
      <c r="C4775" s="4" t="s">
        <v>21</v>
      </c>
      <c r="D4775" s="4" t="s">
        <v>18</v>
      </c>
      <c r="E4775" s="4" t="s">
        <v>10</v>
      </c>
      <c r="F4775" s="4">
        <v>7</v>
      </c>
      <c r="G4775" s="13">
        <f t="shared" si="74"/>
        <v>400</v>
      </c>
      <c r="H4775" s="13">
        <f>tbl_Data[[#This Row],[Units]] * tbl_Data[[#This Row],[Price]]</f>
        <v>2800</v>
      </c>
      <c r="I4775" s="4" t="s">
        <v>11</v>
      </c>
      <c r="J4775" s="4" t="s">
        <v>19</v>
      </c>
      <c r="K4775" s="4" t="s">
        <v>52</v>
      </c>
    </row>
    <row r="4776" spans="2:11" x14ac:dyDescent="0.25">
      <c r="B4776" s="7">
        <v>44268</v>
      </c>
      <c r="C4776" s="4" t="s">
        <v>13</v>
      </c>
      <c r="D4776" s="4" t="s">
        <v>18</v>
      </c>
      <c r="E4776" s="4" t="s">
        <v>15</v>
      </c>
      <c r="F4776" s="4">
        <v>48</v>
      </c>
      <c r="G4776" s="13">
        <f t="shared" si="74"/>
        <v>100</v>
      </c>
      <c r="H4776" s="13">
        <f>tbl_Data[[#This Row],[Units]] * tbl_Data[[#This Row],[Price]]</f>
        <v>4800</v>
      </c>
      <c r="I4776" s="4" t="s">
        <v>11</v>
      </c>
      <c r="J4776" s="4" t="s">
        <v>12</v>
      </c>
      <c r="K4776" s="4" t="s">
        <v>52</v>
      </c>
    </row>
    <row r="4777" spans="2:11" x14ac:dyDescent="0.25">
      <c r="B4777" s="7">
        <v>44268</v>
      </c>
      <c r="C4777" s="4" t="s">
        <v>21</v>
      </c>
      <c r="D4777" s="4" t="s">
        <v>18</v>
      </c>
      <c r="E4777" s="4" t="s">
        <v>10</v>
      </c>
      <c r="F4777" s="4">
        <v>18</v>
      </c>
      <c r="G4777" s="13">
        <f t="shared" si="74"/>
        <v>400</v>
      </c>
      <c r="H4777" s="13">
        <f>tbl_Data[[#This Row],[Units]] * tbl_Data[[#This Row],[Price]]</f>
        <v>7200</v>
      </c>
      <c r="I4777" s="4" t="s">
        <v>11</v>
      </c>
      <c r="J4777" s="4" t="s">
        <v>12</v>
      </c>
      <c r="K4777" s="4" t="s">
        <v>52</v>
      </c>
    </row>
    <row r="4778" spans="2:11" x14ac:dyDescent="0.25">
      <c r="B4778" s="7">
        <v>44268</v>
      </c>
      <c r="C4778" s="4" t="s">
        <v>8</v>
      </c>
      <c r="D4778" s="4" t="s">
        <v>14</v>
      </c>
      <c r="E4778" s="4" t="s">
        <v>10</v>
      </c>
      <c r="F4778" s="4">
        <v>26</v>
      </c>
      <c r="G4778" s="13">
        <f t="shared" si="74"/>
        <v>400</v>
      </c>
      <c r="H4778" s="13">
        <f>tbl_Data[[#This Row],[Units]] * tbl_Data[[#This Row],[Price]]</f>
        <v>10400</v>
      </c>
      <c r="I4778" s="4" t="s">
        <v>11</v>
      </c>
      <c r="J4778" s="4" t="s">
        <v>19</v>
      </c>
      <c r="K4778" s="4" t="s">
        <v>52</v>
      </c>
    </row>
    <row r="4779" spans="2:11" x14ac:dyDescent="0.25">
      <c r="B4779" s="7">
        <v>44268</v>
      </c>
      <c r="C4779" s="4" t="s">
        <v>21</v>
      </c>
      <c r="D4779" s="4" t="s">
        <v>48</v>
      </c>
      <c r="E4779" s="4" t="s">
        <v>17</v>
      </c>
      <c r="F4779" s="4">
        <v>39</v>
      </c>
      <c r="G4779" s="13">
        <f t="shared" si="74"/>
        <v>500</v>
      </c>
      <c r="H4779" s="13">
        <f>tbl_Data[[#This Row],[Units]] * tbl_Data[[#This Row],[Price]]</f>
        <v>19500</v>
      </c>
      <c r="I4779" s="4" t="s">
        <v>11</v>
      </c>
      <c r="J4779" s="4" t="s">
        <v>12</v>
      </c>
      <c r="K4779" s="4" t="s">
        <v>55</v>
      </c>
    </row>
    <row r="4780" spans="2:11" x14ac:dyDescent="0.25">
      <c r="B4780" s="7">
        <v>44269</v>
      </c>
      <c r="C4780" s="4" t="s">
        <v>8</v>
      </c>
      <c r="D4780" s="4" t="s">
        <v>9</v>
      </c>
      <c r="E4780" s="4" t="s">
        <v>15</v>
      </c>
      <c r="F4780" s="4">
        <v>3</v>
      </c>
      <c r="G4780" s="13">
        <f t="shared" si="74"/>
        <v>100</v>
      </c>
      <c r="H4780" s="13">
        <f>tbl_Data[[#This Row],[Units]] * tbl_Data[[#This Row],[Price]]</f>
        <v>300</v>
      </c>
      <c r="I4780" s="4" t="s">
        <v>11</v>
      </c>
      <c r="J4780" s="4" t="s">
        <v>12</v>
      </c>
      <c r="K4780" s="4" t="s">
        <v>55</v>
      </c>
    </row>
    <row r="4781" spans="2:11" x14ac:dyDescent="0.25">
      <c r="B4781" s="7">
        <v>44269</v>
      </c>
      <c r="C4781" s="4" t="s">
        <v>21</v>
      </c>
      <c r="D4781" s="4" t="s">
        <v>18</v>
      </c>
      <c r="E4781" s="4" t="s">
        <v>20</v>
      </c>
      <c r="F4781" s="4">
        <v>3</v>
      </c>
      <c r="G4781" s="13">
        <f t="shared" si="74"/>
        <v>300</v>
      </c>
      <c r="H4781" s="13">
        <f>tbl_Data[[#This Row],[Units]] * tbl_Data[[#This Row],[Price]]</f>
        <v>900</v>
      </c>
      <c r="I4781" s="4" t="s">
        <v>11</v>
      </c>
      <c r="J4781" s="4" t="s">
        <v>12</v>
      </c>
      <c r="K4781" s="4" t="s">
        <v>52</v>
      </c>
    </row>
    <row r="4782" spans="2:11" x14ac:dyDescent="0.25">
      <c r="B4782" s="7">
        <v>44269</v>
      </c>
      <c r="C4782" s="4" t="s">
        <v>21</v>
      </c>
      <c r="D4782" s="4" t="s">
        <v>48</v>
      </c>
      <c r="E4782" s="4" t="s">
        <v>20</v>
      </c>
      <c r="F4782" s="4">
        <v>6</v>
      </c>
      <c r="G4782" s="13">
        <f t="shared" si="74"/>
        <v>300</v>
      </c>
      <c r="H4782" s="13">
        <f>tbl_Data[[#This Row],[Units]] * tbl_Data[[#This Row],[Price]]</f>
        <v>1800</v>
      </c>
      <c r="I4782" s="4" t="s">
        <v>11</v>
      </c>
      <c r="J4782" s="4" t="s">
        <v>12</v>
      </c>
      <c r="K4782" s="4" t="s">
        <v>55</v>
      </c>
    </row>
    <row r="4783" spans="2:11" x14ac:dyDescent="0.25">
      <c r="B4783" s="7">
        <v>44269</v>
      </c>
      <c r="C4783" s="4" t="s">
        <v>21</v>
      </c>
      <c r="D4783" s="4" t="s">
        <v>18</v>
      </c>
      <c r="E4783" s="4" t="s">
        <v>17</v>
      </c>
      <c r="F4783" s="4">
        <v>4</v>
      </c>
      <c r="G4783" s="13">
        <f t="shared" si="74"/>
        <v>500</v>
      </c>
      <c r="H4783" s="13">
        <f>tbl_Data[[#This Row],[Units]] * tbl_Data[[#This Row],[Price]]</f>
        <v>2000</v>
      </c>
      <c r="I4783" s="4" t="s">
        <v>11</v>
      </c>
      <c r="J4783" s="4" t="s">
        <v>12</v>
      </c>
      <c r="K4783" s="4" t="s">
        <v>53</v>
      </c>
    </row>
    <row r="4784" spans="2:11" x14ac:dyDescent="0.25">
      <c r="B4784" s="7">
        <v>44269</v>
      </c>
      <c r="C4784" s="4" t="s">
        <v>8</v>
      </c>
      <c r="D4784" s="4" t="s">
        <v>24</v>
      </c>
      <c r="E4784" s="4" t="s">
        <v>15</v>
      </c>
      <c r="F4784" s="4">
        <v>22</v>
      </c>
      <c r="G4784" s="13">
        <f t="shared" si="74"/>
        <v>100</v>
      </c>
      <c r="H4784" s="13">
        <f>tbl_Data[[#This Row],[Units]] * tbl_Data[[#This Row],[Price]]</f>
        <v>2200</v>
      </c>
      <c r="I4784" s="4" t="s">
        <v>11</v>
      </c>
      <c r="J4784" s="4" t="s">
        <v>12</v>
      </c>
      <c r="K4784" s="4" t="s">
        <v>55</v>
      </c>
    </row>
    <row r="4785" spans="2:11" x14ac:dyDescent="0.25">
      <c r="B4785" s="7">
        <v>44269</v>
      </c>
      <c r="C4785" s="4" t="s">
        <v>21</v>
      </c>
      <c r="D4785" s="4" t="s">
        <v>9</v>
      </c>
      <c r="E4785" s="4" t="s">
        <v>15</v>
      </c>
      <c r="F4785" s="4">
        <v>45</v>
      </c>
      <c r="G4785" s="13">
        <f t="shared" si="74"/>
        <v>100</v>
      </c>
      <c r="H4785" s="13">
        <f>tbl_Data[[#This Row],[Units]] * tbl_Data[[#This Row],[Price]]</f>
        <v>4500</v>
      </c>
      <c r="I4785" s="4" t="s">
        <v>11</v>
      </c>
      <c r="J4785" s="4" t="s">
        <v>12</v>
      </c>
      <c r="K4785" s="4" t="s">
        <v>55</v>
      </c>
    </row>
    <row r="4786" spans="2:11" x14ac:dyDescent="0.25">
      <c r="B4786" s="7">
        <v>44269</v>
      </c>
      <c r="C4786" s="4" t="s">
        <v>13</v>
      </c>
      <c r="D4786" s="4" t="s">
        <v>18</v>
      </c>
      <c r="E4786" s="4" t="s">
        <v>22</v>
      </c>
      <c r="F4786" s="4">
        <v>38</v>
      </c>
      <c r="G4786" s="13">
        <f t="shared" si="74"/>
        <v>200</v>
      </c>
      <c r="H4786" s="13">
        <f>tbl_Data[[#This Row],[Units]] * tbl_Data[[#This Row],[Price]]</f>
        <v>7600</v>
      </c>
      <c r="I4786" s="4" t="s">
        <v>11</v>
      </c>
      <c r="J4786" s="4" t="s">
        <v>12</v>
      </c>
      <c r="K4786" s="4" t="s">
        <v>53</v>
      </c>
    </row>
    <row r="4787" spans="2:11" x14ac:dyDescent="0.25">
      <c r="B4787" s="7">
        <v>44269</v>
      </c>
      <c r="C4787" s="4" t="s">
        <v>21</v>
      </c>
      <c r="D4787" s="4" t="s">
        <v>14</v>
      </c>
      <c r="E4787" s="4" t="s">
        <v>20</v>
      </c>
      <c r="F4787" s="4">
        <v>30</v>
      </c>
      <c r="G4787" s="13">
        <f t="shared" si="74"/>
        <v>300</v>
      </c>
      <c r="H4787" s="13">
        <f>tbl_Data[[#This Row],[Units]] * tbl_Data[[#This Row],[Price]]</f>
        <v>9000</v>
      </c>
      <c r="I4787" s="4" t="s">
        <v>11</v>
      </c>
      <c r="J4787" s="4" t="s">
        <v>12</v>
      </c>
      <c r="K4787" s="4" t="s">
        <v>53</v>
      </c>
    </row>
    <row r="4788" spans="2:11" x14ac:dyDescent="0.25">
      <c r="B4788" s="7">
        <v>44269</v>
      </c>
      <c r="C4788" s="4" t="s">
        <v>8</v>
      </c>
      <c r="D4788" s="4" t="s">
        <v>48</v>
      </c>
      <c r="E4788" s="4" t="s">
        <v>10</v>
      </c>
      <c r="F4788" s="4">
        <v>45</v>
      </c>
      <c r="G4788" s="13">
        <f t="shared" si="74"/>
        <v>400</v>
      </c>
      <c r="H4788" s="13">
        <f>tbl_Data[[#This Row],[Units]] * tbl_Data[[#This Row],[Price]]</f>
        <v>18000</v>
      </c>
      <c r="I4788" s="4" t="s">
        <v>11</v>
      </c>
      <c r="J4788" s="4" t="s">
        <v>12</v>
      </c>
      <c r="K4788" s="4" t="s">
        <v>55</v>
      </c>
    </row>
    <row r="4789" spans="2:11" x14ac:dyDescent="0.25">
      <c r="B4789" s="7">
        <v>44269</v>
      </c>
      <c r="C4789" s="4" t="s">
        <v>21</v>
      </c>
      <c r="D4789" s="4" t="s">
        <v>18</v>
      </c>
      <c r="E4789" s="4" t="s">
        <v>17</v>
      </c>
      <c r="F4789" s="4">
        <v>37</v>
      </c>
      <c r="G4789" s="13">
        <f t="shared" si="74"/>
        <v>500</v>
      </c>
      <c r="H4789" s="13">
        <f>tbl_Data[[#This Row],[Units]] * tbl_Data[[#This Row],[Price]]</f>
        <v>18500</v>
      </c>
      <c r="I4789" s="4" t="s">
        <v>23</v>
      </c>
      <c r="J4789" s="4" t="s">
        <v>12</v>
      </c>
      <c r="K4789" s="4" t="s">
        <v>53</v>
      </c>
    </row>
    <row r="4790" spans="2:11" x14ac:dyDescent="0.25">
      <c r="B4790" s="7">
        <v>44269</v>
      </c>
      <c r="C4790" s="4" t="s">
        <v>13</v>
      </c>
      <c r="D4790" s="4" t="s">
        <v>16</v>
      </c>
      <c r="E4790" s="4" t="s">
        <v>17</v>
      </c>
      <c r="F4790" s="4">
        <v>45</v>
      </c>
      <c r="G4790" s="13">
        <f t="shared" si="74"/>
        <v>500</v>
      </c>
      <c r="H4790" s="13">
        <f>tbl_Data[[#This Row],[Units]] * tbl_Data[[#This Row],[Price]]</f>
        <v>22500</v>
      </c>
      <c r="I4790" s="4" t="s">
        <v>11</v>
      </c>
      <c r="J4790" s="4" t="s">
        <v>12</v>
      </c>
      <c r="K4790" s="4" t="s">
        <v>55</v>
      </c>
    </row>
    <row r="4791" spans="2:11" x14ac:dyDescent="0.25">
      <c r="B4791" s="7">
        <v>44270</v>
      </c>
      <c r="C4791" s="4" t="s">
        <v>8</v>
      </c>
      <c r="D4791" s="4" t="s">
        <v>18</v>
      </c>
      <c r="E4791" s="4" t="s">
        <v>15</v>
      </c>
      <c r="F4791" s="4">
        <v>4</v>
      </c>
      <c r="G4791" s="13">
        <f t="shared" si="74"/>
        <v>100</v>
      </c>
      <c r="H4791" s="13">
        <f>tbl_Data[[#This Row],[Units]] * tbl_Data[[#This Row],[Price]]</f>
        <v>400</v>
      </c>
      <c r="I4791" s="4" t="s">
        <v>11</v>
      </c>
      <c r="J4791" s="4" t="s">
        <v>12</v>
      </c>
      <c r="K4791" s="4" t="s">
        <v>52</v>
      </c>
    </row>
    <row r="4792" spans="2:11" x14ac:dyDescent="0.25">
      <c r="B4792" s="7">
        <v>44270</v>
      </c>
      <c r="C4792" s="4" t="s">
        <v>13</v>
      </c>
      <c r="D4792" s="4" t="s">
        <v>48</v>
      </c>
      <c r="E4792" s="4" t="s">
        <v>20</v>
      </c>
      <c r="F4792" s="4">
        <v>2</v>
      </c>
      <c r="G4792" s="13">
        <f t="shared" si="74"/>
        <v>300</v>
      </c>
      <c r="H4792" s="13">
        <f>tbl_Data[[#This Row],[Units]] * tbl_Data[[#This Row],[Price]]</f>
        <v>600</v>
      </c>
      <c r="I4792" s="4" t="s">
        <v>11</v>
      </c>
      <c r="J4792" s="4" t="s">
        <v>12</v>
      </c>
      <c r="K4792" s="4" t="s">
        <v>52</v>
      </c>
    </row>
    <row r="4793" spans="2:11" x14ac:dyDescent="0.25">
      <c r="B4793" s="7">
        <v>44270</v>
      </c>
      <c r="C4793" s="4" t="s">
        <v>21</v>
      </c>
      <c r="D4793" s="4" t="s">
        <v>16</v>
      </c>
      <c r="E4793" s="4" t="s">
        <v>10</v>
      </c>
      <c r="F4793" s="4">
        <v>2</v>
      </c>
      <c r="G4793" s="13">
        <f t="shared" si="74"/>
        <v>400</v>
      </c>
      <c r="H4793" s="13">
        <f>tbl_Data[[#This Row],[Units]] * tbl_Data[[#This Row],[Price]]</f>
        <v>800</v>
      </c>
      <c r="I4793" s="4" t="s">
        <v>11</v>
      </c>
      <c r="J4793" s="4" t="s">
        <v>12</v>
      </c>
      <c r="K4793" s="4" t="s">
        <v>52</v>
      </c>
    </row>
    <row r="4794" spans="2:11" x14ac:dyDescent="0.25">
      <c r="B4794" s="7">
        <v>44270</v>
      </c>
      <c r="C4794" s="4" t="s">
        <v>13</v>
      </c>
      <c r="D4794" s="4" t="s">
        <v>18</v>
      </c>
      <c r="E4794" s="4" t="s">
        <v>17</v>
      </c>
      <c r="F4794" s="4">
        <v>2</v>
      </c>
      <c r="G4794" s="13">
        <f t="shared" si="74"/>
        <v>500</v>
      </c>
      <c r="H4794" s="13">
        <f>tbl_Data[[#This Row],[Units]] * tbl_Data[[#This Row],[Price]]</f>
        <v>1000</v>
      </c>
      <c r="I4794" s="4" t="s">
        <v>11</v>
      </c>
      <c r="J4794" s="4" t="s">
        <v>12</v>
      </c>
      <c r="K4794" s="4" t="s">
        <v>55</v>
      </c>
    </row>
    <row r="4795" spans="2:11" x14ac:dyDescent="0.25">
      <c r="B4795" s="7">
        <v>44270</v>
      </c>
      <c r="C4795" s="4" t="s">
        <v>8</v>
      </c>
      <c r="D4795" s="4" t="s">
        <v>18</v>
      </c>
      <c r="E4795" s="4" t="s">
        <v>17</v>
      </c>
      <c r="F4795" s="4">
        <v>4</v>
      </c>
      <c r="G4795" s="13">
        <f t="shared" si="74"/>
        <v>500</v>
      </c>
      <c r="H4795" s="13">
        <f>tbl_Data[[#This Row],[Units]] * tbl_Data[[#This Row],[Price]]</f>
        <v>2000</v>
      </c>
      <c r="I4795" s="4" t="s">
        <v>11</v>
      </c>
      <c r="J4795" s="4" t="s">
        <v>12</v>
      </c>
      <c r="K4795" s="4" t="s">
        <v>53</v>
      </c>
    </row>
    <row r="4796" spans="2:11" x14ac:dyDescent="0.25">
      <c r="B4796" s="7">
        <v>44270</v>
      </c>
      <c r="C4796" s="4" t="s">
        <v>13</v>
      </c>
      <c r="D4796" s="4" t="s">
        <v>18</v>
      </c>
      <c r="E4796" s="4" t="s">
        <v>15</v>
      </c>
      <c r="F4796" s="4">
        <v>26</v>
      </c>
      <c r="G4796" s="13">
        <f t="shared" si="74"/>
        <v>100</v>
      </c>
      <c r="H4796" s="13">
        <f>tbl_Data[[#This Row],[Units]] * tbl_Data[[#This Row],[Price]]</f>
        <v>2600</v>
      </c>
      <c r="I4796" s="4" t="s">
        <v>11</v>
      </c>
      <c r="J4796" s="4" t="s">
        <v>12</v>
      </c>
      <c r="K4796" s="4" t="s">
        <v>52</v>
      </c>
    </row>
    <row r="4797" spans="2:11" x14ac:dyDescent="0.25">
      <c r="B4797" s="7">
        <v>44270</v>
      </c>
      <c r="C4797" s="4" t="s">
        <v>13</v>
      </c>
      <c r="D4797" s="4" t="s">
        <v>14</v>
      </c>
      <c r="E4797" s="4" t="s">
        <v>20</v>
      </c>
      <c r="F4797" s="4">
        <v>11</v>
      </c>
      <c r="G4797" s="13">
        <f t="shared" si="74"/>
        <v>300</v>
      </c>
      <c r="H4797" s="13">
        <f>tbl_Data[[#This Row],[Units]] * tbl_Data[[#This Row],[Price]]</f>
        <v>3300</v>
      </c>
      <c r="I4797" s="4" t="s">
        <v>11</v>
      </c>
      <c r="J4797" s="4" t="s">
        <v>12</v>
      </c>
      <c r="K4797" s="4" t="s">
        <v>56</v>
      </c>
    </row>
    <row r="4798" spans="2:11" x14ac:dyDescent="0.25">
      <c r="B4798" s="7">
        <v>44270</v>
      </c>
      <c r="C4798" s="4" t="s">
        <v>13</v>
      </c>
      <c r="D4798" s="4" t="s">
        <v>9</v>
      </c>
      <c r="E4798" s="4" t="s">
        <v>22</v>
      </c>
      <c r="F4798" s="4">
        <v>21</v>
      </c>
      <c r="G4798" s="13">
        <f t="shared" si="74"/>
        <v>200</v>
      </c>
      <c r="H4798" s="13">
        <f>tbl_Data[[#This Row],[Units]] * tbl_Data[[#This Row],[Price]]</f>
        <v>4200</v>
      </c>
      <c r="I4798" s="4" t="s">
        <v>11</v>
      </c>
      <c r="J4798" s="4" t="s">
        <v>12</v>
      </c>
      <c r="K4798" s="4" t="s">
        <v>52</v>
      </c>
    </row>
    <row r="4799" spans="2:11" x14ac:dyDescent="0.25">
      <c r="B4799" s="7">
        <v>44270</v>
      </c>
      <c r="C4799" s="4" t="s">
        <v>8</v>
      </c>
      <c r="D4799" s="4" t="s">
        <v>18</v>
      </c>
      <c r="E4799" s="4" t="s">
        <v>22</v>
      </c>
      <c r="F4799" s="4">
        <v>28</v>
      </c>
      <c r="G4799" s="13">
        <f t="shared" si="74"/>
        <v>200</v>
      </c>
      <c r="H4799" s="13">
        <f>tbl_Data[[#This Row],[Units]] * tbl_Data[[#This Row],[Price]]</f>
        <v>5600</v>
      </c>
      <c r="I4799" s="4" t="s">
        <v>23</v>
      </c>
      <c r="J4799" s="4" t="s">
        <v>12</v>
      </c>
      <c r="K4799" s="4" t="s">
        <v>53</v>
      </c>
    </row>
    <row r="4800" spans="2:11" x14ac:dyDescent="0.25">
      <c r="B4800" s="7">
        <v>44270</v>
      </c>
      <c r="C4800" s="4" t="s">
        <v>8</v>
      </c>
      <c r="D4800" s="4" t="s">
        <v>14</v>
      </c>
      <c r="E4800" s="4" t="s">
        <v>22</v>
      </c>
      <c r="F4800" s="4">
        <v>34</v>
      </c>
      <c r="G4800" s="13">
        <f t="shared" si="74"/>
        <v>200</v>
      </c>
      <c r="H4800" s="13">
        <f>tbl_Data[[#This Row],[Units]] * tbl_Data[[#This Row],[Price]]</f>
        <v>6800</v>
      </c>
      <c r="I4800" s="4" t="s">
        <v>11</v>
      </c>
      <c r="J4800" s="4" t="s">
        <v>12</v>
      </c>
      <c r="K4800" s="4" t="s">
        <v>55</v>
      </c>
    </row>
    <row r="4801" spans="2:11" x14ac:dyDescent="0.25">
      <c r="B4801" s="7">
        <v>44270</v>
      </c>
      <c r="C4801" s="4" t="s">
        <v>13</v>
      </c>
      <c r="D4801" s="4" t="s">
        <v>14</v>
      </c>
      <c r="E4801" s="4" t="s">
        <v>10</v>
      </c>
      <c r="F4801" s="4">
        <v>18</v>
      </c>
      <c r="G4801" s="13">
        <f t="shared" si="74"/>
        <v>400</v>
      </c>
      <c r="H4801" s="13">
        <f>tbl_Data[[#This Row],[Units]] * tbl_Data[[#This Row],[Price]]</f>
        <v>7200</v>
      </c>
      <c r="I4801" s="4" t="s">
        <v>11</v>
      </c>
      <c r="J4801" s="4" t="s">
        <v>12</v>
      </c>
      <c r="K4801" s="4" t="s">
        <v>53</v>
      </c>
    </row>
    <row r="4802" spans="2:11" x14ac:dyDescent="0.25">
      <c r="B4802" s="7">
        <v>44270</v>
      </c>
      <c r="C4802" s="4" t="s">
        <v>13</v>
      </c>
      <c r="D4802" s="4" t="s">
        <v>9</v>
      </c>
      <c r="E4802" s="4" t="s">
        <v>17</v>
      </c>
      <c r="F4802" s="4">
        <v>19</v>
      </c>
      <c r="G4802" s="13">
        <f t="shared" si="74"/>
        <v>500</v>
      </c>
      <c r="H4802" s="13">
        <f>tbl_Data[[#This Row],[Units]] * tbl_Data[[#This Row],[Price]]</f>
        <v>9500</v>
      </c>
      <c r="I4802" s="4" t="s">
        <v>11</v>
      </c>
      <c r="J4802" s="4" t="s">
        <v>19</v>
      </c>
      <c r="K4802" s="4" t="s">
        <v>55</v>
      </c>
    </row>
    <row r="4803" spans="2:11" x14ac:dyDescent="0.25">
      <c r="B4803" s="7">
        <v>44270</v>
      </c>
      <c r="C4803" s="4" t="s">
        <v>13</v>
      </c>
      <c r="D4803" s="4" t="s">
        <v>14</v>
      </c>
      <c r="E4803" s="4" t="s">
        <v>20</v>
      </c>
      <c r="F4803" s="4">
        <v>37</v>
      </c>
      <c r="G4803" s="13">
        <f t="shared" si="74"/>
        <v>300</v>
      </c>
      <c r="H4803" s="13">
        <f>tbl_Data[[#This Row],[Units]] * tbl_Data[[#This Row],[Price]]</f>
        <v>11100</v>
      </c>
      <c r="I4803" s="4" t="s">
        <v>23</v>
      </c>
      <c r="J4803" s="4" t="s">
        <v>19</v>
      </c>
      <c r="K4803" s="4" t="s">
        <v>53</v>
      </c>
    </row>
    <row r="4804" spans="2:11" x14ac:dyDescent="0.25">
      <c r="B4804" s="7">
        <v>44270</v>
      </c>
      <c r="C4804" s="4" t="s">
        <v>8</v>
      </c>
      <c r="D4804" s="4" t="s">
        <v>18</v>
      </c>
      <c r="E4804" s="4" t="s">
        <v>20</v>
      </c>
      <c r="F4804" s="4">
        <v>40</v>
      </c>
      <c r="G4804" s="13">
        <f t="shared" ref="G4804:G4867" si="75">_xlfn.XLOOKUP(E4804, Product, dv_Price, "N/A", 0)</f>
        <v>300</v>
      </c>
      <c r="H4804" s="13">
        <f>tbl_Data[[#This Row],[Units]] * tbl_Data[[#This Row],[Price]]</f>
        <v>12000</v>
      </c>
      <c r="I4804" s="4" t="s">
        <v>11</v>
      </c>
      <c r="J4804" s="4" t="s">
        <v>12</v>
      </c>
      <c r="K4804" s="4" t="s">
        <v>55</v>
      </c>
    </row>
    <row r="4805" spans="2:11" x14ac:dyDescent="0.25">
      <c r="B4805" s="7">
        <v>44270</v>
      </c>
      <c r="C4805" s="4" t="s">
        <v>21</v>
      </c>
      <c r="D4805" s="4" t="s">
        <v>9</v>
      </c>
      <c r="E4805" s="4" t="s">
        <v>20</v>
      </c>
      <c r="F4805" s="4">
        <v>47</v>
      </c>
      <c r="G4805" s="13">
        <f t="shared" si="75"/>
        <v>300</v>
      </c>
      <c r="H4805" s="13">
        <f>tbl_Data[[#This Row],[Units]] * tbl_Data[[#This Row],[Price]]</f>
        <v>14100</v>
      </c>
      <c r="I4805" s="4" t="s">
        <v>23</v>
      </c>
      <c r="J4805" s="4" t="s">
        <v>12</v>
      </c>
      <c r="K4805" s="4" t="s">
        <v>52</v>
      </c>
    </row>
    <row r="4806" spans="2:11" x14ac:dyDescent="0.25">
      <c r="B4806" s="7">
        <v>44270</v>
      </c>
      <c r="C4806" s="4" t="s">
        <v>8</v>
      </c>
      <c r="D4806" s="4" t="s">
        <v>48</v>
      </c>
      <c r="E4806" s="4" t="s">
        <v>10</v>
      </c>
      <c r="F4806" s="4">
        <v>36</v>
      </c>
      <c r="G4806" s="13">
        <f t="shared" si="75"/>
        <v>400</v>
      </c>
      <c r="H4806" s="13">
        <f>tbl_Data[[#This Row],[Units]] * tbl_Data[[#This Row],[Price]]</f>
        <v>14400</v>
      </c>
      <c r="I4806" s="4" t="s">
        <v>11</v>
      </c>
      <c r="J4806" s="4" t="s">
        <v>12</v>
      </c>
      <c r="K4806" s="4" t="s">
        <v>55</v>
      </c>
    </row>
    <row r="4807" spans="2:11" x14ac:dyDescent="0.25">
      <c r="B4807" s="7">
        <v>44270</v>
      </c>
      <c r="C4807" s="4" t="s">
        <v>13</v>
      </c>
      <c r="D4807" s="4" t="s">
        <v>18</v>
      </c>
      <c r="E4807" s="4" t="s">
        <v>17</v>
      </c>
      <c r="F4807" s="4">
        <v>30</v>
      </c>
      <c r="G4807" s="13">
        <f t="shared" si="75"/>
        <v>500</v>
      </c>
      <c r="H4807" s="13">
        <f>tbl_Data[[#This Row],[Units]] * tbl_Data[[#This Row],[Price]]</f>
        <v>15000</v>
      </c>
      <c r="I4807" s="4" t="s">
        <v>11</v>
      </c>
      <c r="J4807" s="4" t="s">
        <v>12</v>
      </c>
      <c r="K4807" s="4" t="s">
        <v>52</v>
      </c>
    </row>
    <row r="4808" spans="2:11" x14ac:dyDescent="0.25">
      <c r="B4808" s="7">
        <v>44270</v>
      </c>
      <c r="C4808" s="4" t="s">
        <v>13</v>
      </c>
      <c r="D4808" s="4" t="s">
        <v>18</v>
      </c>
      <c r="E4808" s="4" t="s">
        <v>10</v>
      </c>
      <c r="F4808" s="4">
        <v>41</v>
      </c>
      <c r="G4808" s="13">
        <f t="shared" si="75"/>
        <v>400</v>
      </c>
      <c r="H4808" s="13">
        <f>tbl_Data[[#This Row],[Units]] * tbl_Data[[#This Row],[Price]]</f>
        <v>16400</v>
      </c>
      <c r="I4808" s="4" t="s">
        <v>11</v>
      </c>
      <c r="J4808" s="4" t="s">
        <v>12</v>
      </c>
      <c r="K4808" s="4" t="s">
        <v>52</v>
      </c>
    </row>
    <row r="4809" spans="2:11" x14ac:dyDescent="0.25">
      <c r="B4809" s="7">
        <v>44270</v>
      </c>
      <c r="C4809" s="4" t="s">
        <v>21</v>
      </c>
      <c r="D4809" s="4" t="s">
        <v>24</v>
      </c>
      <c r="E4809" s="4" t="s">
        <v>17</v>
      </c>
      <c r="F4809" s="4">
        <v>45</v>
      </c>
      <c r="G4809" s="13">
        <f t="shared" si="75"/>
        <v>500</v>
      </c>
      <c r="H4809" s="13">
        <f>tbl_Data[[#This Row],[Units]] * tbl_Data[[#This Row],[Price]]</f>
        <v>22500</v>
      </c>
      <c r="I4809" s="4" t="s">
        <v>11</v>
      </c>
      <c r="J4809" s="4" t="s">
        <v>12</v>
      </c>
      <c r="K4809" s="4" t="s">
        <v>52</v>
      </c>
    </row>
    <row r="4810" spans="2:11" x14ac:dyDescent="0.25">
      <c r="B4810" s="7">
        <v>44271</v>
      </c>
      <c r="C4810" s="4" t="s">
        <v>21</v>
      </c>
      <c r="D4810" s="4" t="s">
        <v>14</v>
      </c>
      <c r="E4810" s="4" t="s">
        <v>15</v>
      </c>
      <c r="F4810" s="4">
        <v>9</v>
      </c>
      <c r="G4810" s="13">
        <f t="shared" si="75"/>
        <v>100</v>
      </c>
      <c r="H4810" s="13">
        <f>tbl_Data[[#This Row],[Units]] * tbl_Data[[#This Row],[Price]]</f>
        <v>900</v>
      </c>
      <c r="I4810" s="4" t="s">
        <v>11</v>
      </c>
      <c r="J4810" s="4" t="s">
        <v>12</v>
      </c>
      <c r="K4810" s="4" t="s">
        <v>54</v>
      </c>
    </row>
    <row r="4811" spans="2:11" x14ac:dyDescent="0.25">
      <c r="B4811" s="7">
        <v>44271</v>
      </c>
      <c r="C4811" s="4" t="s">
        <v>13</v>
      </c>
      <c r="D4811" s="4" t="s">
        <v>9</v>
      </c>
      <c r="E4811" s="4" t="s">
        <v>15</v>
      </c>
      <c r="F4811" s="4">
        <v>18</v>
      </c>
      <c r="G4811" s="13">
        <f t="shared" si="75"/>
        <v>100</v>
      </c>
      <c r="H4811" s="13">
        <f>tbl_Data[[#This Row],[Units]] * tbl_Data[[#This Row],[Price]]</f>
        <v>1800</v>
      </c>
      <c r="I4811" s="4" t="s">
        <v>11</v>
      </c>
      <c r="J4811" s="4" t="s">
        <v>12</v>
      </c>
      <c r="K4811" s="4" t="s">
        <v>52</v>
      </c>
    </row>
    <row r="4812" spans="2:11" x14ac:dyDescent="0.25">
      <c r="B4812" s="7">
        <v>44271</v>
      </c>
      <c r="C4812" s="4" t="s">
        <v>8</v>
      </c>
      <c r="D4812" s="4" t="s">
        <v>14</v>
      </c>
      <c r="E4812" s="4" t="s">
        <v>15</v>
      </c>
      <c r="F4812" s="4">
        <v>29</v>
      </c>
      <c r="G4812" s="13">
        <f t="shared" si="75"/>
        <v>100</v>
      </c>
      <c r="H4812" s="13">
        <f>tbl_Data[[#This Row],[Units]] * tbl_Data[[#This Row],[Price]]</f>
        <v>2900</v>
      </c>
      <c r="I4812" s="4" t="s">
        <v>11</v>
      </c>
      <c r="J4812" s="4" t="s">
        <v>12</v>
      </c>
      <c r="K4812" s="4" t="s">
        <v>52</v>
      </c>
    </row>
    <row r="4813" spans="2:11" x14ac:dyDescent="0.25">
      <c r="B4813" s="7">
        <v>44271</v>
      </c>
      <c r="C4813" s="4" t="s">
        <v>13</v>
      </c>
      <c r="D4813" s="4" t="s">
        <v>18</v>
      </c>
      <c r="E4813" s="4" t="s">
        <v>17</v>
      </c>
      <c r="F4813" s="4">
        <v>7</v>
      </c>
      <c r="G4813" s="13">
        <f t="shared" si="75"/>
        <v>500</v>
      </c>
      <c r="H4813" s="13">
        <f>tbl_Data[[#This Row],[Units]] * tbl_Data[[#This Row],[Price]]</f>
        <v>3500</v>
      </c>
      <c r="I4813" s="4" t="s">
        <v>11</v>
      </c>
      <c r="J4813" s="4" t="s">
        <v>12</v>
      </c>
      <c r="K4813" s="4" t="s">
        <v>54</v>
      </c>
    </row>
    <row r="4814" spans="2:11" x14ac:dyDescent="0.25">
      <c r="B4814" s="7">
        <v>44271</v>
      </c>
      <c r="C4814" s="4" t="s">
        <v>8</v>
      </c>
      <c r="D4814" s="4" t="s">
        <v>48</v>
      </c>
      <c r="E4814" s="4" t="s">
        <v>22</v>
      </c>
      <c r="F4814" s="4">
        <v>38</v>
      </c>
      <c r="G4814" s="13">
        <f t="shared" si="75"/>
        <v>200</v>
      </c>
      <c r="H4814" s="13">
        <f>tbl_Data[[#This Row],[Units]] * tbl_Data[[#This Row],[Price]]</f>
        <v>7600</v>
      </c>
      <c r="I4814" s="4" t="s">
        <v>11</v>
      </c>
      <c r="J4814" s="4" t="s">
        <v>12</v>
      </c>
      <c r="K4814" s="4" t="s">
        <v>54</v>
      </c>
    </row>
    <row r="4815" spans="2:11" x14ac:dyDescent="0.25">
      <c r="B4815" s="7">
        <v>44271</v>
      </c>
      <c r="C4815" s="4" t="s">
        <v>13</v>
      </c>
      <c r="D4815" s="4" t="s">
        <v>14</v>
      </c>
      <c r="E4815" s="4" t="s">
        <v>10</v>
      </c>
      <c r="F4815" s="4">
        <v>24</v>
      </c>
      <c r="G4815" s="13">
        <f t="shared" si="75"/>
        <v>400</v>
      </c>
      <c r="H4815" s="13">
        <f>tbl_Data[[#This Row],[Units]] * tbl_Data[[#This Row],[Price]]</f>
        <v>9600</v>
      </c>
      <c r="I4815" s="4" t="s">
        <v>23</v>
      </c>
      <c r="J4815" s="4" t="s">
        <v>12</v>
      </c>
      <c r="K4815" s="4" t="s">
        <v>53</v>
      </c>
    </row>
    <row r="4816" spans="2:11" x14ac:dyDescent="0.25">
      <c r="B4816" s="7">
        <v>44271</v>
      </c>
      <c r="C4816" s="4" t="s">
        <v>21</v>
      </c>
      <c r="D4816" s="4" t="s">
        <v>14</v>
      </c>
      <c r="E4816" s="4" t="s">
        <v>17</v>
      </c>
      <c r="F4816" s="4">
        <v>22</v>
      </c>
      <c r="G4816" s="13">
        <f t="shared" si="75"/>
        <v>500</v>
      </c>
      <c r="H4816" s="13">
        <f>tbl_Data[[#This Row],[Units]] * tbl_Data[[#This Row],[Price]]</f>
        <v>11000</v>
      </c>
      <c r="I4816" s="4" t="s">
        <v>11</v>
      </c>
      <c r="J4816" s="4" t="s">
        <v>12</v>
      </c>
      <c r="K4816" s="4" t="s">
        <v>53</v>
      </c>
    </row>
    <row r="4817" spans="2:11" x14ac:dyDescent="0.25">
      <c r="B4817" s="7">
        <v>44271</v>
      </c>
      <c r="C4817" s="4" t="s">
        <v>13</v>
      </c>
      <c r="D4817" s="4" t="s">
        <v>24</v>
      </c>
      <c r="E4817" s="4" t="s">
        <v>17</v>
      </c>
      <c r="F4817" s="4">
        <v>32</v>
      </c>
      <c r="G4817" s="13">
        <f t="shared" si="75"/>
        <v>500</v>
      </c>
      <c r="H4817" s="13">
        <f>tbl_Data[[#This Row],[Units]] * tbl_Data[[#This Row],[Price]]</f>
        <v>16000</v>
      </c>
      <c r="I4817" s="4" t="s">
        <v>11</v>
      </c>
      <c r="J4817" s="4" t="s">
        <v>19</v>
      </c>
      <c r="K4817" s="4" t="s">
        <v>55</v>
      </c>
    </row>
    <row r="4818" spans="2:11" x14ac:dyDescent="0.25">
      <c r="B4818" s="7">
        <v>44271</v>
      </c>
      <c r="C4818" s="4" t="s">
        <v>21</v>
      </c>
      <c r="D4818" s="4" t="s">
        <v>48</v>
      </c>
      <c r="E4818" s="4" t="s">
        <v>10</v>
      </c>
      <c r="F4818" s="4">
        <v>43</v>
      </c>
      <c r="G4818" s="13">
        <f t="shared" si="75"/>
        <v>400</v>
      </c>
      <c r="H4818" s="13">
        <f>tbl_Data[[#This Row],[Units]] * tbl_Data[[#This Row],[Price]]</f>
        <v>17200</v>
      </c>
      <c r="I4818" s="4" t="s">
        <v>11</v>
      </c>
      <c r="J4818" s="4" t="s">
        <v>12</v>
      </c>
      <c r="K4818" s="4" t="s">
        <v>52</v>
      </c>
    </row>
    <row r="4819" spans="2:11" x14ac:dyDescent="0.25">
      <c r="B4819" s="7">
        <v>44272</v>
      </c>
      <c r="C4819" s="4" t="s">
        <v>21</v>
      </c>
      <c r="D4819" s="4" t="s">
        <v>9</v>
      </c>
      <c r="E4819" s="4" t="s">
        <v>20</v>
      </c>
      <c r="F4819" s="4">
        <v>8</v>
      </c>
      <c r="G4819" s="13">
        <f t="shared" si="75"/>
        <v>300</v>
      </c>
      <c r="H4819" s="13">
        <f>tbl_Data[[#This Row],[Units]] * tbl_Data[[#This Row],[Price]]</f>
        <v>2400</v>
      </c>
      <c r="I4819" s="4" t="s">
        <v>11</v>
      </c>
      <c r="J4819" s="4" t="s">
        <v>12</v>
      </c>
      <c r="K4819" s="4" t="s">
        <v>52</v>
      </c>
    </row>
    <row r="4820" spans="2:11" x14ac:dyDescent="0.25">
      <c r="B4820" s="7">
        <v>44272</v>
      </c>
      <c r="C4820" s="4" t="s">
        <v>21</v>
      </c>
      <c r="D4820" s="4" t="s">
        <v>14</v>
      </c>
      <c r="E4820" s="4" t="s">
        <v>10</v>
      </c>
      <c r="F4820" s="4">
        <v>6</v>
      </c>
      <c r="G4820" s="13">
        <f t="shared" si="75"/>
        <v>400</v>
      </c>
      <c r="H4820" s="13">
        <f>tbl_Data[[#This Row],[Units]] * tbl_Data[[#This Row],[Price]]</f>
        <v>2400</v>
      </c>
      <c r="I4820" s="4" t="s">
        <v>11</v>
      </c>
      <c r="J4820" s="4" t="s">
        <v>12</v>
      </c>
      <c r="K4820" s="4" t="s">
        <v>55</v>
      </c>
    </row>
    <row r="4821" spans="2:11" x14ac:dyDescent="0.25">
      <c r="B4821" s="7">
        <v>44272</v>
      </c>
      <c r="C4821" s="4" t="s">
        <v>13</v>
      </c>
      <c r="D4821" s="4" t="s">
        <v>18</v>
      </c>
      <c r="E4821" s="4" t="s">
        <v>17</v>
      </c>
      <c r="F4821" s="4">
        <v>7</v>
      </c>
      <c r="G4821" s="13">
        <f t="shared" si="75"/>
        <v>500</v>
      </c>
      <c r="H4821" s="13">
        <f>tbl_Data[[#This Row],[Units]] * tbl_Data[[#This Row],[Price]]</f>
        <v>3500</v>
      </c>
      <c r="I4821" s="4" t="s">
        <v>23</v>
      </c>
      <c r="J4821" s="4" t="s">
        <v>12</v>
      </c>
      <c r="K4821" s="4" t="s">
        <v>53</v>
      </c>
    </row>
    <row r="4822" spans="2:11" x14ac:dyDescent="0.25">
      <c r="B4822" s="7">
        <v>44272</v>
      </c>
      <c r="C4822" s="4" t="s">
        <v>21</v>
      </c>
      <c r="D4822" s="4" t="s">
        <v>18</v>
      </c>
      <c r="E4822" s="4" t="s">
        <v>20</v>
      </c>
      <c r="F4822" s="4">
        <v>13</v>
      </c>
      <c r="G4822" s="13">
        <f t="shared" si="75"/>
        <v>300</v>
      </c>
      <c r="H4822" s="13">
        <f>tbl_Data[[#This Row],[Units]] * tbl_Data[[#This Row],[Price]]</f>
        <v>3900</v>
      </c>
      <c r="I4822" s="4" t="s">
        <v>11</v>
      </c>
      <c r="J4822" s="4" t="s">
        <v>12</v>
      </c>
      <c r="K4822" s="4" t="s">
        <v>54</v>
      </c>
    </row>
    <row r="4823" spans="2:11" x14ac:dyDescent="0.25">
      <c r="B4823" s="7">
        <v>44272</v>
      </c>
      <c r="C4823" s="4" t="s">
        <v>8</v>
      </c>
      <c r="D4823" s="4" t="s">
        <v>16</v>
      </c>
      <c r="E4823" s="4" t="s">
        <v>17</v>
      </c>
      <c r="F4823" s="4">
        <v>9</v>
      </c>
      <c r="G4823" s="13">
        <f t="shared" si="75"/>
        <v>500</v>
      </c>
      <c r="H4823" s="13">
        <f>tbl_Data[[#This Row],[Units]] * tbl_Data[[#This Row],[Price]]</f>
        <v>4500</v>
      </c>
      <c r="I4823" s="4" t="s">
        <v>11</v>
      </c>
      <c r="J4823" s="4" t="s">
        <v>12</v>
      </c>
      <c r="K4823" s="4" t="s">
        <v>52</v>
      </c>
    </row>
    <row r="4824" spans="2:11" x14ac:dyDescent="0.25">
      <c r="B4824" s="7">
        <v>44272</v>
      </c>
      <c r="C4824" s="4" t="s">
        <v>8</v>
      </c>
      <c r="D4824" s="4" t="s">
        <v>16</v>
      </c>
      <c r="E4824" s="4" t="s">
        <v>20</v>
      </c>
      <c r="F4824" s="4">
        <v>17</v>
      </c>
      <c r="G4824" s="13">
        <f t="shared" si="75"/>
        <v>300</v>
      </c>
      <c r="H4824" s="13">
        <f>tbl_Data[[#This Row],[Units]] * tbl_Data[[#This Row],[Price]]</f>
        <v>5100</v>
      </c>
      <c r="I4824" s="4" t="s">
        <v>23</v>
      </c>
      <c r="J4824" s="4" t="s">
        <v>12</v>
      </c>
      <c r="K4824" s="4" t="s">
        <v>55</v>
      </c>
    </row>
    <row r="4825" spans="2:11" x14ac:dyDescent="0.25">
      <c r="B4825" s="7">
        <v>44272</v>
      </c>
      <c r="C4825" s="4" t="s">
        <v>21</v>
      </c>
      <c r="D4825" s="4" t="s">
        <v>48</v>
      </c>
      <c r="E4825" s="4" t="s">
        <v>10</v>
      </c>
      <c r="F4825" s="4">
        <v>17</v>
      </c>
      <c r="G4825" s="13">
        <f t="shared" si="75"/>
        <v>400</v>
      </c>
      <c r="H4825" s="13">
        <f>tbl_Data[[#This Row],[Units]] * tbl_Data[[#This Row],[Price]]</f>
        <v>6800</v>
      </c>
      <c r="I4825" s="4" t="s">
        <v>11</v>
      </c>
      <c r="J4825" s="4" t="s">
        <v>12</v>
      </c>
      <c r="K4825" s="4" t="s">
        <v>55</v>
      </c>
    </row>
    <row r="4826" spans="2:11" x14ac:dyDescent="0.25">
      <c r="B4826" s="7">
        <v>44272</v>
      </c>
      <c r="C4826" s="4" t="s">
        <v>8</v>
      </c>
      <c r="D4826" s="4" t="s">
        <v>14</v>
      </c>
      <c r="E4826" s="4" t="s">
        <v>17</v>
      </c>
      <c r="F4826" s="4">
        <v>18</v>
      </c>
      <c r="G4826" s="13">
        <f t="shared" si="75"/>
        <v>500</v>
      </c>
      <c r="H4826" s="13">
        <f>tbl_Data[[#This Row],[Units]] * tbl_Data[[#This Row],[Price]]</f>
        <v>9000</v>
      </c>
      <c r="I4826" s="4" t="s">
        <v>11</v>
      </c>
      <c r="J4826" s="4" t="s">
        <v>12</v>
      </c>
      <c r="K4826" s="4" t="s">
        <v>55</v>
      </c>
    </row>
    <row r="4827" spans="2:11" x14ac:dyDescent="0.25">
      <c r="B4827" s="7">
        <v>44272</v>
      </c>
      <c r="C4827" s="4" t="s">
        <v>8</v>
      </c>
      <c r="D4827" s="4" t="s">
        <v>18</v>
      </c>
      <c r="E4827" s="4" t="s">
        <v>20</v>
      </c>
      <c r="F4827" s="4">
        <v>34</v>
      </c>
      <c r="G4827" s="13">
        <f t="shared" si="75"/>
        <v>300</v>
      </c>
      <c r="H4827" s="13">
        <f>tbl_Data[[#This Row],[Units]] * tbl_Data[[#This Row],[Price]]</f>
        <v>10200</v>
      </c>
      <c r="I4827" s="4" t="s">
        <v>11</v>
      </c>
      <c r="J4827" s="4" t="s">
        <v>12</v>
      </c>
      <c r="K4827" s="4" t="s">
        <v>53</v>
      </c>
    </row>
    <row r="4828" spans="2:11" x14ac:dyDescent="0.25">
      <c r="B4828" s="7">
        <v>44272</v>
      </c>
      <c r="C4828" s="4" t="s">
        <v>8</v>
      </c>
      <c r="D4828" s="4" t="s">
        <v>14</v>
      </c>
      <c r="E4828" s="4" t="s">
        <v>10</v>
      </c>
      <c r="F4828" s="4">
        <v>28</v>
      </c>
      <c r="G4828" s="13">
        <f t="shared" si="75"/>
        <v>400</v>
      </c>
      <c r="H4828" s="13">
        <f>tbl_Data[[#This Row],[Units]] * tbl_Data[[#This Row],[Price]]</f>
        <v>11200</v>
      </c>
      <c r="I4828" s="4" t="s">
        <v>11</v>
      </c>
      <c r="J4828" s="4" t="s">
        <v>12</v>
      </c>
      <c r="K4828" s="4" t="s">
        <v>55</v>
      </c>
    </row>
    <row r="4829" spans="2:11" x14ac:dyDescent="0.25">
      <c r="B4829" s="7">
        <v>44272</v>
      </c>
      <c r="C4829" s="4" t="s">
        <v>21</v>
      </c>
      <c r="D4829" s="4" t="s">
        <v>16</v>
      </c>
      <c r="E4829" s="4" t="s">
        <v>17</v>
      </c>
      <c r="F4829" s="4">
        <v>31</v>
      </c>
      <c r="G4829" s="13">
        <f t="shared" si="75"/>
        <v>500</v>
      </c>
      <c r="H4829" s="13">
        <f>tbl_Data[[#This Row],[Units]] * tbl_Data[[#This Row],[Price]]</f>
        <v>15500</v>
      </c>
      <c r="I4829" s="4" t="s">
        <v>23</v>
      </c>
      <c r="J4829" s="4" t="s">
        <v>12</v>
      </c>
      <c r="K4829" s="4" t="s">
        <v>54</v>
      </c>
    </row>
    <row r="4830" spans="2:11" x14ac:dyDescent="0.25">
      <c r="B4830" s="7">
        <v>44272</v>
      </c>
      <c r="C4830" s="4" t="s">
        <v>21</v>
      </c>
      <c r="D4830" s="4" t="s">
        <v>16</v>
      </c>
      <c r="E4830" s="4" t="s">
        <v>10</v>
      </c>
      <c r="F4830" s="4">
        <v>42</v>
      </c>
      <c r="G4830" s="13">
        <f t="shared" si="75"/>
        <v>400</v>
      </c>
      <c r="H4830" s="13">
        <f>tbl_Data[[#This Row],[Units]] * tbl_Data[[#This Row],[Price]]</f>
        <v>16800</v>
      </c>
      <c r="I4830" s="4" t="s">
        <v>11</v>
      </c>
      <c r="J4830" s="4" t="s">
        <v>12</v>
      </c>
      <c r="K4830" s="4" t="s">
        <v>55</v>
      </c>
    </row>
    <row r="4831" spans="2:11" x14ac:dyDescent="0.25">
      <c r="B4831" s="7">
        <v>44273</v>
      </c>
      <c r="C4831" s="4" t="s">
        <v>13</v>
      </c>
      <c r="D4831" s="4" t="s">
        <v>48</v>
      </c>
      <c r="E4831" s="4" t="s">
        <v>22</v>
      </c>
      <c r="F4831" s="4">
        <v>12</v>
      </c>
      <c r="G4831" s="13">
        <f t="shared" si="75"/>
        <v>200</v>
      </c>
      <c r="H4831" s="13">
        <f>tbl_Data[[#This Row],[Units]] * tbl_Data[[#This Row],[Price]]</f>
        <v>2400</v>
      </c>
      <c r="I4831" s="4" t="s">
        <v>11</v>
      </c>
      <c r="J4831" s="4" t="s">
        <v>12</v>
      </c>
      <c r="K4831" s="4" t="s">
        <v>55</v>
      </c>
    </row>
    <row r="4832" spans="2:11" x14ac:dyDescent="0.25">
      <c r="B4832" s="7">
        <v>44273</v>
      </c>
      <c r="C4832" s="4" t="s">
        <v>21</v>
      </c>
      <c r="D4832" s="4" t="s">
        <v>18</v>
      </c>
      <c r="E4832" s="4" t="s">
        <v>10</v>
      </c>
      <c r="F4832" s="4">
        <v>8</v>
      </c>
      <c r="G4832" s="13">
        <f t="shared" si="75"/>
        <v>400</v>
      </c>
      <c r="H4832" s="13">
        <f>tbl_Data[[#This Row],[Units]] * tbl_Data[[#This Row],[Price]]</f>
        <v>3200</v>
      </c>
      <c r="I4832" s="4" t="s">
        <v>11</v>
      </c>
      <c r="J4832" s="4" t="s">
        <v>12</v>
      </c>
      <c r="K4832" s="4" t="s">
        <v>53</v>
      </c>
    </row>
    <row r="4833" spans="2:11" x14ac:dyDescent="0.25">
      <c r="B4833" s="7">
        <v>44273</v>
      </c>
      <c r="C4833" s="4" t="s">
        <v>21</v>
      </c>
      <c r="D4833" s="4" t="s">
        <v>9</v>
      </c>
      <c r="E4833" s="4" t="s">
        <v>15</v>
      </c>
      <c r="F4833" s="4">
        <v>37</v>
      </c>
      <c r="G4833" s="13">
        <f t="shared" si="75"/>
        <v>100</v>
      </c>
      <c r="H4833" s="13">
        <f>tbl_Data[[#This Row],[Units]] * tbl_Data[[#This Row],[Price]]</f>
        <v>3700</v>
      </c>
      <c r="I4833" s="4" t="s">
        <v>11</v>
      </c>
      <c r="J4833" s="4" t="s">
        <v>12</v>
      </c>
      <c r="K4833" s="4" t="s">
        <v>52</v>
      </c>
    </row>
    <row r="4834" spans="2:11" x14ac:dyDescent="0.25">
      <c r="B4834" s="7">
        <v>44273</v>
      </c>
      <c r="C4834" s="4" t="s">
        <v>21</v>
      </c>
      <c r="D4834" s="4" t="s">
        <v>14</v>
      </c>
      <c r="E4834" s="4" t="s">
        <v>20</v>
      </c>
      <c r="F4834" s="4">
        <v>15</v>
      </c>
      <c r="G4834" s="13">
        <f t="shared" si="75"/>
        <v>300</v>
      </c>
      <c r="H4834" s="13">
        <f>tbl_Data[[#This Row],[Units]] * tbl_Data[[#This Row],[Price]]</f>
        <v>4500</v>
      </c>
      <c r="I4834" s="4" t="s">
        <v>11</v>
      </c>
      <c r="J4834" s="4" t="s">
        <v>12</v>
      </c>
      <c r="K4834" s="4" t="s">
        <v>55</v>
      </c>
    </row>
    <row r="4835" spans="2:11" x14ac:dyDescent="0.25">
      <c r="B4835" s="7">
        <v>44273</v>
      </c>
      <c r="C4835" s="4" t="s">
        <v>21</v>
      </c>
      <c r="D4835" s="4" t="s">
        <v>18</v>
      </c>
      <c r="E4835" s="4" t="s">
        <v>10</v>
      </c>
      <c r="F4835" s="4">
        <v>13</v>
      </c>
      <c r="G4835" s="13">
        <f t="shared" si="75"/>
        <v>400</v>
      </c>
      <c r="H4835" s="13">
        <f>tbl_Data[[#This Row],[Units]] * tbl_Data[[#This Row],[Price]]</f>
        <v>5200</v>
      </c>
      <c r="I4835" s="4" t="s">
        <v>11</v>
      </c>
      <c r="J4835" s="4" t="s">
        <v>12</v>
      </c>
      <c r="K4835" s="4" t="s">
        <v>55</v>
      </c>
    </row>
    <row r="4836" spans="2:11" x14ac:dyDescent="0.25">
      <c r="B4836" s="7">
        <v>44273</v>
      </c>
      <c r="C4836" s="4" t="s">
        <v>21</v>
      </c>
      <c r="D4836" s="4" t="s">
        <v>18</v>
      </c>
      <c r="E4836" s="4" t="s">
        <v>10</v>
      </c>
      <c r="F4836" s="4">
        <v>28</v>
      </c>
      <c r="G4836" s="13">
        <f t="shared" si="75"/>
        <v>400</v>
      </c>
      <c r="H4836" s="13">
        <f>tbl_Data[[#This Row],[Units]] * tbl_Data[[#This Row],[Price]]</f>
        <v>11200</v>
      </c>
      <c r="I4836" s="4" t="s">
        <v>23</v>
      </c>
      <c r="J4836" s="4" t="s">
        <v>12</v>
      </c>
      <c r="K4836" s="4" t="s">
        <v>55</v>
      </c>
    </row>
    <row r="4837" spans="2:11" x14ac:dyDescent="0.25">
      <c r="B4837" s="7">
        <v>44273</v>
      </c>
      <c r="C4837" s="4" t="s">
        <v>21</v>
      </c>
      <c r="D4837" s="4" t="s">
        <v>48</v>
      </c>
      <c r="E4837" s="4" t="s">
        <v>17</v>
      </c>
      <c r="F4837" s="4">
        <v>24</v>
      </c>
      <c r="G4837" s="13">
        <f t="shared" si="75"/>
        <v>500</v>
      </c>
      <c r="H4837" s="13">
        <f>tbl_Data[[#This Row],[Units]] * tbl_Data[[#This Row],[Price]]</f>
        <v>12000</v>
      </c>
      <c r="I4837" s="4" t="s">
        <v>11</v>
      </c>
      <c r="J4837" s="4" t="s">
        <v>12</v>
      </c>
      <c r="K4837" s="4" t="s">
        <v>52</v>
      </c>
    </row>
    <row r="4838" spans="2:11" x14ac:dyDescent="0.25">
      <c r="B4838" s="7">
        <v>44273</v>
      </c>
      <c r="C4838" s="4" t="s">
        <v>8</v>
      </c>
      <c r="D4838" s="4" t="s">
        <v>18</v>
      </c>
      <c r="E4838" s="4" t="s">
        <v>20</v>
      </c>
      <c r="F4838" s="4">
        <v>40</v>
      </c>
      <c r="G4838" s="13">
        <f t="shared" si="75"/>
        <v>300</v>
      </c>
      <c r="H4838" s="13">
        <f>tbl_Data[[#This Row],[Units]] * tbl_Data[[#This Row],[Price]]</f>
        <v>12000</v>
      </c>
      <c r="I4838" s="4" t="s">
        <v>23</v>
      </c>
      <c r="J4838" s="4" t="s">
        <v>12</v>
      </c>
      <c r="K4838" s="4" t="s">
        <v>53</v>
      </c>
    </row>
    <row r="4839" spans="2:11" x14ac:dyDescent="0.25">
      <c r="B4839" s="7">
        <v>44273</v>
      </c>
      <c r="C4839" s="4" t="s">
        <v>8</v>
      </c>
      <c r="D4839" s="4" t="s">
        <v>16</v>
      </c>
      <c r="E4839" s="4" t="s">
        <v>17</v>
      </c>
      <c r="F4839" s="4">
        <v>29</v>
      </c>
      <c r="G4839" s="13">
        <f t="shared" si="75"/>
        <v>500</v>
      </c>
      <c r="H4839" s="13">
        <f>tbl_Data[[#This Row],[Units]] * tbl_Data[[#This Row],[Price]]</f>
        <v>14500</v>
      </c>
      <c r="I4839" s="4" t="s">
        <v>11</v>
      </c>
      <c r="J4839" s="4" t="s">
        <v>12</v>
      </c>
      <c r="K4839" s="4" t="s">
        <v>52</v>
      </c>
    </row>
    <row r="4840" spans="2:11" x14ac:dyDescent="0.25">
      <c r="B4840" s="7">
        <v>44273</v>
      </c>
      <c r="C4840" s="4" t="s">
        <v>21</v>
      </c>
      <c r="D4840" s="4" t="s">
        <v>14</v>
      </c>
      <c r="E4840" s="4" t="s">
        <v>10</v>
      </c>
      <c r="F4840" s="4">
        <v>44</v>
      </c>
      <c r="G4840" s="13">
        <f t="shared" si="75"/>
        <v>400</v>
      </c>
      <c r="H4840" s="13">
        <f>tbl_Data[[#This Row],[Units]] * tbl_Data[[#This Row],[Price]]</f>
        <v>17600</v>
      </c>
      <c r="I4840" s="4" t="s">
        <v>11</v>
      </c>
      <c r="J4840" s="4" t="s">
        <v>19</v>
      </c>
      <c r="K4840" s="4" t="s">
        <v>55</v>
      </c>
    </row>
    <row r="4841" spans="2:11" x14ac:dyDescent="0.25">
      <c r="B4841" s="7">
        <v>44273</v>
      </c>
      <c r="C4841" s="4" t="s">
        <v>21</v>
      </c>
      <c r="D4841" s="4" t="s">
        <v>14</v>
      </c>
      <c r="E4841" s="4" t="s">
        <v>17</v>
      </c>
      <c r="F4841" s="4">
        <v>44</v>
      </c>
      <c r="G4841" s="13">
        <f t="shared" si="75"/>
        <v>500</v>
      </c>
      <c r="H4841" s="13">
        <f>tbl_Data[[#This Row],[Units]] * tbl_Data[[#This Row],[Price]]</f>
        <v>22000</v>
      </c>
      <c r="I4841" s="4" t="s">
        <v>11</v>
      </c>
      <c r="J4841" s="4" t="s">
        <v>12</v>
      </c>
      <c r="K4841" s="4" t="s">
        <v>52</v>
      </c>
    </row>
    <row r="4842" spans="2:11" x14ac:dyDescent="0.25">
      <c r="B4842" s="7">
        <v>44273</v>
      </c>
      <c r="C4842" s="4" t="s">
        <v>8</v>
      </c>
      <c r="D4842" s="4" t="s">
        <v>9</v>
      </c>
      <c r="E4842" s="4" t="s">
        <v>17</v>
      </c>
      <c r="F4842" s="4">
        <v>45</v>
      </c>
      <c r="G4842" s="13">
        <f t="shared" si="75"/>
        <v>500</v>
      </c>
      <c r="H4842" s="13">
        <f>tbl_Data[[#This Row],[Units]] * tbl_Data[[#This Row],[Price]]</f>
        <v>22500</v>
      </c>
      <c r="I4842" s="4" t="s">
        <v>11</v>
      </c>
      <c r="J4842" s="4" t="s">
        <v>12</v>
      </c>
      <c r="K4842" s="4" t="s">
        <v>53</v>
      </c>
    </row>
    <row r="4843" spans="2:11" x14ac:dyDescent="0.25">
      <c r="B4843" s="7">
        <v>44274</v>
      </c>
      <c r="C4843" s="4" t="s">
        <v>21</v>
      </c>
      <c r="D4843" s="4" t="s">
        <v>18</v>
      </c>
      <c r="E4843" s="4" t="s">
        <v>15</v>
      </c>
      <c r="F4843" s="4">
        <v>10</v>
      </c>
      <c r="G4843" s="13">
        <f t="shared" si="75"/>
        <v>100</v>
      </c>
      <c r="H4843" s="13">
        <f>tbl_Data[[#This Row],[Units]] * tbl_Data[[#This Row],[Price]]</f>
        <v>1000</v>
      </c>
      <c r="I4843" s="4" t="s">
        <v>23</v>
      </c>
      <c r="J4843" s="4" t="s">
        <v>12</v>
      </c>
      <c r="K4843" s="4" t="s">
        <v>55</v>
      </c>
    </row>
    <row r="4844" spans="2:11" x14ac:dyDescent="0.25">
      <c r="B4844" s="7">
        <v>44274</v>
      </c>
      <c r="C4844" s="4" t="s">
        <v>21</v>
      </c>
      <c r="D4844" s="4" t="s">
        <v>18</v>
      </c>
      <c r="E4844" s="4" t="s">
        <v>17</v>
      </c>
      <c r="F4844" s="4">
        <v>2</v>
      </c>
      <c r="G4844" s="13">
        <f t="shared" si="75"/>
        <v>500</v>
      </c>
      <c r="H4844" s="13">
        <f>tbl_Data[[#This Row],[Units]] * tbl_Data[[#This Row],[Price]]</f>
        <v>1000</v>
      </c>
      <c r="I4844" s="4" t="s">
        <v>11</v>
      </c>
      <c r="J4844" s="4" t="s">
        <v>12</v>
      </c>
      <c r="K4844" s="4" t="s">
        <v>52</v>
      </c>
    </row>
    <row r="4845" spans="2:11" x14ac:dyDescent="0.25">
      <c r="B4845" s="7">
        <v>44274</v>
      </c>
      <c r="C4845" s="4" t="s">
        <v>21</v>
      </c>
      <c r="D4845" s="4" t="s">
        <v>18</v>
      </c>
      <c r="E4845" s="4" t="s">
        <v>22</v>
      </c>
      <c r="F4845" s="4">
        <v>7</v>
      </c>
      <c r="G4845" s="13">
        <f t="shared" si="75"/>
        <v>200</v>
      </c>
      <c r="H4845" s="13">
        <f>tbl_Data[[#This Row],[Units]] * tbl_Data[[#This Row],[Price]]</f>
        <v>1400</v>
      </c>
      <c r="I4845" s="4" t="s">
        <v>11</v>
      </c>
      <c r="J4845" s="4" t="s">
        <v>19</v>
      </c>
      <c r="K4845" s="4" t="s">
        <v>53</v>
      </c>
    </row>
    <row r="4846" spans="2:11" x14ac:dyDescent="0.25">
      <c r="B4846" s="7">
        <v>44274</v>
      </c>
      <c r="C4846" s="4" t="s">
        <v>21</v>
      </c>
      <c r="D4846" s="4" t="s">
        <v>14</v>
      </c>
      <c r="E4846" s="4" t="s">
        <v>20</v>
      </c>
      <c r="F4846" s="4">
        <v>18</v>
      </c>
      <c r="G4846" s="13">
        <f t="shared" si="75"/>
        <v>300</v>
      </c>
      <c r="H4846" s="13">
        <f>tbl_Data[[#This Row],[Units]] * tbl_Data[[#This Row],[Price]]</f>
        <v>5400</v>
      </c>
      <c r="I4846" s="4" t="s">
        <v>11</v>
      </c>
      <c r="J4846" s="4" t="s">
        <v>12</v>
      </c>
      <c r="K4846" s="4" t="s">
        <v>53</v>
      </c>
    </row>
    <row r="4847" spans="2:11" x14ac:dyDescent="0.25">
      <c r="B4847" s="7">
        <v>44274</v>
      </c>
      <c r="C4847" s="4" t="s">
        <v>13</v>
      </c>
      <c r="D4847" s="4" t="s">
        <v>16</v>
      </c>
      <c r="E4847" s="4" t="s">
        <v>20</v>
      </c>
      <c r="F4847" s="4">
        <v>25</v>
      </c>
      <c r="G4847" s="13">
        <f t="shared" si="75"/>
        <v>300</v>
      </c>
      <c r="H4847" s="13">
        <f>tbl_Data[[#This Row],[Units]] * tbl_Data[[#This Row],[Price]]</f>
        <v>7500</v>
      </c>
      <c r="I4847" s="4" t="s">
        <v>11</v>
      </c>
      <c r="J4847" s="4" t="s">
        <v>12</v>
      </c>
      <c r="K4847" s="4" t="s">
        <v>55</v>
      </c>
    </row>
    <row r="4848" spans="2:11" x14ac:dyDescent="0.25">
      <c r="B4848" s="7">
        <v>44274</v>
      </c>
      <c r="C4848" s="4" t="s">
        <v>13</v>
      </c>
      <c r="D4848" s="4" t="s">
        <v>48</v>
      </c>
      <c r="E4848" s="4" t="s">
        <v>10</v>
      </c>
      <c r="F4848" s="4">
        <v>23</v>
      </c>
      <c r="G4848" s="13">
        <f t="shared" si="75"/>
        <v>400</v>
      </c>
      <c r="H4848" s="13">
        <f>tbl_Data[[#This Row],[Units]] * tbl_Data[[#This Row],[Price]]</f>
        <v>9200</v>
      </c>
      <c r="I4848" s="4" t="s">
        <v>11</v>
      </c>
      <c r="J4848" s="4" t="s">
        <v>12</v>
      </c>
      <c r="K4848" s="4" t="s">
        <v>52</v>
      </c>
    </row>
    <row r="4849" spans="2:11" x14ac:dyDescent="0.25">
      <c r="B4849" s="7">
        <v>44274</v>
      </c>
      <c r="C4849" s="4" t="s">
        <v>21</v>
      </c>
      <c r="D4849" s="4" t="s">
        <v>48</v>
      </c>
      <c r="E4849" s="4" t="s">
        <v>22</v>
      </c>
      <c r="F4849" s="4">
        <v>47</v>
      </c>
      <c r="G4849" s="13">
        <f t="shared" si="75"/>
        <v>200</v>
      </c>
      <c r="H4849" s="13">
        <f>tbl_Data[[#This Row],[Units]] * tbl_Data[[#This Row],[Price]]</f>
        <v>9400</v>
      </c>
      <c r="I4849" s="4" t="s">
        <v>11</v>
      </c>
      <c r="J4849" s="4" t="s">
        <v>12</v>
      </c>
      <c r="K4849" s="4" t="s">
        <v>55</v>
      </c>
    </row>
    <row r="4850" spans="2:11" x14ac:dyDescent="0.25">
      <c r="B4850" s="7">
        <v>44274</v>
      </c>
      <c r="C4850" s="4" t="s">
        <v>21</v>
      </c>
      <c r="D4850" s="4" t="s">
        <v>9</v>
      </c>
      <c r="E4850" s="4" t="s">
        <v>10</v>
      </c>
      <c r="F4850" s="4">
        <v>48</v>
      </c>
      <c r="G4850" s="13">
        <f t="shared" si="75"/>
        <v>400</v>
      </c>
      <c r="H4850" s="13">
        <f>tbl_Data[[#This Row],[Units]] * tbl_Data[[#This Row],[Price]]</f>
        <v>19200</v>
      </c>
      <c r="I4850" s="4" t="s">
        <v>11</v>
      </c>
      <c r="J4850" s="4" t="s">
        <v>12</v>
      </c>
      <c r="K4850" s="4" t="s">
        <v>55</v>
      </c>
    </row>
    <row r="4851" spans="2:11" x14ac:dyDescent="0.25">
      <c r="B4851" s="7">
        <v>44274</v>
      </c>
      <c r="C4851" s="4" t="s">
        <v>21</v>
      </c>
      <c r="D4851" s="4" t="s">
        <v>14</v>
      </c>
      <c r="E4851" s="4" t="s">
        <v>17</v>
      </c>
      <c r="F4851" s="4">
        <v>39</v>
      </c>
      <c r="G4851" s="13">
        <f t="shared" si="75"/>
        <v>500</v>
      </c>
      <c r="H4851" s="13">
        <f>tbl_Data[[#This Row],[Units]] * tbl_Data[[#This Row],[Price]]</f>
        <v>19500</v>
      </c>
      <c r="I4851" s="4" t="s">
        <v>11</v>
      </c>
      <c r="J4851" s="4" t="s">
        <v>12</v>
      </c>
      <c r="K4851" s="4" t="s">
        <v>52</v>
      </c>
    </row>
    <row r="4852" spans="2:11" x14ac:dyDescent="0.25">
      <c r="B4852" s="7">
        <v>44275</v>
      </c>
      <c r="C4852" s="4" t="s">
        <v>8</v>
      </c>
      <c r="D4852" s="4" t="s">
        <v>16</v>
      </c>
      <c r="E4852" s="4" t="s">
        <v>17</v>
      </c>
      <c r="F4852" s="4">
        <v>3</v>
      </c>
      <c r="G4852" s="13">
        <f t="shared" si="75"/>
        <v>500</v>
      </c>
      <c r="H4852" s="13">
        <f>tbl_Data[[#This Row],[Units]] * tbl_Data[[#This Row],[Price]]</f>
        <v>1500</v>
      </c>
      <c r="I4852" s="4" t="s">
        <v>11</v>
      </c>
      <c r="J4852" s="4" t="s">
        <v>12</v>
      </c>
      <c r="K4852" s="4" t="s">
        <v>52</v>
      </c>
    </row>
    <row r="4853" spans="2:11" x14ac:dyDescent="0.25">
      <c r="B4853" s="7">
        <v>44275</v>
      </c>
      <c r="C4853" s="4" t="s">
        <v>21</v>
      </c>
      <c r="D4853" s="4" t="s">
        <v>48</v>
      </c>
      <c r="E4853" s="4" t="s">
        <v>10</v>
      </c>
      <c r="F4853" s="4">
        <v>4</v>
      </c>
      <c r="G4853" s="13">
        <f t="shared" si="75"/>
        <v>400</v>
      </c>
      <c r="H4853" s="13">
        <f>tbl_Data[[#This Row],[Units]] * tbl_Data[[#This Row],[Price]]</f>
        <v>1600</v>
      </c>
      <c r="I4853" s="4" t="s">
        <v>11</v>
      </c>
      <c r="J4853" s="4" t="s">
        <v>12</v>
      </c>
      <c r="K4853" s="4" t="s">
        <v>52</v>
      </c>
    </row>
    <row r="4854" spans="2:11" x14ac:dyDescent="0.25">
      <c r="B4854" s="7">
        <v>44275</v>
      </c>
      <c r="C4854" s="4" t="s">
        <v>21</v>
      </c>
      <c r="D4854" s="4" t="s">
        <v>16</v>
      </c>
      <c r="E4854" s="4" t="s">
        <v>20</v>
      </c>
      <c r="F4854" s="4">
        <v>8</v>
      </c>
      <c r="G4854" s="13">
        <f t="shared" si="75"/>
        <v>300</v>
      </c>
      <c r="H4854" s="13">
        <f>tbl_Data[[#This Row],[Units]] * tbl_Data[[#This Row],[Price]]</f>
        <v>2400</v>
      </c>
      <c r="I4854" s="4" t="s">
        <v>11</v>
      </c>
      <c r="J4854" s="4" t="s">
        <v>12</v>
      </c>
      <c r="K4854" s="4" t="s">
        <v>55</v>
      </c>
    </row>
    <row r="4855" spans="2:11" x14ac:dyDescent="0.25">
      <c r="B4855" s="7">
        <v>44275</v>
      </c>
      <c r="C4855" s="4" t="s">
        <v>8</v>
      </c>
      <c r="D4855" s="4" t="s">
        <v>24</v>
      </c>
      <c r="E4855" s="4" t="s">
        <v>22</v>
      </c>
      <c r="F4855" s="4">
        <v>17</v>
      </c>
      <c r="G4855" s="13">
        <f t="shared" si="75"/>
        <v>200</v>
      </c>
      <c r="H4855" s="13">
        <f>tbl_Data[[#This Row],[Units]] * tbl_Data[[#This Row],[Price]]</f>
        <v>3400</v>
      </c>
      <c r="I4855" s="4" t="s">
        <v>23</v>
      </c>
      <c r="J4855" s="4" t="s">
        <v>12</v>
      </c>
      <c r="K4855" s="4" t="s">
        <v>52</v>
      </c>
    </row>
    <row r="4856" spans="2:11" x14ac:dyDescent="0.25">
      <c r="B4856" s="7">
        <v>44275</v>
      </c>
      <c r="C4856" s="4" t="s">
        <v>8</v>
      </c>
      <c r="D4856" s="4" t="s">
        <v>14</v>
      </c>
      <c r="E4856" s="4" t="s">
        <v>15</v>
      </c>
      <c r="F4856" s="4">
        <v>37</v>
      </c>
      <c r="G4856" s="13">
        <f t="shared" si="75"/>
        <v>100</v>
      </c>
      <c r="H4856" s="13">
        <f>tbl_Data[[#This Row],[Units]] * tbl_Data[[#This Row],[Price]]</f>
        <v>3700</v>
      </c>
      <c r="I4856" s="4" t="s">
        <v>11</v>
      </c>
      <c r="J4856" s="4" t="s">
        <v>12</v>
      </c>
      <c r="K4856" s="4" t="s">
        <v>53</v>
      </c>
    </row>
    <row r="4857" spans="2:11" x14ac:dyDescent="0.25">
      <c r="B4857" s="7">
        <v>44275</v>
      </c>
      <c r="C4857" s="4" t="s">
        <v>21</v>
      </c>
      <c r="D4857" s="4" t="s">
        <v>14</v>
      </c>
      <c r="E4857" s="4" t="s">
        <v>15</v>
      </c>
      <c r="F4857" s="4">
        <v>38</v>
      </c>
      <c r="G4857" s="13">
        <f t="shared" si="75"/>
        <v>100</v>
      </c>
      <c r="H4857" s="13">
        <f>tbl_Data[[#This Row],[Units]] * tbl_Data[[#This Row],[Price]]</f>
        <v>3800</v>
      </c>
      <c r="I4857" s="4" t="s">
        <v>11</v>
      </c>
      <c r="J4857" s="4" t="s">
        <v>12</v>
      </c>
      <c r="K4857" s="4" t="s">
        <v>54</v>
      </c>
    </row>
    <row r="4858" spans="2:11" x14ac:dyDescent="0.25">
      <c r="B4858" s="7">
        <v>44275</v>
      </c>
      <c r="C4858" s="4" t="s">
        <v>13</v>
      </c>
      <c r="D4858" s="4" t="s">
        <v>16</v>
      </c>
      <c r="E4858" s="4" t="s">
        <v>15</v>
      </c>
      <c r="F4858" s="4">
        <v>43</v>
      </c>
      <c r="G4858" s="13">
        <f t="shared" si="75"/>
        <v>100</v>
      </c>
      <c r="H4858" s="13">
        <f>tbl_Data[[#This Row],[Units]] * tbl_Data[[#This Row],[Price]]</f>
        <v>4300</v>
      </c>
      <c r="I4858" s="4" t="s">
        <v>11</v>
      </c>
      <c r="J4858" s="4" t="s">
        <v>12</v>
      </c>
      <c r="K4858" s="4" t="s">
        <v>54</v>
      </c>
    </row>
    <row r="4859" spans="2:11" x14ac:dyDescent="0.25">
      <c r="B4859" s="7">
        <v>44275</v>
      </c>
      <c r="C4859" s="4" t="s">
        <v>21</v>
      </c>
      <c r="D4859" s="4" t="s">
        <v>16</v>
      </c>
      <c r="E4859" s="4" t="s">
        <v>20</v>
      </c>
      <c r="F4859" s="4">
        <v>15</v>
      </c>
      <c r="G4859" s="13">
        <f t="shared" si="75"/>
        <v>300</v>
      </c>
      <c r="H4859" s="13">
        <f>tbl_Data[[#This Row],[Units]] * tbl_Data[[#This Row],[Price]]</f>
        <v>4500</v>
      </c>
      <c r="I4859" s="4" t="s">
        <v>11</v>
      </c>
      <c r="J4859" s="4" t="s">
        <v>12</v>
      </c>
      <c r="K4859" s="4" t="s">
        <v>52</v>
      </c>
    </row>
    <row r="4860" spans="2:11" x14ac:dyDescent="0.25">
      <c r="B4860" s="7">
        <v>44275</v>
      </c>
      <c r="C4860" s="4" t="s">
        <v>8</v>
      </c>
      <c r="D4860" s="4" t="s">
        <v>48</v>
      </c>
      <c r="E4860" s="4" t="s">
        <v>10</v>
      </c>
      <c r="F4860" s="4">
        <v>12</v>
      </c>
      <c r="G4860" s="13">
        <f t="shared" si="75"/>
        <v>400</v>
      </c>
      <c r="H4860" s="13">
        <f>tbl_Data[[#This Row],[Units]] * tbl_Data[[#This Row],[Price]]</f>
        <v>4800</v>
      </c>
      <c r="I4860" s="4" t="s">
        <v>11</v>
      </c>
      <c r="J4860" s="4" t="s">
        <v>12</v>
      </c>
      <c r="K4860" s="4" t="s">
        <v>53</v>
      </c>
    </row>
    <row r="4861" spans="2:11" x14ac:dyDescent="0.25">
      <c r="B4861" s="7">
        <v>44275</v>
      </c>
      <c r="C4861" s="4" t="s">
        <v>21</v>
      </c>
      <c r="D4861" s="4" t="s">
        <v>16</v>
      </c>
      <c r="E4861" s="4" t="s">
        <v>10</v>
      </c>
      <c r="F4861" s="4">
        <v>13</v>
      </c>
      <c r="G4861" s="13">
        <f t="shared" si="75"/>
        <v>400</v>
      </c>
      <c r="H4861" s="13">
        <f>tbl_Data[[#This Row],[Units]] * tbl_Data[[#This Row],[Price]]</f>
        <v>5200</v>
      </c>
      <c r="I4861" s="4" t="s">
        <v>11</v>
      </c>
      <c r="J4861" s="4" t="s">
        <v>12</v>
      </c>
      <c r="K4861" s="4" t="s">
        <v>52</v>
      </c>
    </row>
    <row r="4862" spans="2:11" x14ac:dyDescent="0.25">
      <c r="B4862" s="7">
        <v>44275</v>
      </c>
      <c r="C4862" s="4" t="s">
        <v>8</v>
      </c>
      <c r="D4862" s="4" t="s">
        <v>18</v>
      </c>
      <c r="E4862" s="4" t="s">
        <v>10</v>
      </c>
      <c r="F4862" s="4">
        <v>20</v>
      </c>
      <c r="G4862" s="13">
        <f t="shared" si="75"/>
        <v>400</v>
      </c>
      <c r="H4862" s="13">
        <f>tbl_Data[[#This Row],[Units]] * tbl_Data[[#This Row],[Price]]</f>
        <v>8000</v>
      </c>
      <c r="I4862" s="4" t="s">
        <v>23</v>
      </c>
      <c r="J4862" s="4" t="s">
        <v>12</v>
      </c>
      <c r="K4862" s="4" t="s">
        <v>52</v>
      </c>
    </row>
    <row r="4863" spans="2:11" x14ac:dyDescent="0.25">
      <c r="B4863" s="7">
        <v>44275</v>
      </c>
      <c r="C4863" s="4" t="s">
        <v>21</v>
      </c>
      <c r="D4863" s="4" t="s">
        <v>16</v>
      </c>
      <c r="E4863" s="4" t="s">
        <v>20</v>
      </c>
      <c r="F4863" s="4">
        <v>33</v>
      </c>
      <c r="G4863" s="13">
        <f t="shared" si="75"/>
        <v>300</v>
      </c>
      <c r="H4863" s="13">
        <f>tbl_Data[[#This Row],[Units]] * tbl_Data[[#This Row],[Price]]</f>
        <v>9900</v>
      </c>
      <c r="I4863" s="4" t="s">
        <v>11</v>
      </c>
      <c r="J4863" s="4" t="s">
        <v>12</v>
      </c>
      <c r="K4863" s="4" t="s">
        <v>53</v>
      </c>
    </row>
    <row r="4864" spans="2:11" x14ac:dyDescent="0.25">
      <c r="B4864" s="7">
        <v>44275</v>
      </c>
      <c r="C4864" s="4" t="s">
        <v>21</v>
      </c>
      <c r="D4864" s="4" t="s">
        <v>48</v>
      </c>
      <c r="E4864" s="4" t="s">
        <v>10</v>
      </c>
      <c r="F4864" s="4">
        <v>34</v>
      </c>
      <c r="G4864" s="13">
        <f t="shared" si="75"/>
        <v>400</v>
      </c>
      <c r="H4864" s="13">
        <f>tbl_Data[[#This Row],[Units]] * tbl_Data[[#This Row],[Price]]</f>
        <v>13600</v>
      </c>
      <c r="I4864" s="4" t="s">
        <v>23</v>
      </c>
      <c r="J4864" s="4" t="s">
        <v>12</v>
      </c>
      <c r="K4864" s="4" t="s">
        <v>55</v>
      </c>
    </row>
    <row r="4865" spans="2:11" x14ac:dyDescent="0.25">
      <c r="B4865" s="7">
        <v>44275</v>
      </c>
      <c r="C4865" s="4" t="s">
        <v>8</v>
      </c>
      <c r="D4865" s="4" t="s">
        <v>14</v>
      </c>
      <c r="E4865" s="4" t="s">
        <v>10</v>
      </c>
      <c r="F4865" s="4">
        <v>36</v>
      </c>
      <c r="G4865" s="13">
        <f t="shared" si="75"/>
        <v>400</v>
      </c>
      <c r="H4865" s="13">
        <f>tbl_Data[[#This Row],[Units]] * tbl_Data[[#This Row],[Price]]</f>
        <v>14400</v>
      </c>
      <c r="I4865" s="4" t="s">
        <v>11</v>
      </c>
      <c r="J4865" s="4" t="s">
        <v>12</v>
      </c>
      <c r="K4865" s="4" t="s">
        <v>56</v>
      </c>
    </row>
    <row r="4866" spans="2:11" x14ac:dyDescent="0.25">
      <c r="B4866" s="7">
        <v>44275</v>
      </c>
      <c r="C4866" s="4" t="s">
        <v>21</v>
      </c>
      <c r="D4866" s="4" t="s">
        <v>18</v>
      </c>
      <c r="E4866" s="4" t="s">
        <v>17</v>
      </c>
      <c r="F4866" s="4">
        <v>33</v>
      </c>
      <c r="G4866" s="13">
        <f t="shared" si="75"/>
        <v>500</v>
      </c>
      <c r="H4866" s="13">
        <f>tbl_Data[[#This Row],[Units]] * tbl_Data[[#This Row],[Price]]</f>
        <v>16500</v>
      </c>
      <c r="I4866" s="4" t="s">
        <v>11</v>
      </c>
      <c r="J4866" s="4" t="s">
        <v>12</v>
      </c>
      <c r="K4866" s="4" t="s">
        <v>52</v>
      </c>
    </row>
    <row r="4867" spans="2:11" x14ac:dyDescent="0.25">
      <c r="B4867" s="7">
        <v>44276</v>
      </c>
      <c r="C4867" s="4" t="s">
        <v>21</v>
      </c>
      <c r="D4867" s="4" t="s">
        <v>48</v>
      </c>
      <c r="E4867" s="4" t="s">
        <v>15</v>
      </c>
      <c r="F4867" s="4">
        <v>2</v>
      </c>
      <c r="G4867" s="13">
        <f t="shared" si="75"/>
        <v>100</v>
      </c>
      <c r="H4867" s="13">
        <f>tbl_Data[[#This Row],[Units]] * tbl_Data[[#This Row],[Price]]</f>
        <v>200</v>
      </c>
      <c r="I4867" s="4" t="s">
        <v>23</v>
      </c>
      <c r="J4867" s="4" t="s">
        <v>12</v>
      </c>
      <c r="K4867" s="4" t="s">
        <v>52</v>
      </c>
    </row>
    <row r="4868" spans="2:11" x14ac:dyDescent="0.25">
      <c r="B4868" s="7">
        <v>44276</v>
      </c>
      <c r="C4868" s="4" t="s">
        <v>8</v>
      </c>
      <c r="D4868" s="4" t="s">
        <v>9</v>
      </c>
      <c r="E4868" s="4" t="s">
        <v>20</v>
      </c>
      <c r="F4868" s="4">
        <v>4</v>
      </c>
      <c r="G4868" s="13">
        <f t="shared" ref="G4868:G4931" si="76">_xlfn.XLOOKUP(E4868, Product, dv_Price, "N/A", 0)</f>
        <v>300</v>
      </c>
      <c r="H4868" s="13">
        <f>tbl_Data[[#This Row],[Units]] * tbl_Data[[#This Row],[Price]]</f>
        <v>1200</v>
      </c>
      <c r="I4868" s="4" t="s">
        <v>11</v>
      </c>
      <c r="J4868" s="4" t="s">
        <v>12</v>
      </c>
      <c r="K4868" s="4" t="s">
        <v>55</v>
      </c>
    </row>
    <row r="4869" spans="2:11" x14ac:dyDescent="0.25">
      <c r="B4869" s="7">
        <v>44276</v>
      </c>
      <c r="C4869" s="4" t="s">
        <v>21</v>
      </c>
      <c r="D4869" s="4" t="s">
        <v>48</v>
      </c>
      <c r="E4869" s="4" t="s">
        <v>15</v>
      </c>
      <c r="F4869" s="4">
        <v>15</v>
      </c>
      <c r="G4869" s="13">
        <f t="shared" si="76"/>
        <v>100</v>
      </c>
      <c r="H4869" s="13">
        <f>tbl_Data[[#This Row],[Units]] * tbl_Data[[#This Row],[Price]]</f>
        <v>1500</v>
      </c>
      <c r="I4869" s="4" t="s">
        <v>23</v>
      </c>
      <c r="J4869" s="4" t="s">
        <v>12</v>
      </c>
      <c r="K4869" s="4" t="s">
        <v>52</v>
      </c>
    </row>
    <row r="4870" spans="2:11" x14ac:dyDescent="0.25">
      <c r="B4870" s="7">
        <v>44276</v>
      </c>
      <c r="C4870" s="4" t="s">
        <v>21</v>
      </c>
      <c r="D4870" s="4" t="s">
        <v>9</v>
      </c>
      <c r="E4870" s="4" t="s">
        <v>22</v>
      </c>
      <c r="F4870" s="4">
        <v>13</v>
      </c>
      <c r="G4870" s="13">
        <f t="shared" si="76"/>
        <v>200</v>
      </c>
      <c r="H4870" s="13">
        <f>tbl_Data[[#This Row],[Units]] * tbl_Data[[#This Row],[Price]]</f>
        <v>2600</v>
      </c>
      <c r="I4870" s="4" t="s">
        <v>11</v>
      </c>
      <c r="J4870" s="4" t="s">
        <v>12</v>
      </c>
      <c r="K4870" s="4" t="s">
        <v>52</v>
      </c>
    </row>
    <row r="4871" spans="2:11" x14ac:dyDescent="0.25">
      <c r="B4871" s="7">
        <v>44276</v>
      </c>
      <c r="C4871" s="4" t="s">
        <v>8</v>
      </c>
      <c r="D4871" s="4" t="s">
        <v>9</v>
      </c>
      <c r="E4871" s="4" t="s">
        <v>22</v>
      </c>
      <c r="F4871" s="4">
        <v>17</v>
      </c>
      <c r="G4871" s="13">
        <f t="shared" si="76"/>
        <v>200</v>
      </c>
      <c r="H4871" s="13">
        <f>tbl_Data[[#This Row],[Units]] * tbl_Data[[#This Row],[Price]]</f>
        <v>3400</v>
      </c>
      <c r="I4871" s="4" t="s">
        <v>11</v>
      </c>
      <c r="J4871" s="4" t="s">
        <v>12</v>
      </c>
      <c r="K4871" s="4" t="s">
        <v>52</v>
      </c>
    </row>
    <row r="4872" spans="2:11" x14ac:dyDescent="0.25">
      <c r="B4872" s="7">
        <v>44276</v>
      </c>
      <c r="C4872" s="4" t="s">
        <v>21</v>
      </c>
      <c r="D4872" s="4" t="s">
        <v>16</v>
      </c>
      <c r="E4872" s="4" t="s">
        <v>20</v>
      </c>
      <c r="F4872" s="4">
        <v>24</v>
      </c>
      <c r="G4872" s="13">
        <f t="shared" si="76"/>
        <v>300</v>
      </c>
      <c r="H4872" s="13">
        <f>tbl_Data[[#This Row],[Units]] * tbl_Data[[#This Row],[Price]]</f>
        <v>7200</v>
      </c>
      <c r="I4872" s="4" t="s">
        <v>11</v>
      </c>
      <c r="J4872" s="4" t="s">
        <v>19</v>
      </c>
      <c r="K4872" s="4" t="s">
        <v>55</v>
      </c>
    </row>
    <row r="4873" spans="2:11" x14ac:dyDescent="0.25">
      <c r="B4873" s="7">
        <v>44276</v>
      </c>
      <c r="C4873" s="4" t="s">
        <v>21</v>
      </c>
      <c r="D4873" s="4" t="s">
        <v>16</v>
      </c>
      <c r="E4873" s="4" t="s">
        <v>17</v>
      </c>
      <c r="F4873" s="4">
        <v>17</v>
      </c>
      <c r="G4873" s="13">
        <f t="shared" si="76"/>
        <v>500</v>
      </c>
      <c r="H4873" s="13">
        <f>tbl_Data[[#This Row],[Units]] * tbl_Data[[#This Row],[Price]]</f>
        <v>8500</v>
      </c>
      <c r="I4873" s="4" t="s">
        <v>11</v>
      </c>
      <c r="J4873" s="4" t="s">
        <v>12</v>
      </c>
      <c r="K4873" s="4" t="s">
        <v>52</v>
      </c>
    </row>
    <row r="4874" spans="2:11" x14ac:dyDescent="0.25">
      <c r="B4874" s="7">
        <v>44276</v>
      </c>
      <c r="C4874" s="4" t="s">
        <v>13</v>
      </c>
      <c r="D4874" s="4" t="s">
        <v>14</v>
      </c>
      <c r="E4874" s="4" t="s">
        <v>20</v>
      </c>
      <c r="F4874" s="4">
        <v>49</v>
      </c>
      <c r="G4874" s="13">
        <f t="shared" si="76"/>
        <v>300</v>
      </c>
      <c r="H4874" s="13">
        <f>tbl_Data[[#This Row],[Units]] * tbl_Data[[#This Row],[Price]]</f>
        <v>14700</v>
      </c>
      <c r="I4874" s="4" t="s">
        <v>11</v>
      </c>
      <c r="J4874" s="4" t="s">
        <v>12</v>
      </c>
      <c r="K4874" s="4" t="s">
        <v>54</v>
      </c>
    </row>
    <row r="4875" spans="2:11" x14ac:dyDescent="0.25">
      <c r="B4875" s="7">
        <v>44276</v>
      </c>
      <c r="C4875" s="4" t="s">
        <v>21</v>
      </c>
      <c r="D4875" s="4" t="s">
        <v>14</v>
      </c>
      <c r="E4875" s="4" t="s">
        <v>17</v>
      </c>
      <c r="F4875" s="4">
        <v>43</v>
      </c>
      <c r="G4875" s="13">
        <f t="shared" si="76"/>
        <v>500</v>
      </c>
      <c r="H4875" s="13">
        <f>tbl_Data[[#This Row],[Units]] * tbl_Data[[#This Row],[Price]]</f>
        <v>21500</v>
      </c>
      <c r="I4875" s="4" t="s">
        <v>11</v>
      </c>
      <c r="J4875" s="4" t="s">
        <v>12</v>
      </c>
      <c r="K4875" s="4" t="s">
        <v>52</v>
      </c>
    </row>
    <row r="4876" spans="2:11" x14ac:dyDescent="0.25">
      <c r="B4876" s="7">
        <v>44276</v>
      </c>
      <c r="C4876" s="4" t="s">
        <v>8</v>
      </c>
      <c r="D4876" s="4" t="s">
        <v>48</v>
      </c>
      <c r="E4876" s="4" t="s">
        <v>17</v>
      </c>
      <c r="F4876" s="4">
        <v>46</v>
      </c>
      <c r="G4876" s="13">
        <f t="shared" si="76"/>
        <v>500</v>
      </c>
      <c r="H4876" s="13">
        <f>tbl_Data[[#This Row],[Units]] * tbl_Data[[#This Row],[Price]]</f>
        <v>23000</v>
      </c>
      <c r="I4876" s="4" t="s">
        <v>11</v>
      </c>
      <c r="J4876" s="4" t="s">
        <v>12</v>
      </c>
      <c r="K4876" s="4" t="s">
        <v>53</v>
      </c>
    </row>
    <row r="4877" spans="2:11" x14ac:dyDescent="0.25">
      <c r="B4877" s="7">
        <v>44277</v>
      </c>
      <c r="C4877" s="4" t="s">
        <v>13</v>
      </c>
      <c r="D4877" s="4" t="s">
        <v>48</v>
      </c>
      <c r="E4877" s="4" t="s">
        <v>10</v>
      </c>
      <c r="F4877" s="4">
        <v>1</v>
      </c>
      <c r="G4877" s="13">
        <f t="shared" si="76"/>
        <v>400</v>
      </c>
      <c r="H4877" s="13">
        <f>tbl_Data[[#This Row],[Units]] * tbl_Data[[#This Row],[Price]]</f>
        <v>400</v>
      </c>
      <c r="I4877" s="4" t="s">
        <v>11</v>
      </c>
      <c r="J4877" s="4" t="s">
        <v>12</v>
      </c>
      <c r="K4877" s="4" t="s">
        <v>55</v>
      </c>
    </row>
    <row r="4878" spans="2:11" x14ac:dyDescent="0.25">
      <c r="B4878" s="7">
        <v>44277</v>
      </c>
      <c r="C4878" s="4" t="s">
        <v>13</v>
      </c>
      <c r="D4878" s="4" t="s">
        <v>16</v>
      </c>
      <c r="E4878" s="4" t="s">
        <v>22</v>
      </c>
      <c r="F4878" s="4">
        <v>2</v>
      </c>
      <c r="G4878" s="13">
        <f t="shared" si="76"/>
        <v>200</v>
      </c>
      <c r="H4878" s="13">
        <f>tbl_Data[[#This Row],[Units]] * tbl_Data[[#This Row],[Price]]</f>
        <v>400</v>
      </c>
      <c r="I4878" s="4" t="s">
        <v>11</v>
      </c>
      <c r="J4878" s="4" t="s">
        <v>12</v>
      </c>
      <c r="K4878" s="4" t="s">
        <v>55</v>
      </c>
    </row>
    <row r="4879" spans="2:11" x14ac:dyDescent="0.25">
      <c r="B4879" s="7">
        <v>44277</v>
      </c>
      <c r="C4879" s="4" t="s">
        <v>21</v>
      </c>
      <c r="D4879" s="4" t="s">
        <v>18</v>
      </c>
      <c r="E4879" s="4" t="s">
        <v>22</v>
      </c>
      <c r="F4879" s="4">
        <v>11</v>
      </c>
      <c r="G4879" s="13">
        <f t="shared" si="76"/>
        <v>200</v>
      </c>
      <c r="H4879" s="13">
        <f>tbl_Data[[#This Row],[Units]] * tbl_Data[[#This Row],[Price]]</f>
        <v>2200</v>
      </c>
      <c r="I4879" s="4" t="s">
        <v>11</v>
      </c>
      <c r="J4879" s="4" t="s">
        <v>12</v>
      </c>
      <c r="K4879" s="4" t="s">
        <v>55</v>
      </c>
    </row>
    <row r="4880" spans="2:11" x14ac:dyDescent="0.25">
      <c r="B4880" s="7">
        <v>44277</v>
      </c>
      <c r="C4880" s="4" t="s">
        <v>21</v>
      </c>
      <c r="D4880" s="4" t="s">
        <v>48</v>
      </c>
      <c r="E4880" s="4" t="s">
        <v>17</v>
      </c>
      <c r="F4880" s="4">
        <v>6</v>
      </c>
      <c r="G4880" s="13">
        <f t="shared" si="76"/>
        <v>500</v>
      </c>
      <c r="H4880" s="13">
        <f>tbl_Data[[#This Row],[Units]] * tbl_Data[[#This Row],[Price]]</f>
        <v>3000</v>
      </c>
      <c r="I4880" s="4" t="s">
        <v>11</v>
      </c>
      <c r="J4880" s="4" t="s">
        <v>12</v>
      </c>
      <c r="K4880" s="4" t="s">
        <v>55</v>
      </c>
    </row>
    <row r="4881" spans="2:11" x14ac:dyDescent="0.25">
      <c r="B4881" s="7">
        <v>44277</v>
      </c>
      <c r="C4881" s="4" t="s">
        <v>8</v>
      </c>
      <c r="D4881" s="4" t="s">
        <v>14</v>
      </c>
      <c r="E4881" s="4" t="s">
        <v>15</v>
      </c>
      <c r="F4881" s="4">
        <v>31</v>
      </c>
      <c r="G4881" s="13">
        <f t="shared" si="76"/>
        <v>100</v>
      </c>
      <c r="H4881" s="13">
        <f>tbl_Data[[#This Row],[Units]] * tbl_Data[[#This Row],[Price]]</f>
        <v>3100</v>
      </c>
      <c r="I4881" s="4" t="s">
        <v>11</v>
      </c>
      <c r="J4881" s="4" t="s">
        <v>12</v>
      </c>
      <c r="K4881" s="4" t="s">
        <v>53</v>
      </c>
    </row>
    <row r="4882" spans="2:11" x14ac:dyDescent="0.25">
      <c r="B4882" s="7">
        <v>44277</v>
      </c>
      <c r="C4882" s="4" t="s">
        <v>8</v>
      </c>
      <c r="D4882" s="4" t="s">
        <v>14</v>
      </c>
      <c r="E4882" s="4" t="s">
        <v>20</v>
      </c>
      <c r="F4882" s="4">
        <v>13</v>
      </c>
      <c r="G4882" s="13">
        <f t="shared" si="76"/>
        <v>300</v>
      </c>
      <c r="H4882" s="13">
        <f>tbl_Data[[#This Row],[Units]] * tbl_Data[[#This Row],[Price]]</f>
        <v>3900</v>
      </c>
      <c r="I4882" s="4" t="s">
        <v>11</v>
      </c>
      <c r="J4882" s="4" t="s">
        <v>12</v>
      </c>
      <c r="K4882" s="4" t="s">
        <v>52</v>
      </c>
    </row>
    <row r="4883" spans="2:11" x14ac:dyDescent="0.25">
      <c r="B4883" s="7">
        <v>44277</v>
      </c>
      <c r="C4883" s="4" t="s">
        <v>13</v>
      </c>
      <c r="D4883" s="4" t="s">
        <v>48</v>
      </c>
      <c r="E4883" s="4" t="s">
        <v>20</v>
      </c>
      <c r="F4883" s="4">
        <v>40</v>
      </c>
      <c r="G4883" s="13">
        <f t="shared" si="76"/>
        <v>300</v>
      </c>
      <c r="H4883" s="13">
        <f>tbl_Data[[#This Row],[Units]] * tbl_Data[[#This Row],[Price]]</f>
        <v>12000</v>
      </c>
      <c r="I4883" s="4" t="s">
        <v>11</v>
      </c>
      <c r="J4883" s="4" t="s">
        <v>12</v>
      </c>
      <c r="K4883" s="4" t="s">
        <v>55</v>
      </c>
    </row>
    <row r="4884" spans="2:11" x14ac:dyDescent="0.25">
      <c r="B4884" s="7">
        <v>44277</v>
      </c>
      <c r="C4884" s="4" t="s">
        <v>8</v>
      </c>
      <c r="D4884" s="4" t="s">
        <v>18</v>
      </c>
      <c r="E4884" s="4" t="s">
        <v>20</v>
      </c>
      <c r="F4884" s="4">
        <v>46</v>
      </c>
      <c r="G4884" s="13">
        <f t="shared" si="76"/>
        <v>300</v>
      </c>
      <c r="H4884" s="13">
        <f>tbl_Data[[#This Row],[Units]] * tbl_Data[[#This Row],[Price]]</f>
        <v>13800</v>
      </c>
      <c r="I4884" s="4" t="s">
        <v>11</v>
      </c>
      <c r="J4884" s="4" t="s">
        <v>12</v>
      </c>
      <c r="K4884" s="4" t="s">
        <v>52</v>
      </c>
    </row>
    <row r="4885" spans="2:11" x14ac:dyDescent="0.25">
      <c r="B4885" s="7">
        <v>44278</v>
      </c>
      <c r="C4885" s="4" t="s">
        <v>8</v>
      </c>
      <c r="D4885" s="4" t="s">
        <v>18</v>
      </c>
      <c r="E4885" s="4" t="s">
        <v>17</v>
      </c>
      <c r="F4885" s="4">
        <v>6</v>
      </c>
      <c r="G4885" s="13">
        <f t="shared" si="76"/>
        <v>500</v>
      </c>
      <c r="H4885" s="13">
        <f>tbl_Data[[#This Row],[Units]] * tbl_Data[[#This Row],[Price]]</f>
        <v>3000</v>
      </c>
      <c r="I4885" s="4" t="s">
        <v>11</v>
      </c>
      <c r="J4885" s="4" t="s">
        <v>12</v>
      </c>
      <c r="K4885" s="4" t="s">
        <v>53</v>
      </c>
    </row>
    <row r="4886" spans="2:11" x14ac:dyDescent="0.25">
      <c r="B4886" s="7">
        <v>44278</v>
      </c>
      <c r="C4886" s="4" t="s">
        <v>13</v>
      </c>
      <c r="D4886" s="4" t="s">
        <v>14</v>
      </c>
      <c r="E4886" s="4" t="s">
        <v>22</v>
      </c>
      <c r="F4886" s="4">
        <v>20</v>
      </c>
      <c r="G4886" s="13">
        <f t="shared" si="76"/>
        <v>200</v>
      </c>
      <c r="H4886" s="13">
        <f>tbl_Data[[#This Row],[Units]] * tbl_Data[[#This Row],[Price]]</f>
        <v>4000</v>
      </c>
      <c r="I4886" s="4" t="s">
        <v>11</v>
      </c>
      <c r="J4886" s="4" t="s">
        <v>12</v>
      </c>
      <c r="K4886" s="4" t="s">
        <v>52</v>
      </c>
    </row>
    <row r="4887" spans="2:11" x14ac:dyDescent="0.25">
      <c r="B4887" s="7">
        <v>44278</v>
      </c>
      <c r="C4887" s="4" t="s">
        <v>21</v>
      </c>
      <c r="D4887" s="4" t="s">
        <v>18</v>
      </c>
      <c r="E4887" s="4" t="s">
        <v>20</v>
      </c>
      <c r="F4887" s="4">
        <v>18</v>
      </c>
      <c r="G4887" s="13">
        <f t="shared" si="76"/>
        <v>300</v>
      </c>
      <c r="H4887" s="13">
        <f>tbl_Data[[#This Row],[Units]] * tbl_Data[[#This Row],[Price]]</f>
        <v>5400</v>
      </c>
      <c r="I4887" s="4" t="s">
        <v>11</v>
      </c>
      <c r="J4887" s="4" t="s">
        <v>12</v>
      </c>
      <c r="K4887" s="4" t="s">
        <v>52</v>
      </c>
    </row>
    <row r="4888" spans="2:11" x14ac:dyDescent="0.25">
      <c r="B4888" s="7">
        <v>44278</v>
      </c>
      <c r="C4888" s="4" t="s">
        <v>13</v>
      </c>
      <c r="D4888" s="4" t="s">
        <v>16</v>
      </c>
      <c r="E4888" s="4" t="s">
        <v>20</v>
      </c>
      <c r="F4888" s="4">
        <v>38</v>
      </c>
      <c r="G4888" s="13">
        <f t="shared" si="76"/>
        <v>300</v>
      </c>
      <c r="H4888" s="13">
        <f>tbl_Data[[#This Row],[Units]] * tbl_Data[[#This Row],[Price]]</f>
        <v>11400</v>
      </c>
      <c r="I4888" s="4" t="s">
        <v>11</v>
      </c>
      <c r="J4888" s="4" t="s">
        <v>12</v>
      </c>
      <c r="K4888" s="4" t="s">
        <v>52</v>
      </c>
    </row>
    <row r="4889" spans="2:11" x14ac:dyDescent="0.25">
      <c r="B4889" s="7">
        <v>44278</v>
      </c>
      <c r="C4889" s="4" t="s">
        <v>13</v>
      </c>
      <c r="D4889" s="4" t="s">
        <v>16</v>
      </c>
      <c r="E4889" s="4" t="s">
        <v>10</v>
      </c>
      <c r="F4889" s="4">
        <v>34</v>
      </c>
      <c r="G4889" s="13">
        <f t="shared" si="76"/>
        <v>400</v>
      </c>
      <c r="H4889" s="13">
        <f>tbl_Data[[#This Row],[Units]] * tbl_Data[[#This Row],[Price]]</f>
        <v>13600</v>
      </c>
      <c r="I4889" s="4" t="s">
        <v>11</v>
      </c>
      <c r="J4889" s="4" t="s">
        <v>12</v>
      </c>
      <c r="K4889" s="4" t="s">
        <v>52</v>
      </c>
    </row>
    <row r="4890" spans="2:11" x14ac:dyDescent="0.25">
      <c r="B4890" s="7">
        <v>44278</v>
      </c>
      <c r="C4890" s="4" t="s">
        <v>8</v>
      </c>
      <c r="D4890" s="4" t="s">
        <v>48</v>
      </c>
      <c r="E4890" s="4" t="s">
        <v>10</v>
      </c>
      <c r="F4890" s="4">
        <v>42</v>
      </c>
      <c r="G4890" s="13">
        <f t="shared" si="76"/>
        <v>400</v>
      </c>
      <c r="H4890" s="13">
        <f>tbl_Data[[#This Row],[Units]] * tbl_Data[[#This Row],[Price]]</f>
        <v>16800</v>
      </c>
      <c r="I4890" s="4" t="s">
        <v>23</v>
      </c>
      <c r="J4890" s="4" t="s">
        <v>12</v>
      </c>
      <c r="K4890" s="4" t="s">
        <v>52</v>
      </c>
    </row>
    <row r="4891" spans="2:11" x14ac:dyDescent="0.25">
      <c r="B4891" s="7">
        <v>44278</v>
      </c>
      <c r="C4891" s="4" t="s">
        <v>21</v>
      </c>
      <c r="D4891" s="4" t="s">
        <v>18</v>
      </c>
      <c r="E4891" s="4" t="s">
        <v>17</v>
      </c>
      <c r="F4891" s="4">
        <v>37</v>
      </c>
      <c r="G4891" s="13">
        <f t="shared" si="76"/>
        <v>500</v>
      </c>
      <c r="H4891" s="13">
        <f>tbl_Data[[#This Row],[Units]] * tbl_Data[[#This Row],[Price]]</f>
        <v>18500</v>
      </c>
      <c r="I4891" s="4" t="s">
        <v>11</v>
      </c>
      <c r="J4891" s="4" t="s">
        <v>19</v>
      </c>
      <c r="K4891" s="4" t="s">
        <v>55</v>
      </c>
    </row>
    <row r="4892" spans="2:11" x14ac:dyDescent="0.25">
      <c r="B4892" s="7">
        <v>44279</v>
      </c>
      <c r="C4892" s="4" t="s">
        <v>8</v>
      </c>
      <c r="D4892" s="4" t="s">
        <v>14</v>
      </c>
      <c r="E4892" s="4" t="s">
        <v>10</v>
      </c>
      <c r="F4892" s="4">
        <v>11</v>
      </c>
      <c r="G4892" s="13">
        <f t="shared" si="76"/>
        <v>400</v>
      </c>
      <c r="H4892" s="13">
        <f>tbl_Data[[#This Row],[Units]] * tbl_Data[[#This Row],[Price]]</f>
        <v>4400</v>
      </c>
      <c r="I4892" s="4" t="s">
        <v>11</v>
      </c>
      <c r="J4892" s="4" t="s">
        <v>12</v>
      </c>
      <c r="K4892" s="4" t="s">
        <v>55</v>
      </c>
    </row>
    <row r="4893" spans="2:11" x14ac:dyDescent="0.25">
      <c r="B4893" s="7">
        <v>44279</v>
      </c>
      <c r="C4893" s="4" t="s">
        <v>8</v>
      </c>
      <c r="D4893" s="4" t="s">
        <v>16</v>
      </c>
      <c r="E4893" s="4" t="s">
        <v>10</v>
      </c>
      <c r="F4893" s="4">
        <v>12</v>
      </c>
      <c r="G4893" s="13">
        <f t="shared" si="76"/>
        <v>400</v>
      </c>
      <c r="H4893" s="13">
        <f>tbl_Data[[#This Row],[Units]] * tbl_Data[[#This Row],[Price]]</f>
        <v>4800</v>
      </c>
      <c r="I4893" s="4" t="s">
        <v>11</v>
      </c>
      <c r="J4893" s="4" t="s">
        <v>12</v>
      </c>
      <c r="K4893" s="4" t="s">
        <v>52</v>
      </c>
    </row>
    <row r="4894" spans="2:11" x14ac:dyDescent="0.25">
      <c r="B4894" s="7">
        <v>44279</v>
      </c>
      <c r="C4894" s="4" t="s">
        <v>8</v>
      </c>
      <c r="D4894" s="4" t="s">
        <v>14</v>
      </c>
      <c r="E4894" s="4" t="s">
        <v>17</v>
      </c>
      <c r="F4894" s="4">
        <v>12</v>
      </c>
      <c r="G4894" s="13">
        <f t="shared" si="76"/>
        <v>500</v>
      </c>
      <c r="H4894" s="13">
        <f>tbl_Data[[#This Row],[Units]] * tbl_Data[[#This Row],[Price]]</f>
        <v>6000</v>
      </c>
      <c r="I4894" s="4" t="s">
        <v>23</v>
      </c>
      <c r="J4894" s="4" t="s">
        <v>12</v>
      </c>
      <c r="K4894" s="4" t="s">
        <v>55</v>
      </c>
    </row>
    <row r="4895" spans="2:11" x14ac:dyDescent="0.25">
      <c r="B4895" s="7">
        <v>44279</v>
      </c>
      <c r="C4895" s="4" t="s">
        <v>21</v>
      </c>
      <c r="D4895" s="4" t="s">
        <v>14</v>
      </c>
      <c r="E4895" s="4" t="s">
        <v>17</v>
      </c>
      <c r="F4895" s="4">
        <v>23</v>
      </c>
      <c r="G4895" s="13">
        <f t="shared" si="76"/>
        <v>500</v>
      </c>
      <c r="H4895" s="13">
        <f>tbl_Data[[#This Row],[Units]] * tbl_Data[[#This Row],[Price]]</f>
        <v>11500</v>
      </c>
      <c r="I4895" s="4" t="s">
        <v>11</v>
      </c>
      <c r="J4895" s="4" t="s">
        <v>12</v>
      </c>
      <c r="K4895" s="4" t="s">
        <v>52</v>
      </c>
    </row>
    <row r="4896" spans="2:11" x14ac:dyDescent="0.25">
      <c r="B4896" s="7">
        <v>44279</v>
      </c>
      <c r="C4896" s="4" t="s">
        <v>8</v>
      </c>
      <c r="D4896" s="4" t="s">
        <v>14</v>
      </c>
      <c r="E4896" s="4" t="s">
        <v>10</v>
      </c>
      <c r="F4896" s="4">
        <v>29</v>
      </c>
      <c r="G4896" s="13">
        <f t="shared" si="76"/>
        <v>400</v>
      </c>
      <c r="H4896" s="13">
        <f>tbl_Data[[#This Row],[Units]] * tbl_Data[[#This Row],[Price]]</f>
        <v>11600</v>
      </c>
      <c r="I4896" s="4" t="s">
        <v>11</v>
      </c>
      <c r="J4896" s="4" t="s">
        <v>12</v>
      </c>
      <c r="K4896" s="4" t="s">
        <v>55</v>
      </c>
    </row>
    <row r="4897" spans="2:11" x14ac:dyDescent="0.25">
      <c r="B4897" s="7">
        <v>44279</v>
      </c>
      <c r="C4897" s="4" t="s">
        <v>21</v>
      </c>
      <c r="D4897" s="4" t="s">
        <v>18</v>
      </c>
      <c r="E4897" s="4" t="s">
        <v>10</v>
      </c>
      <c r="F4897" s="4">
        <v>44</v>
      </c>
      <c r="G4897" s="13">
        <f t="shared" si="76"/>
        <v>400</v>
      </c>
      <c r="H4897" s="13">
        <f>tbl_Data[[#This Row],[Units]] * tbl_Data[[#This Row],[Price]]</f>
        <v>17600</v>
      </c>
      <c r="I4897" s="4" t="s">
        <v>11</v>
      </c>
      <c r="J4897" s="4" t="s">
        <v>12</v>
      </c>
      <c r="K4897" s="4" t="s">
        <v>53</v>
      </c>
    </row>
    <row r="4898" spans="2:11" x14ac:dyDescent="0.25">
      <c r="B4898" s="7">
        <v>44280</v>
      </c>
      <c r="C4898" s="4" t="s">
        <v>13</v>
      </c>
      <c r="D4898" s="4" t="s">
        <v>14</v>
      </c>
      <c r="E4898" s="4" t="s">
        <v>15</v>
      </c>
      <c r="F4898" s="4">
        <v>6</v>
      </c>
      <c r="G4898" s="13">
        <f t="shared" si="76"/>
        <v>100</v>
      </c>
      <c r="H4898" s="13">
        <f>tbl_Data[[#This Row],[Units]] * tbl_Data[[#This Row],[Price]]</f>
        <v>600</v>
      </c>
      <c r="I4898" s="4" t="s">
        <v>11</v>
      </c>
      <c r="J4898" s="4" t="s">
        <v>12</v>
      </c>
      <c r="K4898" s="4" t="s">
        <v>52</v>
      </c>
    </row>
    <row r="4899" spans="2:11" x14ac:dyDescent="0.25">
      <c r="B4899" s="7">
        <v>44280</v>
      </c>
      <c r="C4899" s="4" t="s">
        <v>21</v>
      </c>
      <c r="D4899" s="4" t="s">
        <v>16</v>
      </c>
      <c r="E4899" s="4" t="s">
        <v>15</v>
      </c>
      <c r="F4899" s="4">
        <v>6</v>
      </c>
      <c r="G4899" s="13">
        <f t="shared" si="76"/>
        <v>100</v>
      </c>
      <c r="H4899" s="13">
        <f>tbl_Data[[#This Row],[Units]] * tbl_Data[[#This Row],[Price]]</f>
        <v>600</v>
      </c>
      <c r="I4899" s="4" t="s">
        <v>23</v>
      </c>
      <c r="J4899" s="4" t="s">
        <v>12</v>
      </c>
      <c r="K4899" s="4" t="s">
        <v>53</v>
      </c>
    </row>
    <row r="4900" spans="2:11" x14ac:dyDescent="0.25">
      <c r="B4900" s="7">
        <v>44280</v>
      </c>
      <c r="C4900" s="4" t="s">
        <v>21</v>
      </c>
      <c r="D4900" s="4" t="s">
        <v>48</v>
      </c>
      <c r="E4900" s="4" t="s">
        <v>20</v>
      </c>
      <c r="F4900" s="4">
        <v>4</v>
      </c>
      <c r="G4900" s="13">
        <f t="shared" si="76"/>
        <v>300</v>
      </c>
      <c r="H4900" s="13">
        <f>tbl_Data[[#This Row],[Units]] * tbl_Data[[#This Row],[Price]]</f>
        <v>1200</v>
      </c>
      <c r="I4900" s="4" t="s">
        <v>23</v>
      </c>
      <c r="J4900" s="4" t="s">
        <v>12</v>
      </c>
      <c r="K4900" s="4" t="s">
        <v>55</v>
      </c>
    </row>
    <row r="4901" spans="2:11" x14ac:dyDescent="0.25">
      <c r="B4901" s="7">
        <v>44280</v>
      </c>
      <c r="C4901" s="4" t="s">
        <v>8</v>
      </c>
      <c r="D4901" s="4" t="s">
        <v>48</v>
      </c>
      <c r="E4901" s="4" t="s">
        <v>17</v>
      </c>
      <c r="F4901" s="4">
        <v>10</v>
      </c>
      <c r="G4901" s="13">
        <f t="shared" si="76"/>
        <v>500</v>
      </c>
      <c r="H4901" s="13">
        <f>tbl_Data[[#This Row],[Units]] * tbl_Data[[#This Row],[Price]]</f>
        <v>5000</v>
      </c>
      <c r="I4901" s="4" t="s">
        <v>11</v>
      </c>
      <c r="J4901" s="4" t="s">
        <v>12</v>
      </c>
      <c r="K4901" s="4" t="s">
        <v>53</v>
      </c>
    </row>
    <row r="4902" spans="2:11" x14ac:dyDescent="0.25">
      <c r="B4902" s="7">
        <v>44280</v>
      </c>
      <c r="C4902" s="4" t="s">
        <v>13</v>
      </c>
      <c r="D4902" s="4" t="s">
        <v>48</v>
      </c>
      <c r="E4902" s="4" t="s">
        <v>10</v>
      </c>
      <c r="F4902" s="4">
        <v>23</v>
      </c>
      <c r="G4902" s="13">
        <f t="shared" si="76"/>
        <v>400</v>
      </c>
      <c r="H4902" s="13">
        <f>tbl_Data[[#This Row],[Units]] * tbl_Data[[#This Row],[Price]]</f>
        <v>9200</v>
      </c>
      <c r="I4902" s="4" t="s">
        <v>11</v>
      </c>
      <c r="J4902" s="4" t="s">
        <v>12</v>
      </c>
      <c r="K4902" s="4" t="s">
        <v>55</v>
      </c>
    </row>
    <row r="4903" spans="2:11" x14ac:dyDescent="0.25">
      <c r="B4903" s="7">
        <v>44280</v>
      </c>
      <c r="C4903" s="4" t="s">
        <v>21</v>
      </c>
      <c r="D4903" s="4" t="s">
        <v>9</v>
      </c>
      <c r="E4903" s="4" t="s">
        <v>20</v>
      </c>
      <c r="F4903" s="4">
        <v>31</v>
      </c>
      <c r="G4903" s="13">
        <f t="shared" si="76"/>
        <v>300</v>
      </c>
      <c r="H4903" s="13">
        <f>tbl_Data[[#This Row],[Units]] * tbl_Data[[#This Row],[Price]]</f>
        <v>9300</v>
      </c>
      <c r="I4903" s="4" t="s">
        <v>23</v>
      </c>
      <c r="J4903" s="4" t="s">
        <v>12</v>
      </c>
      <c r="K4903" s="4" t="s">
        <v>55</v>
      </c>
    </row>
    <row r="4904" spans="2:11" x14ac:dyDescent="0.25">
      <c r="B4904" s="7">
        <v>44280</v>
      </c>
      <c r="C4904" s="4" t="s">
        <v>21</v>
      </c>
      <c r="D4904" s="4" t="s">
        <v>18</v>
      </c>
      <c r="E4904" s="4" t="s">
        <v>20</v>
      </c>
      <c r="F4904" s="4">
        <v>31</v>
      </c>
      <c r="G4904" s="13">
        <f t="shared" si="76"/>
        <v>300</v>
      </c>
      <c r="H4904" s="13">
        <f>tbl_Data[[#This Row],[Units]] * tbl_Data[[#This Row],[Price]]</f>
        <v>9300</v>
      </c>
      <c r="I4904" s="4" t="s">
        <v>23</v>
      </c>
      <c r="J4904" s="4" t="s">
        <v>19</v>
      </c>
      <c r="K4904" s="4" t="s">
        <v>55</v>
      </c>
    </row>
    <row r="4905" spans="2:11" x14ac:dyDescent="0.25">
      <c r="B4905" s="7">
        <v>44280</v>
      </c>
      <c r="C4905" s="4" t="s">
        <v>13</v>
      </c>
      <c r="D4905" s="4" t="s">
        <v>18</v>
      </c>
      <c r="E4905" s="4" t="s">
        <v>10</v>
      </c>
      <c r="F4905" s="4">
        <v>27</v>
      </c>
      <c r="G4905" s="13">
        <f t="shared" si="76"/>
        <v>400</v>
      </c>
      <c r="H4905" s="13">
        <f>tbl_Data[[#This Row],[Units]] * tbl_Data[[#This Row],[Price]]</f>
        <v>10800</v>
      </c>
      <c r="I4905" s="4" t="s">
        <v>11</v>
      </c>
      <c r="J4905" s="4" t="s">
        <v>12</v>
      </c>
      <c r="K4905" s="4" t="s">
        <v>54</v>
      </c>
    </row>
    <row r="4906" spans="2:11" x14ac:dyDescent="0.25">
      <c r="B4906" s="7">
        <v>44280</v>
      </c>
      <c r="C4906" s="4" t="s">
        <v>13</v>
      </c>
      <c r="D4906" s="4" t="s">
        <v>9</v>
      </c>
      <c r="E4906" s="4" t="s">
        <v>10</v>
      </c>
      <c r="F4906" s="4">
        <v>34</v>
      </c>
      <c r="G4906" s="13">
        <f t="shared" si="76"/>
        <v>400</v>
      </c>
      <c r="H4906" s="13">
        <f>tbl_Data[[#This Row],[Units]] * tbl_Data[[#This Row],[Price]]</f>
        <v>13600</v>
      </c>
      <c r="I4906" s="4" t="s">
        <v>11</v>
      </c>
      <c r="J4906" s="4" t="s">
        <v>12</v>
      </c>
      <c r="K4906" s="4" t="s">
        <v>55</v>
      </c>
    </row>
    <row r="4907" spans="2:11" x14ac:dyDescent="0.25">
      <c r="B4907" s="7">
        <v>44280</v>
      </c>
      <c r="C4907" s="4" t="s">
        <v>8</v>
      </c>
      <c r="D4907" s="4" t="s">
        <v>9</v>
      </c>
      <c r="E4907" s="4" t="s">
        <v>10</v>
      </c>
      <c r="F4907" s="4">
        <v>38</v>
      </c>
      <c r="G4907" s="13">
        <f t="shared" si="76"/>
        <v>400</v>
      </c>
      <c r="H4907" s="13">
        <f>tbl_Data[[#This Row],[Units]] * tbl_Data[[#This Row],[Price]]</f>
        <v>15200</v>
      </c>
      <c r="I4907" s="4" t="s">
        <v>11</v>
      </c>
      <c r="J4907" s="4" t="s">
        <v>12</v>
      </c>
      <c r="K4907" s="4" t="s">
        <v>55</v>
      </c>
    </row>
    <row r="4908" spans="2:11" x14ac:dyDescent="0.25">
      <c r="B4908" s="7">
        <v>44280</v>
      </c>
      <c r="C4908" s="4" t="s">
        <v>21</v>
      </c>
      <c r="D4908" s="4" t="s">
        <v>14</v>
      </c>
      <c r="E4908" s="4" t="s">
        <v>10</v>
      </c>
      <c r="F4908" s="4">
        <v>40</v>
      </c>
      <c r="G4908" s="13">
        <f t="shared" si="76"/>
        <v>400</v>
      </c>
      <c r="H4908" s="13">
        <f>tbl_Data[[#This Row],[Units]] * tbl_Data[[#This Row],[Price]]</f>
        <v>16000</v>
      </c>
      <c r="I4908" s="4" t="s">
        <v>11</v>
      </c>
      <c r="J4908" s="4" t="s">
        <v>12</v>
      </c>
      <c r="K4908" s="4" t="s">
        <v>52</v>
      </c>
    </row>
    <row r="4909" spans="2:11" x14ac:dyDescent="0.25">
      <c r="B4909" s="7">
        <v>44280</v>
      </c>
      <c r="C4909" s="4" t="s">
        <v>13</v>
      </c>
      <c r="D4909" s="4" t="s">
        <v>18</v>
      </c>
      <c r="E4909" s="4" t="s">
        <v>17</v>
      </c>
      <c r="F4909" s="4">
        <v>46</v>
      </c>
      <c r="G4909" s="13">
        <f t="shared" si="76"/>
        <v>500</v>
      </c>
      <c r="H4909" s="13">
        <f>tbl_Data[[#This Row],[Units]] * tbl_Data[[#This Row],[Price]]</f>
        <v>23000</v>
      </c>
      <c r="I4909" s="4" t="s">
        <v>11</v>
      </c>
      <c r="J4909" s="4" t="s">
        <v>12</v>
      </c>
      <c r="K4909" s="4" t="s">
        <v>55</v>
      </c>
    </row>
    <row r="4910" spans="2:11" x14ac:dyDescent="0.25">
      <c r="B4910" s="7">
        <v>44281</v>
      </c>
      <c r="C4910" s="4" t="s">
        <v>8</v>
      </c>
      <c r="D4910" s="4" t="s">
        <v>48</v>
      </c>
      <c r="E4910" s="4" t="s">
        <v>17</v>
      </c>
      <c r="F4910" s="4">
        <v>3</v>
      </c>
      <c r="G4910" s="13">
        <f t="shared" si="76"/>
        <v>500</v>
      </c>
      <c r="H4910" s="13">
        <f>tbl_Data[[#This Row],[Units]] * tbl_Data[[#This Row],[Price]]</f>
        <v>1500</v>
      </c>
      <c r="I4910" s="4" t="s">
        <v>11</v>
      </c>
      <c r="J4910" s="4" t="s">
        <v>19</v>
      </c>
      <c r="K4910" s="4" t="s">
        <v>53</v>
      </c>
    </row>
    <row r="4911" spans="2:11" x14ac:dyDescent="0.25">
      <c r="B4911" s="7">
        <v>44281</v>
      </c>
      <c r="C4911" s="4" t="s">
        <v>8</v>
      </c>
      <c r="D4911" s="4" t="s">
        <v>16</v>
      </c>
      <c r="E4911" s="4" t="s">
        <v>20</v>
      </c>
      <c r="F4911" s="4">
        <v>13</v>
      </c>
      <c r="G4911" s="13">
        <f t="shared" si="76"/>
        <v>300</v>
      </c>
      <c r="H4911" s="13">
        <f>tbl_Data[[#This Row],[Units]] * tbl_Data[[#This Row],[Price]]</f>
        <v>3900</v>
      </c>
      <c r="I4911" s="4" t="s">
        <v>23</v>
      </c>
      <c r="J4911" s="4" t="s">
        <v>12</v>
      </c>
      <c r="K4911" s="4" t="s">
        <v>55</v>
      </c>
    </row>
    <row r="4912" spans="2:11" x14ac:dyDescent="0.25">
      <c r="B4912" s="7">
        <v>44281</v>
      </c>
      <c r="C4912" s="4" t="s">
        <v>21</v>
      </c>
      <c r="D4912" s="4" t="s">
        <v>48</v>
      </c>
      <c r="E4912" s="4" t="s">
        <v>20</v>
      </c>
      <c r="F4912" s="4">
        <v>24</v>
      </c>
      <c r="G4912" s="13">
        <f t="shared" si="76"/>
        <v>300</v>
      </c>
      <c r="H4912" s="13">
        <f>tbl_Data[[#This Row],[Units]] * tbl_Data[[#This Row],[Price]]</f>
        <v>7200</v>
      </c>
      <c r="I4912" s="4" t="s">
        <v>11</v>
      </c>
      <c r="J4912" s="4" t="s">
        <v>12</v>
      </c>
      <c r="K4912" s="4" t="s">
        <v>54</v>
      </c>
    </row>
    <row r="4913" spans="2:11" x14ac:dyDescent="0.25">
      <c r="B4913" s="7">
        <v>44281</v>
      </c>
      <c r="C4913" s="4" t="s">
        <v>21</v>
      </c>
      <c r="D4913" s="4" t="s">
        <v>14</v>
      </c>
      <c r="E4913" s="4" t="s">
        <v>17</v>
      </c>
      <c r="F4913" s="4">
        <v>29</v>
      </c>
      <c r="G4913" s="13">
        <f t="shared" si="76"/>
        <v>500</v>
      </c>
      <c r="H4913" s="13">
        <f>tbl_Data[[#This Row],[Units]] * tbl_Data[[#This Row],[Price]]</f>
        <v>14500</v>
      </c>
      <c r="I4913" s="4" t="s">
        <v>11</v>
      </c>
      <c r="J4913" s="4" t="s">
        <v>12</v>
      </c>
      <c r="K4913" s="4" t="s">
        <v>52</v>
      </c>
    </row>
    <row r="4914" spans="2:11" x14ac:dyDescent="0.25">
      <c r="B4914" s="7">
        <v>44281</v>
      </c>
      <c r="C4914" s="4" t="s">
        <v>8</v>
      </c>
      <c r="D4914" s="4" t="s">
        <v>48</v>
      </c>
      <c r="E4914" s="4" t="s">
        <v>17</v>
      </c>
      <c r="F4914" s="4">
        <v>43</v>
      </c>
      <c r="G4914" s="13">
        <f t="shared" si="76"/>
        <v>500</v>
      </c>
      <c r="H4914" s="13">
        <f>tbl_Data[[#This Row],[Units]] * tbl_Data[[#This Row],[Price]]</f>
        <v>21500</v>
      </c>
      <c r="I4914" s="4" t="s">
        <v>11</v>
      </c>
      <c r="J4914" s="4" t="s">
        <v>12</v>
      </c>
      <c r="K4914" s="4" t="s">
        <v>55</v>
      </c>
    </row>
    <row r="4915" spans="2:11" x14ac:dyDescent="0.25">
      <c r="B4915" s="7">
        <v>44282</v>
      </c>
      <c r="C4915" s="4" t="s">
        <v>21</v>
      </c>
      <c r="D4915" s="4" t="s">
        <v>48</v>
      </c>
      <c r="E4915" s="4" t="s">
        <v>20</v>
      </c>
      <c r="F4915" s="4">
        <v>5</v>
      </c>
      <c r="G4915" s="13">
        <f t="shared" si="76"/>
        <v>300</v>
      </c>
      <c r="H4915" s="13">
        <f>tbl_Data[[#This Row],[Units]] * tbl_Data[[#This Row],[Price]]</f>
        <v>1500</v>
      </c>
      <c r="I4915" s="4" t="s">
        <v>11</v>
      </c>
      <c r="J4915" s="4" t="s">
        <v>12</v>
      </c>
      <c r="K4915" s="4" t="s">
        <v>52</v>
      </c>
    </row>
    <row r="4916" spans="2:11" x14ac:dyDescent="0.25">
      <c r="B4916" s="7">
        <v>44282</v>
      </c>
      <c r="C4916" s="4" t="s">
        <v>8</v>
      </c>
      <c r="D4916" s="4" t="s">
        <v>16</v>
      </c>
      <c r="E4916" s="4" t="s">
        <v>10</v>
      </c>
      <c r="F4916" s="4">
        <v>4</v>
      </c>
      <c r="G4916" s="13">
        <f t="shared" si="76"/>
        <v>400</v>
      </c>
      <c r="H4916" s="13">
        <f>tbl_Data[[#This Row],[Units]] * tbl_Data[[#This Row],[Price]]</f>
        <v>1600</v>
      </c>
      <c r="I4916" s="4" t="s">
        <v>11</v>
      </c>
      <c r="J4916" s="4" t="s">
        <v>19</v>
      </c>
      <c r="K4916" s="4" t="s">
        <v>53</v>
      </c>
    </row>
    <row r="4917" spans="2:11" x14ac:dyDescent="0.25">
      <c r="B4917" s="7">
        <v>44282</v>
      </c>
      <c r="C4917" s="4" t="s">
        <v>8</v>
      </c>
      <c r="D4917" s="4" t="s">
        <v>48</v>
      </c>
      <c r="E4917" s="4" t="s">
        <v>20</v>
      </c>
      <c r="F4917" s="4">
        <v>6</v>
      </c>
      <c r="G4917" s="13">
        <f t="shared" si="76"/>
        <v>300</v>
      </c>
      <c r="H4917" s="13">
        <f>tbl_Data[[#This Row],[Units]] * tbl_Data[[#This Row],[Price]]</f>
        <v>1800</v>
      </c>
      <c r="I4917" s="4" t="s">
        <v>11</v>
      </c>
      <c r="J4917" s="4" t="s">
        <v>12</v>
      </c>
      <c r="K4917" s="4" t="s">
        <v>52</v>
      </c>
    </row>
    <row r="4918" spans="2:11" x14ac:dyDescent="0.25">
      <c r="B4918" s="7">
        <v>44282</v>
      </c>
      <c r="C4918" s="4" t="s">
        <v>21</v>
      </c>
      <c r="D4918" s="4" t="s">
        <v>48</v>
      </c>
      <c r="E4918" s="4" t="s">
        <v>20</v>
      </c>
      <c r="F4918" s="4">
        <v>15</v>
      </c>
      <c r="G4918" s="13">
        <f t="shared" si="76"/>
        <v>300</v>
      </c>
      <c r="H4918" s="13">
        <f>tbl_Data[[#This Row],[Units]] * tbl_Data[[#This Row],[Price]]</f>
        <v>4500</v>
      </c>
      <c r="I4918" s="4" t="s">
        <v>23</v>
      </c>
      <c r="J4918" s="4" t="s">
        <v>12</v>
      </c>
      <c r="K4918" s="4" t="s">
        <v>56</v>
      </c>
    </row>
    <row r="4919" spans="2:11" x14ac:dyDescent="0.25">
      <c r="B4919" s="7">
        <v>44282</v>
      </c>
      <c r="C4919" s="4" t="s">
        <v>21</v>
      </c>
      <c r="D4919" s="4" t="s">
        <v>18</v>
      </c>
      <c r="E4919" s="4" t="s">
        <v>10</v>
      </c>
      <c r="F4919" s="4">
        <v>12</v>
      </c>
      <c r="G4919" s="13">
        <f t="shared" si="76"/>
        <v>400</v>
      </c>
      <c r="H4919" s="13">
        <f>tbl_Data[[#This Row],[Units]] * tbl_Data[[#This Row],[Price]]</f>
        <v>4800</v>
      </c>
      <c r="I4919" s="4" t="s">
        <v>11</v>
      </c>
      <c r="J4919" s="4" t="s">
        <v>12</v>
      </c>
      <c r="K4919" s="4" t="s">
        <v>52</v>
      </c>
    </row>
    <row r="4920" spans="2:11" x14ac:dyDescent="0.25">
      <c r="B4920" s="7">
        <v>44282</v>
      </c>
      <c r="C4920" s="4" t="s">
        <v>13</v>
      </c>
      <c r="D4920" s="4" t="s">
        <v>14</v>
      </c>
      <c r="E4920" s="4" t="s">
        <v>10</v>
      </c>
      <c r="F4920" s="4">
        <v>19</v>
      </c>
      <c r="G4920" s="13">
        <f t="shared" si="76"/>
        <v>400</v>
      </c>
      <c r="H4920" s="13">
        <f>tbl_Data[[#This Row],[Units]] * tbl_Data[[#This Row],[Price]]</f>
        <v>7600</v>
      </c>
      <c r="I4920" s="4" t="s">
        <v>11</v>
      </c>
      <c r="J4920" s="4" t="s">
        <v>12</v>
      </c>
      <c r="K4920" s="4" t="s">
        <v>52</v>
      </c>
    </row>
    <row r="4921" spans="2:11" x14ac:dyDescent="0.25">
      <c r="B4921" s="7">
        <v>44282</v>
      </c>
      <c r="C4921" s="4" t="s">
        <v>21</v>
      </c>
      <c r="D4921" s="4" t="s">
        <v>18</v>
      </c>
      <c r="E4921" s="4" t="s">
        <v>17</v>
      </c>
      <c r="F4921" s="4">
        <v>16</v>
      </c>
      <c r="G4921" s="13">
        <f t="shared" si="76"/>
        <v>500</v>
      </c>
      <c r="H4921" s="13">
        <f>tbl_Data[[#This Row],[Units]] * tbl_Data[[#This Row],[Price]]</f>
        <v>8000</v>
      </c>
      <c r="I4921" s="4" t="s">
        <v>11</v>
      </c>
      <c r="J4921" s="4" t="s">
        <v>12</v>
      </c>
      <c r="K4921" s="4" t="s">
        <v>52</v>
      </c>
    </row>
    <row r="4922" spans="2:11" x14ac:dyDescent="0.25">
      <c r="B4922" s="7">
        <v>44282</v>
      </c>
      <c r="C4922" s="4" t="s">
        <v>13</v>
      </c>
      <c r="D4922" s="4" t="s">
        <v>48</v>
      </c>
      <c r="E4922" s="4" t="s">
        <v>22</v>
      </c>
      <c r="F4922" s="4">
        <v>43</v>
      </c>
      <c r="G4922" s="13">
        <f t="shared" si="76"/>
        <v>200</v>
      </c>
      <c r="H4922" s="13">
        <f>tbl_Data[[#This Row],[Units]] * tbl_Data[[#This Row],[Price]]</f>
        <v>8600</v>
      </c>
      <c r="I4922" s="4" t="s">
        <v>11</v>
      </c>
      <c r="J4922" s="4" t="s">
        <v>12</v>
      </c>
      <c r="K4922" s="4" t="s">
        <v>52</v>
      </c>
    </row>
    <row r="4923" spans="2:11" x14ac:dyDescent="0.25">
      <c r="B4923" s="7">
        <v>44282</v>
      </c>
      <c r="C4923" s="4" t="s">
        <v>21</v>
      </c>
      <c r="D4923" s="4" t="s">
        <v>48</v>
      </c>
      <c r="E4923" s="4" t="s">
        <v>10</v>
      </c>
      <c r="F4923" s="4">
        <v>22</v>
      </c>
      <c r="G4923" s="13">
        <f t="shared" si="76"/>
        <v>400</v>
      </c>
      <c r="H4923" s="13">
        <f>tbl_Data[[#This Row],[Units]] * tbl_Data[[#This Row],[Price]]</f>
        <v>8800</v>
      </c>
      <c r="I4923" s="4" t="s">
        <v>11</v>
      </c>
      <c r="J4923" s="4" t="s">
        <v>12</v>
      </c>
      <c r="K4923" s="4" t="s">
        <v>53</v>
      </c>
    </row>
    <row r="4924" spans="2:11" x14ac:dyDescent="0.25">
      <c r="B4924" s="7">
        <v>44282</v>
      </c>
      <c r="C4924" s="4" t="s">
        <v>21</v>
      </c>
      <c r="D4924" s="4" t="s">
        <v>48</v>
      </c>
      <c r="E4924" s="4" t="s">
        <v>17</v>
      </c>
      <c r="F4924" s="4">
        <v>27</v>
      </c>
      <c r="G4924" s="13">
        <f t="shared" si="76"/>
        <v>500</v>
      </c>
      <c r="H4924" s="13">
        <f>tbl_Data[[#This Row],[Units]] * tbl_Data[[#This Row],[Price]]</f>
        <v>13500</v>
      </c>
      <c r="I4924" s="4" t="s">
        <v>23</v>
      </c>
      <c r="J4924" s="4" t="s">
        <v>12</v>
      </c>
      <c r="K4924" s="4" t="s">
        <v>53</v>
      </c>
    </row>
    <row r="4925" spans="2:11" x14ac:dyDescent="0.25">
      <c r="B4925" s="7">
        <v>44282</v>
      </c>
      <c r="C4925" s="4" t="s">
        <v>8</v>
      </c>
      <c r="D4925" s="4" t="s">
        <v>48</v>
      </c>
      <c r="E4925" s="4" t="s">
        <v>17</v>
      </c>
      <c r="F4925" s="4">
        <v>36</v>
      </c>
      <c r="G4925" s="13">
        <f t="shared" si="76"/>
        <v>500</v>
      </c>
      <c r="H4925" s="13">
        <f>tbl_Data[[#This Row],[Units]] * tbl_Data[[#This Row],[Price]]</f>
        <v>18000</v>
      </c>
      <c r="I4925" s="4" t="s">
        <v>11</v>
      </c>
      <c r="J4925" s="4" t="s">
        <v>12</v>
      </c>
      <c r="K4925" s="4" t="s">
        <v>52</v>
      </c>
    </row>
    <row r="4926" spans="2:11" x14ac:dyDescent="0.25">
      <c r="B4926" s="7">
        <v>44283</v>
      </c>
      <c r="C4926" s="4" t="s">
        <v>21</v>
      </c>
      <c r="D4926" s="4" t="s">
        <v>48</v>
      </c>
      <c r="E4926" s="4" t="s">
        <v>15</v>
      </c>
      <c r="F4926" s="4">
        <v>7</v>
      </c>
      <c r="G4926" s="13">
        <f t="shared" si="76"/>
        <v>100</v>
      </c>
      <c r="H4926" s="13">
        <f>tbl_Data[[#This Row],[Units]] * tbl_Data[[#This Row],[Price]]</f>
        <v>700</v>
      </c>
      <c r="I4926" s="4" t="s">
        <v>11</v>
      </c>
      <c r="J4926" s="4" t="s">
        <v>12</v>
      </c>
      <c r="K4926" s="4" t="s">
        <v>52</v>
      </c>
    </row>
    <row r="4927" spans="2:11" x14ac:dyDescent="0.25">
      <c r="B4927" s="7">
        <v>44283</v>
      </c>
      <c r="C4927" s="4" t="s">
        <v>8</v>
      </c>
      <c r="D4927" s="4" t="s">
        <v>14</v>
      </c>
      <c r="E4927" s="4" t="s">
        <v>22</v>
      </c>
      <c r="F4927" s="4">
        <v>11</v>
      </c>
      <c r="G4927" s="13">
        <f t="shared" si="76"/>
        <v>200</v>
      </c>
      <c r="H4927" s="13">
        <f>tbl_Data[[#This Row],[Units]] * tbl_Data[[#This Row],[Price]]</f>
        <v>2200</v>
      </c>
      <c r="I4927" s="4" t="s">
        <v>11</v>
      </c>
      <c r="J4927" s="4" t="s">
        <v>12</v>
      </c>
      <c r="K4927" s="4" t="s">
        <v>52</v>
      </c>
    </row>
    <row r="4928" spans="2:11" x14ac:dyDescent="0.25">
      <c r="B4928" s="7">
        <v>44283</v>
      </c>
      <c r="C4928" s="4" t="s">
        <v>13</v>
      </c>
      <c r="D4928" s="4" t="s">
        <v>16</v>
      </c>
      <c r="E4928" s="4" t="s">
        <v>22</v>
      </c>
      <c r="F4928" s="4">
        <v>16</v>
      </c>
      <c r="G4928" s="13">
        <f t="shared" si="76"/>
        <v>200</v>
      </c>
      <c r="H4928" s="13">
        <f>tbl_Data[[#This Row],[Units]] * tbl_Data[[#This Row],[Price]]</f>
        <v>3200</v>
      </c>
      <c r="I4928" s="4" t="s">
        <v>11</v>
      </c>
      <c r="J4928" s="4" t="s">
        <v>12</v>
      </c>
      <c r="K4928" s="4" t="s">
        <v>53</v>
      </c>
    </row>
    <row r="4929" spans="2:11" x14ac:dyDescent="0.25">
      <c r="B4929" s="7">
        <v>44283</v>
      </c>
      <c r="C4929" s="4" t="s">
        <v>13</v>
      </c>
      <c r="D4929" s="4" t="s">
        <v>14</v>
      </c>
      <c r="E4929" s="4" t="s">
        <v>15</v>
      </c>
      <c r="F4929" s="4">
        <v>33</v>
      </c>
      <c r="G4929" s="13">
        <f t="shared" si="76"/>
        <v>100</v>
      </c>
      <c r="H4929" s="13">
        <f>tbl_Data[[#This Row],[Units]] * tbl_Data[[#This Row],[Price]]</f>
        <v>3300</v>
      </c>
      <c r="I4929" s="4" t="s">
        <v>23</v>
      </c>
      <c r="J4929" s="4" t="s">
        <v>19</v>
      </c>
      <c r="K4929" s="4" t="s">
        <v>53</v>
      </c>
    </row>
    <row r="4930" spans="2:11" x14ac:dyDescent="0.25">
      <c r="B4930" s="7">
        <v>44283</v>
      </c>
      <c r="C4930" s="4" t="s">
        <v>21</v>
      </c>
      <c r="D4930" s="4" t="s">
        <v>9</v>
      </c>
      <c r="E4930" s="4" t="s">
        <v>17</v>
      </c>
      <c r="F4930" s="4">
        <v>8</v>
      </c>
      <c r="G4930" s="13">
        <f t="shared" si="76"/>
        <v>500</v>
      </c>
      <c r="H4930" s="13">
        <f>tbl_Data[[#This Row],[Units]] * tbl_Data[[#This Row],[Price]]</f>
        <v>4000</v>
      </c>
      <c r="I4930" s="4" t="s">
        <v>11</v>
      </c>
      <c r="J4930" s="4" t="s">
        <v>12</v>
      </c>
      <c r="K4930" s="4" t="s">
        <v>52</v>
      </c>
    </row>
    <row r="4931" spans="2:11" x14ac:dyDescent="0.25">
      <c r="B4931" s="7">
        <v>44283</v>
      </c>
      <c r="C4931" s="4" t="s">
        <v>13</v>
      </c>
      <c r="D4931" s="4" t="s">
        <v>48</v>
      </c>
      <c r="E4931" s="4" t="s">
        <v>22</v>
      </c>
      <c r="F4931" s="4">
        <v>30</v>
      </c>
      <c r="G4931" s="13">
        <f t="shared" si="76"/>
        <v>200</v>
      </c>
      <c r="H4931" s="13">
        <f>tbl_Data[[#This Row],[Units]] * tbl_Data[[#This Row],[Price]]</f>
        <v>6000</v>
      </c>
      <c r="I4931" s="4" t="s">
        <v>11</v>
      </c>
      <c r="J4931" s="4" t="s">
        <v>12</v>
      </c>
      <c r="K4931" s="4" t="s">
        <v>52</v>
      </c>
    </row>
    <row r="4932" spans="2:11" x14ac:dyDescent="0.25">
      <c r="B4932" s="7">
        <v>44283</v>
      </c>
      <c r="C4932" s="4" t="s">
        <v>13</v>
      </c>
      <c r="D4932" s="4" t="s">
        <v>18</v>
      </c>
      <c r="E4932" s="4" t="s">
        <v>22</v>
      </c>
      <c r="F4932" s="4">
        <v>45</v>
      </c>
      <c r="G4932" s="13">
        <f t="shared" ref="G4932:G4995" si="77">_xlfn.XLOOKUP(E4932, Product, dv_Price, "N/A", 0)</f>
        <v>200</v>
      </c>
      <c r="H4932" s="13">
        <f>tbl_Data[[#This Row],[Units]] * tbl_Data[[#This Row],[Price]]</f>
        <v>9000</v>
      </c>
      <c r="I4932" s="4" t="s">
        <v>11</v>
      </c>
      <c r="J4932" s="4" t="s">
        <v>12</v>
      </c>
      <c r="K4932" s="4" t="s">
        <v>55</v>
      </c>
    </row>
    <row r="4933" spans="2:11" x14ac:dyDescent="0.25">
      <c r="B4933" s="7">
        <v>44283</v>
      </c>
      <c r="C4933" s="4" t="s">
        <v>8</v>
      </c>
      <c r="D4933" s="4" t="s">
        <v>9</v>
      </c>
      <c r="E4933" s="4" t="s">
        <v>10</v>
      </c>
      <c r="F4933" s="4">
        <v>39</v>
      </c>
      <c r="G4933" s="13">
        <f t="shared" si="77"/>
        <v>400</v>
      </c>
      <c r="H4933" s="13">
        <f>tbl_Data[[#This Row],[Units]] * tbl_Data[[#This Row],[Price]]</f>
        <v>15600</v>
      </c>
      <c r="I4933" s="4" t="s">
        <v>11</v>
      </c>
      <c r="J4933" s="4" t="s">
        <v>12</v>
      </c>
      <c r="K4933" s="4" t="s">
        <v>55</v>
      </c>
    </row>
    <row r="4934" spans="2:11" x14ac:dyDescent="0.25">
      <c r="B4934" s="7">
        <v>44283</v>
      </c>
      <c r="C4934" s="4" t="s">
        <v>13</v>
      </c>
      <c r="D4934" s="4" t="s">
        <v>14</v>
      </c>
      <c r="E4934" s="4" t="s">
        <v>10</v>
      </c>
      <c r="F4934" s="4">
        <v>40</v>
      </c>
      <c r="G4934" s="13">
        <f t="shared" si="77"/>
        <v>400</v>
      </c>
      <c r="H4934" s="13">
        <f>tbl_Data[[#This Row],[Units]] * tbl_Data[[#This Row],[Price]]</f>
        <v>16000</v>
      </c>
      <c r="I4934" s="4" t="s">
        <v>11</v>
      </c>
      <c r="J4934" s="4" t="s">
        <v>12</v>
      </c>
      <c r="K4934" s="4" t="s">
        <v>52</v>
      </c>
    </row>
    <row r="4935" spans="2:11" x14ac:dyDescent="0.25">
      <c r="B4935" s="7">
        <v>44283</v>
      </c>
      <c r="C4935" s="4" t="s">
        <v>13</v>
      </c>
      <c r="D4935" s="4" t="s">
        <v>16</v>
      </c>
      <c r="E4935" s="4" t="s">
        <v>10</v>
      </c>
      <c r="F4935" s="4">
        <v>44</v>
      </c>
      <c r="G4935" s="13">
        <f t="shared" si="77"/>
        <v>400</v>
      </c>
      <c r="H4935" s="13">
        <f>tbl_Data[[#This Row],[Units]] * tbl_Data[[#This Row],[Price]]</f>
        <v>17600</v>
      </c>
      <c r="I4935" s="4" t="s">
        <v>11</v>
      </c>
      <c r="J4935" s="4" t="s">
        <v>12</v>
      </c>
      <c r="K4935" s="4" t="s">
        <v>53</v>
      </c>
    </row>
    <row r="4936" spans="2:11" x14ac:dyDescent="0.25">
      <c r="B4936" s="7">
        <v>44283</v>
      </c>
      <c r="C4936" s="4" t="s">
        <v>13</v>
      </c>
      <c r="D4936" s="4" t="s">
        <v>16</v>
      </c>
      <c r="E4936" s="4" t="s">
        <v>10</v>
      </c>
      <c r="F4936" s="4">
        <v>47</v>
      </c>
      <c r="G4936" s="13">
        <f t="shared" si="77"/>
        <v>400</v>
      </c>
      <c r="H4936" s="13">
        <f>tbl_Data[[#This Row],[Units]] * tbl_Data[[#This Row],[Price]]</f>
        <v>18800</v>
      </c>
      <c r="I4936" s="4" t="s">
        <v>11</v>
      </c>
      <c r="J4936" s="4" t="s">
        <v>12</v>
      </c>
      <c r="K4936" s="4" t="s">
        <v>55</v>
      </c>
    </row>
    <row r="4937" spans="2:11" x14ac:dyDescent="0.25">
      <c r="B4937" s="7">
        <v>44283</v>
      </c>
      <c r="C4937" s="4" t="s">
        <v>21</v>
      </c>
      <c r="D4937" s="4" t="s">
        <v>16</v>
      </c>
      <c r="E4937" s="4" t="s">
        <v>17</v>
      </c>
      <c r="F4937" s="4">
        <v>47</v>
      </c>
      <c r="G4937" s="13">
        <f t="shared" si="77"/>
        <v>500</v>
      </c>
      <c r="H4937" s="13">
        <f>tbl_Data[[#This Row],[Units]] * tbl_Data[[#This Row],[Price]]</f>
        <v>23500</v>
      </c>
      <c r="I4937" s="4" t="s">
        <v>11</v>
      </c>
      <c r="J4937" s="4" t="s">
        <v>12</v>
      </c>
      <c r="K4937" s="4" t="s">
        <v>56</v>
      </c>
    </row>
    <row r="4938" spans="2:11" x14ac:dyDescent="0.25">
      <c r="B4938" s="7">
        <v>44284</v>
      </c>
      <c r="C4938" s="4" t="s">
        <v>13</v>
      </c>
      <c r="D4938" s="4" t="s">
        <v>16</v>
      </c>
      <c r="E4938" s="4" t="s">
        <v>20</v>
      </c>
      <c r="F4938" s="4">
        <v>1</v>
      </c>
      <c r="G4938" s="13">
        <f t="shared" si="77"/>
        <v>300</v>
      </c>
      <c r="H4938" s="13">
        <f>tbl_Data[[#This Row],[Units]] * tbl_Data[[#This Row],[Price]]</f>
        <v>300</v>
      </c>
      <c r="I4938" s="4" t="s">
        <v>11</v>
      </c>
      <c r="J4938" s="4" t="s">
        <v>19</v>
      </c>
      <c r="K4938" s="4" t="s">
        <v>55</v>
      </c>
    </row>
    <row r="4939" spans="2:11" x14ac:dyDescent="0.25">
      <c r="B4939" s="7">
        <v>44284</v>
      </c>
      <c r="C4939" s="4" t="s">
        <v>21</v>
      </c>
      <c r="D4939" s="4" t="s">
        <v>14</v>
      </c>
      <c r="E4939" s="4" t="s">
        <v>22</v>
      </c>
      <c r="F4939" s="4">
        <v>24</v>
      </c>
      <c r="G4939" s="13">
        <f t="shared" si="77"/>
        <v>200</v>
      </c>
      <c r="H4939" s="13">
        <f>tbl_Data[[#This Row],[Units]] * tbl_Data[[#This Row],[Price]]</f>
        <v>4800</v>
      </c>
      <c r="I4939" s="4" t="s">
        <v>11</v>
      </c>
      <c r="J4939" s="4" t="s">
        <v>12</v>
      </c>
      <c r="K4939" s="4" t="s">
        <v>54</v>
      </c>
    </row>
    <row r="4940" spans="2:11" x14ac:dyDescent="0.25">
      <c r="B4940" s="7">
        <v>44284</v>
      </c>
      <c r="C4940" s="4" t="s">
        <v>13</v>
      </c>
      <c r="D4940" s="4" t="s">
        <v>16</v>
      </c>
      <c r="E4940" s="4" t="s">
        <v>17</v>
      </c>
      <c r="F4940" s="4">
        <v>14</v>
      </c>
      <c r="G4940" s="13">
        <f t="shared" si="77"/>
        <v>500</v>
      </c>
      <c r="H4940" s="13">
        <f>tbl_Data[[#This Row],[Units]] * tbl_Data[[#This Row],[Price]]</f>
        <v>7000</v>
      </c>
      <c r="I4940" s="4" t="s">
        <v>11</v>
      </c>
      <c r="J4940" s="4" t="s">
        <v>12</v>
      </c>
      <c r="K4940" s="4" t="s">
        <v>53</v>
      </c>
    </row>
    <row r="4941" spans="2:11" x14ac:dyDescent="0.25">
      <c r="B4941" s="7">
        <v>44284</v>
      </c>
      <c r="C4941" s="4" t="s">
        <v>21</v>
      </c>
      <c r="D4941" s="4" t="s">
        <v>48</v>
      </c>
      <c r="E4941" s="4" t="s">
        <v>20</v>
      </c>
      <c r="F4941" s="4">
        <v>28</v>
      </c>
      <c r="G4941" s="13">
        <f t="shared" si="77"/>
        <v>300</v>
      </c>
      <c r="H4941" s="13">
        <f>tbl_Data[[#This Row],[Units]] * tbl_Data[[#This Row],[Price]]</f>
        <v>8400</v>
      </c>
      <c r="I4941" s="4" t="s">
        <v>11</v>
      </c>
      <c r="J4941" s="4" t="s">
        <v>12</v>
      </c>
      <c r="K4941" s="4" t="s">
        <v>53</v>
      </c>
    </row>
    <row r="4942" spans="2:11" x14ac:dyDescent="0.25">
      <c r="B4942" s="7">
        <v>44284</v>
      </c>
      <c r="C4942" s="4" t="s">
        <v>21</v>
      </c>
      <c r="D4942" s="4" t="s">
        <v>14</v>
      </c>
      <c r="E4942" s="4" t="s">
        <v>17</v>
      </c>
      <c r="F4942" s="4">
        <v>17</v>
      </c>
      <c r="G4942" s="13">
        <f t="shared" si="77"/>
        <v>500</v>
      </c>
      <c r="H4942" s="13">
        <f>tbl_Data[[#This Row],[Units]] * tbl_Data[[#This Row],[Price]]</f>
        <v>8500</v>
      </c>
      <c r="I4942" s="4" t="s">
        <v>11</v>
      </c>
      <c r="J4942" s="4" t="s">
        <v>12</v>
      </c>
      <c r="K4942" s="4" t="s">
        <v>52</v>
      </c>
    </row>
    <row r="4943" spans="2:11" x14ac:dyDescent="0.25">
      <c r="B4943" s="7">
        <v>44284</v>
      </c>
      <c r="C4943" s="4" t="s">
        <v>21</v>
      </c>
      <c r="D4943" s="4" t="s">
        <v>48</v>
      </c>
      <c r="E4943" s="4" t="s">
        <v>20</v>
      </c>
      <c r="F4943" s="4">
        <v>49</v>
      </c>
      <c r="G4943" s="13">
        <f t="shared" si="77"/>
        <v>300</v>
      </c>
      <c r="H4943" s="13">
        <f>tbl_Data[[#This Row],[Units]] * tbl_Data[[#This Row],[Price]]</f>
        <v>14700</v>
      </c>
      <c r="I4943" s="4" t="s">
        <v>11</v>
      </c>
      <c r="J4943" s="4" t="s">
        <v>12</v>
      </c>
      <c r="K4943" s="4" t="s">
        <v>52</v>
      </c>
    </row>
    <row r="4944" spans="2:11" x14ac:dyDescent="0.25">
      <c r="B4944" s="7">
        <v>44284</v>
      </c>
      <c r="C4944" s="4" t="s">
        <v>21</v>
      </c>
      <c r="D4944" s="4" t="s">
        <v>48</v>
      </c>
      <c r="E4944" s="4" t="s">
        <v>17</v>
      </c>
      <c r="F4944" s="4">
        <v>35</v>
      </c>
      <c r="G4944" s="13">
        <f t="shared" si="77"/>
        <v>500</v>
      </c>
      <c r="H4944" s="13">
        <f>tbl_Data[[#This Row],[Units]] * tbl_Data[[#This Row],[Price]]</f>
        <v>17500</v>
      </c>
      <c r="I4944" s="4" t="s">
        <v>11</v>
      </c>
      <c r="J4944" s="4" t="s">
        <v>12</v>
      </c>
      <c r="K4944" s="4" t="s">
        <v>55</v>
      </c>
    </row>
    <row r="4945" spans="2:11" x14ac:dyDescent="0.25">
      <c r="B4945" s="7">
        <v>44284</v>
      </c>
      <c r="C4945" s="4" t="s">
        <v>13</v>
      </c>
      <c r="D4945" s="4" t="s">
        <v>48</v>
      </c>
      <c r="E4945" s="4" t="s">
        <v>10</v>
      </c>
      <c r="F4945" s="4">
        <v>49</v>
      </c>
      <c r="G4945" s="13">
        <f t="shared" si="77"/>
        <v>400</v>
      </c>
      <c r="H4945" s="13">
        <f>tbl_Data[[#This Row],[Units]] * tbl_Data[[#This Row],[Price]]</f>
        <v>19600</v>
      </c>
      <c r="I4945" s="4" t="s">
        <v>11</v>
      </c>
      <c r="J4945" s="4" t="s">
        <v>12</v>
      </c>
      <c r="K4945" s="4" t="s">
        <v>55</v>
      </c>
    </row>
    <row r="4946" spans="2:11" x14ac:dyDescent="0.25">
      <c r="B4946" s="7">
        <v>44284</v>
      </c>
      <c r="C4946" s="4" t="s">
        <v>21</v>
      </c>
      <c r="D4946" s="4" t="s">
        <v>48</v>
      </c>
      <c r="E4946" s="4" t="s">
        <v>17</v>
      </c>
      <c r="F4946" s="4">
        <v>44</v>
      </c>
      <c r="G4946" s="13">
        <f t="shared" si="77"/>
        <v>500</v>
      </c>
      <c r="H4946" s="13">
        <f>tbl_Data[[#This Row],[Units]] * tbl_Data[[#This Row],[Price]]</f>
        <v>22000</v>
      </c>
      <c r="I4946" s="4" t="s">
        <v>23</v>
      </c>
      <c r="J4946" s="4" t="s">
        <v>12</v>
      </c>
      <c r="K4946" s="4" t="s">
        <v>52</v>
      </c>
    </row>
    <row r="4947" spans="2:11" x14ac:dyDescent="0.25">
      <c r="B4947" s="7">
        <v>44285</v>
      </c>
      <c r="C4947" s="4" t="s">
        <v>13</v>
      </c>
      <c r="D4947" s="4" t="s">
        <v>14</v>
      </c>
      <c r="E4947" s="4" t="s">
        <v>15</v>
      </c>
      <c r="F4947" s="4">
        <v>4</v>
      </c>
      <c r="G4947" s="13">
        <f t="shared" si="77"/>
        <v>100</v>
      </c>
      <c r="H4947" s="13">
        <f>tbl_Data[[#This Row],[Units]] * tbl_Data[[#This Row],[Price]]</f>
        <v>400</v>
      </c>
      <c r="I4947" s="4" t="s">
        <v>11</v>
      </c>
      <c r="J4947" s="4" t="s">
        <v>12</v>
      </c>
      <c r="K4947" s="4" t="s">
        <v>56</v>
      </c>
    </row>
    <row r="4948" spans="2:11" x14ac:dyDescent="0.25">
      <c r="B4948" s="7">
        <v>44285</v>
      </c>
      <c r="C4948" s="4" t="s">
        <v>21</v>
      </c>
      <c r="D4948" s="4" t="s">
        <v>14</v>
      </c>
      <c r="E4948" s="4" t="s">
        <v>20</v>
      </c>
      <c r="F4948" s="4">
        <v>8</v>
      </c>
      <c r="G4948" s="13">
        <f t="shared" si="77"/>
        <v>300</v>
      </c>
      <c r="H4948" s="13">
        <f>tbl_Data[[#This Row],[Units]] * tbl_Data[[#This Row],[Price]]</f>
        <v>2400</v>
      </c>
      <c r="I4948" s="4" t="s">
        <v>11</v>
      </c>
      <c r="J4948" s="4" t="s">
        <v>12</v>
      </c>
      <c r="K4948" s="4" t="s">
        <v>52</v>
      </c>
    </row>
    <row r="4949" spans="2:11" x14ac:dyDescent="0.25">
      <c r="B4949" s="7">
        <v>44285</v>
      </c>
      <c r="C4949" s="4" t="s">
        <v>13</v>
      </c>
      <c r="D4949" s="4" t="s">
        <v>18</v>
      </c>
      <c r="E4949" s="4" t="s">
        <v>20</v>
      </c>
      <c r="F4949" s="4">
        <v>17</v>
      </c>
      <c r="G4949" s="13">
        <f t="shared" si="77"/>
        <v>300</v>
      </c>
      <c r="H4949" s="13">
        <f>tbl_Data[[#This Row],[Units]] * tbl_Data[[#This Row],[Price]]</f>
        <v>5100</v>
      </c>
      <c r="I4949" s="4" t="s">
        <v>11</v>
      </c>
      <c r="J4949" s="4" t="s">
        <v>12</v>
      </c>
      <c r="K4949" s="4" t="s">
        <v>55</v>
      </c>
    </row>
    <row r="4950" spans="2:11" x14ac:dyDescent="0.25">
      <c r="B4950" s="7">
        <v>44285</v>
      </c>
      <c r="C4950" s="4" t="s">
        <v>8</v>
      </c>
      <c r="D4950" s="4" t="s">
        <v>16</v>
      </c>
      <c r="E4950" s="4" t="s">
        <v>22</v>
      </c>
      <c r="F4950" s="4">
        <v>33</v>
      </c>
      <c r="G4950" s="13">
        <f t="shared" si="77"/>
        <v>200</v>
      </c>
      <c r="H4950" s="13">
        <f>tbl_Data[[#This Row],[Units]] * tbl_Data[[#This Row],[Price]]</f>
        <v>6600</v>
      </c>
      <c r="I4950" s="4" t="s">
        <v>11</v>
      </c>
      <c r="J4950" s="4" t="s">
        <v>12</v>
      </c>
      <c r="K4950" s="4" t="s">
        <v>55</v>
      </c>
    </row>
    <row r="4951" spans="2:11" x14ac:dyDescent="0.25">
      <c r="B4951" s="7">
        <v>44285</v>
      </c>
      <c r="C4951" s="4" t="s">
        <v>21</v>
      </c>
      <c r="D4951" s="4" t="s">
        <v>16</v>
      </c>
      <c r="E4951" s="4" t="s">
        <v>20</v>
      </c>
      <c r="F4951" s="4">
        <v>22</v>
      </c>
      <c r="G4951" s="13">
        <f t="shared" si="77"/>
        <v>300</v>
      </c>
      <c r="H4951" s="13">
        <f>tbl_Data[[#This Row],[Units]] * tbl_Data[[#This Row],[Price]]</f>
        <v>6600</v>
      </c>
      <c r="I4951" s="4" t="s">
        <v>11</v>
      </c>
      <c r="J4951" s="4" t="s">
        <v>12</v>
      </c>
      <c r="K4951" s="4" t="s">
        <v>53</v>
      </c>
    </row>
    <row r="4952" spans="2:11" x14ac:dyDescent="0.25">
      <c r="B4952" s="7">
        <v>44285</v>
      </c>
      <c r="C4952" s="4" t="s">
        <v>8</v>
      </c>
      <c r="D4952" s="4" t="s">
        <v>14</v>
      </c>
      <c r="E4952" s="4" t="s">
        <v>10</v>
      </c>
      <c r="F4952" s="4">
        <v>22</v>
      </c>
      <c r="G4952" s="13">
        <f t="shared" si="77"/>
        <v>400</v>
      </c>
      <c r="H4952" s="13">
        <f>tbl_Data[[#This Row],[Units]] * tbl_Data[[#This Row],[Price]]</f>
        <v>8800</v>
      </c>
      <c r="I4952" s="4" t="s">
        <v>11</v>
      </c>
      <c r="J4952" s="4" t="s">
        <v>12</v>
      </c>
      <c r="K4952" s="4" t="s">
        <v>52</v>
      </c>
    </row>
    <row r="4953" spans="2:11" x14ac:dyDescent="0.25">
      <c r="B4953" s="7">
        <v>44285</v>
      </c>
      <c r="C4953" s="4" t="s">
        <v>8</v>
      </c>
      <c r="D4953" s="4" t="s">
        <v>18</v>
      </c>
      <c r="E4953" s="4" t="s">
        <v>22</v>
      </c>
      <c r="F4953" s="4">
        <v>49</v>
      </c>
      <c r="G4953" s="13">
        <f t="shared" si="77"/>
        <v>200</v>
      </c>
      <c r="H4953" s="13">
        <f>tbl_Data[[#This Row],[Units]] * tbl_Data[[#This Row],[Price]]</f>
        <v>9800</v>
      </c>
      <c r="I4953" s="4" t="s">
        <v>11</v>
      </c>
      <c r="J4953" s="4" t="s">
        <v>12</v>
      </c>
      <c r="K4953" s="4" t="s">
        <v>56</v>
      </c>
    </row>
    <row r="4954" spans="2:11" x14ac:dyDescent="0.25">
      <c r="B4954" s="7">
        <v>44285</v>
      </c>
      <c r="C4954" s="4" t="s">
        <v>21</v>
      </c>
      <c r="D4954" s="4" t="s">
        <v>18</v>
      </c>
      <c r="E4954" s="4" t="s">
        <v>10</v>
      </c>
      <c r="F4954" s="4">
        <v>26</v>
      </c>
      <c r="G4954" s="13">
        <f t="shared" si="77"/>
        <v>400</v>
      </c>
      <c r="H4954" s="13">
        <f>tbl_Data[[#This Row],[Units]] * tbl_Data[[#This Row],[Price]]</f>
        <v>10400</v>
      </c>
      <c r="I4954" s="4" t="s">
        <v>11</v>
      </c>
      <c r="J4954" s="4" t="s">
        <v>12</v>
      </c>
      <c r="K4954" s="4" t="s">
        <v>55</v>
      </c>
    </row>
    <row r="4955" spans="2:11" x14ac:dyDescent="0.25">
      <c r="B4955" s="7">
        <v>44285</v>
      </c>
      <c r="C4955" s="4" t="s">
        <v>13</v>
      </c>
      <c r="D4955" s="4" t="s">
        <v>18</v>
      </c>
      <c r="E4955" s="4" t="s">
        <v>17</v>
      </c>
      <c r="F4955" s="4">
        <v>27</v>
      </c>
      <c r="G4955" s="13">
        <f t="shared" si="77"/>
        <v>500</v>
      </c>
      <c r="H4955" s="13">
        <f>tbl_Data[[#This Row],[Units]] * tbl_Data[[#This Row],[Price]]</f>
        <v>13500</v>
      </c>
      <c r="I4955" s="4" t="s">
        <v>23</v>
      </c>
      <c r="J4955" s="4" t="s">
        <v>12</v>
      </c>
      <c r="K4955" s="4" t="s">
        <v>55</v>
      </c>
    </row>
    <row r="4956" spans="2:11" x14ac:dyDescent="0.25">
      <c r="B4956" s="7">
        <v>44286</v>
      </c>
      <c r="C4956" s="4" t="s">
        <v>13</v>
      </c>
      <c r="D4956" s="4" t="s">
        <v>48</v>
      </c>
      <c r="E4956" s="4" t="s">
        <v>17</v>
      </c>
      <c r="F4956" s="4">
        <v>1</v>
      </c>
      <c r="G4956" s="13">
        <f t="shared" si="77"/>
        <v>500</v>
      </c>
      <c r="H4956" s="13">
        <f>tbl_Data[[#This Row],[Units]] * tbl_Data[[#This Row],[Price]]</f>
        <v>500</v>
      </c>
      <c r="I4956" s="4" t="s">
        <v>11</v>
      </c>
      <c r="J4956" s="4" t="s">
        <v>12</v>
      </c>
      <c r="K4956" s="4" t="s">
        <v>53</v>
      </c>
    </row>
    <row r="4957" spans="2:11" x14ac:dyDescent="0.25">
      <c r="B4957" s="7">
        <v>44286</v>
      </c>
      <c r="C4957" s="4" t="s">
        <v>21</v>
      </c>
      <c r="D4957" s="4" t="s">
        <v>9</v>
      </c>
      <c r="E4957" s="4" t="s">
        <v>10</v>
      </c>
      <c r="F4957" s="4">
        <v>6</v>
      </c>
      <c r="G4957" s="13">
        <f t="shared" si="77"/>
        <v>400</v>
      </c>
      <c r="H4957" s="13">
        <f>tbl_Data[[#This Row],[Units]] * tbl_Data[[#This Row],[Price]]</f>
        <v>2400</v>
      </c>
      <c r="I4957" s="4" t="s">
        <v>11</v>
      </c>
      <c r="J4957" s="4" t="s">
        <v>12</v>
      </c>
      <c r="K4957" s="4" t="s">
        <v>55</v>
      </c>
    </row>
    <row r="4958" spans="2:11" x14ac:dyDescent="0.25">
      <c r="B4958" s="7">
        <v>44286</v>
      </c>
      <c r="C4958" s="4" t="s">
        <v>21</v>
      </c>
      <c r="D4958" s="4" t="s">
        <v>9</v>
      </c>
      <c r="E4958" s="4" t="s">
        <v>15</v>
      </c>
      <c r="F4958" s="4">
        <v>49</v>
      </c>
      <c r="G4958" s="13">
        <f t="shared" si="77"/>
        <v>100</v>
      </c>
      <c r="H4958" s="13">
        <f>tbl_Data[[#This Row],[Units]] * tbl_Data[[#This Row],[Price]]</f>
        <v>4900</v>
      </c>
      <c r="I4958" s="4" t="s">
        <v>23</v>
      </c>
      <c r="J4958" s="4" t="s">
        <v>12</v>
      </c>
      <c r="K4958" s="4" t="s">
        <v>52</v>
      </c>
    </row>
    <row r="4959" spans="2:11" x14ac:dyDescent="0.25">
      <c r="B4959" s="7">
        <v>44286</v>
      </c>
      <c r="C4959" s="4" t="s">
        <v>21</v>
      </c>
      <c r="D4959" s="4" t="s">
        <v>18</v>
      </c>
      <c r="E4959" s="4" t="s">
        <v>20</v>
      </c>
      <c r="F4959" s="4">
        <v>20</v>
      </c>
      <c r="G4959" s="13">
        <f t="shared" si="77"/>
        <v>300</v>
      </c>
      <c r="H4959" s="13">
        <f>tbl_Data[[#This Row],[Units]] * tbl_Data[[#This Row],[Price]]</f>
        <v>6000</v>
      </c>
      <c r="I4959" s="4" t="s">
        <v>11</v>
      </c>
      <c r="J4959" s="4" t="s">
        <v>12</v>
      </c>
      <c r="K4959" s="4" t="s">
        <v>52</v>
      </c>
    </row>
    <row r="4960" spans="2:11" x14ac:dyDescent="0.25">
      <c r="B4960" s="7">
        <v>44286</v>
      </c>
      <c r="C4960" s="4" t="s">
        <v>21</v>
      </c>
      <c r="D4960" s="4" t="s">
        <v>48</v>
      </c>
      <c r="E4960" s="4" t="s">
        <v>20</v>
      </c>
      <c r="F4960" s="4">
        <v>24</v>
      </c>
      <c r="G4960" s="13">
        <f t="shared" si="77"/>
        <v>300</v>
      </c>
      <c r="H4960" s="13">
        <f>tbl_Data[[#This Row],[Units]] * tbl_Data[[#This Row],[Price]]</f>
        <v>7200</v>
      </c>
      <c r="I4960" s="4" t="s">
        <v>11</v>
      </c>
      <c r="J4960" s="4" t="s">
        <v>12</v>
      </c>
      <c r="K4960" s="4" t="s">
        <v>55</v>
      </c>
    </row>
    <row r="4961" spans="2:11" x14ac:dyDescent="0.25">
      <c r="B4961" s="7">
        <v>44286</v>
      </c>
      <c r="C4961" s="4" t="s">
        <v>8</v>
      </c>
      <c r="D4961" s="4" t="s">
        <v>14</v>
      </c>
      <c r="E4961" s="4" t="s">
        <v>17</v>
      </c>
      <c r="F4961" s="4">
        <v>16</v>
      </c>
      <c r="G4961" s="13">
        <f t="shared" si="77"/>
        <v>500</v>
      </c>
      <c r="H4961" s="13">
        <f>tbl_Data[[#This Row],[Units]] * tbl_Data[[#This Row],[Price]]</f>
        <v>8000</v>
      </c>
      <c r="I4961" s="4" t="s">
        <v>11</v>
      </c>
      <c r="J4961" s="4" t="s">
        <v>19</v>
      </c>
      <c r="K4961" s="4" t="s">
        <v>52</v>
      </c>
    </row>
    <row r="4962" spans="2:11" x14ac:dyDescent="0.25">
      <c r="B4962" s="7">
        <v>44286</v>
      </c>
      <c r="C4962" s="4" t="s">
        <v>21</v>
      </c>
      <c r="D4962" s="4" t="s">
        <v>14</v>
      </c>
      <c r="E4962" s="4" t="s">
        <v>20</v>
      </c>
      <c r="F4962" s="4">
        <v>42</v>
      </c>
      <c r="G4962" s="13">
        <f t="shared" si="77"/>
        <v>300</v>
      </c>
      <c r="H4962" s="13">
        <f>tbl_Data[[#This Row],[Units]] * tbl_Data[[#This Row],[Price]]</f>
        <v>12600</v>
      </c>
      <c r="I4962" s="4" t="s">
        <v>11</v>
      </c>
      <c r="J4962" s="4" t="s">
        <v>12</v>
      </c>
      <c r="K4962" s="4" t="s">
        <v>55</v>
      </c>
    </row>
    <row r="4963" spans="2:11" x14ac:dyDescent="0.25">
      <c r="B4963" s="7">
        <v>44286</v>
      </c>
      <c r="C4963" s="4" t="s">
        <v>8</v>
      </c>
      <c r="D4963" s="4" t="s">
        <v>16</v>
      </c>
      <c r="E4963" s="4" t="s">
        <v>20</v>
      </c>
      <c r="F4963" s="4">
        <v>43</v>
      </c>
      <c r="G4963" s="13">
        <f t="shared" si="77"/>
        <v>300</v>
      </c>
      <c r="H4963" s="13">
        <f>tbl_Data[[#This Row],[Units]] * tbl_Data[[#This Row],[Price]]</f>
        <v>12900</v>
      </c>
      <c r="I4963" s="4" t="s">
        <v>11</v>
      </c>
      <c r="J4963" s="4" t="s">
        <v>12</v>
      </c>
      <c r="K4963" s="4" t="s">
        <v>54</v>
      </c>
    </row>
    <row r="4964" spans="2:11" x14ac:dyDescent="0.25">
      <c r="B4964" s="7">
        <v>44286</v>
      </c>
      <c r="C4964" s="4" t="s">
        <v>21</v>
      </c>
      <c r="D4964" s="4" t="s">
        <v>16</v>
      </c>
      <c r="E4964" s="4" t="s">
        <v>20</v>
      </c>
      <c r="F4964" s="4">
        <v>45</v>
      </c>
      <c r="G4964" s="13">
        <f t="shared" si="77"/>
        <v>300</v>
      </c>
      <c r="H4964" s="13">
        <f>tbl_Data[[#This Row],[Units]] * tbl_Data[[#This Row],[Price]]</f>
        <v>13500</v>
      </c>
      <c r="I4964" s="4" t="s">
        <v>11</v>
      </c>
      <c r="J4964" s="4" t="s">
        <v>12</v>
      </c>
      <c r="K4964" s="4" t="s">
        <v>52</v>
      </c>
    </row>
    <row r="4965" spans="2:11" x14ac:dyDescent="0.25">
      <c r="B4965" s="7">
        <v>44286</v>
      </c>
      <c r="C4965" s="4" t="s">
        <v>8</v>
      </c>
      <c r="D4965" s="4" t="s">
        <v>18</v>
      </c>
      <c r="E4965" s="4" t="s">
        <v>10</v>
      </c>
      <c r="F4965" s="4">
        <v>36</v>
      </c>
      <c r="G4965" s="13">
        <f t="shared" si="77"/>
        <v>400</v>
      </c>
      <c r="H4965" s="13">
        <f>tbl_Data[[#This Row],[Units]] * tbl_Data[[#This Row],[Price]]</f>
        <v>14400</v>
      </c>
      <c r="I4965" s="4" t="s">
        <v>11</v>
      </c>
      <c r="J4965" s="4" t="s">
        <v>12</v>
      </c>
      <c r="K4965" s="4" t="s">
        <v>55</v>
      </c>
    </row>
    <row r="4966" spans="2:11" x14ac:dyDescent="0.25">
      <c r="B4966" s="7">
        <v>44286</v>
      </c>
      <c r="C4966" s="4" t="s">
        <v>21</v>
      </c>
      <c r="D4966" s="4" t="s">
        <v>18</v>
      </c>
      <c r="E4966" s="4" t="s">
        <v>17</v>
      </c>
      <c r="F4966" s="4">
        <v>36</v>
      </c>
      <c r="G4966" s="13">
        <f t="shared" si="77"/>
        <v>500</v>
      </c>
      <c r="H4966" s="13">
        <f>tbl_Data[[#This Row],[Units]] * tbl_Data[[#This Row],[Price]]</f>
        <v>18000</v>
      </c>
      <c r="I4966" s="4" t="s">
        <v>11</v>
      </c>
      <c r="J4966" s="4" t="s">
        <v>12</v>
      </c>
      <c r="K4966" s="4" t="s">
        <v>55</v>
      </c>
    </row>
    <row r="4967" spans="2:11" x14ac:dyDescent="0.25">
      <c r="B4967" s="7">
        <v>44286</v>
      </c>
      <c r="C4967" s="4" t="s">
        <v>21</v>
      </c>
      <c r="D4967" s="4" t="s">
        <v>18</v>
      </c>
      <c r="E4967" s="4" t="s">
        <v>17</v>
      </c>
      <c r="F4967" s="4">
        <v>40</v>
      </c>
      <c r="G4967" s="13">
        <f t="shared" si="77"/>
        <v>500</v>
      </c>
      <c r="H4967" s="13">
        <f>tbl_Data[[#This Row],[Units]] * tbl_Data[[#This Row],[Price]]</f>
        <v>20000</v>
      </c>
      <c r="I4967" s="4" t="s">
        <v>11</v>
      </c>
      <c r="J4967" s="4" t="s">
        <v>12</v>
      </c>
      <c r="K4967" s="4" t="s">
        <v>52</v>
      </c>
    </row>
    <row r="4968" spans="2:11" x14ac:dyDescent="0.25">
      <c r="B4968" s="7">
        <v>44286</v>
      </c>
      <c r="C4968" s="4" t="s">
        <v>21</v>
      </c>
      <c r="D4968" s="4" t="s">
        <v>48</v>
      </c>
      <c r="E4968" s="4" t="s">
        <v>17</v>
      </c>
      <c r="F4968" s="4">
        <v>41</v>
      </c>
      <c r="G4968" s="13">
        <f t="shared" si="77"/>
        <v>500</v>
      </c>
      <c r="H4968" s="13">
        <f>tbl_Data[[#This Row],[Units]] * tbl_Data[[#This Row],[Price]]</f>
        <v>20500</v>
      </c>
      <c r="I4968" s="4" t="s">
        <v>23</v>
      </c>
      <c r="J4968" s="4" t="s">
        <v>12</v>
      </c>
      <c r="K4968" s="4" t="s">
        <v>52</v>
      </c>
    </row>
    <row r="4969" spans="2:11" x14ac:dyDescent="0.25">
      <c r="B4969" s="7">
        <v>44286</v>
      </c>
      <c r="C4969" s="4" t="s">
        <v>21</v>
      </c>
      <c r="D4969" s="4" t="s">
        <v>48</v>
      </c>
      <c r="E4969" s="4" t="s">
        <v>17</v>
      </c>
      <c r="F4969" s="4">
        <v>45</v>
      </c>
      <c r="G4969" s="13">
        <f t="shared" si="77"/>
        <v>500</v>
      </c>
      <c r="H4969" s="13">
        <f>tbl_Data[[#This Row],[Units]] * tbl_Data[[#This Row],[Price]]</f>
        <v>22500</v>
      </c>
      <c r="I4969" s="4" t="s">
        <v>11</v>
      </c>
      <c r="J4969" s="4" t="s">
        <v>12</v>
      </c>
      <c r="K4969" s="4" t="s">
        <v>55</v>
      </c>
    </row>
    <row r="4970" spans="2:11" x14ac:dyDescent="0.25">
      <c r="B4970" s="7">
        <v>44286</v>
      </c>
      <c r="C4970" s="4" t="s">
        <v>21</v>
      </c>
      <c r="D4970" s="4" t="s">
        <v>18</v>
      </c>
      <c r="E4970" s="4" t="s">
        <v>17</v>
      </c>
      <c r="F4970" s="4">
        <v>46</v>
      </c>
      <c r="G4970" s="13">
        <f t="shared" si="77"/>
        <v>500</v>
      </c>
      <c r="H4970" s="13">
        <f>tbl_Data[[#This Row],[Units]] * tbl_Data[[#This Row],[Price]]</f>
        <v>23000</v>
      </c>
      <c r="I4970" s="4" t="s">
        <v>23</v>
      </c>
      <c r="J4970" s="4" t="s">
        <v>12</v>
      </c>
      <c r="K4970" s="4" t="s">
        <v>55</v>
      </c>
    </row>
    <row r="4971" spans="2:11" x14ac:dyDescent="0.25">
      <c r="B4971" s="7">
        <v>44287</v>
      </c>
      <c r="C4971" s="4" t="s">
        <v>21</v>
      </c>
      <c r="D4971" s="4" t="s">
        <v>48</v>
      </c>
      <c r="E4971" s="4" t="s">
        <v>15</v>
      </c>
      <c r="F4971" s="4">
        <v>13</v>
      </c>
      <c r="G4971" s="13">
        <f t="shared" si="77"/>
        <v>100</v>
      </c>
      <c r="H4971" s="13">
        <f>tbl_Data[[#This Row],[Units]] * tbl_Data[[#This Row],[Price]]</f>
        <v>1300</v>
      </c>
      <c r="I4971" s="4" t="s">
        <v>11</v>
      </c>
      <c r="J4971" s="4" t="s">
        <v>12</v>
      </c>
      <c r="K4971" s="4" t="s">
        <v>52</v>
      </c>
    </row>
    <row r="4972" spans="2:11" x14ac:dyDescent="0.25">
      <c r="B4972" s="7">
        <v>44287</v>
      </c>
      <c r="C4972" s="4" t="s">
        <v>21</v>
      </c>
      <c r="D4972" s="4" t="s">
        <v>14</v>
      </c>
      <c r="E4972" s="4" t="s">
        <v>10</v>
      </c>
      <c r="F4972" s="4">
        <v>4</v>
      </c>
      <c r="G4972" s="13">
        <f t="shared" si="77"/>
        <v>400</v>
      </c>
      <c r="H4972" s="13">
        <f>tbl_Data[[#This Row],[Units]] * tbl_Data[[#This Row],[Price]]</f>
        <v>1600</v>
      </c>
      <c r="I4972" s="4" t="s">
        <v>11</v>
      </c>
      <c r="J4972" s="4" t="s">
        <v>19</v>
      </c>
      <c r="K4972" s="4" t="s">
        <v>55</v>
      </c>
    </row>
    <row r="4973" spans="2:11" x14ac:dyDescent="0.25">
      <c r="B4973" s="7">
        <v>44287</v>
      </c>
      <c r="C4973" s="4" t="s">
        <v>21</v>
      </c>
      <c r="D4973" s="4" t="s">
        <v>48</v>
      </c>
      <c r="E4973" s="4" t="s">
        <v>20</v>
      </c>
      <c r="F4973" s="4">
        <v>14</v>
      </c>
      <c r="G4973" s="13">
        <f t="shared" si="77"/>
        <v>300</v>
      </c>
      <c r="H4973" s="13">
        <f>tbl_Data[[#This Row],[Units]] * tbl_Data[[#This Row],[Price]]</f>
        <v>4200</v>
      </c>
      <c r="I4973" s="4" t="s">
        <v>11</v>
      </c>
      <c r="J4973" s="4" t="s">
        <v>12</v>
      </c>
      <c r="K4973" s="4" t="s">
        <v>52</v>
      </c>
    </row>
    <row r="4974" spans="2:11" x14ac:dyDescent="0.25">
      <c r="B4974" s="7">
        <v>44287</v>
      </c>
      <c r="C4974" s="4" t="s">
        <v>13</v>
      </c>
      <c r="D4974" s="4" t="s">
        <v>48</v>
      </c>
      <c r="E4974" s="4" t="s">
        <v>10</v>
      </c>
      <c r="F4974" s="4">
        <v>14</v>
      </c>
      <c r="G4974" s="13">
        <f t="shared" si="77"/>
        <v>400</v>
      </c>
      <c r="H4974" s="13">
        <f>tbl_Data[[#This Row],[Units]] * tbl_Data[[#This Row],[Price]]</f>
        <v>5600</v>
      </c>
      <c r="I4974" s="4" t="s">
        <v>11</v>
      </c>
      <c r="J4974" s="4" t="s">
        <v>12</v>
      </c>
      <c r="K4974" s="4" t="s">
        <v>52</v>
      </c>
    </row>
    <row r="4975" spans="2:11" x14ac:dyDescent="0.25">
      <c r="B4975" s="7">
        <v>44287</v>
      </c>
      <c r="C4975" s="4" t="s">
        <v>13</v>
      </c>
      <c r="D4975" s="4" t="s">
        <v>48</v>
      </c>
      <c r="E4975" s="4" t="s">
        <v>20</v>
      </c>
      <c r="F4975" s="4">
        <v>25</v>
      </c>
      <c r="G4975" s="13">
        <f t="shared" si="77"/>
        <v>300</v>
      </c>
      <c r="H4975" s="13">
        <f>tbl_Data[[#This Row],[Units]] * tbl_Data[[#This Row],[Price]]</f>
        <v>7500</v>
      </c>
      <c r="I4975" s="4" t="s">
        <v>11</v>
      </c>
      <c r="J4975" s="4" t="s">
        <v>12</v>
      </c>
      <c r="K4975" s="4" t="s">
        <v>52</v>
      </c>
    </row>
    <row r="4976" spans="2:11" x14ac:dyDescent="0.25">
      <c r="B4976" s="7">
        <v>44287</v>
      </c>
      <c r="C4976" s="4" t="s">
        <v>21</v>
      </c>
      <c r="D4976" s="4" t="s">
        <v>18</v>
      </c>
      <c r="E4976" s="4" t="s">
        <v>20</v>
      </c>
      <c r="F4976" s="4">
        <v>27</v>
      </c>
      <c r="G4976" s="13">
        <f t="shared" si="77"/>
        <v>300</v>
      </c>
      <c r="H4976" s="13">
        <f>tbl_Data[[#This Row],[Units]] * tbl_Data[[#This Row],[Price]]</f>
        <v>8100</v>
      </c>
      <c r="I4976" s="4" t="s">
        <v>11</v>
      </c>
      <c r="J4976" s="4" t="s">
        <v>12</v>
      </c>
      <c r="K4976" s="4" t="s">
        <v>53</v>
      </c>
    </row>
    <row r="4977" spans="2:11" x14ac:dyDescent="0.25">
      <c r="B4977" s="7">
        <v>44287</v>
      </c>
      <c r="C4977" s="4" t="s">
        <v>13</v>
      </c>
      <c r="D4977" s="4" t="s">
        <v>9</v>
      </c>
      <c r="E4977" s="4" t="s">
        <v>10</v>
      </c>
      <c r="F4977" s="4">
        <v>21</v>
      </c>
      <c r="G4977" s="13">
        <f t="shared" si="77"/>
        <v>400</v>
      </c>
      <c r="H4977" s="13">
        <f>tbl_Data[[#This Row],[Units]] * tbl_Data[[#This Row],[Price]]</f>
        <v>8400</v>
      </c>
      <c r="I4977" s="4" t="s">
        <v>23</v>
      </c>
      <c r="J4977" s="4" t="s">
        <v>12</v>
      </c>
      <c r="K4977" s="4" t="s">
        <v>55</v>
      </c>
    </row>
    <row r="4978" spans="2:11" x14ac:dyDescent="0.25">
      <c r="B4978" s="7">
        <v>44287</v>
      </c>
      <c r="C4978" s="4" t="s">
        <v>21</v>
      </c>
      <c r="D4978" s="4" t="s">
        <v>16</v>
      </c>
      <c r="E4978" s="4" t="s">
        <v>17</v>
      </c>
      <c r="F4978" s="4">
        <v>19</v>
      </c>
      <c r="G4978" s="13">
        <f t="shared" si="77"/>
        <v>500</v>
      </c>
      <c r="H4978" s="13">
        <f>tbl_Data[[#This Row],[Units]] * tbl_Data[[#This Row],[Price]]</f>
        <v>9500</v>
      </c>
      <c r="I4978" s="4" t="s">
        <v>11</v>
      </c>
      <c r="J4978" s="4" t="s">
        <v>12</v>
      </c>
      <c r="K4978" s="4" t="s">
        <v>53</v>
      </c>
    </row>
    <row r="4979" spans="2:11" x14ac:dyDescent="0.25">
      <c r="B4979" s="7">
        <v>44287</v>
      </c>
      <c r="C4979" s="4" t="s">
        <v>21</v>
      </c>
      <c r="D4979" s="4" t="s">
        <v>48</v>
      </c>
      <c r="E4979" s="4" t="s">
        <v>17</v>
      </c>
      <c r="F4979" s="4">
        <v>28</v>
      </c>
      <c r="G4979" s="13">
        <f t="shared" si="77"/>
        <v>500</v>
      </c>
      <c r="H4979" s="13">
        <f>tbl_Data[[#This Row],[Units]] * tbl_Data[[#This Row],[Price]]</f>
        <v>14000</v>
      </c>
      <c r="I4979" s="4" t="s">
        <v>11</v>
      </c>
      <c r="J4979" s="4" t="s">
        <v>12</v>
      </c>
      <c r="K4979" s="4" t="s">
        <v>54</v>
      </c>
    </row>
    <row r="4980" spans="2:11" x14ac:dyDescent="0.25">
      <c r="B4980" s="7">
        <v>44287</v>
      </c>
      <c r="C4980" s="4" t="s">
        <v>21</v>
      </c>
      <c r="D4980" s="4" t="s">
        <v>18</v>
      </c>
      <c r="E4980" s="4" t="s">
        <v>17</v>
      </c>
      <c r="F4980" s="4">
        <v>36</v>
      </c>
      <c r="G4980" s="13">
        <f t="shared" si="77"/>
        <v>500</v>
      </c>
      <c r="H4980" s="13">
        <f>tbl_Data[[#This Row],[Units]] * tbl_Data[[#This Row],[Price]]</f>
        <v>18000</v>
      </c>
      <c r="I4980" s="4" t="s">
        <v>11</v>
      </c>
      <c r="J4980" s="4" t="s">
        <v>19</v>
      </c>
      <c r="K4980" s="4" t="s">
        <v>52</v>
      </c>
    </row>
    <row r="4981" spans="2:11" x14ac:dyDescent="0.25">
      <c r="B4981" s="7">
        <v>44287</v>
      </c>
      <c r="C4981" s="4" t="s">
        <v>21</v>
      </c>
      <c r="D4981" s="4" t="s">
        <v>24</v>
      </c>
      <c r="E4981" s="4" t="s">
        <v>17</v>
      </c>
      <c r="F4981" s="4">
        <v>41</v>
      </c>
      <c r="G4981" s="13">
        <f t="shared" si="77"/>
        <v>500</v>
      </c>
      <c r="H4981" s="13">
        <f>tbl_Data[[#This Row],[Units]] * tbl_Data[[#This Row],[Price]]</f>
        <v>20500</v>
      </c>
      <c r="I4981" s="4" t="s">
        <v>23</v>
      </c>
      <c r="J4981" s="4" t="s">
        <v>12</v>
      </c>
      <c r="K4981" s="4" t="s">
        <v>52</v>
      </c>
    </row>
    <row r="4982" spans="2:11" x14ac:dyDescent="0.25">
      <c r="B4982" s="7">
        <v>44287</v>
      </c>
      <c r="C4982" s="4" t="s">
        <v>13</v>
      </c>
      <c r="D4982" s="4" t="s">
        <v>18</v>
      </c>
      <c r="E4982" s="4" t="s">
        <v>17</v>
      </c>
      <c r="F4982" s="4">
        <v>44</v>
      </c>
      <c r="G4982" s="13">
        <f t="shared" si="77"/>
        <v>500</v>
      </c>
      <c r="H4982" s="13">
        <f>tbl_Data[[#This Row],[Units]] * tbl_Data[[#This Row],[Price]]</f>
        <v>22000</v>
      </c>
      <c r="I4982" s="4" t="s">
        <v>23</v>
      </c>
      <c r="J4982" s="4" t="s">
        <v>12</v>
      </c>
      <c r="K4982" s="4" t="s">
        <v>53</v>
      </c>
    </row>
    <row r="4983" spans="2:11" x14ac:dyDescent="0.25">
      <c r="B4983" s="7">
        <v>44288</v>
      </c>
      <c r="C4983" s="4" t="s">
        <v>8</v>
      </c>
      <c r="D4983" s="4" t="s">
        <v>16</v>
      </c>
      <c r="E4983" s="4" t="s">
        <v>10</v>
      </c>
      <c r="F4983" s="4">
        <v>5</v>
      </c>
      <c r="G4983" s="13">
        <f t="shared" si="77"/>
        <v>400</v>
      </c>
      <c r="H4983" s="13">
        <f>tbl_Data[[#This Row],[Units]] * tbl_Data[[#This Row],[Price]]</f>
        <v>2000</v>
      </c>
      <c r="I4983" s="4" t="s">
        <v>11</v>
      </c>
      <c r="J4983" s="4" t="s">
        <v>12</v>
      </c>
      <c r="K4983" s="4" t="s">
        <v>55</v>
      </c>
    </row>
    <row r="4984" spans="2:11" x14ac:dyDescent="0.25">
      <c r="B4984" s="7">
        <v>44288</v>
      </c>
      <c r="C4984" s="4" t="s">
        <v>21</v>
      </c>
      <c r="D4984" s="4" t="s">
        <v>24</v>
      </c>
      <c r="E4984" s="4" t="s">
        <v>15</v>
      </c>
      <c r="F4984" s="4">
        <v>23</v>
      </c>
      <c r="G4984" s="13">
        <f t="shared" si="77"/>
        <v>100</v>
      </c>
      <c r="H4984" s="13">
        <f>tbl_Data[[#This Row],[Units]] * tbl_Data[[#This Row],[Price]]</f>
        <v>2300</v>
      </c>
      <c r="I4984" s="4" t="s">
        <v>23</v>
      </c>
      <c r="J4984" s="4" t="s">
        <v>12</v>
      </c>
      <c r="K4984" s="4" t="s">
        <v>53</v>
      </c>
    </row>
    <row r="4985" spans="2:11" x14ac:dyDescent="0.25">
      <c r="B4985" s="7">
        <v>44288</v>
      </c>
      <c r="C4985" s="4" t="s">
        <v>8</v>
      </c>
      <c r="D4985" s="4" t="s">
        <v>18</v>
      </c>
      <c r="E4985" s="4" t="s">
        <v>10</v>
      </c>
      <c r="F4985" s="4">
        <v>29</v>
      </c>
      <c r="G4985" s="13">
        <f t="shared" si="77"/>
        <v>400</v>
      </c>
      <c r="H4985" s="13">
        <f>tbl_Data[[#This Row],[Units]] * tbl_Data[[#This Row],[Price]]</f>
        <v>11600</v>
      </c>
      <c r="I4985" s="4" t="s">
        <v>11</v>
      </c>
      <c r="J4985" s="4" t="s">
        <v>12</v>
      </c>
      <c r="K4985" s="4" t="s">
        <v>53</v>
      </c>
    </row>
    <row r="4986" spans="2:11" x14ac:dyDescent="0.25">
      <c r="B4986" s="7">
        <v>44288</v>
      </c>
      <c r="C4986" s="4" t="s">
        <v>21</v>
      </c>
      <c r="D4986" s="4" t="s">
        <v>18</v>
      </c>
      <c r="E4986" s="4" t="s">
        <v>10</v>
      </c>
      <c r="F4986" s="4">
        <v>34</v>
      </c>
      <c r="G4986" s="13">
        <f t="shared" si="77"/>
        <v>400</v>
      </c>
      <c r="H4986" s="13">
        <f>tbl_Data[[#This Row],[Units]] * tbl_Data[[#This Row],[Price]]</f>
        <v>13600</v>
      </c>
      <c r="I4986" s="4" t="s">
        <v>11</v>
      </c>
      <c r="J4986" s="4" t="s">
        <v>12</v>
      </c>
      <c r="K4986" s="4" t="s">
        <v>54</v>
      </c>
    </row>
    <row r="4987" spans="2:11" x14ac:dyDescent="0.25">
      <c r="B4987" s="7">
        <v>44288</v>
      </c>
      <c r="C4987" s="4" t="s">
        <v>21</v>
      </c>
      <c r="D4987" s="4" t="s">
        <v>48</v>
      </c>
      <c r="E4987" s="4" t="s">
        <v>17</v>
      </c>
      <c r="F4987" s="4">
        <v>28</v>
      </c>
      <c r="G4987" s="13">
        <f t="shared" si="77"/>
        <v>500</v>
      </c>
      <c r="H4987" s="13">
        <f>tbl_Data[[#This Row],[Units]] * tbl_Data[[#This Row],[Price]]</f>
        <v>14000</v>
      </c>
      <c r="I4987" s="4" t="s">
        <v>11</v>
      </c>
      <c r="J4987" s="4" t="s">
        <v>12</v>
      </c>
      <c r="K4987" s="4" t="s">
        <v>52</v>
      </c>
    </row>
    <row r="4988" spans="2:11" x14ac:dyDescent="0.25">
      <c r="B4988" s="7">
        <v>44288</v>
      </c>
      <c r="C4988" s="4" t="s">
        <v>13</v>
      </c>
      <c r="D4988" s="4" t="s">
        <v>18</v>
      </c>
      <c r="E4988" s="4" t="s">
        <v>20</v>
      </c>
      <c r="F4988" s="4">
        <v>47</v>
      </c>
      <c r="G4988" s="13">
        <f t="shared" si="77"/>
        <v>300</v>
      </c>
      <c r="H4988" s="13">
        <f>tbl_Data[[#This Row],[Units]] * tbl_Data[[#This Row],[Price]]</f>
        <v>14100</v>
      </c>
      <c r="I4988" s="4" t="s">
        <v>11</v>
      </c>
      <c r="J4988" s="4" t="s">
        <v>12</v>
      </c>
      <c r="K4988" s="4" t="s">
        <v>54</v>
      </c>
    </row>
    <row r="4989" spans="2:11" x14ac:dyDescent="0.25">
      <c r="B4989" s="7">
        <v>44288</v>
      </c>
      <c r="C4989" s="4" t="s">
        <v>13</v>
      </c>
      <c r="D4989" s="4" t="s">
        <v>24</v>
      </c>
      <c r="E4989" s="4" t="s">
        <v>17</v>
      </c>
      <c r="F4989" s="4">
        <v>42</v>
      </c>
      <c r="G4989" s="13">
        <f t="shared" si="77"/>
        <v>500</v>
      </c>
      <c r="H4989" s="13">
        <f>tbl_Data[[#This Row],[Units]] * tbl_Data[[#This Row],[Price]]</f>
        <v>21000</v>
      </c>
      <c r="I4989" s="4" t="s">
        <v>11</v>
      </c>
      <c r="J4989" s="4" t="s">
        <v>12</v>
      </c>
      <c r="K4989" s="4" t="s">
        <v>55</v>
      </c>
    </row>
    <row r="4990" spans="2:11" x14ac:dyDescent="0.25">
      <c r="B4990" s="7">
        <v>44288</v>
      </c>
      <c r="C4990" s="4" t="s">
        <v>21</v>
      </c>
      <c r="D4990" s="4" t="s">
        <v>18</v>
      </c>
      <c r="E4990" s="4" t="s">
        <v>17</v>
      </c>
      <c r="F4990" s="4">
        <v>44</v>
      </c>
      <c r="G4990" s="13">
        <f t="shared" si="77"/>
        <v>500</v>
      </c>
      <c r="H4990" s="13">
        <f>tbl_Data[[#This Row],[Units]] * tbl_Data[[#This Row],[Price]]</f>
        <v>22000</v>
      </c>
      <c r="I4990" s="4" t="s">
        <v>11</v>
      </c>
      <c r="J4990" s="4" t="s">
        <v>19</v>
      </c>
      <c r="K4990" s="4" t="s">
        <v>53</v>
      </c>
    </row>
    <row r="4991" spans="2:11" x14ac:dyDescent="0.25">
      <c r="B4991" s="7">
        <v>44289</v>
      </c>
      <c r="C4991" s="4" t="s">
        <v>13</v>
      </c>
      <c r="D4991" s="4" t="s">
        <v>18</v>
      </c>
      <c r="E4991" s="4" t="s">
        <v>15</v>
      </c>
      <c r="F4991" s="4">
        <v>8</v>
      </c>
      <c r="G4991" s="13">
        <f t="shared" si="77"/>
        <v>100</v>
      </c>
      <c r="H4991" s="13">
        <f>tbl_Data[[#This Row],[Units]] * tbl_Data[[#This Row],[Price]]</f>
        <v>800</v>
      </c>
      <c r="I4991" s="4" t="s">
        <v>11</v>
      </c>
      <c r="J4991" s="4" t="s">
        <v>12</v>
      </c>
      <c r="K4991" s="4" t="s">
        <v>53</v>
      </c>
    </row>
    <row r="4992" spans="2:11" x14ac:dyDescent="0.25">
      <c r="B4992" s="7">
        <v>44289</v>
      </c>
      <c r="C4992" s="4" t="s">
        <v>21</v>
      </c>
      <c r="D4992" s="4" t="s">
        <v>16</v>
      </c>
      <c r="E4992" s="4" t="s">
        <v>20</v>
      </c>
      <c r="F4992" s="4">
        <v>6</v>
      </c>
      <c r="G4992" s="13">
        <f t="shared" si="77"/>
        <v>300</v>
      </c>
      <c r="H4992" s="13">
        <f>tbl_Data[[#This Row],[Units]] * tbl_Data[[#This Row],[Price]]</f>
        <v>1800</v>
      </c>
      <c r="I4992" s="4" t="s">
        <v>11</v>
      </c>
      <c r="J4992" s="4" t="s">
        <v>12</v>
      </c>
      <c r="K4992" s="4" t="s">
        <v>53</v>
      </c>
    </row>
    <row r="4993" spans="2:11" x14ac:dyDescent="0.25">
      <c r="B4993" s="7">
        <v>44289</v>
      </c>
      <c r="C4993" s="4" t="s">
        <v>21</v>
      </c>
      <c r="D4993" s="4" t="s">
        <v>16</v>
      </c>
      <c r="E4993" s="4" t="s">
        <v>22</v>
      </c>
      <c r="F4993" s="4">
        <v>49</v>
      </c>
      <c r="G4993" s="13">
        <f t="shared" si="77"/>
        <v>200</v>
      </c>
      <c r="H4993" s="13">
        <f>tbl_Data[[#This Row],[Units]] * tbl_Data[[#This Row],[Price]]</f>
        <v>9800</v>
      </c>
      <c r="I4993" s="4" t="s">
        <v>11</v>
      </c>
      <c r="J4993" s="4" t="s">
        <v>19</v>
      </c>
      <c r="K4993" s="4" t="s">
        <v>55</v>
      </c>
    </row>
    <row r="4994" spans="2:11" x14ac:dyDescent="0.25">
      <c r="B4994" s="7">
        <v>44289</v>
      </c>
      <c r="C4994" s="4" t="s">
        <v>13</v>
      </c>
      <c r="D4994" s="4" t="s">
        <v>9</v>
      </c>
      <c r="E4994" s="4" t="s">
        <v>20</v>
      </c>
      <c r="F4994" s="4">
        <v>34</v>
      </c>
      <c r="G4994" s="13">
        <f t="shared" si="77"/>
        <v>300</v>
      </c>
      <c r="H4994" s="13">
        <f>tbl_Data[[#This Row],[Units]] * tbl_Data[[#This Row],[Price]]</f>
        <v>10200</v>
      </c>
      <c r="I4994" s="4" t="s">
        <v>11</v>
      </c>
      <c r="J4994" s="4" t="s">
        <v>12</v>
      </c>
      <c r="K4994" s="4" t="s">
        <v>54</v>
      </c>
    </row>
    <row r="4995" spans="2:11" x14ac:dyDescent="0.25">
      <c r="B4995" s="7">
        <v>44289</v>
      </c>
      <c r="C4995" s="4" t="s">
        <v>21</v>
      </c>
      <c r="D4995" s="4" t="s">
        <v>14</v>
      </c>
      <c r="E4995" s="4" t="s">
        <v>10</v>
      </c>
      <c r="F4995" s="4">
        <v>29</v>
      </c>
      <c r="G4995" s="13">
        <f t="shared" si="77"/>
        <v>400</v>
      </c>
      <c r="H4995" s="13">
        <f>tbl_Data[[#This Row],[Units]] * tbl_Data[[#This Row],[Price]]</f>
        <v>11600</v>
      </c>
      <c r="I4995" s="4" t="s">
        <v>23</v>
      </c>
      <c r="J4995" s="4" t="s">
        <v>12</v>
      </c>
      <c r="K4995" s="4" t="s">
        <v>52</v>
      </c>
    </row>
    <row r="4996" spans="2:11" x14ac:dyDescent="0.25">
      <c r="B4996" s="7">
        <v>44289</v>
      </c>
      <c r="C4996" s="4" t="s">
        <v>13</v>
      </c>
      <c r="D4996" s="4" t="s">
        <v>14</v>
      </c>
      <c r="E4996" s="4" t="s">
        <v>10</v>
      </c>
      <c r="F4996" s="4">
        <v>29</v>
      </c>
      <c r="G4996" s="13">
        <f t="shared" ref="G4996:G5059" si="78">_xlfn.XLOOKUP(E4996, Product, dv_Price, "N/A", 0)</f>
        <v>400</v>
      </c>
      <c r="H4996" s="13">
        <f>tbl_Data[[#This Row],[Units]] * tbl_Data[[#This Row],[Price]]</f>
        <v>11600</v>
      </c>
      <c r="I4996" s="4" t="s">
        <v>11</v>
      </c>
      <c r="J4996" s="4" t="s">
        <v>12</v>
      </c>
      <c r="K4996" s="4" t="s">
        <v>53</v>
      </c>
    </row>
    <row r="4997" spans="2:11" x14ac:dyDescent="0.25">
      <c r="B4997" s="7">
        <v>44289</v>
      </c>
      <c r="C4997" s="4" t="s">
        <v>8</v>
      </c>
      <c r="D4997" s="4" t="s">
        <v>18</v>
      </c>
      <c r="E4997" s="4" t="s">
        <v>20</v>
      </c>
      <c r="F4997" s="4">
        <v>46</v>
      </c>
      <c r="G4997" s="13">
        <f t="shared" si="78"/>
        <v>300</v>
      </c>
      <c r="H4997" s="13">
        <f>tbl_Data[[#This Row],[Units]] * tbl_Data[[#This Row],[Price]]</f>
        <v>13800</v>
      </c>
      <c r="I4997" s="4" t="s">
        <v>11</v>
      </c>
      <c r="J4997" s="4" t="s">
        <v>12</v>
      </c>
      <c r="K4997" s="4" t="s">
        <v>53</v>
      </c>
    </row>
    <row r="4998" spans="2:11" x14ac:dyDescent="0.25">
      <c r="B4998" s="7">
        <v>44289</v>
      </c>
      <c r="C4998" s="4" t="s">
        <v>21</v>
      </c>
      <c r="D4998" s="4" t="s">
        <v>14</v>
      </c>
      <c r="E4998" s="4" t="s">
        <v>17</v>
      </c>
      <c r="F4998" s="4">
        <v>28</v>
      </c>
      <c r="G4998" s="13">
        <f t="shared" si="78"/>
        <v>500</v>
      </c>
      <c r="H4998" s="13">
        <f>tbl_Data[[#This Row],[Units]] * tbl_Data[[#This Row],[Price]]</f>
        <v>14000</v>
      </c>
      <c r="I4998" s="4" t="s">
        <v>11</v>
      </c>
      <c r="J4998" s="4" t="s">
        <v>12</v>
      </c>
      <c r="K4998" s="4" t="s">
        <v>52</v>
      </c>
    </row>
    <row r="4999" spans="2:11" x14ac:dyDescent="0.25">
      <c r="B4999" s="7">
        <v>44289</v>
      </c>
      <c r="C4999" s="4" t="s">
        <v>21</v>
      </c>
      <c r="D4999" s="4" t="s">
        <v>24</v>
      </c>
      <c r="E4999" s="4" t="s">
        <v>10</v>
      </c>
      <c r="F4999" s="4">
        <v>37</v>
      </c>
      <c r="G4999" s="13">
        <f t="shared" si="78"/>
        <v>400</v>
      </c>
      <c r="H4999" s="13">
        <f>tbl_Data[[#This Row],[Units]] * tbl_Data[[#This Row],[Price]]</f>
        <v>14800</v>
      </c>
      <c r="I4999" s="4" t="s">
        <v>23</v>
      </c>
      <c r="J4999" s="4" t="s">
        <v>12</v>
      </c>
      <c r="K4999" s="4" t="s">
        <v>54</v>
      </c>
    </row>
    <row r="5000" spans="2:11" x14ac:dyDescent="0.25">
      <c r="B5000" s="7">
        <v>44289</v>
      </c>
      <c r="C5000" s="4" t="s">
        <v>13</v>
      </c>
      <c r="D5000" s="4" t="s">
        <v>14</v>
      </c>
      <c r="E5000" s="4" t="s">
        <v>17</v>
      </c>
      <c r="F5000" s="4">
        <v>49</v>
      </c>
      <c r="G5000" s="13">
        <f t="shared" si="78"/>
        <v>500</v>
      </c>
      <c r="H5000" s="13">
        <f>tbl_Data[[#This Row],[Units]] * tbl_Data[[#This Row],[Price]]</f>
        <v>24500</v>
      </c>
      <c r="I5000" s="4" t="s">
        <v>11</v>
      </c>
      <c r="J5000" s="4" t="s">
        <v>12</v>
      </c>
      <c r="K5000" s="4" t="s">
        <v>54</v>
      </c>
    </row>
    <row r="5001" spans="2:11" x14ac:dyDescent="0.25">
      <c r="B5001" s="7">
        <v>44290</v>
      </c>
      <c r="C5001" s="4" t="s">
        <v>8</v>
      </c>
      <c r="D5001" s="4" t="s">
        <v>14</v>
      </c>
      <c r="E5001" s="4" t="s">
        <v>22</v>
      </c>
      <c r="F5001" s="4">
        <v>5</v>
      </c>
      <c r="G5001" s="13">
        <f t="shared" si="78"/>
        <v>200</v>
      </c>
      <c r="H5001" s="13">
        <f>tbl_Data[[#This Row],[Units]] * tbl_Data[[#This Row],[Price]]</f>
        <v>1000</v>
      </c>
      <c r="I5001" s="4" t="s">
        <v>11</v>
      </c>
      <c r="J5001" s="4" t="s">
        <v>12</v>
      </c>
      <c r="K5001" s="4" t="s">
        <v>55</v>
      </c>
    </row>
    <row r="5002" spans="2:11" x14ac:dyDescent="0.25">
      <c r="B5002" s="7">
        <v>44290</v>
      </c>
      <c r="C5002" s="4" t="s">
        <v>13</v>
      </c>
      <c r="D5002" s="4" t="s">
        <v>16</v>
      </c>
      <c r="E5002" s="4" t="s">
        <v>20</v>
      </c>
      <c r="F5002" s="4">
        <v>10</v>
      </c>
      <c r="G5002" s="13">
        <f t="shared" si="78"/>
        <v>300</v>
      </c>
      <c r="H5002" s="13">
        <f>tbl_Data[[#This Row],[Units]] * tbl_Data[[#This Row],[Price]]</f>
        <v>3000</v>
      </c>
      <c r="I5002" s="4" t="s">
        <v>11</v>
      </c>
      <c r="J5002" s="4" t="s">
        <v>12</v>
      </c>
      <c r="K5002" s="4" t="s">
        <v>55</v>
      </c>
    </row>
    <row r="5003" spans="2:11" x14ac:dyDescent="0.25">
      <c r="B5003" s="7">
        <v>44290</v>
      </c>
      <c r="C5003" s="4" t="s">
        <v>21</v>
      </c>
      <c r="D5003" s="4" t="s">
        <v>14</v>
      </c>
      <c r="E5003" s="4" t="s">
        <v>22</v>
      </c>
      <c r="F5003" s="4">
        <v>16</v>
      </c>
      <c r="G5003" s="13">
        <f t="shared" si="78"/>
        <v>200</v>
      </c>
      <c r="H5003" s="13">
        <f>tbl_Data[[#This Row],[Units]] * tbl_Data[[#This Row],[Price]]</f>
        <v>3200</v>
      </c>
      <c r="I5003" s="4" t="s">
        <v>11</v>
      </c>
      <c r="J5003" s="4" t="s">
        <v>12</v>
      </c>
      <c r="K5003" s="4" t="s">
        <v>52</v>
      </c>
    </row>
    <row r="5004" spans="2:11" x14ac:dyDescent="0.25">
      <c r="B5004" s="7">
        <v>44290</v>
      </c>
      <c r="C5004" s="4" t="s">
        <v>8</v>
      </c>
      <c r="D5004" s="4" t="s">
        <v>48</v>
      </c>
      <c r="E5004" s="4" t="s">
        <v>10</v>
      </c>
      <c r="F5004" s="4">
        <v>10</v>
      </c>
      <c r="G5004" s="13">
        <f t="shared" si="78"/>
        <v>400</v>
      </c>
      <c r="H5004" s="13">
        <f>tbl_Data[[#This Row],[Units]] * tbl_Data[[#This Row],[Price]]</f>
        <v>4000</v>
      </c>
      <c r="I5004" s="4" t="s">
        <v>11</v>
      </c>
      <c r="J5004" s="4" t="s">
        <v>12</v>
      </c>
      <c r="K5004" s="4" t="s">
        <v>52</v>
      </c>
    </row>
    <row r="5005" spans="2:11" x14ac:dyDescent="0.25">
      <c r="B5005" s="7">
        <v>44290</v>
      </c>
      <c r="C5005" s="4" t="s">
        <v>8</v>
      </c>
      <c r="D5005" s="4" t="s">
        <v>14</v>
      </c>
      <c r="E5005" s="4" t="s">
        <v>17</v>
      </c>
      <c r="F5005" s="4">
        <v>9</v>
      </c>
      <c r="G5005" s="13">
        <f t="shared" si="78"/>
        <v>500</v>
      </c>
      <c r="H5005" s="13">
        <f>tbl_Data[[#This Row],[Units]] * tbl_Data[[#This Row],[Price]]</f>
        <v>4500</v>
      </c>
      <c r="I5005" s="4" t="s">
        <v>11</v>
      </c>
      <c r="J5005" s="4" t="s">
        <v>12</v>
      </c>
      <c r="K5005" s="4" t="s">
        <v>55</v>
      </c>
    </row>
    <row r="5006" spans="2:11" x14ac:dyDescent="0.25">
      <c r="B5006" s="7">
        <v>44290</v>
      </c>
      <c r="C5006" s="4" t="s">
        <v>21</v>
      </c>
      <c r="D5006" s="4" t="s">
        <v>24</v>
      </c>
      <c r="E5006" s="4" t="s">
        <v>10</v>
      </c>
      <c r="F5006" s="4">
        <v>14</v>
      </c>
      <c r="G5006" s="13">
        <f t="shared" si="78"/>
        <v>400</v>
      </c>
      <c r="H5006" s="13">
        <f>tbl_Data[[#This Row],[Units]] * tbl_Data[[#This Row],[Price]]</f>
        <v>5600</v>
      </c>
      <c r="I5006" s="4" t="s">
        <v>11</v>
      </c>
      <c r="J5006" s="4" t="s">
        <v>12</v>
      </c>
      <c r="K5006" s="4" t="s">
        <v>53</v>
      </c>
    </row>
    <row r="5007" spans="2:11" x14ac:dyDescent="0.25">
      <c r="B5007" s="7">
        <v>44290</v>
      </c>
      <c r="C5007" s="4" t="s">
        <v>13</v>
      </c>
      <c r="D5007" s="4" t="s">
        <v>18</v>
      </c>
      <c r="E5007" s="4" t="s">
        <v>20</v>
      </c>
      <c r="F5007" s="4">
        <v>22</v>
      </c>
      <c r="G5007" s="13">
        <f t="shared" si="78"/>
        <v>300</v>
      </c>
      <c r="H5007" s="13">
        <f>tbl_Data[[#This Row],[Units]] * tbl_Data[[#This Row],[Price]]</f>
        <v>6600</v>
      </c>
      <c r="I5007" s="4" t="s">
        <v>11</v>
      </c>
      <c r="J5007" s="4" t="s">
        <v>12</v>
      </c>
      <c r="K5007" s="4" t="s">
        <v>52</v>
      </c>
    </row>
    <row r="5008" spans="2:11" x14ac:dyDescent="0.25">
      <c r="B5008" s="7">
        <v>44290</v>
      </c>
      <c r="C5008" s="4" t="s">
        <v>21</v>
      </c>
      <c r="D5008" s="4" t="s">
        <v>18</v>
      </c>
      <c r="E5008" s="4" t="s">
        <v>22</v>
      </c>
      <c r="F5008" s="4">
        <v>39</v>
      </c>
      <c r="G5008" s="13">
        <f t="shared" si="78"/>
        <v>200</v>
      </c>
      <c r="H5008" s="13">
        <f>tbl_Data[[#This Row],[Units]] * tbl_Data[[#This Row],[Price]]</f>
        <v>7800</v>
      </c>
      <c r="I5008" s="4" t="s">
        <v>11</v>
      </c>
      <c r="J5008" s="4" t="s">
        <v>12</v>
      </c>
      <c r="K5008" s="4" t="s">
        <v>52</v>
      </c>
    </row>
    <row r="5009" spans="2:11" x14ac:dyDescent="0.25">
      <c r="B5009" s="7">
        <v>44290</v>
      </c>
      <c r="C5009" s="4" t="s">
        <v>21</v>
      </c>
      <c r="D5009" s="4" t="s">
        <v>18</v>
      </c>
      <c r="E5009" s="4" t="s">
        <v>17</v>
      </c>
      <c r="F5009" s="4">
        <v>33</v>
      </c>
      <c r="G5009" s="13">
        <f t="shared" si="78"/>
        <v>500</v>
      </c>
      <c r="H5009" s="13">
        <f>tbl_Data[[#This Row],[Units]] * tbl_Data[[#This Row],[Price]]</f>
        <v>16500</v>
      </c>
      <c r="I5009" s="4" t="s">
        <v>23</v>
      </c>
      <c r="J5009" s="4" t="s">
        <v>12</v>
      </c>
      <c r="K5009" s="4" t="s">
        <v>54</v>
      </c>
    </row>
    <row r="5010" spans="2:11" x14ac:dyDescent="0.25">
      <c r="B5010" s="7">
        <v>44291</v>
      </c>
      <c r="C5010" s="4" t="s">
        <v>13</v>
      </c>
      <c r="D5010" s="4" t="s">
        <v>18</v>
      </c>
      <c r="E5010" s="4" t="s">
        <v>20</v>
      </c>
      <c r="F5010" s="4">
        <v>10</v>
      </c>
      <c r="G5010" s="13">
        <f t="shared" si="78"/>
        <v>300</v>
      </c>
      <c r="H5010" s="13">
        <f>tbl_Data[[#This Row],[Units]] * tbl_Data[[#This Row],[Price]]</f>
        <v>3000</v>
      </c>
      <c r="I5010" s="4" t="s">
        <v>11</v>
      </c>
      <c r="J5010" s="4" t="s">
        <v>12</v>
      </c>
      <c r="K5010" s="4" t="s">
        <v>52</v>
      </c>
    </row>
    <row r="5011" spans="2:11" x14ac:dyDescent="0.25">
      <c r="B5011" s="7">
        <v>44291</v>
      </c>
      <c r="C5011" s="4" t="s">
        <v>8</v>
      </c>
      <c r="D5011" s="4" t="s">
        <v>24</v>
      </c>
      <c r="E5011" s="4" t="s">
        <v>15</v>
      </c>
      <c r="F5011" s="4">
        <v>40</v>
      </c>
      <c r="G5011" s="13">
        <f t="shared" si="78"/>
        <v>100</v>
      </c>
      <c r="H5011" s="13">
        <f>tbl_Data[[#This Row],[Units]] * tbl_Data[[#This Row],[Price]]</f>
        <v>4000</v>
      </c>
      <c r="I5011" s="4" t="s">
        <v>11</v>
      </c>
      <c r="J5011" s="4" t="s">
        <v>12</v>
      </c>
      <c r="K5011" s="4" t="s">
        <v>52</v>
      </c>
    </row>
    <row r="5012" spans="2:11" x14ac:dyDescent="0.25">
      <c r="B5012" s="7">
        <v>44291</v>
      </c>
      <c r="C5012" s="4" t="s">
        <v>21</v>
      </c>
      <c r="D5012" s="4" t="s">
        <v>14</v>
      </c>
      <c r="E5012" s="4" t="s">
        <v>17</v>
      </c>
      <c r="F5012" s="4">
        <v>16</v>
      </c>
      <c r="G5012" s="13">
        <f t="shared" si="78"/>
        <v>500</v>
      </c>
      <c r="H5012" s="13">
        <f>tbl_Data[[#This Row],[Units]] * tbl_Data[[#This Row],[Price]]</f>
        <v>8000</v>
      </c>
      <c r="I5012" s="4" t="s">
        <v>23</v>
      </c>
      <c r="J5012" s="4" t="s">
        <v>12</v>
      </c>
      <c r="K5012" s="4" t="s">
        <v>53</v>
      </c>
    </row>
    <row r="5013" spans="2:11" x14ac:dyDescent="0.25">
      <c r="B5013" s="7">
        <v>44291</v>
      </c>
      <c r="C5013" s="4" t="s">
        <v>13</v>
      </c>
      <c r="D5013" s="4" t="s">
        <v>14</v>
      </c>
      <c r="E5013" s="4" t="s">
        <v>17</v>
      </c>
      <c r="F5013" s="4">
        <v>17</v>
      </c>
      <c r="G5013" s="13">
        <f t="shared" si="78"/>
        <v>500</v>
      </c>
      <c r="H5013" s="13">
        <f>tbl_Data[[#This Row],[Units]] * tbl_Data[[#This Row],[Price]]</f>
        <v>8500</v>
      </c>
      <c r="I5013" s="4" t="s">
        <v>11</v>
      </c>
      <c r="J5013" s="4" t="s">
        <v>12</v>
      </c>
      <c r="K5013" s="4" t="s">
        <v>53</v>
      </c>
    </row>
    <row r="5014" spans="2:11" x14ac:dyDescent="0.25">
      <c r="B5014" s="7">
        <v>44291</v>
      </c>
      <c r="C5014" s="4" t="s">
        <v>21</v>
      </c>
      <c r="D5014" s="4" t="s">
        <v>14</v>
      </c>
      <c r="E5014" s="4" t="s">
        <v>17</v>
      </c>
      <c r="F5014" s="4">
        <v>18</v>
      </c>
      <c r="G5014" s="13">
        <f t="shared" si="78"/>
        <v>500</v>
      </c>
      <c r="H5014" s="13">
        <f>tbl_Data[[#This Row],[Units]] * tbl_Data[[#This Row],[Price]]</f>
        <v>9000</v>
      </c>
      <c r="I5014" s="4" t="s">
        <v>11</v>
      </c>
      <c r="J5014" s="4" t="s">
        <v>12</v>
      </c>
      <c r="K5014" s="4" t="s">
        <v>55</v>
      </c>
    </row>
    <row r="5015" spans="2:11" x14ac:dyDescent="0.25">
      <c r="B5015" s="7">
        <v>44291</v>
      </c>
      <c r="C5015" s="4" t="s">
        <v>8</v>
      </c>
      <c r="D5015" s="4" t="s">
        <v>14</v>
      </c>
      <c r="E5015" s="4" t="s">
        <v>10</v>
      </c>
      <c r="F5015" s="4">
        <v>30</v>
      </c>
      <c r="G5015" s="13">
        <f t="shared" si="78"/>
        <v>400</v>
      </c>
      <c r="H5015" s="13">
        <f>tbl_Data[[#This Row],[Units]] * tbl_Data[[#This Row],[Price]]</f>
        <v>12000</v>
      </c>
      <c r="I5015" s="4" t="s">
        <v>11</v>
      </c>
      <c r="J5015" s="4" t="s">
        <v>12</v>
      </c>
      <c r="K5015" s="4" t="s">
        <v>55</v>
      </c>
    </row>
    <row r="5016" spans="2:11" x14ac:dyDescent="0.25">
      <c r="B5016" s="7">
        <v>44291</v>
      </c>
      <c r="C5016" s="4" t="s">
        <v>8</v>
      </c>
      <c r="D5016" s="4" t="s">
        <v>16</v>
      </c>
      <c r="E5016" s="4" t="s">
        <v>10</v>
      </c>
      <c r="F5016" s="4">
        <v>43</v>
      </c>
      <c r="G5016" s="13">
        <f t="shared" si="78"/>
        <v>400</v>
      </c>
      <c r="H5016" s="13">
        <f>tbl_Data[[#This Row],[Units]] * tbl_Data[[#This Row],[Price]]</f>
        <v>17200</v>
      </c>
      <c r="I5016" s="4" t="s">
        <v>11</v>
      </c>
      <c r="J5016" s="4" t="s">
        <v>12</v>
      </c>
      <c r="K5016" s="4" t="s">
        <v>52</v>
      </c>
    </row>
    <row r="5017" spans="2:11" x14ac:dyDescent="0.25">
      <c r="B5017" s="7">
        <v>44291</v>
      </c>
      <c r="C5017" s="4" t="s">
        <v>8</v>
      </c>
      <c r="D5017" s="4" t="s">
        <v>48</v>
      </c>
      <c r="E5017" s="4" t="s">
        <v>10</v>
      </c>
      <c r="F5017" s="4">
        <v>49</v>
      </c>
      <c r="G5017" s="13">
        <f t="shared" si="78"/>
        <v>400</v>
      </c>
      <c r="H5017" s="13">
        <f>tbl_Data[[#This Row],[Units]] * tbl_Data[[#This Row],[Price]]</f>
        <v>19600</v>
      </c>
      <c r="I5017" s="4" t="s">
        <v>11</v>
      </c>
      <c r="J5017" s="4" t="s">
        <v>12</v>
      </c>
      <c r="K5017" s="4" t="s">
        <v>53</v>
      </c>
    </row>
    <row r="5018" spans="2:11" x14ac:dyDescent="0.25">
      <c r="B5018" s="7">
        <v>44291</v>
      </c>
      <c r="C5018" s="4" t="s">
        <v>13</v>
      </c>
      <c r="D5018" s="4" t="s">
        <v>16</v>
      </c>
      <c r="E5018" s="4" t="s">
        <v>17</v>
      </c>
      <c r="F5018" s="4">
        <v>42</v>
      </c>
      <c r="G5018" s="13">
        <f t="shared" si="78"/>
        <v>500</v>
      </c>
      <c r="H5018" s="13">
        <f>tbl_Data[[#This Row],[Units]] * tbl_Data[[#This Row],[Price]]</f>
        <v>21000</v>
      </c>
      <c r="I5018" s="4" t="s">
        <v>11</v>
      </c>
      <c r="J5018" s="4" t="s">
        <v>19</v>
      </c>
      <c r="K5018" s="4" t="s">
        <v>56</v>
      </c>
    </row>
    <row r="5019" spans="2:11" x14ac:dyDescent="0.25">
      <c r="B5019" s="7">
        <v>44291</v>
      </c>
      <c r="C5019" s="4" t="s">
        <v>13</v>
      </c>
      <c r="D5019" s="4" t="s">
        <v>14</v>
      </c>
      <c r="E5019" s="4" t="s">
        <v>17</v>
      </c>
      <c r="F5019" s="4">
        <v>45</v>
      </c>
      <c r="G5019" s="13">
        <f t="shared" si="78"/>
        <v>500</v>
      </c>
      <c r="H5019" s="13">
        <f>tbl_Data[[#This Row],[Units]] * tbl_Data[[#This Row],[Price]]</f>
        <v>22500</v>
      </c>
      <c r="I5019" s="4" t="s">
        <v>23</v>
      </c>
      <c r="J5019" s="4" t="s">
        <v>12</v>
      </c>
      <c r="K5019" s="4" t="s">
        <v>53</v>
      </c>
    </row>
    <row r="5020" spans="2:11" x14ac:dyDescent="0.25">
      <c r="B5020" s="7">
        <v>44292</v>
      </c>
      <c r="C5020" s="4" t="s">
        <v>13</v>
      </c>
      <c r="D5020" s="4" t="s">
        <v>18</v>
      </c>
      <c r="E5020" s="4" t="s">
        <v>10</v>
      </c>
      <c r="F5020" s="4">
        <v>6</v>
      </c>
      <c r="G5020" s="13">
        <f t="shared" si="78"/>
        <v>400</v>
      </c>
      <c r="H5020" s="13">
        <f>tbl_Data[[#This Row],[Units]] * tbl_Data[[#This Row],[Price]]</f>
        <v>2400</v>
      </c>
      <c r="I5020" s="4" t="s">
        <v>11</v>
      </c>
      <c r="J5020" s="4" t="s">
        <v>12</v>
      </c>
      <c r="K5020" s="4" t="s">
        <v>54</v>
      </c>
    </row>
    <row r="5021" spans="2:11" x14ac:dyDescent="0.25">
      <c r="B5021" s="7">
        <v>44292</v>
      </c>
      <c r="C5021" s="4" t="s">
        <v>8</v>
      </c>
      <c r="D5021" s="4" t="s">
        <v>48</v>
      </c>
      <c r="E5021" s="4" t="s">
        <v>15</v>
      </c>
      <c r="F5021" s="4">
        <v>28</v>
      </c>
      <c r="G5021" s="13">
        <f t="shared" si="78"/>
        <v>100</v>
      </c>
      <c r="H5021" s="13">
        <f>tbl_Data[[#This Row],[Units]] * tbl_Data[[#This Row],[Price]]</f>
        <v>2800</v>
      </c>
      <c r="I5021" s="4" t="s">
        <v>11</v>
      </c>
      <c r="J5021" s="4" t="s">
        <v>12</v>
      </c>
      <c r="K5021" s="4" t="s">
        <v>53</v>
      </c>
    </row>
    <row r="5022" spans="2:11" x14ac:dyDescent="0.25">
      <c r="B5022" s="7">
        <v>44292</v>
      </c>
      <c r="C5022" s="4" t="s">
        <v>21</v>
      </c>
      <c r="D5022" s="4" t="s">
        <v>14</v>
      </c>
      <c r="E5022" s="4" t="s">
        <v>20</v>
      </c>
      <c r="F5022" s="4">
        <v>13</v>
      </c>
      <c r="G5022" s="13">
        <f t="shared" si="78"/>
        <v>300</v>
      </c>
      <c r="H5022" s="13">
        <f>tbl_Data[[#This Row],[Units]] * tbl_Data[[#This Row],[Price]]</f>
        <v>3900</v>
      </c>
      <c r="I5022" s="4" t="s">
        <v>11</v>
      </c>
      <c r="J5022" s="4" t="s">
        <v>12</v>
      </c>
      <c r="K5022" s="4" t="s">
        <v>53</v>
      </c>
    </row>
    <row r="5023" spans="2:11" x14ac:dyDescent="0.25">
      <c r="B5023" s="7">
        <v>44292</v>
      </c>
      <c r="C5023" s="4" t="s">
        <v>13</v>
      </c>
      <c r="D5023" s="4" t="s">
        <v>14</v>
      </c>
      <c r="E5023" s="4" t="s">
        <v>10</v>
      </c>
      <c r="F5023" s="4">
        <v>10</v>
      </c>
      <c r="G5023" s="13">
        <f t="shared" si="78"/>
        <v>400</v>
      </c>
      <c r="H5023" s="13">
        <f>tbl_Data[[#This Row],[Units]] * tbl_Data[[#This Row],[Price]]</f>
        <v>4000</v>
      </c>
      <c r="I5023" s="4" t="s">
        <v>11</v>
      </c>
      <c r="J5023" s="4" t="s">
        <v>12</v>
      </c>
      <c r="K5023" s="4" t="s">
        <v>52</v>
      </c>
    </row>
    <row r="5024" spans="2:11" x14ac:dyDescent="0.25">
      <c r="B5024" s="7">
        <v>44292</v>
      </c>
      <c r="C5024" s="4" t="s">
        <v>13</v>
      </c>
      <c r="D5024" s="4" t="s">
        <v>14</v>
      </c>
      <c r="E5024" s="4" t="s">
        <v>17</v>
      </c>
      <c r="F5024" s="4">
        <v>13</v>
      </c>
      <c r="G5024" s="13">
        <f t="shared" si="78"/>
        <v>500</v>
      </c>
      <c r="H5024" s="13">
        <f>tbl_Data[[#This Row],[Units]] * tbl_Data[[#This Row],[Price]]</f>
        <v>6500</v>
      </c>
      <c r="I5024" s="4" t="s">
        <v>23</v>
      </c>
      <c r="J5024" s="4" t="s">
        <v>12</v>
      </c>
      <c r="K5024" s="4" t="s">
        <v>56</v>
      </c>
    </row>
    <row r="5025" spans="2:11" x14ac:dyDescent="0.25">
      <c r="B5025" s="7">
        <v>44292</v>
      </c>
      <c r="C5025" s="4" t="s">
        <v>13</v>
      </c>
      <c r="D5025" s="4" t="s">
        <v>18</v>
      </c>
      <c r="E5025" s="4" t="s">
        <v>17</v>
      </c>
      <c r="F5025" s="4">
        <v>14</v>
      </c>
      <c r="G5025" s="13">
        <f t="shared" si="78"/>
        <v>500</v>
      </c>
      <c r="H5025" s="13">
        <f>tbl_Data[[#This Row],[Units]] * tbl_Data[[#This Row],[Price]]</f>
        <v>7000</v>
      </c>
      <c r="I5025" s="4" t="s">
        <v>23</v>
      </c>
      <c r="J5025" s="4" t="s">
        <v>12</v>
      </c>
      <c r="K5025" s="4" t="s">
        <v>52</v>
      </c>
    </row>
    <row r="5026" spans="2:11" x14ac:dyDescent="0.25">
      <c r="B5026" s="7">
        <v>44292</v>
      </c>
      <c r="C5026" s="4" t="s">
        <v>13</v>
      </c>
      <c r="D5026" s="4" t="s">
        <v>18</v>
      </c>
      <c r="E5026" s="4" t="s">
        <v>17</v>
      </c>
      <c r="F5026" s="4">
        <v>48</v>
      </c>
      <c r="G5026" s="13">
        <f t="shared" si="78"/>
        <v>500</v>
      </c>
      <c r="H5026" s="13">
        <f>tbl_Data[[#This Row],[Units]] * tbl_Data[[#This Row],[Price]]</f>
        <v>24000</v>
      </c>
      <c r="I5026" s="4" t="s">
        <v>11</v>
      </c>
      <c r="J5026" s="4" t="s">
        <v>12</v>
      </c>
      <c r="K5026" s="4" t="s">
        <v>52</v>
      </c>
    </row>
    <row r="5027" spans="2:11" x14ac:dyDescent="0.25">
      <c r="B5027" s="7">
        <v>44293</v>
      </c>
      <c r="C5027" s="4" t="s">
        <v>8</v>
      </c>
      <c r="D5027" s="4" t="s">
        <v>16</v>
      </c>
      <c r="E5027" s="4" t="s">
        <v>20</v>
      </c>
      <c r="F5027" s="4">
        <v>10</v>
      </c>
      <c r="G5027" s="13">
        <f t="shared" si="78"/>
        <v>300</v>
      </c>
      <c r="H5027" s="13">
        <f>tbl_Data[[#This Row],[Units]] * tbl_Data[[#This Row],[Price]]</f>
        <v>3000</v>
      </c>
      <c r="I5027" s="4" t="s">
        <v>11</v>
      </c>
      <c r="J5027" s="4" t="s">
        <v>12</v>
      </c>
      <c r="K5027" s="4" t="s">
        <v>52</v>
      </c>
    </row>
    <row r="5028" spans="2:11" x14ac:dyDescent="0.25">
      <c r="B5028" s="7">
        <v>44293</v>
      </c>
      <c r="C5028" s="4" t="s">
        <v>21</v>
      </c>
      <c r="D5028" s="4" t="s">
        <v>48</v>
      </c>
      <c r="E5028" s="4" t="s">
        <v>22</v>
      </c>
      <c r="F5028" s="4">
        <v>18</v>
      </c>
      <c r="G5028" s="13">
        <f t="shared" si="78"/>
        <v>200</v>
      </c>
      <c r="H5028" s="13">
        <f>tbl_Data[[#This Row],[Units]] * tbl_Data[[#This Row],[Price]]</f>
        <v>3600</v>
      </c>
      <c r="I5028" s="4" t="s">
        <v>11</v>
      </c>
      <c r="J5028" s="4" t="s">
        <v>12</v>
      </c>
      <c r="K5028" s="4" t="s">
        <v>52</v>
      </c>
    </row>
    <row r="5029" spans="2:11" x14ac:dyDescent="0.25">
      <c r="B5029" s="7">
        <v>44293</v>
      </c>
      <c r="C5029" s="4" t="s">
        <v>21</v>
      </c>
      <c r="D5029" s="4" t="s">
        <v>18</v>
      </c>
      <c r="E5029" s="4" t="s">
        <v>15</v>
      </c>
      <c r="F5029" s="4">
        <v>45</v>
      </c>
      <c r="G5029" s="13">
        <f t="shared" si="78"/>
        <v>100</v>
      </c>
      <c r="H5029" s="13">
        <f>tbl_Data[[#This Row],[Units]] * tbl_Data[[#This Row],[Price]]</f>
        <v>4500</v>
      </c>
      <c r="I5029" s="4" t="s">
        <v>11</v>
      </c>
      <c r="J5029" s="4" t="s">
        <v>19</v>
      </c>
      <c r="K5029" s="4" t="s">
        <v>52</v>
      </c>
    </row>
    <row r="5030" spans="2:11" x14ac:dyDescent="0.25">
      <c r="B5030" s="7">
        <v>44293</v>
      </c>
      <c r="C5030" s="4" t="s">
        <v>8</v>
      </c>
      <c r="D5030" s="4" t="s">
        <v>18</v>
      </c>
      <c r="E5030" s="4" t="s">
        <v>17</v>
      </c>
      <c r="F5030" s="4">
        <v>13</v>
      </c>
      <c r="G5030" s="13">
        <f t="shared" si="78"/>
        <v>500</v>
      </c>
      <c r="H5030" s="13">
        <f>tbl_Data[[#This Row],[Units]] * tbl_Data[[#This Row],[Price]]</f>
        <v>6500</v>
      </c>
      <c r="I5030" s="4" t="s">
        <v>11</v>
      </c>
      <c r="J5030" s="4" t="s">
        <v>12</v>
      </c>
      <c r="K5030" s="4" t="s">
        <v>53</v>
      </c>
    </row>
    <row r="5031" spans="2:11" x14ac:dyDescent="0.25">
      <c r="B5031" s="7">
        <v>44293</v>
      </c>
      <c r="C5031" s="4" t="s">
        <v>8</v>
      </c>
      <c r="D5031" s="4" t="s">
        <v>24</v>
      </c>
      <c r="E5031" s="4" t="s">
        <v>10</v>
      </c>
      <c r="F5031" s="4">
        <v>23</v>
      </c>
      <c r="G5031" s="13">
        <f t="shared" si="78"/>
        <v>400</v>
      </c>
      <c r="H5031" s="13">
        <f>tbl_Data[[#This Row],[Units]] * tbl_Data[[#This Row],[Price]]</f>
        <v>9200</v>
      </c>
      <c r="I5031" s="4" t="s">
        <v>23</v>
      </c>
      <c r="J5031" s="4" t="s">
        <v>12</v>
      </c>
      <c r="K5031" s="4" t="s">
        <v>52</v>
      </c>
    </row>
    <row r="5032" spans="2:11" x14ac:dyDescent="0.25">
      <c r="B5032" s="7">
        <v>44293</v>
      </c>
      <c r="C5032" s="4" t="s">
        <v>21</v>
      </c>
      <c r="D5032" s="4" t="s">
        <v>16</v>
      </c>
      <c r="E5032" s="4" t="s">
        <v>20</v>
      </c>
      <c r="F5032" s="4">
        <v>38</v>
      </c>
      <c r="G5032" s="13">
        <f t="shared" si="78"/>
        <v>300</v>
      </c>
      <c r="H5032" s="13">
        <f>tbl_Data[[#This Row],[Units]] * tbl_Data[[#This Row],[Price]]</f>
        <v>11400</v>
      </c>
      <c r="I5032" s="4" t="s">
        <v>11</v>
      </c>
      <c r="J5032" s="4" t="s">
        <v>12</v>
      </c>
      <c r="K5032" s="4" t="s">
        <v>52</v>
      </c>
    </row>
    <row r="5033" spans="2:11" x14ac:dyDescent="0.25">
      <c r="B5033" s="7">
        <v>44293</v>
      </c>
      <c r="C5033" s="4" t="s">
        <v>21</v>
      </c>
      <c r="D5033" s="4" t="s">
        <v>18</v>
      </c>
      <c r="E5033" s="4" t="s">
        <v>17</v>
      </c>
      <c r="F5033" s="4">
        <v>24</v>
      </c>
      <c r="G5033" s="13">
        <f t="shared" si="78"/>
        <v>500</v>
      </c>
      <c r="H5033" s="13">
        <f>tbl_Data[[#This Row],[Units]] * tbl_Data[[#This Row],[Price]]</f>
        <v>12000</v>
      </c>
      <c r="I5033" s="4" t="s">
        <v>11</v>
      </c>
      <c r="J5033" s="4" t="s">
        <v>12</v>
      </c>
      <c r="K5033" s="4" t="s">
        <v>55</v>
      </c>
    </row>
    <row r="5034" spans="2:11" x14ac:dyDescent="0.25">
      <c r="B5034" s="7">
        <v>44293</v>
      </c>
      <c r="C5034" s="4" t="s">
        <v>13</v>
      </c>
      <c r="D5034" s="4" t="s">
        <v>18</v>
      </c>
      <c r="E5034" s="4" t="s">
        <v>20</v>
      </c>
      <c r="F5034" s="4">
        <v>41</v>
      </c>
      <c r="G5034" s="13">
        <f t="shared" si="78"/>
        <v>300</v>
      </c>
      <c r="H5034" s="13">
        <f>tbl_Data[[#This Row],[Units]] * tbl_Data[[#This Row],[Price]]</f>
        <v>12300</v>
      </c>
      <c r="I5034" s="4" t="s">
        <v>11</v>
      </c>
      <c r="J5034" s="4" t="s">
        <v>12</v>
      </c>
      <c r="K5034" s="4" t="s">
        <v>53</v>
      </c>
    </row>
    <row r="5035" spans="2:11" x14ac:dyDescent="0.25">
      <c r="B5035" s="7">
        <v>44293</v>
      </c>
      <c r="C5035" s="4" t="s">
        <v>21</v>
      </c>
      <c r="D5035" s="4" t="s">
        <v>48</v>
      </c>
      <c r="E5035" s="4" t="s">
        <v>10</v>
      </c>
      <c r="F5035" s="4">
        <v>31</v>
      </c>
      <c r="G5035" s="13">
        <f t="shared" si="78"/>
        <v>400</v>
      </c>
      <c r="H5035" s="13">
        <f>tbl_Data[[#This Row],[Units]] * tbl_Data[[#This Row],[Price]]</f>
        <v>12400</v>
      </c>
      <c r="I5035" s="4" t="s">
        <v>11</v>
      </c>
      <c r="J5035" s="4" t="s">
        <v>12</v>
      </c>
      <c r="K5035" s="4" t="s">
        <v>55</v>
      </c>
    </row>
    <row r="5036" spans="2:11" x14ac:dyDescent="0.25">
      <c r="B5036" s="7">
        <v>44293</v>
      </c>
      <c r="C5036" s="4" t="s">
        <v>8</v>
      </c>
      <c r="D5036" s="4" t="s">
        <v>48</v>
      </c>
      <c r="E5036" s="4" t="s">
        <v>10</v>
      </c>
      <c r="F5036" s="4">
        <v>33</v>
      </c>
      <c r="G5036" s="13">
        <f t="shared" si="78"/>
        <v>400</v>
      </c>
      <c r="H5036" s="13">
        <f>tbl_Data[[#This Row],[Units]] * tbl_Data[[#This Row],[Price]]</f>
        <v>13200</v>
      </c>
      <c r="I5036" s="4" t="s">
        <v>11</v>
      </c>
      <c r="J5036" s="4" t="s">
        <v>12</v>
      </c>
      <c r="K5036" s="4" t="s">
        <v>53</v>
      </c>
    </row>
    <row r="5037" spans="2:11" x14ac:dyDescent="0.25">
      <c r="B5037" s="7">
        <v>44293</v>
      </c>
      <c r="C5037" s="4" t="s">
        <v>21</v>
      </c>
      <c r="D5037" s="4" t="s">
        <v>16</v>
      </c>
      <c r="E5037" s="4" t="s">
        <v>10</v>
      </c>
      <c r="F5037" s="4">
        <v>41</v>
      </c>
      <c r="G5037" s="13">
        <f t="shared" si="78"/>
        <v>400</v>
      </c>
      <c r="H5037" s="13">
        <f>tbl_Data[[#This Row],[Units]] * tbl_Data[[#This Row],[Price]]</f>
        <v>16400</v>
      </c>
      <c r="I5037" s="4" t="s">
        <v>23</v>
      </c>
      <c r="J5037" s="4" t="s">
        <v>12</v>
      </c>
      <c r="K5037" s="4" t="s">
        <v>54</v>
      </c>
    </row>
    <row r="5038" spans="2:11" x14ac:dyDescent="0.25">
      <c r="B5038" s="7">
        <v>44293</v>
      </c>
      <c r="C5038" s="4" t="s">
        <v>13</v>
      </c>
      <c r="D5038" s="4" t="s">
        <v>16</v>
      </c>
      <c r="E5038" s="4" t="s">
        <v>17</v>
      </c>
      <c r="F5038" s="4">
        <v>42</v>
      </c>
      <c r="G5038" s="13">
        <f t="shared" si="78"/>
        <v>500</v>
      </c>
      <c r="H5038" s="13">
        <f>tbl_Data[[#This Row],[Units]] * tbl_Data[[#This Row],[Price]]</f>
        <v>21000</v>
      </c>
      <c r="I5038" s="4" t="s">
        <v>11</v>
      </c>
      <c r="J5038" s="4" t="s">
        <v>12</v>
      </c>
      <c r="K5038" s="4" t="s">
        <v>52</v>
      </c>
    </row>
    <row r="5039" spans="2:11" x14ac:dyDescent="0.25">
      <c r="B5039" s="7">
        <v>44294</v>
      </c>
      <c r="C5039" s="4" t="s">
        <v>21</v>
      </c>
      <c r="D5039" s="4" t="s">
        <v>18</v>
      </c>
      <c r="E5039" s="4" t="s">
        <v>20</v>
      </c>
      <c r="F5039" s="4">
        <v>1</v>
      </c>
      <c r="G5039" s="13">
        <f t="shared" si="78"/>
        <v>300</v>
      </c>
      <c r="H5039" s="13">
        <f>tbl_Data[[#This Row],[Units]] * tbl_Data[[#This Row],[Price]]</f>
        <v>300</v>
      </c>
      <c r="I5039" s="4" t="s">
        <v>11</v>
      </c>
      <c r="J5039" s="4" t="s">
        <v>12</v>
      </c>
      <c r="K5039" s="4" t="s">
        <v>55</v>
      </c>
    </row>
    <row r="5040" spans="2:11" x14ac:dyDescent="0.25">
      <c r="B5040" s="7">
        <v>44294</v>
      </c>
      <c r="C5040" s="4" t="s">
        <v>8</v>
      </c>
      <c r="D5040" s="4" t="s">
        <v>16</v>
      </c>
      <c r="E5040" s="4" t="s">
        <v>20</v>
      </c>
      <c r="F5040" s="4">
        <v>1</v>
      </c>
      <c r="G5040" s="13">
        <f t="shared" si="78"/>
        <v>300</v>
      </c>
      <c r="H5040" s="13">
        <f>tbl_Data[[#This Row],[Units]] * tbl_Data[[#This Row],[Price]]</f>
        <v>300</v>
      </c>
      <c r="I5040" s="4" t="s">
        <v>11</v>
      </c>
      <c r="J5040" s="4" t="s">
        <v>12</v>
      </c>
      <c r="K5040" s="4" t="s">
        <v>56</v>
      </c>
    </row>
    <row r="5041" spans="2:11" x14ac:dyDescent="0.25">
      <c r="B5041" s="7">
        <v>44294</v>
      </c>
      <c r="C5041" s="4" t="s">
        <v>21</v>
      </c>
      <c r="D5041" s="4" t="s">
        <v>16</v>
      </c>
      <c r="E5041" s="4" t="s">
        <v>15</v>
      </c>
      <c r="F5041" s="4">
        <v>48</v>
      </c>
      <c r="G5041" s="13">
        <f t="shared" si="78"/>
        <v>100</v>
      </c>
      <c r="H5041" s="13">
        <f>tbl_Data[[#This Row],[Units]] * tbl_Data[[#This Row],[Price]]</f>
        <v>4800</v>
      </c>
      <c r="I5041" s="4" t="s">
        <v>11</v>
      </c>
      <c r="J5041" s="4" t="s">
        <v>12</v>
      </c>
      <c r="K5041" s="4" t="s">
        <v>54</v>
      </c>
    </row>
    <row r="5042" spans="2:11" x14ac:dyDescent="0.25">
      <c r="B5042" s="7">
        <v>44294</v>
      </c>
      <c r="C5042" s="4" t="s">
        <v>21</v>
      </c>
      <c r="D5042" s="4" t="s">
        <v>14</v>
      </c>
      <c r="E5042" s="4" t="s">
        <v>20</v>
      </c>
      <c r="F5042" s="4">
        <v>21</v>
      </c>
      <c r="G5042" s="13">
        <f t="shared" si="78"/>
        <v>300</v>
      </c>
      <c r="H5042" s="13">
        <f>tbl_Data[[#This Row],[Units]] * tbl_Data[[#This Row],[Price]]</f>
        <v>6300</v>
      </c>
      <c r="I5042" s="4" t="s">
        <v>11</v>
      </c>
      <c r="J5042" s="4" t="s">
        <v>12</v>
      </c>
      <c r="K5042" s="4" t="s">
        <v>55</v>
      </c>
    </row>
    <row r="5043" spans="2:11" x14ac:dyDescent="0.25">
      <c r="B5043" s="7">
        <v>44294</v>
      </c>
      <c r="C5043" s="4" t="s">
        <v>21</v>
      </c>
      <c r="D5043" s="4" t="s">
        <v>48</v>
      </c>
      <c r="E5043" s="4" t="s">
        <v>22</v>
      </c>
      <c r="F5043" s="4">
        <v>32</v>
      </c>
      <c r="G5043" s="13">
        <f t="shared" si="78"/>
        <v>200</v>
      </c>
      <c r="H5043" s="13">
        <f>tbl_Data[[#This Row],[Units]] * tbl_Data[[#This Row],[Price]]</f>
        <v>6400</v>
      </c>
      <c r="I5043" s="4" t="s">
        <v>11</v>
      </c>
      <c r="J5043" s="4" t="s">
        <v>12</v>
      </c>
      <c r="K5043" s="4" t="s">
        <v>52</v>
      </c>
    </row>
    <row r="5044" spans="2:11" x14ac:dyDescent="0.25">
      <c r="B5044" s="7">
        <v>44294</v>
      </c>
      <c r="C5044" s="4" t="s">
        <v>13</v>
      </c>
      <c r="D5044" s="4" t="s">
        <v>14</v>
      </c>
      <c r="E5044" s="4" t="s">
        <v>20</v>
      </c>
      <c r="F5044" s="4">
        <v>28</v>
      </c>
      <c r="G5044" s="13">
        <f t="shared" si="78"/>
        <v>300</v>
      </c>
      <c r="H5044" s="13">
        <f>tbl_Data[[#This Row],[Units]] * tbl_Data[[#This Row],[Price]]</f>
        <v>8400</v>
      </c>
      <c r="I5044" s="4" t="s">
        <v>11</v>
      </c>
      <c r="J5044" s="4" t="s">
        <v>19</v>
      </c>
      <c r="K5044" s="4" t="s">
        <v>53</v>
      </c>
    </row>
    <row r="5045" spans="2:11" x14ac:dyDescent="0.25">
      <c r="B5045" s="7">
        <v>44294</v>
      </c>
      <c r="C5045" s="4" t="s">
        <v>13</v>
      </c>
      <c r="D5045" s="4" t="s">
        <v>16</v>
      </c>
      <c r="E5045" s="4" t="s">
        <v>10</v>
      </c>
      <c r="F5045" s="4">
        <v>24</v>
      </c>
      <c r="G5045" s="13">
        <f t="shared" si="78"/>
        <v>400</v>
      </c>
      <c r="H5045" s="13">
        <f>tbl_Data[[#This Row],[Units]] * tbl_Data[[#This Row],[Price]]</f>
        <v>9600</v>
      </c>
      <c r="I5045" s="4" t="s">
        <v>11</v>
      </c>
      <c r="J5045" s="4" t="s">
        <v>12</v>
      </c>
      <c r="K5045" s="4" t="s">
        <v>52</v>
      </c>
    </row>
    <row r="5046" spans="2:11" x14ac:dyDescent="0.25">
      <c r="B5046" s="7">
        <v>44294</v>
      </c>
      <c r="C5046" s="4" t="s">
        <v>21</v>
      </c>
      <c r="D5046" s="4" t="s">
        <v>9</v>
      </c>
      <c r="E5046" s="4" t="s">
        <v>17</v>
      </c>
      <c r="F5046" s="4">
        <v>22</v>
      </c>
      <c r="G5046" s="13">
        <f t="shared" si="78"/>
        <v>500</v>
      </c>
      <c r="H5046" s="13">
        <f>tbl_Data[[#This Row],[Units]] * tbl_Data[[#This Row],[Price]]</f>
        <v>11000</v>
      </c>
      <c r="I5046" s="4" t="s">
        <v>11</v>
      </c>
      <c r="J5046" s="4" t="s">
        <v>19</v>
      </c>
      <c r="K5046" s="4" t="s">
        <v>53</v>
      </c>
    </row>
    <row r="5047" spans="2:11" x14ac:dyDescent="0.25">
      <c r="B5047" s="7">
        <v>44294</v>
      </c>
      <c r="C5047" s="4" t="s">
        <v>21</v>
      </c>
      <c r="D5047" s="4" t="s">
        <v>14</v>
      </c>
      <c r="E5047" s="4" t="s">
        <v>17</v>
      </c>
      <c r="F5047" s="4">
        <v>29</v>
      </c>
      <c r="G5047" s="13">
        <f t="shared" si="78"/>
        <v>500</v>
      </c>
      <c r="H5047" s="13">
        <f>tbl_Data[[#This Row],[Units]] * tbl_Data[[#This Row],[Price]]</f>
        <v>14500</v>
      </c>
      <c r="I5047" s="4" t="s">
        <v>11</v>
      </c>
      <c r="J5047" s="4" t="s">
        <v>12</v>
      </c>
      <c r="K5047" s="4" t="s">
        <v>55</v>
      </c>
    </row>
    <row r="5048" spans="2:11" x14ac:dyDescent="0.25">
      <c r="B5048" s="7">
        <v>44294</v>
      </c>
      <c r="C5048" s="4" t="s">
        <v>21</v>
      </c>
      <c r="D5048" s="4" t="s">
        <v>24</v>
      </c>
      <c r="E5048" s="4" t="s">
        <v>10</v>
      </c>
      <c r="F5048" s="4">
        <v>41</v>
      </c>
      <c r="G5048" s="13">
        <f t="shared" si="78"/>
        <v>400</v>
      </c>
      <c r="H5048" s="13">
        <f>tbl_Data[[#This Row],[Units]] * tbl_Data[[#This Row],[Price]]</f>
        <v>16400</v>
      </c>
      <c r="I5048" s="4" t="s">
        <v>11</v>
      </c>
      <c r="J5048" s="4" t="s">
        <v>12</v>
      </c>
      <c r="K5048" s="4" t="s">
        <v>52</v>
      </c>
    </row>
    <row r="5049" spans="2:11" x14ac:dyDescent="0.25">
      <c r="B5049" s="7">
        <v>44294</v>
      </c>
      <c r="C5049" s="4" t="s">
        <v>21</v>
      </c>
      <c r="D5049" s="4" t="s">
        <v>16</v>
      </c>
      <c r="E5049" s="4" t="s">
        <v>10</v>
      </c>
      <c r="F5049" s="4">
        <v>44</v>
      </c>
      <c r="G5049" s="13">
        <f t="shared" si="78"/>
        <v>400</v>
      </c>
      <c r="H5049" s="13">
        <f>tbl_Data[[#This Row],[Units]] * tbl_Data[[#This Row],[Price]]</f>
        <v>17600</v>
      </c>
      <c r="I5049" s="4" t="s">
        <v>11</v>
      </c>
      <c r="J5049" s="4" t="s">
        <v>12</v>
      </c>
      <c r="K5049" s="4" t="s">
        <v>52</v>
      </c>
    </row>
    <row r="5050" spans="2:11" x14ac:dyDescent="0.25">
      <c r="B5050" s="7">
        <v>44294</v>
      </c>
      <c r="C5050" s="4" t="s">
        <v>13</v>
      </c>
      <c r="D5050" s="4" t="s">
        <v>9</v>
      </c>
      <c r="E5050" s="4" t="s">
        <v>10</v>
      </c>
      <c r="F5050" s="4">
        <v>45</v>
      </c>
      <c r="G5050" s="13">
        <f t="shared" si="78"/>
        <v>400</v>
      </c>
      <c r="H5050" s="13">
        <f>tbl_Data[[#This Row],[Units]] * tbl_Data[[#This Row],[Price]]</f>
        <v>18000</v>
      </c>
      <c r="I5050" s="4" t="s">
        <v>11</v>
      </c>
      <c r="J5050" s="4" t="s">
        <v>12</v>
      </c>
      <c r="K5050" s="4" t="s">
        <v>55</v>
      </c>
    </row>
    <row r="5051" spans="2:11" x14ac:dyDescent="0.25">
      <c r="B5051" s="7">
        <v>44294</v>
      </c>
      <c r="C5051" s="4" t="s">
        <v>21</v>
      </c>
      <c r="D5051" s="4" t="s">
        <v>48</v>
      </c>
      <c r="E5051" s="4" t="s">
        <v>17</v>
      </c>
      <c r="F5051" s="4">
        <v>48</v>
      </c>
      <c r="G5051" s="13">
        <f t="shared" si="78"/>
        <v>500</v>
      </c>
      <c r="H5051" s="13">
        <f>tbl_Data[[#This Row],[Units]] * tbl_Data[[#This Row],[Price]]</f>
        <v>24000</v>
      </c>
      <c r="I5051" s="4" t="s">
        <v>11</v>
      </c>
      <c r="J5051" s="4" t="s">
        <v>12</v>
      </c>
      <c r="K5051" s="4" t="s">
        <v>55</v>
      </c>
    </row>
    <row r="5052" spans="2:11" x14ac:dyDescent="0.25">
      <c r="B5052" s="7">
        <v>44295</v>
      </c>
      <c r="C5052" s="4" t="s">
        <v>8</v>
      </c>
      <c r="D5052" s="4" t="s">
        <v>18</v>
      </c>
      <c r="E5052" s="4" t="s">
        <v>15</v>
      </c>
      <c r="F5052" s="4">
        <v>8</v>
      </c>
      <c r="G5052" s="13">
        <f t="shared" si="78"/>
        <v>100</v>
      </c>
      <c r="H5052" s="13">
        <f>tbl_Data[[#This Row],[Units]] * tbl_Data[[#This Row],[Price]]</f>
        <v>800</v>
      </c>
      <c r="I5052" s="4" t="s">
        <v>11</v>
      </c>
      <c r="J5052" s="4" t="s">
        <v>12</v>
      </c>
      <c r="K5052" s="4" t="s">
        <v>52</v>
      </c>
    </row>
    <row r="5053" spans="2:11" x14ac:dyDescent="0.25">
      <c r="B5053" s="7">
        <v>44295</v>
      </c>
      <c r="C5053" s="4" t="s">
        <v>8</v>
      </c>
      <c r="D5053" s="4" t="s">
        <v>18</v>
      </c>
      <c r="E5053" s="4" t="s">
        <v>22</v>
      </c>
      <c r="F5053" s="4">
        <v>12</v>
      </c>
      <c r="G5053" s="13">
        <f t="shared" si="78"/>
        <v>200</v>
      </c>
      <c r="H5053" s="13">
        <f>tbl_Data[[#This Row],[Units]] * tbl_Data[[#This Row],[Price]]</f>
        <v>2400</v>
      </c>
      <c r="I5053" s="4" t="s">
        <v>23</v>
      </c>
      <c r="J5053" s="4" t="s">
        <v>12</v>
      </c>
      <c r="K5053" s="4" t="s">
        <v>52</v>
      </c>
    </row>
    <row r="5054" spans="2:11" x14ac:dyDescent="0.25">
      <c r="B5054" s="7">
        <v>44295</v>
      </c>
      <c r="C5054" s="4" t="s">
        <v>8</v>
      </c>
      <c r="D5054" s="4" t="s">
        <v>18</v>
      </c>
      <c r="E5054" s="4" t="s">
        <v>17</v>
      </c>
      <c r="F5054" s="4">
        <v>9</v>
      </c>
      <c r="G5054" s="13">
        <f t="shared" si="78"/>
        <v>500</v>
      </c>
      <c r="H5054" s="13">
        <f>tbl_Data[[#This Row],[Units]] * tbl_Data[[#This Row],[Price]]</f>
        <v>4500</v>
      </c>
      <c r="I5054" s="4" t="s">
        <v>23</v>
      </c>
      <c r="J5054" s="4" t="s">
        <v>12</v>
      </c>
      <c r="K5054" s="4" t="s">
        <v>52</v>
      </c>
    </row>
    <row r="5055" spans="2:11" x14ac:dyDescent="0.25">
      <c r="B5055" s="7">
        <v>44295</v>
      </c>
      <c r="C5055" s="4" t="s">
        <v>21</v>
      </c>
      <c r="D5055" s="4" t="s">
        <v>48</v>
      </c>
      <c r="E5055" s="4" t="s">
        <v>10</v>
      </c>
      <c r="F5055" s="4">
        <v>13</v>
      </c>
      <c r="G5055" s="13">
        <f t="shared" si="78"/>
        <v>400</v>
      </c>
      <c r="H5055" s="13">
        <f>tbl_Data[[#This Row],[Units]] * tbl_Data[[#This Row],[Price]]</f>
        <v>5200</v>
      </c>
      <c r="I5055" s="4" t="s">
        <v>11</v>
      </c>
      <c r="J5055" s="4" t="s">
        <v>12</v>
      </c>
      <c r="K5055" s="4" t="s">
        <v>53</v>
      </c>
    </row>
    <row r="5056" spans="2:11" x14ac:dyDescent="0.25">
      <c r="B5056" s="7">
        <v>44295</v>
      </c>
      <c r="C5056" s="4" t="s">
        <v>21</v>
      </c>
      <c r="D5056" s="4" t="s">
        <v>18</v>
      </c>
      <c r="E5056" s="4" t="s">
        <v>22</v>
      </c>
      <c r="F5056" s="4">
        <v>33</v>
      </c>
      <c r="G5056" s="13">
        <f t="shared" si="78"/>
        <v>200</v>
      </c>
      <c r="H5056" s="13">
        <f>tbl_Data[[#This Row],[Units]] * tbl_Data[[#This Row],[Price]]</f>
        <v>6600</v>
      </c>
      <c r="I5056" s="4" t="s">
        <v>23</v>
      </c>
      <c r="J5056" s="4" t="s">
        <v>12</v>
      </c>
      <c r="K5056" s="4" t="s">
        <v>56</v>
      </c>
    </row>
    <row r="5057" spans="2:11" x14ac:dyDescent="0.25">
      <c r="B5057" s="7">
        <v>44295</v>
      </c>
      <c r="C5057" s="4" t="s">
        <v>13</v>
      </c>
      <c r="D5057" s="4" t="s">
        <v>24</v>
      </c>
      <c r="E5057" s="4" t="s">
        <v>10</v>
      </c>
      <c r="F5057" s="4">
        <v>37</v>
      </c>
      <c r="G5057" s="13">
        <f t="shared" si="78"/>
        <v>400</v>
      </c>
      <c r="H5057" s="13">
        <f>tbl_Data[[#This Row],[Units]] * tbl_Data[[#This Row],[Price]]</f>
        <v>14800</v>
      </c>
      <c r="I5057" s="4" t="s">
        <v>11</v>
      </c>
      <c r="J5057" s="4" t="s">
        <v>12</v>
      </c>
      <c r="K5057" s="4" t="s">
        <v>53</v>
      </c>
    </row>
    <row r="5058" spans="2:11" x14ac:dyDescent="0.25">
      <c r="B5058" s="7">
        <v>44295</v>
      </c>
      <c r="C5058" s="4" t="s">
        <v>8</v>
      </c>
      <c r="D5058" s="4" t="s">
        <v>18</v>
      </c>
      <c r="E5058" s="4" t="s">
        <v>10</v>
      </c>
      <c r="F5058" s="4">
        <v>40</v>
      </c>
      <c r="G5058" s="13">
        <f t="shared" si="78"/>
        <v>400</v>
      </c>
      <c r="H5058" s="13">
        <f>tbl_Data[[#This Row],[Units]] * tbl_Data[[#This Row],[Price]]</f>
        <v>16000</v>
      </c>
      <c r="I5058" s="4" t="s">
        <v>11</v>
      </c>
      <c r="J5058" s="4" t="s">
        <v>12</v>
      </c>
      <c r="K5058" s="4" t="s">
        <v>55</v>
      </c>
    </row>
    <row r="5059" spans="2:11" x14ac:dyDescent="0.25">
      <c r="B5059" s="7">
        <v>44295</v>
      </c>
      <c r="C5059" s="4" t="s">
        <v>21</v>
      </c>
      <c r="D5059" s="4" t="s">
        <v>9</v>
      </c>
      <c r="E5059" s="4" t="s">
        <v>17</v>
      </c>
      <c r="F5059" s="4">
        <v>44</v>
      </c>
      <c r="G5059" s="13">
        <f t="shared" si="78"/>
        <v>500</v>
      </c>
      <c r="H5059" s="13">
        <f>tbl_Data[[#This Row],[Units]] * tbl_Data[[#This Row],[Price]]</f>
        <v>22000</v>
      </c>
      <c r="I5059" s="4" t="s">
        <v>23</v>
      </c>
      <c r="J5059" s="4" t="s">
        <v>12</v>
      </c>
      <c r="K5059" s="4" t="s">
        <v>55</v>
      </c>
    </row>
    <row r="5060" spans="2:11" x14ac:dyDescent="0.25">
      <c r="B5060" s="7">
        <v>44295</v>
      </c>
      <c r="C5060" s="4" t="s">
        <v>8</v>
      </c>
      <c r="D5060" s="4" t="s">
        <v>18</v>
      </c>
      <c r="E5060" s="4" t="s">
        <v>17</v>
      </c>
      <c r="F5060" s="4">
        <v>46</v>
      </c>
      <c r="G5060" s="13">
        <f t="shared" ref="G5060:G5123" si="79">_xlfn.XLOOKUP(E5060, Product, dv_Price, "N/A", 0)</f>
        <v>500</v>
      </c>
      <c r="H5060" s="13">
        <f>tbl_Data[[#This Row],[Units]] * tbl_Data[[#This Row],[Price]]</f>
        <v>23000</v>
      </c>
      <c r="I5060" s="4" t="s">
        <v>11</v>
      </c>
      <c r="J5060" s="4" t="s">
        <v>12</v>
      </c>
      <c r="K5060" s="4" t="s">
        <v>53</v>
      </c>
    </row>
    <row r="5061" spans="2:11" x14ac:dyDescent="0.25">
      <c r="B5061" s="7">
        <v>44296</v>
      </c>
      <c r="C5061" s="4" t="s">
        <v>8</v>
      </c>
      <c r="D5061" s="4" t="s">
        <v>48</v>
      </c>
      <c r="E5061" s="4" t="s">
        <v>10</v>
      </c>
      <c r="F5061" s="4">
        <v>7</v>
      </c>
      <c r="G5061" s="13">
        <f t="shared" si="79"/>
        <v>400</v>
      </c>
      <c r="H5061" s="13">
        <f>tbl_Data[[#This Row],[Units]] * tbl_Data[[#This Row],[Price]]</f>
        <v>2800</v>
      </c>
      <c r="I5061" s="4" t="s">
        <v>11</v>
      </c>
      <c r="J5061" s="4" t="s">
        <v>12</v>
      </c>
      <c r="K5061" s="4" t="s">
        <v>54</v>
      </c>
    </row>
    <row r="5062" spans="2:11" x14ac:dyDescent="0.25">
      <c r="B5062" s="7">
        <v>44296</v>
      </c>
      <c r="C5062" s="4" t="s">
        <v>21</v>
      </c>
      <c r="D5062" s="4" t="s">
        <v>18</v>
      </c>
      <c r="E5062" s="4" t="s">
        <v>20</v>
      </c>
      <c r="F5062" s="4">
        <v>11</v>
      </c>
      <c r="G5062" s="13">
        <f t="shared" si="79"/>
        <v>300</v>
      </c>
      <c r="H5062" s="13">
        <f>tbl_Data[[#This Row],[Units]] * tbl_Data[[#This Row],[Price]]</f>
        <v>3300</v>
      </c>
      <c r="I5062" s="4" t="s">
        <v>23</v>
      </c>
      <c r="J5062" s="4" t="s">
        <v>12</v>
      </c>
      <c r="K5062" s="4" t="s">
        <v>55</v>
      </c>
    </row>
    <row r="5063" spans="2:11" x14ac:dyDescent="0.25">
      <c r="B5063" s="7">
        <v>44296</v>
      </c>
      <c r="C5063" s="4" t="s">
        <v>8</v>
      </c>
      <c r="D5063" s="4" t="s">
        <v>48</v>
      </c>
      <c r="E5063" s="4" t="s">
        <v>10</v>
      </c>
      <c r="F5063" s="4">
        <v>18</v>
      </c>
      <c r="G5063" s="13">
        <f t="shared" si="79"/>
        <v>400</v>
      </c>
      <c r="H5063" s="13">
        <f>tbl_Data[[#This Row],[Units]] * tbl_Data[[#This Row],[Price]]</f>
        <v>7200</v>
      </c>
      <c r="I5063" s="4" t="s">
        <v>11</v>
      </c>
      <c r="J5063" s="4" t="s">
        <v>12</v>
      </c>
      <c r="K5063" s="4" t="s">
        <v>55</v>
      </c>
    </row>
    <row r="5064" spans="2:11" x14ac:dyDescent="0.25">
      <c r="B5064" s="7">
        <v>44296</v>
      </c>
      <c r="C5064" s="4" t="s">
        <v>8</v>
      </c>
      <c r="D5064" s="4" t="s">
        <v>48</v>
      </c>
      <c r="E5064" s="4" t="s">
        <v>10</v>
      </c>
      <c r="F5064" s="4">
        <v>19</v>
      </c>
      <c r="G5064" s="13">
        <f t="shared" si="79"/>
        <v>400</v>
      </c>
      <c r="H5064" s="13">
        <f>tbl_Data[[#This Row],[Units]] * tbl_Data[[#This Row],[Price]]</f>
        <v>7600</v>
      </c>
      <c r="I5064" s="4" t="s">
        <v>11</v>
      </c>
      <c r="J5064" s="4" t="s">
        <v>19</v>
      </c>
      <c r="K5064" s="4" t="s">
        <v>52</v>
      </c>
    </row>
    <row r="5065" spans="2:11" x14ac:dyDescent="0.25">
      <c r="B5065" s="7">
        <v>44296</v>
      </c>
      <c r="C5065" s="4" t="s">
        <v>13</v>
      </c>
      <c r="D5065" s="4" t="s">
        <v>18</v>
      </c>
      <c r="E5065" s="4" t="s">
        <v>17</v>
      </c>
      <c r="F5065" s="4">
        <v>17</v>
      </c>
      <c r="G5065" s="13">
        <f t="shared" si="79"/>
        <v>500</v>
      </c>
      <c r="H5065" s="13">
        <f>tbl_Data[[#This Row],[Units]] * tbl_Data[[#This Row],[Price]]</f>
        <v>8500</v>
      </c>
      <c r="I5065" s="4" t="s">
        <v>11</v>
      </c>
      <c r="J5065" s="4" t="s">
        <v>12</v>
      </c>
      <c r="K5065" s="4" t="s">
        <v>52</v>
      </c>
    </row>
    <row r="5066" spans="2:11" x14ac:dyDescent="0.25">
      <c r="B5066" s="7">
        <v>44296</v>
      </c>
      <c r="C5066" s="4" t="s">
        <v>8</v>
      </c>
      <c r="D5066" s="4" t="s">
        <v>18</v>
      </c>
      <c r="E5066" s="4" t="s">
        <v>10</v>
      </c>
      <c r="F5066" s="4">
        <v>34</v>
      </c>
      <c r="G5066" s="13">
        <f t="shared" si="79"/>
        <v>400</v>
      </c>
      <c r="H5066" s="13">
        <f>tbl_Data[[#This Row],[Units]] * tbl_Data[[#This Row],[Price]]</f>
        <v>13600</v>
      </c>
      <c r="I5066" s="4" t="s">
        <v>11</v>
      </c>
      <c r="J5066" s="4" t="s">
        <v>12</v>
      </c>
      <c r="K5066" s="4" t="s">
        <v>53</v>
      </c>
    </row>
    <row r="5067" spans="2:11" x14ac:dyDescent="0.25">
      <c r="B5067" s="7">
        <v>44296</v>
      </c>
      <c r="C5067" s="4" t="s">
        <v>21</v>
      </c>
      <c r="D5067" s="4" t="s">
        <v>48</v>
      </c>
      <c r="E5067" s="4" t="s">
        <v>17</v>
      </c>
      <c r="F5067" s="4">
        <v>31</v>
      </c>
      <c r="G5067" s="13">
        <f t="shared" si="79"/>
        <v>500</v>
      </c>
      <c r="H5067" s="13">
        <f>tbl_Data[[#This Row],[Units]] * tbl_Data[[#This Row],[Price]]</f>
        <v>15500</v>
      </c>
      <c r="I5067" s="4" t="s">
        <v>11</v>
      </c>
      <c r="J5067" s="4" t="s">
        <v>12</v>
      </c>
      <c r="K5067" s="4" t="s">
        <v>55</v>
      </c>
    </row>
    <row r="5068" spans="2:11" x14ac:dyDescent="0.25">
      <c r="B5068" s="7">
        <v>44296</v>
      </c>
      <c r="C5068" s="4" t="s">
        <v>8</v>
      </c>
      <c r="D5068" s="4" t="s">
        <v>14</v>
      </c>
      <c r="E5068" s="4" t="s">
        <v>17</v>
      </c>
      <c r="F5068" s="4">
        <v>31</v>
      </c>
      <c r="G5068" s="13">
        <f t="shared" si="79"/>
        <v>500</v>
      </c>
      <c r="H5068" s="13">
        <f>tbl_Data[[#This Row],[Units]] * tbl_Data[[#This Row],[Price]]</f>
        <v>15500</v>
      </c>
      <c r="I5068" s="4" t="s">
        <v>23</v>
      </c>
      <c r="J5068" s="4" t="s">
        <v>12</v>
      </c>
      <c r="K5068" s="4" t="s">
        <v>55</v>
      </c>
    </row>
    <row r="5069" spans="2:11" x14ac:dyDescent="0.25">
      <c r="B5069" s="7">
        <v>44296</v>
      </c>
      <c r="C5069" s="4" t="s">
        <v>8</v>
      </c>
      <c r="D5069" s="4" t="s">
        <v>14</v>
      </c>
      <c r="E5069" s="4" t="s">
        <v>10</v>
      </c>
      <c r="F5069" s="4">
        <v>42</v>
      </c>
      <c r="G5069" s="13">
        <f t="shared" si="79"/>
        <v>400</v>
      </c>
      <c r="H5069" s="13">
        <f>tbl_Data[[#This Row],[Units]] * tbl_Data[[#This Row],[Price]]</f>
        <v>16800</v>
      </c>
      <c r="I5069" s="4" t="s">
        <v>11</v>
      </c>
      <c r="J5069" s="4" t="s">
        <v>12</v>
      </c>
      <c r="K5069" s="4" t="s">
        <v>53</v>
      </c>
    </row>
    <row r="5070" spans="2:11" x14ac:dyDescent="0.25">
      <c r="B5070" s="7">
        <v>44296</v>
      </c>
      <c r="C5070" s="4" t="s">
        <v>21</v>
      </c>
      <c r="D5070" s="4" t="s">
        <v>48</v>
      </c>
      <c r="E5070" s="4" t="s">
        <v>10</v>
      </c>
      <c r="F5070" s="4">
        <v>47</v>
      </c>
      <c r="G5070" s="13">
        <f t="shared" si="79"/>
        <v>400</v>
      </c>
      <c r="H5070" s="13">
        <f>tbl_Data[[#This Row],[Units]] * tbl_Data[[#This Row],[Price]]</f>
        <v>18800</v>
      </c>
      <c r="I5070" s="4" t="s">
        <v>11</v>
      </c>
      <c r="J5070" s="4" t="s">
        <v>12</v>
      </c>
      <c r="K5070" s="4" t="s">
        <v>52</v>
      </c>
    </row>
    <row r="5071" spans="2:11" x14ac:dyDescent="0.25">
      <c r="B5071" s="7">
        <v>44296</v>
      </c>
      <c r="C5071" s="4" t="s">
        <v>21</v>
      </c>
      <c r="D5071" s="4" t="s">
        <v>18</v>
      </c>
      <c r="E5071" s="4" t="s">
        <v>17</v>
      </c>
      <c r="F5071" s="4">
        <v>44</v>
      </c>
      <c r="G5071" s="13">
        <f t="shared" si="79"/>
        <v>500</v>
      </c>
      <c r="H5071" s="13">
        <f>tbl_Data[[#This Row],[Units]] * tbl_Data[[#This Row],[Price]]</f>
        <v>22000</v>
      </c>
      <c r="I5071" s="4" t="s">
        <v>11</v>
      </c>
      <c r="J5071" s="4" t="s">
        <v>12</v>
      </c>
      <c r="K5071" s="4" t="s">
        <v>55</v>
      </c>
    </row>
    <row r="5072" spans="2:11" x14ac:dyDescent="0.25">
      <c r="B5072" s="7">
        <v>44297</v>
      </c>
      <c r="C5072" s="4" t="s">
        <v>13</v>
      </c>
      <c r="D5072" s="4" t="s">
        <v>48</v>
      </c>
      <c r="E5072" s="4" t="s">
        <v>20</v>
      </c>
      <c r="F5072" s="4">
        <v>5</v>
      </c>
      <c r="G5072" s="13">
        <f t="shared" si="79"/>
        <v>300</v>
      </c>
      <c r="H5072" s="13">
        <f>tbl_Data[[#This Row],[Units]] * tbl_Data[[#This Row],[Price]]</f>
        <v>1500</v>
      </c>
      <c r="I5072" s="4" t="s">
        <v>23</v>
      </c>
      <c r="J5072" s="4" t="s">
        <v>12</v>
      </c>
      <c r="K5072" s="4" t="s">
        <v>53</v>
      </c>
    </row>
    <row r="5073" spans="2:11" x14ac:dyDescent="0.25">
      <c r="B5073" s="7">
        <v>44297</v>
      </c>
      <c r="C5073" s="4" t="s">
        <v>8</v>
      </c>
      <c r="D5073" s="4" t="s">
        <v>14</v>
      </c>
      <c r="E5073" s="4" t="s">
        <v>10</v>
      </c>
      <c r="F5073" s="4">
        <v>7</v>
      </c>
      <c r="G5073" s="13">
        <f t="shared" si="79"/>
        <v>400</v>
      </c>
      <c r="H5073" s="13">
        <f>tbl_Data[[#This Row],[Units]] * tbl_Data[[#This Row],[Price]]</f>
        <v>2800</v>
      </c>
      <c r="I5073" s="4" t="s">
        <v>23</v>
      </c>
      <c r="J5073" s="4" t="s">
        <v>12</v>
      </c>
      <c r="K5073" s="4" t="s">
        <v>52</v>
      </c>
    </row>
    <row r="5074" spans="2:11" x14ac:dyDescent="0.25">
      <c r="B5074" s="7">
        <v>44297</v>
      </c>
      <c r="C5074" s="4" t="s">
        <v>21</v>
      </c>
      <c r="D5074" s="4" t="s">
        <v>9</v>
      </c>
      <c r="E5074" s="4" t="s">
        <v>10</v>
      </c>
      <c r="F5074" s="4">
        <v>11</v>
      </c>
      <c r="G5074" s="13">
        <f t="shared" si="79"/>
        <v>400</v>
      </c>
      <c r="H5074" s="13">
        <f>tbl_Data[[#This Row],[Units]] * tbl_Data[[#This Row],[Price]]</f>
        <v>4400</v>
      </c>
      <c r="I5074" s="4" t="s">
        <v>11</v>
      </c>
      <c r="J5074" s="4" t="s">
        <v>12</v>
      </c>
      <c r="K5074" s="4" t="s">
        <v>52</v>
      </c>
    </row>
    <row r="5075" spans="2:11" x14ac:dyDescent="0.25">
      <c r="B5075" s="7">
        <v>44297</v>
      </c>
      <c r="C5075" s="4" t="s">
        <v>8</v>
      </c>
      <c r="D5075" s="4" t="s">
        <v>48</v>
      </c>
      <c r="E5075" s="4" t="s">
        <v>15</v>
      </c>
      <c r="F5075" s="4">
        <v>48</v>
      </c>
      <c r="G5075" s="13">
        <f t="shared" si="79"/>
        <v>100</v>
      </c>
      <c r="H5075" s="13">
        <f>tbl_Data[[#This Row],[Units]] * tbl_Data[[#This Row],[Price]]</f>
        <v>4800</v>
      </c>
      <c r="I5075" s="4" t="s">
        <v>11</v>
      </c>
      <c r="J5075" s="4" t="s">
        <v>12</v>
      </c>
      <c r="K5075" s="4" t="s">
        <v>53</v>
      </c>
    </row>
    <row r="5076" spans="2:11" x14ac:dyDescent="0.25">
      <c r="B5076" s="7">
        <v>44297</v>
      </c>
      <c r="C5076" s="4" t="s">
        <v>13</v>
      </c>
      <c r="D5076" s="4" t="s">
        <v>14</v>
      </c>
      <c r="E5076" s="4" t="s">
        <v>20</v>
      </c>
      <c r="F5076" s="4">
        <v>17</v>
      </c>
      <c r="G5076" s="13">
        <f t="shared" si="79"/>
        <v>300</v>
      </c>
      <c r="H5076" s="13">
        <f>tbl_Data[[#This Row],[Units]] * tbl_Data[[#This Row],[Price]]</f>
        <v>5100</v>
      </c>
      <c r="I5076" s="4" t="s">
        <v>11</v>
      </c>
      <c r="J5076" s="4" t="s">
        <v>12</v>
      </c>
      <c r="K5076" s="4" t="s">
        <v>53</v>
      </c>
    </row>
    <row r="5077" spans="2:11" x14ac:dyDescent="0.25">
      <c r="B5077" s="7">
        <v>44297</v>
      </c>
      <c r="C5077" s="4" t="s">
        <v>21</v>
      </c>
      <c r="D5077" s="4" t="s">
        <v>18</v>
      </c>
      <c r="E5077" s="4" t="s">
        <v>20</v>
      </c>
      <c r="F5077" s="4">
        <v>32</v>
      </c>
      <c r="G5077" s="13">
        <f t="shared" si="79"/>
        <v>300</v>
      </c>
      <c r="H5077" s="13">
        <f>tbl_Data[[#This Row],[Units]] * tbl_Data[[#This Row],[Price]]</f>
        <v>9600</v>
      </c>
      <c r="I5077" s="4" t="s">
        <v>11</v>
      </c>
      <c r="J5077" s="4" t="s">
        <v>12</v>
      </c>
      <c r="K5077" s="4" t="s">
        <v>53</v>
      </c>
    </row>
    <row r="5078" spans="2:11" x14ac:dyDescent="0.25">
      <c r="B5078" s="7">
        <v>44297</v>
      </c>
      <c r="C5078" s="4" t="s">
        <v>8</v>
      </c>
      <c r="D5078" s="4" t="s">
        <v>16</v>
      </c>
      <c r="E5078" s="4" t="s">
        <v>10</v>
      </c>
      <c r="F5078" s="4">
        <v>29</v>
      </c>
      <c r="G5078" s="13">
        <f t="shared" si="79"/>
        <v>400</v>
      </c>
      <c r="H5078" s="13">
        <f>tbl_Data[[#This Row],[Units]] * tbl_Data[[#This Row],[Price]]</f>
        <v>11600</v>
      </c>
      <c r="I5078" s="4" t="s">
        <v>11</v>
      </c>
      <c r="J5078" s="4" t="s">
        <v>19</v>
      </c>
      <c r="K5078" s="4" t="s">
        <v>55</v>
      </c>
    </row>
    <row r="5079" spans="2:11" x14ac:dyDescent="0.25">
      <c r="B5079" s="7">
        <v>44297</v>
      </c>
      <c r="C5079" s="4" t="s">
        <v>13</v>
      </c>
      <c r="D5079" s="4" t="s">
        <v>18</v>
      </c>
      <c r="E5079" s="4" t="s">
        <v>20</v>
      </c>
      <c r="F5079" s="4">
        <v>42</v>
      </c>
      <c r="G5079" s="13">
        <f t="shared" si="79"/>
        <v>300</v>
      </c>
      <c r="H5079" s="13">
        <f>tbl_Data[[#This Row],[Units]] * tbl_Data[[#This Row],[Price]]</f>
        <v>12600</v>
      </c>
      <c r="I5079" s="4" t="s">
        <v>23</v>
      </c>
      <c r="J5079" s="4" t="s">
        <v>19</v>
      </c>
      <c r="K5079" s="4" t="s">
        <v>52</v>
      </c>
    </row>
    <row r="5080" spans="2:11" x14ac:dyDescent="0.25">
      <c r="B5080" s="7">
        <v>44297</v>
      </c>
      <c r="C5080" s="4" t="s">
        <v>21</v>
      </c>
      <c r="D5080" s="4" t="s">
        <v>18</v>
      </c>
      <c r="E5080" s="4" t="s">
        <v>20</v>
      </c>
      <c r="F5080" s="4">
        <v>45</v>
      </c>
      <c r="G5080" s="13">
        <f t="shared" si="79"/>
        <v>300</v>
      </c>
      <c r="H5080" s="13">
        <f>tbl_Data[[#This Row],[Units]] * tbl_Data[[#This Row],[Price]]</f>
        <v>13500</v>
      </c>
      <c r="I5080" s="4" t="s">
        <v>11</v>
      </c>
      <c r="J5080" s="4" t="s">
        <v>12</v>
      </c>
      <c r="K5080" s="4" t="s">
        <v>52</v>
      </c>
    </row>
    <row r="5081" spans="2:11" x14ac:dyDescent="0.25">
      <c r="B5081" s="7">
        <v>44297</v>
      </c>
      <c r="C5081" s="4" t="s">
        <v>21</v>
      </c>
      <c r="D5081" s="4" t="s">
        <v>48</v>
      </c>
      <c r="E5081" s="4" t="s">
        <v>17</v>
      </c>
      <c r="F5081" s="4">
        <v>39</v>
      </c>
      <c r="G5081" s="13">
        <f t="shared" si="79"/>
        <v>500</v>
      </c>
      <c r="H5081" s="13">
        <f>tbl_Data[[#This Row],[Units]] * tbl_Data[[#This Row],[Price]]</f>
        <v>19500</v>
      </c>
      <c r="I5081" s="4" t="s">
        <v>11</v>
      </c>
      <c r="J5081" s="4" t="s">
        <v>12</v>
      </c>
      <c r="K5081" s="4" t="s">
        <v>52</v>
      </c>
    </row>
    <row r="5082" spans="2:11" x14ac:dyDescent="0.25">
      <c r="B5082" s="7">
        <v>44297</v>
      </c>
      <c r="C5082" s="4" t="s">
        <v>21</v>
      </c>
      <c r="D5082" s="4" t="s">
        <v>48</v>
      </c>
      <c r="E5082" s="4" t="s">
        <v>17</v>
      </c>
      <c r="F5082" s="4">
        <v>40</v>
      </c>
      <c r="G5082" s="13">
        <f t="shared" si="79"/>
        <v>500</v>
      </c>
      <c r="H5082" s="13">
        <f>tbl_Data[[#This Row],[Units]] * tbl_Data[[#This Row],[Price]]</f>
        <v>20000</v>
      </c>
      <c r="I5082" s="4" t="s">
        <v>11</v>
      </c>
      <c r="J5082" s="4" t="s">
        <v>12</v>
      </c>
      <c r="K5082" s="4" t="s">
        <v>55</v>
      </c>
    </row>
    <row r="5083" spans="2:11" x14ac:dyDescent="0.25">
      <c r="B5083" s="7">
        <v>44297</v>
      </c>
      <c r="C5083" s="4" t="s">
        <v>13</v>
      </c>
      <c r="D5083" s="4" t="s">
        <v>9</v>
      </c>
      <c r="E5083" s="4" t="s">
        <v>17</v>
      </c>
      <c r="F5083" s="4">
        <v>48</v>
      </c>
      <c r="G5083" s="13">
        <f t="shared" si="79"/>
        <v>500</v>
      </c>
      <c r="H5083" s="13">
        <f>tbl_Data[[#This Row],[Units]] * tbl_Data[[#This Row],[Price]]</f>
        <v>24000</v>
      </c>
      <c r="I5083" s="4" t="s">
        <v>11</v>
      </c>
      <c r="J5083" s="4" t="s">
        <v>12</v>
      </c>
      <c r="K5083" s="4" t="s">
        <v>52</v>
      </c>
    </row>
    <row r="5084" spans="2:11" x14ac:dyDescent="0.25">
      <c r="B5084" s="7">
        <v>44297</v>
      </c>
      <c r="C5084" s="4" t="s">
        <v>21</v>
      </c>
      <c r="D5084" s="4" t="s">
        <v>14</v>
      </c>
      <c r="E5084" s="4" t="s">
        <v>17</v>
      </c>
      <c r="F5084" s="4">
        <v>49</v>
      </c>
      <c r="G5084" s="13">
        <f t="shared" si="79"/>
        <v>500</v>
      </c>
      <c r="H5084" s="13">
        <f>tbl_Data[[#This Row],[Units]] * tbl_Data[[#This Row],[Price]]</f>
        <v>24500</v>
      </c>
      <c r="I5084" s="4" t="s">
        <v>11</v>
      </c>
      <c r="J5084" s="4" t="s">
        <v>12</v>
      </c>
      <c r="K5084" s="4" t="s">
        <v>52</v>
      </c>
    </row>
    <row r="5085" spans="2:11" x14ac:dyDescent="0.25">
      <c r="B5085" s="7">
        <v>44298</v>
      </c>
      <c r="C5085" s="4" t="s">
        <v>8</v>
      </c>
      <c r="D5085" s="4" t="s">
        <v>14</v>
      </c>
      <c r="E5085" s="4" t="s">
        <v>17</v>
      </c>
      <c r="F5085" s="4">
        <v>6</v>
      </c>
      <c r="G5085" s="13">
        <f t="shared" si="79"/>
        <v>500</v>
      </c>
      <c r="H5085" s="13">
        <f>tbl_Data[[#This Row],[Units]] * tbl_Data[[#This Row],[Price]]</f>
        <v>3000</v>
      </c>
      <c r="I5085" s="4" t="s">
        <v>11</v>
      </c>
      <c r="J5085" s="4" t="s">
        <v>12</v>
      </c>
      <c r="K5085" s="4" t="s">
        <v>55</v>
      </c>
    </row>
    <row r="5086" spans="2:11" x14ac:dyDescent="0.25">
      <c r="B5086" s="7">
        <v>44298</v>
      </c>
      <c r="C5086" s="4" t="s">
        <v>21</v>
      </c>
      <c r="D5086" s="4" t="s">
        <v>14</v>
      </c>
      <c r="E5086" s="4" t="s">
        <v>15</v>
      </c>
      <c r="F5086" s="4">
        <v>44</v>
      </c>
      <c r="G5086" s="13">
        <f t="shared" si="79"/>
        <v>100</v>
      </c>
      <c r="H5086" s="13">
        <f>tbl_Data[[#This Row],[Units]] * tbl_Data[[#This Row],[Price]]</f>
        <v>4400</v>
      </c>
      <c r="I5086" s="4" t="s">
        <v>11</v>
      </c>
      <c r="J5086" s="4" t="s">
        <v>12</v>
      </c>
      <c r="K5086" s="4" t="s">
        <v>55</v>
      </c>
    </row>
    <row r="5087" spans="2:11" x14ac:dyDescent="0.25">
      <c r="B5087" s="7">
        <v>44298</v>
      </c>
      <c r="C5087" s="4" t="s">
        <v>13</v>
      </c>
      <c r="D5087" s="4" t="s">
        <v>14</v>
      </c>
      <c r="E5087" s="4" t="s">
        <v>17</v>
      </c>
      <c r="F5087" s="4">
        <v>22</v>
      </c>
      <c r="G5087" s="13">
        <f t="shared" si="79"/>
        <v>500</v>
      </c>
      <c r="H5087" s="13">
        <f>tbl_Data[[#This Row],[Units]] * tbl_Data[[#This Row],[Price]]</f>
        <v>11000</v>
      </c>
      <c r="I5087" s="4" t="s">
        <v>23</v>
      </c>
      <c r="J5087" s="4" t="s">
        <v>12</v>
      </c>
      <c r="K5087" s="4" t="s">
        <v>55</v>
      </c>
    </row>
    <row r="5088" spans="2:11" x14ac:dyDescent="0.25">
      <c r="B5088" s="7">
        <v>44298</v>
      </c>
      <c r="C5088" s="4" t="s">
        <v>13</v>
      </c>
      <c r="D5088" s="4" t="s">
        <v>14</v>
      </c>
      <c r="E5088" s="4" t="s">
        <v>20</v>
      </c>
      <c r="F5088" s="4">
        <v>40</v>
      </c>
      <c r="G5088" s="13">
        <f t="shared" si="79"/>
        <v>300</v>
      </c>
      <c r="H5088" s="13">
        <f>tbl_Data[[#This Row],[Units]] * tbl_Data[[#This Row],[Price]]</f>
        <v>12000</v>
      </c>
      <c r="I5088" s="4" t="s">
        <v>11</v>
      </c>
      <c r="J5088" s="4" t="s">
        <v>12</v>
      </c>
      <c r="K5088" s="4" t="s">
        <v>55</v>
      </c>
    </row>
    <row r="5089" spans="2:11" x14ac:dyDescent="0.25">
      <c r="B5089" s="7">
        <v>44298</v>
      </c>
      <c r="C5089" s="4" t="s">
        <v>21</v>
      </c>
      <c r="D5089" s="4" t="s">
        <v>14</v>
      </c>
      <c r="E5089" s="4" t="s">
        <v>20</v>
      </c>
      <c r="F5089" s="4">
        <v>48</v>
      </c>
      <c r="G5089" s="13">
        <f t="shared" si="79"/>
        <v>300</v>
      </c>
      <c r="H5089" s="13">
        <f>tbl_Data[[#This Row],[Units]] * tbl_Data[[#This Row],[Price]]</f>
        <v>14400</v>
      </c>
      <c r="I5089" s="4" t="s">
        <v>23</v>
      </c>
      <c r="J5089" s="4" t="s">
        <v>19</v>
      </c>
      <c r="K5089" s="4" t="s">
        <v>52</v>
      </c>
    </row>
    <row r="5090" spans="2:11" x14ac:dyDescent="0.25">
      <c r="B5090" s="7">
        <v>44298</v>
      </c>
      <c r="C5090" s="4" t="s">
        <v>21</v>
      </c>
      <c r="D5090" s="4" t="s">
        <v>16</v>
      </c>
      <c r="E5090" s="4" t="s">
        <v>10</v>
      </c>
      <c r="F5090" s="4">
        <v>43</v>
      </c>
      <c r="G5090" s="13">
        <f t="shared" si="79"/>
        <v>400</v>
      </c>
      <c r="H5090" s="13">
        <f>tbl_Data[[#This Row],[Units]] * tbl_Data[[#This Row],[Price]]</f>
        <v>17200</v>
      </c>
      <c r="I5090" s="4" t="s">
        <v>11</v>
      </c>
      <c r="J5090" s="4" t="s">
        <v>12</v>
      </c>
      <c r="K5090" s="4" t="s">
        <v>52</v>
      </c>
    </row>
    <row r="5091" spans="2:11" x14ac:dyDescent="0.25">
      <c r="B5091" s="7">
        <v>44299</v>
      </c>
      <c r="C5091" s="4" t="s">
        <v>8</v>
      </c>
      <c r="D5091" s="4" t="s">
        <v>18</v>
      </c>
      <c r="E5091" s="4" t="s">
        <v>17</v>
      </c>
      <c r="F5091" s="4">
        <v>3</v>
      </c>
      <c r="G5091" s="13">
        <f t="shared" si="79"/>
        <v>500</v>
      </c>
      <c r="H5091" s="13">
        <f>tbl_Data[[#This Row],[Units]] * tbl_Data[[#This Row],[Price]]</f>
        <v>1500</v>
      </c>
      <c r="I5091" s="4" t="s">
        <v>11</v>
      </c>
      <c r="J5091" s="4" t="s">
        <v>12</v>
      </c>
      <c r="K5091" s="4" t="s">
        <v>53</v>
      </c>
    </row>
    <row r="5092" spans="2:11" x14ac:dyDescent="0.25">
      <c r="B5092" s="7">
        <v>44299</v>
      </c>
      <c r="C5092" s="4" t="s">
        <v>8</v>
      </c>
      <c r="D5092" s="4" t="s">
        <v>48</v>
      </c>
      <c r="E5092" s="4" t="s">
        <v>15</v>
      </c>
      <c r="F5092" s="4">
        <v>16</v>
      </c>
      <c r="G5092" s="13">
        <f t="shared" si="79"/>
        <v>100</v>
      </c>
      <c r="H5092" s="13">
        <f>tbl_Data[[#This Row],[Units]] * tbl_Data[[#This Row],[Price]]</f>
        <v>1600</v>
      </c>
      <c r="I5092" s="4" t="s">
        <v>11</v>
      </c>
      <c r="J5092" s="4" t="s">
        <v>19</v>
      </c>
      <c r="K5092" s="4" t="s">
        <v>52</v>
      </c>
    </row>
    <row r="5093" spans="2:11" x14ac:dyDescent="0.25">
      <c r="B5093" s="7">
        <v>44299</v>
      </c>
      <c r="C5093" s="4" t="s">
        <v>13</v>
      </c>
      <c r="D5093" s="4" t="s">
        <v>16</v>
      </c>
      <c r="E5093" s="4" t="s">
        <v>15</v>
      </c>
      <c r="F5093" s="4">
        <v>47</v>
      </c>
      <c r="G5093" s="13">
        <f t="shared" si="79"/>
        <v>100</v>
      </c>
      <c r="H5093" s="13">
        <f>tbl_Data[[#This Row],[Units]] * tbl_Data[[#This Row],[Price]]</f>
        <v>4700</v>
      </c>
      <c r="I5093" s="4" t="s">
        <v>11</v>
      </c>
      <c r="J5093" s="4" t="s">
        <v>19</v>
      </c>
      <c r="K5093" s="4" t="s">
        <v>52</v>
      </c>
    </row>
    <row r="5094" spans="2:11" x14ac:dyDescent="0.25">
      <c r="B5094" s="7">
        <v>44299</v>
      </c>
      <c r="C5094" s="4" t="s">
        <v>21</v>
      </c>
      <c r="D5094" s="4" t="s">
        <v>18</v>
      </c>
      <c r="E5094" s="4" t="s">
        <v>17</v>
      </c>
      <c r="F5094" s="4">
        <v>11</v>
      </c>
      <c r="G5094" s="13">
        <f t="shared" si="79"/>
        <v>500</v>
      </c>
      <c r="H5094" s="13">
        <f>tbl_Data[[#This Row],[Units]] * tbl_Data[[#This Row],[Price]]</f>
        <v>5500</v>
      </c>
      <c r="I5094" s="4" t="s">
        <v>11</v>
      </c>
      <c r="J5094" s="4" t="s">
        <v>12</v>
      </c>
      <c r="K5094" s="4" t="s">
        <v>55</v>
      </c>
    </row>
    <row r="5095" spans="2:11" x14ac:dyDescent="0.25">
      <c r="B5095" s="7">
        <v>44299</v>
      </c>
      <c r="C5095" s="4" t="s">
        <v>13</v>
      </c>
      <c r="D5095" s="4" t="s">
        <v>18</v>
      </c>
      <c r="E5095" s="4" t="s">
        <v>10</v>
      </c>
      <c r="F5095" s="4">
        <v>17</v>
      </c>
      <c r="G5095" s="13">
        <f t="shared" si="79"/>
        <v>400</v>
      </c>
      <c r="H5095" s="13">
        <f>tbl_Data[[#This Row],[Units]] * tbl_Data[[#This Row],[Price]]</f>
        <v>6800</v>
      </c>
      <c r="I5095" s="4" t="s">
        <v>23</v>
      </c>
      <c r="J5095" s="4" t="s">
        <v>12</v>
      </c>
      <c r="K5095" s="4" t="s">
        <v>54</v>
      </c>
    </row>
    <row r="5096" spans="2:11" x14ac:dyDescent="0.25">
      <c r="B5096" s="7">
        <v>44299</v>
      </c>
      <c r="C5096" s="4" t="s">
        <v>8</v>
      </c>
      <c r="D5096" s="4" t="s">
        <v>14</v>
      </c>
      <c r="E5096" s="4" t="s">
        <v>10</v>
      </c>
      <c r="F5096" s="4">
        <v>18</v>
      </c>
      <c r="G5096" s="13">
        <f t="shared" si="79"/>
        <v>400</v>
      </c>
      <c r="H5096" s="13">
        <f>tbl_Data[[#This Row],[Units]] * tbl_Data[[#This Row],[Price]]</f>
        <v>7200</v>
      </c>
      <c r="I5096" s="4" t="s">
        <v>11</v>
      </c>
      <c r="J5096" s="4" t="s">
        <v>12</v>
      </c>
      <c r="K5096" s="4" t="s">
        <v>52</v>
      </c>
    </row>
    <row r="5097" spans="2:11" x14ac:dyDescent="0.25">
      <c r="B5097" s="7">
        <v>44299</v>
      </c>
      <c r="C5097" s="4" t="s">
        <v>13</v>
      </c>
      <c r="D5097" s="4" t="s">
        <v>24</v>
      </c>
      <c r="E5097" s="4" t="s">
        <v>10</v>
      </c>
      <c r="F5097" s="4">
        <v>36</v>
      </c>
      <c r="G5097" s="13">
        <f t="shared" si="79"/>
        <v>400</v>
      </c>
      <c r="H5097" s="13">
        <f>tbl_Data[[#This Row],[Units]] * tbl_Data[[#This Row],[Price]]</f>
        <v>14400</v>
      </c>
      <c r="I5097" s="4" t="s">
        <v>23</v>
      </c>
      <c r="J5097" s="4" t="s">
        <v>12</v>
      </c>
      <c r="K5097" s="4" t="s">
        <v>55</v>
      </c>
    </row>
    <row r="5098" spans="2:11" x14ac:dyDescent="0.25">
      <c r="B5098" s="7">
        <v>44299</v>
      </c>
      <c r="C5098" s="4" t="s">
        <v>21</v>
      </c>
      <c r="D5098" s="4" t="s">
        <v>16</v>
      </c>
      <c r="E5098" s="4" t="s">
        <v>17</v>
      </c>
      <c r="F5098" s="4">
        <v>31</v>
      </c>
      <c r="G5098" s="13">
        <f t="shared" si="79"/>
        <v>500</v>
      </c>
      <c r="H5098" s="13">
        <f>tbl_Data[[#This Row],[Units]] * tbl_Data[[#This Row],[Price]]</f>
        <v>15500</v>
      </c>
      <c r="I5098" s="4" t="s">
        <v>11</v>
      </c>
      <c r="J5098" s="4" t="s">
        <v>12</v>
      </c>
      <c r="K5098" s="4" t="s">
        <v>53</v>
      </c>
    </row>
    <row r="5099" spans="2:11" x14ac:dyDescent="0.25">
      <c r="B5099" s="7">
        <v>44299</v>
      </c>
      <c r="C5099" s="4" t="s">
        <v>21</v>
      </c>
      <c r="D5099" s="4" t="s">
        <v>16</v>
      </c>
      <c r="E5099" s="4" t="s">
        <v>17</v>
      </c>
      <c r="F5099" s="4">
        <v>46</v>
      </c>
      <c r="G5099" s="13">
        <f t="shared" si="79"/>
        <v>500</v>
      </c>
      <c r="H5099" s="13">
        <f>tbl_Data[[#This Row],[Units]] * tbl_Data[[#This Row],[Price]]</f>
        <v>23000</v>
      </c>
      <c r="I5099" s="4" t="s">
        <v>11</v>
      </c>
      <c r="J5099" s="4" t="s">
        <v>12</v>
      </c>
      <c r="K5099" s="4" t="s">
        <v>52</v>
      </c>
    </row>
    <row r="5100" spans="2:11" x14ac:dyDescent="0.25">
      <c r="B5100" s="7">
        <v>44299</v>
      </c>
      <c r="C5100" s="4" t="s">
        <v>21</v>
      </c>
      <c r="D5100" s="4" t="s">
        <v>18</v>
      </c>
      <c r="E5100" s="4" t="s">
        <v>17</v>
      </c>
      <c r="F5100" s="4">
        <v>47</v>
      </c>
      <c r="G5100" s="13">
        <f t="shared" si="79"/>
        <v>500</v>
      </c>
      <c r="H5100" s="13">
        <f>tbl_Data[[#This Row],[Units]] * tbl_Data[[#This Row],[Price]]</f>
        <v>23500</v>
      </c>
      <c r="I5100" s="4" t="s">
        <v>11</v>
      </c>
      <c r="J5100" s="4" t="s">
        <v>12</v>
      </c>
      <c r="K5100" s="4" t="s">
        <v>53</v>
      </c>
    </row>
    <row r="5101" spans="2:11" x14ac:dyDescent="0.25">
      <c r="B5101" s="7">
        <v>44300</v>
      </c>
      <c r="C5101" s="4" t="s">
        <v>13</v>
      </c>
      <c r="D5101" s="4" t="s">
        <v>24</v>
      </c>
      <c r="E5101" s="4" t="s">
        <v>22</v>
      </c>
      <c r="F5101" s="4">
        <v>8</v>
      </c>
      <c r="G5101" s="13">
        <f t="shared" si="79"/>
        <v>200</v>
      </c>
      <c r="H5101" s="13">
        <f>tbl_Data[[#This Row],[Units]] * tbl_Data[[#This Row],[Price]]</f>
        <v>1600</v>
      </c>
      <c r="I5101" s="4" t="s">
        <v>11</v>
      </c>
      <c r="J5101" s="4" t="s">
        <v>12</v>
      </c>
      <c r="K5101" s="4" t="s">
        <v>52</v>
      </c>
    </row>
    <row r="5102" spans="2:11" x14ac:dyDescent="0.25">
      <c r="B5102" s="7">
        <v>44300</v>
      </c>
      <c r="C5102" s="4" t="s">
        <v>13</v>
      </c>
      <c r="D5102" s="4" t="s">
        <v>48</v>
      </c>
      <c r="E5102" s="4" t="s">
        <v>10</v>
      </c>
      <c r="F5102" s="4">
        <v>7</v>
      </c>
      <c r="G5102" s="13">
        <f t="shared" si="79"/>
        <v>400</v>
      </c>
      <c r="H5102" s="13">
        <f>tbl_Data[[#This Row],[Units]] * tbl_Data[[#This Row],[Price]]</f>
        <v>2800</v>
      </c>
      <c r="I5102" s="4" t="s">
        <v>11</v>
      </c>
      <c r="J5102" s="4" t="s">
        <v>12</v>
      </c>
      <c r="K5102" s="4" t="s">
        <v>53</v>
      </c>
    </row>
    <row r="5103" spans="2:11" x14ac:dyDescent="0.25">
      <c r="B5103" s="7">
        <v>44300</v>
      </c>
      <c r="C5103" s="4" t="s">
        <v>13</v>
      </c>
      <c r="D5103" s="4" t="s">
        <v>18</v>
      </c>
      <c r="E5103" s="4" t="s">
        <v>10</v>
      </c>
      <c r="F5103" s="4">
        <v>9</v>
      </c>
      <c r="G5103" s="13">
        <f t="shared" si="79"/>
        <v>400</v>
      </c>
      <c r="H5103" s="13">
        <f>tbl_Data[[#This Row],[Units]] * tbl_Data[[#This Row],[Price]]</f>
        <v>3600</v>
      </c>
      <c r="I5103" s="4" t="s">
        <v>11</v>
      </c>
      <c r="J5103" s="4" t="s">
        <v>19</v>
      </c>
      <c r="K5103" s="4" t="s">
        <v>55</v>
      </c>
    </row>
    <row r="5104" spans="2:11" x14ac:dyDescent="0.25">
      <c r="B5104" s="7">
        <v>44300</v>
      </c>
      <c r="C5104" s="4" t="s">
        <v>8</v>
      </c>
      <c r="D5104" s="4" t="s">
        <v>24</v>
      </c>
      <c r="E5104" s="4" t="s">
        <v>20</v>
      </c>
      <c r="F5104" s="4">
        <v>18</v>
      </c>
      <c r="G5104" s="13">
        <f t="shared" si="79"/>
        <v>300</v>
      </c>
      <c r="H5104" s="13">
        <f>tbl_Data[[#This Row],[Units]] * tbl_Data[[#This Row],[Price]]</f>
        <v>5400</v>
      </c>
      <c r="I5104" s="4" t="s">
        <v>11</v>
      </c>
      <c r="J5104" s="4" t="s">
        <v>12</v>
      </c>
      <c r="K5104" s="4" t="s">
        <v>55</v>
      </c>
    </row>
    <row r="5105" spans="2:11" x14ac:dyDescent="0.25">
      <c r="B5105" s="7">
        <v>44300</v>
      </c>
      <c r="C5105" s="4" t="s">
        <v>13</v>
      </c>
      <c r="D5105" s="4" t="s">
        <v>48</v>
      </c>
      <c r="E5105" s="4" t="s">
        <v>20</v>
      </c>
      <c r="F5105" s="4">
        <v>18</v>
      </c>
      <c r="G5105" s="13">
        <f t="shared" si="79"/>
        <v>300</v>
      </c>
      <c r="H5105" s="13">
        <f>tbl_Data[[#This Row],[Units]] * tbl_Data[[#This Row],[Price]]</f>
        <v>5400</v>
      </c>
      <c r="I5105" s="4" t="s">
        <v>11</v>
      </c>
      <c r="J5105" s="4" t="s">
        <v>12</v>
      </c>
      <c r="K5105" s="4" t="s">
        <v>53</v>
      </c>
    </row>
    <row r="5106" spans="2:11" x14ac:dyDescent="0.25">
      <c r="B5106" s="7">
        <v>44300</v>
      </c>
      <c r="C5106" s="4" t="s">
        <v>21</v>
      </c>
      <c r="D5106" s="4" t="s">
        <v>16</v>
      </c>
      <c r="E5106" s="4" t="s">
        <v>10</v>
      </c>
      <c r="F5106" s="4">
        <v>15</v>
      </c>
      <c r="G5106" s="13">
        <f t="shared" si="79"/>
        <v>400</v>
      </c>
      <c r="H5106" s="13">
        <f>tbl_Data[[#This Row],[Units]] * tbl_Data[[#This Row],[Price]]</f>
        <v>6000</v>
      </c>
      <c r="I5106" s="4" t="s">
        <v>23</v>
      </c>
      <c r="J5106" s="4" t="s">
        <v>19</v>
      </c>
      <c r="K5106" s="4" t="s">
        <v>53</v>
      </c>
    </row>
    <row r="5107" spans="2:11" x14ac:dyDescent="0.25">
      <c r="B5107" s="7">
        <v>44300</v>
      </c>
      <c r="C5107" s="4" t="s">
        <v>13</v>
      </c>
      <c r="D5107" s="4" t="s">
        <v>16</v>
      </c>
      <c r="E5107" s="4" t="s">
        <v>17</v>
      </c>
      <c r="F5107" s="4">
        <v>13</v>
      </c>
      <c r="G5107" s="13">
        <f t="shared" si="79"/>
        <v>500</v>
      </c>
      <c r="H5107" s="13">
        <f>tbl_Data[[#This Row],[Units]] * tbl_Data[[#This Row],[Price]]</f>
        <v>6500</v>
      </c>
      <c r="I5107" s="4" t="s">
        <v>11</v>
      </c>
      <c r="J5107" s="4" t="s">
        <v>12</v>
      </c>
      <c r="K5107" s="4" t="s">
        <v>55</v>
      </c>
    </row>
    <row r="5108" spans="2:11" x14ac:dyDescent="0.25">
      <c r="B5108" s="7">
        <v>44300</v>
      </c>
      <c r="C5108" s="4" t="s">
        <v>13</v>
      </c>
      <c r="D5108" s="4" t="s">
        <v>18</v>
      </c>
      <c r="E5108" s="4" t="s">
        <v>10</v>
      </c>
      <c r="F5108" s="4">
        <v>19</v>
      </c>
      <c r="G5108" s="13">
        <f t="shared" si="79"/>
        <v>400</v>
      </c>
      <c r="H5108" s="13">
        <f>tbl_Data[[#This Row],[Units]] * tbl_Data[[#This Row],[Price]]</f>
        <v>7600</v>
      </c>
      <c r="I5108" s="4" t="s">
        <v>11</v>
      </c>
      <c r="J5108" s="4" t="s">
        <v>12</v>
      </c>
      <c r="K5108" s="4" t="s">
        <v>53</v>
      </c>
    </row>
    <row r="5109" spans="2:11" x14ac:dyDescent="0.25">
      <c r="B5109" s="7">
        <v>44300</v>
      </c>
      <c r="C5109" s="4" t="s">
        <v>21</v>
      </c>
      <c r="D5109" s="4" t="s">
        <v>48</v>
      </c>
      <c r="E5109" s="4" t="s">
        <v>10</v>
      </c>
      <c r="F5109" s="4">
        <v>24</v>
      </c>
      <c r="G5109" s="13">
        <f t="shared" si="79"/>
        <v>400</v>
      </c>
      <c r="H5109" s="13">
        <f>tbl_Data[[#This Row],[Units]] * tbl_Data[[#This Row],[Price]]</f>
        <v>9600</v>
      </c>
      <c r="I5109" s="4" t="s">
        <v>11</v>
      </c>
      <c r="J5109" s="4" t="s">
        <v>12</v>
      </c>
      <c r="K5109" s="4" t="s">
        <v>55</v>
      </c>
    </row>
    <row r="5110" spans="2:11" x14ac:dyDescent="0.25">
      <c r="B5110" s="7">
        <v>44300</v>
      </c>
      <c r="C5110" s="4" t="s">
        <v>8</v>
      </c>
      <c r="D5110" s="4" t="s">
        <v>14</v>
      </c>
      <c r="E5110" s="4" t="s">
        <v>10</v>
      </c>
      <c r="F5110" s="4">
        <v>26</v>
      </c>
      <c r="G5110" s="13">
        <f t="shared" si="79"/>
        <v>400</v>
      </c>
      <c r="H5110" s="13">
        <f>tbl_Data[[#This Row],[Units]] * tbl_Data[[#This Row],[Price]]</f>
        <v>10400</v>
      </c>
      <c r="I5110" s="4" t="s">
        <v>11</v>
      </c>
      <c r="J5110" s="4" t="s">
        <v>12</v>
      </c>
      <c r="K5110" s="4" t="s">
        <v>52</v>
      </c>
    </row>
    <row r="5111" spans="2:11" x14ac:dyDescent="0.25">
      <c r="B5111" s="7">
        <v>44300</v>
      </c>
      <c r="C5111" s="4" t="s">
        <v>13</v>
      </c>
      <c r="D5111" s="4" t="s">
        <v>18</v>
      </c>
      <c r="E5111" s="4" t="s">
        <v>10</v>
      </c>
      <c r="F5111" s="4">
        <v>34</v>
      </c>
      <c r="G5111" s="13">
        <f t="shared" si="79"/>
        <v>400</v>
      </c>
      <c r="H5111" s="13">
        <f>tbl_Data[[#This Row],[Units]] * tbl_Data[[#This Row],[Price]]</f>
        <v>13600</v>
      </c>
      <c r="I5111" s="4" t="s">
        <v>11</v>
      </c>
      <c r="J5111" s="4" t="s">
        <v>12</v>
      </c>
      <c r="K5111" s="4" t="s">
        <v>55</v>
      </c>
    </row>
    <row r="5112" spans="2:11" x14ac:dyDescent="0.25">
      <c r="B5112" s="7">
        <v>44300</v>
      </c>
      <c r="C5112" s="4" t="s">
        <v>21</v>
      </c>
      <c r="D5112" s="4" t="s">
        <v>18</v>
      </c>
      <c r="E5112" s="4" t="s">
        <v>10</v>
      </c>
      <c r="F5112" s="4">
        <v>36</v>
      </c>
      <c r="G5112" s="13">
        <f t="shared" si="79"/>
        <v>400</v>
      </c>
      <c r="H5112" s="13">
        <f>tbl_Data[[#This Row],[Units]] * tbl_Data[[#This Row],[Price]]</f>
        <v>14400</v>
      </c>
      <c r="I5112" s="4" t="s">
        <v>23</v>
      </c>
      <c r="J5112" s="4" t="s">
        <v>12</v>
      </c>
      <c r="K5112" s="4" t="s">
        <v>53</v>
      </c>
    </row>
    <row r="5113" spans="2:11" x14ac:dyDescent="0.25">
      <c r="B5113" s="7">
        <v>44300</v>
      </c>
      <c r="C5113" s="4" t="s">
        <v>21</v>
      </c>
      <c r="D5113" s="4" t="s">
        <v>14</v>
      </c>
      <c r="E5113" s="4" t="s">
        <v>17</v>
      </c>
      <c r="F5113" s="4">
        <v>34</v>
      </c>
      <c r="G5113" s="13">
        <f t="shared" si="79"/>
        <v>500</v>
      </c>
      <c r="H5113" s="13">
        <f>tbl_Data[[#This Row],[Units]] * tbl_Data[[#This Row],[Price]]</f>
        <v>17000</v>
      </c>
      <c r="I5113" s="4" t="s">
        <v>23</v>
      </c>
      <c r="J5113" s="4" t="s">
        <v>12</v>
      </c>
      <c r="K5113" s="4" t="s">
        <v>53</v>
      </c>
    </row>
    <row r="5114" spans="2:11" x14ac:dyDescent="0.25">
      <c r="B5114" s="7">
        <v>44300</v>
      </c>
      <c r="C5114" s="4" t="s">
        <v>8</v>
      </c>
      <c r="D5114" s="4" t="s">
        <v>18</v>
      </c>
      <c r="E5114" s="4" t="s">
        <v>17</v>
      </c>
      <c r="F5114" s="4">
        <v>35</v>
      </c>
      <c r="G5114" s="13">
        <f t="shared" si="79"/>
        <v>500</v>
      </c>
      <c r="H5114" s="13">
        <f>tbl_Data[[#This Row],[Units]] * tbl_Data[[#This Row],[Price]]</f>
        <v>17500</v>
      </c>
      <c r="I5114" s="4" t="s">
        <v>11</v>
      </c>
      <c r="J5114" s="4" t="s">
        <v>12</v>
      </c>
      <c r="K5114" s="4" t="s">
        <v>52</v>
      </c>
    </row>
    <row r="5115" spans="2:11" x14ac:dyDescent="0.25">
      <c r="B5115" s="7">
        <v>44300</v>
      </c>
      <c r="C5115" s="4" t="s">
        <v>8</v>
      </c>
      <c r="D5115" s="4" t="s">
        <v>14</v>
      </c>
      <c r="E5115" s="4" t="s">
        <v>17</v>
      </c>
      <c r="F5115" s="4">
        <v>35</v>
      </c>
      <c r="G5115" s="13">
        <f t="shared" si="79"/>
        <v>500</v>
      </c>
      <c r="H5115" s="13">
        <f>tbl_Data[[#This Row],[Units]] * tbl_Data[[#This Row],[Price]]</f>
        <v>17500</v>
      </c>
      <c r="I5115" s="4" t="s">
        <v>11</v>
      </c>
      <c r="J5115" s="4" t="s">
        <v>12</v>
      </c>
      <c r="K5115" s="4" t="s">
        <v>52</v>
      </c>
    </row>
    <row r="5116" spans="2:11" x14ac:dyDescent="0.25">
      <c r="B5116" s="7">
        <v>44300</v>
      </c>
      <c r="C5116" s="4" t="s">
        <v>21</v>
      </c>
      <c r="D5116" s="4" t="s">
        <v>48</v>
      </c>
      <c r="E5116" s="4" t="s">
        <v>10</v>
      </c>
      <c r="F5116" s="4">
        <v>46</v>
      </c>
      <c r="G5116" s="13">
        <f t="shared" si="79"/>
        <v>400</v>
      </c>
      <c r="H5116" s="13">
        <f>tbl_Data[[#This Row],[Units]] * tbl_Data[[#This Row],[Price]]</f>
        <v>18400</v>
      </c>
      <c r="I5116" s="4" t="s">
        <v>23</v>
      </c>
      <c r="J5116" s="4" t="s">
        <v>12</v>
      </c>
      <c r="K5116" s="4" t="s">
        <v>52</v>
      </c>
    </row>
    <row r="5117" spans="2:11" x14ac:dyDescent="0.25">
      <c r="B5117" s="7">
        <v>44300</v>
      </c>
      <c r="C5117" s="4" t="s">
        <v>13</v>
      </c>
      <c r="D5117" s="4" t="s">
        <v>9</v>
      </c>
      <c r="E5117" s="4" t="s">
        <v>17</v>
      </c>
      <c r="F5117" s="4">
        <v>38</v>
      </c>
      <c r="G5117" s="13">
        <f t="shared" si="79"/>
        <v>500</v>
      </c>
      <c r="H5117" s="13">
        <f>tbl_Data[[#This Row],[Units]] * tbl_Data[[#This Row],[Price]]</f>
        <v>19000</v>
      </c>
      <c r="I5117" s="4" t="s">
        <v>11</v>
      </c>
      <c r="J5117" s="4" t="s">
        <v>12</v>
      </c>
      <c r="K5117" s="4" t="s">
        <v>56</v>
      </c>
    </row>
    <row r="5118" spans="2:11" x14ac:dyDescent="0.25">
      <c r="B5118" s="7">
        <v>44300</v>
      </c>
      <c r="C5118" s="4" t="s">
        <v>21</v>
      </c>
      <c r="D5118" s="4" t="s">
        <v>48</v>
      </c>
      <c r="E5118" s="4" t="s">
        <v>17</v>
      </c>
      <c r="F5118" s="4">
        <v>49</v>
      </c>
      <c r="G5118" s="13">
        <f t="shared" si="79"/>
        <v>500</v>
      </c>
      <c r="H5118" s="13">
        <f>tbl_Data[[#This Row],[Units]] * tbl_Data[[#This Row],[Price]]</f>
        <v>24500</v>
      </c>
      <c r="I5118" s="4" t="s">
        <v>23</v>
      </c>
      <c r="J5118" s="4" t="s">
        <v>12</v>
      </c>
      <c r="K5118" s="4" t="s">
        <v>55</v>
      </c>
    </row>
    <row r="5119" spans="2:11" x14ac:dyDescent="0.25">
      <c r="B5119" s="7">
        <v>44301</v>
      </c>
      <c r="C5119" s="4" t="s">
        <v>13</v>
      </c>
      <c r="D5119" s="4" t="s">
        <v>18</v>
      </c>
      <c r="E5119" s="4" t="s">
        <v>15</v>
      </c>
      <c r="F5119" s="4">
        <v>25</v>
      </c>
      <c r="G5119" s="13">
        <f t="shared" si="79"/>
        <v>100</v>
      </c>
      <c r="H5119" s="13">
        <f>tbl_Data[[#This Row],[Units]] * tbl_Data[[#This Row],[Price]]</f>
        <v>2500</v>
      </c>
      <c r="I5119" s="4" t="s">
        <v>11</v>
      </c>
      <c r="J5119" s="4" t="s">
        <v>12</v>
      </c>
      <c r="K5119" s="4" t="s">
        <v>55</v>
      </c>
    </row>
    <row r="5120" spans="2:11" x14ac:dyDescent="0.25">
      <c r="B5120" s="7">
        <v>44301</v>
      </c>
      <c r="C5120" s="4" t="s">
        <v>21</v>
      </c>
      <c r="D5120" s="4" t="s">
        <v>18</v>
      </c>
      <c r="E5120" s="4" t="s">
        <v>17</v>
      </c>
      <c r="F5120" s="4">
        <v>10</v>
      </c>
      <c r="G5120" s="13">
        <f t="shared" si="79"/>
        <v>500</v>
      </c>
      <c r="H5120" s="13">
        <f>tbl_Data[[#This Row],[Units]] * tbl_Data[[#This Row],[Price]]</f>
        <v>5000</v>
      </c>
      <c r="I5120" s="4" t="s">
        <v>11</v>
      </c>
      <c r="J5120" s="4" t="s">
        <v>12</v>
      </c>
      <c r="K5120" s="4" t="s">
        <v>55</v>
      </c>
    </row>
    <row r="5121" spans="2:11" x14ac:dyDescent="0.25">
      <c r="B5121" s="7">
        <v>44301</v>
      </c>
      <c r="C5121" s="4" t="s">
        <v>13</v>
      </c>
      <c r="D5121" s="4" t="s">
        <v>14</v>
      </c>
      <c r="E5121" s="4" t="s">
        <v>22</v>
      </c>
      <c r="F5121" s="4">
        <v>29</v>
      </c>
      <c r="G5121" s="13">
        <f t="shared" si="79"/>
        <v>200</v>
      </c>
      <c r="H5121" s="13">
        <f>tbl_Data[[#This Row],[Units]] * tbl_Data[[#This Row],[Price]]</f>
        <v>5800</v>
      </c>
      <c r="I5121" s="4" t="s">
        <v>11</v>
      </c>
      <c r="J5121" s="4" t="s">
        <v>19</v>
      </c>
      <c r="K5121" s="4" t="s">
        <v>55</v>
      </c>
    </row>
    <row r="5122" spans="2:11" x14ac:dyDescent="0.25">
      <c r="B5122" s="7">
        <v>44301</v>
      </c>
      <c r="C5122" s="4" t="s">
        <v>13</v>
      </c>
      <c r="D5122" s="4" t="s">
        <v>14</v>
      </c>
      <c r="E5122" s="4" t="s">
        <v>22</v>
      </c>
      <c r="F5122" s="4">
        <v>38</v>
      </c>
      <c r="G5122" s="13">
        <f t="shared" si="79"/>
        <v>200</v>
      </c>
      <c r="H5122" s="13">
        <f>tbl_Data[[#This Row],[Units]] * tbl_Data[[#This Row],[Price]]</f>
        <v>7600</v>
      </c>
      <c r="I5122" s="4" t="s">
        <v>11</v>
      </c>
      <c r="J5122" s="4" t="s">
        <v>12</v>
      </c>
      <c r="K5122" s="4" t="s">
        <v>53</v>
      </c>
    </row>
    <row r="5123" spans="2:11" x14ac:dyDescent="0.25">
      <c r="B5123" s="7">
        <v>44301</v>
      </c>
      <c r="C5123" s="4" t="s">
        <v>21</v>
      </c>
      <c r="D5123" s="4" t="s">
        <v>48</v>
      </c>
      <c r="E5123" s="4" t="s">
        <v>10</v>
      </c>
      <c r="F5123" s="4">
        <v>20</v>
      </c>
      <c r="G5123" s="13">
        <f t="shared" si="79"/>
        <v>400</v>
      </c>
      <c r="H5123" s="13">
        <f>tbl_Data[[#This Row],[Units]] * tbl_Data[[#This Row],[Price]]</f>
        <v>8000</v>
      </c>
      <c r="I5123" s="4" t="s">
        <v>11</v>
      </c>
      <c r="J5123" s="4" t="s">
        <v>12</v>
      </c>
      <c r="K5123" s="4" t="s">
        <v>55</v>
      </c>
    </row>
    <row r="5124" spans="2:11" x14ac:dyDescent="0.25">
      <c r="B5124" s="7">
        <v>44301</v>
      </c>
      <c r="C5124" s="4" t="s">
        <v>13</v>
      </c>
      <c r="D5124" s="4" t="s">
        <v>14</v>
      </c>
      <c r="E5124" s="4" t="s">
        <v>10</v>
      </c>
      <c r="F5124" s="4">
        <v>22</v>
      </c>
      <c r="G5124" s="13">
        <f t="shared" ref="G5124:G5187" si="80">_xlfn.XLOOKUP(E5124, Product, dv_Price, "N/A", 0)</f>
        <v>400</v>
      </c>
      <c r="H5124" s="13">
        <f>tbl_Data[[#This Row],[Units]] * tbl_Data[[#This Row],[Price]]</f>
        <v>8800</v>
      </c>
      <c r="I5124" s="4" t="s">
        <v>11</v>
      </c>
      <c r="J5124" s="4" t="s">
        <v>12</v>
      </c>
      <c r="K5124" s="4" t="s">
        <v>54</v>
      </c>
    </row>
    <row r="5125" spans="2:11" x14ac:dyDescent="0.25">
      <c r="B5125" s="7">
        <v>44301</v>
      </c>
      <c r="C5125" s="4" t="s">
        <v>8</v>
      </c>
      <c r="D5125" s="4" t="s">
        <v>18</v>
      </c>
      <c r="E5125" s="4" t="s">
        <v>17</v>
      </c>
      <c r="F5125" s="4">
        <v>28</v>
      </c>
      <c r="G5125" s="13">
        <f t="shared" si="80"/>
        <v>500</v>
      </c>
      <c r="H5125" s="13">
        <f>tbl_Data[[#This Row],[Units]] * tbl_Data[[#This Row],[Price]]</f>
        <v>14000</v>
      </c>
      <c r="I5125" s="4" t="s">
        <v>11</v>
      </c>
      <c r="J5125" s="4" t="s">
        <v>12</v>
      </c>
      <c r="K5125" s="4" t="s">
        <v>56</v>
      </c>
    </row>
    <row r="5126" spans="2:11" x14ac:dyDescent="0.25">
      <c r="B5126" s="7">
        <v>44301</v>
      </c>
      <c r="C5126" s="4" t="s">
        <v>13</v>
      </c>
      <c r="D5126" s="4" t="s">
        <v>16</v>
      </c>
      <c r="E5126" s="4" t="s">
        <v>10</v>
      </c>
      <c r="F5126" s="4">
        <v>37</v>
      </c>
      <c r="G5126" s="13">
        <f t="shared" si="80"/>
        <v>400</v>
      </c>
      <c r="H5126" s="13">
        <f>tbl_Data[[#This Row],[Units]] * tbl_Data[[#This Row],[Price]]</f>
        <v>14800</v>
      </c>
      <c r="I5126" s="4" t="s">
        <v>23</v>
      </c>
      <c r="J5126" s="4" t="s">
        <v>12</v>
      </c>
      <c r="K5126" s="4" t="s">
        <v>53</v>
      </c>
    </row>
    <row r="5127" spans="2:11" x14ac:dyDescent="0.25">
      <c r="B5127" s="7">
        <v>44301</v>
      </c>
      <c r="C5127" s="4" t="s">
        <v>21</v>
      </c>
      <c r="D5127" s="4" t="s">
        <v>9</v>
      </c>
      <c r="E5127" s="4" t="s">
        <v>17</v>
      </c>
      <c r="F5127" s="4">
        <v>31</v>
      </c>
      <c r="G5127" s="13">
        <f t="shared" si="80"/>
        <v>500</v>
      </c>
      <c r="H5127" s="13">
        <f>tbl_Data[[#This Row],[Units]] * tbl_Data[[#This Row],[Price]]</f>
        <v>15500</v>
      </c>
      <c r="I5127" s="4" t="s">
        <v>11</v>
      </c>
      <c r="J5127" s="4" t="s">
        <v>12</v>
      </c>
      <c r="K5127" s="4" t="s">
        <v>52</v>
      </c>
    </row>
    <row r="5128" spans="2:11" x14ac:dyDescent="0.25">
      <c r="B5128" s="7">
        <v>44301</v>
      </c>
      <c r="C5128" s="4" t="s">
        <v>13</v>
      </c>
      <c r="D5128" s="4" t="s">
        <v>14</v>
      </c>
      <c r="E5128" s="4" t="s">
        <v>17</v>
      </c>
      <c r="F5128" s="4">
        <v>35</v>
      </c>
      <c r="G5128" s="13">
        <f t="shared" si="80"/>
        <v>500</v>
      </c>
      <c r="H5128" s="13">
        <f>tbl_Data[[#This Row],[Units]] * tbl_Data[[#This Row],[Price]]</f>
        <v>17500</v>
      </c>
      <c r="I5128" s="4" t="s">
        <v>11</v>
      </c>
      <c r="J5128" s="4" t="s">
        <v>12</v>
      </c>
      <c r="K5128" s="4" t="s">
        <v>53</v>
      </c>
    </row>
    <row r="5129" spans="2:11" x14ac:dyDescent="0.25">
      <c r="B5129" s="7">
        <v>44302</v>
      </c>
      <c r="C5129" s="4" t="s">
        <v>13</v>
      </c>
      <c r="D5129" s="4" t="s">
        <v>14</v>
      </c>
      <c r="E5129" s="4" t="s">
        <v>15</v>
      </c>
      <c r="F5129" s="4">
        <v>2</v>
      </c>
      <c r="G5129" s="13">
        <f t="shared" si="80"/>
        <v>100</v>
      </c>
      <c r="H5129" s="13">
        <f>tbl_Data[[#This Row],[Units]] * tbl_Data[[#This Row],[Price]]</f>
        <v>200</v>
      </c>
      <c r="I5129" s="4" t="s">
        <v>11</v>
      </c>
      <c r="J5129" s="4" t="s">
        <v>12</v>
      </c>
      <c r="K5129" s="4" t="s">
        <v>52</v>
      </c>
    </row>
    <row r="5130" spans="2:11" x14ac:dyDescent="0.25">
      <c r="B5130" s="7">
        <v>44302</v>
      </c>
      <c r="C5130" s="4" t="s">
        <v>13</v>
      </c>
      <c r="D5130" s="4" t="s">
        <v>9</v>
      </c>
      <c r="E5130" s="4" t="s">
        <v>17</v>
      </c>
      <c r="F5130" s="4">
        <v>4</v>
      </c>
      <c r="G5130" s="13">
        <f t="shared" si="80"/>
        <v>500</v>
      </c>
      <c r="H5130" s="13">
        <f>tbl_Data[[#This Row],[Units]] * tbl_Data[[#This Row],[Price]]</f>
        <v>2000</v>
      </c>
      <c r="I5130" s="4" t="s">
        <v>11</v>
      </c>
      <c r="J5130" s="4" t="s">
        <v>12</v>
      </c>
      <c r="K5130" s="4" t="s">
        <v>54</v>
      </c>
    </row>
    <row r="5131" spans="2:11" x14ac:dyDescent="0.25">
      <c r="B5131" s="7">
        <v>44302</v>
      </c>
      <c r="C5131" s="4" t="s">
        <v>8</v>
      </c>
      <c r="D5131" s="4" t="s">
        <v>18</v>
      </c>
      <c r="E5131" s="4" t="s">
        <v>10</v>
      </c>
      <c r="F5131" s="4">
        <v>7</v>
      </c>
      <c r="G5131" s="13">
        <f t="shared" si="80"/>
        <v>400</v>
      </c>
      <c r="H5131" s="13">
        <f>tbl_Data[[#This Row],[Units]] * tbl_Data[[#This Row],[Price]]</f>
        <v>2800</v>
      </c>
      <c r="I5131" s="4" t="s">
        <v>11</v>
      </c>
      <c r="J5131" s="4" t="s">
        <v>12</v>
      </c>
      <c r="K5131" s="4" t="s">
        <v>52</v>
      </c>
    </row>
    <row r="5132" spans="2:11" x14ac:dyDescent="0.25">
      <c r="B5132" s="7">
        <v>44302</v>
      </c>
      <c r="C5132" s="4" t="s">
        <v>13</v>
      </c>
      <c r="D5132" s="4" t="s">
        <v>16</v>
      </c>
      <c r="E5132" s="4" t="s">
        <v>22</v>
      </c>
      <c r="F5132" s="4">
        <v>14</v>
      </c>
      <c r="G5132" s="13">
        <f t="shared" si="80"/>
        <v>200</v>
      </c>
      <c r="H5132" s="13">
        <f>tbl_Data[[#This Row],[Units]] * tbl_Data[[#This Row],[Price]]</f>
        <v>2800</v>
      </c>
      <c r="I5132" s="4" t="s">
        <v>11</v>
      </c>
      <c r="J5132" s="4" t="s">
        <v>12</v>
      </c>
      <c r="K5132" s="4" t="s">
        <v>52</v>
      </c>
    </row>
    <row r="5133" spans="2:11" x14ac:dyDescent="0.25">
      <c r="B5133" s="7">
        <v>44302</v>
      </c>
      <c r="C5133" s="4" t="s">
        <v>21</v>
      </c>
      <c r="D5133" s="4" t="s">
        <v>18</v>
      </c>
      <c r="E5133" s="4" t="s">
        <v>22</v>
      </c>
      <c r="F5133" s="4">
        <v>18</v>
      </c>
      <c r="G5133" s="13">
        <f t="shared" si="80"/>
        <v>200</v>
      </c>
      <c r="H5133" s="13">
        <f>tbl_Data[[#This Row],[Units]] * tbl_Data[[#This Row],[Price]]</f>
        <v>3600</v>
      </c>
      <c r="I5133" s="4" t="s">
        <v>11</v>
      </c>
      <c r="J5133" s="4" t="s">
        <v>12</v>
      </c>
      <c r="K5133" s="4" t="s">
        <v>55</v>
      </c>
    </row>
    <row r="5134" spans="2:11" x14ac:dyDescent="0.25">
      <c r="B5134" s="7">
        <v>44302</v>
      </c>
      <c r="C5134" s="4" t="s">
        <v>21</v>
      </c>
      <c r="D5134" s="4" t="s">
        <v>9</v>
      </c>
      <c r="E5134" s="4" t="s">
        <v>15</v>
      </c>
      <c r="F5134" s="4">
        <v>37</v>
      </c>
      <c r="G5134" s="13">
        <f t="shared" si="80"/>
        <v>100</v>
      </c>
      <c r="H5134" s="13">
        <f>tbl_Data[[#This Row],[Units]] * tbl_Data[[#This Row],[Price]]</f>
        <v>3700</v>
      </c>
      <c r="I5134" s="4" t="s">
        <v>11</v>
      </c>
      <c r="J5134" s="4" t="s">
        <v>12</v>
      </c>
      <c r="K5134" s="4" t="s">
        <v>52</v>
      </c>
    </row>
    <row r="5135" spans="2:11" x14ac:dyDescent="0.25">
      <c r="B5135" s="7">
        <v>44302</v>
      </c>
      <c r="C5135" s="4" t="s">
        <v>13</v>
      </c>
      <c r="D5135" s="4" t="s">
        <v>48</v>
      </c>
      <c r="E5135" s="4" t="s">
        <v>20</v>
      </c>
      <c r="F5135" s="4">
        <v>19</v>
      </c>
      <c r="G5135" s="13">
        <f t="shared" si="80"/>
        <v>300</v>
      </c>
      <c r="H5135" s="13">
        <f>tbl_Data[[#This Row],[Units]] * tbl_Data[[#This Row],[Price]]</f>
        <v>5700</v>
      </c>
      <c r="I5135" s="4" t="s">
        <v>11</v>
      </c>
      <c r="J5135" s="4" t="s">
        <v>12</v>
      </c>
      <c r="K5135" s="4" t="s">
        <v>52</v>
      </c>
    </row>
    <row r="5136" spans="2:11" x14ac:dyDescent="0.25">
      <c r="B5136" s="7">
        <v>44302</v>
      </c>
      <c r="C5136" s="4" t="s">
        <v>21</v>
      </c>
      <c r="D5136" s="4" t="s">
        <v>18</v>
      </c>
      <c r="E5136" s="4" t="s">
        <v>22</v>
      </c>
      <c r="F5136" s="4">
        <v>44</v>
      </c>
      <c r="G5136" s="13">
        <f t="shared" si="80"/>
        <v>200</v>
      </c>
      <c r="H5136" s="13">
        <f>tbl_Data[[#This Row],[Units]] * tbl_Data[[#This Row],[Price]]</f>
        <v>8800</v>
      </c>
      <c r="I5136" s="4" t="s">
        <v>11</v>
      </c>
      <c r="J5136" s="4" t="s">
        <v>19</v>
      </c>
      <c r="K5136" s="4" t="s">
        <v>53</v>
      </c>
    </row>
    <row r="5137" spans="2:11" x14ac:dyDescent="0.25">
      <c r="B5137" s="7">
        <v>44302</v>
      </c>
      <c r="C5137" s="4" t="s">
        <v>13</v>
      </c>
      <c r="D5137" s="4" t="s">
        <v>14</v>
      </c>
      <c r="E5137" s="4" t="s">
        <v>22</v>
      </c>
      <c r="F5137" s="4">
        <v>48</v>
      </c>
      <c r="G5137" s="13">
        <f t="shared" si="80"/>
        <v>200</v>
      </c>
      <c r="H5137" s="13">
        <f>tbl_Data[[#This Row],[Units]] * tbl_Data[[#This Row],[Price]]</f>
        <v>9600</v>
      </c>
      <c r="I5137" s="4" t="s">
        <v>11</v>
      </c>
      <c r="J5137" s="4" t="s">
        <v>12</v>
      </c>
      <c r="K5137" s="4" t="s">
        <v>52</v>
      </c>
    </row>
    <row r="5138" spans="2:11" x14ac:dyDescent="0.25">
      <c r="B5138" s="7">
        <v>44302</v>
      </c>
      <c r="C5138" s="4" t="s">
        <v>13</v>
      </c>
      <c r="D5138" s="4" t="s">
        <v>18</v>
      </c>
      <c r="E5138" s="4" t="s">
        <v>10</v>
      </c>
      <c r="F5138" s="4">
        <v>27</v>
      </c>
      <c r="G5138" s="13">
        <f t="shared" si="80"/>
        <v>400</v>
      </c>
      <c r="H5138" s="13">
        <f>tbl_Data[[#This Row],[Units]] * tbl_Data[[#This Row],[Price]]</f>
        <v>10800</v>
      </c>
      <c r="I5138" s="4" t="s">
        <v>11</v>
      </c>
      <c r="J5138" s="4" t="s">
        <v>12</v>
      </c>
      <c r="K5138" s="4" t="s">
        <v>52</v>
      </c>
    </row>
    <row r="5139" spans="2:11" x14ac:dyDescent="0.25">
      <c r="B5139" s="7">
        <v>44302</v>
      </c>
      <c r="C5139" s="4" t="s">
        <v>21</v>
      </c>
      <c r="D5139" s="4" t="s">
        <v>48</v>
      </c>
      <c r="E5139" s="4" t="s">
        <v>20</v>
      </c>
      <c r="F5139" s="4">
        <v>38</v>
      </c>
      <c r="G5139" s="13">
        <f t="shared" si="80"/>
        <v>300</v>
      </c>
      <c r="H5139" s="13">
        <f>tbl_Data[[#This Row],[Units]] * tbl_Data[[#This Row],[Price]]</f>
        <v>11400</v>
      </c>
      <c r="I5139" s="4" t="s">
        <v>11</v>
      </c>
      <c r="J5139" s="4" t="s">
        <v>12</v>
      </c>
      <c r="K5139" s="4" t="s">
        <v>55</v>
      </c>
    </row>
    <row r="5140" spans="2:11" x14ac:dyDescent="0.25">
      <c r="B5140" s="7">
        <v>44302</v>
      </c>
      <c r="C5140" s="4" t="s">
        <v>21</v>
      </c>
      <c r="D5140" s="4" t="s">
        <v>9</v>
      </c>
      <c r="E5140" s="4" t="s">
        <v>17</v>
      </c>
      <c r="F5140" s="4">
        <v>30</v>
      </c>
      <c r="G5140" s="13">
        <f t="shared" si="80"/>
        <v>500</v>
      </c>
      <c r="H5140" s="13">
        <f>tbl_Data[[#This Row],[Units]] * tbl_Data[[#This Row],[Price]]</f>
        <v>15000</v>
      </c>
      <c r="I5140" s="4" t="s">
        <v>11</v>
      </c>
      <c r="J5140" s="4" t="s">
        <v>12</v>
      </c>
      <c r="K5140" s="4" t="s">
        <v>56</v>
      </c>
    </row>
    <row r="5141" spans="2:11" x14ac:dyDescent="0.25">
      <c r="B5141" s="7">
        <v>44302</v>
      </c>
      <c r="C5141" s="4" t="s">
        <v>8</v>
      </c>
      <c r="D5141" s="4" t="s">
        <v>18</v>
      </c>
      <c r="E5141" s="4" t="s">
        <v>10</v>
      </c>
      <c r="F5141" s="4">
        <v>45</v>
      </c>
      <c r="G5141" s="13">
        <f t="shared" si="80"/>
        <v>400</v>
      </c>
      <c r="H5141" s="13">
        <f>tbl_Data[[#This Row],[Units]] * tbl_Data[[#This Row],[Price]]</f>
        <v>18000</v>
      </c>
      <c r="I5141" s="4" t="s">
        <v>11</v>
      </c>
      <c r="J5141" s="4" t="s">
        <v>12</v>
      </c>
      <c r="K5141" s="4" t="s">
        <v>55</v>
      </c>
    </row>
    <row r="5142" spans="2:11" x14ac:dyDescent="0.25">
      <c r="B5142" s="7">
        <v>44303</v>
      </c>
      <c r="C5142" s="4" t="s">
        <v>8</v>
      </c>
      <c r="D5142" s="4" t="s">
        <v>16</v>
      </c>
      <c r="E5142" s="4" t="s">
        <v>15</v>
      </c>
      <c r="F5142" s="4">
        <v>6</v>
      </c>
      <c r="G5142" s="13">
        <f t="shared" si="80"/>
        <v>100</v>
      </c>
      <c r="H5142" s="13">
        <f>tbl_Data[[#This Row],[Units]] * tbl_Data[[#This Row],[Price]]</f>
        <v>600</v>
      </c>
      <c r="I5142" s="4" t="s">
        <v>11</v>
      </c>
      <c r="J5142" s="4" t="s">
        <v>12</v>
      </c>
      <c r="K5142" s="4" t="s">
        <v>52</v>
      </c>
    </row>
    <row r="5143" spans="2:11" x14ac:dyDescent="0.25">
      <c r="B5143" s="7">
        <v>44303</v>
      </c>
      <c r="C5143" s="4" t="s">
        <v>8</v>
      </c>
      <c r="D5143" s="4" t="s">
        <v>18</v>
      </c>
      <c r="E5143" s="4" t="s">
        <v>17</v>
      </c>
      <c r="F5143" s="4">
        <v>2</v>
      </c>
      <c r="G5143" s="13">
        <f t="shared" si="80"/>
        <v>500</v>
      </c>
      <c r="H5143" s="13">
        <f>tbl_Data[[#This Row],[Units]] * tbl_Data[[#This Row],[Price]]</f>
        <v>1000</v>
      </c>
      <c r="I5143" s="4" t="s">
        <v>11</v>
      </c>
      <c r="J5143" s="4" t="s">
        <v>12</v>
      </c>
      <c r="K5143" s="4" t="s">
        <v>52</v>
      </c>
    </row>
    <row r="5144" spans="2:11" x14ac:dyDescent="0.25">
      <c r="B5144" s="7">
        <v>44303</v>
      </c>
      <c r="C5144" s="4" t="s">
        <v>13</v>
      </c>
      <c r="D5144" s="4" t="s">
        <v>14</v>
      </c>
      <c r="E5144" s="4" t="s">
        <v>15</v>
      </c>
      <c r="F5144" s="4">
        <v>14</v>
      </c>
      <c r="G5144" s="13">
        <f t="shared" si="80"/>
        <v>100</v>
      </c>
      <c r="H5144" s="13">
        <f>tbl_Data[[#This Row],[Units]] * tbl_Data[[#This Row],[Price]]</f>
        <v>1400</v>
      </c>
      <c r="I5144" s="4" t="s">
        <v>11</v>
      </c>
      <c r="J5144" s="4" t="s">
        <v>12</v>
      </c>
      <c r="K5144" s="4" t="s">
        <v>55</v>
      </c>
    </row>
    <row r="5145" spans="2:11" x14ac:dyDescent="0.25">
      <c r="B5145" s="7">
        <v>44303</v>
      </c>
      <c r="C5145" s="4" t="s">
        <v>21</v>
      </c>
      <c r="D5145" s="4" t="s">
        <v>18</v>
      </c>
      <c r="E5145" s="4" t="s">
        <v>17</v>
      </c>
      <c r="F5145" s="4">
        <v>5</v>
      </c>
      <c r="G5145" s="13">
        <f t="shared" si="80"/>
        <v>500</v>
      </c>
      <c r="H5145" s="13">
        <f>tbl_Data[[#This Row],[Units]] * tbl_Data[[#This Row],[Price]]</f>
        <v>2500</v>
      </c>
      <c r="I5145" s="4" t="s">
        <v>11</v>
      </c>
      <c r="J5145" s="4" t="s">
        <v>12</v>
      </c>
      <c r="K5145" s="4" t="s">
        <v>52</v>
      </c>
    </row>
    <row r="5146" spans="2:11" x14ac:dyDescent="0.25">
      <c r="B5146" s="7">
        <v>44303</v>
      </c>
      <c r="C5146" s="4" t="s">
        <v>8</v>
      </c>
      <c r="D5146" s="4" t="s">
        <v>14</v>
      </c>
      <c r="E5146" s="4" t="s">
        <v>10</v>
      </c>
      <c r="F5146" s="4">
        <v>7</v>
      </c>
      <c r="G5146" s="13">
        <f t="shared" si="80"/>
        <v>400</v>
      </c>
      <c r="H5146" s="13">
        <f>tbl_Data[[#This Row],[Units]] * tbl_Data[[#This Row],[Price]]</f>
        <v>2800</v>
      </c>
      <c r="I5146" s="4" t="s">
        <v>11</v>
      </c>
      <c r="J5146" s="4" t="s">
        <v>12</v>
      </c>
      <c r="K5146" s="4" t="s">
        <v>53</v>
      </c>
    </row>
    <row r="5147" spans="2:11" x14ac:dyDescent="0.25">
      <c r="B5147" s="7">
        <v>44303</v>
      </c>
      <c r="C5147" s="4" t="s">
        <v>13</v>
      </c>
      <c r="D5147" s="4" t="s">
        <v>48</v>
      </c>
      <c r="E5147" s="4" t="s">
        <v>10</v>
      </c>
      <c r="F5147" s="4">
        <v>8</v>
      </c>
      <c r="G5147" s="13">
        <f t="shared" si="80"/>
        <v>400</v>
      </c>
      <c r="H5147" s="13">
        <f>tbl_Data[[#This Row],[Units]] * tbl_Data[[#This Row],[Price]]</f>
        <v>3200</v>
      </c>
      <c r="I5147" s="4" t="s">
        <v>11</v>
      </c>
      <c r="J5147" s="4" t="s">
        <v>12</v>
      </c>
      <c r="K5147" s="4" t="s">
        <v>55</v>
      </c>
    </row>
    <row r="5148" spans="2:11" x14ac:dyDescent="0.25">
      <c r="B5148" s="7">
        <v>44303</v>
      </c>
      <c r="C5148" s="4" t="s">
        <v>13</v>
      </c>
      <c r="D5148" s="4" t="s">
        <v>14</v>
      </c>
      <c r="E5148" s="4" t="s">
        <v>17</v>
      </c>
      <c r="F5148" s="4">
        <v>16</v>
      </c>
      <c r="G5148" s="13">
        <f t="shared" si="80"/>
        <v>500</v>
      </c>
      <c r="H5148" s="13">
        <f>tbl_Data[[#This Row],[Units]] * tbl_Data[[#This Row],[Price]]</f>
        <v>8000</v>
      </c>
      <c r="I5148" s="4" t="s">
        <v>11</v>
      </c>
      <c r="J5148" s="4" t="s">
        <v>19</v>
      </c>
      <c r="K5148" s="4" t="s">
        <v>52</v>
      </c>
    </row>
    <row r="5149" spans="2:11" x14ac:dyDescent="0.25">
      <c r="B5149" s="7">
        <v>44303</v>
      </c>
      <c r="C5149" s="4" t="s">
        <v>8</v>
      </c>
      <c r="D5149" s="4" t="s">
        <v>18</v>
      </c>
      <c r="E5149" s="4" t="s">
        <v>22</v>
      </c>
      <c r="F5149" s="4">
        <v>49</v>
      </c>
      <c r="G5149" s="13">
        <f t="shared" si="80"/>
        <v>200</v>
      </c>
      <c r="H5149" s="13">
        <f>tbl_Data[[#This Row],[Units]] * tbl_Data[[#This Row],[Price]]</f>
        <v>9800</v>
      </c>
      <c r="I5149" s="4" t="s">
        <v>11</v>
      </c>
      <c r="J5149" s="4" t="s">
        <v>12</v>
      </c>
      <c r="K5149" s="4" t="s">
        <v>55</v>
      </c>
    </row>
    <row r="5150" spans="2:11" x14ac:dyDescent="0.25">
      <c r="B5150" s="7">
        <v>44303</v>
      </c>
      <c r="C5150" s="4" t="s">
        <v>21</v>
      </c>
      <c r="D5150" s="4" t="s">
        <v>14</v>
      </c>
      <c r="E5150" s="4" t="s">
        <v>10</v>
      </c>
      <c r="F5150" s="4">
        <v>32</v>
      </c>
      <c r="G5150" s="13">
        <f t="shared" si="80"/>
        <v>400</v>
      </c>
      <c r="H5150" s="13">
        <f>tbl_Data[[#This Row],[Units]] * tbl_Data[[#This Row],[Price]]</f>
        <v>12800</v>
      </c>
      <c r="I5150" s="4" t="s">
        <v>11</v>
      </c>
      <c r="J5150" s="4" t="s">
        <v>12</v>
      </c>
      <c r="K5150" s="4" t="s">
        <v>52</v>
      </c>
    </row>
    <row r="5151" spans="2:11" x14ac:dyDescent="0.25">
      <c r="B5151" s="7">
        <v>44303</v>
      </c>
      <c r="C5151" s="4" t="s">
        <v>21</v>
      </c>
      <c r="D5151" s="4" t="s">
        <v>18</v>
      </c>
      <c r="E5151" s="4" t="s">
        <v>10</v>
      </c>
      <c r="F5151" s="4">
        <v>35</v>
      </c>
      <c r="G5151" s="13">
        <f t="shared" si="80"/>
        <v>400</v>
      </c>
      <c r="H5151" s="13">
        <f>tbl_Data[[#This Row],[Units]] * tbl_Data[[#This Row],[Price]]</f>
        <v>14000</v>
      </c>
      <c r="I5151" s="4" t="s">
        <v>11</v>
      </c>
      <c r="J5151" s="4" t="s">
        <v>19</v>
      </c>
      <c r="K5151" s="4" t="s">
        <v>54</v>
      </c>
    </row>
    <row r="5152" spans="2:11" x14ac:dyDescent="0.25">
      <c r="B5152" s="7">
        <v>44303</v>
      </c>
      <c r="C5152" s="4" t="s">
        <v>13</v>
      </c>
      <c r="D5152" s="4" t="s">
        <v>18</v>
      </c>
      <c r="E5152" s="4" t="s">
        <v>17</v>
      </c>
      <c r="F5152" s="4">
        <v>28</v>
      </c>
      <c r="G5152" s="13">
        <f t="shared" si="80"/>
        <v>500</v>
      </c>
      <c r="H5152" s="13">
        <f>tbl_Data[[#This Row],[Units]] * tbl_Data[[#This Row],[Price]]</f>
        <v>14000</v>
      </c>
      <c r="I5152" s="4" t="s">
        <v>11</v>
      </c>
      <c r="J5152" s="4" t="s">
        <v>12</v>
      </c>
      <c r="K5152" s="4" t="s">
        <v>52</v>
      </c>
    </row>
    <row r="5153" spans="2:11" x14ac:dyDescent="0.25">
      <c r="B5153" s="7">
        <v>44303</v>
      </c>
      <c r="C5153" s="4" t="s">
        <v>21</v>
      </c>
      <c r="D5153" s="4" t="s">
        <v>18</v>
      </c>
      <c r="E5153" s="4" t="s">
        <v>10</v>
      </c>
      <c r="F5153" s="4">
        <v>36</v>
      </c>
      <c r="G5153" s="13">
        <f t="shared" si="80"/>
        <v>400</v>
      </c>
      <c r="H5153" s="13">
        <f>tbl_Data[[#This Row],[Units]] * tbl_Data[[#This Row],[Price]]</f>
        <v>14400</v>
      </c>
      <c r="I5153" s="4" t="s">
        <v>11</v>
      </c>
      <c r="J5153" s="4" t="s">
        <v>12</v>
      </c>
      <c r="K5153" s="4" t="s">
        <v>53</v>
      </c>
    </row>
    <row r="5154" spans="2:11" x14ac:dyDescent="0.25">
      <c r="B5154" s="7">
        <v>44303</v>
      </c>
      <c r="C5154" s="4" t="s">
        <v>21</v>
      </c>
      <c r="D5154" s="4" t="s">
        <v>18</v>
      </c>
      <c r="E5154" s="4" t="s">
        <v>10</v>
      </c>
      <c r="F5154" s="4">
        <v>41</v>
      </c>
      <c r="G5154" s="13">
        <f t="shared" si="80"/>
        <v>400</v>
      </c>
      <c r="H5154" s="13">
        <f>tbl_Data[[#This Row],[Units]] * tbl_Data[[#This Row],[Price]]</f>
        <v>16400</v>
      </c>
      <c r="I5154" s="4" t="s">
        <v>11</v>
      </c>
      <c r="J5154" s="4" t="s">
        <v>12</v>
      </c>
      <c r="K5154" s="4" t="s">
        <v>55</v>
      </c>
    </row>
    <row r="5155" spans="2:11" x14ac:dyDescent="0.25">
      <c r="B5155" s="7">
        <v>44303</v>
      </c>
      <c r="C5155" s="4" t="s">
        <v>13</v>
      </c>
      <c r="D5155" s="4" t="s">
        <v>16</v>
      </c>
      <c r="E5155" s="4" t="s">
        <v>17</v>
      </c>
      <c r="F5155" s="4">
        <v>34</v>
      </c>
      <c r="G5155" s="13">
        <f t="shared" si="80"/>
        <v>500</v>
      </c>
      <c r="H5155" s="13">
        <f>tbl_Data[[#This Row],[Units]] * tbl_Data[[#This Row],[Price]]</f>
        <v>17000</v>
      </c>
      <c r="I5155" s="4" t="s">
        <v>23</v>
      </c>
      <c r="J5155" s="4" t="s">
        <v>12</v>
      </c>
      <c r="K5155" s="4" t="s">
        <v>52</v>
      </c>
    </row>
    <row r="5156" spans="2:11" x14ac:dyDescent="0.25">
      <c r="B5156" s="7">
        <v>44303</v>
      </c>
      <c r="C5156" s="4" t="s">
        <v>8</v>
      </c>
      <c r="D5156" s="4" t="s">
        <v>16</v>
      </c>
      <c r="E5156" s="4" t="s">
        <v>10</v>
      </c>
      <c r="F5156" s="4">
        <v>46</v>
      </c>
      <c r="G5156" s="13">
        <f t="shared" si="80"/>
        <v>400</v>
      </c>
      <c r="H5156" s="13">
        <f>tbl_Data[[#This Row],[Units]] * tbl_Data[[#This Row],[Price]]</f>
        <v>18400</v>
      </c>
      <c r="I5156" s="4" t="s">
        <v>11</v>
      </c>
      <c r="J5156" s="4" t="s">
        <v>12</v>
      </c>
      <c r="K5156" s="4" t="s">
        <v>52</v>
      </c>
    </row>
    <row r="5157" spans="2:11" x14ac:dyDescent="0.25">
      <c r="B5157" s="7">
        <v>44303</v>
      </c>
      <c r="C5157" s="4" t="s">
        <v>21</v>
      </c>
      <c r="D5157" s="4" t="s">
        <v>14</v>
      </c>
      <c r="E5157" s="4" t="s">
        <v>17</v>
      </c>
      <c r="F5157" s="4">
        <v>39</v>
      </c>
      <c r="G5157" s="13">
        <f t="shared" si="80"/>
        <v>500</v>
      </c>
      <c r="H5157" s="13">
        <f>tbl_Data[[#This Row],[Units]] * tbl_Data[[#This Row],[Price]]</f>
        <v>19500</v>
      </c>
      <c r="I5157" s="4" t="s">
        <v>11</v>
      </c>
      <c r="J5157" s="4" t="s">
        <v>12</v>
      </c>
      <c r="K5157" s="4" t="s">
        <v>52</v>
      </c>
    </row>
    <row r="5158" spans="2:11" x14ac:dyDescent="0.25">
      <c r="B5158" s="7">
        <v>44303</v>
      </c>
      <c r="C5158" s="4" t="s">
        <v>21</v>
      </c>
      <c r="D5158" s="4" t="s">
        <v>48</v>
      </c>
      <c r="E5158" s="4" t="s">
        <v>17</v>
      </c>
      <c r="F5158" s="4">
        <v>45</v>
      </c>
      <c r="G5158" s="13">
        <f t="shared" si="80"/>
        <v>500</v>
      </c>
      <c r="H5158" s="13">
        <f>tbl_Data[[#This Row],[Units]] * tbl_Data[[#This Row],[Price]]</f>
        <v>22500</v>
      </c>
      <c r="I5158" s="4" t="s">
        <v>11</v>
      </c>
      <c r="J5158" s="4" t="s">
        <v>12</v>
      </c>
      <c r="K5158" s="4" t="s">
        <v>53</v>
      </c>
    </row>
    <row r="5159" spans="2:11" x14ac:dyDescent="0.25">
      <c r="B5159" s="7">
        <v>44303</v>
      </c>
      <c r="C5159" s="4" t="s">
        <v>21</v>
      </c>
      <c r="D5159" s="4" t="s">
        <v>18</v>
      </c>
      <c r="E5159" s="4" t="s">
        <v>17</v>
      </c>
      <c r="F5159" s="4">
        <v>46</v>
      </c>
      <c r="G5159" s="13">
        <f t="shared" si="80"/>
        <v>500</v>
      </c>
      <c r="H5159" s="13">
        <f>tbl_Data[[#This Row],[Units]] * tbl_Data[[#This Row],[Price]]</f>
        <v>23000</v>
      </c>
      <c r="I5159" s="4" t="s">
        <v>11</v>
      </c>
      <c r="J5159" s="4" t="s">
        <v>19</v>
      </c>
      <c r="K5159" s="4" t="s">
        <v>55</v>
      </c>
    </row>
    <row r="5160" spans="2:11" x14ac:dyDescent="0.25">
      <c r="B5160" s="7">
        <v>44304</v>
      </c>
      <c r="C5160" s="4" t="s">
        <v>21</v>
      </c>
      <c r="D5160" s="4" t="s">
        <v>18</v>
      </c>
      <c r="E5160" s="4" t="s">
        <v>10</v>
      </c>
      <c r="F5160" s="4">
        <v>2</v>
      </c>
      <c r="G5160" s="13">
        <f t="shared" si="80"/>
        <v>400</v>
      </c>
      <c r="H5160" s="13">
        <f>tbl_Data[[#This Row],[Units]] * tbl_Data[[#This Row],[Price]]</f>
        <v>800</v>
      </c>
      <c r="I5160" s="4" t="s">
        <v>23</v>
      </c>
      <c r="J5160" s="4" t="s">
        <v>12</v>
      </c>
      <c r="K5160" s="4" t="s">
        <v>52</v>
      </c>
    </row>
    <row r="5161" spans="2:11" x14ac:dyDescent="0.25">
      <c r="B5161" s="7">
        <v>44304</v>
      </c>
      <c r="C5161" s="4" t="s">
        <v>21</v>
      </c>
      <c r="D5161" s="4" t="s">
        <v>18</v>
      </c>
      <c r="E5161" s="4" t="s">
        <v>20</v>
      </c>
      <c r="F5161" s="4">
        <v>8</v>
      </c>
      <c r="G5161" s="13">
        <f t="shared" si="80"/>
        <v>300</v>
      </c>
      <c r="H5161" s="13">
        <f>tbl_Data[[#This Row],[Units]] * tbl_Data[[#This Row],[Price]]</f>
        <v>2400</v>
      </c>
      <c r="I5161" s="4" t="s">
        <v>11</v>
      </c>
      <c r="J5161" s="4" t="s">
        <v>19</v>
      </c>
      <c r="K5161" s="4" t="s">
        <v>55</v>
      </c>
    </row>
    <row r="5162" spans="2:11" x14ac:dyDescent="0.25">
      <c r="B5162" s="7">
        <v>44304</v>
      </c>
      <c r="C5162" s="4" t="s">
        <v>8</v>
      </c>
      <c r="D5162" s="4" t="s">
        <v>18</v>
      </c>
      <c r="E5162" s="4" t="s">
        <v>15</v>
      </c>
      <c r="F5162" s="4">
        <v>42</v>
      </c>
      <c r="G5162" s="13">
        <f t="shared" si="80"/>
        <v>100</v>
      </c>
      <c r="H5162" s="13">
        <f>tbl_Data[[#This Row],[Units]] * tbl_Data[[#This Row],[Price]]</f>
        <v>4200</v>
      </c>
      <c r="I5162" s="4" t="s">
        <v>11</v>
      </c>
      <c r="J5162" s="4" t="s">
        <v>12</v>
      </c>
      <c r="K5162" s="4" t="s">
        <v>52</v>
      </c>
    </row>
    <row r="5163" spans="2:11" x14ac:dyDescent="0.25">
      <c r="B5163" s="7">
        <v>44304</v>
      </c>
      <c r="C5163" s="4" t="s">
        <v>13</v>
      </c>
      <c r="D5163" s="4" t="s">
        <v>14</v>
      </c>
      <c r="E5163" s="4" t="s">
        <v>17</v>
      </c>
      <c r="F5163" s="4">
        <v>11</v>
      </c>
      <c r="G5163" s="13">
        <f t="shared" si="80"/>
        <v>500</v>
      </c>
      <c r="H5163" s="13">
        <f>tbl_Data[[#This Row],[Units]] * tbl_Data[[#This Row],[Price]]</f>
        <v>5500</v>
      </c>
      <c r="I5163" s="4" t="s">
        <v>11</v>
      </c>
      <c r="J5163" s="4" t="s">
        <v>12</v>
      </c>
      <c r="K5163" s="4" t="s">
        <v>52</v>
      </c>
    </row>
    <row r="5164" spans="2:11" x14ac:dyDescent="0.25">
      <c r="B5164" s="7">
        <v>44304</v>
      </c>
      <c r="C5164" s="4" t="s">
        <v>13</v>
      </c>
      <c r="D5164" s="4" t="s">
        <v>18</v>
      </c>
      <c r="E5164" s="4" t="s">
        <v>17</v>
      </c>
      <c r="F5164" s="4">
        <v>15</v>
      </c>
      <c r="G5164" s="13">
        <f t="shared" si="80"/>
        <v>500</v>
      </c>
      <c r="H5164" s="13">
        <f>tbl_Data[[#This Row],[Units]] * tbl_Data[[#This Row],[Price]]</f>
        <v>7500</v>
      </c>
      <c r="I5164" s="4" t="s">
        <v>11</v>
      </c>
      <c r="J5164" s="4" t="s">
        <v>12</v>
      </c>
      <c r="K5164" s="4" t="s">
        <v>55</v>
      </c>
    </row>
    <row r="5165" spans="2:11" x14ac:dyDescent="0.25">
      <c r="B5165" s="7">
        <v>44304</v>
      </c>
      <c r="C5165" s="4" t="s">
        <v>13</v>
      </c>
      <c r="D5165" s="4" t="s">
        <v>14</v>
      </c>
      <c r="E5165" s="4" t="s">
        <v>17</v>
      </c>
      <c r="F5165" s="4">
        <v>19</v>
      </c>
      <c r="G5165" s="13">
        <f t="shared" si="80"/>
        <v>500</v>
      </c>
      <c r="H5165" s="13">
        <f>tbl_Data[[#This Row],[Units]] * tbl_Data[[#This Row],[Price]]</f>
        <v>9500</v>
      </c>
      <c r="I5165" s="4" t="s">
        <v>23</v>
      </c>
      <c r="J5165" s="4" t="s">
        <v>12</v>
      </c>
      <c r="K5165" s="4" t="s">
        <v>55</v>
      </c>
    </row>
    <row r="5166" spans="2:11" x14ac:dyDescent="0.25">
      <c r="B5166" s="7">
        <v>44304</v>
      </c>
      <c r="C5166" s="4" t="s">
        <v>21</v>
      </c>
      <c r="D5166" s="4" t="s">
        <v>16</v>
      </c>
      <c r="E5166" s="4" t="s">
        <v>10</v>
      </c>
      <c r="F5166" s="4">
        <v>27</v>
      </c>
      <c r="G5166" s="13">
        <f t="shared" si="80"/>
        <v>400</v>
      </c>
      <c r="H5166" s="13">
        <f>tbl_Data[[#This Row],[Units]] * tbl_Data[[#This Row],[Price]]</f>
        <v>10800</v>
      </c>
      <c r="I5166" s="4" t="s">
        <v>11</v>
      </c>
      <c r="J5166" s="4" t="s">
        <v>12</v>
      </c>
      <c r="K5166" s="4" t="s">
        <v>55</v>
      </c>
    </row>
    <row r="5167" spans="2:11" x14ac:dyDescent="0.25">
      <c r="B5167" s="7">
        <v>44304</v>
      </c>
      <c r="C5167" s="4" t="s">
        <v>21</v>
      </c>
      <c r="D5167" s="4" t="s">
        <v>48</v>
      </c>
      <c r="E5167" s="4" t="s">
        <v>10</v>
      </c>
      <c r="F5167" s="4">
        <v>35</v>
      </c>
      <c r="G5167" s="13">
        <f t="shared" si="80"/>
        <v>400</v>
      </c>
      <c r="H5167" s="13">
        <f>tbl_Data[[#This Row],[Units]] * tbl_Data[[#This Row],[Price]]</f>
        <v>14000</v>
      </c>
      <c r="I5167" s="4" t="s">
        <v>11</v>
      </c>
      <c r="J5167" s="4" t="s">
        <v>12</v>
      </c>
      <c r="K5167" s="4" t="s">
        <v>53</v>
      </c>
    </row>
    <row r="5168" spans="2:11" x14ac:dyDescent="0.25">
      <c r="B5168" s="7">
        <v>44304</v>
      </c>
      <c r="C5168" s="4" t="s">
        <v>8</v>
      </c>
      <c r="D5168" s="4" t="s">
        <v>48</v>
      </c>
      <c r="E5168" s="4" t="s">
        <v>20</v>
      </c>
      <c r="F5168" s="4">
        <v>48</v>
      </c>
      <c r="G5168" s="13">
        <f t="shared" si="80"/>
        <v>300</v>
      </c>
      <c r="H5168" s="13">
        <f>tbl_Data[[#This Row],[Units]] * tbl_Data[[#This Row],[Price]]</f>
        <v>14400</v>
      </c>
      <c r="I5168" s="4" t="s">
        <v>11</v>
      </c>
      <c r="J5168" s="4" t="s">
        <v>19</v>
      </c>
      <c r="K5168" s="4" t="s">
        <v>53</v>
      </c>
    </row>
    <row r="5169" spans="2:11" x14ac:dyDescent="0.25">
      <c r="B5169" s="7">
        <v>44304</v>
      </c>
      <c r="C5169" s="4" t="s">
        <v>13</v>
      </c>
      <c r="D5169" s="4" t="s">
        <v>14</v>
      </c>
      <c r="E5169" s="4" t="s">
        <v>17</v>
      </c>
      <c r="F5169" s="4">
        <v>48</v>
      </c>
      <c r="G5169" s="13">
        <f t="shared" si="80"/>
        <v>500</v>
      </c>
      <c r="H5169" s="13">
        <f>tbl_Data[[#This Row],[Units]] * tbl_Data[[#This Row],[Price]]</f>
        <v>24000</v>
      </c>
      <c r="I5169" s="4" t="s">
        <v>11</v>
      </c>
      <c r="J5169" s="4" t="s">
        <v>12</v>
      </c>
      <c r="K5169" s="4" t="s">
        <v>52</v>
      </c>
    </row>
    <row r="5170" spans="2:11" x14ac:dyDescent="0.25">
      <c r="B5170" s="7">
        <v>44305</v>
      </c>
      <c r="C5170" s="4" t="s">
        <v>21</v>
      </c>
      <c r="D5170" s="4" t="s">
        <v>16</v>
      </c>
      <c r="E5170" s="4" t="s">
        <v>20</v>
      </c>
      <c r="F5170" s="4">
        <v>1</v>
      </c>
      <c r="G5170" s="13">
        <f t="shared" si="80"/>
        <v>300</v>
      </c>
      <c r="H5170" s="13">
        <f>tbl_Data[[#This Row],[Units]] * tbl_Data[[#This Row],[Price]]</f>
        <v>300</v>
      </c>
      <c r="I5170" s="4" t="s">
        <v>11</v>
      </c>
      <c r="J5170" s="4" t="s">
        <v>12</v>
      </c>
      <c r="K5170" s="4" t="s">
        <v>52</v>
      </c>
    </row>
    <row r="5171" spans="2:11" x14ac:dyDescent="0.25">
      <c r="B5171" s="7">
        <v>44305</v>
      </c>
      <c r="C5171" s="4" t="s">
        <v>8</v>
      </c>
      <c r="D5171" s="4" t="s">
        <v>18</v>
      </c>
      <c r="E5171" s="4" t="s">
        <v>20</v>
      </c>
      <c r="F5171" s="4">
        <v>19</v>
      </c>
      <c r="G5171" s="13">
        <f t="shared" si="80"/>
        <v>300</v>
      </c>
      <c r="H5171" s="13">
        <f>tbl_Data[[#This Row],[Units]] * tbl_Data[[#This Row],[Price]]</f>
        <v>5700</v>
      </c>
      <c r="I5171" s="4" t="s">
        <v>11</v>
      </c>
      <c r="J5171" s="4" t="s">
        <v>12</v>
      </c>
      <c r="K5171" s="4" t="s">
        <v>53</v>
      </c>
    </row>
    <row r="5172" spans="2:11" x14ac:dyDescent="0.25">
      <c r="B5172" s="7">
        <v>44305</v>
      </c>
      <c r="C5172" s="4" t="s">
        <v>8</v>
      </c>
      <c r="D5172" s="4" t="s">
        <v>14</v>
      </c>
      <c r="E5172" s="4" t="s">
        <v>10</v>
      </c>
      <c r="F5172" s="4">
        <v>16</v>
      </c>
      <c r="G5172" s="13">
        <f t="shared" si="80"/>
        <v>400</v>
      </c>
      <c r="H5172" s="13">
        <f>tbl_Data[[#This Row],[Units]] * tbl_Data[[#This Row],[Price]]</f>
        <v>6400</v>
      </c>
      <c r="I5172" s="4" t="s">
        <v>11</v>
      </c>
      <c r="J5172" s="4" t="s">
        <v>12</v>
      </c>
      <c r="K5172" s="4" t="s">
        <v>54</v>
      </c>
    </row>
    <row r="5173" spans="2:11" x14ac:dyDescent="0.25">
      <c r="B5173" s="7">
        <v>44305</v>
      </c>
      <c r="C5173" s="4" t="s">
        <v>8</v>
      </c>
      <c r="D5173" s="4" t="s">
        <v>18</v>
      </c>
      <c r="E5173" s="4" t="s">
        <v>10</v>
      </c>
      <c r="F5173" s="4">
        <v>21</v>
      </c>
      <c r="G5173" s="13">
        <f t="shared" si="80"/>
        <v>400</v>
      </c>
      <c r="H5173" s="13">
        <f>tbl_Data[[#This Row],[Units]] * tbl_Data[[#This Row],[Price]]</f>
        <v>8400</v>
      </c>
      <c r="I5173" s="4" t="s">
        <v>11</v>
      </c>
      <c r="J5173" s="4" t="s">
        <v>12</v>
      </c>
      <c r="K5173" s="4" t="s">
        <v>55</v>
      </c>
    </row>
    <row r="5174" spans="2:11" x14ac:dyDescent="0.25">
      <c r="B5174" s="7">
        <v>44305</v>
      </c>
      <c r="C5174" s="4" t="s">
        <v>21</v>
      </c>
      <c r="D5174" s="4" t="s">
        <v>14</v>
      </c>
      <c r="E5174" s="4" t="s">
        <v>17</v>
      </c>
      <c r="F5174" s="4">
        <v>25</v>
      </c>
      <c r="G5174" s="13">
        <f t="shared" si="80"/>
        <v>500</v>
      </c>
      <c r="H5174" s="13">
        <f>tbl_Data[[#This Row],[Units]] * tbl_Data[[#This Row],[Price]]</f>
        <v>12500</v>
      </c>
      <c r="I5174" s="4" t="s">
        <v>11</v>
      </c>
      <c r="J5174" s="4" t="s">
        <v>12</v>
      </c>
      <c r="K5174" s="4" t="s">
        <v>52</v>
      </c>
    </row>
    <row r="5175" spans="2:11" x14ac:dyDescent="0.25">
      <c r="B5175" s="7">
        <v>44305</v>
      </c>
      <c r="C5175" s="4" t="s">
        <v>13</v>
      </c>
      <c r="D5175" s="4" t="s">
        <v>18</v>
      </c>
      <c r="E5175" s="4" t="s">
        <v>17</v>
      </c>
      <c r="F5175" s="4">
        <v>28</v>
      </c>
      <c r="G5175" s="13">
        <f t="shared" si="80"/>
        <v>500</v>
      </c>
      <c r="H5175" s="13">
        <f>tbl_Data[[#This Row],[Units]] * tbl_Data[[#This Row],[Price]]</f>
        <v>14000</v>
      </c>
      <c r="I5175" s="4" t="s">
        <v>23</v>
      </c>
      <c r="J5175" s="4" t="s">
        <v>12</v>
      </c>
      <c r="K5175" s="4" t="s">
        <v>55</v>
      </c>
    </row>
    <row r="5176" spans="2:11" x14ac:dyDescent="0.25">
      <c r="B5176" s="7">
        <v>44305</v>
      </c>
      <c r="C5176" s="4" t="s">
        <v>13</v>
      </c>
      <c r="D5176" s="4" t="s">
        <v>48</v>
      </c>
      <c r="E5176" s="4" t="s">
        <v>10</v>
      </c>
      <c r="F5176" s="4">
        <v>47</v>
      </c>
      <c r="G5176" s="13">
        <f t="shared" si="80"/>
        <v>400</v>
      </c>
      <c r="H5176" s="13">
        <f>tbl_Data[[#This Row],[Units]] * tbl_Data[[#This Row],[Price]]</f>
        <v>18800</v>
      </c>
      <c r="I5176" s="4" t="s">
        <v>11</v>
      </c>
      <c r="J5176" s="4" t="s">
        <v>12</v>
      </c>
      <c r="K5176" s="4" t="s">
        <v>52</v>
      </c>
    </row>
    <row r="5177" spans="2:11" x14ac:dyDescent="0.25">
      <c r="B5177" s="7">
        <v>44305</v>
      </c>
      <c r="C5177" s="4" t="s">
        <v>21</v>
      </c>
      <c r="D5177" s="4" t="s">
        <v>14</v>
      </c>
      <c r="E5177" s="4" t="s">
        <v>10</v>
      </c>
      <c r="F5177" s="4">
        <v>48</v>
      </c>
      <c r="G5177" s="13">
        <f t="shared" si="80"/>
        <v>400</v>
      </c>
      <c r="H5177" s="13">
        <f>tbl_Data[[#This Row],[Units]] * tbl_Data[[#This Row],[Price]]</f>
        <v>19200</v>
      </c>
      <c r="I5177" s="4" t="s">
        <v>11</v>
      </c>
      <c r="J5177" s="4" t="s">
        <v>19</v>
      </c>
      <c r="K5177" s="4" t="s">
        <v>53</v>
      </c>
    </row>
    <row r="5178" spans="2:11" x14ac:dyDescent="0.25">
      <c r="B5178" s="7">
        <v>44306</v>
      </c>
      <c r="C5178" s="4" t="s">
        <v>13</v>
      </c>
      <c r="D5178" s="4" t="s">
        <v>48</v>
      </c>
      <c r="E5178" s="4" t="s">
        <v>22</v>
      </c>
      <c r="F5178" s="4">
        <v>2</v>
      </c>
      <c r="G5178" s="13">
        <f t="shared" si="80"/>
        <v>200</v>
      </c>
      <c r="H5178" s="13">
        <f>tbl_Data[[#This Row],[Units]] * tbl_Data[[#This Row],[Price]]</f>
        <v>400</v>
      </c>
      <c r="I5178" s="4" t="s">
        <v>23</v>
      </c>
      <c r="J5178" s="4" t="s">
        <v>12</v>
      </c>
      <c r="K5178" s="4" t="s">
        <v>52</v>
      </c>
    </row>
    <row r="5179" spans="2:11" x14ac:dyDescent="0.25">
      <c r="B5179" s="7">
        <v>44306</v>
      </c>
      <c r="C5179" s="4" t="s">
        <v>21</v>
      </c>
      <c r="D5179" s="4" t="s">
        <v>18</v>
      </c>
      <c r="E5179" s="4" t="s">
        <v>22</v>
      </c>
      <c r="F5179" s="4">
        <v>2</v>
      </c>
      <c r="G5179" s="13">
        <f t="shared" si="80"/>
        <v>200</v>
      </c>
      <c r="H5179" s="13">
        <f>tbl_Data[[#This Row],[Units]] * tbl_Data[[#This Row],[Price]]</f>
        <v>400</v>
      </c>
      <c r="I5179" s="4" t="s">
        <v>11</v>
      </c>
      <c r="J5179" s="4" t="s">
        <v>12</v>
      </c>
      <c r="K5179" s="4" t="s">
        <v>52</v>
      </c>
    </row>
    <row r="5180" spans="2:11" x14ac:dyDescent="0.25">
      <c r="B5180" s="7">
        <v>44306</v>
      </c>
      <c r="C5180" s="4" t="s">
        <v>8</v>
      </c>
      <c r="D5180" s="4" t="s">
        <v>16</v>
      </c>
      <c r="E5180" s="4" t="s">
        <v>15</v>
      </c>
      <c r="F5180" s="4">
        <v>19</v>
      </c>
      <c r="G5180" s="13">
        <f t="shared" si="80"/>
        <v>100</v>
      </c>
      <c r="H5180" s="13">
        <f>tbl_Data[[#This Row],[Units]] * tbl_Data[[#This Row],[Price]]</f>
        <v>1900</v>
      </c>
      <c r="I5180" s="4" t="s">
        <v>11</v>
      </c>
      <c r="J5180" s="4" t="s">
        <v>12</v>
      </c>
      <c r="K5180" s="4" t="s">
        <v>52</v>
      </c>
    </row>
    <row r="5181" spans="2:11" x14ac:dyDescent="0.25">
      <c r="B5181" s="7">
        <v>44306</v>
      </c>
      <c r="C5181" s="4" t="s">
        <v>21</v>
      </c>
      <c r="D5181" s="4" t="s">
        <v>16</v>
      </c>
      <c r="E5181" s="4" t="s">
        <v>15</v>
      </c>
      <c r="F5181" s="4">
        <v>22</v>
      </c>
      <c r="G5181" s="13">
        <f t="shared" si="80"/>
        <v>100</v>
      </c>
      <c r="H5181" s="13">
        <f>tbl_Data[[#This Row],[Units]] * tbl_Data[[#This Row],[Price]]</f>
        <v>2200</v>
      </c>
      <c r="I5181" s="4" t="s">
        <v>11</v>
      </c>
      <c r="J5181" s="4" t="s">
        <v>12</v>
      </c>
      <c r="K5181" s="4" t="s">
        <v>55</v>
      </c>
    </row>
    <row r="5182" spans="2:11" x14ac:dyDescent="0.25">
      <c r="B5182" s="7">
        <v>44306</v>
      </c>
      <c r="C5182" s="4" t="s">
        <v>13</v>
      </c>
      <c r="D5182" s="4" t="s">
        <v>18</v>
      </c>
      <c r="E5182" s="4" t="s">
        <v>15</v>
      </c>
      <c r="F5182" s="4">
        <v>37</v>
      </c>
      <c r="G5182" s="13">
        <f t="shared" si="80"/>
        <v>100</v>
      </c>
      <c r="H5182" s="13">
        <f>tbl_Data[[#This Row],[Units]] * tbl_Data[[#This Row],[Price]]</f>
        <v>3700</v>
      </c>
      <c r="I5182" s="4" t="s">
        <v>11</v>
      </c>
      <c r="J5182" s="4" t="s">
        <v>12</v>
      </c>
      <c r="K5182" s="4" t="s">
        <v>52</v>
      </c>
    </row>
    <row r="5183" spans="2:11" x14ac:dyDescent="0.25">
      <c r="B5183" s="7">
        <v>44306</v>
      </c>
      <c r="C5183" s="4" t="s">
        <v>8</v>
      </c>
      <c r="D5183" s="4" t="s">
        <v>9</v>
      </c>
      <c r="E5183" s="4" t="s">
        <v>20</v>
      </c>
      <c r="F5183" s="4">
        <v>13</v>
      </c>
      <c r="G5183" s="13">
        <f t="shared" si="80"/>
        <v>300</v>
      </c>
      <c r="H5183" s="13">
        <f>tbl_Data[[#This Row],[Units]] * tbl_Data[[#This Row],[Price]]</f>
        <v>3900</v>
      </c>
      <c r="I5183" s="4" t="s">
        <v>11</v>
      </c>
      <c r="J5183" s="4" t="s">
        <v>12</v>
      </c>
      <c r="K5183" s="4" t="s">
        <v>52</v>
      </c>
    </row>
    <row r="5184" spans="2:11" x14ac:dyDescent="0.25">
      <c r="B5184" s="7">
        <v>44306</v>
      </c>
      <c r="C5184" s="4" t="s">
        <v>13</v>
      </c>
      <c r="D5184" s="4" t="s">
        <v>18</v>
      </c>
      <c r="E5184" s="4" t="s">
        <v>15</v>
      </c>
      <c r="F5184" s="4">
        <v>47</v>
      </c>
      <c r="G5184" s="13">
        <f t="shared" si="80"/>
        <v>100</v>
      </c>
      <c r="H5184" s="13">
        <f>tbl_Data[[#This Row],[Units]] * tbl_Data[[#This Row],[Price]]</f>
        <v>4700</v>
      </c>
      <c r="I5184" s="4" t="s">
        <v>23</v>
      </c>
      <c r="J5184" s="4" t="s">
        <v>19</v>
      </c>
      <c r="K5184" s="4" t="s">
        <v>55</v>
      </c>
    </row>
    <row r="5185" spans="2:11" x14ac:dyDescent="0.25">
      <c r="B5185" s="7">
        <v>44306</v>
      </c>
      <c r="C5185" s="4" t="s">
        <v>13</v>
      </c>
      <c r="D5185" s="4" t="s">
        <v>18</v>
      </c>
      <c r="E5185" s="4" t="s">
        <v>20</v>
      </c>
      <c r="F5185" s="4">
        <v>18</v>
      </c>
      <c r="G5185" s="13">
        <f t="shared" si="80"/>
        <v>300</v>
      </c>
      <c r="H5185" s="13">
        <f>tbl_Data[[#This Row],[Units]] * tbl_Data[[#This Row],[Price]]</f>
        <v>5400</v>
      </c>
      <c r="I5185" s="4" t="s">
        <v>11</v>
      </c>
      <c r="J5185" s="4" t="s">
        <v>12</v>
      </c>
      <c r="K5185" s="4" t="s">
        <v>53</v>
      </c>
    </row>
    <row r="5186" spans="2:11" x14ac:dyDescent="0.25">
      <c r="B5186" s="7">
        <v>44306</v>
      </c>
      <c r="C5186" s="4" t="s">
        <v>8</v>
      </c>
      <c r="D5186" s="4" t="s">
        <v>18</v>
      </c>
      <c r="E5186" s="4" t="s">
        <v>10</v>
      </c>
      <c r="F5186" s="4">
        <v>21</v>
      </c>
      <c r="G5186" s="13">
        <f t="shared" si="80"/>
        <v>400</v>
      </c>
      <c r="H5186" s="13">
        <f>tbl_Data[[#This Row],[Units]] * tbl_Data[[#This Row],[Price]]</f>
        <v>8400</v>
      </c>
      <c r="I5186" s="4" t="s">
        <v>11</v>
      </c>
      <c r="J5186" s="4" t="s">
        <v>12</v>
      </c>
      <c r="K5186" s="4" t="s">
        <v>54</v>
      </c>
    </row>
    <row r="5187" spans="2:11" x14ac:dyDescent="0.25">
      <c r="B5187" s="7">
        <v>44306</v>
      </c>
      <c r="C5187" s="4" t="s">
        <v>13</v>
      </c>
      <c r="D5187" s="4" t="s">
        <v>16</v>
      </c>
      <c r="E5187" s="4" t="s">
        <v>10</v>
      </c>
      <c r="F5187" s="4">
        <v>26</v>
      </c>
      <c r="G5187" s="13">
        <f t="shared" si="80"/>
        <v>400</v>
      </c>
      <c r="H5187" s="13">
        <f>tbl_Data[[#This Row],[Units]] * tbl_Data[[#This Row],[Price]]</f>
        <v>10400</v>
      </c>
      <c r="I5187" s="4" t="s">
        <v>11</v>
      </c>
      <c r="J5187" s="4" t="s">
        <v>12</v>
      </c>
      <c r="K5187" s="4" t="s">
        <v>52</v>
      </c>
    </row>
    <row r="5188" spans="2:11" x14ac:dyDescent="0.25">
      <c r="B5188" s="7">
        <v>44306</v>
      </c>
      <c r="C5188" s="4" t="s">
        <v>13</v>
      </c>
      <c r="D5188" s="4" t="s">
        <v>18</v>
      </c>
      <c r="E5188" s="4" t="s">
        <v>10</v>
      </c>
      <c r="F5188" s="4">
        <v>29</v>
      </c>
      <c r="G5188" s="13">
        <f t="shared" ref="G5188:G5251" si="81">_xlfn.XLOOKUP(E5188, Product, dv_Price, "N/A", 0)</f>
        <v>400</v>
      </c>
      <c r="H5188" s="13">
        <f>tbl_Data[[#This Row],[Units]] * tbl_Data[[#This Row],[Price]]</f>
        <v>11600</v>
      </c>
      <c r="I5188" s="4" t="s">
        <v>11</v>
      </c>
      <c r="J5188" s="4" t="s">
        <v>12</v>
      </c>
      <c r="K5188" s="4" t="s">
        <v>52</v>
      </c>
    </row>
    <row r="5189" spans="2:11" x14ac:dyDescent="0.25">
      <c r="B5189" s="7">
        <v>44306</v>
      </c>
      <c r="C5189" s="4" t="s">
        <v>21</v>
      </c>
      <c r="D5189" s="4" t="s">
        <v>14</v>
      </c>
      <c r="E5189" s="4" t="s">
        <v>10</v>
      </c>
      <c r="F5189" s="4">
        <v>45</v>
      </c>
      <c r="G5189" s="13">
        <f t="shared" si="81"/>
        <v>400</v>
      </c>
      <c r="H5189" s="13">
        <f>tbl_Data[[#This Row],[Units]] * tbl_Data[[#This Row],[Price]]</f>
        <v>18000</v>
      </c>
      <c r="I5189" s="4" t="s">
        <v>11</v>
      </c>
      <c r="J5189" s="4" t="s">
        <v>12</v>
      </c>
      <c r="K5189" s="4" t="s">
        <v>52</v>
      </c>
    </row>
    <row r="5190" spans="2:11" x14ac:dyDescent="0.25">
      <c r="B5190" s="7">
        <v>44306</v>
      </c>
      <c r="C5190" s="4" t="s">
        <v>13</v>
      </c>
      <c r="D5190" s="4" t="s">
        <v>24</v>
      </c>
      <c r="E5190" s="4" t="s">
        <v>10</v>
      </c>
      <c r="F5190" s="4">
        <v>46</v>
      </c>
      <c r="G5190" s="13">
        <f t="shared" si="81"/>
        <v>400</v>
      </c>
      <c r="H5190" s="13">
        <f>tbl_Data[[#This Row],[Units]] * tbl_Data[[#This Row],[Price]]</f>
        <v>18400</v>
      </c>
      <c r="I5190" s="4" t="s">
        <v>23</v>
      </c>
      <c r="J5190" s="4" t="s">
        <v>19</v>
      </c>
      <c r="K5190" s="4" t="s">
        <v>52</v>
      </c>
    </row>
    <row r="5191" spans="2:11" x14ac:dyDescent="0.25">
      <c r="B5191" s="7">
        <v>44307</v>
      </c>
      <c r="C5191" s="4" t="s">
        <v>21</v>
      </c>
      <c r="D5191" s="4" t="s">
        <v>9</v>
      </c>
      <c r="E5191" s="4" t="s">
        <v>22</v>
      </c>
      <c r="F5191" s="4">
        <v>8</v>
      </c>
      <c r="G5191" s="13">
        <f t="shared" si="81"/>
        <v>200</v>
      </c>
      <c r="H5191" s="13">
        <f>tbl_Data[[#This Row],[Units]] * tbl_Data[[#This Row],[Price]]</f>
        <v>1600</v>
      </c>
      <c r="I5191" s="4" t="s">
        <v>11</v>
      </c>
      <c r="J5191" s="4" t="s">
        <v>12</v>
      </c>
      <c r="K5191" s="4" t="s">
        <v>53</v>
      </c>
    </row>
    <row r="5192" spans="2:11" x14ac:dyDescent="0.25">
      <c r="B5192" s="7">
        <v>44307</v>
      </c>
      <c r="C5192" s="4" t="s">
        <v>21</v>
      </c>
      <c r="D5192" s="4" t="s">
        <v>14</v>
      </c>
      <c r="E5192" s="4" t="s">
        <v>17</v>
      </c>
      <c r="F5192" s="4">
        <v>4</v>
      </c>
      <c r="G5192" s="13">
        <f t="shared" si="81"/>
        <v>500</v>
      </c>
      <c r="H5192" s="13">
        <f>tbl_Data[[#This Row],[Units]] * tbl_Data[[#This Row],[Price]]</f>
        <v>2000</v>
      </c>
      <c r="I5192" s="4" t="s">
        <v>11</v>
      </c>
      <c r="J5192" s="4" t="s">
        <v>19</v>
      </c>
      <c r="K5192" s="4" t="s">
        <v>52</v>
      </c>
    </row>
    <row r="5193" spans="2:11" x14ac:dyDescent="0.25">
      <c r="B5193" s="7">
        <v>44307</v>
      </c>
      <c r="C5193" s="4" t="s">
        <v>21</v>
      </c>
      <c r="D5193" s="4" t="s">
        <v>9</v>
      </c>
      <c r="E5193" s="4" t="s">
        <v>17</v>
      </c>
      <c r="F5193" s="4">
        <v>5</v>
      </c>
      <c r="G5193" s="13">
        <f t="shared" si="81"/>
        <v>500</v>
      </c>
      <c r="H5193" s="13">
        <f>tbl_Data[[#This Row],[Units]] * tbl_Data[[#This Row],[Price]]</f>
        <v>2500</v>
      </c>
      <c r="I5193" s="4" t="s">
        <v>11</v>
      </c>
      <c r="J5193" s="4" t="s">
        <v>12</v>
      </c>
      <c r="K5193" s="4" t="s">
        <v>55</v>
      </c>
    </row>
    <row r="5194" spans="2:11" x14ac:dyDescent="0.25">
      <c r="B5194" s="7">
        <v>44307</v>
      </c>
      <c r="C5194" s="4" t="s">
        <v>8</v>
      </c>
      <c r="D5194" s="4" t="s">
        <v>14</v>
      </c>
      <c r="E5194" s="4" t="s">
        <v>10</v>
      </c>
      <c r="F5194" s="4">
        <v>23</v>
      </c>
      <c r="G5194" s="13">
        <f t="shared" si="81"/>
        <v>400</v>
      </c>
      <c r="H5194" s="13">
        <f>tbl_Data[[#This Row],[Units]] * tbl_Data[[#This Row],[Price]]</f>
        <v>9200</v>
      </c>
      <c r="I5194" s="4" t="s">
        <v>11</v>
      </c>
      <c r="J5194" s="4" t="s">
        <v>12</v>
      </c>
      <c r="K5194" s="4" t="s">
        <v>52</v>
      </c>
    </row>
    <row r="5195" spans="2:11" x14ac:dyDescent="0.25">
      <c r="B5195" s="7">
        <v>44307</v>
      </c>
      <c r="C5195" s="4" t="s">
        <v>13</v>
      </c>
      <c r="D5195" s="4" t="s">
        <v>18</v>
      </c>
      <c r="E5195" s="4" t="s">
        <v>10</v>
      </c>
      <c r="F5195" s="4">
        <v>25</v>
      </c>
      <c r="G5195" s="13">
        <f t="shared" si="81"/>
        <v>400</v>
      </c>
      <c r="H5195" s="13">
        <f>tbl_Data[[#This Row],[Units]] * tbl_Data[[#This Row],[Price]]</f>
        <v>10000</v>
      </c>
      <c r="I5195" s="4" t="s">
        <v>11</v>
      </c>
      <c r="J5195" s="4" t="s">
        <v>12</v>
      </c>
      <c r="K5195" s="4" t="s">
        <v>52</v>
      </c>
    </row>
    <row r="5196" spans="2:11" x14ac:dyDescent="0.25">
      <c r="B5196" s="7">
        <v>44307</v>
      </c>
      <c r="C5196" s="4" t="s">
        <v>13</v>
      </c>
      <c r="D5196" s="4" t="s">
        <v>18</v>
      </c>
      <c r="E5196" s="4" t="s">
        <v>20</v>
      </c>
      <c r="F5196" s="4">
        <v>43</v>
      </c>
      <c r="G5196" s="13">
        <f t="shared" si="81"/>
        <v>300</v>
      </c>
      <c r="H5196" s="13">
        <f>tbl_Data[[#This Row],[Units]] * tbl_Data[[#This Row],[Price]]</f>
        <v>12900</v>
      </c>
      <c r="I5196" s="4" t="s">
        <v>11</v>
      </c>
      <c r="J5196" s="4" t="s">
        <v>12</v>
      </c>
      <c r="K5196" s="4" t="s">
        <v>55</v>
      </c>
    </row>
    <row r="5197" spans="2:11" x14ac:dyDescent="0.25">
      <c r="B5197" s="7">
        <v>44307</v>
      </c>
      <c r="C5197" s="4" t="s">
        <v>8</v>
      </c>
      <c r="D5197" s="4" t="s">
        <v>18</v>
      </c>
      <c r="E5197" s="4" t="s">
        <v>10</v>
      </c>
      <c r="F5197" s="4">
        <v>37</v>
      </c>
      <c r="G5197" s="13">
        <f t="shared" si="81"/>
        <v>400</v>
      </c>
      <c r="H5197" s="13">
        <f>tbl_Data[[#This Row],[Units]] * tbl_Data[[#This Row],[Price]]</f>
        <v>14800</v>
      </c>
      <c r="I5197" s="4" t="s">
        <v>11</v>
      </c>
      <c r="J5197" s="4" t="s">
        <v>12</v>
      </c>
      <c r="K5197" s="4" t="s">
        <v>52</v>
      </c>
    </row>
    <row r="5198" spans="2:11" x14ac:dyDescent="0.25">
      <c r="B5198" s="7">
        <v>44307</v>
      </c>
      <c r="C5198" s="4" t="s">
        <v>13</v>
      </c>
      <c r="D5198" s="4" t="s">
        <v>48</v>
      </c>
      <c r="E5198" s="4" t="s">
        <v>17</v>
      </c>
      <c r="F5198" s="4">
        <v>35</v>
      </c>
      <c r="G5198" s="13">
        <f t="shared" si="81"/>
        <v>500</v>
      </c>
      <c r="H5198" s="13">
        <f>tbl_Data[[#This Row],[Units]] * tbl_Data[[#This Row],[Price]]</f>
        <v>17500</v>
      </c>
      <c r="I5198" s="4" t="s">
        <v>11</v>
      </c>
      <c r="J5198" s="4" t="s">
        <v>12</v>
      </c>
      <c r="K5198" s="4" t="s">
        <v>55</v>
      </c>
    </row>
    <row r="5199" spans="2:11" x14ac:dyDescent="0.25">
      <c r="B5199" s="7">
        <v>44308</v>
      </c>
      <c r="C5199" s="4" t="s">
        <v>13</v>
      </c>
      <c r="D5199" s="4" t="s">
        <v>18</v>
      </c>
      <c r="E5199" s="4" t="s">
        <v>15</v>
      </c>
      <c r="F5199" s="4">
        <v>11</v>
      </c>
      <c r="G5199" s="13">
        <f t="shared" si="81"/>
        <v>100</v>
      </c>
      <c r="H5199" s="13">
        <f>tbl_Data[[#This Row],[Units]] * tbl_Data[[#This Row],[Price]]</f>
        <v>1100</v>
      </c>
      <c r="I5199" s="4" t="s">
        <v>11</v>
      </c>
      <c r="J5199" s="4" t="s">
        <v>19</v>
      </c>
      <c r="K5199" s="4" t="s">
        <v>52</v>
      </c>
    </row>
    <row r="5200" spans="2:11" x14ac:dyDescent="0.25">
      <c r="B5200" s="7">
        <v>44308</v>
      </c>
      <c r="C5200" s="4" t="s">
        <v>8</v>
      </c>
      <c r="D5200" s="4" t="s">
        <v>16</v>
      </c>
      <c r="E5200" s="4" t="s">
        <v>10</v>
      </c>
      <c r="F5200" s="4">
        <v>6</v>
      </c>
      <c r="G5200" s="13">
        <f t="shared" si="81"/>
        <v>400</v>
      </c>
      <c r="H5200" s="13">
        <f>tbl_Data[[#This Row],[Units]] * tbl_Data[[#This Row],[Price]]</f>
        <v>2400</v>
      </c>
      <c r="I5200" s="4" t="s">
        <v>11</v>
      </c>
      <c r="J5200" s="4" t="s">
        <v>12</v>
      </c>
      <c r="K5200" s="4" t="s">
        <v>52</v>
      </c>
    </row>
    <row r="5201" spans="2:11" x14ac:dyDescent="0.25">
      <c r="B5201" s="7">
        <v>44308</v>
      </c>
      <c r="C5201" s="4" t="s">
        <v>21</v>
      </c>
      <c r="D5201" s="4" t="s">
        <v>48</v>
      </c>
      <c r="E5201" s="4" t="s">
        <v>20</v>
      </c>
      <c r="F5201" s="4">
        <v>8</v>
      </c>
      <c r="G5201" s="13">
        <f t="shared" si="81"/>
        <v>300</v>
      </c>
      <c r="H5201" s="13">
        <f>tbl_Data[[#This Row],[Units]] * tbl_Data[[#This Row],[Price]]</f>
        <v>2400</v>
      </c>
      <c r="I5201" s="4" t="s">
        <v>11</v>
      </c>
      <c r="J5201" s="4" t="s">
        <v>12</v>
      </c>
      <c r="K5201" s="4" t="s">
        <v>52</v>
      </c>
    </row>
    <row r="5202" spans="2:11" x14ac:dyDescent="0.25">
      <c r="B5202" s="7">
        <v>44308</v>
      </c>
      <c r="C5202" s="4" t="s">
        <v>8</v>
      </c>
      <c r="D5202" s="4" t="s">
        <v>48</v>
      </c>
      <c r="E5202" s="4" t="s">
        <v>15</v>
      </c>
      <c r="F5202" s="4">
        <v>27</v>
      </c>
      <c r="G5202" s="13">
        <f t="shared" si="81"/>
        <v>100</v>
      </c>
      <c r="H5202" s="13">
        <f>tbl_Data[[#This Row],[Units]] * tbl_Data[[#This Row],[Price]]</f>
        <v>2700</v>
      </c>
      <c r="I5202" s="4" t="s">
        <v>11</v>
      </c>
      <c r="J5202" s="4" t="s">
        <v>12</v>
      </c>
      <c r="K5202" s="4" t="s">
        <v>55</v>
      </c>
    </row>
    <row r="5203" spans="2:11" x14ac:dyDescent="0.25">
      <c r="B5203" s="7">
        <v>44308</v>
      </c>
      <c r="C5203" s="4" t="s">
        <v>8</v>
      </c>
      <c r="D5203" s="4" t="s">
        <v>16</v>
      </c>
      <c r="E5203" s="4" t="s">
        <v>17</v>
      </c>
      <c r="F5203" s="4">
        <v>16</v>
      </c>
      <c r="G5203" s="13">
        <f t="shared" si="81"/>
        <v>500</v>
      </c>
      <c r="H5203" s="13">
        <f>tbl_Data[[#This Row],[Units]] * tbl_Data[[#This Row],[Price]]</f>
        <v>8000</v>
      </c>
      <c r="I5203" s="4" t="s">
        <v>11</v>
      </c>
      <c r="J5203" s="4" t="s">
        <v>12</v>
      </c>
      <c r="K5203" s="4" t="s">
        <v>52</v>
      </c>
    </row>
    <row r="5204" spans="2:11" x14ac:dyDescent="0.25">
      <c r="B5204" s="7">
        <v>44308</v>
      </c>
      <c r="C5204" s="4" t="s">
        <v>8</v>
      </c>
      <c r="D5204" s="4" t="s">
        <v>14</v>
      </c>
      <c r="E5204" s="4" t="s">
        <v>20</v>
      </c>
      <c r="F5204" s="4">
        <v>29</v>
      </c>
      <c r="G5204" s="13">
        <f t="shared" si="81"/>
        <v>300</v>
      </c>
      <c r="H5204" s="13">
        <f>tbl_Data[[#This Row],[Units]] * tbl_Data[[#This Row],[Price]]</f>
        <v>8700</v>
      </c>
      <c r="I5204" s="4" t="s">
        <v>11</v>
      </c>
      <c r="J5204" s="4" t="s">
        <v>12</v>
      </c>
      <c r="K5204" s="4" t="s">
        <v>55</v>
      </c>
    </row>
    <row r="5205" spans="2:11" x14ac:dyDescent="0.25">
      <c r="B5205" s="7">
        <v>44308</v>
      </c>
      <c r="C5205" s="4" t="s">
        <v>8</v>
      </c>
      <c r="D5205" s="4" t="s">
        <v>14</v>
      </c>
      <c r="E5205" s="4" t="s">
        <v>17</v>
      </c>
      <c r="F5205" s="4">
        <v>26</v>
      </c>
      <c r="G5205" s="13">
        <f t="shared" si="81"/>
        <v>500</v>
      </c>
      <c r="H5205" s="13">
        <f>tbl_Data[[#This Row],[Units]] * tbl_Data[[#This Row],[Price]]</f>
        <v>13000</v>
      </c>
      <c r="I5205" s="4" t="s">
        <v>23</v>
      </c>
      <c r="J5205" s="4" t="s">
        <v>19</v>
      </c>
      <c r="K5205" s="4" t="s">
        <v>52</v>
      </c>
    </row>
    <row r="5206" spans="2:11" x14ac:dyDescent="0.25">
      <c r="B5206" s="7">
        <v>44308</v>
      </c>
      <c r="C5206" s="4" t="s">
        <v>21</v>
      </c>
      <c r="D5206" s="4" t="s">
        <v>18</v>
      </c>
      <c r="E5206" s="4" t="s">
        <v>17</v>
      </c>
      <c r="F5206" s="4">
        <v>35</v>
      </c>
      <c r="G5206" s="13">
        <f t="shared" si="81"/>
        <v>500</v>
      </c>
      <c r="H5206" s="13">
        <f>tbl_Data[[#This Row],[Units]] * tbl_Data[[#This Row],[Price]]</f>
        <v>17500</v>
      </c>
      <c r="I5206" s="4" t="s">
        <v>11</v>
      </c>
      <c r="J5206" s="4" t="s">
        <v>12</v>
      </c>
      <c r="K5206" s="4" t="s">
        <v>52</v>
      </c>
    </row>
    <row r="5207" spans="2:11" x14ac:dyDescent="0.25">
      <c r="B5207" s="7">
        <v>44308</v>
      </c>
      <c r="C5207" s="4" t="s">
        <v>8</v>
      </c>
      <c r="D5207" s="4" t="s">
        <v>16</v>
      </c>
      <c r="E5207" s="4" t="s">
        <v>10</v>
      </c>
      <c r="F5207" s="4">
        <v>47</v>
      </c>
      <c r="G5207" s="13">
        <f t="shared" si="81"/>
        <v>400</v>
      </c>
      <c r="H5207" s="13">
        <f>tbl_Data[[#This Row],[Units]] * tbl_Data[[#This Row],[Price]]</f>
        <v>18800</v>
      </c>
      <c r="I5207" s="4" t="s">
        <v>11</v>
      </c>
      <c r="J5207" s="4" t="s">
        <v>12</v>
      </c>
      <c r="K5207" s="4" t="s">
        <v>52</v>
      </c>
    </row>
    <row r="5208" spans="2:11" x14ac:dyDescent="0.25">
      <c r="B5208" s="7">
        <v>44308</v>
      </c>
      <c r="C5208" s="4" t="s">
        <v>13</v>
      </c>
      <c r="D5208" s="4" t="s">
        <v>48</v>
      </c>
      <c r="E5208" s="4" t="s">
        <v>17</v>
      </c>
      <c r="F5208" s="4">
        <v>39</v>
      </c>
      <c r="G5208" s="13">
        <f t="shared" si="81"/>
        <v>500</v>
      </c>
      <c r="H5208" s="13">
        <f>tbl_Data[[#This Row],[Units]] * tbl_Data[[#This Row],[Price]]</f>
        <v>19500</v>
      </c>
      <c r="I5208" s="4" t="s">
        <v>11</v>
      </c>
      <c r="J5208" s="4" t="s">
        <v>12</v>
      </c>
      <c r="K5208" s="4" t="s">
        <v>55</v>
      </c>
    </row>
    <row r="5209" spans="2:11" x14ac:dyDescent="0.25">
      <c r="B5209" s="7">
        <v>44308</v>
      </c>
      <c r="C5209" s="4" t="s">
        <v>21</v>
      </c>
      <c r="D5209" s="4" t="s">
        <v>24</v>
      </c>
      <c r="E5209" s="4" t="s">
        <v>17</v>
      </c>
      <c r="F5209" s="4">
        <v>45</v>
      </c>
      <c r="G5209" s="13">
        <f t="shared" si="81"/>
        <v>500</v>
      </c>
      <c r="H5209" s="13">
        <f>tbl_Data[[#This Row],[Units]] * tbl_Data[[#This Row],[Price]]</f>
        <v>22500</v>
      </c>
      <c r="I5209" s="4" t="s">
        <v>11</v>
      </c>
      <c r="J5209" s="4" t="s">
        <v>12</v>
      </c>
      <c r="K5209" s="4" t="s">
        <v>54</v>
      </c>
    </row>
    <row r="5210" spans="2:11" x14ac:dyDescent="0.25">
      <c r="B5210" s="7">
        <v>44308</v>
      </c>
      <c r="C5210" s="4" t="s">
        <v>21</v>
      </c>
      <c r="D5210" s="4" t="s">
        <v>18</v>
      </c>
      <c r="E5210" s="4" t="s">
        <v>17</v>
      </c>
      <c r="F5210" s="4">
        <v>48</v>
      </c>
      <c r="G5210" s="13">
        <f t="shared" si="81"/>
        <v>500</v>
      </c>
      <c r="H5210" s="13">
        <f>tbl_Data[[#This Row],[Units]] * tbl_Data[[#This Row],[Price]]</f>
        <v>24000</v>
      </c>
      <c r="I5210" s="4" t="s">
        <v>11</v>
      </c>
      <c r="J5210" s="4" t="s">
        <v>12</v>
      </c>
      <c r="K5210" s="4" t="s">
        <v>55</v>
      </c>
    </row>
    <row r="5211" spans="2:11" x14ac:dyDescent="0.25">
      <c r="B5211" s="7">
        <v>44309</v>
      </c>
      <c r="C5211" s="4" t="s">
        <v>8</v>
      </c>
      <c r="D5211" s="4" t="s">
        <v>9</v>
      </c>
      <c r="E5211" s="4" t="s">
        <v>22</v>
      </c>
      <c r="F5211" s="4">
        <v>4</v>
      </c>
      <c r="G5211" s="13">
        <f t="shared" si="81"/>
        <v>200</v>
      </c>
      <c r="H5211" s="13">
        <f>tbl_Data[[#This Row],[Units]] * tbl_Data[[#This Row],[Price]]</f>
        <v>800</v>
      </c>
      <c r="I5211" s="4" t="s">
        <v>11</v>
      </c>
      <c r="J5211" s="4" t="s">
        <v>12</v>
      </c>
      <c r="K5211" s="4" t="s">
        <v>53</v>
      </c>
    </row>
    <row r="5212" spans="2:11" x14ac:dyDescent="0.25">
      <c r="B5212" s="7">
        <v>44309</v>
      </c>
      <c r="C5212" s="4" t="s">
        <v>13</v>
      </c>
      <c r="D5212" s="4" t="s">
        <v>16</v>
      </c>
      <c r="E5212" s="4" t="s">
        <v>20</v>
      </c>
      <c r="F5212" s="4">
        <v>4</v>
      </c>
      <c r="G5212" s="13">
        <f t="shared" si="81"/>
        <v>300</v>
      </c>
      <c r="H5212" s="13">
        <f>tbl_Data[[#This Row],[Units]] * tbl_Data[[#This Row],[Price]]</f>
        <v>1200</v>
      </c>
      <c r="I5212" s="4" t="s">
        <v>11</v>
      </c>
      <c r="J5212" s="4" t="s">
        <v>12</v>
      </c>
      <c r="K5212" s="4" t="s">
        <v>55</v>
      </c>
    </row>
    <row r="5213" spans="2:11" x14ac:dyDescent="0.25">
      <c r="B5213" s="7">
        <v>44309</v>
      </c>
      <c r="C5213" s="4" t="s">
        <v>8</v>
      </c>
      <c r="D5213" s="4" t="s">
        <v>14</v>
      </c>
      <c r="E5213" s="4" t="s">
        <v>10</v>
      </c>
      <c r="F5213" s="4">
        <v>3</v>
      </c>
      <c r="G5213" s="13">
        <f t="shared" si="81"/>
        <v>400</v>
      </c>
      <c r="H5213" s="13">
        <f>tbl_Data[[#This Row],[Units]] * tbl_Data[[#This Row],[Price]]</f>
        <v>1200</v>
      </c>
      <c r="I5213" s="4" t="s">
        <v>11</v>
      </c>
      <c r="J5213" s="4" t="s">
        <v>12</v>
      </c>
      <c r="K5213" s="4" t="s">
        <v>55</v>
      </c>
    </row>
    <row r="5214" spans="2:11" x14ac:dyDescent="0.25">
      <c r="B5214" s="7">
        <v>44309</v>
      </c>
      <c r="C5214" s="4" t="s">
        <v>21</v>
      </c>
      <c r="D5214" s="4" t="s">
        <v>14</v>
      </c>
      <c r="E5214" s="4" t="s">
        <v>15</v>
      </c>
      <c r="F5214" s="4">
        <v>28</v>
      </c>
      <c r="G5214" s="13">
        <f t="shared" si="81"/>
        <v>100</v>
      </c>
      <c r="H5214" s="13">
        <f>tbl_Data[[#This Row],[Units]] * tbl_Data[[#This Row],[Price]]</f>
        <v>2800</v>
      </c>
      <c r="I5214" s="4" t="s">
        <v>11</v>
      </c>
      <c r="J5214" s="4" t="s">
        <v>12</v>
      </c>
      <c r="K5214" s="4" t="s">
        <v>52</v>
      </c>
    </row>
    <row r="5215" spans="2:11" x14ac:dyDescent="0.25">
      <c r="B5215" s="7">
        <v>44309</v>
      </c>
      <c r="C5215" s="4" t="s">
        <v>8</v>
      </c>
      <c r="D5215" s="4" t="s">
        <v>16</v>
      </c>
      <c r="E5215" s="4" t="s">
        <v>22</v>
      </c>
      <c r="F5215" s="4">
        <v>18</v>
      </c>
      <c r="G5215" s="13">
        <f t="shared" si="81"/>
        <v>200</v>
      </c>
      <c r="H5215" s="13">
        <f>tbl_Data[[#This Row],[Units]] * tbl_Data[[#This Row],[Price]]</f>
        <v>3600</v>
      </c>
      <c r="I5215" s="4" t="s">
        <v>11</v>
      </c>
      <c r="J5215" s="4" t="s">
        <v>12</v>
      </c>
      <c r="K5215" s="4" t="s">
        <v>52</v>
      </c>
    </row>
    <row r="5216" spans="2:11" x14ac:dyDescent="0.25">
      <c r="B5216" s="7">
        <v>44309</v>
      </c>
      <c r="C5216" s="4" t="s">
        <v>21</v>
      </c>
      <c r="D5216" s="4" t="s">
        <v>18</v>
      </c>
      <c r="E5216" s="4" t="s">
        <v>15</v>
      </c>
      <c r="F5216" s="4">
        <v>47</v>
      </c>
      <c r="G5216" s="13">
        <f t="shared" si="81"/>
        <v>100</v>
      </c>
      <c r="H5216" s="13">
        <f>tbl_Data[[#This Row],[Units]] * tbl_Data[[#This Row],[Price]]</f>
        <v>4700</v>
      </c>
      <c r="I5216" s="4" t="s">
        <v>23</v>
      </c>
      <c r="J5216" s="4" t="s">
        <v>12</v>
      </c>
      <c r="K5216" s="4" t="s">
        <v>52</v>
      </c>
    </row>
    <row r="5217" spans="2:11" x14ac:dyDescent="0.25">
      <c r="B5217" s="7">
        <v>44309</v>
      </c>
      <c r="C5217" s="4" t="s">
        <v>8</v>
      </c>
      <c r="D5217" s="4" t="s">
        <v>14</v>
      </c>
      <c r="E5217" s="4" t="s">
        <v>17</v>
      </c>
      <c r="F5217" s="4">
        <v>11</v>
      </c>
      <c r="G5217" s="13">
        <f t="shared" si="81"/>
        <v>500</v>
      </c>
      <c r="H5217" s="13">
        <f>tbl_Data[[#This Row],[Units]] * tbl_Data[[#This Row],[Price]]</f>
        <v>5500</v>
      </c>
      <c r="I5217" s="4" t="s">
        <v>11</v>
      </c>
      <c r="J5217" s="4" t="s">
        <v>12</v>
      </c>
      <c r="K5217" s="4" t="s">
        <v>52</v>
      </c>
    </row>
    <row r="5218" spans="2:11" x14ac:dyDescent="0.25">
      <c r="B5218" s="7">
        <v>44309</v>
      </c>
      <c r="C5218" s="4" t="s">
        <v>21</v>
      </c>
      <c r="D5218" s="4" t="s">
        <v>48</v>
      </c>
      <c r="E5218" s="4" t="s">
        <v>10</v>
      </c>
      <c r="F5218" s="4">
        <v>14</v>
      </c>
      <c r="G5218" s="13">
        <f t="shared" si="81"/>
        <v>400</v>
      </c>
      <c r="H5218" s="13">
        <f>tbl_Data[[#This Row],[Units]] * tbl_Data[[#This Row],[Price]]</f>
        <v>5600</v>
      </c>
      <c r="I5218" s="4" t="s">
        <v>11</v>
      </c>
      <c r="J5218" s="4" t="s">
        <v>12</v>
      </c>
      <c r="K5218" s="4" t="s">
        <v>55</v>
      </c>
    </row>
    <row r="5219" spans="2:11" x14ac:dyDescent="0.25">
      <c r="B5219" s="7">
        <v>44309</v>
      </c>
      <c r="C5219" s="4" t="s">
        <v>13</v>
      </c>
      <c r="D5219" s="4" t="s">
        <v>48</v>
      </c>
      <c r="E5219" s="4" t="s">
        <v>20</v>
      </c>
      <c r="F5219" s="4">
        <v>24</v>
      </c>
      <c r="G5219" s="13">
        <f t="shared" si="81"/>
        <v>300</v>
      </c>
      <c r="H5219" s="13">
        <f>tbl_Data[[#This Row],[Units]] * tbl_Data[[#This Row],[Price]]</f>
        <v>7200</v>
      </c>
      <c r="I5219" s="4" t="s">
        <v>11</v>
      </c>
      <c r="J5219" s="4" t="s">
        <v>12</v>
      </c>
      <c r="K5219" s="4" t="s">
        <v>52</v>
      </c>
    </row>
    <row r="5220" spans="2:11" x14ac:dyDescent="0.25">
      <c r="B5220" s="7">
        <v>44309</v>
      </c>
      <c r="C5220" s="4" t="s">
        <v>13</v>
      </c>
      <c r="D5220" s="4" t="s">
        <v>48</v>
      </c>
      <c r="E5220" s="4" t="s">
        <v>17</v>
      </c>
      <c r="F5220" s="4">
        <v>18</v>
      </c>
      <c r="G5220" s="13">
        <f t="shared" si="81"/>
        <v>500</v>
      </c>
      <c r="H5220" s="13">
        <f>tbl_Data[[#This Row],[Units]] * tbl_Data[[#This Row],[Price]]</f>
        <v>9000</v>
      </c>
      <c r="I5220" s="4" t="s">
        <v>11</v>
      </c>
      <c r="J5220" s="4" t="s">
        <v>12</v>
      </c>
      <c r="K5220" s="4" t="s">
        <v>53</v>
      </c>
    </row>
    <row r="5221" spans="2:11" x14ac:dyDescent="0.25">
      <c r="B5221" s="7">
        <v>44309</v>
      </c>
      <c r="C5221" s="4" t="s">
        <v>8</v>
      </c>
      <c r="D5221" s="4" t="s">
        <v>18</v>
      </c>
      <c r="E5221" s="4" t="s">
        <v>20</v>
      </c>
      <c r="F5221" s="4">
        <v>40</v>
      </c>
      <c r="G5221" s="13">
        <f t="shared" si="81"/>
        <v>300</v>
      </c>
      <c r="H5221" s="13">
        <f>tbl_Data[[#This Row],[Units]] * tbl_Data[[#This Row],[Price]]</f>
        <v>12000</v>
      </c>
      <c r="I5221" s="4" t="s">
        <v>11</v>
      </c>
      <c r="J5221" s="4" t="s">
        <v>19</v>
      </c>
      <c r="K5221" s="4" t="s">
        <v>52</v>
      </c>
    </row>
    <row r="5222" spans="2:11" x14ac:dyDescent="0.25">
      <c r="B5222" s="7">
        <v>44309</v>
      </c>
      <c r="C5222" s="4" t="s">
        <v>21</v>
      </c>
      <c r="D5222" s="4" t="s">
        <v>9</v>
      </c>
      <c r="E5222" s="4" t="s">
        <v>17</v>
      </c>
      <c r="F5222" s="4">
        <v>25</v>
      </c>
      <c r="G5222" s="13">
        <f t="shared" si="81"/>
        <v>500</v>
      </c>
      <c r="H5222" s="13">
        <f>tbl_Data[[#This Row],[Units]] * tbl_Data[[#This Row],[Price]]</f>
        <v>12500</v>
      </c>
      <c r="I5222" s="4" t="s">
        <v>11</v>
      </c>
      <c r="J5222" s="4" t="s">
        <v>12</v>
      </c>
      <c r="K5222" s="4" t="s">
        <v>54</v>
      </c>
    </row>
    <row r="5223" spans="2:11" x14ac:dyDescent="0.25">
      <c r="B5223" s="7">
        <v>44309</v>
      </c>
      <c r="C5223" s="4" t="s">
        <v>21</v>
      </c>
      <c r="D5223" s="4" t="s">
        <v>14</v>
      </c>
      <c r="E5223" s="4" t="s">
        <v>17</v>
      </c>
      <c r="F5223" s="4">
        <v>34</v>
      </c>
      <c r="G5223" s="13">
        <f t="shared" si="81"/>
        <v>500</v>
      </c>
      <c r="H5223" s="13">
        <f>tbl_Data[[#This Row],[Units]] * tbl_Data[[#This Row],[Price]]</f>
        <v>17000</v>
      </c>
      <c r="I5223" s="4" t="s">
        <v>11</v>
      </c>
      <c r="J5223" s="4" t="s">
        <v>19</v>
      </c>
      <c r="K5223" s="4" t="s">
        <v>52</v>
      </c>
    </row>
    <row r="5224" spans="2:11" x14ac:dyDescent="0.25">
      <c r="B5224" s="7">
        <v>44309</v>
      </c>
      <c r="C5224" s="4" t="s">
        <v>21</v>
      </c>
      <c r="D5224" s="4" t="s">
        <v>16</v>
      </c>
      <c r="E5224" s="4" t="s">
        <v>17</v>
      </c>
      <c r="F5224" s="4">
        <v>39</v>
      </c>
      <c r="G5224" s="13">
        <f t="shared" si="81"/>
        <v>500</v>
      </c>
      <c r="H5224" s="13">
        <f>tbl_Data[[#This Row],[Units]] * tbl_Data[[#This Row],[Price]]</f>
        <v>19500</v>
      </c>
      <c r="I5224" s="4" t="s">
        <v>11</v>
      </c>
      <c r="J5224" s="4" t="s">
        <v>12</v>
      </c>
      <c r="K5224" s="4" t="s">
        <v>52</v>
      </c>
    </row>
    <row r="5225" spans="2:11" x14ac:dyDescent="0.25">
      <c r="B5225" s="7">
        <v>44310</v>
      </c>
      <c r="C5225" s="4" t="s">
        <v>8</v>
      </c>
      <c r="D5225" s="4" t="s">
        <v>16</v>
      </c>
      <c r="E5225" s="4" t="s">
        <v>15</v>
      </c>
      <c r="F5225" s="4">
        <v>2</v>
      </c>
      <c r="G5225" s="13">
        <f t="shared" si="81"/>
        <v>100</v>
      </c>
      <c r="H5225" s="13">
        <f>tbl_Data[[#This Row],[Units]] * tbl_Data[[#This Row],[Price]]</f>
        <v>200</v>
      </c>
      <c r="I5225" s="4" t="s">
        <v>11</v>
      </c>
      <c r="J5225" s="4" t="s">
        <v>12</v>
      </c>
      <c r="K5225" s="4" t="s">
        <v>55</v>
      </c>
    </row>
    <row r="5226" spans="2:11" x14ac:dyDescent="0.25">
      <c r="B5226" s="7">
        <v>44310</v>
      </c>
      <c r="C5226" s="4" t="s">
        <v>8</v>
      </c>
      <c r="D5226" s="4" t="s">
        <v>18</v>
      </c>
      <c r="E5226" s="4" t="s">
        <v>15</v>
      </c>
      <c r="F5226" s="4">
        <v>9</v>
      </c>
      <c r="G5226" s="13">
        <f t="shared" si="81"/>
        <v>100</v>
      </c>
      <c r="H5226" s="13">
        <f>tbl_Data[[#This Row],[Units]] * tbl_Data[[#This Row],[Price]]</f>
        <v>900</v>
      </c>
      <c r="I5226" s="4" t="s">
        <v>11</v>
      </c>
      <c r="J5226" s="4" t="s">
        <v>19</v>
      </c>
      <c r="K5226" s="4" t="s">
        <v>53</v>
      </c>
    </row>
    <row r="5227" spans="2:11" x14ac:dyDescent="0.25">
      <c r="B5227" s="7">
        <v>44310</v>
      </c>
      <c r="C5227" s="4" t="s">
        <v>21</v>
      </c>
      <c r="D5227" s="4" t="s">
        <v>14</v>
      </c>
      <c r="E5227" s="4" t="s">
        <v>22</v>
      </c>
      <c r="F5227" s="4">
        <v>6</v>
      </c>
      <c r="G5227" s="13">
        <f t="shared" si="81"/>
        <v>200</v>
      </c>
      <c r="H5227" s="13">
        <f>tbl_Data[[#This Row],[Units]] * tbl_Data[[#This Row],[Price]]</f>
        <v>1200</v>
      </c>
      <c r="I5227" s="4" t="s">
        <v>23</v>
      </c>
      <c r="J5227" s="4" t="s">
        <v>12</v>
      </c>
      <c r="K5227" s="4" t="s">
        <v>55</v>
      </c>
    </row>
    <row r="5228" spans="2:11" x14ac:dyDescent="0.25">
      <c r="B5228" s="7">
        <v>44310</v>
      </c>
      <c r="C5228" s="4" t="s">
        <v>13</v>
      </c>
      <c r="D5228" s="4" t="s">
        <v>48</v>
      </c>
      <c r="E5228" s="4" t="s">
        <v>10</v>
      </c>
      <c r="F5228" s="4">
        <v>9</v>
      </c>
      <c r="G5228" s="13">
        <f t="shared" si="81"/>
        <v>400</v>
      </c>
      <c r="H5228" s="13">
        <f>tbl_Data[[#This Row],[Units]] * tbl_Data[[#This Row],[Price]]</f>
        <v>3600</v>
      </c>
      <c r="I5228" s="4" t="s">
        <v>11</v>
      </c>
      <c r="J5228" s="4" t="s">
        <v>12</v>
      </c>
      <c r="K5228" s="4" t="s">
        <v>53</v>
      </c>
    </row>
    <row r="5229" spans="2:11" x14ac:dyDescent="0.25">
      <c r="B5229" s="7">
        <v>44310</v>
      </c>
      <c r="C5229" s="4" t="s">
        <v>8</v>
      </c>
      <c r="D5229" s="4" t="s">
        <v>16</v>
      </c>
      <c r="E5229" s="4" t="s">
        <v>10</v>
      </c>
      <c r="F5229" s="4">
        <v>14</v>
      </c>
      <c r="G5229" s="13">
        <f t="shared" si="81"/>
        <v>400</v>
      </c>
      <c r="H5229" s="13">
        <f>tbl_Data[[#This Row],[Units]] * tbl_Data[[#This Row],[Price]]</f>
        <v>5600</v>
      </c>
      <c r="I5229" s="4" t="s">
        <v>11</v>
      </c>
      <c r="J5229" s="4" t="s">
        <v>12</v>
      </c>
      <c r="K5229" s="4" t="s">
        <v>52</v>
      </c>
    </row>
    <row r="5230" spans="2:11" x14ac:dyDescent="0.25">
      <c r="B5230" s="7">
        <v>44310</v>
      </c>
      <c r="C5230" s="4" t="s">
        <v>21</v>
      </c>
      <c r="D5230" s="4" t="s">
        <v>48</v>
      </c>
      <c r="E5230" s="4" t="s">
        <v>10</v>
      </c>
      <c r="F5230" s="4">
        <v>25</v>
      </c>
      <c r="G5230" s="13">
        <f t="shared" si="81"/>
        <v>400</v>
      </c>
      <c r="H5230" s="13">
        <f>tbl_Data[[#This Row],[Units]] * tbl_Data[[#This Row],[Price]]</f>
        <v>10000</v>
      </c>
      <c r="I5230" s="4" t="s">
        <v>11</v>
      </c>
      <c r="J5230" s="4" t="s">
        <v>12</v>
      </c>
      <c r="K5230" s="4" t="s">
        <v>53</v>
      </c>
    </row>
    <row r="5231" spans="2:11" x14ac:dyDescent="0.25">
      <c r="B5231" s="7">
        <v>44310</v>
      </c>
      <c r="C5231" s="4" t="s">
        <v>21</v>
      </c>
      <c r="D5231" s="4" t="s">
        <v>48</v>
      </c>
      <c r="E5231" s="4" t="s">
        <v>10</v>
      </c>
      <c r="F5231" s="4">
        <v>37</v>
      </c>
      <c r="G5231" s="13">
        <f t="shared" si="81"/>
        <v>400</v>
      </c>
      <c r="H5231" s="13">
        <f>tbl_Data[[#This Row],[Units]] * tbl_Data[[#This Row],[Price]]</f>
        <v>14800</v>
      </c>
      <c r="I5231" s="4" t="s">
        <v>11</v>
      </c>
      <c r="J5231" s="4" t="s">
        <v>12</v>
      </c>
      <c r="K5231" s="4" t="s">
        <v>52</v>
      </c>
    </row>
    <row r="5232" spans="2:11" x14ac:dyDescent="0.25">
      <c r="B5232" s="7">
        <v>44310</v>
      </c>
      <c r="C5232" s="4" t="s">
        <v>21</v>
      </c>
      <c r="D5232" s="4" t="s">
        <v>18</v>
      </c>
      <c r="E5232" s="4" t="s">
        <v>10</v>
      </c>
      <c r="F5232" s="4">
        <v>41</v>
      </c>
      <c r="G5232" s="13">
        <f t="shared" si="81"/>
        <v>400</v>
      </c>
      <c r="H5232" s="13">
        <f>tbl_Data[[#This Row],[Units]] * tbl_Data[[#This Row],[Price]]</f>
        <v>16400</v>
      </c>
      <c r="I5232" s="4" t="s">
        <v>11</v>
      </c>
      <c r="J5232" s="4" t="s">
        <v>12</v>
      </c>
      <c r="K5232" s="4" t="s">
        <v>53</v>
      </c>
    </row>
    <row r="5233" spans="2:11" x14ac:dyDescent="0.25">
      <c r="B5233" s="7">
        <v>44310</v>
      </c>
      <c r="C5233" s="4" t="s">
        <v>21</v>
      </c>
      <c r="D5233" s="4" t="s">
        <v>48</v>
      </c>
      <c r="E5233" s="4" t="s">
        <v>17</v>
      </c>
      <c r="F5233" s="4">
        <v>37</v>
      </c>
      <c r="G5233" s="13">
        <f t="shared" si="81"/>
        <v>500</v>
      </c>
      <c r="H5233" s="13">
        <f>tbl_Data[[#This Row],[Units]] * tbl_Data[[#This Row],[Price]]</f>
        <v>18500</v>
      </c>
      <c r="I5233" s="4" t="s">
        <v>11</v>
      </c>
      <c r="J5233" s="4" t="s">
        <v>12</v>
      </c>
      <c r="K5233" s="4" t="s">
        <v>53</v>
      </c>
    </row>
    <row r="5234" spans="2:11" x14ac:dyDescent="0.25">
      <c r="B5234" s="7">
        <v>44311</v>
      </c>
      <c r="C5234" s="4" t="s">
        <v>13</v>
      </c>
      <c r="D5234" s="4" t="s">
        <v>18</v>
      </c>
      <c r="E5234" s="4" t="s">
        <v>15</v>
      </c>
      <c r="F5234" s="4">
        <v>6</v>
      </c>
      <c r="G5234" s="13">
        <f t="shared" si="81"/>
        <v>100</v>
      </c>
      <c r="H5234" s="13">
        <f>tbl_Data[[#This Row],[Units]] * tbl_Data[[#This Row],[Price]]</f>
        <v>600</v>
      </c>
      <c r="I5234" s="4" t="s">
        <v>11</v>
      </c>
      <c r="J5234" s="4" t="s">
        <v>12</v>
      </c>
      <c r="K5234" s="4" t="s">
        <v>55</v>
      </c>
    </row>
    <row r="5235" spans="2:11" x14ac:dyDescent="0.25">
      <c r="B5235" s="7">
        <v>44311</v>
      </c>
      <c r="C5235" s="4" t="s">
        <v>8</v>
      </c>
      <c r="D5235" s="4" t="s">
        <v>16</v>
      </c>
      <c r="E5235" s="4" t="s">
        <v>10</v>
      </c>
      <c r="F5235" s="4">
        <v>2</v>
      </c>
      <c r="G5235" s="13">
        <f t="shared" si="81"/>
        <v>400</v>
      </c>
      <c r="H5235" s="13">
        <f>tbl_Data[[#This Row],[Units]] * tbl_Data[[#This Row],[Price]]</f>
        <v>800</v>
      </c>
      <c r="I5235" s="4" t="s">
        <v>11</v>
      </c>
      <c r="J5235" s="4" t="s">
        <v>12</v>
      </c>
      <c r="K5235" s="4" t="s">
        <v>52</v>
      </c>
    </row>
    <row r="5236" spans="2:11" x14ac:dyDescent="0.25">
      <c r="B5236" s="7">
        <v>44311</v>
      </c>
      <c r="C5236" s="4" t="s">
        <v>13</v>
      </c>
      <c r="D5236" s="4" t="s">
        <v>18</v>
      </c>
      <c r="E5236" s="4" t="s">
        <v>10</v>
      </c>
      <c r="F5236" s="4">
        <v>2</v>
      </c>
      <c r="G5236" s="13">
        <f t="shared" si="81"/>
        <v>400</v>
      </c>
      <c r="H5236" s="13">
        <f>tbl_Data[[#This Row],[Units]] * tbl_Data[[#This Row],[Price]]</f>
        <v>800</v>
      </c>
      <c r="I5236" s="4" t="s">
        <v>23</v>
      </c>
      <c r="J5236" s="4" t="s">
        <v>12</v>
      </c>
      <c r="K5236" s="4" t="s">
        <v>52</v>
      </c>
    </row>
    <row r="5237" spans="2:11" x14ac:dyDescent="0.25">
      <c r="B5237" s="7">
        <v>44311</v>
      </c>
      <c r="C5237" s="4" t="s">
        <v>8</v>
      </c>
      <c r="D5237" s="4" t="s">
        <v>18</v>
      </c>
      <c r="E5237" s="4" t="s">
        <v>17</v>
      </c>
      <c r="F5237" s="4">
        <v>4</v>
      </c>
      <c r="G5237" s="13">
        <f t="shared" si="81"/>
        <v>500</v>
      </c>
      <c r="H5237" s="13">
        <f>tbl_Data[[#This Row],[Units]] * tbl_Data[[#This Row],[Price]]</f>
        <v>2000</v>
      </c>
      <c r="I5237" s="4" t="s">
        <v>11</v>
      </c>
      <c r="J5237" s="4" t="s">
        <v>12</v>
      </c>
      <c r="K5237" s="4" t="s">
        <v>52</v>
      </c>
    </row>
    <row r="5238" spans="2:11" x14ac:dyDescent="0.25">
      <c r="B5238" s="7">
        <v>44311</v>
      </c>
      <c r="C5238" s="4" t="s">
        <v>21</v>
      </c>
      <c r="D5238" s="4" t="s">
        <v>18</v>
      </c>
      <c r="E5238" s="4" t="s">
        <v>15</v>
      </c>
      <c r="F5238" s="4">
        <v>21</v>
      </c>
      <c r="G5238" s="13">
        <f t="shared" si="81"/>
        <v>100</v>
      </c>
      <c r="H5238" s="13">
        <f>tbl_Data[[#This Row],[Units]] * tbl_Data[[#This Row],[Price]]</f>
        <v>2100</v>
      </c>
      <c r="I5238" s="4" t="s">
        <v>11</v>
      </c>
      <c r="J5238" s="4" t="s">
        <v>12</v>
      </c>
      <c r="K5238" s="4" t="s">
        <v>55</v>
      </c>
    </row>
    <row r="5239" spans="2:11" x14ac:dyDescent="0.25">
      <c r="B5239" s="7">
        <v>44311</v>
      </c>
      <c r="C5239" s="4" t="s">
        <v>8</v>
      </c>
      <c r="D5239" s="4" t="s">
        <v>16</v>
      </c>
      <c r="E5239" s="4" t="s">
        <v>10</v>
      </c>
      <c r="F5239" s="4">
        <v>6</v>
      </c>
      <c r="G5239" s="13">
        <f t="shared" si="81"/>
        <v>400</v>
      </c>
      <c r="H5239" s="13">
        <f>tbl_Data[[#This Row],[Units]] * tbl_Data[[#This Row],[Price]]</f>
        <v>2400</v>
      </c>
      <c r="I5239" s="4" t="s">
        <v>11</v>
      </c>
      <c r="J5239" s="4" t="s">
        <v>12</v>
      </c>
      <c r="K5239" s="4" t="s">
        <v>52</v>
      </c>
    </row>
    <row r="5240" spans="2:11" x14ac:dyDescent="0.25">
      <c r="B5240" s="7">
        <v>44311</v>
      </c>
      <c r="C5240" s="4" t="s">
        <v>8</v>
      </c>
      <c r="D5240" s="4" t="s">
        <v>16</v>
      </c>
      <c r="E5240" s="4" t="s">
        <v>22</v>
      </c>
      <c r="F5240" s="4">
        <v>24</v>
      </c>
      <c r="G5240" s="13">
        <f t="shared" si="81"/>
        <v>200</v>
      </c>
      <c r="H5240" s="13">
        <f>tbl_Data[[#This Row],[Units]] * tbl_Data[[#This Row],[Price]]</f>
        <v>4800</v>
      </c>
      <c r="I5240" s="4" t="s">
        <v>11</v>
      </c>
      <c r="J5240" s="4" t="s">
        <v>12</v>
      </c>
      <c r="K5240" s="4" t="s">
        <v>52</v>
      </c>
    </row>
    <row r="5241" spans="2:11" x14ac:dyDescent="0.25">
      <c r="B5241" s="7">
        <v>44311</v>
      </c>
      <c r="C5241" s="4" t="s">
        <v>21</v>
      </c>
      <c r="D5241" s="4" t="s">
        <v>18</v>
      </c>
      <c r="E5241" s="4" t="s">
        <v>10</v>
      </c>
      <c r="F5241" s="4">
        <v>14</v>
      </c>
      <c r="G5241" s="13">
        <f t="shared" si="81"/>
        <v>400</v>
      </c>
      <c r="H5241" s="13">
        <f>tbl_Data[[#This Row],[Units]] * tbl_Data[[#This Row],[Price]]</f>
        <v>5600</v>
      </c>
      <c r="I5241" s="4" t="s">
        <v>11</v>
      </c>
      <c r="J5241" s="4" t="s">
        <v>12</v>
      </c>
      <c r="K5241" s="4" t="s">
        <v>55</v>
      </c>
    </row>
    <row r="5242" spans="2:11" x14ac:dyDescent="0.25">
      <c r="B5242" s="7">
        <v>44311</v>
      </c>
      <c r="C5242" s="4" t="s">
        <v>13</v>
      </c>
      <c r="D5242" s="4" t="s">
        <v>48</v>
      </c>
      <c r="E5242" s="4" t="s">
        <v>17</v>
      </c>
      <c r="F5242" s="4">
        <v>26</v>
      </c>
      <c r="G5242" s="13">
        <f t="shared" si="81"/>
        <v>500</v>
      </c>
      <c r="H5242" s="13">
        <f>tbl_Data[[#This Row],[Units]] * tbl_Data[[#This Row],[Price]]</f>
        <v>13000</v>
      </c>
      <c r="I5242" s="4" t="s">
        <v>23</v>
      </c>
      <c r="J5242" s="4" t="s">
        <v>12</v>
      </c>
      <c r="K5242" s="4" t="s">
        <v>52</v>
      </c>
    </row>
    <row r="5243" spans="2:11" x14ac:dyDescent="0.25">
      <c r="B5243" s="7">
        <v>44311</v>
      </c>
      <c r="C5243" s="4" t="s">
        <v>8</v>
      </c>
      <c r="D5243" s="4" t="s">
        <v>48</v>
      </c>
      <c r="E5243" s="4" t="s">
        <v>10</v>
      </c>
      <c r="F5243" s="4">
        <v>39</v>
      </c>
      <c r="G5243" s="13">
        <f t="shared" si="81"/>
        <v>400</v>
      </c>
      <c r="H5243" s="13">
        <f>tbl_Data[[#This Row],[Units]] * tbl_Data[[#This Row],[Price]]</f>
        <v>15600</v>
      </c>
      <c r="I5243" s="4" t="s">
        <v>11</v>
      </c>
      <c r="J5243" s="4" t="s">
        <v>12</v>
      </c>
      <c r="K5243" s="4" t="s">
        <v>55</v>
      </c>
    </row>
    <row r="5244" spans="2:11" x14ac:dyDescent="0.25">
      <c r="B5244" s="7">
        <v>44311</v>
      </c>
      <c r="C5244" s="4" t="s">
        <v>8</v>
      </c>
      <c r="D5244" s="4" t="s">
        <v>18</v>
      </c>
      <c r="E5244" s="4" t="s">
        <v>17</v>
      </c>
      <c r="F5244" s="4">
        <v>36</v>
      </c>
      <c r="G5244" s="13">
        <f t="shared" si="81"/>
        <v>500</v>
      </c>
      <c r="H5244" s="13">
        <f>tbl_Data[[#This Row],[Units]] * tbl_Data[[#This Row],[Price]]</f>
        <v>18000</v>
      </c>
      <c r="I5244" s="4" t="s">
        <v>11</v>
      </c>
      <c r="J5244" s="4" t="s">
        <v>12</v>
      </c>
      <c r="K5244" s="4" t="s">
        <v>54</v>
      </c>
    </row>
    <row r="5245" spans="2:11" x14ac:dyDescent="0.25">
      <c r="B5245" s="7">
        <v>44311</v>
      </c>
      <c r="C5245" s="4" t="s">
        <v>21</v>
      </c>
      <c r="D5245" s="4" t="s">
        <v>18</v>
      </c>
      <c r="E5245" s="4" t="s">
        <v>17</v>
      </c>
      <c r="F5245" s="4">
        <v>39</v>
      </c>
      <c r="G5245" s="13">
        <f t="shared" si="81"/>
        <v>500</v>
      </c>
      <c r="H5245" s="13">
        <f>tbl_Data[[#This Row],[Units]] * tbl_Data[[#This Row],[Price]]</f>
        <v>19500</v>
      </c>
      <c r="I5245" s="4" t="s">
        <v>11</v>
      </c>
      <c r="J5245" s="4" t="s">
        <v>12</v>
      </c>
      <c r="K5245" s="4" t="s">
        <v>52</v>
      </c>
    </row>
    <row r="5246" spans="2:11" x14ac:dyDescent="0.25">
      <c r="B5246" s="7">
        <v>44311</v>
      </c>
      <c r="C5246" s="4" t="s">
        <v>13</v>
      </c>
      <c r="D5246" s="4" t="s">
        <v>9</v>
      </c>
      <c r="E5246" s="4" t="s">
        <v>10</v>
      </c>
      <c r="F5246" s="4">
        <v>49</v>
      </c>
      <c r="G5246" s="13">
        <f t="shared" si="81"/>
        <v>400</v>
      </c>
      <c r="H5246" s="13">
        <f>tbl_Data[[#This Row],[Units]] * tbl_Data[[#This Row],[Price]]</f>
        <v>19600</v>
      </c>
      <c r="I5246" s="4" t="s">
        <v>11</v>
      </c>
      <c r="J5246" s="4" t="s">
        <v>12</v>
      </c>
      <c r="K5246" s="4" t="s">
        <v>52</v>
      </c>
    </row>
    <row r="5247" spans="2:11" x14ac:dyDescent="0.25">
      <c r="B5247" s="7">
        <v>44312</v>
      </c>
      <c r="C5247" s="4" t="s">
        <v>8</v>
      </c>
      <c r="D5247" s="4" t="s">
        <v>14</v>
      </c>
      <c r="E5247" s="4" t="s">
        <v>10</v>
      </c>
      <c r="F5247" s="4">
        <v>2</v>
      </c>
      <c r="G5247" s="13">
        <f t="shared" si="81"/>
        <v>400</v>
      </c>
      <c r="H5247" s="13">
        <f>tbl_Data[[#This Row],[Units]] * tbl_Data[[#This Row],[Price]]</f>
        <v>800</v>
      </c>
      <c r="I5247" s="4" t="s">
        <v>11</v>
      </c>
      <c r="J5247" s="4" t="s">
        <v>12</v>
      </c>
      <c r="K5247" s="4" t="s">
        <v>55</v>
      </c>
    </row>
    <row r="5248" spans="2:11" x14ac:dyDescent="0.25">
      <c r="B5248" s="7">
        <v>44312</v>
      </c>
      <c r="C5248" s="4" t="s">
        <v>13</v>
      </c>
      <c r="D5248" s="4" t="s">
        <v>14</v>
      </c>
      <c r="E5248" s="4" t="s">
        <v>10</v>
      </c>
      <c r="F5248" s="4">
        <v>13</v>
      </c>
      <c r="G5248" s="13">
        <f t="shared" si="81"/>
        <v>400</v>
      </c>
      <c r="H5248" s="13">
        <f>tbl_Data[[#This Row],[Units]] * tbl_Data[[#This Row],[Price]]</f>
        <v>5200</v>
      </c>
      <c r="I5248" s="4" t="s">
        <v>11</v>
      </c>
      <c r="J5248" s="4" t="s">
        <v>12</v>
      </c>
      <c r="K5248" s="4" t="s">
        <v>56</v>
      </c>
    </row>
    <row r="5249" spans="2:11" x14ac:dyDescent="0.25">
      <c r="B5249" s="7">
        <v>44312</v>
      </c>
      <c r="C5249" s="4" t="s">
        <v>13</v>
      </c>
      <c r="D5249" s="4" t="s">
        <v>18</v>
      </c>
      <c r="E5249" s="4" t="s">
        <v>17</v>
      </c>
      <c r="F5249" s="4">
        <v>12</v>
      </c>
      <c r="G5249" s="13">
        <f t="shared" si="81"/>
        <v>500</v>
      </c>
      <c r="H5249" s="13">
        <f>tbl_Data[[#This Row],[Units]] * tbl_Data[[#This Row],[Price]]</f>
        <v>6000</v>
      </c>
      <c r="I5249" s="4" t="s">
        <v>23</v>
      </c>
      <c r="J5249" s="4" t="s">
        <v>12</v>
      </c>
      <c r="K5249" s="4" t="s">
        <v>52</v>
      </c>
    </row>
    <row r="5250" spans="2:11" x14ac:dyDescent="0.25">
      <c r="B5250" s="7">
        <v>44312</v>
      </c>
      <c r="C5250" s="4" t="s">
        <v>21</v>
      </c>
      <c r="D5250" s="4" t="s">
        <v>9</v>
      </c>
      <c r="E5250" s="4" t="s">
        <v>10</v>
      </c>
      <c r="F5250" s="4">
        <v>23</v>
      </c>
      <c r="G5250" s="13">
        <f t="shared" si="81"/>
        <v>400</v>
      </c>
      <c r="H5250" s="13">
        <f>tbl_Data[[#This Row],[Units]] * tbl_Data[[#This Row],[Price]]</f>
        <v>9200</v>
      </c>
      <c r="I5250" s="4" t="s">
        <v>11</v>
      </c>
      <c r="J5250" s="4" t="s">
        <v>12</v>
      </c>
      <c r="K5250" s="4" t="s">
        <v>52</v>
      </c>
    </row>
    <row r="5251" spans="2:11" x14ac:dyDescent="0.25">
      <c r="B5251" s="7">
        <v>44312</v>
      </c>
      <c r="C5251" s="4" t="s">
        <v>13</v>
      </c>
      <c r="D5251" s="4" t="s">
        <v>48</v>
      </c>
      <c r="E5251" s="4" t="s">
        <v>10</v>
      </c>
      <c r="F5251" s="4">
        <v>23</v>
      </c>
      <c r="G5251" s="13">
        <f t="shared" si="81"/>
        <v>400</v>
      </c>
      <c r="H5251" s="13">
        <f>tbl_Data[[#This Row],[Units]] * tbl_Data[[#This Row],[Price]]</f>
        <v>9200</v>
      </c>
      <c r="I5251" s="4" t="s">
        <v>23</v>
      </c>
      <c r="J5251" s="4" t="s">
        <v>12</v>
      </c>
      <c r="K5251" s="4" t="s">
        <v>56</v>
      </c>
    </row>
    <row r="5252" spans="2:11" x14ac:dyDescent="0.25">
      <c r="B5252" s="7">
        <v>44312</v>
      </c>
      <c r="C5252" s="4" t="s">
        <v>8</v>
      </c>
      <c r="D5252" s="4" t="s">
        <v>14</v>
      </c>
      <c r="E5252" s="4" t="s">
        <v>17</v>
      </c>
      <c r="F5252" s="4">
        <v>22</v>
      </c>
      <c r="G5252" s="13">
        <f t="shared" ref="G5252:G5315" si="82">_xlfn.XLOOKUP(E5252, Product, dv_Price, "N/A", 0)</f>
        <v>500</v>
      </c>
      <c r="H5252" s="13">
        <f>tbl_Data[[#This Row],[Units]] * tbl_Data[[#This Row],[Price]]</f>
        <v>11000</v>
      </c>
      <c r="I5252" s="4" t="s">
        <v>11</v>
      </c>
      <c r="J5252" s="4" t="s">
        <v>12</v>
      </c>
      <c r="K5252" s="4" t="s">
        <v>55</v>
      </c>
    </row>
    <row r="5253" spans="2:11" x14ac:dyDescent="0.25">
      <c r="B5253" s="7">
        <v>44312</v>
      </c>
      <c r="C5253" s="4" t="s">
        <v>21</v>
      </c>
      <c r="D5253" s="4" t="s">
        <v>16</v>
      </c>
      <c r="E5253" s="4" t="s">
        <v>10</v>
      </c>
      <c r="F5253" s="4">
        <v>30</v>
      </c>
      <c r="G5253" s="13">
        <f t="shared" si="82"/>
        <v>400</v>
      </c>
      <c r="H5253" s="13">
        <f>tbl_Data[[#This Row],[Units]] * tbl_Data[[#This Row],[Price]]</f>
        <v>12000</v>
      </c>
      <c r="I5253" s="4" t="s">
        <v>11</v>
      </c>
      <c r="J5253" s="4" t="s">
        <v>12</v>
      </c>
      <c r="K5253" s="4" t="s">
        <v>55</v>
      </c>
    </row>
    <row r="5254" spans="2:11" x14ac:dyDescent="0.25">
      <c r="B5254" s="7">
        <v>44312</v>
      </c>
      <c r="C5254" s="4" t="s">
        <v>8</v>
      </c>
      <c r="D5254" s="4" t="s">
        <v>9</v>
      </c>
      <c r="E5254" s="4" t="s">
        <v>20</v>
      </c>
      <c r="F5254" s="4">
        <v>45</v>
      </c>
      <c r="G5254" s="13">
        <f t="shared" si="82"/>
        <v>300</v>
      </c>
      <c r="H5254" s="13">
        <f>tbl_Data[[#This Row],[Units]] * tbl_Data[[#This Row],[Price]]</f>
        <v>13500</v>
      </c>
      <c r="I5254" s="4" t="s">
        <v>11</v>
      </c>
      <c r="J5254" s="4" t="s">
        <v>12</v>
      </c>
      <c r="K5254" s="4" t="s">
        <v>52</v>
      </c>
    </row>
    <row r="5255" spans="2:11" x14ac:dyDescent="0.25">
      <c r="B5255" s="7">
        <v>44312</v>
      </c>
      <c r="C5255" s="4" t="s">
        <v>8</v>
      </c>
      <c r="D5255" s="4" t="s">
        <v>14</v>
      </c>
      <c r="E5255" s="4" t="s">
        <v>17</v>
      </c>
      <c r="F5255" s="4">
        <v>43</v>
      </c>
      <c r="G5255" s="13">
        <f t="shared" si="82"/>
        <v>500</v>
      </c>
      <c r="H5255" s="13">
        <f>tbl_Data[[#This Row],[Units]] * tbl_Data[[#This Row],[Price]]</f>
        <v>21500</v>
      </c>
      <c r="I5255" s="4" t="s">
        <v>11</v>
      </c>
      <c r="J5255" s="4" t="s">
        <v>12</v>
      </c>
      <c r="K5255" s="4" t="s">
        <v>55</v>
      </c>
    </row>
    <row r="5256" spans="2:11" x14ac:dyDescent="0.25">
      <c r="B5256" s="7">
        <v>44312</v>
      </c>
      <c r="C5256" s="4" t="s">
        <v>8</v>
      </c>
      <c r="D5256" s="4" t="s">
        <v>18</v>
      </c>
      <c r="E5256" s="4" t="s">
        <v>17</v>
      </c>
      <c r="F5256" s="4">
        <v>48</v>
      </c>
      <c r="G5256" s="13">
        <f t="shared" si="82"/>
        <v>500</v>
      </c>
      <c r="H5256" s="13">
        <f>tbl_Data[[#This Row],[Units]] * tbl_Data[[#This Row],[Price]]</f>
        <v>24000</v>
      </c>
      <c r="I5256" s="4" t="s">
        <v>11</v>
      </c>
      <c r="J5256" s="4" t="s">
        <v>12</v>
      </c>
      <c r="K5256" s="4" t="s">
        <v>52</v>
      </c>
    </row>
    <row r="5257" spans="2:11" x14ac:dyDescent="0.25">
      <c r="B5257" s="7">
        <v>44313</v>
      </c>
      <c r="C5257" s="4" t="s">
        <v>13</v>
      </c>
      <c r="D5257" s="4" t="s">
        <v>48</v>
      </c>
      <c r="E5257" s="4" t="s">
        <v>17</v>
      </c>
      <c r="F5257" s="4">
        <v>3</v>
      </c>
      <c r="G5257" s="13">
        <f t="shared" si="82"/>
        <v>500</v>
      </c>
      <c r="H5257" s="13">
        <f>tbl_Data[[#This Row],[Units]] * tbl_Data[[#This Row],[Price]]</f>
        <v>1500</v>
      </c>
      <c r="I5257" s="4" t="s">
        <v>11</v>
      </c>
      <c r="J5257" s="4" t="s">
        <v>12</v>
      </c>
      <c r="K5257" s="4" t="s">
        <v>53</v>
      </c>
    </row>
    <row r="5258" spans="2:11" x14ac:dyDescent="0.25">
      <c r="B5258" s="7">
        <v>44313</v>
      </c>
      <c r="C5258" s="4" t="s">
        <v>8</v>
      </c>
      <c r="D5258" s="4" t="s">
        <v>14</v>
      </c>
      <c r="E5258" s="4" t="s">
        <v>15</v>
      </c>
      <c r="F5258" s="4">
        <v>35</v>
      </c>
      <c r="G5258" s="13">
        <f t="shared" si="82"/>
        <v>100</v>
      </c>
      <c r="H5258" s="13">
        <f>tbl_Data[[#This Row],[Units]] * tbl_Data[[#This Row],[Price]]</f>
        <v>3500</v>
      </c>
      <c r="I5258" s="4" t="s">
        <v>11</v>
      </c>
      <c r="J5258" s="4" t="s">
        <v>12</v>
      </c>
      <c r="K5258" s="4" t="s">
        <v>55</v>
      </c>
    </row>
    <row r="5259" spans="2:11" x14ac:dyDescent="0.25">
      <c r="B5259" s="7">
        <v>44313</v>
      </c>
      <c r="C5259" s="4" t="s">
        <v>21</v>
      </c>
      <c r="D5259" s="4" t="s">
        <v>18</v>
      </c>
      <c r="E5259" s="4" t="s">
        <v>10</v>
      </c>
      <c r="F5259" s="4">
        <v>13</v>
      </c>
      <c r="G5259" s="13">
        <f t="shared" si="82"/>
        <v>400</v>
      </c>
      <c r="H5259" s="13">
        <f>tbl_Data[[#This Row],[Units]] * tbl_Data[[#This Row],[Price]]</f>
        <v>5200</v>
      </c>
      <c r="I5259" s="4" t="s">
        <v>11</v>
      </c>
      <c r="J5259" s="4" t="s">
        <v>12</v>
      </c>
      <c r="K5259" s="4" t="s">
        <v>52</v>
      </c>
    </row>
    <row r="5260" spans="2:11" x14ac:dyDescent="0.25">
      <c r="B5260" s="7">
        <v>44313</v>
      </c>
      <c r="C5260" s="4" t="s">
        <v>8</v>
      </c>
      <c r="D5260" s="4" t="s">
        <v>16</v>
      </c>
      <c r="E5260" s="4" t="s">
        <v>20</v>
      </c>
      <c r="F5260" s="4">
        <v>22</v>
      </c>
      <c r="G5260" s="13">
        <f t="shared" si="82"/>
        <v>300</v>
      </c>
      <c r="H5260" s="13">
        <f>tbl_Data[[#This Row],[Units]] * tbl_Data[[#This Row],[Price]]</f>
        <v>6600</v>
      </c>
      <c r="I5260" s="4" t="s">
        <v>11</v>
      </c>
      <c r="J5260" s="4" t="s">
        <v>12</v>
      </c>
      <c r="K5260" s="4" t="s">
        <v>53</v>
      </c>
    </row>
    <row r="5261" spans="2:11" x14ac:dyDescent="0.25">
      <c r="B5261" s="7">
        <v>44313</v>
      </c>
      <c r="C5261" s="4" t="s">
        <v>8</v>
      </c>
      <c r="D5261" s="4" t="s">
        <v>18</v>
      </c>
      <c r="E5261" s="4" t="s">
        <v>17</v>
      </c>
      <c r="F5261" s="4">
        <v>21</v>
      </c>
      <c r="G5261" s="13">
        <f t="shared" si="82"/>
        <v>500</v>
      </c>
      <c r="H5261" s="13">
        <f>tbl_Data[[#This Row],[Units]] * tbl_Data[[#This Row],[Price]]</f>
        <v>10500</v>
      </c>
      <c r="I5261" s="4" t="s">
        <v>11</v>
      </c>
      <c r="J5261" s="4" t="s">
        <v>12</v>
      </c>
      <c r="K5261" s="4" t="s">
        <v>56</v>
      </c>
    </row>
    <row r="5262" spans="2:11" x14ac:dyDescent="0.25">
      <c r="B5262" s="7">
        <v>44313</v>
      </c>
      <c r="C5262" s="4" t="s">
        <v>13</v>
      </c>
      <c r="D5262" s="4" t="s">
        <v>18</v>
      </c>
      <c r="E5262" s="4" t="s">
        <v>20</v>
      </c>
      <c r="F5262" s="4">
        <v>38</v>
      </c>
      <c r="G5262" s="13">
        <f t="shared" si="82"/>
        <v>300</v>
      </c>
      <c r="H5262" s="13">
        <f>tbl_Data[[#This Row],[Units]] * tbl_Data[[#This Row],[Price]]</f>
        <v>11400</v>
      </c>
      <c r="I5262" s="4" t="s">
        <v>11</v>
      </c>
      <c r="J5262" s="4" t="s">
        <v>12</v>
      </c>
      <c r="K5262" s="4" t="s">
        <v>55</v>
      </c>
    </row>
    <row r="5263" spans="2:11" x14ac:dyDescent="0.25">
      <c r="B5263" s="7">
        <v>44313</v>
      </c>
      <c r="C5263" s="4" t="s">
        <v>8</v>
      </c>
      <c r="D5263" s="4" t="s">
        <v>16</v>
      </c>
      <c r="E5263" s="4" t="s">
        <v>10</v>
      </c>
      <c r="F5263" s="4">
        <v>30</v>
      </c>
      <c r="G5263" s="13">
        <f t="shared" si="82"/>
        <v>400</v>
      </c>
      <c r="H5263" s="13">
        <f>tbl_Data[[#This Row],[Units]] * tbl_Data[[#This Row],[Price]]</f>
        <v>12000</v>
      </c>
      <c r="I5263" s="4" t="s">
        <v>11</v>
      </c>
      <c r="J5263" s="4" t="s">
        <v>12</v>
      </c>
      <c r="K5263" s="4" t="s">
        <v>52</v>
      </c>
    </row>
    <row r="5264" spans="2:11" x14ac:dyDescent="0.25">
      <c r="B5264" s="7">
        <v>44313</v>
      </c>
      <c r="C5264" s="4" t="s">
        <v>21</v>
      </c>
      <c r="D5264" s="4" t="s">
        <v>14</v>
      </c>
      <c r="E5264" s="4" t="s">
        <v>10</v>
      </c>
      <c r="F5264" s="4">
        <v>32</v>
      </c>
      <c r="G5264" s="13">
        <f t="shared" si="82"/>
        <v>400</v>
      </c>
      <c r="H5264" s="13">
        <f>tbl_Data[[#This Row],[Units]] * tbl_Data[[#This Row],[Price]]</f>
        <v>12800</v>
      </c>
      <c r="I5264" s="4" t="s">
        <v>11</v>
      </c>
      <c r="J5264" s="4" t="s">
        <v>12</v>
      </c>
      <c r="K5264" s="4" t="s">
        <v>52</v>
      </c>
    </row>
    <row r="5265" spans="2:11" x14ac:dyDescent="0.25">
      <c r="B5265" s="7">
        <v>44313</v>
      </c>
      <c r="C5265" s="4" t="s">
        <v>8</v>
      </c>
      <c r="D5265" s="4" t="s">
        <v>18</v>
      </c>
      <c r="E5265" s="4" t="s">
        <v>17</v>
      </c>
      <c r="F5265" s="4">
        <v>29</v>
      </c>
      <c r="G5265" s="13">
        <f t="shared" si="82"/>
        <v>500</v>
      </c>
      <c r="H5265" s="13">
        <f>tbl_Data[[#This Row],[Units]] * tbl_Data[[#This Row],[Price]]</f>
        <v>14500</v>
      </c>
      <c r="I5265" s="4" t="s">
        <v>11</v>
      </c>
      <c r="J5265" s="4" t="s">
        <v>19</v>
      </c>
      <c r="K5265" s="4" t="s">
        <v>55</v>
      </c>
    </row>
    <row r="5266" spans="2:11" x14ac:dyDescent="0.25">
      <c r="B5266" s="7">
        <v>44313</v>
      </c>
      <c r="C5266" s="4" t="s">
        <v>8</v>
      </c>
      <c r="D5266" s="4" t="s">
        <v>14</v>
      </c>
      <c r="E5266" s="4" t="s">
        <v>17</v>
      </c>
      <c r="F5266" s="4">
        <v>30</v>
      </c>
      <c r="G5266" s="13">
        <f t="shared" si="82"/>
        <v>500</v>
      </c>
      <c r="H5266" s="13">
        <f>tbl_Data[[#This Row],[Units]] * tbl_Data[[#This Row],[Price]]</f>
        <v>15000</v>
      </c>
      <c r="I5266" s="4" t="s">
        <v>11</v>
      </c>
      <c r="J5266" s="4" t="s">
        <v>12</v>
      </c>
      <c r="K5266" s="4" t="s">
        <v>52</v>
      </c>
    </row>
    <row r="5267" spans="2:11" x14ac:dyDescent="0.25">
      <c r="B5267" s="7">
        <v>44313</v>
      </c>
      <c r="C5267" s="4" t="s">
        <v>8</v>
      </c>
      <c r="D5267" s="4" t="s">
        <v>18</v>
      </c>
      <c r="E5267" s="4" t="s">
        <v>17</v>
      </c>
      <c r="F5267" s="4">
        <v>36</v>
      </c>
      <c r="G5267" s="13">
        <f t="shared" si="82"/>
        <v>500</v>
      </c>
      <c r="H5267" s="13">
        <f>tbl_Data[[#This Row],[Units]] * tbl_Data[[#This Row],[Price]]</f>
        <v>18000</v>
      </c>
      <c r="I5267" s="4" t="s">
        <v>11</v>
      </c>
      <c r="J5267" s="4" t="s">
        <v>12</v>
      </c>
      <c r="K5267" s="4" t="s">
        <v>53</v>
      </c>
    </row>
    <row r="5268" spans="2:11" x14ac:dyDescent="0.25">
      <c r="B5268" s="7">
        <v>44313</v>
      </c>
      <c r="C5268" s="4" t="s">
        <v>13</v>
      </c>
      <c r="D5268" s="4" t="s">
        <v>16</v>
      </c>
      <c r="E5268" s="4" t="s">
        <v>17</v>
      </c>
      <c r="F5268" s="4">
        <v>41</v>
      </c>
      <c r="G5268" s="13">
        <f t="shared" si="82"/>
        <v>500</v>
      </c>
      <c r="H5268" s="13">
        <f>tbl_Data[[#This Row],[Units]] * tbl_Data[[#This Row],[Price]]</f>
        <v>20500</v>
      </c>
      <c r="I5268" s="4" t="s">
        <v>11</v>
      </c>
      <c r="J5268" s="4" t="s">
        <v>12</v>
      </c>
      <c r="K5268" s="4" t="s">
        <v>52</v>
      </c>
    </row>
    <row r="5269" spans="2:11" x14ac:dyDescent="0.25">
      <c r="B5269" s="7">
        <v>44314</v>
      </c>
      <c r="C5269" s="4" t="s">
        <v>8</v>
      </c>
      <c r="D5269" s="4" t="s">
        <v>16</v>
      </c>
      <c r="E5269" s="4" t="s">
        <v>15</v>
      </c>
      <c r="F5269" s="4">
        <v>17</v>
      </c>
      <c r="G5269" s="13">
        <f t="shared" si="82"/>
        <v>100</v>
      </c>
      <c r="H5269" s="13">
        <f>tbl_Data[[#This Row],[Units]] * tbl_Data[[#This Row],[Price]]</f>
        <v>1700</v>
      </c>
      <c r="I5269" s="4" t="s">
        <v>11</v>
      </c>
      <c r="J5269" s="4" t="s">
        <v>12</v>
      </c>
      <c r="K5269" s="4" t="s">
        <v>53</v>
      </c>
    </row>
    <row r="5270" spans="2:11" x14ac:dyDescent="0.25">
      <c r="B5270" s="7">
        <v>44314</v>
      </c>
      <c r="C5270" s="4" t="s">
        <v>21</v>
      </c>
      <c r="D5270" s="4" t="s">
        <v>16</v>
      </c>
      <c r="E5270" s="4" t="s">
        <v>17</v>
      </c>
      <c r="F5270" s="4">
        <v>7</v>
      </c>
      <c r="G5270" s="13">
        <f t="shared" si="82"/>
        <v>500</v>
      </c>
      <c r="H5270" s="13">
        <f>tbl_Data[[#This Row],[Units]] * tbl_Data[[#This Row],[Price]]</f>
        <v>3500</v>
      </c>
      <c r="I5270" s="4" t="s">
        <v>11</v>
      </c>
      <c r="J5270" s="4" t="s">
        <v>12</v>
      </c>
      <c r="K5270" s="4" t="s">
        <v>52</v>
      </c>
    </row>
    <row r="5271" spans="2:11" x14ac:dyDescent="0.25">
      <c r="B5271" s="7">
        <v>44314</v>
      </c>
      <c r="C5271" s="4" t="s">
        <v>8</v>
      </c>
      <c r="D5271" s="4" t="s">
        <v>14</v>
      </c>
      <c r="E5271" s="4" t="s">
        <v>22</v>
      </c>
      <c r="F5271" s="4">
        <v>24</v>
      </c>
      <c r="G5271" s="13">
        <f t="shared" si="82"/>
        <v>200</v>
      </c>
      <c r="H5271" s="13">
        <f>tbl_Data[[#This Row],[Units]] * tbl_Data[[#This Row],[Price]]</f>
        <v>4800</v>
      </c>
      <c r="I5271" s="4" t="s">
        <v>23</v>
      </c>
      <c r="J5271" s="4" t="s">
        <v>12</v>
      </c>
      <c r="K5271" s="4" t="s">
        <v>52</v>
      </c>
    </row>
    <row r="5272" spans="2:11" x14ac:dyDescent="0.25">
      <c r="B5272" s="7">
        <v>44314</v>
      </c>
      <c r="C5272" s="4" t="s">
        <v>21</v>
      </c>
      <c r="D5272" s="4" t="s">
        <v>18</v>
      </c>
      <c r="E5272" s="4" t="s">
        <v>15</v>
      </c>
      <c r="F5272" s="4">
        <v>49</v>
      </c>
      <c r="G5272" s="13">
        <f t="shared" si="82"/>
        <v>100</v>
      </c>
      <c r="H5272" s="13">
        <f>tbl_Data[[#This Row],[Units]] * tbl_Data[[#This Row],[Price]]</f>
        <v>4900</v>
      </c>
      <c r="I5272" s="4" t="s">
        <v>11</v>
      </c>
      <c r="J5272" s="4" t="s">
        <v>12</v>
      </c>
      <c r="K5272" s="4" t="s">
        <v>52</v>
      </c>
    </row>
    <row r="5273" spans="2:11" x14ac:dyDescent="0.25">
      <c r="B5273" s="7">
        <v>44314</v>
      </c>
      <c r="C5273" s="4" t="s">
        <v>13</v>
      </c>
      <c r="D5273" s="4" t="s">
        <v>18</v>
      </c>
      <c r="E5273" s="4" t="s">
        <v>20</v>
      </c>
      <c r="F5273" s="4">
        <v>20</v>
      </c>
      <c r="G5273" s="13">
        <f t="shared" si="82"/>
        <v>300</v>
      </c>
      <c r="H5273" s="13">
        <f>tbl_Data[[#This Row],[Units]] * tbl_Data[[#This Row],[Price]]</f>
        <v>6000</v>
      </c>
      <c r="I5273" s="4" t="s">
        <v>11</v>
      </c>
      <c r="J5273" s="4" t="s">
        <v>12</v>
      </c>
      <c r="K5273" s="4" t="s">
        <v>52</v>
      </c>
    </row>
    <row r="5274" spans="2:11" x14ac:dyDescent="0.25">
      <c r="B5274" s="7">
        <v>44314</v>
      </c>
      <c r="C5274" s="4" t="s">
        <v>21</v>
      </c>
      <c r="D5274" s="4" t="s">
        <v>9</v>
      </c>
      <c r="E5274" s="4" t="s">
        <v>10</v>
      </c>
      <c r="F5274" s="4">
        <v>21</v>
      </c>
      <c r="G5274" s="13">
        <f t="shared" si="82"/>
        <v>400</v>
      </c>
      <c r="H5274" s="13">
        <f>tbl_Data[[#This Row],[Units]] * tbl_Data[[#This Row],[Price]]</f>
        <v>8400</v>
      </c>
      <c r="I5274" s="4" t="s">
        <v>11</v>
      </c>
      <c r="J5274" s="4" t="s">
        <v>12</v>
      </c>
      <c r="K5274" s="4" t="s">
        <v>52</v>
      </c>
    </row>
    <row r="5275" spans="2:11" x14ac:dyDescent="0.25">
      <c r="B5275" s="7">
        <v>44314</v>
      </c>
      <c r="C5275" s="4" t="s">
        <v>21</v>
      </c>
      <c r="D5275" s="4" t="s">
        <v>48</v>
      </c>
      <c r="E5275" s="4" t="s">
        <v>10</v>
      </c>
      <c r="F5275" s="4">
        <v>24</v>
      </c>
      <c r="G5275" s="13">
        <f t="shared" si="82"/>
        <v>400</v>
      </c>
      <c r="H5275" s="13">
        <f>tbl_Data[[#This Row],[Units]] * tbl_Data[[#This Row],[Price]]</f>
        <v>9600</v>
      </c>
      <c r="I5275" s="4" t="s">
        <v>11</v>
      </c>
      <c r="J5275" s="4" t="s">
        <v>19</v>
      </c>
      <c r="K5275" s="4" t="s">
        <v>55</v>
      </c>
    </row>
    <row r="5276" spans="2:11" x14ac:dyDescent="0.25">
      <c r="B5276" s="7">
        <v>44314</v>
      </c>
      <c r="C5276" s="4" t="s">
        <v>21</v>
      </c>
      <c r="D5276" s="4" t="s">
        <v>9</v>
      </c>
      <c r="E5276" s="4" t="s">
        <v>20</v>
      </c>
      <c r="F5276" s="4">
        <v>32</v>
      </c>
      <c r="G5276" s="13">
        <f t="shared" si="82"/>
        <v>300</v>
      </c>
      <c r="H5276" s="13">
        <f>tbl_Data[[#This Row],[Units]] * tbl_Data[[#This Row],[Price]]</f>
        <v>9600</v>
      </c>
      <c r="I5276" s="4" t="s">
        <v>23</v>
      </c>
      <c r="J5276" s="4" t="s">
        <v>12</v>
      </c>
      <c r="K5276" s="4" t="s">
        <v>55</v>
      </c>
    </row>
    <row r="5277" spans="2:11" x14ac:dyDescent="0.25">
      <c r="B5277" s="7">
        <v>44314</v>
      </c>
      <c r="C5277" s="4" t="s">
        <v>21</v>
      </c>
      <c r="D5277" s="4" t="s">
        <v>14</v>
      </c>
      <c r="E5277" s="4" t="s">
        <v>20</v>
      </c>
      <c r="F5277" s="4">
        <v>39</v>
      </c>
      <c r="G5277" s="13">
        <f t="shared" si="82"/>
        <v>300</v>
      </c>
      <c r="H5277" s="13">
        <f>tbl_Data[[#This Row],[Units]] * tbl_Data[[#This Row],[Price]]</f>
        <v>11700</v>
      </c>
      <c r="I5277" s="4" t="s">
        <v>11</v>
      </c>
      <c r="J5277" s="4" t="s">
        <v>19</v>
      </c>
      <c r="K5277" s="4" t="s">
        <v>53</v>
      </c>
    </row>
    <row r="5278" spans="2:11" x14ac:dyDescent="0.25">
      <c r="B5278" s="7">
        <v>44314</v>
      </c>
      <c r="C5278" s="4" t="s">
        <v>8</v>
      </c>
      <c r="D5278" s="4" t="s">
        <v>48</v>
      </c>
      <c r="E5278" s="4" t="s">
        <v>20</v>
      </c>
      <c r="F5278" s="4">
        <v>43</v>
      </c>
      <c r="G5278" s="13">
        <f t="shared" si="82"/>
        <v>300</v>
      </c>
      <c r="H5278" s="13">
        <f>tbl_Data[[#This Row],[Units]] * tbl_Data[[#This Row],[Price]]</f>
        <v>12900</v>
      </c>
      <c r="I5278" s="4" t="s">
        <v>11</v>
      </c>
      <c r="J5278" s="4" t="s">
        <v>12</v>
      </c>
      <c r="K5278" s="4" t="s">
        <v>53</v>
      </c>
    </row>
    <row r="5279" spans="2:11" x14ac:dyDescent="0.25">
      <c r="B5279" s="7">
        <v>44314</v>
      </c>
      <c r="C5279" s="4" t="s">
        <v>21</v>
      </c>
      <c r="D5279" s="4" t="s">
        <v>48</v>
      </c>
      <c r="E5279" s="4" t="s">
        <v>10</v>
      </c>
      <c r="F5279" s="4">
        <v>36</v>
      </c>
      <c r="G5279" s="13">
        <f t="shared" si="82"/>
        <v>400</v>
      </c>
      <c r="H5279" s="13">
        <f>tbl_Data[[#This Row],[Units]] * tbl_Data[[#This Row],[Price]]</f>
        <v>14400</v>
      </c>
      <c r="I5279" s="4" t="s">
        <v>11</v>
      </c>
      <c r="J5279" s="4" t="s">
        <v>12</v>
      </c>
      <c r="K5279" s="4" t="s">
        <v>55</v>
      </c>
    </row>
    <row r="5280" spans="2:11" x14ac:dyDescent="0.25">
      <c r="B5280" s="7">
        <v>44314</v>
      </c>
      <c r="C5280" s="4" t="s">
        <v>21</v>
      </c>
      <c r="D5280" s="4" t="s">
        <v>18</v>
      </c>
      <c r="E5280" s="4" t="s">
        <v>17</v>
      </c>
      <c r="F5280" s="4">
        <v>43</v>
      </c>
      <c r="G5280" s="13">
        <f t="shared" si="82"/>
        <v>500</v>
      </c>
      <c r="H5280" s="13">
        <f>tbl_Data[[#This Row],[Units]] * tbl_Data[[#This Row],[Price]]</f>
        <v>21500</v>
      </c>
      <c r="I5280" s="4" t="s">
        <v>11</v>
      </c>
      <c r="J5280" s="4" t="s">
        <v>12</v>
      </c>
      <c r="K5280" s="4" t="s">
        <v>52</v>
      </c>
    </row>
    <row r="5281" spans="2:11" x14ac:dyDescent="0.25">
      <c r="B5281" s="7">
        <v>44315</v>
      </c>
      <c r="C5281" s="4" t="s">
        <v>21</v>
      </c>
      <c r="D5281" s="4" t="s">
        <v>48</v>
      </c>
      <c r="E5281" s="4" t="s">
        <v>17</v>
      </c>
      <c r="F5281" s="4">
        <v>14</v>
      </c>
      <c r="G5281" s="13">
        <f t="shared" si="82"/>
        <v>500</v>
      </c>
      <c r="H5281" s="13">
        <f>tbl_Data[[#This Row],[Units]] * tbl_Data[[#This Row],[Price]]</f>
        <v>7000</v>
      </c>
      <c r="I5281" s="4" t="s">
        <v>11</v>
      </c>
      <c r="J5281" s="4" t="s">
        <v>12</v>
      </c>
      <c r="K5281" s="4" t="s">
        <v>52</v>
      </c>
    </row>
    <row r="5282" spans="2:11" x14ac:dyDescent="0.25">
      <c r="B5282" s="7">
        <v>44315</v>
      </c>
      <c r="C5282" s="4" t="s">
        <v>8</v>
      </c>
      <c r="D5282" s="4" t="s">
        <v>48</v>
      </c>
      <c r="E5282" s="4" t="s">
        <v>17</v>
      </c>
      <c r="F5282" s="4">
        <v>14</v>
      </c>
      <c r="G5282" s="13">
        <f t="shared" si="82"/>
        <v>500</v>
      </c>
      <c r="H5282" s="13">
        <f>tbl_Data[[#This Row],[Units]] * tbl_Data[[#This Row],[Price]]</f>
        <v>7000</v>
      </c>
      <c r="I5282" s="4" t="s">
        <v>11</v>
      </c>
      <c r="J5282" s="4" t="s">
        <v>12</v>
      </c>
      <c r="K5282" s="4" t="s">
        <v>52</v>
      </c>
    </row>
    <row r="5283" spans="2:11" x14ac:dyDescent="0.25">
      <c r="B5283" s="7">
        <v>44315</v>
      </c>
      <c r="C5283" s="4" t="s">
        <v>13</v>
      </c>
      <c r="D5283" s="4" t="s">
        <v>18</v>
      </c>
      <c r="E5283" s="4" t="s">
        <v>17</v>
      </c>
      <c r="F5283" s="4">
        <v>24</v>
      </c>
      <c r="G5283" s="13">
        <f t="shared" si="82"/>
        <v>500</v>
      </c>
      <c r="H5283" s="13">
        <f>tbl_Data[[#This Row],[Units]] * tbl_Data[[#This Row],[Price]]</f>
        <v>12000</v>
      </c>
      <c r="I5283" s="4" t="s">
        <v>11</v>
      </c>
      <c r="J5283" s="4" t="s">
        <v>12</v>
      </c>
      <c r="K5283" s="4" t="s">
        <v>54</v>
      </c>
    </row>
    <row r="5284" spans="2:11" x14ac:dyDescent="0.25">
      <c r="B5284" s="7">
        <v>44315</v>
      </c>
      <c r="C5284" s="4" t="s">
        <v>13</v>
      </c>
      <c r="D5284" s="4" t="s">
        <v>16</v>
      </c>
      <c r="E5284" s="4" t="s">
        <v>17</v>
      </c>
      <c r="F5284" s="4">
        <v>26</v>
      </c>
      <c r="G5284" s="13">
        <f t="shared" si="82"/>
        <v>500</v>
      </c>
      <c r="H5284" s="13">
        <f>tbl_Data[[#This Row],[Units]] * tbl_Data[[#This Row],[Price]]</f>
        <v>13000</v>
      </c>
      <c r="I5284" s="4" t="s">
        <v>11</v>
      </c>
      <c r="J5284" s="4" t="s">
        <v>12</v>
      </c>
      <c r="K5284" s="4" t="s">
        <v>55</v>
      </c>
    </row>
    <row r="5285" spans="2:11" x14ac:dyDescent="0.25">
      <c r="B5285" s="7">
        <v>44315</v>
      </c>
      <c r="C5285" s="4" t="s">
        <v>8</v>
      </c>
      <c r="D5285" s="4" t="s">
        <v>16</v>
      </c>
      <c r="E5285" s="4" t="s">
        <v>10</v>
      </c>
      <c r="F5285" s="4">
        <v>36</v>
      </c>
      <c r="G5285" s="13">
        <f t="shared" si="82"/>
        <v>400</v>
      </c>
      <c r="H5285" s="13">
        <f>tbl_Data[[#This Row],[Units]] * tbl_Data[[#This Row],[Price]]</f>
        <v>14400</v>
      </c>
      <c r="I5285" s="4" t="s">
        <v>23</v>
      </c>
      <c r="J5285" s="4" t="s">
        <v>12</v>
      </c>
      <c r="K5285" s="4" t="s">
        <v>55</v>
      </c>
    </row>
    <row r="5286" spans="2:11" x14ac:dyDescent="0.25">
      <c r="B5286" s="7">
        <v>44315</v>
      </c>
      <c r="C5286" s="4" t="s">
        <v>21</v>
      </c>
      <c r="D5286" s="4" t="s">
        <v>18</v>
      </c>
      <c r="E5286" s="4" t="s">
        <v>17</v>
      </c>
      <c r="F5286" s="4">
        <v>31</v>
      </c>
      <c r="G5286" s="13">
        <f t="shared" si="82"/>
        <v>500</v>
      </c>
      <c r="H5286" s="13">
        <f>tbl_Data[[#This Row],[Units]] * tbl_Data[[#This Row],[Price]]</f>
        <v>15500</v>
      </c>
      <c r="I5286" s="4" t="s">
        <v>23</v>
      </c>
      <c r="J5286" s="4" t="s">
        <v>12</v>
      </c>
      <c r="K5286" s="4" t="s">
        <v>52</v>
      </c>
    </row>
    <row r="5287" spans="2:11" x14ac:dyDescent="0.25">
      <c r="B5287" s="7">
        <v>44316</v>
      </c>
      <c r="C5287" s="4" t="s">
        <v>13</v>
      </c>
      <c r="D5287" s="4" t="s">
        <v>18</v>
      </c>
      <c r="E5287" s="4" t="s">
        <v>17</v>
      </c>
      <c r="F5287" s="4">
        <v>5</v>
      </c>
      <c r="G5287" s="13">
        <f t="shared" si="82"/>
        <v>500</v>
      </c>
      <c r="H5287" s="13">
        <f>tbl_Data[[#This Row],[Units]] * tbl_Data[[#This Row],[Price]]</f>
        <v>2500</v>
      </c>
      <c r="I5287" s="4" t="s">
        <v>11</v>
      </c>
      <c r="J5287" s="4" t="s">
        <v>12</v>
      </c>
      <c r="K5287" s="4" t="s">
        <v>52</v>
      </c>
    </row>
    <row r="5288" spans="2:11" x14ac:dyDescent="0.25">
      <c r="B5288" s="7">
        <v>44316</v>
      </c>
      <c r="C5288" s="4" t="s">
        <v>8</v>
      </c>
      <c r="D5288" s="4" t="s">
        <v>14</v>
      </c>
      <c r="E5288" s="4" t="s">
        <v>22</v>
      </c>
      <c r="F5288" s="4">
        <v>20</v>
      </c>
      <c r="G5288" s="13">
        <f t="shared" si="82"/>
        <v>200</v>
      </c>
      <c r="H5288" s="13">
        <f>tbl_Data[[#This Row],[Units]] * tbl_Data[[#This Row],[Price]]</f>
        <v>4000</v>
      </c>
      <c r="I5288" s="4" t="s">
        <v>11</v>
      </c>
      <c r="J5288" s="4" t="s">
        <v>19</v>
      </c>
      <c r="K5288" s="4" t="s">
        <v>56</v>
      </c>
    </row>
    <row r="5289" spans="2:11" x14ac:dyDescent="0.25">
      <c r="B5289" s="7">
        <v>44316</v>
      </c>
      <c r="C5289" s="4" t="s">
        <v>21</v>
      </c>
      <c r="D5289" s="4" t="s">
        <v>18</v>
      </c>
      <c r="E5289" s="4" t="s">
        <v>20</v>
      </c>
      <c r="F5289" s="4">
        <v>19</v>
      </c>
      <c r="G5289" s="13">
        <f t="shared" si="82"/>
        <v>300</v>
      </c>
      <c r="H5289" s="13">
        <f>tbl_Data[[#This Row],[Units]] * tbl_Data[[#This Row],[Price]]</f>
        <v>5700</v>
      </c>
      <c r="I5289" s="4" t="s">
        <v>11</v>
      </c>
      <c r="J5289" s="4" t="s">
        <v>12</v>
      </c>
      <c r="K5289" s="4" t="s">
        <v>53</v>
      </c>
    </row>
    <row r="5290" spans="2:11" x14ac:dyDescent="0.25">
      <c r="B5290" s="7">
        <v>44316</v>
      </c>
      <c r="C5290" s="4" t="s">
        <v>8</v>
      </c>
      <c r="D5290" s="4" t="s">
        <v>48</v>
      </c>
      <c r="E5290" s="4" t="s">
        <v>20</v>
      </c>
      <c r="F5290" s="4">
        <v>24</v>
      </c>
      <c r="G5290" s="13">
        <f t="shared" si="82"/>
        <v>300</v>
      </c>
      <c r="H5290" s="13">
        <f>tbl_Data[[#This Row],[Units]] * tbl_Data[[#This Row],[Price]]</f>
        <v>7200</v>
      </c>
      <c r="I5290" s="4" t="s">
        <v>23</v>
      </c>
      <c r="J5290" s="4" t="s">
        <v>12</v>
      </c>
      <c r="K5290" s="4" t="s">
        <v>55</v>
      </c>
    </row>
    <row r="5291" spans="2:11" x14ac:dyDescent="0.25">
      <c r="B5291" s="7">
        <v>44316</v>
      </c>
      <c r="C5291" s="4" t="s">
        <v>13</v>
      </c>
      <c r="D5291" s="4" t="s">
        <v>48</v>
      </c>
      <c r="E5291" s="4" t="s">
        <v>20</v>
      </c>
      <c r="F5291" s="4">
        <v>26</v>
      </c>
      <c r="G5291" s="13">
        <f t="shared" si="82"/>
        <v>300</v>
      </c>
      <c r="H5291" s="13">
        <f>tbl_Data[[#This Row],[Units]] * tbl_Data[[#This Row],[Price]]</f>
        <v>7800</v>
      </c>
      <c r="I5291" s="4" t="s">
        <v>11</v>
      </c>
      <c r="J5291" s="4" t="s">
        <v>12</v>
      </c>
      <c r="K5291" s="4" t="s">
        <v>55</v>
      </c>
    </row>
    <row r="5292" spans="2:11" x14ac:dyDescent="0.25">
      <c r="B5292" s="7">
        <v>44316</v>
      </c>
      <c r="C5292" s="4" t="s">
        <v>21</v>
      </c>
      <c r="D5292" s="4" t="s">
        <v>16</v>
      </c>
      <c r="E5292" s="4" t="s">
        <v>20</v>
      </c>
      <c r="F5292" s="4">
        <v>29</v>
      </c>
      <c r="G5292" s="13">
        <f t="shared" si="82"/>
        <v>300</v>
      </c>
      <c r="H5292" s="13">
        <f>tbl_Data[[#This Row],[Units]] * tbl_Data[[#This Row],[Price]]</f>
        <v>8700</v>
      </c>
      <c r="I5292" s="4" t="s">
        <v>23</v>
      </c>
      <c r="J5292" s="4" t="s">
        <v>19</v>
      </c>
      <c r="K5292" s="4" t="s">
        <v>52</v>
      </c>
    </row>
    <row r="5293" spans="2:11" x14ac:dyDescent="0.25">
      <c r="B5293" s="7">
        <v>44316</v>
      </c>
      <c r="C5293" s="4" t="s">
        <v>21</v>
      </c>
      <c r="D5293" s="4" t="s">
        <v>14</v>
      </c>
      <c r="E5293" s="4" t="s">
        <v>20</v>
      </c>
      <c r="F5293" s="4">
        <v>31</v>
      </c>
      <c r="G5293" s="13">
        <f t="shared" si="82"/>
        <v>300</v>
      </c>
      <c r="H5293" s="13">
        <f>tbl_Data[[#This Row],[Units]] * tbl_Data[[#This Row],[Price]]</f>
        <v>9300</v>
      </c>
      <c r="I5293" s="4" t="s">
        <v>11</v>
      </c>
      <c r="J5293" s="4" t="s">
        <v>12</v>
      </c>
      <c r="K5293" s="4" t="s">
        <v>52</v>
      </c>
    </row>
    <row r="5294" spans="2:11" x14ac:dyDescent="0.25">
      <c r="B5294" s="7">
        <v>44316</v>
      </c>
      <c r="C5294" s="4" t="s">
        <v>8</v>
      </c>
      <c r="D5294" s="4" t="s">
        <v>14</v>
      </c>
      <c r="E5294" s="4" t="s">
        <v>10</v>
      </c>
      <c r="F5294" s="4">
        <v>33</v>
      </c>
      <c r="G5294" s="13">
        <f t="shared" si="82"/>
        <v>400</v>
      </c>
      <c r="H5294" s="13">
        <f>tbl_Data[[#This Row],[Units]] * tbl_Data[[#This Row],[Price]]</f>
        <v>13200</v>
      </c>
      <c r="I5294" s="4" t="s">
        <v>11</v>
      </c>
      <c r="J5294" s="4" t="s">
        <v>12</v>
      </c>
      <c r="K5294" s="4" t="s">
        <v>55</v>
      </c>
    </row>
    <row r="5295" spans="2:11" x14ac:dyDescent="0.25">
      <c r="B5295" s="7">
        <v>44316</v>
      </c>
      <c r="C5295" s="4" t="s">
        <v>13</v>
      </c>
      <c r="D5295" s="4" t="s">
        <v>14</v>
      </c>
      <c r="E5295" s="4" t="s">
        <v>17</v>
      </c>
      <c r="F5295" s="4">
        <v>27</v>
      </c>
      <c r="G5295" s="13">
        <f t="shared" si="82"/>
        <v>500</v>
      </c>
      <c r="H5295" s="13">
        <f>tbl_Data[[#This Row],[Units]] * tbl_Data[[#This Row],[Price]]</f>
        <v>13500</v>
      </c>
      <c r="I5295" s="4" t="s">
        <v>11</v>
      </c>
      <c r="J5295" s="4" t="s">
        <v>12</v>
      </c>
      <c r="K5295" s="4" t="s">
        <v>55</v>
      </c>
    </row>
    <row r="5296" spans="2:11" x14ac:dyDescent="0.25">
      <c r="B5296" s="7">
        <v>44316</v>
      </c>
      <c r="C5296" s="4" t="s">
        <v>13</v>
      </c>
      <c r="D5296" s="4" t="s">
        <v>14</v>
      </c>
      <c r="E5296" s="4" t="s">
        <v>10</v>
      </c>
      <c r="F5296" s="4">
        <v>34</v>
      </c>
      <c r="G5296" s="13">
        <f t="shared" si="82"/>
        <v>400</v>
      </c>
      <c r="H5296" s="13">
        <f>tbl_Data[[#This Row],[Units]] * tbl_Data[[#This Row],[Price]]</f>
        <v>13600</v>
      </c>
      <c r="I5296" s="4" t="s">
        <v>11</v>
      </c>
      <c r="J5296" s="4" t="s">
        <v>12</v>
      </c>
      <c r="K5296" s="4" t="s">
        <v>52</v>
      </c>
    </row>
    <row r="5297" spans="2:11" x14ac:dyDescent="0.25">
      <c r="B5297" s="7">
        <v>44316</v>
      </c>
      <c r="C5297" s="4" t="s">
        <v>13</v>
      </c>
      <c r="D5297" s="4" t="s">
        <v>18</v>
      </c>
      <c r="E5297" s="4" t="s">
        <v>17</v>
      </c>
      <c r="F5297" s="4">
        <v>29</v>
      </c>
      <c r="G5297" s="13">
        <f t="shared" si="82"/>
        <v>500</v>
      </c>
      <c r="H5297" s="13">
        <f>tbl_Data[[#This Row],[Units]] * tbl_Data[[#This Row],[Price]]</f>
        <v>14500</v>
      </c>
      <c r="I5297" s="4" t="s">
        <v>23</v>
      </c>
      <c r="J5297" s="4" t="s">
        <v>12</v>
      </c>
      <c r="K5297" s="4" t="s">
        <v>54</v>
      </c>
    </row>
    <row r="5298" spans="2:11" x14ac:dyDescent="0.25">
      <c r="B5298" s="7">
        <v>44316</v>
      </c>
      <c r="C5298" s="4" t="s">
        <v>8</v>
      </c>
      <c r="D5298" s="4" t="s">
        <v>18</v>
      </c>
      <c r="E5298" s="4" t="s">
        <v>10</v>
      </c>
      <c r="F5298" s="4">
        <v>47</v>
      </c>
      <c r="G5298" s="13">
        <f t="shared" si="82"/>
        <v>400</v>
      </c>
      <c r="H5298" s="13">
        <f>tbl_Data[[#This Row],[Units]] * tbl_Data[[#This Row],[Price]]</f>
        <v>18800</v>
      </c>
      <c r="I5298" s="4" t="s">
        <v>11</v>
      </c>
      <c r="J5298" s="4" t="s">
        <v>12</v>
      </c>
      <c r="K5298" s="4" t="s">
        <v>54</v>
      </c>
    </row>
    <row r="5299" spans="2:11" x14ac:dyDescent="0.25">
      <c r="B5299" s="7">
        <v>44316</v>
      </c>
      <c r="C5299" s="4" t="s">
        <v>21</v>
      </c>
      <c r="D5299" s="4" t="s">
        <v>14</v>
      </c>
      <c r="E5299" s="4" t="s">
        <v>10</v>
      </c>
      <c r="F5299" s="4">
        <v>48</v>
      </c>
      <c r="G5299" s="13">
        <f t="shared" si="82"/>
        <v>400</v>
      </c>
      <c r="H5299" s="13">
        <f>tbl_Data[[#This Row],[Units]] * tbl_Data[[#This Row],[Price]]</f>
        <v>19200</v>
      </c>
      <c r="I5299" s="4" t="s">
        <v>23</v>
      </c>
      <c r="J5299" s="4" t="s">
        <v>19</v>
      </c>
      <c r="K5299" s="4" t="s">
        <v>53</v>
      </c>
    </row>
    <row r="5300" spans="2:11" x14ac:dyDescent="0.25">
      <c r="B5300" s="7">
        <v>44316</v>
      </c>
      <c r="C5300" s="4" t="s">
        <v>13</v>
      </c>
      <c r="D5300" s="4" t="s">
        <v>9</v>
      </c>
      <c r="E5300" s="4" t="s">
        <v>17</v>
      </c>
      <c r="F5300" s="4">
        <v>42</v>
      </c>
      <c r="G5300" s="13">
        <f t="shared" si="82"/>
        <v>500</v>
      </c>
      <c r="H5300" s="13">
        <f>tbl_Data[[#This Row],[Units]] * tbl_Data[[#This Row],[Price]]</f>
        <v>21000</v>
      </c>
      <c r="I5300" s="4" t="s">
        <v>11</v>
      </c>
      <c r="J5300" s="4" t="s">
        <v>12</v>
      </c>
      <c r="K5300" s="4" t="s">
        <v>52</v>
      </c>
    </row>
    <row r="5301" spans="2:11" x14ac:dyDescent="0.25">
      <c r="B5301" s="7">
        <v>44317</v>
      </c>
      <c r="C5301" s="4" t="s">
        <v>13</v>
      </c>
      <c r="D5301" s="4" t="s">
        <v>48</v>
      </c>
      <c r="E5301" s="4" t="s">
        <v>20</v>
      </c>
      <c r="F5301" s="4">
        <v>1</v>
      </c>
      <c r="G5301" s="13">
        <f t="shared" si="82"/>
        <v>300</v>
      </c>
      <c r="H5301" s="13">
        <f>tbl_Data[[#This Row],[Units]] * tbl_Data[[#This Row],[Price]]</f>
        <v>300</v>
      </c>
      <c r="I5301" s="4" t="s">
        <v>11</v>
      </c>
      <c r="J5301" s="4" t="s">
        <v>12</v>
      </c>
      <c r="K5301" s="4" t="s">
        <v>52</v>
      </c>
    </row>
    <row r="5302" spans="2:11" x14ac:dyDescent="0.25">
      <c r="B5302" s="7">
        <v>44317</v>
      </c>
      <c r="C5302" s="4" t="s">
        <v>21</v>
      </c>
      <c r="D5302" s="4" t="s">
        <v>48</v>
      </c>
      <c r="E5302" s="4" t="s">
        <v>22</v>
      </c>
      <c r="F5302" s="4">
        <v>2</v>
      </c>
      <c r="G5302" s="13">
        <f t="shared" si="82"/>
        <v>200</v>
      </c>
      <c r="H5302" s="13">
        <f>tbl_Data[[#This Row],[Units]] * tbl_Data[[#This Row],[Price]]</f>
        <v>400</v>
      </c>
      <c r="I5302" s="4" t="s">
        <v>11</v>
      </c>
      <c r="J5302" s="4" t="s">
        <v>12</v>
      </c>
      <c r="K5302" s="4" t="s">
        <v>55</v>
      </c>
    </row>
    <row r="5303" spans="2:11" x14ac:dyDescent="0.25">
      <c r="B5303" s="7">
        <v>44317</v>
      </c>
      <c r="C5303" s="4" t="s">
        <v>21</v>
      </c>
      <c r="D5303" s="4" t="s">
        <v>48</v>
      </c>
      <c r="E5303" s="4" t="s">
        <v>10</v>
      </c>
      <c r="F5303" s="4">
        <v>2</v>
      </c>
      <c r="G5303" s="13">
        <f t="shared" si="82"/>
        <v>400</v>
      </c>
      <c r="H5303" s="13">
        <f>tbl_Data[[#This Row],[Units]] * tbl_Data[[#This Row],[Price]]</f>
        <v>800</v>
      </c>
      <c r="I5303" s="4" t="s">
        <v>23</v>
      </c>
      <c r="J5303" s="4" t="s">
        <v>12</v>
      </c>
      <c r="K5303" s="4" t="s">
        <v>52</v>
      </c>
    </row>
    <row r="5304" spans="2:11" x14ac:dyDescent="0.25">
      <c r="B5304" s="7">
        <v>44317</v>
      </c>
      <c r="C5304" s="4" t="s">
        <v>8</v>
      </c>
      <c r="D5304" s="4" t="s">
        <v>18</v>
      </c>
      <c r="E5304" s="4" t="s">
        <v>20</v>
      </c>
      <c r="F5304" s="4">
        <v>4</v>
      </c>
      <c r="G5304" s="13">
        <f t="shared" si="82"/>
        <v>300</v>
      </c>
      <c r="H5304" s="13">
        <f>tbl_Data[[#This Row],[Units]] * tbl_Data[[#This Row],[Price]]</f>
        <v>1200</v>
      </c>
      <c r="I5304" s="4" t="s">
        <v>11</v>
      </c>
      <c r="J5304" s="4" t="s">
        <v>12</v>
      </c>
      <c r="K5304" s="4" t="s">
        <v>52</v>
      </c>
    </row>
    <row r="5305" spans="2:11" x14ac:dyDescent="0.25">
      <c r="B5305" s="7">
        <v>44317</v>
      </c>
      <c r="C5305" s="4" t="s">
        <v>21</v>
      </c>
      <c r="D5305" s="4" t="s">
        <v>24</v>
      </c>
      <c r="E5305" s="4" t="s">
        <v>15</v>
      </c>
      <c r="F5305" s="4">
        <v>19</v>
      </c>
      <c r="G5305" s="13">
        <f t="shared" si="82"/>
        <v>100</v>
      </c>
      <c r="H5305" s="13">
        <f>tbl_Data[[#This Row],[Units]] * tbl_Data[[#This Row],[Price]]</f>
        <v>1900</v>
      </c>
      <c r="I5305" s="4" t="s">
        <v>23</v>
      </c>
      <c r="J5305" s="4" t="s">
        <v>12</v>
      </c>
      <c r="K5305" s="4" t="s">
        <v>52</v>
      </c>
    </row>
    <row r="5306" spans="2:11" x14ac:dyDescent="0.25">
      <c r="B5306" s="7">
        <v>44317</v>
      </c>
      <c r="C5306" s="4" t="s">
        <v>21</v>
      </c>
      <c r="D5306" s="4" t="s">
        <v>16</v>
      </c>
      <c r="E5306" s="4" t="s">
        <v>20</v>
      </c>
      <c r="F5306" s="4">
        <v>7</v>
      </c>
      <c r="G5306" s="13">
        <f t="shared" si="82"/>
        <v>300</v>
      </c>
      <c r="H5306" s="13">
        <f>tbl_Data[[#This Row],[Units]] * tbl_Data[[#This Row],[Price]]</f>
        <v>2100</v>
      </c>
      <c r="I5306" s="4" t="s">
        <v>11</v>
      </c>
      <c r="J5306" s="4" t="s">
        <v>12</v>
      </c>
      <c r="K5306" s="4" t="s">
        <v>55</v>
      </c>
    </row>
    <row r="5307" spans="2:11" x14ac:dyDescent="0.25">
      <c r="B5307" s="7">
        <v>44317</v>
      </c>
      <c r="C5307" s="4" t="s">
        <v>13</v>
      </c>
      <c r="D5307" s="4" t="s">
        <v>48</v>
      </c>
      <c r="E5307" s="4" t="s">
        <v>17</v>
      </c>
      <c r="F5307" s="4">
        <v>5</v>
      </c>
      <c r="G5307" s="13">
        <f t="shared" si="82"/>
        <v>500</v>
      </c>
      <c r="H5307" s="13">
        <f>tbl_Data[[#This Row],[Units]] * tbl_Data[[#This Row],[Price]]</f>
        <v>2500</v>
      </c>
      <c r="I5307" s="4" t="s">
        <v>11</v>
      </c>
      <c r="J5307" s="4" t="s">
        <v>12</v>
      </c>
      <c r="K5307" s="4" t="s">
        <v>55</v>
      </c>
    </row>
    <row r="5308" spans="2:11" x14ac:dyDescent="0.25">
      <c r="B5308" s="7">
        <v>44317</v>
      </c>
      <c r="C5308" s="4" t="s">
        <v>21</v>
      </c>
      <c r="D5308" s="4" t="s">
        <v>14</v>
      </c>
      <c r="E5308" s="4" t="s">
        <v>20</v>
      </c>
      <c r="F5308" s="4">
        <v>15</v>
      </c>
      <c r="G5308" s="13">
        <f t="shared" si="82"/>
        <v>300</v>
      </c>
      <c r="H5308" s="13">
        <f>tbl_Data[[#This Row],[Units]] * tbl_Data[[#This Row],[Price]]</f>
        <v>4500</v>
      </c>
      <c r="I5308" s="4" t="s">
        <v>23</v>
      </c>
      <c r="J5308" s="4" t="s">
        <v>12</v>
      </c>
      <c r="K5308" s="4" t="s">
        <v>52</v>
      </c>
    </row>
    <row r="5309" spans="2:11" x14ac:dyDescent="0.25">
      <c r="B5309" s="7">
        <v>44317</v>
      </c>
      <c r="C5309" s="4" t="s">
        <v>21</v>
      </c>
      <c r="D5309" s="4" t="s">
        <v>14</v>
      </c>
      <c r="E5309" s="4" t="s">
        <v>22</v>
      </c>
      <c r="F5309" s="4">
        <v>29</v>
      </c>
      <c r="G5309" s="13">
        <f t="shared" si="82"/>
        <v>200</v>
      </c>
      <c r="H5309" s="13">
        <f>tbl_Data[[#This Row],[Units]] * tbl_Data[[#This Row],[Price]]</f>
        <v>5800</v>
      </c>
      <c r="I5309" s="4" t="s">
        <v>11</v>
      </c>
      <c r="J5309" s="4" t="s">
        <v>12</v>
      </c>
      <c r="K5309" s="4" t="s">
        <v>52</v>
      </c>
    </row>
    <row r="5310" spans="2:11" x14ac:dyDescent="0.25">
      <c r="B5310" s="7">
        <v>44317</v>
      </c>
      <c r="C5310" s="4" t="s">
        <v>8</v>
      </c>
      <c r="D5310" s="4" t="s">
        <v>48</v>
      </c>
      <c r="E5310" s="4" t="s">
        <v>22</v>
      </c>
      <c r="F5310" s="4">
        <v>33</v>
      </c>
      <c r="G5310" s="13">
        <f t="shared" si="82"/>
        <v>200</v>
      </c>
      <c r="H5310" s="13">
        <f>tbl_Data[[#This Row],[Units]] * tbl_Data[[#This Row],[Price]]</f>
        <v>6600</v>
      </c>
      <c r="I5310" s="4" t="s">
        <v>11</v>
      </c>
      <c r="J5310" s="4" t="s">
        <v>19</v>
      </c>
      <c r="K5310" s="4" t="s">
        <v>55</v>
      </c>
    </row>
    <row r="5311" spans="2:11" x14ac:dyDescent="0.25">
      <c r="B5311" s="7">
        <v>44317</v>
      </c>
      <c r="C5311" s="4" t="s">
        <v>21</v>
      </c>
      <c r="D5311" s="4" t="s">
        <v>16</v>
      </c>
      <c r="E5311" s="4" t="s">
        <v>22</v>
      </c>
      <c r="F5311" s="4">
        <v>38</v>
      </c>
      <c r="G5311" s="13">
        <f t="shared" si="82"/>
        <v>200</v>
      </c>
      <c r="H5311" s="13">
        <f>tbl_Data[[#This Row],[Units]] * tbl_Data[[#This Row],[Price]]</f>
        <v>7600</v>
      </c>
      <c r="I5311" s="4" t="s">
        <v>11</v>
      </c>
      <c r="J5311" s="4" t="s">
        <v>12</v>
      </c>
      <c r="K5311" s="4" t="s">
        <v>52</v>
      </c>
    </row>
    <row r="5312" spans="2:11" x14ac:dyDescent="0.25">
      <c r="B5312" s="7">
        <v>44317</v>
      </c>
      <c r="C5312" s="4" t="s">
        <v>13</v>
      </c>
      <c r="D5312" s="4" t="s">
        <v>14</v>
      </c>
      <c r="E5312" s="4" t="s">
        <v>10</v>
      </c>
      <c r="F5312" s="4">
        <v>20</v>
      </c>
      <c r="G5312" s="13">
        <f t="shared" si="82"/>
        <v>400</v>
      </c>
      <c r="H5312" s="13">
        <f>tbl_Data[[#This Row],[Units]] * tbl_Data[[#This Row],[Price]]</f>
        <v>8000</v>
      </c>
      <c r="I5312" s="4" t="s">
        <v>23</v>
      </c>
      <c r="J5312" s="4" t="s">
        <v>12</v>
      </c>
      <c r="K5312" s="4" t="s">
        <v>54</v>
      </c>
    </row>
    <row r="5313" spans="2:11" x14ac:dyDescent="0.25">
      <c r="B5313" s="7">
        <v>44317</v>
      </c>
      <c r="C5313" s="4" t="s">
        <v>13</v>
      </c>
      <c r="D5313" s="4" t="s">
        <v>14</v>
      </c>
      <c r="E5313" s="4" t="s">
        <v>20</v>
      </c>
      <c r="F5313" s="4">
        <v>34</v>
      </c>
      <c r="G5313" s="13">
        <f t="shared" si="82"/>
        <v>300</v>
      </c>
      <c r="H5313" s="13">
        <f>tbl_Data[[#This Row],[Units]] * tbl_Data[[#This Row],[Price]]</f>
        <v>10200</v>
      </c>
      <c r="I5313" s="4" t="s">
        <v>11</v>
      </c>
      <c r="J5313" s="4" t="s">
        <v>12</v>
      </c>
      <c r="K5313" s="4" t="s">
        <v>56</v>
      </c>
    </row>
    <row r="5314" spans="2:11" x14ac:dyDescent="0.25">
      <c r="B5314" s="7">
        <v>44317</v>
      </c>
      <c r="C5314" s="4" t="s">
        <v>8</v>
      </c>
      <c r="D5314" s="4" t="s">
        <v>16</v>
      </c>
      <c r="E5314" s="4" t="s">
        <v>10</v>
      </c>
      <c r="F5314" s="4">
        <v>28</v>
      </c>
      <c r="G5314" s="13">
        <f t="shared" si="82"/>
        <v>400</v>
      </c>
      <c r="H5314" s="13">
        <f>tbl_Data[[#This Row],[Units]] * tbl_Data[[#This Row],[Price]]</f>
        <v>11200</v>
      </c>
      <c r="I5314" s="4" t="s">
        <v>23</v>
      </c>
      <c r="J5314" s="4" t="s">
        <v>12</v>
      </c>
      <c r="K5314" s="4" t="s">
        <v>52</v>
      </c>
    </row>
    <row r="5315" spans="2:11" x14ac:dyDescent="0.25">
      <c r="B5315" s="7">
        <v>44317</v>
      </c>
      <c r="C5315" s="4" t="s">
        <v>8</v>
      </c>
      <c r="D5315" s="4" t="s">
        <v>18</v>
      </c>
      <c r="E5315" s="4" t="s">
        <v>10</v>
      </c>
      <c r="F5315" s="4">
        <v>33</v>
      </c>
      <c r="G5315" s="13">
        <f t="shared" si="82"/>
        <v>400</v>
      </c>
      <c r="H5315" s="13">
        <f>tbl_Data[[#This Row],[Units]] * tbl_Data[[#This Row],[Price]]</f>
        <v>13200</v>
      </c>
      <c r="I5315" s="4" t="s">
        <v>11</v>
      </c>
      <c r="J5315" s="4" t="s">
        <v>12</v>
      </c>
      <c r="K5315" s="4" t="s">
        <v>52</v>
      </c>
    </row>
    <row r="5316" spans="2:11" x14ac:dyDescent="0.25">
      <c r="B5316" s="7">
        <v>44317</v>
      </c>
      <c r="C5316" s="4" t="s">
        <v>21</v>
      </c>
      <c r="D5316" s="4" t="s">
        <v>18</v>
      </c>
      <c r="E5316" s="4" t="s">
        <v>10</v>
      </c>
      <c r="F5316" s="4">
        <v>38</v>
      </c>
      <c r="G5316" s="13">
        <f t="shared" ref="G5316:G5379" si="83">_xlfn.XLOOKUP(E5316, Product, dv_Price, "N/A", 0)</f>
        <v>400</v>
      </c>
      <c r="H5316" s="13">
        <f>tbl_Data[[#This Row],[Units]] * tbl_Data[[#This Row],[Price]]</f>
        <v>15200</v>
      </c>
      <c r="I5316" s="4" t="s">
        <v>23</v>
      </c>
      <c r="J5316" s="4" t="s">
        <v>12</v>
      </c>
      <c r="K5316" s="4" t="s">
        <v>53</v>
      </c>
    </row>
    <row r="5317" spans="2:11" x14ac:dyDescent="0.25">
      <c r="B5317" s="7">
        <v>44317</v>
      </c>
      <c r="C5317" s="4" t="s">
        <v>13</v>
      </c>
      <c r="D5317" s="4" t="s">
        <v>24</v>
      </c>
      <c r="E5317" s="4" t="s">
        <v>10</v>
      </c>
      <c r="F5317" s="4">
        <v>48</v>
      </c>
      <c r="G5317" s="13">
        <f t="shared" si="83"/>
        <v>400</v>
      </c>
      <c r="H5317" s="13">
        <f>tbl_Data[[#This Row],[Units]] * tbl_Data[[#This Row],[Price]]</f>
        <v>19200</v>
      </c>
      <c r="I5317" s="4" t="s">
        <v>11</v>
      </c>
      <c r="J5317" s="4" t="s">
        <v>12</v>
      </c>
      <c r="K5317" s="4" t="s">
        <v>54</v>
      </c>
    </row>
    <row r="5318" spans="2:11" x14ac:dyDescent="0.25">
      <c r="B5318" s="7">
        <v>44318</v>
      </c>
      <c r="C5318" s="4" t="s">
        <v>13</v>
      </c>
      <c r="D5318" s="4" t="s">
        <v>18</v>
      </c>
      <c r="E5318" s="4" t="s">
        <v>17</v>
      </c>
      <c r="F5318" s="4">
        <v>1</v>
      </c>
      <c r="G5318" s="13">
        <f t="shared" si="83"/>
        <v>500</v>
      </c>
      <c r="H5318" s="13">
        <f>tbl_Data[[#This Row],[Units]] * tbl_Data[[#This Row],[Price]]</f>
        <v>500</v>
      </c>
      <c r="I5318" s="4" t="s">
        <v>11</v>
      </c>
      <c r="J5318" s="4" t="s">
        <v>19</v>
      </c>
      <c r="K5318" s="4" t="s">
        <v>55</v>
      </c>
    </row>
    <row r="5319" spans="2:11" x14ac:dyDescent="0.25">
      <c r="B5319" s="7">
        <v>44318</v>
      </c>
      <c r="C5319" s="4" t="s">
        <v>8</v>
      </c>
      <c r="D5319" s="4" t="s">
        <v>14</v>
      </c>
      <c r="E5319" s="4" t="s">
        <v>22</v>
      </c>
      <c r="F5319" s="4">
        <v>9</v>
      </c>
      <c r="G5319" s="13">
        <f t="shared" si="83"/>
        <v>200</v>
      </c>
      <c r="H5319" s="13">
        <f>tbl_Data[[#This Row],[Units]] * tbl_Data[[#This Row],[Price]]</f>
        <v>1800</v>
      </c>
      <c r="I5319" s="4" t="s">
        <v>23</v>
      </c>
      <c r="J5319" s="4" t="s">
        <v>12</v>
      </c>
      <c r="K5319" s="4" t="s">
        <v>52</v>
      </c>
    </row>
    <row r="5320" spans="2:11" x14ac:dyDescent="0.25">
      <c r="B5320" s="7">
        <v>44318</v>
      </c>
      <c r="C5320" s="4" t="s">
        <v>21</v>
      </c>
      <c r="D5320" s="4" t="s">
        <v>14</v>
      </c>
      <c r="E5320" s="4" t="s">
        <v>15</v>
      </c>
      <c r="F5320" s="4">
        <v>25</v>
      </c>
      <c r="G5320" s="13">
        <f t="shared" si="83"/>
        <v>100</v>
      </c>
      <c r="H5320" s="13">
        <f>tbl_Data[[#This Row],[Units]] * tbl_Data[[#This Row],[Price]]</f>
        <v>2500</v>
      </c>
      <c r="I5320" s="4" t="s">
        <v>11</v>
      </c>
      <c r="J5320" s="4" t="s">
        <v>12</v>
      </c>
      <c r="K5320" s="4" t="s">
        <v>55</v>
      </c>
    </row>
    <row r="5321" spans="2:11" x14ac:dyDescent="0.25">
      <c r="B5321" s="7">
        <v>44318</v>
      </c>
      <c r="C5321" s="4" t="s">
        <v>8</v>
      </c>
      <c r="D5321" s="4" t="s">
        <v>48</v>
      </c>
      <c r="E5321" s="4" t="s">
        <v>15</v>
      </c>
      <c r="F5321" s="4">
        <v>37</v>
      </c>
      <c r="G5321" s="13">
        <f t="shared" si="83"/>
        <v>100</v>
      </c>
      <c r="H5321" s="13">
        <f>tbl_Data[[#This Row],[Units]] * tbl_Data[[#This Row],[Price]]</f>
        <v>3700</v>
      </c>
      <c r="I5321" s="4" t="s">
        <v>11</v>
      </c>
      <c r="J5321" s="4" t="s">
        <v>12</v>
      </c>
      <c r="K5321" s="4" t="s">
        <v>52</v>
      </c>
    </row>
    <row r="5322" spans="2:11" x14ac:dyDescent="0.25">
      <c r="B5322" s="7">
        <v>44318</v>
      </c>
      <c r="C5322" s="4" t="s">
        <v>21</v>
      </c>
      <c r="D5322" s="4" t="s">
        <v>18</v>
      </c>
      <c r="E5322" s="4" t="s">
        <v>15</v>
      </c>
      <c r="F5322" s="4">
        <v>45</v>
      </c>
      <c r="G5322" s="13">
        <f t="shared" si="83"/>
        <v>100</v>
      </c>
      <c r="H5322" s="13">
        <f>tbl_Data[[#This Row],[Units]] * tbl_Data[[#This Row],[Price]]</f>
        <v>4500</v>
      </c>
      <c r="I5322" s="4" t="s">
        <v>11</v>
      </c>
      <c r="J5322" s="4" t="s">
        <v>12</v>
      </c>
      <c r="K5322" s="4" t="s">
        <v>52</v>
      </c>
    </row>
    <row r="5323" spans="2:11" x14ac:dyDescent="0.25">
      <c r="B5323" s="7">
        <v>44318</v>
      </c>
      <c r="C5323" s="4" t="s">
        <v>21</v>
      </c>
      <c r="D5323" s="4" t="s">
        <v>16</v>
      </c>
      <c r="E5323" s="4" t="s">
        <v>17</v>
      </c>
      <c r="F5323" s="4">
        <v>17</v>
      </c>
      <c r="G5323" s="13">
        <f t="shared" si="83"/>
        <v>500</v>
      </c>
      <c r="H5323" s="13">
        <f>tbl_Data[[#This Row],[Units]] * tbl_Data[[#This Row],[Price]]</f>
        <v>8500</v>
      </c>
      <c r="I5323" s="4" t="s">
        <v>11</v>
      </c>
      <c r="J5323" s="4" t="s">
        <v>12</v>
      </c>
      <c r="K5323" s="4" t="s">
        <v>52</v>
      </c>
    </row>
    <row r="5324" spans="2:11" x14ac:dyDescent="0.25">
      <c r="B5324" s="7">
        <v>44318</v>
      </c>
      <c r="C5324" s="4" t="s">
        <v>21</v>
      </c>
      <c r="D5324" s="4" t="s">
        <v>48</v>
      </c>
      <c r="E5324" s="4" t="s">
        <v>17</v>
      </c>
      <c r="F5324" s="4">
        <v>26</v>
      </c>
      <c r="G5324" s="13">
        <f t="shared" si="83"/>
        <v>500</v>
      </c>
      <c r="H5324" s="13">
        <f>tbl_Data[[#This Row],[Units]] * tbl_Data[[#This Row],[Price]]</f>
        <v>13000</v>
      </c>
      <c r="I5324" s="4" t="s">
        <v>23</v>
      </c>
      <c r="J5324" s="4" t="s">
        <v>12</v>
      </c>
      <c r="K5324" s="4" t="s">
        <v>53</v>
      </c>
    </row>
    <row r="5325" spans="2:11" x14ac:dyDescent="0.25">
      <c r="B5325" s="7">
        <v>44318</v>
      </c>
      <c r="C5325" s="4" t="s">
        <v>13</v>
      </c>
      <c r="D5325" s="4" t="s">
        <v>16</v>
      </c>
      <c r="E5325" s="4" t="s">
        <v>20</v>
      </c>
      <c r="F5325" s="4">
        <v>45</v>
      </c>
      <c r="G5325" s="13">
        <f t="shared" si="83"/>
        <v>300</v>
      </c>
      <c r="H5325" s="13">
        <f>tbl_Data[[#This Row],[Units]] * tbl_Data[[#This Row],[Price]]</f>
        <v>13500</v>
      </c>
      <c r="I5325" s="4" t="s">
        <v>11</v>
      </c>
      <c r="J5325" s="4" t="s">
        <v>12</v>
      </c>
      <c r="K5325" s="4" t="s">
        <v>53</v>
      </c>
    </row>
    <row r="5326" spans="2:11" x14ac:dyDescent="0.25">
      <c r="B5326" s="7">
        <v>44318</v>
      </c>
      <c r="C5326" s="4" t="s">
        <v>13</v>
      </c>
      <c r="D5326" s="4" t="s">
        <v>16</v>
      </c>
      <c r="E5326" s="4" t="s">
        <v>10</v>
      </c>
      <c r="F5326" s="4">
        <v>35</v>
      </c>
      <c r="G5326" s="13">
        <f t="shared" si="83"/>
        <v>400</v>
      </c>
      <c r="H5326" s="13">
        <f>tbl_Data[[#This Row],[Units]] * tbl_Data[[#This Row],[Price]]</f>
        <v>14000</v>
      </c>
      <c r="I5326" s="4" t="s">
        <v>23</v>
      </c>
      <c r="J5326" s="4" t="s">
        <v>12</v>
      </c>
      <c r="K5326" s="4" t="s">
        <v>54</v>
      </c>
    </row>
    <row r="5327" spans="2:11" x14ac:dyDescent="0.25">
      <c r="B5327" s="7">
        <v>44318</v>
      </c>
      <c r="C5327" s="4" t="s">
        <v>13</v>
      </c>
      <c r="D5327" s="4" t="s">
        <v>16</v>
      </c>
      <c r="E5327" s="4" t="s">
        <v>10</v>
      </c>
      <c r="F5327" s="4">
        <v>45</v>
      </c>
      <c r="G5327" s="13">
        <f t="shared" si="83"/>
        <v>400</v>
      </c>
      <c r="H5327" s="13">
        <f>tbl_Data[[#This Row],[Units]] * tbl_Data[[#This Row],[Price]]</f>
        <v>18000</v>
      </c>
      <c r="I5327" s="4" t="s">
        <v>11</v>
      </c>
      <c r="J5327" s="4" t="s">
        <v>12</v>
      </c>
      <c r="K5327" s="4" t="s">
        <v>55</v>
      </c>
    </row>
    <row r="5328" spans="2:11" x14ac:dyDescent="0.25">
      <c r="B5328" s="7">
        <v>44318</v>
      </c>
      <c r="C5328" s="4" t="s">
        <v>21</v>
      </c>
      <c r="D5328" s="4" t="s">
        <v>14</v>
      </c>
      <c r="E5328" s="4" t="s">
        <v>10</v>
      </c>
      <c r="F5328" s="4">
        <v>49</v>
      </c>
      <c r="G5328" s="13">
        <f t="shared" si="83"/>
        <v>400</v>
      </c>
      <c r="H5328" s="13">
        <f>tbl_Data[[#This Row],[Units]] * tbl_Data[[#This Row],[Price]]</f>
        <v>19600</v>
      </c>
      <c r="I5328" s="4" t="s">
        <v>11</v>
      </c>
      <c r="J5328" s="4" t="s">
        <v>12</v>
      </c>
      <c r="K5328" s="4" t="s">
        <v>55</v>
      </c>
    </row>
    <row r="5329" spans="2:11" x14ac:dyDescent="0.25">
      <c r="B5329" s="7">
        <v>44319</v>
      </c>
      <c r="C5329" s="4" t="s">
        <v>8</v>
      </c>
      <c r="D5329" s="4" t="s">
        <v>18</v>
      </c>
      <c r="E5329" s="4" t="s">
        <v>10</v>
      </c>
      <c r="F5329" s="4">
        <v>2</v>
      </c>
      <c r="G5329" s="13">
        <f t="shared" si="83"/>
        <v>400</v>
      </c>
      <c r="H5329" s="13">
        <f>tbl_Data[[#This Row],[Units]] * tbl_Data[[#This Row],[Price]]</f>
        <v>800</v>
      </c>
      <c r="I5329" s="4" t="s">
        <v>11</v>
      </c>
      <c r="J5329" s="4" t="s">
        <v>12</v>
      </c>
      <c r="K5329" s="4" t="s">
        <v>53</v>
      </c>
    </row>
    <row r="5330" spans="2:11" x14ac:dyDescent="0.25">
      <c r="B5330" s="7">
        <v>44319</v>
      </c>
      <c r="C5330" s="4" t="s">
        <v>13</v>
      </c>
      <c r="D5330" s="4" t="s">
        <v>24</v>
      </c>
      <c r="E5330" s="4" t="s">
        <v>17</v>
      </c>
      <c r="F5330" s="4">
        <v>6</v>
      </c>
      <c r="G5330" s="13">
        <f t="shared" si="83"/>
        <v>500</v>
      </c>
      <c r="H5330" s="13">
        <f>tbl_Data[[#This Row],[Units]] * tbl_Data[[#This Row],[Price]]</f>
        <v>3000</v>
      </c>
      <c r="I5330" s="4" t="s">
        <v>11</v>
      </c>
      <c r="J5330" s="4" t="s">
        <v>12</v>
      </c>
      <c r="K5330" s="4" t="s">
        <v>52</v>
      </c>
    </row>
    <row r="5331" spans="2:11" x14ac:dyDescent="0.25">
      <c r="B5331" s="7">
        <v>44319</v>
      </c>
      <c r="C5331" s="4" t="s">
        <v>21</v>
      </c>
      <c r="D5331" s="4" t="s">
        <v>14</v>
      </c>
      <c r="E5331" s="4" t="s">
        <v>15</v>
      </c>
      <c r="F5331" s="4">
        <v>35</v>
      </c>
      <c r="G5331" s="13">
        <f t="shared" si="83"/>
        <v>100</v>
      </c>
      <c r="H5331" s="13">
        <f>tbl_Data[[#This Row],[Units]] * tbl_Data[[#This Row],[Price]]</f>
        <v>3500</v>
      </c>
      <c r="I5331" s="4" t="s">
        <v>11</v>
      </c>
      <c r="J5331" s="4" t="s">
        <v>12</v>
      </c>
      <c r="K5331" s="4" t="s">
        <v>55</v>
      </c>
    </row>
    <row r="5332" spans="2:11" x14ac:dyDescent="0.25">
      <c r="B5332" s="7">
        <v>44319</v>
      </c>
      <c r="C5332" s="4" t="s">
        <v>13</v>
      </c>
      <c r="D5332" s="4" t="s">
        <v>14</v>
      </c>
      <c r="E5332" s="4" t="s">
        <v>20</v>
      </c>
      <c r="F5332" s="4">
        <v>15</v>
      </c>
      <c r="G5332" s="13">
        <f t="shared" si="83"/>
        <v>300</v>
      </c>
      <c r="H5332" s="13">
        <f>tbl_Data[[#This Row],[Units]] * tbl_Data[[#This Row],[Price]]</f>
        <v>4500</v>
      </c>
      <c r="I5332" s="4" t="s">
        <v>11</v>
      </c>
      <c r="J5332" s="4" t="s">
        <v>12</v>
      </c>
      <c r="K5332" s="4" t="s">
        <v>52</v>
      </c>
    </row>
    <row r="5333" spans="2:11" x14ac:dyDescent="0.25">
      <c r="B5333" s="7">
        <v>44319</v>
      </c>
      <c r="C5333" s="4" t="s">
        <v>8</v>
      </c>
      <c r="D5333" s="4" t="s">
        <v>14</v>
      </c>
      <c r="E5333" s="4" t="s">
        <v>17</v>
      </c>
      <c r="F5333" s="4">
        <v>10</v>
      </c>
      <c r="G5333" s="13">
        <f t="shared" si="83"/>
        <v>500</v>
      </c>
      <c r="H5333" s="13">
        <f>tbl_Data[[#This Row],[Units]] * tbl_Data[[#This Row],[Price]]</f>
        <v>5000</v>
      </c>
      <c r="I5333" s="4" t="s">
        <v>23</v>
      </c>
      <c r="J5333" s="4" t="s">
        <v>12</v>
      </c>
      <c r="K5333" s="4" t="s">
        <v>52</v>
      </c>
    </row>
    <row r="5334" spans="2:11" x14ac:dyDescent="0.25">
      <c r="B5334" s="7">
        <v>44319</v>
      </c>
      <c r="C5334" s="4" t="s">
        <v>13</v>
      </c>
      <c r="D5334" s="4" t="s">
        <v>16</v>
      </c>
      <c r="E5334" s="4" t="s">
        <v>20</v>
      </c>
      <c r="F5334" s="4">
        <v>18</v>
      </c>
      <c r="G5334" s="13">
        <f t="shared" si="83"/>
        <v>300</v>
      </c>
      <c r="H5334" s="13">
        <f>tbl_Data[[#This Row],[Units]] * tbl_Data[[#This Row],[Price]]</f>
        <v>5400</v>
      </c>
      <c r="I5334" s="4" t="s">
        <v>11</v>
      </c>
      <c r="J5334" s="4" t="s">
        <v>12</v>
      </c>
      <c r="K5334" s="4" t="s">
        <v>52</v>
      </c>
    </row>
    <row r="5335" spans="2:11" x14ac:dyDescent="0.25">
      <c r="B5335" s="7">
        <v>44319</v>
      </c>
      <c r="C5335" s="4" t="s">
        <v>13</v>
      </c>
      <c r="D5335" s="4" t="s">
        <v>48</v>
      </c>
      <c r="E5335" s="4" t="s">
        <v>17</v>
      </c>
      <c r="F5335" s="4">
        <v>12</v>
      </c>
      <c r="G5335" s="13">
        <f t="shared" si="83"/>
        <v>500</v>
      </c>
      <c r="H5335" s="13">
        <f>tbl_Data[[#This Row],[Units]] * tbl_Data[[#This Row],[Price]]</f>
        <v>6000</v>
      </c>
      <c r="I5335" s="4" t="s">
        <v>23</v>
      </c>
      <c r="J5335" s="4" t="s">
        <v>12</v>
      </c>
      <c r="K5335" s="4" t="s">
        <v>56</v>
      </c>
    </row>
    <row r="5336" spans="2:11" x14ac:dyDescent="0.25">
      <c r="B5336" s="7">
        <v>44319</v>
      </c>
      <c r="C5336" s="4" t="s">
        <v>21</v>
      </c>
      <c r="D5336" s="4" t="s">
        <v>18</v>
      </c>
      <c r="E5336" s="4" t="s">
        <v>17</v>
      </c>
      <c r="F5336" s="4">
        <v>13</v>
      </c>
      <c r="G5336" s="13">
        <f t="shared" si="83"/>
        <v>500</v>
      </c>
      <c r="H5336" s="13">
        <f>tbl_Data[[#This Row],[Units]] * tbl_Data[[#This Row],[Price]]</f>
        <v>6500</v>
      </c>
      <c r="I5336" s="4" t="s">
        <v>11</v>
      </c>
      <c r="J5336" s="4" t="s">
        <v>12</v>
      </c>
      <c r="K5336" s="4" t="s">
        <v>52</v>
      </c>
    </row>
    <row r="5337" spans="2:11" x14ac:dyDescent="0.25">
      <c r="B5337" s="7">
        <v>44319</v>
      </c>
      <c r="C5337" s="4" t="s">
        <v>8</v>
      </c>
      <c r="D5337" s="4" t="s">
        <v>48</v>
      </c>
      <c r="E5337" s="4" t="s">
        <v>20</v>
      </c>
      <c r="F5337" s="4">
        <v>25</v>
      </c>
      <c r="G5337" s="13">
        <f t="shared" si="83"/>
        <v>300</v>
      </c>
      <c r="H5337" s="13">
        <f>tbl_Data[[#This Row],[Units]] * tbl_Data[[#This Row],[Price]]</f>
        <v>7500</v>
      </c>
      <c r="I5337" s="4" t="s">
        <v>23</v>
      </c>
      <c r="J5337" s="4" t="s">
        <v>12</v>
      </c>
      <c r="K5337" s="4" t="s">
        <v>53</v>
      </c>
    </row>
    <row r="5338" spans="2:11" x14ac:dyDescent="0.25">
      <c r="B5338" s="7">
        <v>44319</v>
      </c>
      <c r="C5338" s="4" t="s">
        <v>13</v>
      </c>
      <c r="D5338" s="4" t="s">
        <v>48</v>
      </c>
      <c r="E5338" s="4" t="s">
        <v>22</v>
      </c>
      <c r="F5338" s="4">
        <v>38</v>
      </c>
      <c r="G5338" s="13">
        <f t="shared" si="83"/>
        <v>200</v>
      </c>
      <c r="H5338" s="13">
        <f>tbl_Data[[#This Row],[Units]] * tbl_Data[[#This Row],[Price]]</f>
        <v>7600</v>
      </c>
      <c r="I5338" s="4" t="s">
        <v>11</v>
      </c>
      <c r="J5338" s="4" t="s">
        <v>12</v>
      </c>
      <c r="K5338" s="4" t="s">
        <v>52</v>
      </c>
    </row>
    <row r="5339" spans="2:11" x14ac:dyDescent="0.25">
      <c r="B5339" s="7">
        <v>44319</v>
      </c>
      <c r="C5339" s="4" t="s">
        <v>13</v>
      </c>
      <c r="D5339" s="4" t="s">
        <v>18</v>
      </c>
      <c r="E5339" s="4" t="s">
        <v>10</v>
      </c>
      <c r="F5339" s="4">
        <v>30</v>
      </c>
      <c r="G5339" s="13">
        <f t="shared" si="83"/>
        <v>400</v>
      </c>
      <c r="H5339" s="13">
        <f>tbl_Data[[#This Row],[Units]] * tbl_Data[[#This Row],[Price]]</f>
        <v>12000</v>
      </c>
      <c r="I5339" s="4" t="s">
        <v>11</v>
      </c>
      <c r="J5339" s="4" t="s">
        <v>12</v>
      </c>
      <c r="K5339" s="4" t="s">
        <v>52</v>
      </c>
    </row>
    <row r="5340" spans="2:11" x14ac:dyDescent="0.25">
      <c r="B5340" s="7">
        <v>44319</v>
      </c>
      <c r="C5340" s="4" t="s">
        <v>8</v>
      </c>
      <c r="D5340" s="4" t="s">
        <v>16</v>
      </c>
      <c r="E5340" s="4" t="s">
        <v>20</v>
      </c>
      <c r="F5340" s="4">
        <v>41</v>
      </c>
      <c r="G5340" s="13">
        <f t="shared" si="83"/>
        <v>300</v>
      </c>
      <c r="H5340" s="13">
        <f>tbl_Data[[#This Row],[Units]] * tbl_Data[[#This Row],[Price]]</f>
        <v>12300</v>
      </c>
      <c r="I5340" s="4" t="s">
        <v>11</v>
      </c>
      <c r="J5340" s="4" t="s">
        <v>12</v>
      </c>
      <c r="K5340" s="4" t="s">
        <v>55</v>
      </c>
    </row>
    <row r="5341" spans="2:11" x14ac:dyDescent="0.25">
      <c r="B5341" s="7">
        <v>44319</v>
      </c>
      <c r="C5341" s="4" t="s">
        <v>13</v>
      </c>
      <c r="D5341" s="4" t="s">
        <v>18</v>
      </c>
      <c r="E5341" s="4" t="s">
        <v>10</v>
      </c>
      <c r="F5341" s="4">
        <v>31</v>
      </c>
      <c r="G5341" s="13">
        <f t="shared" si="83"/>
        <v>400</v>
      </c>
      <c r="H5341" s="13">
        <f>tbl_Data[[#This Row],[Units]] * tbl_Data[[#This Row],[Price]]</f>
        <v>12400</v>
      </c>
      <c r="I5341" s="4" t="s">
        <v>11</v>
      </c>
      <c r="J5341" s="4" t="s">
        <v>12</v>
      </c>
      <c r="K5341" s="4" t="s">
        <v>55</v>
      </c>
    </row>
    <row r="5342" spans="2:11" x14ac:dyDescent="0.25">
      <c r="B5342" s="7">
        <v>44319</v>
      </c>
      <c r="C5342" s="4" t="s">
        <v>13</v>
      </c>
      <c r="D5342" s="4" t="s">
        <v>24</v>
      </c>
      <c r="E5342" s="4" t="s">
        <v>17</v>
      </c>
      <c r="F5342" s="4">
        <v>28</v>
      </c>
      <c r="G5342" s="13">
        <f t="shared" si="83"/>
        <v>500</v>
      </c>
      <c r="H5342" s="13">
        <f>tbl_Data[[#This Row],[Units]] * tbl_Data[[#This Row],[Price]]</f>
        <v>14000</v>
      </c>
      <c r="I5342" s="4" t="s">
        <v>23</v>
      </c>
      <c r="J5342" s="4" t="s">
        <v>12</v>
      </c>
      <c r="K5342" s="4" t="s">
        <v>53</v>
      </c>
    </row>
    <row r="5343" spans="2:11" x14ac:dyDescent="0.25">
      <c r="B5343" s="7">
        <v>44319</v>
      </c>
      <c r="C5343" s="4" t="s">
        <v>21</v>
      </c>
      <c r="D5343" s="4" t="s">
        <v>14</v>
      </c>
      <c r="E5343" s="4" t="s">
        <v>20</v>
      </c>
      <c r="F5343" s="4">
        <v>47</v>
      </c>
      <c r="G5343" s="13">
        <f t="shared" si="83"/>
        <v>300</v>
      </c>
      <c r="H5343" s="13">
        <f>tbl_Data[[#This Row],[Units]] * tbl_Data[[#This Row],[Price]]</f>
        <v>14100</v>
      </c>
      <c r="I5343" s="4" t="s">
        <v>11</v>
      </c>
      <c r="J5343" s="4" t="s">
        <v>12</v>
      </c>
      <c r="K5343" s="4" t="s">
        <v>55</v>
      </c>
    </row>
    <row r="5344" spans="2:11" x14ac:dyDescent="0.25">
      <c r="B5344" s="7">
        <v>44319</v>
      </c>
      <c r="C5344" s="4" t="s">
        <v>21</v>
      </c>
      <c r="D5344" s="4" t="s">
        <v>14</v>
      </c>
      <c r="E5344" s="4" t="s">
        <v>10</v>
      </c>
      <c r="F5344" s="4">
        <v>37</v>
      </c>
      <c r="G5344" s="13">
        <f t="shared" si="83"/>
        <v>400</v>
      </c>
      <c r="H5344" s="13">
        <f>tbl_Data[[#This Row],[Units]] * tbl_Data[[#This Row],[Price]]</f>
        <v>14800</v>
      </c>
      <c r="I5344" s="4" t="s">
        <v>11</v>
      </c>
      <c r="J5344" s="4" t="s">
        <v>12</v>
      </c>
      <c r="K5344" s="4" t="s">
        <v>52</v>
      </c>
    </row>
    <row r="5345" spans="2:11" x14ac:dyDescent="0.25">
      <c r="B5345" s="7">
        <v>44319</v>
      </c>
      <c r="C5345" s="4" t="s">
        <v>21</v>
      </c>
      <c r="D5345" s="4" t="s">
        <v>24</v>
      </c>
      <c r="E5345" s="4" t="s">
        <v>10</v>
      </c>
      <c r="F5345" s="4">
        <v>43</v>
      </c>
      <c r="G5345" s="13">
        <f t="shared" si="83"/>
        <v>400</v>
      </c>
      <c r="H5345" s="13">
        <f>tbl_Data[[#This Row],[Units]] * tbl_Data[[#This Row],[Price]]</f>
        <v>17200</v>
      </c>
      <c r="I5345" s="4" t="s">
        <v>11</v>
      </c>
      <c r="J5345" s="4" t="s">
        <v>12</v>
      </c>
      <c r="K5345" s="4" t="s">
        <v>52</v>
      </c>
    </row>
    <row r="5346" spans="2:11" x14ac:dyDescent="0.25">
      <c r="B5346" s="7">
        <v>44319</v>
      </c>
      <c r="C5346" s="4" t="s">
        <v>8</v>
      </c>
      <c r="D5346" s="4" t="s">
        <v>18</v>
      </c>
      <c r="E5346" s="4" t="s">
        <v>17</v>
      </c>
      <c r="F5346" s="4">
        <v>43</v>
      </c>
      <c r="G5346" s="13">
        <f t="shared" si="83"/>
        <v>500</v>
      </c>
      <c r="H5346" s="13">
        <f>tbl_Data[[#This Row],[Units]] * tbl_Data[[#This Row],[Price]]</f>
        <v>21500</v>
      </c>
      <c r="I5346" s="4" t="s">
        <v>11</v>
      </c>
      <c r="J5346" s="4" t="s">
        <v>12</v>
      </c>
      <c r="K5346" s="4" t="s">
        <v>52</v>
      </c>
    </row>
    <row r="5347" spans="2:11" x14ac:dyDescent="0.25">
      <c r="B5347" s="7">
        <v>44320</v>
      </c>
      <c r="C5347" s="4" t="s">
        <v>21</v>
      </c>
      <c r="D5347" s="4" t="s">
        <v>16</v>
      </c>
      <c r="E5347" s="4" t="s">
        <v>10</v>
      </c>
      <c r="F5347" s="4">
        <v>3</v>
      </c>
      <c r="G5347" s="13">
        <f t="shared" si="83"/>
        <v>400</v>
      </c>
      <c r="H5347" s="13">
        <f>tbl_Data[[#This Row],[Units]] * tbl_Data[[#This Row],[Price]]</f>
        <v>1200</v>
      </c>
      <c r="I5347" s="4" t="s">
        <v>11</v>
      </c>
      <c r="J5347" s="4" t="s">
        <v>12</v>
      </c>
      <c r="K5347" s="4" t="s">
        <v>55</v>
      </c>
    </row>
    <row r="5348" spans="2:11" x14ac:dyDescent="0.25">
      <c r="B5348" s="7">
        <v>44320</v>
      </c>
      <c r="C5348" s="4" t="s">
        <v>8</v>
      </c>
      <c r="D5348" s="4" t="s">
        <v>14</v>
      </c>
      <c r="E5348" s="4" t="s">
        <v>17</v>
      </c>
      <c r="F5348" s="4">
        <v>3</v>
      </c>
      <c r="G5348" s="13">
        <f t="shared" si="83"/>
        <v>500</v>
      </c>
      <c r="H5348" s="13">
        <f>tbl_Data[[#This Row],[Units]] * tbl_Data[[#This Row],[Price]]</f>
        <v>1500</v>
      </c>
      <c r="I5348" s="4" t="s">
        <v>11</v>
      </c>
      <c r="J5348" s="4" t="s">
        <v>12</v>
      </c>
      <c r="K5348" s="4" t="s">
        <v>53</v>
      </c>
    </row>
    <row r="5349" spans="2:11" x14ac:dyDescent="0.25">
      <c r="B5349" s="7">
        <v>44320</v>
      </c>
      <c r="C5349" s="4" t="s">
        <v>8</v>
      </c>
      <c r="D5349" s="4" t="s">
        <v>14</v>
      </c>
      <c r="E5349" s="4" t="s">
        <v>22</v>
      </c>
      <c r="F5349" s="4">
        <v>11</v>
      </c>
      <c r="G5349" s="13">
        <f t="shared" si="83"/>
        <v>200</v>
      </c>
      <c r="H5349" s="13">
        <f>tbl_Data[[#This Row],[Units]] * tbl_Data[[#This Row],[Price]]</f>
        <v>2200</v>
      </c>
      <c r="I5349" s="4" t="s">
        <v>11</v>
      </c>
      <c r="J5349" s="4" t="s">
        <v>12</v>
      </c>
      <c r="K5349" s="4" t="s">
        <v>55</v>
      </c>
    </row>
    <row r="5350" spans="2:11" x14ac:dyDescent="0.25">
      <c r="B5350" s="7">
        <v>44320</v>
      </c>
      <c r="C5350" s="4" t="s">
        <v>8</v>
      </c>
      <c r="D5350" s="4" t="s">
        <v>48</v>
      </c>
      <c r="E5350" s="4" t="s">
        <v>10</v>
      </c>
      <c r="F5350" s="4">
        <v>6</v>
      </c>
      <c r="G5350" s="13">
        <f t="shared" si="83"/>
        <v>400</v>
      </c>
      <c r="H5350" s="13">
        <f>tbl_Data[[#This Row],[Units]] * tbl_Data[[#This Row],[Price]]</f>
        <v>2400</v>
      </c>
      <c r="I5350" s="4" t="s">
        <v>11</v>
      </c>
      <c r="J5350" s="4" t="s">
        <v>19</v>
      </c>
      <c r="K5350" s="4" t="s">
        <v>52</v>
      </c>
    </row>
    <row r="5351" spans="2:11" x14ac:dyDescent="0.25">
      <c r="B5351" s="7">
        <v>44320</v>
      </c>
      <c r="C5351" s="4" t="s">
        <v>21</v>
      </c>
      <c r="D5351" s="4" t="s">
        <v>48</v>
      </c>
      <c r="E5351" s="4" t="s">
        <v>22</v>
      </c>
      <c r="F5351" s="4">
        <v>19</v>
      </c>
      <c r="G5351" s="13">
        <f t="shared" si="83"/>
        <v>200</v>
      </c>
      <c r="H5351" s="13">
        <f>tbl_Data[[#This Row],[Units]] * tbl_Data[[#This Row],[Price]]</f>
        <v>3800</v>
      </c>
      <c r="I5351" s="4" t="s">
        <v>11</v>
      </c>
      <c r="J5351" s="4" t="s">
        <v>12</v>
      </c>
      <c r="K5351" s="4" t="s">
        <v>53</v>
      </c>
    </row>
    <row r="5352" spans="2:11" x14ac:dyDescent="0.25">
      <c r="B5352" s="7">
        <v>44320</v>
      </c>
      <c r="C5352" s="4" t="s">
        <v>21</v>
      </c>
      <c r="D5352" s="4" t="s">
        <v>16</v>
      </c>
      <c r="E5352" s="4" t="s">
        <v>17</v>
      </c>
      <c r="F5352" s="4">
        <v>10</v>
      </c>
      <c r="G5352" s="13">
        <f t="shared" si="83"/>
        <v>500</v>
      </c>
      <c r="H5352" s="13">
        <f>tbl_Data[[#This Row],[Units]] * tbl_Data[[#This Row],[Price]]</f>
        <v>5000</v>
      </c>
      <c r="I5352" s="4" t="s">
        <v>11</v>
      </c>
      <c r="J5352" s="4" t="s">
        <v>12</v>
      </c>
      <c r="K5352" s="4" t="s">
        <v>52</v>
      </c>
    </row>
    <row r="5353" spans="2:11" x14ac:dyDescent="0.25">
      <c r="B5353" s="7">
        <v>44320</v>
      </c>
      <c r="C5353" s="4" t="s">
        <v>21</v>
      </c>
      <c r="D5353" s="4" t="s">
        <v>48</v>
      </c>
      <c r="E5353" s="4" t="s">
        <v>17</v>
      </c>
      <c r="F5353" s="4">
        <v>19</v>
      </c>
      <c r="G5353" s="13">
        <f t="shared" si="83"/>
        <v>500</v>
      </c>
      <c r="H5353" s="13">
        <f>tbl_Data[[#This Row],[Units]] * tbl_Data[[#This Row],[Price]]</f>
        <v>9500</v>
      </c>
      <c r="I5353" s="4" t="s">
        <v>11</v>
      </c>
      <c r="J5353" s="4" t="s">
        <v>12</v>
      </c>
      <c r="K5353" s="4" t="s">
        <v>52</v>
      </c>
    </row>
    <row r="5354" spans="2:11" x14ac:dyDescent="0.25">
      <c r="B5354" s="7">
        <v>44320</v>
      </c>
      <c r="C5354" s="4" t="s">
        <v>21</v>
      </c>
      <c r="D5354" s="4" t="s">
        <v>16</v>
      </c>
      <c r="E5354" s="4" t="s">
        <v>17</v>
      </c>
      <c r="F5354" s="4">
        <v>30</v>
      </c>
      <c r="G5354" s="13">
        <f t="shared" si="83"/>
        <v>500</v>
      </c>
      <c r="H5354" s="13">
        <f>tbl_Data[[#This Row],[Units]] * tbl_Data[[#This Row],[Price]]</f>
        <v>15000</v>
      </c>
      <c r="I5354" s="4" t="s">
        <v>11</v>
      </c>
      <c r="J5354" s="4" t="s">
        <v>12</v>
      </c>
      <c r="K5354" s="4" t="s">
        <v>55</v>
      </c>
    </row>
    <row r="5355" spans="2:11" x14ac:dyDescent="0.25">
      <c r="B5355" s="7">
        <v>44320</v>
      </c>
      <c r="C5355" s="4" t="s">
        <v>21</v>
      </c>
      <c r="D5355" s="4" t="s">
        <v>18</v>
      </c>
      <c r="E5355" s="4" t="s">
        <v>10</v>
      </c>
      <c r="F5355" s="4">
        <v>46</v>
      </c>
      <c r="G5355" s="13">
        <f t="shared" si="83"/>
        <v>400</v>
      </c>
      <c r="H5355" s="13">
        <f>tbl_Data[[#This Row],[Units]] * tbl_Data[[#This Row],[Price]]</f>
        <v>18400</v>
      </c>
      <c r="I5355" s="4" t="s">
        <v>11</v>
      </c>
      <c r="J5355" s="4" t="s">
        <v>12</v>
      </c>
      <c r="K5355" s="4" t="s">
        <v>53</v>
      </c>
    </row>
    <row r="5356" spans="2:11" x14ac:dyDescent="0.25">
      <c r="B5356" s="7">
        <v>44320</v>
      </c>
      <c r="C5356" s="4" t="s">
        <v>21</v>
      </c>
      <c r="D5356" s="4" t="s">
        <v>9</v>
      </c>
      <c r="E5356" s="4" t="s">
        <v>17</v>
      </c>
      <c r="F5356" s="4">
        <v>44</v>
      </c>
      <c r="G5356" s="13">
        <f t="shared" si="83"/>
        <v>500</v>
      </c>
      <c r="H5356" s="13">
        <f>tbl_Data[[#This Row],[Units]] * tbl_Data[[#This Row],[Price]]</f>
        <v>22000</v>
      </c>
      <c r="I5356" s="4" t="s">
        <v>11</v>
      </c>
      <c r="J5356" s="4" t="s">
        <v>12</v>
      </c>
      <c r="K5356" s="4" t="s">
        <v>53</v>
      </c>
    </row>
    <row r="5357" spans="2:11" x14ac:dyDescent="0.25">
      <c r="B5357" s="7">
        <v>44320</v>
      </c>
      <c r="C5357" s="4" t="s">
        <v>13</v>
      </c>
      <c r="D5357" s="4" t="s">
        <v>18</v>
      </c>
      <c r="E5357" s="4" t="s">
        <v>17</v>
      </c>
      <c r="F5357" s="4">
        <v>49</v>
      </c>
      <c r="G5357" s="13">
        <f t="shared" si="83"/>
        <v>500</v>
      </c>
      <c r="H5357" s="13">
        <f>tbl_Data[[#This Row],[Units]] * tbl_Data[[#This Row],[Price]]</f>
        <v>24500</v>
      </c>
      <c r="I5357" s="4" t="s">
        <v>11</v>
      </c>
      <c r="J5357" s="4" t="s">
        <v>12</v>
      </c>
      <c r="K5357" s="4" t="s">
        <v>52</v>
      </c>
    </row>
    <row r="5358" spans="2:11" x14ac:dyDescent="0.25">
      <c r="B5358" s="7">
        <v>44321</v>
      </c>
      <c r="C5358" s="4" t="s">
        <v>8</v>
      </c>
      <c r="D5358" s="4" t="s">
        <v>14</v>
      </c>
      <c r="E5358" s="4" t="s">
        <v>22</v>
      </c>
      <c r="F5358" s="4">
        <v>3</v>
      </c>
      <c r="G5358" s="13">
        <f t="shared" si="83"/>
        <v>200</v>
      </c>
      <c r="H5358" s="13">
        <f>tbl_Data[[#This Row],[Units]] * tbl_Data[[#This Row],[Price]]</f>
        <v>600</v>
      </c>
      <c r="I5358" s="4" t="s">
        <v>11</v>
      </c>
      <c r="J5358" s="4" t="s">
        <v>12</v>
      </c>
      <c r="K5358" s="4" t="s">
        <v>53</v>
      </c>
    </row>
    <row r="5359" spans="2:11" x14ac:dyDescent="0.25">
      <c r="B5359" s="7">
        <v>44321</v>
      </c>
      <c r="C5359" s="4" t="s">
        <v>21</v>
      </c>
      <c r="D5359" s="4" t="s">
        <v>18</v>
      </c>
      <c r="E5359" s="4" t="s">
        <v>15</v>
      </c>
      <c r="F5359" s="4">
        <v>10</v>
      </c>
      <c r="G5359" s="13">
        <f t="shared" si="83"/>
        <v>100</v>
      </c>
      <c r="H5359" s="13">
        <f>tbl_Data[[#This Row],[Units]] * tbl_Data[[#This Row],[Price]]</f>
        <v>1000</v>
      </c>
      <c r="I5359" s="4" t="s">
        <v>11</v>
      </c>
      <c r="J5359" s="4" t="s">
        <v>12</v>
      </c>
      <c r="K5359" s="4" t="s">
        <v>52</v>
      </c>
    </row>
    <row r="5360" spans="2:11" x14ac:dyDescent="0.25">
      <c r="B5360" s="7">
        <v>44321</v>
      </c>
      <c r="C5360" s="4" t="s">
        <v>8</v>
      </c>
      <c r="D5360" s="4" t="s">
        <v>16</v>
      </c>
      <c r="E5360" s="4" t="s">
        <v>15</v>
      </c>
      <c r="F5360" s="4">
        <v>19</v>
      </c>
      <c r="G5360" s="13">
        <f t="shared" si="83"/>
        <v>100</v>
      </c>
      <c r="H5360" s="13">
        <f>tbl_Data[[#This Row],[Units]] * tbl_Data[[#This Row],[Price]]</f>
        <v>1900</v>
      </c>
      <c r="I5360" s="4" t="s">
        <v>11</v>
      </c>
      <c r="J5360" s="4" t="s">
        <v>12</v>
      </c>
      <c r="K5360" s="4" t="s">
        <v>52</v>
      </c>
    </row>
    <row r="5361" spans="2:11" x14ac:dyDescent="0.25">
      <c r="B5361" s="7">
        <v>44321</v>
      </c>
      <c r="C5361" s="4" t="s">
        <v>21</v>
      </c>
      <c r="D5361" s="4" t="s">
        <v>14</v>
      </c>
      <c r="E5361" s="4" t="s">
        <v>15</v>
      </c>
      <c r="F5361" s="4">
        <v>19</v>
      </c>
      <c r="G5361" s="13">
        <f t="shared" si="83"/>
        <v>100</v>
      </c>
      <c r="H5361" s="13">
        <f>tbl_Data[[#This Row],[Units]] * tbl_Data[[#This Row],[Price]]</f>
        <v>1900</v>
      </c>
      <c r="I5361" s="4" t="s">
        <v>11</v>
      </c>
      <c r="J5361" s="4" t="s">
        <v>19</v>
      </c>
      <c r="K5361" s="4" t="s">
        <v>55</v>
      </c>
    </row>
    <row r="5362" spans="2:11" x14ac:dyDescent="0.25">
      <c r="B5362" s="7">
        <v>44321</v>
      </c>
      <c r="C5362" s="4" t="s">
        <v>21</v>
      </c>
      <c r="D5362" s="4" t="s">
        <v>48</v>
      </c>
      <c r="E5362" s="4" t="s">
        <v>20</v>
      </c>
      <c r="F5362" s="4">
        <v>8</v>
      </c>
      <c r="G5362" s="13">
        <f t="shared" si="83"/>
        <v>300</v>
      </c>
      <c r="H5362" s="13">
        <f>tbl_Data[[#This Row],[Units]] * tbl_Data[[#This Row],[Price]]</f>
        <v>2400</v>
      </c>
      <c r="I5362" s="4" t="s">
        <v>11</v>
      </c>
      <c r="J5362" s="4" t="s">
        <v>12</v>
      </c>
      <c r="K5362" s="4" t="s">
        <v>52</v>
      </c>
    </row>
    <row r="5363" spans="2:11" x14ac:dyDescent="0.25">
      <c r="B5363" s="7">
        <v>44321</v>
      </c>
      <c r="C5363" s="4" t="s">
        <v>8</v>
      </c>
      <c r="D5363" s="4" t="s">
        <v>14</v>
      </c>
      <c r="E5363" s="4" t="s">
        <v>10</v>
      </c>
      <c r="F5363" s="4">
        <v>13</v>
      </c>
      <c r="G5363" s="13">
        <f t="shared" si="83"/>
        <v>400</v>
      </c>
      <c r="H5363" s="13">
        <f>tbl_Data[[#This Row],[Units]] * tbl_Data[[#This Row],[Price]]</f>
        <v>5200</v>
      </c>
      <c r="I5363" s="4" t="s">
        <v>23</v>
      </c>
      <c r="J5363" s="4" t="s">
        <v>12</v>
      </c>
      <c r="K5363" s="4" t="s">
        <v>55</v>
      </c>
    </row>
    <row r="5364" spans="2:11" x14ac:dyDescent="0.25">
      <c r="B5364" s="7">
        <v>44321</v>
      </c>
      <c r="C5364" s="4" t="s">
        <v>13</v>
      </c>
      <c r="D5364" s="4" t="s">
        <v>48</v>
      </c>
      <c r="E5364" s="4" t="s">
        <v>20</v>
      </c>
      <c r="F5364" s="4">
        <v>21</v>
      </c>
      <c r="G5364" s="13">
        <f t="shared" si="83"/>
        <v>300</v>
      </c>
      <c r="H5364" s="13">
        <f>tbl_Data[[#This Row],[Units]] * tbl_Data[[#This Row],[Price]]</f>
        <v>6300</v>
      </c>
      <c r="I5364" s="4" t="s">
        <v>11</v>
      </c>
      <c r="J5364" s="4" t="s">
        <v>12</v>
      </c>
      <c r="K5364" s="4" t="s">
        <v>52</v>
      </c>
    </row>
    <row r="5365" spans="2:11" x14ac:dyDescent="0.25">
      <c r="B5365" s="7">
        <v>44321</v>
      </c>
      <c r="C5365" s="4" t="s">
        <v>13</v>
      </c>
      <c r="D5365" s="4" t="s">
        <v>24</v>
      </c>
      <c r="E5365" s="4" t="s">
        <v>20</v>
      </c>
      <c r="F5365" s="4">
        <v>25</v>
      </c>
      <c r="G5365" s="13">
        <f t="shared" si="83"/>
        <v>300</v>
      </c>
      <c r="H5365" s="13">
        <f>tbl_Data[[#This Row],[Units]] * tbl_Data[[#This Row],[Price]]</f>
        <v>7500</v>
      </c>
      <c r="I5365" s="4" t="s">
        <v>11</v>
      </c>
      <c r="J5365" s="4" t="s">
        <v>12</v>
      </c>
      <c r="K5365" s="4" t="s">
        <v>52</v>
      </c>
    </row>
    <row r="5366" spans="2:11" x14ac:dyDescent="0.25">
      <c r="B5366" s="7">
        <v>44321</v>
      </c>
      <c r="C5366" s="4" t="s">
        <v>8</v>
      </c>
      <c r="D5366" s="4" t="s">
        <v>18</v>
      </c>
      <c r="E5366" s="4" t="s">
        <v>10</v>
      </c>
      <c r="F5366" s="4">
        <v>30</v>
      </c>
      <c r="G5366" s="13">
        <f t="shared" si="83"/>
        <v>400</v>
      </c>
      <c r="H5366" s="13">
        <f>tbl_Data[[#This Row],[Units]] * tbl_Data[[#This Row],[Price]]</f>
        <v>12000</v>
      </c>
      <c r="I5366" s="4" t="s">
        <v>11</v>
      </c>
      <c r="J5366" s="4" t="s">
        <v>12</v>
      </c>
      <c r="K5366" s="4" t="s">
        <v>55</v>
      </c>
    </row>
    <row r="5367" spans="2:11" x14ac:dyDescent="0.25">
      <c r="B5367" s="7">
        <v>44321</v>
      </c>
      <c r="C5367" s="4" t="s">
        <v>13</v>
      </c>
      <c r="D5367" s="4" t="s">
        <v>24</v>
      </c>
      <c r="E5367" s="4" t="s">
        <v>20</v>
      </c>
      <c r="F5367" s="4">
        <v>43</v>
      </c>
      <c r="G5367" s="13">
        <f t="shared" si="83"/>
        <v>300</v>
      </c>
      <c r="H5367" s="13">
        <f>tbl_Data[[#This Row],[Units]] * tbl_Data[[#This Row],[Price]]</f>
        <v>12900</v>
      </c>
      <c r="I5367" s="4" t="s">
        <v>11</v>
      </c>
      <c r="J5367" s="4" t="s">
        <v>12</v>
      </c>
      <c r="K5367" s="4" t="s">
        <v>52</v>
      </c>
    </row>
    <row r="5368" spans="2:11" x14ac:dyDescent="0.25">
      <c r="B5368" s="7">
        <v>44321</v>
      </c>
      <c r="C5368" s="4" t="s">
        <v>8</v>
      </c>
      <c r="D5368" s="4" t="s">
        <v>48</v>
      </c>
      <c r="E5368" s="4" t="s">
        <v>10</v>
      </c>
      <c r="F5368" s="4">
        <v>46</v>
      </c>
      <c r="G5368" s="13">
        <f t="shared" si="83"/>
        <v>400</v>
      </c>
      <c r="H5368" s="13">
        <f>tbl_Data[[#This Row],[Units]] * tbl_Data[[#This Row],[Price]]</f>
        <v>18400</v>
      </c>
      <c r="I5368" s="4" t="s">
        <v>11</v>
      </c>
      <c r="J5368" s="4" t="s">
        <v>12</v>
      </c>
      <c r="K5368" s="4" t="s">
        <v>52</v>
      </c>
    </row>
    <row r="5369" spans="2:11" x14ac:dyDescent="0.25">
      <c r="B5369" s="7">
        <v>44321</v>
      </c>
      <c r="C5369" s="4" t="s">
        <v>13</v>
      </c>
      <c r="D5369" s="4" t="s">
        <v>18</v>
      </c>
      <c r="E5369" s="4" t="s">
        <v>17</v>
      </c>
      <c r="F5369" s="4">
        <v>39</v>
      </c>
      <c r="G5369" s="13">
        <f t="shared" si="83"/>
        <v>500</v>
      </c>
      <c r="H5369" s="13">
        <f>tbl_Data[[#This Row],[Units]] * tbl_Data[[#This Row],[Price]]</f>
        <v>19500</v>
      </c>
      <c r="I5369" s="4" t="s">
        <v>11</v>
      </c>
      <c r="J5369" s="4" t="s">
        <v>12</v>
      </c>
      <c r="K5369" s="4" t="s">
        <v>52</v>
      </c>
    </row>
    <row r="5370" spans="2:11" x14ac:dyDescent="0.25">
      <c r="B5370" s="7">
        <v>44321</v>
      </c>
      <c r="C5370" s="4" t="s">
        <v>13</v>
      </c>
      <c r="D5370" s="4" t="s">
        <v>16</v>
      </c>
      <c r="E5370" s="4" t="s">
        <v>17</v>
      </c>
      <c r="F5370" s="4">
        <v>47</v>
      </c>
      <c r="G5370" s="13">
        <f t="shared" si="83"/>
        <v>500</v>
      </c>
      <c r="H5370" s="13">
        <f>tbl_Data[[#This Row],[Units]] * tbl_Data[[#This Row],[Price]]</f>
        <v>23500</v>
      </c>
      <c r="I5370" s="4" t="s">
        <v>11</v>
      </c>
      <c r="J5370" s="4" t="s">
        <v>12</v>
      </c>
      <c r="K5370" s="4" t="s">
        <v>53</v>
      </c>
    </row>
    <row r="5371" spans="2:11" x14ac:dyDescent="0.25">
      <c r="B5371" s="7">
        <v>44322</v>
      </c>
      <c r="C5371" s="4" t="s">
        <v>21</v>
      </c>
      <c r="D5371" s="4" t="s">
        <v>14</v>
      </c>
      <c r="E5371" s="4" t="s">
        <v>20</v>
      </c>
      <c r="F5371" s="4">
        <v>4</v>
      </c>
      <c r="G5371" s="13">
        <f t="shared" si="83"/>
        <v>300</v>
      </c>
      <c r="H5371" s="13">
        <f>tbl_Data[[#This Row],[Units]] * tbl_Data[[#This Row],[Price]]</f>
        <v>1200</v>
      </c>
      <c r="I5371" s="4" t="s">
        <v>11</v>
      </c>
      <c r="J5371" s="4" t="s">
        <v>12</v>
      </c>
      <c r="K5371" s="4" t="s">
        <v>52</v>
      </c>
    </row>
    <row r="5372" spans="2:11" x14ac:dyDescent="0.25">
      <c r="B5372" s="7">
        <v>44322</v>
      </c>
      <c r="C5372" s="4" t="s">
        <v>13</v>
      </c>
      <c r="D5372" s="4" t="s">
        <v>48</v>
      </c>
      <c r="E5372" s="4" t="s">
        <v>10</v>
      </c>
      <c r="F5372" s="4">
        <v>3</v>
      </c>
      <c r="G5372" s="13">
        <f t="shared" si="83"/>
        <v>400</v>
      </c>
      <c r="H5372" s="13">
        <f>tbl_Data[[#This Row],[Units]] * tbl_Data[[#This Row],[Price]]</f>
        <v>1200</v>
      </c>
      <c r="I5372" s="4" t="s">
        <v>11</v>
      </c>
      <c r="J5372" s="4" t="s">
        <v>12</v>
      </c>
      <c r="K5372" s="4" t="s">
        <v>53</v>
      </c>
    </row>
    <row r="5373" spans="2:11" x14ac:dyDescent="0.25">
      <c r="B5373" s="7">
        <v>44322</v>
      </c>
      <c r="C5373" s="4" t="s">
        <v>21</v>
      </c>
      <c r="D5373" s="4" t="s">
        <v>24</v>
      </c>
      <c r="E5373" s="4" t="s">
        <v>15</v>
      </c>
      <c r="F5373" s="4">
        <v>18</v>
      </c>
      <c r="G5373" s="13">
        <f t="shared" si="83"/>
        <v>100</v>
      </c>
      <c r="H5373" s="13">
        <f>tbl_Data[[#This Row],[Units]] * tbl_Data[[#This Row],[Price]]</f>
        <v>1800</v>
      </c>
      <c r="I5373" s="4" t="s">
        <v>11</v>
      </c>
      <c r="J5373" s="4" t="s">
        <v>12</v>
      </c>
      <c r="K5373" s="4" t="s">
        <v>55</v>
      </c>
    </row>
    <row r="5374" spans="2:11" x14ac:dyDescent="0.25">
      <c r="B5374" s="7">
        <v>44322</v>
      </c>
      <c r="C5374" s="4" t="s">
        <v>8</v>
      </c>
      <c r="D5374" s="4" t="s">
        <v>48</v>
      </c>
      <c r="E5374" s="4" t="s">
        <v>17</v>
      </c>
      <c r="F5374" s="4">
        <v>5</v>
      </c>
      <c r="G5374" s="13">
        <f t="shared" si="83"/>
        <v>500</v>
      </c>
      <c r="H5374" s="13">
        <f>tbl_Data[[#This Row],[Units]] * tbl_Data[[#This Row],[Price]]</f>
        <v>2500</v>
      </c>
      <c r="I5374" s="4" t="s">
        <v>11</v>
      </c>
      <c r="J5374" s="4" t="s">
        <v>19</v>
      </c>
      <c r="K5374" s="4" t="s">
        <v>55</v>
      </c>
    </row>
    <row r="5375" spans="2:11" x14ac:dyDescent="0.25">
      <c r="B5375" s="7">
        <v>44322</v>
      </c>
      <c r="C5375" s="4" t="s">
        <v>21</v>
      </c>
      <c r="D5375" s="4" t="s">
        <v>14</v>
      </c>
      <c r="E5375" s="4" t="s">
        <v>17</v>
      </c>
      <c r="F5375" s="4">
        <v>14</v>
      </c>
      <c r="G5375" s="13">
        <f t="shared" si="83"/>
        <v>500</v>
      </c>
      <c r="H5375" s="13">
        <f>tbl_Data[[#This Row],[Units]] * tbl_Data[[#This Row],[Price]]</f>
        <v>7000</v>
      </c>
      <c r="I5375" s="4" t="s">
        <v>11</v>
      </c>
      <c r="J5375" s="4" t="s">
        <v>12</v>
      </c>
      <c r="K5375" s="4" t="s">
        <v>52</v>
      </c>
    </row>
    <row r="5376" spans="2:11" x14ac:dyDescent="0.25">
      <c r="B5376" s="7">
        <v>44322</v>
      </c>
      <c r="C5376" s="4" t="s">
        <v>21</v>
      </c>
      <c r="D5376" s="4" t="s">
        <v>16</v>
      </c>
      <c r="E5376" s="4" t="s">
        <v>20</v>
      </c>
      <c r="F5376" s="4">
        <v>24</v>
      </c>
      <c r="G5376" s="13">
        <f t="shared" si="83"/>
        <v>300</v>
      </c>
      <c r="H5376" s="13">
        <f>tbl_Data[[#This Row],[Units]] * tbl_Data[[#This Row],[Price]]</f>
        <v>7200</v>
      </c>
      <c r="I5376" s="4" t="s">
        <v>11</v>
      </c>
      <c r="J5376" s="4" t="s">
        <v>12</v>
      </c>
      <c r="K5376" s="4" t="s">
        <v>52</v>
      </c>
    </row>
    <row r="5377" spans="2:11" x14ac:dyDescent="0.25">
      <c r="B5377" s="7">
        <v>44322</v>
      </c>
      <c r="C5377" s="4" t="s">
        <v>8</v>
      </c>
      <c r="D5377" s="4" t="s">
        <v>48</v>
      </c>
      <c r="E5377" s="4" t="s">
        <v>17</v>
      </c>
      <c r="F5377" s="4">
        <v>18</v>
      </c>
      <c r="G5377" s="13">
        <f t="shared" si="83"/>
        <v>500</v>
      </c>
      <c r="H5377" s="13">
        <f>tbl_Data[[#This Row],[Units]] * tbl_Data[[#This Row],[Price]]</f>
        <v>9000</v>
      </c>
      <c r="I5377" s="4" t="s">
        <v>11</v>
      </c>
      <c r="J5377" s="4" t="s">
        <v>12</v>
      </c>
      <c r="K5377" s="4" t="s">
        <v>52</v>
      </c>
    </row>
    <row r="5378" spans="2:11" x14ac:dyDescent="0.25">
      <c r="B5378" s="7">
        <v>44322</v>
      </c>
      <c r="C5378" s="4" t="s">
        <v>13</v>
      </c>
      <c r="D5378" s="4" t="s">
        <v>9</v>
      </c>
      <c r="E5378" s="4" t="s">
        <v>10</v>
      </c>
      <c r="F5378" s="4">
        <v>28</v>
      </c>
      <c r="G5378" s="13">
        <f t="shared" si="83"/>
        <v>400</v>
      </c>
      <c r="H5378" s="13">
        <f>tbl_Data[[#This Row],[Units]] * tbl_Data[[#This Row],[Price]]</f>
        <v>11200</v>
      </c>
      <c r="I5378" s="4" t="s">
        <v>23</v>
      </c>
      <c r="J5378" s="4" t="s">
        <v>12</v>
      </c>
      <c r="K5378" s="4" t="s">
        <v>52</v>
      </c>
    </row>
    <row r="5379" spans="2:11" x14ac:dyDescent="0.25">
      <c r="B5379" s="7">
        <v>44322</v>
      </c>
      <c r="C5379" s="4" t="s">
        <v>8</v>
      </c>
      <c r="D5379" s="4" t="s">
        <v>48</v>
      </c>
      <c r="E5379" s="4" t="s">
        <v>20</v>
      </c>
      <c r="F5379" s="4">
        <v>39</v>
      </c>
      <c r="G5379" s="13">
        <f t="shared" si="83"/>
        <v>300</v>
      </c>
      <c r="H5379" s="13">
        <f>tbl_Data[[#This Row],[Units]] * tbl_Data[[#This Row],[Price]]</f>
        <v>11700</v>
      </c>
      <c r="I5379" s="4" t="s">
        <v>11</v>
      </c>
      <c r="J5379" s="4" t="s">
        <v>12</v>
      </c>
      <c r="K5379" s="4" t="s">
        <v>52</v>
      </c>
    </row>
    <row r="5380" spans="2:11" x14ac:dyDescent="0.25">
      <c r="B5380" s="7">
        <v>44322</v>
      </c>
      <c r="C5380" s="4" t="s">
        <v>13</v>
      </c>
      <c r="D5380" s="4" t="s">
        <v>48</v>
      </c>
      <c r="E5380" s="4" t="s">
        <v>10</v>
      </c>
      <c r="F5380" s="4">
        <v>36</v>
      </c>
      <c r="G5380" s="13">
        <f t="shared" ref="G5380:G5443" si="84">_xlfn.XLOOKUP(E5380, Product, dv_Price, "N/A", 0)</f>
        <v>400</v>
      </c>
      <c r="H5380" s="13">
        <f>tbl_Data[[#This Row],[Units]] * tbl_Data[[#This Row],[Price]]</f>
        <v>14400</v>
      </c>
      <c r="I5380" s="4" t="s">
        <v>23</v>
      </c>
      <c r="J5380" s="4" t="s">
        <v>12</v>
      </c>
      <c r="K5380" s="4" t="s">
        <v>54</v>
      </c>
    </row>
    <row r="5381" spans="2:11" x14ac:dyDescent="0.25">
      <c r="B5381" s="7">
        <v>44322</v>
      </c>
      <c r="C5381" s="4" t="s">
        <v>8</v>
      </c>
      <c r="D5381" s="4" t="s">
        <v>14</v>
      </c>
      <c r="E5381" s="4" t="s">
        <v>10</v>
      </c>
      <c r="F5381" s="4">
        <v>44</v>
      </c>
      <c r="G5381" s="13">
        <f t="shared" si="84"/>
        <v>400</v>
      </c>
      <c r="H5381" s="13">
        <f>tbl_Data[[#This Row],[Units]] * tbl_Data[[#This Row],[Price]]</f>
        <v>17600</v>
      </c>
      <c r="I5381" s="4" t="s">
        <v>11</v>
      </c>
      <c r="J5381" s="4" t="s">
        <v>12</v>
      </c>
      <c r="K5381" s="4" t="s">
        <v>52</v>
      </c>
    </row>
    <row r="5382" spans="2:11" x14ac:dyDescent="0.25">
      <c r="B5382" s="7">
        <v>44322</v>
      </c>
      <c r="C5382" s="4" t="s">
        <v>21</v>
      </c>
      <c r="D5382" s="4" t="s">
        <v>14</v>
      </c>
      <c r="E5382" s="4" t="s">
        <v>17</v>
      </c>
      <c r="F5382" s="4">
        <v>39</v>
      </c>
      <c r="G5382" s="13">
        <f t="shared" si="84"/>
        <v>500</v>
      </c>
      <c r="H5382" s="13">
        <f>tbl_Data[[#This Row],[Units]] * tbl_Data[[#This Row],[Price]]</f>
        <v>19500</v>
      </c>
      <c r="I5382" s="4" t="s">
        <v>11</v>
      </c>
      <c r="J5382" s="4" t="s">
        <v>12</v>
      </c>
      <c r="K5382" s="4" t="s">
        <v>54</v>
      </c>
    </row>
    <row r="5383" spans="2:11" x14ac:dyDescent="0.25">
      <c r="B5383" s="7">
        <v>44322</v>
      </c>
      <c r="C5383" s="4" t="s">
        <v>21</v>
      </c>
      <c r="D5383" s="4" t="s">
        <v>14</v>
      </c>
      <c r="E5383" s="4" t="s">
        <v>10</v>
      </c>
      <c r="F5383" s="4">
        <v>49</v>
      </c>
      <c r="G5383" s="13">
        <f t="shared" si="84"/>
        <v>400</v>
      </c>
      <c r="H5383" s="13">
        <f>tbl_Data[[#This Row],[Units]] * tbl_Data[[#This Row],[Price]]</f>
        <v>19600</v>
      </c>
      <c r="I5383" s="4" t="s">
        <v>11</v>
      </c>
      <c r="J5383" s="4" t="s">
        <v>12</v>
      </c>
      <c r="K5383" s="4" t="s">
        <v>53</v>
      </c>
    </row>
    <row r="5384" spans="2:11" x14ac:dyDescent="0.25">
      <c r="B5384" s="7">
        <v>44322</v>
      </c>
      <c r="C5384" s="4" t="s">
        <v>8</v>
      </c>
      <c r="D5384" s="4" t="s">
        <v>14</v>
      </c>
      <c r="E5384" s="4" t="s">
        <v>17</v>
      </c>
      <c r="F5384" s="4">
        <v>45</v>
      </c>
      <c r="G5384" s="13">
        <f t="shared" si="84"/>
        <v>500</v>
      </c>
      <c r="H5384" s="13">
        <f>tbl_Data[[#This Row],[Units]] * tbl_Data[[#This Row],[Price]]</f>
        <v>22500</v>
      </c>
      <c r="I5384" s="4" t="s">
        <v>11</v>
      </c>
      <c r="J5384" s="4" t="s">
        <v>12</v>
      </c>
      <c r="K5384" s="4" t="s">
        <v>54</v>
      </c>
    </row>
    <row r="5385" spans="2:11" x14ac:dyDescent="0.25">
      <c r="B5385" s="7">
        <v>44323</v>
      </c>
      <c r="C5385" s="4" t="s">
        <v>21</v>
      </c>
      <c r="D5385" s="4" t="s">
        <v>18</v>
      </c>
      <c r="E5385" s="4" t="s">
        <v>10</v>
      </c>
      <c r="F5385" s="4">
        <v>1</v>
      </c>
      <c r="G5385" s="13">
        <f t="shared" si="84"/>
        <v>400</v>
      </c>
      <c r="H5385" s="13">
        <f>tbl_Data[[#This Row],[Units]] * tbl_Data[[#This Row],[Price]]</f>
        <v>400</v>
      </c>
      <c r="I5385" s="4" t="s">
        <v>11</v>
      </c>
      <c r="J5385" s="4" t="s">
        <v>12</v>
      </c>
      <c r="K5385" s="4" t="s">
        <v>52</v>
      </c>
    </row>
    <row r="5386" spans="2:11" x14ac:dyDescent="0.25">
      <c r="B5386" s="7">
        <v>44323</v>
      </c>
      <c r="C5386" s="4" t="s">
        <v>21</v>
      </c>
      <c r="D5386" s="4" t="s">
        <v>18</v>
      </c>
      <c r="E5386" s="4" t="s">
        <v>17</v>
      </c>
      <c r="F5386" s="4">
        <v>5</v>
      </c>
      <c r="G5386" s="13">
        <f t="shared" si="84"/>
        <v>500</v>
      </c>
      <c r="H5386" s="13">
        <f>tbl_Data[[#This Row],[Units]] * tbl_Data[[#This Row],[Price]]</f>
        <v>2500</v>
      </c>
      <c r="I5386" s="4" t="s">
        <v>11</v>
      </c>
      <c r="J5386" s="4" t="s">
        <v>12</v>
      </c>
      <c r="K5386" s="4" t="s">
        <v>52</v>
      </c>
    </row>
    <row r="5387" spans="2:11" x14ac:dyDescent="0.25">
      <c r="B5387" s="7">
        <v>44323</v>
      </c>
      <c r="C5387" s="4" t="s">
        <v>8</v>
      </c>
      <c r="D5387" s="4" t="s">
        <v>18</v>
      </c>
      <c r="E5387" s="4" t="s">
        <v>15</v>
      </c>
      <c r="F5387" s="4">
        <v>34</v>
      </c>
      <c r="G5387" s="13">
        <f t="shared" si="84"/>
        <v>100</v>
      </c>
      <c r="H5387" s="13">
        <f>tbl_Data[[#This Row],[Units]] * tbl_Data[[#This Row],[Price]]</f>
        <v>3400</v>
      </c>
      <c r="I5387" s="4" t="s">
        <v>11</v>
      </c>
      <c r="J5387" s="4" t="s">
        <v>12</v>
      </c>
      <c r="K5387" s="4" t="s">
        <v>55</v>
      </c>
    </row>
    <row r="5388" spans="2:11" x14ac:dyDescent="0.25">
      <c r="B5388" s="7">
        <v>44323</v>
      </c>
      <c r="C5388" s="4" t="s">
        <v>21</v>
      </c>
      <c r="D5388" s="4" t="s">
        <v>18</v>
      </c>
      <c r="E5388" s="4" t="s">
        <v>17</v>
      </c>
      <c r="F5388" s="4">
        <v>8</v>
      </c>
      <c r="G5388" s="13">
        <f t="shared" si="84"/>
        <v>500</v>
      </c>
      <c r="H5388" s="13">
        <f>tbl_Data[[#This Row],[Units]] * tbl_Data[[#This Row],[Price]]</f>
        <v>4000</v>
      </c>
      <c r="I5388" s="4" t="s">
        <v>11</v>
      </c>
      <c r="J5388" s="4" t="s">
        <v>12</v>
      </c>
      <c r="K5388" s="4" t="s">
        <v>52</v>
      </c>
    </row>
    <row r="5389" spans="2:11" x14ac:dyDescent="0.25">
      <c r="B5389" s="7">
        <v>44323</v>
      </c>
      <c r="C5389" s="4" t="s">
        <v>21</v>
      </c>
      <c r="D5389" s="4" t="s">
        <v>18</v>
      </c>
      <c r="E5389" s="4" t="s">
        <v>10</v>
      </c>
      <c r="F5389" s="4">
        <v>13</v>
      </c>
      <c r="G5389" s="13">
        <f t="shared" si="84"/>
        <v>400</v>
      </c>
      <c r="H5389" s="13">
        <f>tbl_Data[[#This Row],[Units]] * tbl_Data[[#This Row],[Price]]</f>
        <v>5200</v>
      </c>
      <c r="I5389" s="4" t="s">
        <v>11</v>
      </c>
      <c r="J5389" s="4" t="s">
        <v>12</v>
      </c>
      <c r="K5389" s="4" t="s">
        <v>55</v>
      </c>
    </row>
    <row r="5390" spans="2:11" x14ac:dyDescent="0.25">
      <c r="B5390" s="7">
        <v>44323</v>
      </c>
      <c r="C5390" s="4" t="s">
        <v>21</v>
      </c>
      <c r="D5390" s="4" t="s">
        <v>14</v>
      </c>
      <c r="E5390" s="4" t="s">
        <v>20</v>
      </c>
      <c r="F5390" s="4">
        <v>20</v>
      </c>
      <c r="G5390" s="13">
        <f t="shared" si="84"/>
        <v>300</v>
      </c>
      <c r="H5390" s="13">
        <f>tbl_Data[[#This Row],[Units]] * tbl_Data[[#This Row],[Price]]</f>
        <v>6000</v>
      </c>
      <c r="I5390" s="4" t="s">
        <v>11</v>
      </c>
      <c r="J5390" s="4" t="s">
        <v>12</v>
      </c>
      <c r="K5390" s="4" t="s">
        <v>53</v>
      </c>
    </row>
    <row r="5391" spans="2:11" x14ac:dyDescent="0.25">
      <c r="B5391" s="7">
        <v>44323</v>
      </c>
      <c r="C5391" s="4" t="s">
        <v>21</v>
      </c>
      <c r="D5391" s="4" t="s">
        <v>48</v>
      </c>
      <c r="E5391" s="4" t="s">
        <v>10</v>
      </c>
      <c r="F5391" s="4">
        <v>20</v>
      </c>
      <c r="G5391" s="13">
        <f t="shared" si="84"/>
        <v>400</v>
      </c>
      <c r="H5391" s="13">
        <f>tbl_Data[[#This Row],[Units]] * tbl_Data[[#This Row],[Price]]</f>
        <v>8000</v>
      </c>
      <c r="I5391" s="4" t="s">
        <v>11</v>
      </c>
      <c r="J5391" s="4" t="s">
        <v>12</v>
      </c>
      <c r="K5391" s="4" t="s">
        <v>52</v>
      </c>
    </row>
    <row r="5392" spans="2:11" x14ac:dyDescent="0.25">
      <c r="B5392" s="7">
        <v>44323</v>
      </c>
      <c r="C5392" s="4" t="s">
        <v>8</v>
      </c>
      <c r="D5392" s="4" t="s">
        <v>14</v>
      </c>
      <c r="E5392" s="4" t="s">
        <v>17</v>
      </c>
      <c r="F5392" s="4">
        <v>17</v>
      </c>
      <c r="G5392" s="13">
        <f t="shared" si="84"/>
        <v>500</v>
      </c>
      <c r="H5392" s="13">
        <f>tbl_Data[[#This Row],[Units]] * tbl_Data[[#This Row],[Price]]</f>
        <v>8500</v>
      </c>
      <c r="I5392" s="4" t="s">
        <v>23</v>
      </c>
      <c r="J5392" s="4" t="s">
        <v>19</v>
      </c>
      <c r="K5392" s="4" t="s">
        <v>53</v>
      </c>
    </row>
    <row r="5393" spans="2:11" x14ac:dyDescent="0.25">
      <c r="B5393" s="7">
        <v>44323</v>
      </c>
      <c r="C5393" s="4" t="s">
        <v>21</v>
      </c>
      <c r="D5393" s="4" t="s">
        <v>48</v>
      </c>
      <c r="E5393" s="4" t="s">
        <v>22</v>
      </c>
      <c r="F5393" s="4">
        <v>45</v>
      </c>
      <c r="G5393" s="13">
        <f t="shared" si="84"/>
        <v>200</v>
      </c>
      <c r="H5393" s="13">
        <f>tbl_Data[[#This Row],[Units]] * tbl_Data[[#This Row],[Price]]</f>
        <v>9000</v>
      </c>
      <c r="I5393" s="4" t="s">
        <v>11</v>
      </c>
      <c r="J5393" s="4" t="s">
        <v>12</v>
      </c>
      <c r="K5393" s="4" t="s">
        <v>53</v>
      </c>
    </row>
    <row r="5394" spans="2:11" x14ac:dyDescent="0.25">
      <c r="B5394" s="7">
        <v>44323</v>
      </c>
      <c r="C5394" s="4" t="s">
        <v>21</v>
      </c>
      <c r="D5394" s="4" t="s">
        <v>18</v>
      </c>
      <c r="E5394" s="4" t="s">
        <v>17</v>
      </c>
      <c r="F5394" s="4">
        <v>22</v>
      </c>
      <c r="G5394" s="13">
        <f t="shared" si="84"/>
        <v>500</v>
      </c>
      <c r="H5394" s="13">
        <f>tbl_Data[[#This Row],[Units]] * tbl_Data[[#This Row],[Price]]</f>
        <v>11000</v>
      </c>
      <c r="I5394" s="4" t="s">
        <v>11</v>
      </c>
      <c r="J5394" s="4" t="s">
        <v>12</v>
      </c>
      <c r="K5394" s="4" t="s">
        <v>52</v>
      </c>
    </row>
    <row r="5395" spans="2:11" x14ac:dyDescent="0.25">
      <c r="B5395" s="7">
        <v>44323</v>
      </c>
      <c r="C5395" s="4" t="s">
        <v>13</v>
      </c>
      <c r="D5395" s="4" t="s">
        <v>14</v>
      </c>
      <c r="E5395" s="4" t="s">
        <v>17</v>
      </c>
      <c r="F5395" s="4">
        <v>26</v>
      </c>
      <c r="G5395" s="13">
        <f t="shared" si="84"/>
        <v>500</v>
      </c>
      <c r="H5395" s="13">
        <f>tbl_Data[[#This Row],[Units]] * tbl_Data[[#This Row],[Price]]</f>
        <v>13000</v>
      </c>
      <c r="I5395" s="4" t="s">
        <v>11</v>
      </c>
      <c r="J5395" s="4" t="s">
        <v>12</v>
      </c>
      <c r="K5395" s="4" t="s">
        <v>54</v>
      </c>
    </row>
    <row r="5396" spans="2:11" x14ac:dyDescent="0.25">
      <c r="B5396" s="7">
        <v>44324</v>
      </c>
      <c r="C5396" s="4" t="s">
        <v>8</v>
      </c>
      <c r="D5396" s="4" t="s">
        <v>48</v>
      </c>
      <c r="E5396" s="4" t="s">
        <v>17</v>
      </c>
      <c r="F5396" s="4">
        <v>1</v>
      </c>
      <c r="G5396" s="13">
        <f t="shared" si="84"/>
        <v>500</v>
      </c>
      <c r="H5396" s="13">
        <f>tbl_Data[[#This Row],[Units]] * tbl_Data[[#This Row],[Price]]</f>
        <v>500</v>
      </c>
      <c r="I5396" s="4" t="s">
        <v>11</v>
      </c>
      <c r="J5396" s="4" t="s">
        <v>12</v>
      </c>
      <c r="K5396" s="4" t="s">
        <v>55</v>
      </c>
    </row>
    <row r="5397" spans="2:11" x14ac:dyDescent="0.25">
      <c r="B5397" s="7">
        <v>44324</v>
      </c>
      <c r="C5397" s="4" t="s">
        <v>21</v>
      </c>
      <c r="D5397" s="4" t="s">
        <v>16</v>
      </c>
      <c r="E5397" s="4" t="s">
        <v>20</v>
      </c>
      <c r="F5397" s="4">
        <v>4</v>
      </c>
      <c r="G5397" s="13">
        <f t="shared" si="84"/>
        <v>300</v>
      </c>
      <c r="H5397" s="13">
        <f>tbl_Data[[#This Row],[Units]] * tbl_Data[[#This Row],[Price]]</f>
        <v>1200</v>
      </c>
      <c r="I5397" s="4" t="s">
        <v>11</v>
      </c>
      <c r="J5397" s="4" t="s">
        <v>12</v>
      </c>
      <c r="K5397" s="4" t="s">
        <v>52</v>
      </c>
    </row>
    <row r="5398" spans="2:11" x14ac:dyDescent="0.25">
      <c r="B5398" s="7">
        <v>44324</v>
      </c>
      <c r="C5398" s="4" t="s">
        <v>21</v>
      </c>
      <c r="D5398" s="4" t="s">
        <v>18</v>
      </c>
      <c r="E5398" s="4" t="s">
        <v>20</v>
      </c>
      <c r="F5398" s="4">
        <v>14</v>
      </c>
      <c r="G5398" s="13">
        <f t="shared" si="84"/>
        <v>300</v>
      </c>
      <c r="H5398" s="13">
        <f>tbl_Data[[#This Row],[Units]] * tbl_Data[[#This Row],[Price]]</f>
        <v>4200</v>
      </c>
      <c r="I5398" s="4" t="s">
        <v>11</v>
      </c>
      <c r="J5398" s="4" t="s">
        <v>19</v>
      </c>
      <c r="K5398" s="4" t="s">
        <v>52</v>
      </c>
    </row>
    <row r="5399" spans="2:11" x14ac:dyDescent="0.25">
      <c r="B5399" s="7">
        <v>44324</v>
      </c>
      <c r="C5399" s="4" t="s">
        <v>8</v>
      </c>
      <c r="D5399" s="4" t="s">
        <v>18</v>
      </c>
      <c r="E5399" s="4" t="s">
        <v>17</v>
      </c>
      <c r="F5399" s="4">
        <v>10</v>
      </c>
      <c r="G5399" s="13">
        <f t="shared" si="84"/>
        <v>500</v>
      </c>
      <c r="H5399" s="13">
        <f>tbl_Data[[#This Row],[Units]] * tbl_Data[[#This Row],[Price]]</f>
        <v>5000</v>
      </c>
      <c r="I5399" s="4" t="s">
        <v>11</v>
      </c>
      <c r="J5399" s="4" t="s">
        <v>12</v>
      </c>
      <c r="K5399" s="4" t="s">
        <v>53</v>
      </c>
    </row>
    <row r="5400" spans="2:11" x14ac:dyDescent="0.25">
      <c r="B5400" s="7">
        <v>44324</v>
      </c>
      <c r="C5400" s="4" t="s">
        <v>13</v>
      </c>
      <c r="D5400" s="4" t="s">
        <v>18</v>
      </c>
      <c r="E5400" s="4" t="s">
        <v>20</v>
      </c>
      <c r="F5400" s="4">
        <v>22</v>
      </c>
      <c r="G5400" s="13">
        <f t="shared" si="84"/>
        <v>300</v>
      </c>
      <c r="H5400" s="13">
        <f>tbl_Data[[#This Row],[Units]] * tbl_Data[[#This Row],[Price]]</f>
        <v>6600</v>
      </c>
      <c r="I5400" s="4" t="s">
        <v>11</v>
      </c>
      <c r="J5400" s="4" t="s">
        <v>19</v>
      </c>
      <c r="K5400" s="4" t="s">
        <v>53</v>
      </c>
    </row>
    <row r="5401" spans="2:11" x14ac:dyDescent="0.25">
      <c r="B5401" s="7">
        <v>44324</v>
      </c>
      <c r="C5401" s="4" t="s">
        <v>21</v>
      </c>
      <c r="D5401" s="4" t="s">
        <v>48</v>
      </c>
      <c r="E5401" s="4" t="s">
        <v>22</v>
      </c>
      <c r="F5401" s="4">
        <v>39</v>
      </c>
      <c r="G5401" s="13">
        <f t="shared" si="84"/>
        <v>200</v>
      </c>
      <c r="H5401" s="13">
        <f>tbl_Data[[#This Row],[Units]] * tbl_Data[[#This Row],[Price]]</f>
        <v>7800</v>
      </c>
      <c r="I5401" s="4" t="s">
        <v>23</v>
      </c>
      <c r="J5401" s="4" t="s">
        <v>12</v>
      </c>
      <c r="K5401" s="4" t="s">
        <v>56</v>
      </c>
    </row>
    <row r="5402" spans="2:11" x14ac:dyDescent="0.25">
      <c r="B5402" s="7">
        <v>44324</v>
      </c>
      <c r="C5402" s="4" t="s">
        <v>21</v>
      </c>
      <c r="D5402" s="4" t="s">
        <v>18</v>
      </c>
      <c r="E5402" s="4" t="s">
        <v>20</v>
      </c>
      <c r="F5402" s="4">
        <v>27</v>
      </c>
      <c r="G5402" s="13">
        <f t="shared" si="84"/>
        <v>300</v>
      </c>
      <c r="H5402" s="13">
        <f>tbl_Data[[#This Row],[Units]] * tbl_Data[[#This Row],[Price]]</f>
        <v>8100</v>
      </c>
      <c r="I5402" s="4" t="s">
        <v>11</v>
      </c>
      <c r="J5402" s="4" t="s">
        <v>12</v>
      </c>
      <c r="K5402" s="4" t="s">
        <v>55</v>
      </c>
    </row>
    <row r="5403" spans="2:11" x14ac:dyDescent="0.25">
      <c r="B5403" s="7">
        <v>44324</v>
      </c>
      <c r="C5403" s="4" t="s">
        <v>13</v>
      </c>
      <c r="D5403" s="4" t="s">
        <v>24</v>
      </c>
      <c r="E5403" s="4" t="s">
        <v>20</v>
      </c>
      <c r="F5403" s="4">
        <v>27</v>
      </c>
      <c r="G5403" s="13">
        <f t="shared" si="84"/>
        <v>300</v>
      </c>
      <c r="H5403" s="13">
        <f>tbl_Data[[#This Row],[Units]] * tbl_Data[[#This Row],[Price]]</f>
        <v>8100</v>
      </c>
      <c r="I5403" s="4" t="s">
        <v>11</v>
      </c>
      <c r="J5403" s="4" t="s">
        <v>12</v>
      </c>
      <c r="K5403" s="4" t="s">
        <v>55</v>
      </c>
    </row>
    <row r="5404" spans="2:11" x14ac:dyDescent="0.25">
      <c r="B5404" s="7">
        <v>44324</v>
      </c>
      <c r="C5404" s="4" t="s">
        <v>8</v>
      </c>
      <c r="D5404" s="4" t="s">
        <v>18</v>
      </c>
      <c r="E5404" s="4" t="s">
        <v>17</v>
      </c>
      <c r="F5404" s="4">
        <v>23</v>
      </c>
      <c r="G5404" s="13">
        <f t="shared" si="84"/>
        <v>500</v>
      </c>
      <c r="H5404" s="13">
        <f>tbl_Data[[#This Row],[Units]] * tbl_Data[[#This Row],[Price]]</f>
        <v>11500</v>
      </c>
      <c r="I5404" s="4" t="s">
        <v>11</v>
      </c>
      <c r="J5404" s="4" t="s">
        <v>12</v>
      </c>
      <c r="K5404" s="4" t="s">
        <v>52</v>
      </c>
    </row>
    <row r="5405" spans="2:11" x14ac:dyDescent="0.25">
      <c r="B5405" s="7">
        <v>44324</v>
      </c>
      <c r="C5405" s="4" t="s">
        <v>8</v>
      </c>
      <c r="D5405" s="4" t="s">
        <v>14</v>
      </c>
      <c r="E5405" s="4" t="s">
        <v>20</v>
      </c>
      <c r="F5405" s="4">
        <v>41</v>
      </c>
      <c r="G5405" s="13">
        <f t="shared" si="84"/>
        <v>300</v>
      </c>
      <c r="H5405" s="13">
        <f>tbl_Data[[#This Row],[Units]] * tbl_Data[[#This Row],[Price]]</f>
        <v>12300</v>
      </c>
      <c r="I5405" s="4" t="s">
        <v>11</v>
      </c>
      <c r="J5405" s="4" t="s">
        <v>12</v>
      </c>
      <c r="K5405" s="4" t="s">
        <v>52</v>
      </c>
    </row>
    <row r="5406" spans="2:11" x14ac:dyDescent="0.25">
      <c r="B5406" s="7">
        <v>44324</v>
      </c>
      <c r="C5406" s="4" t="s">
        <v>21</v>
      </c>
      <c r="D5406" s="4" t="s">
        <v>18</v>
      </c>
      <c r="E5406" s="4" t="s">
        <v>17</v>
      </c>
      <c r="F5406" s="4">
        <v>25</v>
      </c>
      <c r="G5406" s="13">
        <f t="shared" si="84"/>
        <v>500</v>
      </c>
      <c r="H5406" s="13">
        <f>tbl_Data[[#This Row],[Units]] * tbl_Data[[#This Row],[Price]]</f>
        <v>12500</v>
      </c>
      <c r="I5406" s="4" t="s">
        <v>11</v>
      </c>
      <c r="J5406" s="4" t="s">
        <v>12</v>
      </c>
      <c r="K5406" s="4" t="s">
        <v>55</v>
      </c>
    </row>
    <row r="5407" spans="2:11" x14ac:dyDescent="0.25">
      <c r="B5407" s="7">
        <v>44324</v>
      </c>
      <c r="C5407" s="4" t="s">
        <v>21</v>
      </c>
      <c r="D5407" s="4" t="s">
        <v>18</v>
      </c>
      <c r="E5407" s="4" t="s">
        <v>17</v>
      </c>
      <c r="F5407" s="4">
        <v>44</v>
      </c>
      <c r="G5407" s="13">
        <f t="shared" si="84"/>
        <v>500</v>
      </c>
      <c r="H5407" s="13">
        <f>tbl_Data[[#This Row],[Units]] * tbl_Data[[#This Row],[Price]]</f>
        <v>22000</v>
      </c>
      <c r="I5407" s="4" t="s">
        <v>11</v>
      </c>
      <c r="J5407" s="4" t="s">
        <v>12</v>
      </c>
      <c r="K5407" s="4" t="s">
        <v>52</v>
      </c>
    </row>
    <row r="5408" spans="2:11" x14ac:dyDescent="0.25">
      <c r="B5408" s="7">
        <v>44325</v>
      </c>
      <c r="C5408" s="4" t="s">
        <v>8</v>
      </c>
      <c r="D5408" s="4" t="s">
        <v>14</v>
      </c>
      <c r="E5408" s="4" t="s">
        <v>10</v>
      </c>
      <c r="F5408" s="4">
        <v>2</v>
      </c>
      <c r="G5408" s="13">
        <f t="shared" si="84"/>
        <v>400</v>
      </c>
      <c r="H5408" s="13">
        <f>tbl_Data[[#This Row],[Units]] * tbl_Data[[#This Row],[Price]]</f>
        <v>800</v>
      </c>
      <c r="I5408" s="4" t="s">
        <v>11</v>
      </c>
      <c r="J5408" s="4" t="s">
        <v>12</v>
      </c>
      <c r="K5408" s="4" t="s">
        <v>52</v>
      </c>
    </row>
    <row r="5409" spans="2:11" x14ac:dyDescent="0.25">
      <c r="B5409" s="7">
        <v>44325</v>
      </c>
      <c r="C5409" s="4" t="s">
        <v>13</v>
      </c>
      <c r="D5409" s="4" t="s">
        <v>14</v>
      </c>
      <c r="E5409" s="4" t="s">
        <v>10</v>
      </c>
      <c r="F5409" s="4">
        <v>2</v>
      </c>
      <c r="G5409" s="13">
        <f t="shared" si="84"/>
        <v>400</v>
      </c>
      <c r="H5409" s="13">
        <f>tbl_Data[[#This Row],[Units]] * tbl_Data[[#This Row],[Price]]</f>
        <v>800</v>
      </c>
      <c r="I5409" s="4" t="s">
        <v>23</v>
      </c>
      <c r="J5409" s="4" t="s">
        <v>12</v>
      </c>
      <c r="K5409" s="4" t="s">
        <v>55</v>
      </c>
    </row>
    <row r="5410" spans="2:11" x14ac:dyDescent="0.25">
      <c r="B5410" s="7">
        <v>44325</v>
      </c>
      <c r="C5410" s="4" t="s">
        <v>21</v>
      </c>
      <c r="D5410" s="4" t="s">
        <v>48</v>
      </c>
      <c r="E5410" s="4" t="s">
        <v>17</v>
      </c>
      <c r="F5410" s="4">
        <v>3</v>
      </c>
      <c r="G5410" s="13">
        <f t="shared" si="84"/>
        <v>500</v>
      </c>
      <c r="H5410" s="13">
        <f>tbl_Data[[#This Row],[Units]] * tbl_Data[[#This Row],[Price]]</f>
        <v>1500</v>
      </c>
      <c r="I5410" s="4" t="s">
        <v>11</v>
      </c>
      <c r="J5410" s="4" t="s">
        <v>12</v>
      </c>
      <c r="K5410" s="4" t="s">
        <v>55</v>
      </c>
    </row>
    <row r="5411" spans="2:11" x14ac:dyDescent="0.25">
      <c r="B5411" s="7">
        <v>44325</v>
      </c>
      <c r="C5411" s="4" t="s">
        <v>8</v>
      </c>
      <c r="D5411" s="4" t="s">
        <v>14</v>
      </c>
      <c r="E5411" s="4" t="s">
        <v>10</v>
      </c>
      <c r="F5411" s="4">
        <v>4</v>
      </c>
      <c r="G5411" s="13">
        <f t="shared" si="84"/>
        <v>400</v>
      </c>
      <c r="H5411" s="13">
        <f>tbl_Data[[#This Row],[Units]] * tbl_Data[[#This Row],[Price]]</f>
        <v>1600</v>
      </c>
      <c r="I5411" s="4" t="s">
        <v>11</v>
      </c>
      <c r="J5411" s="4" t="s">
        <v>12</v>
      </c>
      <c r="K5411" s="4" t="s">
        <v>55</v>
      </c>
    </row>
    <row r="5412" spans="2:11" x14ac:dyDescent="0.25">
      <c r="B5412" s="7">
        <v>44325</v>
      </c>
      <c r="C5412" s="4" t="s">
        <v>21</v>
      </c>
      <c r="D5412" s="4" t="s">
        <v>48</v>
      </c>
      <c r="E5412" s="4" t="s">
        <v>17</v>
      </c>
      <c r="F5412" s="4">
        <v>5</v>
      </c>
      <c r="G5412" s="13">
        <f t="shared" si="84"/>
        <v>500</v>
      </c>
      <c r="H5412" s="13">
        <f>tbl_Data[[#This Row],[Units]] * tbl_Data[[#This Row],[Price]]</f>
        <v>2500</v>
      </c>
      <c r="I5412" s="4" t="s">
        <v>11</v>
      </c>
      <c r="J5412" s="4" t="s">
        <v>12</v>
      </c>
      <c r="K5412" s="4" t="s">
        <v>56</v>
      </c>
    </row>
    <row r="5413" spans="2:11" x14ac:dyDescent="0.25">
      <c r="B5413" s="7">
        <v>44325</v>
      </c>
      <c r="C5413" s="4" t="s">
        <v>21</v>
      </c>
      <c r="D5413" s="4" t="s">
        <v>16</v>
      </c>
      <c r="E5413" s="4" t="s">
        <v>15</v>
      </c>
      <c r="F5413" s="4">
        <v>35</v>
      </c>
      <c r="G5413" s="13">
        <f t="shared" si="84"/>
        <v>100</v>
      </c>
      <c r="H5413" s="13">
        <f>tbl_Data[[#This Row],[Units]] * tbl_Data[[#This Row],[Price]]</f>
        <v>3500</v>
      </c>
      <c r="I5413" s="4" t="s">
        <v>23</v>
      </c>
      <c r="J5413" s="4" t="s">
        <v>12</v>
      </c>
      <c r="K5413" s="4" t="s">
        <v>52</v>
      </c>
    </row>
    <row r="5414" spans="2:11" x14ac:dyDescent="0.25">
      <c r="B5414" s="7">
        <v>44325</v>
      </c>
      <c r="C5414" s="4" t="s">
        <v>8</v>
      </c>
      <c r="D5414" s="4" t="s">
        <v>14</v>
      </c>
      <c r="E5414" s="4" t="s">
        <v>22</v>
      </c>
      <c r="F5414" s="4">
        <v>22</v>
      </c>
      <c r="G5414" s="13">
        <f t="shared" si="84"/>
        <v>200</v>
      </c>
      <c r="H5414" s="13">
        <f>tbl_Data[[#This Row],[Units]] * tbl_Data[[#This Row],[Price]]</f>
        <v>4400</v>
      </c>
      <c r="I5414" s="4" t="s">
        <v>11</v>
      </c>
      <c r="J5414" s="4" t="s">
        <v>12</v>
      </c>
      <c r="K5414" s="4" t="s">
        <v>52</v>
      </c>
    </row>
    <row r="5415" spans="2:11" x14ac:dyDescent="0.25">
      <c r="B5415" s="7">
        <v>44325</v>
      </c>
      <c r="C5415" s="4" t="s">
        <v>21</v>
      </c>
      <c r="D5415" s="4" t="s">
        <v>24</v>
      </c>
      <c r="E5415" s="4" t="s">
        <v>10</v>
      </c>
      <c r="F5415" s="4">
        <v>12</v>
      </c>
      <c r="G5415" s="13">
        <f t="shared" si="84"/>
        <v>400</v>
      </c>
      <c r="H5415" s="13">
        <f>tbl_Data[[#This Row],[Units]] * tbl_Data[[#This Row],[Price]]</f>
        <v>4800</v>
      </c>
      <c r="I5415" s="4" t="s">
        <v>11</v>
      </c>
      <c r="J5415" s="4" t="s">
        <v>12</v>
      </c>
      <c r="K5415" s="4" t="s">
        <v>52</v>
      </c>
    </row>
    <row r="5416" spans="2:11" x14ac:dyDescent="0.25">
      <c r="B5416" s="7">
        <v>44325</v>
      </c>
      <c r="C5416" s="4" t="s">
        <v>21</v>
      </c>
      <c r="D5416" s="4" t="s">
        <v>18</v>
      </c>
      <c r="E5416" s="4" t="s">
        <v>22</v>
      </c>
      <c r="F5416" s="4">
        <v>27</v>
      </c>
      <c r="G5416" s="13">
        <f t="shared" si="84"/>
        <v>200</v>
      </c>
      <c r="H5416" s="13">
        <f>tbl_Data[[#This Row],[Units]] * tbl_Data[[#This Row],[Price]]</f>
        <v>5400</v>
      </c>
      <c r="I5416" s="4" t="s">
        <v>11</v>
      </c>
      <c r="J5416" s="4" t="s">
        <v>12</v>
      </c>
      <c r="K5416" s="4" t="s">
        <v>55</v>
      </c>
    </row>
    <row r="5417" spans="2:11" x14ac:dyDescent="0.25">
      <c r="B5417" s="7">
        <v>44325</v>
      </c>
      <c r="C5417" s="4" t="s">
        <v>8</v>
      </c>
      <c r="D5417" s="4" t="s">
        <v>18</v>
      </c>
      <c r="E5417" s="4" t="s">
        <v>22</v>
      </c>
      <c r="F5417" s="4">
        <v>35</v>
      </c>
      <c r="G5417" s="13">
        <f t="shared" si="84"/>
        <v>200</v>
      </c>
      <c r="H5417" s="13">
        <f>tbl_Data[[#This Row],[Units]] * tbl_Data[[#This Row],[Price]]</f>
        <v>7000</v>
      </c>
      <c r="I5417" s="4" t="s">
        <v>11</v>
      </c>
      <c r="J5417" s="4" t="s">
        <v>12</v>
      </c>
      <c r="K5417" s="4" t="s">
        <v>55</v>
      </c>
    </row>
    <row r="5418" spans="2:11" x14ac:dyDescent="0.25">
      <c r="B5418" s="7">
        <v>44325</v>
      </c>
      <c r="C5418" s="4" t="s">
        <v>21</v>
      </c>
      <c r="D5418" s="4" t="s">
        <v>18</v>
      </c>
      <c r="E5418" s="4" t="s">
        <v>10</v>
      </c>
      <c r="F5418" s="4">
        <v>29</v>
      </c>
      <c r="G5418" s="13">
        <f t="shared" si="84"/>
        <v>400</v>
      </c>
      <c r="H5418" s="13">
        <f>tbl_Data[[#This Row],[Units]] * tbl_Data[[#This Row],[Price]]</f>
        <v>11600</v>
      </c>
      <c r="I5418" s="4" t="s">
        <v>23</v>
      </c>
      <c r="J5418" s="4" t="s">
        <v>12</v>
      </c>
      <c r="K5418" s="4" t="s">
        <v>56</v>
      </c>
    </row>
    <row r="5419" spans="2:11" x14ac:dyDescent="0.25">
      <c r="B5419" s="7">
        <v>44325</v>
      </c>
      <c r="C5419" s="4" t="s">
        <v>21</v>
      </c>
      <c r="D5419" s="4" t="s">
        <v>16</v>
      </c>
      <c r="E5419" s="4" t="s">
        <v>20</v>
      </c>
      <c r="F5419" s="4">
        <v>49</v>
      </c>
      <c r="G5419" s="13">
        <f t="shared" si="84"/>
        <v>300</v>
      </c>
      <c r="H5419" s="13">
        <f>tbl_Data[[#This Row],[Units]] * tbl_Data[[#This Row],[Price]]</f>
        <v>14700</v>
      </c>
      <c r="I5419" s="4" t="s">
        <v>11</v>
      </c>
      <c r="J5419" s="4" t="s">
        <v>19</v>
      </c>
      <c r="K5419" s="4" t="s">
        <v>53</v>
      </c>
    </row>
    <row r="5420" spans="2:11" x14ac:dyDescent="0.25">
      <c r="B5420" s="7">
        <v>44325</v>
      </c>
      <c r="C5420" s="4" t="s">
        <v>13</v>
      </c>
      <c r="D5420" s="4" t="s">
        <v>48</v>
      </c>
      <c r="E5420" s="4" t="s">
        <v>10</v>
      </c>
      <c r="F5420" s="4">
        <v>39</v>
      </c>
      <c r="G5420" s="13">
        <f t="shared" si="84"/>
        <v>400</v>
      </c>
      <c r="H5420" s="13">
        <f>tbl_Data[[#This Row],[Units]] * tbl_Data[[#This Row],[Price]]</f>
        <v>15600</v>
      </c>
      <c r="I5420" s="4" t="s">
        <v>23</v>
      </c>
      <c r="J5420" s="4" t="s">
        <v>12</v>
      </c>
      <c r="K5420" s="4" t="s">
        <v>55</v>
      </c>
    </row>
    <row r="5421" spans="2:11" x14ac:dyDescent="0.25">
      <c r="B5421" s="7">
        <v>44325</v>
      </c>
      <c r="C5421" s="4" t="s">
        <v>13</v>
      </c>
      <c r="D5421" s="4" t="s">
        <v>16</v>
      </c>
      <c r="E5421" s="4" t="s">
        <v>10</v>
      </c>
      <c r="F5421" s="4">
        <v>49</v>
      </c>
      <c r="G5421" s="13">
        <f t="shared" si="84"/>
        <v>400</v>
      </c>
      <c r="H5421" s="13">
        <f>tbl_Data[[#This Row],[Units]] * tbl_Data[[#This Row],[Price]]</f>
        <v>19600</v>
      </c>
      <c r="I5421" s="4" t="s">
        <v>11</v>
      </c>
      <c r="J5421" s="4" t="s">
        <v>12</v>
      </c>
      <c r="K5421" s="4" t="s">
        <v>54</v>
      </c>
    </row>
    <row r="5422" spans="2:11" x14ac:dyDescent="0.25">
      <c r="B5422" s="7">
        <v>44325</v>
      </c>
      <c r="C5422" s="4" t="s">
        <v>8</v>
      </c>
      <c r="D5422" s="4" t="s">
        <v>16</v>
      </c>
      <c r="E5422" s="4" t="s">
        <v>17</v>
      </c>
      <c r="F5422" s="4">
        <v>42</v>
      </c>
      <c r="G5422" s="13">
        <f t="shared" si="84"/>
        <v>500</v>
      </c>
      <c r="H5422" s="13">
        <f>tbl_Data[[#This Row],[Units]] * tbl_Data[[#This Row],[Price]]</f>
        <v>21000</v>
      </c>
      <c r="I5422" s="4" t="s">
        <v>11</v>
      </c>
      <c r="J5422" s="4" t="s">
        <v>19</v>
      </c>
      <c r="K5422" s="4" t="s">
        <v>53</v>
      </c>
    </row>
    <row r="5423" spans="2:11" x14ac:dyDescent="0.25">
      <c r="B5423" s="7">
        <v>44326</v>
      </c>
      <c r="C5423" s="4" t="s">
        <v>21</v>
      </c>
      <c r="D5423" s="4" t="s">
        <v>9</v>
      </c>
      <c r="E5423" s="4" t="s">
        <v>15</v>
      </c>
      <c r="F5423" s="4">
        <v>1</v>
      </c>
      <c r="G5423" s="13">
        <f t="shared" si="84"/>
        <v>100</v>
      </c>
      <c r="H5423" s="13">
        <f>tbl_Data[[#This Row],[Units]] * tbl_Data[[#This Row],[Price]]</f>
        <v>100</v>
      </c>
      <c r="I5423" s="4" t="s">
        <v>11</v>
      </c>
      <c r="J5423" s="4" t="s">
        <v>12</v>
      </c>
      <c r="K5423" s="4" t="s">
        <v>53</v>
      </c>
    </row>
    <row r="5424" spans="2:11" x14ac:dyDescent="0.25">
      <c r="B5424" s="7">
        <v>44326</v>
      </c>
      <c r="C5424" s="4" t="s">
        <v>8</v>
      </c>
      <c r="D5424" s="4" t="s">
        <v>24</v>
      </c>
      <c r="E5424" s="4" t="s">
        <v>17</v>
      </c>
      <c r="F5424" s="4">
        <v>4</v>
      </c>
      <c r="G5424" s="13">
        <f t="shared" si="84"/>
        <v>500</v>
      </c>
      <c r="H5424" s="13">
        <f>tbl_Data[[#This Row],[Units]] * tbl_Data[[#This Row],[Price]]</f>
        <v>2000</v>
      </c>
      <c r="I5424" s="4" t="s">
        <v>11</v>
      </c>
      <c r="J5424" s="4" t="s">
        <v>12</v>
      </c>
      <c r="K5424" s="4" t="s">
        <v>55</v>
      </c>
    </row>
    <row r="5425" spans="2:11" x14ac:dyDescent="0.25">
      <c r="B5425" s="7">
        <v>44326</v>
      </c>
      <c r="C5425" s="4" t="s">
        <v>21</v>
      </c>
      <c r="D5425" s="4" t="s">
        <v>18</v>
      </c>
      <c r="E5425" s="4" t="s">
        <v>15</v>
      </c>
      <c r="F5425" s="4">
        <v>20</v>
      </c>
      <c r="G5425" s="13">
        <f t="shared" si="84"/>
        <v>100</v>
      </c>
      <c r="H5425" s="13">
        <f>tbl_Data[[#This Row],[Units]] * tbl_Data[[#This Row],[Price]]</f>
        <v>2000</v>
      </c>
      <c r="I5425" s="4" t="s">
        <v>11</v>
      </c>
      <c r="J5425" s="4" t="s">
        <v>12</v>
      </c>
      <c r="K5425" s="4" t="s">
        <v>55</v>
      </c>
    </row>
    <row r="5426" spans="2:11" x14ac:dyDescent="0.25">
      <c r="B5426" s="7">
        <v>44326</v>
      </c>
      <c r="C5426" s="4" t="s">
        <v>13</v>
      </c>
      <c r="D5426" s="4" t="s">
        <v>14</v>
      </c>
      <c r="E5426" s="4" t="s">
        <v>20</v>
      </c>
      <c r="F5426" s="4">
        <v>19</v>
      </c>
      <c r="G5426" s="13">
        <f t="shared" si="84"/>
        <v>300</v>
      </c>
      <c r="H5426" s="13">
        <f>tbl_Data[[#This Row],[Units]] * tbl_Data[[#This Row],[Price]]</f>
        <v>5700</v>
      </c>
      <c r="I5426" s="4" t="s">
        <v>11</v>
      </c>
      <c r="J5426" s="4" t="s">
        <v>12</v>
      </c>
      <c r="K5426" s="4" t="s">
        <v>55</v>
      </c>
    </row>
    <row r="5427" spans="2:11" x14ac:dyDescent="0.25">
      <c r="B5427" s="7">
        <v>44326</v>
      </c>
      <c r="C5427" s="4" t="s">
        <v>21</v>
      </c>
      <c r="D5427" s="4" t="s">
        <v>18</v>
      </c>
      <c r="E5427" s="4" t="s">
        <v>20</v>
      </c>
      <c r="F5427" s="4">
        <v>35</v>
      </c>
      <c r="G5427" s="13">
        <f t="shared" si="84"/>
        <v>300</v>
      </c>
      <c r="H5427" s="13">
        <f>tbl_Data[[#This Row],[Units]] * tbl_Data[[#This Row],[Price]]</f>
        <v>10500</v>
      </c>
      <c r="I5427" s="4" t="s">
        <v>11</v>
      </c>
      <c r="J5427" s="4" t="s">
        <v>12</v>
      </c>
      <c r="K5427" s="4" t="s">
        <v>55</v>
      </c>
    </row>
    <row r="5428" spans="2:11" x14ac:dyDescent="0.25">
      <c r="B5428" s="7">
        <v>44326</v>
      </c>
      <c r="C5428" s="4" t="s">
        <v>21</v>
      </c>
      <c r="D5428" s="4" t="s">
        <v>18</v>
      </c>
      <c r="E5428" s="4" t="s">
        <v>17</v>
      </c>
      <c r="F5428" s="4">
        <v>21</v>
      </c>
      <c r="G5428" s="13">
        <f t="shared" si="84"/>
        <v>500</v>
      </c>
      <c r="H5428" s="13">
        <f>tbl_Data[[#This Row],[Units]] * tbl_Data[[#This Row],[Price]]</f>
        <v>10500</v>
      </c>
      <c r="I5428" s="4" t="s">
        <v>11</v>
      </c>
      <c r="J5428" s="4" t="s">
        <v>12</v>
      </c>
      <c r="K5428" s="4" t="s">
        <v>53</v>
      </c>
    </row>
    <row r="5429" spans="2:11" x14ac:dyDescent="0.25">
      <c r="B5429" s="7">
        <v>44326</v>
      </c>
      <c r="C5429" s="4" t="s">
        <v>13</v>
      </c>
      <c r="D5429" s="4" t="s">
        <v>18</v>
      </c>
      <c r="E5429" s="4" t="s">
        <v>10</v>
      </c>
      <c r="F5429" s="4">
        <v>27</v>
      </c>
      <c r="G5429" s="13">
        <f t="shared" si="84"/>
        <v>400</v>
      </c>
      <c r="H5429" s="13">
        <f>tbl_Data[[#This Row],[Units]] * tbl_Data[[#This Row],[Price]]</f>
        <v>10800</v>
      </c>
      <c r="I5429" s="4" t="s">
        <v>11</v>
      </c>
      <c r="J5429" s="4" t="s">
        <v>12</v>
      </c>
      <c r="K5429" s="4" t="s">
        <v>55</v>
      </c>
    </row>
    <row r="5430" spans="2:11" x14ac:dyDescent="0.25">
      <c r="B5430" s="7">
        <v>44326</v>
      </c>
      <c r="C5430" s="4" t="s">
        <v>8</v>
      </c>
      <c r="D5430" s="4" t="s">
        <v>9</v>
      </c>
      <c r="E5430" s="4" t="s">
        <v>10</v>
      </c>
      <c r="F5430" s="4">
        <v>28</v>
      </c>
      <c r="G5430" s="13">
        <f t="shared" si="84"/>
        <v>400</v>
      </c>
      <c r="H5430" s="13">
        <f>tbl_Data[[#This Row],[Units]] * tbl_Data[[#This Row],[Price]]</f>
        <v>11200</v>
      </c>
      <c r="I5430" s="4" t="s">
        <v>11</v>
      </c>
      <c r="J5430" s="4" t="s">
        <v>12</v>
      </c>
      <c r="K5430" s="4" t="s">
        <v>52</v>
      </c>
    </row>
    <row r="5431" spans="2:11" x14ac:dyDescent="0.25">
      <c r="B5431" s="7">
        <v>44326</v>
      </c>
      <c r="C5431" s="4" t="s">
        <v>21</v>
      </c>
      <c r="D5431" s="4" t="s">
        <v>48</v>
      </c>
      <c r="E5431" s="4" t="s">
        <v>17</v>
      </c>
      <c r="F5431" s="4">
        <v>29</v>
      </c>
      <c r="G5431" s="13">
        <f t="shared" si="84"/>
        <v>500</v>
      </c>
      <c r="H5431" s="13">
        <f>tbl_Data[[#This Row],[Units]] * tbl_Data[[#This Row],[Price]]</f>
        <v>14500</v>
      </c>
      <c r="I5431" s="4" t="s">
        <v>23</v>
      </c>
      <c r="J5431" s="4" t="s">
        <v>19</v>
      </c>
      <c r="K5431" s="4" t="s">
        <v>53</v>
      </c>
    </row>
    <row r="5432" spans="2:11" x14ac:dyDescent="0.25">
      <c r="B5432" s="7">
        <v>44326</v>
      </c>
      <c r="C5432" s="4" t="s">
        <v>8</v>
      </c>
      <c r="D5432" s="4" t="s">
        <v>24</v>
      </c>
      <c r="E5432" s="4" t="s">
        <v>10</v>
      </c>
      <c r="F5432" s="4">
        <v>46</v>
      </c>
      <c r="G5432" s="13">
        <f t="shared" si="84"/>
        <v>400</v>
      </c>
      <c r="H5432" s="13">
        <f>tbl_Data[[#This Row],[Units]] * tbl_Data[[#This Row],[Price]]</f>
        <v>18400</v>
      </c>
      <c r="I5432" s="4" t="s">
        <v>11</v>
      </c>
      <c r="J5432" s="4" t="s">
        <v>12</v>
      </c>
      <c r="K5432" s="4" t="s">
        <v>52</v>
      </c>
    </row>
    <row r="5433" spans="2:11" x14ac:dyDescent="0.25">
      <c r="B5433" s="7">
        <v>44326</v>
      </c>
      <c r="C5433" s="4" t="s">
        <v>21</v>
      </c>
      <c r="D5433" s="4" t="s">
        <v>48</v>
      </c>
      <c r="E5433" s="4" t="s">
        <v>17</v>
      </c>
      <c r="F5433" s="4">
        <v>47</v>
      </c>
      <c r="G5433" s="13">
        <f t="shared" si="84"/>
        <v>500</v>
      </c>
      <c r="H5433" s="13">
        <f>tbl_Data[[#This Row],[Units]] * tbl_Data[[#This Row],[Price]]</f>
        <v>23500</v>
      </c>
      <c r="I5433" s="4" t="s">
        <v>11</v>
      </c>
      <c r="J5433" s="4" t="s">
        <v>12</v>
      </c>
      <c r="K5433" s="4" t="s">
        <v>55</v>
      </c>
    </row>
    <row r="5434" spans="2:11" x14ac:dyDescent="0.25">
      <c r="B5434" s="7">
        <v>44327</v>
      </c>
      <c r="C5434" s="4" t="s">
        <v>21</v>
      </c>
      <c r="D5434" s="4" t="s">
        <v>48</v>
      </c>
      <c r="E5434" s="4" t="s">
        <v>17</v>
      </c>
      <c r="F5434" s="4">
        <v>5</v>
      </c>
      <c r="G5434" s="13">
        <f t="shared" si="84"/>
        <v>500</v>
      </c>
      <c r="H5434" s="13">
        <f>tbl_Data[[#This Row],[Units]] * tbl_Data[[#This Row],[Price]]</f>
        <v>2500</v>
      </c>
      <c r="I5434" s="4" t="s">
        <v>11</v>
      </c>
      <c r="J5434" s="4" t="s">
        <v>19</v>
      </c>
      <c r="K5434" s="4" t="s">
        <v>55</v>
      </c>
    </row>
    <row r="5435" spans="2:11" x14ac:dyDescent="0.25">
      <c r="B5435" s="7">
        <v>44327</v>
      </c>
      <c r="C5435" s="4" t="s">
        <v>21</v>
      </c>
      <c r="D5435" s="4" t="s">
        <v>14</v>
      </c>
      <c r="E5435" s="4" t="s">
        <v>10</v>
      </c>
      <c r="F5435" s="4">
        <v>15</v>
      </c>
      <c r="G5435" s="13">
        <f t="shared" si="84"/>
        <v>400</v>
      </c>
      <c r="H5435" s="13">
        <f>tbl_Data[[#This Row],[Units]] * tbl_Data[[#This Row],[Price]]</f>
        <v>6000</v>
      </c>
      <c r="I5435" s="4" t="s">
        <v>11</v>
      </c>
      <c r="J5435" s="4" t="s">
        <v>12</v>
      </c>
      <c r="K5435" s="4" t="s">
        <v>56</v>
      </c>
    </row>
    <row r="5436" spans="2:11" x14ac:dyDescent="0.25">
      <c r="B5436" s="7">
        <v>44327</v>
      </c>
      <c r="C5436" s="4" t="s">
        <v>8</v>
      </c>
      <c r="D5436" s="4" t="s">
        <v>48</v>
      </c>
      <c r="E5436" s="4" t="s">
        <v>20</v>
      </c>
      <c r="F5436" s="4">
        <v>23</v>
      </c>
      <c r="G5436" s="13">
        <f t="shared" si="84"/>
        <v>300</v>
      </c>
      <c r="H5436" s="13">
        <f>tbl_Data[[#This Row],[Units]] * tbl_Data[[#This Row],[Price]]</f>
        <v>6900</v>
      </c>
      <c r="I5436" s="4" t="s">
        <v>11</v>
      </c>
      <c r="J5436" s="4" t="s">
        <v>12</v>
      </c>
      <c r="K5436" s="4" t="s">
        <v>52</v>
      </c>
    </row>
    <row r="5437" spans="2:11" x14ac:dyDescent="0.25">
      <c r="B5437" s="7">
        <v>44327</v>
      </c>
      <c r="C5437" s="4" t="s">
        <v>13</v>
      </c>
      <c r="D5437" s="4" t="s">
        <v>14</v>
      </c>
      <c r="E5437" s="4" t="s">
        <v>20</v>
      </c>
      <c r="F5437" s="4">
        <v>28</v>
      </c>
      <c r="G5437" s="13">
        <f t="shared" si="84"/>
        <v>300</v>
      </c>
      <c r="H5437" s="13">
        <f>tbl_Data[[#This Row],[Units]] * tbl_Data[[#This Row],[Price]]</f>
        <v>8400</v>
      </c>
      <c r="I5437" s="4" t="s">
        <v>11</v>
      </c>
      <c r="J5437" s="4" t="s">
        <v>12</v>
      </c>
      <c r="K5437" s="4" t="s">
        <v>52</v>
      </c>
    </row>
    <row r="5438" spans="2:11" x14ac:dyDescent="0.25">
      <c r="B5438" s="7">
        <v>44327</v>
      </c>
      <c r="C5438" s="4" t="s">
        <v>21</v>
      </c>
      <c r="D5438" s="4" t="s">
        <v>16</v>
      </c>
      <c r="E5438" s="4" t="s">
        <v>10</v>
      </c>
      <c r="F5438" s="4">
        <v>26</v>
      </c>
      <c r="G5438" s="13">
        <f t="shared" si="84"/>
        <v>400</v>
      </c>
      <c r="H5438" s="13">
        <f>tbl_Data[[#This Row],[Units]] * tbl_Data[[#This Row],[Price]]</f>
        <v>10400</v>
      </c>
      <c r="I5438" s="4" t="s">
        <v>11</v>
      </c>
      <c r="J5438" s="4" t="s">
        <v>12</v>
      </c>
      <c r="K5438" s="4" t="s">
        <v>55</v>
      </c>
    </row>
    <row r="5439" spans="2:11" x14ac:dyDescent="0.25">
      <c r="B5439" s="7">
        <v>44327</v>
      </c>
      <c r="C5439" s="4" t="s">
        <v>21</v>
      </c>
      <c r="D5439" s="4" t="s">
        <v>9</v>
      </c>
      <c r="E5439" s="4" t="s">
        <v>20</v>
      </c>
      <c r="F5439" s="4">
        <v>45</v>
      </c>
      <c r="G5439" s="13">
        <f t="shared" si="84"/>
        <v>300</v>
      </c>
      <c r="H5439" s="13">
        <f>tbl_Data[[#This Row],[Units]] * tbl_Data[[#This Row],[Price]]</f>
        <v>13500</v>
      </c>
      <c r="I5439" s="4" t="s">
        <v>11</v>
      </c>
      <c r="J5439" s="4" t="s">
        <v>12</v>
      </c>
      <c r="K5439" s="4" t="s">
        <v>52</v>
      </c>
    </row>
    <row r="5440" spans="2:11" x14ac:dyDescent="0.25">
      <c r="B5440" s="7">
        <v>44327</v>
      </c>
      <c r="C5440" s="4" t="s">
        <v>8</v>
      </c>
      <c r="D5440" s="4" t="s">
        <v>48</v>
      </c>
      <c r="E5440" s="4" t="s">
        <v>17</v>
      </c>
      <c r="F5440" s="4">
        <v>41</v>
      </c>
      <c r="G5440" s="13">
        <f t="shared" si="84"/>
        <v>500</v>
      </c>
      <c r="H5440" s="13">
        <f>tbl_Data[[#This Row],[Units]] * tbl_Data[[#This Row],[Price]]</f>
        <v>20500</v>
      </c>
      <c r="I5440" s="4" t="s">
        <v>11</v>
      </c>
      <c r="J5440" s="4" t="s">
        <v>12</v>
      </c>
      <c r="K5440" s="4" t="s">
        <v>52</v>
      </c>
    </row>
    <row r="5441" spans="2:11" x14ac:dyDescent="0.25">
      <c r="B5441" s="7">
        <v>44328</v>
      </c>
      <c r="C5441" s="4" t="s">
        <v>21</v>
      </c>
      <c r="D5441" s="4" t="s">
        <v>16</v>
      </c>
      <c r="E5441" s="4" t="s">
        <v>22</v>
      </c>
      <c r="F5441" s="4">
        <v>4</v>
      </c>
      <c r="G5441" s="13">
        <f t="shared" si="84"/>
        <v>200</v>
      </c>
      <c r="H5441" s="13">
        <f>tbl_Data[[#This Row],[Units]] * tbl_Data[[#This Row],[Price]]</f>
        <v>800</v>
      </c>
      <c r="I5441" s="4" t="s">
        <v>11</v>
      </c>
      <c r="J5441" s="4" t="s">
        <v>12</v>
      </c>
      <c r="K5441" s="4" t="s">
        <v>52</v>
      </c>
    </row>
    <row r="5442" spans="2:11" x14ac:dyDescent="0.25">
      <c r="B5442" s="7">
        <v>44328</v>
      </c>
      <c r="C5442" s="4" t="s">
        <v>13</v>
      </c>
      <c r="D5442" s="4" t="s">
        <v>14</v>
      </c>
      <c r="E5442" s="4" t="s">
        <v>20</v>
      </c>
      <c r="F5442" s="4">
        <v>4</v>
      </c>
      <c r="G5442" s="13">
        <f t="shared" si="84"/>
        <v>300</v>
      </c>
      <c r="H5442" s="13">
        <f>tbl_Data[[#This Row],[Units]] * tbl_Data[[#This Row],[Price]]</f>
        <v>1200</v>
      </c>
      <c r="I5442" s="4" t="s">
        <v>11</v>
      </c>
      <c r="J5442" s="4" t="s">
        <v>12</v>
      </c>
      <c r="K5442" s="4" t="s">
        <v>55</v>
      </c>
    </row>
    <row r="5443" spans="2:11" x14ac:dyDescent="0.25">
      <c r="B5443" s="7">
        <v>44328</v>
      </c>
      <c r="C5443" s="4" t="s">
        <v>8</v>
      </c>
      <c r="D5443" s="4" t="s">
        <v>14</v>
      </c>
      <c r="E5443" s="4" t="s">
        <v>10</v>
      </c>
      <c r="F5443" s="4">
        <v>8</v>
      </c>
      <c r="G5443" s="13">
        <f t="shared" si="84"/>
        <v>400</v>
      </c>
      <c r="H5443" s="13">
        <f>tbl_Data[[#This Row],[Units]] * tbl_Data[[#This Row],[Price]]</f>
        <v>3200</v>
      </c>
      <c r="I5443" s="4" t="s">
        <v>11</v>
      </c>
      <c r="J5443" s="4" t="s">
        <v>12</v>
      </c>
      <c r="K5443" s="4" t="s">
        <v>53</v>
      </c>
    </row>
    <row r="5444" spans="2:11" x14ac:dyDescent="0.25">
      <c r="B5444" s="7">
        <v>44328</v>
      </c>
      <c r="C5444" s="4" t="s">
        <v>21</v>
      </c>
      <c r="D5444" s="4" t="s">
        <v>18</v>
      </c>
      <c r="E5444" s="4" t="s">
        <v>10</v>
      </c>
      <c r="F5444" s="4">
        <v>10</v>
      </c>
      <c r="G5444" s="13">
        <f t="shared" ref="G5444:G5507" si="85">_xlfn.XLOOKUP(E5444, Product, dv_Price, "N/A", 0)</f>
        <v>400</v>
      </c>
      <c r="H5444" s="13">
        <f>tbl_Data[[#This Row],[Units]] * tbl_Data[[#This Row],[Price]]</f>
        <v>4000</v>
      </c>
      <c r="I5444" s="4" t="s">
        <v>11</v>
      </c>
      <c r="J5444" s="4" t="s">
        <v>12</v>
      </c>
      <c r="K5444" s="4" t="s">
        <v>55</v>
      </c>
    </row>
    <row r="5445" spans="2:11" x14ac:dyDescent="0.25">
      <c r="B5445" s="7">
        <v>44328</v>
      </c>
      <c r="C5445" s="4" t="s">
        <v>8</v>
      </c>
      <c r="D5445" s="4" t="s">
        <v>18</v>
      </c>
      <c r="E5445" s="4" t="s">
        <v>10</v>
      </c>
      <c r="F5445" s="4">
        <v>14</v>
      </c>
      <c r="G5445" s="13">
        <f t="shared" si="85"/>
        <v>400</v>
      </c>
      <c r="H5445" s="13">
        <f>tbl_Data[[#This Row],[Units]] * tbl_Data[[#This Row],[Price]]</f>
        <v>5600</v>
      </c>
      <c r="I5445" s="4" t="s">
        <v>23</v>
      </c>
      <c r="J5445" s="4" t="s">
        <v>19</v>
      </c>
      <c r="K5445" s="4" t="s">
        <v>52</v>
      </c>
    </row>
    <row r="5446" spans="2:11" x14ac:dyDescent="0.25">
      <c r="B5446" s="7">
        <v>44328</v>
      </c>
      <c r="C5446" s="4" t="s">
        <v>21</v>
      </c>
      <c r="D5446" s="4" t="s">
        <v>18</v>
      </c>
      <c r="E5446" s="4" t="s">
        <v>22</v>
      </c>
      <c r="F5446" s="4">
        <v>37</v>
      </c>
      <c r="G5446" s="13">
        <f t="shared" si="85"/>
        <v>200</v>
      </c>
      <c r="H5446" s="13">
        <f>tbl_Data[[#This Row],[Units]] * tbl_Data[[#This Row],[Price]]</f>
        <v>7400</v>
      </c>
      <c r="I5446" s="4" t="s">
        <v>11</v>
      </c>
      <c r="J5446" s="4" t="s">
        <v>12</v>
      </c>
      <c r="K5446" s="4" t="s">
        <v>52</v>
      </c>
    </row>
    <row r="5447" spans="2:11" x14ac:dyDescent="0.25">
      <c r="B5447" s="7">
        <v>44328</v>
      </c>
      <c r="C5447" s="4" t="s">
        <v>8</v>
      </c>
      <c r="D5447" s="4" t="s">
        <v>16</v>
      </c>
      <c r="E5447" s="4" t="s">
        <v>10</v>
      </c>
      <c r="F5447" s="4">
        <v>25</v>
      </c>
      <c r="G5447" s="13">
        <f t="shared" si="85"/>
        <v>400</v>
      </c>
      <c r="H5447" s="13">
        <f>tbl_Data[[#This Row],[Units]] * tbl_Data[[#This Row],[Price]]</f>
        <v>10000</v>
      </c>
      <c r="I5447" s="4" t="s">
        <v>23</v>
      </c>
      <c r="J5447" s="4" t="s">
        <v>12</v>
      </c>
      <c r="K5447" s="4" t="s">
        <v>53</v>
      </c>
    </row>
    <row r="5448" spans="2:11" x14ac:dyDescent="0.25">
      <c r="B5448" s="7">
        <v>44328</v>
      </c>
      <c r="C5448" s="4" t="s">
        <v>8</v>
      </c>
      <c r="D5448" s="4" t="s">
        <v>18</v>
      </c>
      <c r="E5448" s="4" t="s">
        <v>20</v>
      </c>
      <c r="F5448" s="4">
        <v>39</v>
      </c>
      <c r="G5448" s="13">
        <f t="shared" si="85"/>
        <v>300</v>
      </c>
      <c r="H5448" s="13">
        <f>tbl_Data[[#This Row],[Units]] * tbl_Data[[#This Row],[Price]]</f>
        <v>11700</v>
      </c>
      <c r="I5448" s="4" t="s">
        <v>11</v>
      </c>
      <c r="J5448" s="4" t="s">
        <v>12</v>
      </c>
      <c r="K5448" s="4" t="s">
        <v>54</v>
      </c>
    </row>
    <row r="5449" spans="2:11" x14ac:dyDescent="0.25">
      <c r="B5449" s="7">
        <v>44328</v>
      </c>
      <c r="C5449" s="4" t="s">
        <v>21</v>
      </c>
      <c r="D5449" s="4" t="s">
        <v>14</v>
      </c>
      <c r="E5449" s="4" t="s">
        <v>17</v>
      </c>
      <c r="F5449" s="4">
        <v>29</v>
      </c>
      <c r="G5449" s="13">
        <f t="shared" si="85"/>
        <v>500</v>
      </c>
      <c r="H5449" s="13">
        <f>tbl_Data[[#This Row],[Units]] * tbl_Data[[#This Row],[Price]]</f>
        <v>14500</v>
      </c>
      <c r="I5449" s="4" t="s">
        <v>11</v>
      </c>
      <c r="J5449" s="4" t="s">
        <v>19</v>
      </c>
      <c r="K5449" s="4" t="s">
        <v>52</v>
      </c>
    </row>
    <row r="5450" spans="2:11" x14ac:dyDescent="0.25">
      <c r="B5450" s="7">
        <v>44328</v>
      </c>
      <c r="C5450" s="4" t="s">
        <v>13</v>
      </c>
      <c r="D5450" s="4" t="s">
        <v>48</v>
      </c>
      <c r="E5450" s="4" t="s">
        <v>10</v>
      </c>
      <c r="F5450" s="4">
        <v>49</v>
      </c>
      <c r="G5450" s="13">
        <f t="shared" si="85"/>
        <v>400</v>
      </c>
      <c r="H5450" s="13">
        <f>tbl_Data[[#This Row],[Units]] * tbl_Data[[#This Row],[Price]]</f>
        <v>19600</v>
      </c>
      <c r="I5450" s="4" t="s">
        <v>11</v>
      </c>
      <c r="J5450" s="4" t="s">
        <v>12</v>
      </c>
      <c r="K5450" s="4" t="s">
        <v>52</v>
      </c>
    </row>
    <row r="5451" spans="2:11" x14ac:dyDescent="0.25">
      <c r="B5451" s="7">
        <v>44328</v>
      </c>
      <c r="C5451" s="4" t="s">
        <v>21</v>
      </c>
      <c r="D5451" s="4" t="s">
        <v>14</v>
      </c>
      <c r="E5451" s="4" t="s">
        <v>17</v>
      </c>
      <c r="F5451" s="4">
        <v>46</v>
      </c>
      <c r="G5451" s="13">
        <f t="shared" si="85"/>
        <v>500</v>
      </c>
      <c r="H5451" s="13">
        <f>tbl_Data[[#This Row],[Units]] * tbl_Data[[#This Row],[Price]]</f>
        <v>23000</v>
      </c>
      <c r="I5451" s="4" t="s">
        <v>11</v>
      </c>
      <c r="J5451" s="4" t="s">
        <v>12</v>
      </c>
      <c r="K5451" s="4" t="s">
        <v>52</v>
      </c>
    </row>
    <row r="5452" spans="2:11" x14ac:dyDescent="0.25">
      <c r="B5452" s="7">
        <v>44329</v>
      </c>
      <c r="C5452" s="4" t="s">
        <v>13</v>
      </c>
      <c r="D5452" s="4" t="s">
        <v>14</v>
      </c>
      <c r="E5452" s="4" t="s">
        <v>22</v>
      </c>
      <c r="F5452" s="4">
        <v>7</v>
      </c>
      <c r="G5452" s="13">
        <f t="shared" si="85"/>
        <v>200</v>
      </c>
      <c r="H5452" s="13">
        <f>tbl_Data[[#This Row],[Units]] * tbl_Data[[#This Row],[Price]]</f>
        <v>1400</v>
      </c>
      <c r="I5452" s="4" t="s">
        <v>11</v>
      </c>
      <c r="J5452" s="4" t="s">
        <v>12</v>
      </c>
      <c r="K5452" s="4" t="s">
        <v>55</v>
      </c>
    </row>
    <row r="5453" spans="2:11" x14ac:dyDescent="0.25">
      <c r="B5453" s="7">
        <v>44329</v>
      </c>
      <c r="C5453" s="4" t="s">
        <v>21</v>
      </c>
      <c r="D5453" s="4" t="s">
        <v>18</v>
      </c>
      <c r="E5453" s="4" t="s">
        <v>15</v>
      </c>
      <c r="F5453" s="4">
        <v>32</v>
      </c>
      <c r="G5453" s="13">
        <f t="shared" si="85"/>
        <v>100</v>
      </c>
      <c r="H5453" s="13">
        <f>tbl_Data[[#This Row],[Units]] * tbl_Data[[#This Row],[Price]]</f>
        <v>3200</v>
      </c>
      <c r="I5453" s="4" t="s">
        <v>11</v>
      </c>
      <c r="J5453" s="4" t="s">
        <v>12</v>
      </c>
      <c r="K5453" s="4" t="s">
        <v>52</v>
      </c>
    </row>
    <row r="5454" spans="2:11" x14ac:dyDescent="0.25">
      <c r="B5454" s="7">
        <v>44329</v>
      </c>
      <c r="C5454" s="4" t="s">
        <v>21</v>
      </c>
      <c r="D5454" s="4" t="s">
        <v>14</v>
      </c>
      <c r="E5454" s="4" t="s">
        <v>20</v>
      </c>
      <c r="F5454" s="4">
        <v>12</v>
      </c>
      <c r="G5454" s="13">
        <f t="shared" si="85"/>
        <v>300</v>
      </c>
      <c r="H5454" s="13">
        <f>tbl_Data[[#This Row],[Units]] * tbl_Data[[#This Row],[Price]]</f>
        <v>3600</v>
      </c>
      <c r="I5454" s="4" t="s">
        <v>11</v>
      </c>
      <c r="J5454" s="4" t="s">
        <v>12</v>
      </c>
      <c r="K5454" s="4" t="s">
        <v>56</v>
      </c>
    </row>
    <row r="5455" spans="2:11" x14ac:dyDescent="0.25">
      <c r="B5455" s="7">
        <v>44329</v>
      </c>
      <c r="C5455" s="4" t="s">
        <v>21</v>
      </c>
      <c r="D5455" s="4" t="s">
        <v>16</v>
      </c>
      <c r="E5455" s="4" t="s">
        <v>10</v>
      </c>
      <c r="F5455" s="4">
        <v>23</v>
      </c>
      <c r="G5455" s="13">
        <f t="shared" si="85"/>
        <v>400</v>
      </c>
      <c r="H5455" s="13">
        <f>tbl_Data[[#This Row],[Units]] * tbl_Data[[#This Row],[Price]]</f>
        <v>9200</v>
      </c>
      <c r="I5455" s="4" t="s">
        <v>11</v>
      </c>
      <c r="J5455" s="4" t="s">
        <v>12</v>
      </c>
      <c r="K5455" s="4" t="s">
        <v>54</v>
      </c>
    </row>
    <row r="5456" spans="2:11" x14ac:dyDescent="0.25">
      <c r="B5456" s="7">
        <v>44329</v>
      </c>
      <c r="C5456" s="4" t="s">
        <v>13</v>
      </c>
      <c r="D5456" s="4" t="s">
        <v>48</v>
      </c>
      <c r="E5456" s="4" t="s">
        <v>10</v>
      </c>
      <c r="F5456" s="4">
        <v>23</v>
      </c>
      <c r="G5456" s="13">
        <f t="shared" si="85"/>
        <v>400</v>
      </c>
      <c r="H5456" s="13">
        <f>tbl_Data[[#This Row],[Units]] * tbl_Data[[#This Row],[Price]]</f>
        <v>9200</v>
      </c>
      <c r="I5456" s="4" t="s">
        <v>11</v>
      </c>
      <c r="J5456" s="4" t="s">
        <v>12</v>
      </c>
      <c r="K5456" s="4" t="s">
        <v>53</v>
      </c>
    </row>
    <row r="5457" spans="2:11" x14ac:dyDescent="0.25">
      <c r="B5457" s="7">
        <v>44329</v>
      </c>
      <c r="C5457" s="4" t="s">
        <v>21</v>
      </c>
      <c r="D5457" s="4" t="s">
        <v>24</v>
      </c>
      <c r="E5457" s="4" t="s">
        <v>17</v>
      </c>
      <c r="F5457" s="4">
        <v>19</v>
      </c>
      <c r="G5457" s="13">
        <f t="shared" si="85"/>
        <v>500</v>
      </c>
      <c r="H5457" s="13">
        <f>tbl_Data[[#This Row],[Units]] * tbl_Data[[#This Row],[Price]]</f>
        <v>9500</v>
      </c>
      <c r="I5457" s="4" t="s">
        <v>23</v>
      </c>
      <c r="J5457" s="4" t="s">
        <v>12</v>
      </c>
      <c r="K5457" s="4" t="s">
        <v>53</v>
      </c>
    </row>
    <row r="5458" spans="2:11" x14ac:dyDescent="0.25">
      <c r="B5458" s="7">
        <v>44329</v>
      </c>
      <c r="C5458" s="4" t="s">
        <v>21</v>
      </c>
      <c r="D5458" s="4" t="s">
        <v>24</v>
      </c>
      <c r="E5458" s="4" t="s">
        <v>17</v>
      </c>
      <c r="F5458" s="4">
        <v>19</v>
      </c>
      <c r="G5458" s="13">
        <f t="shared" si="85"/>
        <v>500</v>
      </c>
      <c r="H5458" s="13">
        <f>tbl_Data[[#This Row],[Units]] * tbl_Data[[#This Row],[Price]]</f>
        <v>9500</v>
      </c>
      <c r="I5458" s="4" t="s">
        <v>11</v>
      </c>
      <c r="J5458" s="4" t="s">
        <v>12</v>
      </c>
      <c r="K5458" s="4" t="s">
        <v>53</v>
      </c>
    </row>
    <row r="5459" spans="2:11" x14ac:dyDescent="0.25">
      <c r="B5459" s="7">
        <v>44330</v>
      </c>
      <c r="C5459" s="4" t="s">
        <v>13</v>
      </c>
      <c r="D5459" s="4" t="s">
        <v>48</v>
      </c>
      <c r="E5459" s="4" t="s">
        <v>17</v>
      </c>
      <c r="F5459" s="4">
        <v>1</v>
      </c>
      <c r="G5459" s="13">
        <f t="shared" si="85"/>
        <v>500</v>
      </c>
      <c r="H5459" s="13">
        <f>tbl_Data[[#This Row],[Units]] * tbl_Data[[#This Row],[Price]]</f>
        <v>500</v>
      </c>
      <c r="I5459" s="4" t="s">
        <v>11</v>
      </c>
      <c r="J5459" s="4" t="s">
        <v>12</v>
      </c>
      <c r="K5459" s="4" t="s">
        <v>55</v>
      </c>
    </row>
    <row r="5460" spans="2:11" x14ac:dyDescent="0.25">
      <c r="B5460" s="7">
        <v>44330</v>
      </c>
      <c r="C5460" s="4" t="s">
        <v>21</v>
      </c>
      <c r="D5460" s="4" t="s">
        <v>16</v>
      </c>
      <c r="E5460" s="4" t="s">
        <v>10</v>
      </c>
      <c r="F5460" s="4">
        <v>4</v>
      </c>
      <c r="G5460" s="13">
        <f t="shared" si="85"/>
        <v>400</v>
      </c>
      <c r="H5460" s="13">
        <f>tbl_Data[[#This Row],[Units]] * tbl_Data[[#This Row],[Price]]</f>
        <v>1600</v>
      </c>
      <c r="I5460" s="4" t="s">
        <v>11</v>
      </c>
      <c r="J5460" s="4" t="s">
        <v>12</v>
      </c>
      <c r="K5460" s="4" t="s">
        <v>52</v>
      </c>
    </row>
    <row r="5461" spans="2:11" x14ac:dyDescent="0.25">
      <c r="B5461" s="7">
        <v>44330</v>
      </c>
      <c r="C5461" s="4" t="s">
        <v>8</v>
      </c>
      <c r="D5461" s="4" t="s">
        <v>14</v>
      </c>
      <c r="E5461" s="4" t="s">
        <v>22</v>
      </c>
      <c r="F5461" s="4">
        <v>9</v>
      </c>
      <c r="G5461" s="13">
        <f t="shared" si="85"/>
        <v>200</v>
      </c>
      <c r="H5461" s="13">
        <f>tbl_Data[[#This Row],[Units]] * tbl_Data[[#This Row],[Price]]</f>
        <v>1800</v>
      </c>
      <c r="I5461" s="4" t="s">
        <v>11</v>
      </c>
      <c r="J5461" s="4" t="s">
        <v>19</v>
      </c>
      <c r="K5461" s="4" t="s">
        <v>52</v>
      </c>
    </row>
    <row r="5462" spans="2:11" x14ac:dyDescent="0.25">
      <c r="B5462" s="7">
        <v>44330</v>
      </c>
      <c r="C5462" s="4" t="s">
        <v>8</v>
      </c>
      <c r="D5462" s="4" t="s">
        <v>14</v>
      </c>
      <c r="E5462" s="4" t="s">
        <v>15</v>
      </c>
      <c r="F5462" s="4">
        <v>18</v>
      </c>
      <c r="G5462" s="13">
        <f t="shared" si="85"/>
        <v>100</v>
      </c>
      <c r="H5462" s="13">
        <f>tbl_Data[[#This Row],[Units]] * tbl_Data[[#This Row],[Price]]</f>
        <v>1800</v>
      </c>
      <c r="I5462" s="4" t="s">
        <v>11</v>
      </c>
      <c r="J5462" s="4" t="s">
        <v>12</v>
      </c>
      <c r="K5462" s="4" t="s">
        <v>52</v>
      </c>
    </row>
    <row r="5463" spans="2:11" x14ac:dyDescent="0.25">
      <c r="B5463" s="7">
        <v>44330</v>
      </c>
      <c r="C5463" s="4" t="s">
        <v>13</v>
      </c>
      <c r="D5463" s="4" t="s">
        <v>16</v>
      </c>
      <c r="E5463" s="4" t="s">
        <v>20</v>
      </c>
      <c r="F5463" s="4">
        <v>16</v>
      </c>
      <c r="G5463" s="13">
        <f t="shared" si="85"/>
        <v>300</v>
      </c>
      <c r="H5463" s="13">
        <f>tbl_Data[[#This Row],[Units]] * tbl_Data[[#This Row],[Price]]</f>
        <v>4800</v>
      </c>
      <c r="I5463" s="4" t="s">
        <v>11</v>
      </c>
      <c r="J5463" s="4" t="s">
        <v>12</v>
      </c>
      <c r="K5463" s="4" t="s">
        <v>56</v>
      </c>
    </row>
    <row r="5464" spans="2:11" x14ac:dyDescent="0.25">
      <c r="B5464" s="7">
        <v>44330</v>
      </c>
      <c r="C5464" s="4" t="s">
        <v>13</v>
      </c>
      <c r="D5464" s="4" t="s">
        <v>18</v>
      </c>
      <c r="E5464" s="4" t="s">
        <v>17</v>
      </c>
      <c r="F5464" s="4">
        <v>10</v>
      </c>
      <c r="G5464" s="13">
        <f t="shared" si="85"/>
        <v>500</v>
      </c>
      <c r="H5464" s="13">
        <f>tbl_Data[[#This Row],[Units]] * tbl_Data[[#This Row],[Price]]</f>
        <v>5000</v>
      </c>
      <c r="I5464" s="4" t="s">
        <v>11</v>
      </c>
      <c r="J5464" s="4" t="s">
        <v>12</v>
      </c>
      <c r="K5464" s="4" t="s">
        <v>55</v>
      </c>
    </row>
    <row r="5465" spans="2:11" x14ac:dyDescent="0.25">
      <c r="B5465" s="7">
        <v>44330</v>
      </c>
      <c r="C5465" s="4" t="s">
        <v>21</v>
      </c>
      <c r="D5465" s="4" t="s">
        <v>24</v>
      </c>
      <c r="E5465" s="4" t="s">
        <v>22</v>
      </c>
      <c r="F5465" s="4">
        <v>45</v>
      </c>
      <c r="G5465" s="13">
        <f t="shared" si="85"/>
        <v>200</v>
      </c>
      <c r="H5465" s="13">
        <f>tbl_Data[[#This Row],[Units]] * tbl_Data[[#This Row],[Price]]</f>
        <v>9000</v>
      </c>
      <c r="I5465" s="4" t="s">
        <v>11</v>
      </c>
      <c r="J5465" s="4" t="s">
        <v>12</v>
      </c>
      <c r="K5465" s="4" t="s">
        <v>52</v>
      </c>
    </row>
    <row r="5466" spans="2:11" x14ac:dyDescent="0.25">
      <c r="B5466" s="7">
        <v>44330</v>
      </c>
      <c r="C5466" s="4" t="s">
        <v>13</v>
      </c>
      <c r="D5466" s="4" t="s">
        <v>14</v>
      </c>
      <c r="E5466" s="4" t="s">
        <v>10</v>
      </c>
      <c r="F5466" s="4">
        <v>29</v>
      </c>
      <c r="G5466" s="13">
        <f t="shared" si="85"/>
        <v>400</v>
      </c>
      <c r="H5466" s="13">
        <f>tbl_Data[[#This Row],[Units]] * tbl_Data[[#This Row],[Price]]</f>
        <v>11600</v>
      </c>
      <c r="I5466" s="4" t="s">
        <v>11</v>
      </c>
      <c r="J5466" s="4" t="s">
        <v>12</v>
      </c>
      <c r="K5466" s="4" t="s">
        <v>52</v>
      </c>
    </row>
    <row r="5467" spans="2:11" x14ac:dyDescent="0.25">
      <c r="B5467" s="7">
        <v>44330</v>
      </c>
      <c r="C5467" s="4" t="s">
        <v>13</v>
      </c>
      <c r="D5467" s="4" t="s">
        <v>18</v>
      </c>
      <c r="E5467" s="4" t="s">
        <v>17</v>
      </c>
      <c r="F5467" s="4">
        <v>33</v>
      </c>
      <c r="G5467" s="13">
        <f t="shared" si="85"/>
        <v>500</v>
      </c>
      <c r="H5467" s="13">
        <f>tbl_Data[[#This Row],[Units]] * tbl_Data[[#This Row],[Price]]</f>
        <v>16500</v>
      </c>
      <c r="I5467" s="4" t="s">
        <v>11</v>
      </c>
      <c r="J5467" s="4" t="s">
        <v>12</v>
      </c>
      <c r="K5467" s="4" t="s">
        <v>55</v>
      </c>
    </row>
    <row r="5468" spans="2:11" x14ac:dyDescent="0.25">
      <c r="B5468" s="7">
        <v>44330</v>
      </c>
      <c r="C5468" s="4" t="s">
        <v>21</v>
      </c>
      <c r="D5468" s="4" t="s">
        <v>14</v>
      </c>
      <c r="E5468" s="4" t="s">
        <v>17</v>
      </c>
      <c r="F5468" s="4">
        <v>48</v>
      </c>
      <c r="G5468" s="13">
        <f t="shared" si="85"/>
        <v>500</v>
      </c>
      <c r="H5468" s="13">
        <f>tbl_Data[[#This Row],[Units]] * tbl_Data[[#This Row],[Price]]</f>
        <v>24000</v>
      </c>
      <c r="I5468" s="4" t="s">
        <v>11</v>
      </c>
      <c r="J5468" s="4" t="s">
        <v>12</v>
      </c>
      <c r="K5468" s="4" t="s">
        <v>55</v>
      </c>
    </row>
    <row r="5469" spans="2:11" x14ac:dyDescent="0.25">
      <c r="B5469" s="7">
        <v>44331</v>
      </c>
      <c r="C5469" s="4" t="s">
        <v>21</v>
      </c>
      <c r="D5469" s="4" t="s">
        <v>16</v>
      </c>
      <c r="E5469" s="4" t="s">
        <v>20</v>
      </c>
      <c r="F5469" s="4">
        <v>7</v>
      </c>
      <c r="G5469" s="13">
        <f t="shared" si="85"/>
        <v>300</v>
      </c>
      <c r="H5469" s="13">
        <f>tbl_Data[[#This Row],[Units]] * tbl_Data[[#This Row],[Price]]</f>
        <v>2100</v>
      </c>
      <c r="I5469" s="4" t="s">
        <v>11</v>
      </c>
      <c r="J5469" s="4" t="s">
        <v>12</v>
      </c>
      <c r="K5469" s="4" t="s">
        <v>55</v>
      </c>
    </row>
    <row r="5470" spans="2:11" x14ac:dyDescent="0.25">
      <c r="B5470" s="7">
        <v>44331</v>
      </c>
      <c r="C5470" s="4" t="s">
        <v>21</v>
      </c>
      <c r="D5470" s="4" t="s">
        <v>48</v>
      </c>
      <c r="E5470" s="4" t="s">
        <v>15</v>
      </c>
      <c r="F5470" s="4">
        <v>29</v>
      </c>
      <c r="G5470" s="13">
        <f t="shared" si="85"/>
        <v>100</v>
      </c>
      <c r="H5470" s="13">
        <f>tbl_Data[[#This Row],[Units]] * tbl_Data[[#This Row],[Price]]</f>
        <v>2900</v>
      </c>
      <c r="I5470" s="4" t="s">
        <v>23</v>
      </c>
      <c r="J5470" s="4" t="s">
        <v>12</v>
      </c>
      <c r="K5470" s="4" t="s">
        <v>55</v>
      </c>
    </row>
    <row r="5471" spans="2:11" x14ac:dyDescent="0.25">
      <c r="B5471" s="7">
        <v>44331</v>
      </c>
      <c r="C5471" s="4" t="s">
        <v>8</v>
      </c>
      <c r="D5471" s="4" t="s">
        <v>48</v>
      </c>
      <c r="E5471" s="4" t="s">
        <v>15</v>
      </c>
      <c r="F5471" s="4">
        <v>40</v>
      </c>
      <c r="G5471" s="13">
        <f t="shared" si="85"/>
        <v>100</v>
      </c>
      <c r="H5471" s="13">
        <f>tbl_Data[[#This Row],[Units]] * tbl_Data[[#This Row],[Price]]</f>
        <v>4000</v>
      </c>
      <c r="I5471" s="4" t="s">
        <v>11</v>
      </c>
      <c r="J5471" s="4" t="s">
        <v>12</v>
      </c>
      <c r="K5471" s="4" t="s">
        <v>53</v>
      </c>
    </row>
    <row r="5472" spans="2:11" x14ac:dyDescent="0.25">
      <c r="B5472" s="7">
        <v>44331</v>
      </c>
      <c r="C5472" s="4" t="s">
        <v>21</v>
      </c>
      <c r="D5472" s="4" t="s">
        <v>9</v>
      </c>
      <c r="E5472" s="4" t="s">
        <v>22</v>
      </c>
      <c r="F5472" s="4">
        <v>22</v>
      </c>
      <c r="G5472" s="13">
        <f t="shared" si="85"/>
        <v>200</v>
      </c>
      <c r="H5472" s="13">
        <f>tbl_Data[[#This Row],[Units]] * tbl_Data[[#This Row],[Price]]</f>
        <v>4400</v>
      </c>
      <c r="I5472" s="4" t="s">
        <v>11</v>
      </c>
      <c r="J5472" s="4" t="s">
        <v>12</v>
      </c>
      <c r="K5472" s="4" t="s">
        <v>53</v>
      </c>
    </row>
    <row r="5473" spans="2:11" x14ac:dyDescent="0.25">
      <c r="B5473" s="7">
        <v>44331</v>
      </c>
      <c r="C5473" s="4" t="s">
        <v>13</v>
      </c>
      <c r="D5473" s="4" t="s">
        <v>14</v>
      </c>
      <c r="E5473" s="4" t="s">
        <v>15</v>
      </c>
      <c r="F5473" s="4">
        <v>45</v>
      </c>
      <c r="G5473" s="13">
        <f t="shared" si="85"/>
        <v>100</v>
      </c>
      <c r="H5473" s="13">
        <f>tbl_Data[[#This Row],[Units]] * tbl_Data[[#This Row],[Price]]</f>
        <v>4500</v>
      </c>
      <c r="I5473" s="4" t="s">
        <v>11</v>
      </c>
      <c r="J5473" s="4" t="s">
        <v>12</v>
      </c>
      <c r="K5473" s="4" t="s">
        <v>55</v>
      </c>
    </row>
    <row r="5474" spans="2:11" x14ac:dyDescent="0.25">
      <c r="B5474" s="7">
        <v>44331</v>
      </c>
      <c r="C5474" s="4" t="s">
        <v>8</v>
      </c>
      <c r="D5474" s="4" t="s">
        <v>14</v>
      </c>
      <c r="E5474" s="4" t="s">
        <v>22</v>
      </c>
      <c r="F5474" s="4">
        <v>47</v>
      </c>
      <c r="G5474" s="13">
        <f t="shared" si="85"/>
        <v>200</v>
      </c>
      <c r="H5474" s="13">
        <f>tbl_Data[[#This Row],[Units]] * tbl_Data[[#This Row],[Price]]</f>
        <v>9400</v>
      </c>
      <c r="I5474" s="4" t="s">
        <v>11</v>
      </c>
      <c r="J5474" s="4" t="s">
        <v>19</v>
      </c>
      <c r="K5474" s="4" t="s">
        <v>53</v>
      </c>
    </row>
    <row r="5475" spans="2:11" x14ac:dyDescent="0.25">
      <c r="B5475" s="7">
        <v>44331</v>
      </c>
      <c r="C5475" s="4" t="s">
        <v>21</v>
      </c>
      <c r="D5475" s="4" t="s">
        <v>14</v>
      </c>
      <c r="E5475" s="4" t="s">
        <v>17</v>
      </c>
      <c r="F5475" s="4">
        <v>19</v>
      </c>
      <c r="G5475" s="13">
        <f t="shared" si="85"/>
        <v>500</v>
      </c>
      <c r="H5475" s="13">
        <f>tbl_Data[[#This Row],[Units]] * tbl_Data[[#This Row],[Price]]</f>
        <v>9500</v>
      </c>
      <c r="I5475" s="4" t="s">
        <v>11</v>
      </c>
      <c r="J5475" s="4" t="s">
        <v>12</v>
      </c>
      <c r="K5475" s="4" t="s">
        <v>55</v>
      </c>
    </row>
    <row r="5476" spans="2:11" x14ac:dyDescent="0.25">
      <c r="B5476" s="7">
        <v>44331</v>
      </c>
      <c r="C5476" s="4" t="s">
        <v>8</v>
      </c>
      <c r="D5476" s="4" t="s">
        <v>14</v>
      </c>
      <c r="E5476" s="4" t="s">
        <v>20</v>
      </c>
      <c r="F5476" s="4">
        <v>32</v>
      </c>
      <c r="G5476" s="13">
        <f t="shared" si="85"/>
        <v>300</v>
      </c>
      <c r="H5476" s="13">
        <f>tbl_Data[[#This Row],[Units]] * tbl_Data[[#This Row],[Price]]</f>
        <v>9600</v>
      </c>
      <c r="I5476" s="4" t="s">
        <v>11</v>
      </c>
      <c r="J5476" s="4" t="s">
        <v>12</v>
      </c>
      <c r="K5476" s="4" t="s">
        <v>53</v>
      </c>
    </row>
    <row r="5477" spans="2:11" x14ac:dyDescent="0.25">
      <c r="B5477" s="7">
        <v>44331</v>
      </c>
      <c r="C5477" s="4" t="s">
        <v>8</v>
      </c>
      <c r="D5477" s="4" t="s">
        <v>18</v>
      </c>
      <c r="E5477" s="4" t="s">
        <v>10</v>
      </c>
      <c r="F5477" s="4">
        <v>36</v>
      </c>
      <c r="G5477" s="13">
        <f t="shared" si="85"/>
        <v>400</v>
      </c>
      <c r="H5477" s="13">
        <f>tbl_Data[[#This Row],[Units]] * tbl_Data[[#This Row],[Price]]</f>
        <v>14400</v>
      </c>
      <c r="I5477" s="4" t="s">
        <v>11</v>
      </c>
      <c r="J5477" s="4" t="s">
        <v>12</v>
      </c>
      <c r="K5477" s="4" t="s">
        <v>55</v>
      </c>
    </row>
    <row r="5478" spans="2:11" x14ac:dyDescent="0.25">
      <c r="B5478" s="7">
        <v>44331</v>
      </c>
      <c r="C5478" s="4" t="s">
        <v>13</v>
      </c>
      <c r="D5478" s="4" t="s">
        <v>18</v>
      </c>
      <c r="E5478" s="4" t="s">
        <v>17</v>
      </c>
      <c r="F5478" s="4">
        <v>32</v>
      </c>
      <c r="G5478" s="13">
        <f t="shared" si="85"/>
        <v>500</v>
      </c>
      <c r="H5478" s="13">
        <f>tbl_Data[[#This Row],[Units]] * tbl_Data[[#This Row],[Price]]</f>
        <v>16000</v>
      </c>
      <c r="I5478" s="4" t="s">
        <v>11</v>
      </c>
      <c r="J5478" s="4" t="s">
        <v>12</v>
      </c>
      <c r="K5478" s="4" t="s">
        <v>52</v>
      </c>
    </row>
    <row r="5479" spans="2:11" x14ac:dyDescent="0.25">
      <c r="B5479" s="7">
        <v>44331</v>
      </c>
      <c r="C5479" s="4" t="s">
        <v>21</v>
      </c>
      <c r="D5479" s="4" t="s">
        <v>18</v>
      </c>
      <c r="E5479" s="4" t="s">
        <v>17</v>
      </c>
      <c r="F5479" s="4">
        <v>40</v>
      </c>
      <c r="G5479" s="13">
        <f t="shared" si="85"/>
        <v>500</v>
      </c>
      <c r="H5479" s="13">
        <f>tbl_Data[[#This Row],[Units]] * tbl_Data[[#This Row],[Price]]</f>
        <v>20000</v>
      </c>
      <c r="I5479" s="4" t="s">
        <v>11</v>
      </c>
      <c r="J5479" s="4" t="s">
        <v>12</v>
      </c>
      <c r="K5479" s="4" t="s">
        <v>52</v>
      </c>
    </row>
    <row r="5480" spans="2:11" x14ac:dyDescent="0.25">
      <c r="B5480" s="7">
        <v>44331</v>
      </c>
      <c r="C5480" s="4" t="s">
        <v>8</v>
      </c>
      <c r="D5480" s="4" t="s">
        <v>14</v>
      </c>
      <c r="E5480" s="4" t="s">
        <v>17</v>
      </c>
      <c r="F5480" s="4">
        <v>42</v>
      </c>
      <c r="G5480" s="13">
        <f t="shared" si="85"/>
        <v>500</v>
      </c>
      <c r="H5480" s="13">
        <f>tbl_Data[[#This Row],[Units]] * tbl_Data[[#This Row],[Price]]</f>
        <v>21000</v>
      </c>
      <c r="I5480" s="4" t="s">
        <v>11</v>
      </c>
      <c r="J5480" s="4" t="s">
        <v>12</v>
      </c>
      <c r="K5480" s="4" t="s">
        <v>53</v>
      </c>
    </row>
    <row r="5481" spans="2:11" x14ac:dyDescent="0.25">
      <c r="B5481" s="7">
        <v>44332</v>
      </c>
      <c r="C5481" s="4" t="s">
        <v>13</v>
      </c>
      <c r="D5481" s="4" t="s">
        <v>16</v>
      </c>
      <c r="E5481" s="4" t="s">
        <v>10</v>
      </c>
      <c r="F5481" s="4">
        <v>3</v>
      </c>
      <c r="G5481" s="13">
        <f t="shared" si="85"/>
        <v>400</v>
      </c>
      <c r="H5481" s="13">
        <f>tbl_Data[[#This Row],[Units]] * tbl_Data[[#This Row],[Price]]</f>
        <v>1200</v>
      </c>
      <c r="I5481" s="4" t="s">
        <v>11</v>
      </c>
      <c r="J5481" s="4" t="s">
        <v>12</v>
      </c>
      <c r="K5481" s="4" t="s">
        <v>53</v>
      </c>
    </row>
    <row r="5482" spans="2:11" x14ac:dyDescent="0.25">
      <c r="B5482" s="7">
        <v>44332</v>
      </c>
      <c r="C5482" s="4" t="s">
        <v>13</v>
      </c>
      <c r="D5482" s="4" t="s">
        <v>9</v>
      </c>
      <c r="E5482" s="4" t="s">
        <v>10</v>
      </c>
      <c r="F5482" s="4">
        <v>4</v>
      </c>
      <c r="G5482" s="13">
        <f t="shared" si="85"/>
        <v>400</v>
      </c>
      <c r="H5482" s="13">
        <f>tbl_Data[[#This Row],[Units]] * tbl_Data[[#This Row],[Price]]</f>
        <v>1600</v>
      </c>
      <c r="I5482" s="4" t="s">
        <v>11</v>
      </c>
      <c r="J5482" s="4" t="s">
        <v>19</v>
      </c>
      <c r="K5482" s="4" t="s">
        <v>55</v>
      </c>
    </row>
    <row r="5483" spans="2:11" x14ac:dyDescent="0.25">
      <c r="B5483" s="7">
        <v>44332</v>
      </c>
      <c r="C5483" s="4" t="s">
        <v>21</v>
      </c>
      <c r="D5483" s="4" t="s">
        <v>48</v>
      </c>
      <c r="E5483" s="4" t="s">
        <v>20</v>
      </c>
      <c r="F5483" s="4">
        <v>7</v>
      </c>
      <c r="G5483" s="13">
        <f t="shared" si="85"/>
        <v>300</v>
      </c>
      <c r="H5483" s="13">
        <f>tbl_Data[[#This Row],[Units]] * tbl_Data[[#This Row],[Price]]</f>
        <v>2100</v>
      </c>
      <c r="I5483" s="4" t="s">
        <v>11</v>
      </c>
      <c r="J5483" s="4" t="s">
        <v>12</v>
      </c>
      <c r="K5483" s="4" t="s">
        <v>53</v>
      </c>
    </row>
    <row r="5484" spans="2:11" x14ac:dyDescent="0.25">
      <c r="B5484" s="7">
        <v>44332</v>
      </c>
      <c r="C5484" s="4" t="s">
        <v>21</v>
      </c>
      <c r="D5484" s="4" t="s">
        <v>14</v>
      </c>
      <c r="E5484" s="4" t="s">
        <v>22</v>
      </c>
      <c r="F5484" s="4">
        <v>13</v>
      </c>
      <c r="G5484" s="13">
        <f t="shared" si="85"/>
        <v>200</v>
      </c>
      <c r="H5484" s="13">
        <f>tbl_Data[[#This Row],[Units]] * tbl_Data[[#This Row],[Price]]</f>
        <v>2600</v>
      </c>
      <c r="I5484" s="4" t="s">
        <v>11</v>
      </c>
      <c r="J5484" s="4" t="s">
        <v>12</v>
      </c>
      <c r="K5484" s="4" t="s">
        <v>53</v>
      </c>
    </row>
    <row r="5485" spans="2:11" x14ac:dyDescent="0.25">
      <c r="B5485" s="7">
        <v>44332</v>
      </c>
      <c r="C5485" s="4" t="s">
        <v>21</v>
      </c>
      <c r="D5485" s="4" t="s">
        <v>18</v>
      </c>
      <c r="E5485" s="4" t="s">
        <v>15</v>
      </c>
      <c r="F5485" s="4">
        <v>27</v>
      </c>
      <c r="G5485" s="13">
        <f t="shared" si="85"/>
        <v>100</v>
      </c>
      <c r="H5485" s="13">
        <f>tbl_Data[[#This Row],[Units]] * tbl_Data[[#This Row],[Price]]</f>
        <v>2700</v>
      </c>
      <c r="I5485" s="4" t="s">
        <v>11</v>
      </c>
      <c r="J5485" s="4" t="s">
        <v>12</v>
      </c>
      <c r="K5485" s="4" t="s">
        <v>55</v>
      </c>
    </row>
    <row r="5486" spans="2:11" x14ac:dyDescent="0.25">
      <c r="B5486" s="7">
        <v>44332</v>
      </c>
      <c r="C5486" s="4" t="s">
        <v>8</v>
      </c>
      <c r="D5486" s="4" t="s">
        <v>48</v>
      </c>
      <c r="E5486" s="4" t="s">
        <v>10</v>
      </c>
      <c r="F5486" s="4">
        <v>7</v>
      </c>
      <c r="G5486" s="13">
        <f t="shared" si="85"/>
        <v>400</v>
      </c>
      <c r="H5486" s="13">
        <f>tbl_Data[[#This Row],[Units]] * tbl_Data[[#This Row],[Price]]</f>
        <v>2800</v>
      </c>
      <c r="I5486" s="4" t="s">
        <v>11</v>
      </c>
      <c r="J5486" s="4" t="s">
        <v>12</v>
      </c>
      <c r="K5486" s="4" t="s">
        <v>52</v>
      </c>
    </row>
    <row r="5487" spans="2:11" x14ac:dyDescent="0.25">
      <c r="B5487" s="7">
        <v>44332</v>
      </c>
      <c r="C5487" s="4" t="s">
        <v>21</v>
      </c>
      <c r="D5487" s="4" t="s">
        <v>16</v>
      </c>
      <c r="E5487" s="4" t="s">
        <v>10</v>
      </c>
      <c r="F5487" s="4">
        <v>7</v>
      </c>
      <c r="G5487" s="13">
        <f t="shared" si="85"/>
        <v>400</v>
      </c>
      <c r="H5487" s="13">
        <f>tbl_Data[[#This Row],[Units]] * tbl_Data[[#This Row],[Price]]</f>
        <v>2800</v>
      </c>
      <c r="I5487" s="4" t="s">
        <v>11</v>
      </c>
      <c r="J5487" s="4" t="s">
        <v>12</v>
      </c>
      <c r="K5487" s="4" t="s">
        <v>52</v>
      </c>
    </row>
    <row r="5488" spans="2:11" x14ac:dyDescent="0.25">
      <c r="B5488" s="7">
        <v>44332</v>
      </c>
      <c r="C5488" s="4" t="s">
        <v>13</v>
      </c>
      <c r="D5488" s="4" t="s">
        <v>16</v>
      </c>
      <c r="E5488" s="4" t="s">
        <v>10</v>
      </c>
      <c r="F5488" s="4">
        <v>9</v>
      </c>
      <c r="G5488" s="13">
        <f t="shared" si="85"/>
        <v>400</v>
      </c>
      <c r="H5488" s="13">
        <f>tbl_Data[[#This Row],[Units]] * tbl_Data[[#This Row],[Price]]</f>
        <v>3600</v>
      </c>
      <c r="I5488" s="4" t="s">
        <v>11</v>
      </c>
      <c r="J5488" s="4" t="s">
        <v>12</v>
      </c>
      <c r="K5488" s="4" t="s">
        <v>53</v>
      </c>
    </row>
    <row r="5489" spans="2:11" x14ac:dyDescent="0.25">
      <c r="B5489" s="7">
        <v>44332</v>
      </c>
      <c r="C5489" s="4" t="s">
        <v>21</v>
      </c>
      <c r="D5489" s="4" t="s">
        <v>48</v>
      </c>
      <c r="E5489" s="4" t="s">
        <v>10</v>
      </c>
      <c r="F5489" s="4">
        <v>20</v>
      </c>
      <c r="G5489" s="13">
        <f t="shared" si="85"/>
        <v>400</v>
      </c>
      <c r="H5489" s="13">
        <f>tbl_Data[[#This Row],[Units]] * tbl_Data[[#This Row],[Price]]</f>
        <v>8000</v>
      </c>
      <c r="I5489" s="4" t="s">
        <v>23</v>
      </c>
      <c r="J5489" s="4" t="s">
        <v>19</v>
      </c>
      <c r="K5489" s="4" t="s">
        <v>52</v>
      </c>
    </row>
    <row r="5490" spans="2:11" x14ac:dyDescent="0.25">
      <c r="B5490" s="7">
        <v>44332</v>
      </c>
      <c r="C5490" s="4" t="s">
        <v>13</v>
      </c>
      <c r="D5490" s="4" t="s">
        <v>16</v>
      </c>
      <c r="E5490" s="4" t="s">
        <v>10</v>
      </c>
      <c r="F5490" s="4">
        <v>23</v>
      </c>
      <c r="G5490" s="13">
        <f t="shared" si="85"/>
        <v>400</v>
      </c>
      <c r="H5490" s="13">
        <f>tbl_Data[[#This Row],[Units]] * tbl_Data[[#This Row],[Price]]</f>
        <v>9200</v>
      </c>
      <c r="I5490" s="4" t="s">
        <v>11</v>
      </c>
      <c r="J5490" s="4" t="s">
        <v>12</v>
      </c>
      <c r="K5490" s="4" t="s">
        <v>55</v>
      </c>
    </row>
    <row r="5491" spans="2:11" x14ac:dyDescent="0.25">
      <c r="B5491" s="7">
        <v>44332</v>
      </c>
      <c r="C5491" s="4" t="s">
        <v>21</v>
      </c>
      <c r="D5491" s="4" t="s">
        <v>14</v>
      </c>
      <c r="E5491" s="4" t="s">
        <v>10</v>
      </c>
      <c r="F5491" s="4">
        <v>26</v>
      </c>
      <c r="G5491" s="13">
        <f t="shared" si="85"/>
        <v>400</v>
      </c>
      <c r="H5491" s="13">
        <f>tbl_Data[[#This Row],[Units]] * tbl_Data[[#This Row],[Price]]</f>
        <v>10400</v>
      </c>
      <c r="I5491" s="4" t="s">
        <v>11</v>
      </c>
      <c r="J5491" s="4" t="s">
        <v>12</v>
      </c>
      <c r="K5491" s="4" t="s">
        <v>55</v>
      </c>
    </row>
    <row r="5492" spans="2:11" x14ac:dyDescent="0.25">
      <c r="B5492" s="7">
        <v>44332</v>
      </c>
      <c r="C5492" s="4" t="s">
        <v>21</v>
      </c>
      <c r="D5492" s="4" t="s">
        <v>14</v>
      </c>
      <c r="E5492" s="4" t="s">
        <v>17</v>
      </c>
      <c r="F5492" s="4">
        <v>23</v>
      </c>
      <c r="G5492" s="13">
        <f t="shared" si="85"/>
        <v>500</v>
      </c>
      <c r="H5492" s="13">
        <f>tbl_Data[[#This Row],[Units]] * tbl_Data[[#This Row],[Price]]</f>
        <v>11500</v>
      </c>
      <c r="I5492" s="4" t="s">
        <v>11</v>
      </c>
      <c r="J5492" s="4" t="s">
        <v>12</v>
      </c>
      <c r="K5492" s="4" t="s">
        <v>52</v>
      </c>
    </row>
    <row r="5493" spans="2:11" x14ac:dyDescent="0.25">
      <c r="B5493" s="7">
        <v>44333</v>
      </c>
      <c r="C5493" s="4" t="s">
        <v>8</v>
      </c>
      <c r="D5493" s="4" t="s">
        <v>14</v>
      </c>
      <c r="E5493" s="4" t="s">
        <v>15</v>
      </c>
      <c r="F5493" s="4">
        <v>5</v>
      </c>
      <c r="G5493" s="13">
        <f t="shared" si="85"/>
        <v>100</v>
      </c>
      <c r="H5493" s="13">
        <f>tbl_Data[[#This Row],[Units]] * tbl_Data[[#This Row],[Price]]</f>
        <v>500</v>
      </c>
      <c r="I5493" s="4" t="s">
        <v>11</v>
      </c>
      <c r="J5493" s="4" t="s">
        <v>12</v>
      </c>
      <c r="K5493" s="4" t="s">
        <v>55</v>
      </c>
    </row>
    <row r="5494" spans="2:11" x14ac:dyDescent="0.25">
      <c r="B5494" s="7">
        <v>44333</v>
      </c>
      <c r="C5494" s="4" t="s">
        <v>21</v>
      </c>
      <c r="D5494" s="4" t="s">
        <v>14</v>
      </c>
      <c r="E5494" s="4" t="s">
        <v>15</v>
      </c>
      <c r="F5494" s="4">
        <v>12</v>
      </c>
      <c r="G5494" s="13">
        <f t="shared" si="85"/>
        <v>100</v>
      </c>
      <c r="H5494" s="13">
        <f>tbl_Data[[#This Row],[Units]] * tbl_Data[[#This Row],[Price]]</f>
        <v>1200</v>
      </c>
      <c r="I5494" s="4" t="s">
        <v>11</v>
      </c>
      <c r="J5494" s="4" t="s">
        <v>12</v>
      </c>
      <c r="K5494" s="4" t="s">
        <v>52</v>
      </c>
    </row>
    <row r="5495" spans="2:11" x14ac:dyDescent="0.25">
      <c r="B5495" s="7">
        <v>44333</v>
      </c>
      <c r="C5495" s="4" t="s">
        <v>21</v>
      </c>
      <c r="D5495" s="4" t="s">
        <v>18</v>
      </c>
      <c r="E5495" s="4" t="s">
        <v>15</v>
      </c>
      <c r="F5495" s="4">
        <v>39</v>
      </c>
      <c r="G5495" s="13">
        <f t="shared" si="85"/>
        <v>100</v>
      </c>
      <c r="H5495" s="13">
        <f>tbl_Data[[#This Row],[Units]] * tbl_Data[[#This Row],[Price]]</f>
        <v>3900</v>
      </c>
      <c r="I5495" s="4" t="s">
        <v>11</v>
      </c>
      <c r="J5495" s="4" t="s">
        <v>12</v>
      </c>
      <c r="K5495" s="4" t="s">
        <v>53</v>
      </c>
    </row>
    <row r="5496" spans="2:11" x14ac:dyDescent="0.25">
      <c r="B5496" s="7">
        <v>44333</v>
      </c>
      <c r="C5496" s="4" t="s">
        <v>21</v>
      </c>
      <c r="D5496" s="4" t="s">
        <v>14</v>
      </c>
      <c r="E5496" s="4" t="s">
        <v>20</v>
      </c>
      <c r="F5496" s="4">
        <v>16</v>
      </c>
      <c r="G5496" s="13">
        <f t="shared" si="85"/>
        <v>300</v>
      </c>
      <c r="H5496" s="13">
        <f>tbl_Data[[#This Row],[Units]] * tbl_Data[[#This Row],[Price]]</f>
        <v>4800</v>
      </c>
      <c r="I5496" s="4" t="s">
        <v>11</v>
      </c>
      <c r="J5496" s="4" t="s">
        <v>12</v>
      </c>
      <c r="K5496" s="4" t="s">
        <v>54</v>
      </c>
    </row>
    <row r="5497" spans="2:11" x14ac:dyDescent="0.25">
      <c r="B5497" s="7">
        <v>44333</v>
      </c>
      <c r="C5497" s="4" t="s">
        <v>8</v>
      </c>
      <c r="D5497" s="4" t="s">
        <v>18</v>
      </c>
      <c r="E5497" s="4" t="s">
        <v>22</v>
      </c>
      <c r="F5497" s="4">
        <v>28</v>
      </c>
      <c r="G5497" s="13">
        <f t="shared" si="85"/>
        <v>200</v>
      </c>
      <c r="H5497" s="13">
        <f>tbl_Data[[#This Row],[Units]] * tbl_Data[[#This Row],[Price]]</f>
        <v>5600</v>
      </c>
      <c r="I5497" s="4" t="s">
        <v>11</v>
      </c>
      <c r="J5497" s="4" t="s">
        <v>12</v>
      </c>
      <c r="K5497" s="4" t="s">
        <v>53</v>
      </c>
    </row>
    <row r="5498" spans="2:11" x14ac:dyDescent="0.25">
      <c r="B5498" s="7">
        <v>44333</v>
      </c>
      <c r="C5498" s="4" t="s">
        <v>8</v>
      </c>
      <c r="D5498" s="4" t="s">
        <v>24</v>
      </c>
      <c r="E5498" s="4" t="s">
        <v>10</v>
      </c>
      <c r="F5498" s="4">
        <v>18</v>
      </c>
      <c r="G5498" s="13">
        <f t="shared" si="85"/>
        <v>400</v>
      </c>
      <c r="H5498" s="13">
        <f>tbl_Data[[#This Row],[Units]] * tbl_Data[[#This Row],[Price]]</f>
        <v>7200</v>
      </c>
      <c r="I5498" s="4" t="s">
        <v>11</v>
      </c>
      <c r="J5498" s="4" t="s">
        <v>12</v>
      </c>
      <c r="K5498" s="4" t="s">
        <v>52</v>
      </c>
    </row>
    <row r="5499" spans="2:11" x14ac:dyDescent="0.25">
      <c r="B5499" s="7">
        <v>44333</v>
      </c>
      <c r="C5499" s="4" t="s">
        <v>21</v>
      </c>
      <c r="D5499" s="4" t="s">
        <v>14</v>
      </c>
      <c r="E5499" s="4" t="s">
        <v>10</v>
      </c>
      <c r="F5499" s="4">
        <v>41</v>
      </c>
      <c r="G5499" s="13">
        <f t="shared" si="85"/>
        <v>400</v>
      </c>
      <c r="H5499" s="13">
        <f>tbl_Data[[#This Row],[Units]] * tbl_Data[[#This Row],[Price]]</f>
        <v>16400</v>
      </c>
      <c r="I5499" s="4" t="s">
        <v>23</v>
      </c>
      <c r="J5499" s="4" t="s">
        <v>12</v>
      </c>
      <c r="K5499" s="4" t="s">
        <v>53</v>
      </c>
    </row>
    <row r="5500" spans="2:11" x14ac:dyDescent="0.25">
      <c r="B5500" s="7">
        <v>44333</v>
      </c>
      <c r="C5500" s="4" t="s">
        <v>13</v>
      </c>
      <c r="D5500" s="4" t="s">
        <v>48</v>
      </c>
      <c r="E5500" s="4" t="s">
        <v>17</v>
      </c>
      <c r="F5500" s="4">
        <v>38</v>
      </c>
      <c r="G5500" s="13">
        <f t="shared" si="85"/>
        <v>500</v>
      </c>
      <c r="H5500" s="13">
        <f>tbl_Data[[#This Row],[Units]] * tbl_Data[[#This Row],[Price]]</f>
        <v>19000</v>
      </c>
      <c r="I5500" s="4" t="s">
        <v>23</v>
      </c>
      <c r="J5500" s="4" t="s">
        <v>12</v>
      </c>
      <c r="K5500" s="4" t="s">
        <v>55</v>
      </c>
    </row>
    <row r="5501" spans="2:11" x14ac:dyDescent="0.25">
      <c r="B5501" s="7">
        <v>44334</v>
      </c>
      <c r="C5501" s="4" t="s">
        <v>21</v>
      </c>
      <c r="D5501" s="4" t="s">
        <v>48</v>
      </c>
      <c r="E5501" s="4" t="s">
        <v>15</v>
      </c>
      <c r="F5501" s="4">
        <v>2</v>
      </c>
      <c r="G5501" s="13">
        <f t="shared" si="85"/>
        <v>100</v>
      </c>
      <c r="H5501" s="13">
        <f>tbl_Data[[#This Row],[Units]] * tbl_Data[[#This Row],[Price]]</f>
        <v>200</v>
      </c>
      <c r="I5501" s="4" t="s">
        <v>11</v>
      </c>
      <c r="J5501" s="4" t="s">
        <v>12</v>
      </c>
      <c r="K5501" s="4" t="s">
        <v>52</v>
      </c>
    </row>
    <row r="5502" spans="2:11" x14ac:dyDescent="0.25">
      <c r="B5502" s="7">
        <v>44334</v>
      </c>
      <c r="C5502" s="4" t="s">
        <v>13</v>
      </c>
      <c r="D5502" s="4" t="s">
        <v>14</v>
      </c>
      <c r="E5502" s="4" t="s">
        <v>15</v>
      </c>
      <c r="F5502" s="4">
        <v>10</v>
      </c>
      <c r="G5502" s="13">
        <f t="shared" si="85"/>
        <v>100</v>
      </c>
      <c r="H5502" s="13">
        <f>tbl_Data[[#This Row],[Units]] * tbl_Data[[#This Row],[Price]]</f>
        <v>1000</v>
      </c>
      <c r="I5502" s="4" t="s">
        <v>11</v>
      </c>
      <c r="J5502" s="4" t="s">
        <v>12</v>
      </c>
      <c r="K5502" s="4" t="s">
        <v>55</v>
      </c>
    </row>
    <row r="5503" spans="2:11" x14ac:dyDescent="0.25">
      <c r="B5503" s="7">
        <v>44334</v>
      </c>
      <c r="C5503" s="4" t="s">
        <v>13</v>
      </c>
      <c r="D5503" s="4" t="s">
        <v>14</v>
      </c>
      <c r="E5503" s="4" t="s">
        <v>20</v>
      </c>
      <c r="F5503" s="4">
        <v>6</v>
      </c>
      <c r="G5503" s="13">
        <f t="shared" si="85"/>
        <v>300</v>
      </c>
      <c r="H5503" s="13">
        <f>tbl_Data[[#This Row],[Units]] * tbl_Data[[#This Row],[Price]]</f>
        <v>1800</v>
      </c>
      <c r="I5503" s="4" t="s">
        <v>11</v>
      </c>
      <c r="J5503" s="4" t="s">
        <v>12</v>
      </c>
      <c r="K5503" s="4" t="s">
        <v>53</v>
      </c>
    </row>
    <row r="5504" spans="2:11" x14ac:dyDescent="0.25">
      <c r="B5504" s="7">
        <v>44334</v>
      </c>
      <c r="C5504" s="4" t="s">
        <v>8</v>
      </c>
      <c r="D5504" s="4" t="s">
        <v>14</v>
      </c>
      <c r="E5504" s="4" t="s">
        <v>17</v>
      </c>
      <c r="F5504" s="4">
        <v>4</v>
      </c>
      <c r="G5504" s="13">
        <f t="shared" si="85"/>
        <v>500</v>
      </c>
      <c r="H5504" s="13">
        <f>tbl_Data[[#This Row],[Units]] * tbl_Data[[#This Row],[Price]]</f>
        <v>2000</v>
      </c>
      <c r="I5504" s="4" t="s">
        <v>11</v>
      </c>
      <c r="J5504" s="4" t="s">
        <v>12</v>
      </c>
      <c r="K5504" s="4" t="s">
        <v>53</v>
      </c>
    </row>
    <row r="5505" spans="2:11" x14ac:dyDescent="0.25">
      <c r="B5505" s="7">
        <v>44334</v>
      </c>
      <c r="C5505" s="4" t="s">
        <v>13</v>
      </c>
      <c r="D5505" s="4" t="s">
        <v>14</v>
      </c>
      <c r="E5505" s="4" t="s">
        <v>10</v>
      </c>
      <c r="F5505" s="4">
        <v>6</v>
      </c>
      <c r="G5505" s="13">
        <f t="shared" si="85"/>
        <v>400</v>
      </c>
      <c r="H5505" s="13">
        <f>tbl_Data[[#This Row],[Units]] * tbl_Data[[#This Row],[Price]]</f>
        <v>2400</v>
      </c>
      <c r="I5505" s="4" t="s">
        <v>11</v>
      </c>
      <c r="J5505" s="4" t="s">
        <v>12</v>
      </c>
      <c r="K5505" s="4" t="s">
        <v>53</v>
      </c>
    </row>
    <row r="5506" spans="2:11" x14ac:dyDescent="0.25">
      <c r="B5506" s="7">
        <v>44334</v>
      </c>
      <c r="C5506" s="4" t="s">
        <v>21</v>
      </c>
      <c r="D5506" s="4" t="s">
        <v>18</v>
      </c>
      <c r="E5506" s="4" t="s">
        <v>10</v>
      </c>
      <c r="F5506" s="4">
        <v>9</v>
      </c>
      <c r="G5506" s="13">
        <f t="shared" si="85"/>
        <v>400</v>
      </c>
      <c r="H5506" s="13">
        <f>tbl_Data[[#This Row],[Units]] * tbl_Data[[#This Row],[Price]]</f>
        <v>3600</v>
      </c>
      <c r="I5506" s="4" t="s">
        <v>11</v>
      </c>
      <c r="J5506" s="4" t="s">
        <v>12</v>
      </c>
      <c r="K5506" s="4" t="s">
        <v>55</v>
      </c>
    </row>
    <row r="5507" spans="2:11" x14ac:dyDescent="0.25">
      <c r="B5507" s="7">
        <v>44334</v>
      </c>
      <c r="C5507" s="4" t="s">
        <v>21</v>
      </c>
      <c r="D5507" s="4" t="s">
        <v>9</v>
      </c>
      <c r="E5507" s="4" t="s">
        <v>20</v>
      </c>
      <c r="F5507" s="4">
        <v>25</v>
      </c>
      <c r="G5507" s="13">
        <f t="shared" si="85"/>
        <v>300</v>
      </c>
      <c r="H5507" s="13">
        <f>tbl_Data[[#This Row],[Units]] * tbl_Data[[#This Row],[Price]]</f>
        <v>7500</v>
      </c>
      <c r="I5507" s="4" t="s">
        <v>11</v>
      </c>
      <c r="J5507" s="4" t="s">
        <v>12</v>
      </c>
      <c r="K5507" s="4" t="s">
        <v>52</v>
      </c>
    </row>
    <row r="5508" spans="2:11" x14ac:dyDescent="0.25">
      <c r="B5508" s="7">
        <v>44334</v>
      </c>
      <c r="C5508" s="4" t="s">
        <v>8</v>
      </c>
      <c r="D5508" s="4" t="s">
        <v>18</v>
      </c>
      <c r="E5508" s="4" t="s">
        <v>20</v>
      </c>
      <c r="F5508" s="4">
        <v>35</v>
      </c>
      <c r="G5508" s="13">
        <f t="shared" ref="G5508:G5571" si="86">_xlfn.XLOOKUP(E5508, Product, dv_Price, "N/A", 0)</f>
        <v>300</v>
      </c>
      <c r="H5508" s="13">
        <f>tbl_Data[[#This Row],[Units]] * tbl_Data[[#This Row],[Price]]</f>
        <v>10500</v>
      </c>
      <c r="I5508" s="4" t="s">
        <v>11</v>
      </c>
      <c r="J5508" s="4" t="s">
        <v>12</v>
      </c>
      <c r="K5508" s="4" t="s">
        <v>53</v>
      </c>
    </row>
    <row r="5509" spans="2:11" x14ac:dyDescent="0.25">
      <c r="B5509" s="7">
        <v>44334</v>
      </c>
      <c r="C5509" s="4" t="s">
        <v>13</v>
      </c>
      <c r="D5509" s="4" t="s">
        <v>48</v>
      </c>
      <c r="E5509" s="4" t="s">
        <v>10</v>
      </c>
      <c r="F5509" s="4">
        <v>27</v>
      </c>
      <c r="G5509" s="13">
        <f t="shared" si="86"/>
        <v>400</v>
      </c>
      <c r="H5509" s="13">
        <f>tbl_Data[[#This Row],[Units]] * tbl_Data[[#This Row],[Price]]</f>
        <v>10800</v>
      </c>
      <c r="I5509" s="4" t="s">
        <v>23</v>
      </c>
      <c r="J5509" s="4" t="s">
        <v>12</v>
      </c>
      <c r="K5509" s="4" t="s">
        <v>52</v>
      </c>
    </row>
    <row r="5510" spans="2:11" x14ac:dyDescent="0.25">
      <c r="B5510" s="7">
        <v>44334</v>
      </c>
      <c r="C5510" s="4" t="s">
        <v>8</v>
      </c>
      <c r="D5510" s="4" t="s">
        <v>18</v>
      </c>
      <c r="E5510" s="4" t="s">
        <v>10</v>
      </c>
      <c r="F5510" s="4">
        <v>36</v>
      </c>
      <c r="G5510" s="13">
        <f t="shared" si="86"/>
        <v>400</v>
      </c>
      <c r="H5510" s="13">
        <f>tbl_Data[[#This Row],[Units]] * tbl_Data[[#This Row],[Price]]</f>
        <v>14400</v>
      </c>
      <c r="I5510" s="4" t="s">
        <v>11</v>
      </c>
      <c r="J5510" s="4" t="s">
        <v>12</v>
      </c>
      <c r="K5510" s="4" t="s">
        <v>53</v>
      </c>
    </row>
    <row r="5511" spans="2:11" x14ac:dyDescent="0.25">
      <c r="B5511" s="7">
        <v>44334</v>
      </c>
      <c r="C5511" s="4" t="s">
        <v>13</v>
      </c>
      <c r="D5511" s="4" t="s">
        <v>18</v>
      </c>
      <c r="E5511" s="4" t="s">
        <v>17</v>
      </c>
      <c r="F5511" s="4">
        <v>42</v>
      </c>
      <c r="G5511" s="13">
        <f t="shared" si="86"/>
        <v>500</v>
      </c>
      <c r="H5511" s="13">
        <f>tbl_Data[[#This Row],[Units]] * tbl_Data[[#This Row],[Price]]</f>
        <v>21000</v>
      </c>
      <c r="I5511" s="4" t="s">
        <v>11</v>
      </c>
      <c r="J5511" s="4" t="s">
        <v>12</v>
      </c>
      <c r="K5511" s="4" t="s">
        <v>55</v>
      </c>
    </row>
    <row r="5512" spans="2:11" x14ac:dyDescent="0.25">
      <c r="B5512" s="7">
        <v>44334</v>
      </c>
      <c r="C5512" s="4" t="s">
        <v>21</v>
      </c>
      <c r="D5512" s="4" t="s">
        <v>18</v>
      </c>
      <c r="E5512" s="4" t="s">
        <v>17</v>
      </c>
      <c r="F5512" s="4">
        <v>43</v>
      </c>
      <c r="G5512" s="13">
        <f t="shared" si="86"/>
        <v>500</v>
      </c>
      <c r="H5512" s="13">
        <f>tbl_Data[[#This Row],[Units]] * tbl_Data[[#This Row],[Price]]</f>
        <v>21500</v>
      </c>
      <c r="I5512" s="4" t="s">
        <v>23</v>
      </c>
      <c r="J5512" s="4" t="s">
        <v>12</v>
      </c>
      <c r="K5512" s="4" t="s">
        <v>56</v>
      </c>
    </row>
    <row r="5513" spans="2:11" x14ac:dyDescent="0.25">
      <c r="B5513" s="7">
        <v>44335</v>
      </c>
      <c r="C5513" s="4" t="s">
        <v>13</v>
      </c>
      <c r="D5513" s="4" t="s">
        <v>48</v>
      </c>
      <c r="E5513" s="4" t="s">
        <v>15</v>
      </c>
      <c r="F5513" s="4">
        <v>7</v>
      </c>
      <c r="G5513" s="13">
        <f t="shared" si="86"/>
        <v>100</v>
      </c>
      <c r="H5513" s="13">
        <f>tbl_Data[[#This Row],[Units]] * tbl_Data[[#This Row],[Price]]</f>
        <v>700</v>
      </c>
      <c r="I5513" s="4" t="s">
        <v>11</v>
      </c>
      <c r="J5513" s="4" t="s">
        <v>12</v>
      </c>
      <c r="K5513" s="4" t="s">
        <v>53</v>
      </c>
    </row>
    <row r="5514" spans="2:11" x14ac:dyDescent="0.25">
      <c r="B5514" s="7">
        <v>44335</v>
      </c>
      <c r="C5514" s="4" t="s">
        <v>13</v>
      </c>
      <c r="D5514" s="4" t="s">
        <v>18</v>
      </c>
      <c r="E5514" s="4" t="s">
        <v>20</v>
      </c>
      <c r="F5514" s="4">
        <v>3</v>
      </c>
      <c r="G5514" s="13">
        <f t="shared" si="86"/>
        <v>300</v>
      </c>
      <c r="H5514" s="13">
        <f>tbl_Data[[#This Row],[Units]] * tbl_Data[[#This Row],[Price]]</f>
        <v>900</v>
      </c>
      <c r="I5514" s="4" t="s">
        <v>11</v>
      </c>
      <c r="J5514" s="4" t="s">
        <v>12</v>
      </c>
      <c r="K5514" s="4" t="s">
        <v>53</v>
      </c>
    </row>
    <row r="5515" spans="2:11" x14ac:dyDescent="0.25">
      <c r="B5515" s="7">
        <v>44335</v>
      </c>
      <c r="C5515" s="4" t="s">
        <v>8</v>
      </c>
      <c r="D5515" s="4" t="s">
        <v>18</v>
      </c>
      <c r="E5515" s="4" t="s">
        <v>17</v>
      </c>
      <c r="F5515" s="4">
        <v>3</v>
      </c>
      <c r="G5515" s="13">
        <f t="shared" si="86"/>
        <v>500</v>
      </c>
      <c r="H5515" s="13">
        <f>tbl_Data[[#This Row],[Units]] * tbl_Data[[#This Row],[Price]]</f>
        <v>1500</v>
      </c>
      <c r="I5515" s="4" t="s">
        <v>11</v>
      </c>
      <c r="J5515" s="4" t="s">
        <v>12</v>
      </c>
      <c r="K5515" s="4" t="s">
        <v>52</v>
      </c>
    </row>
    <row r="5516" spans="2:11" x14ac:dyDescent="0.25">
      <c r="B5516" s="7">
        <v>44335</v>
      </c>
      <c r="C5516" s="4" t="s">
        <v>13</v>
      </c>
      <c r="D5516" s="4" t="s">
        <v>48</v>
      </c>
      <c r="E5516" s="4" t="s">
        <v>10</v>
      </c>
      <c r="F5516" s="4">
        <v>5</v>
      </c>
      <c r="G5516" s="13">
        <f t="shared" si="86"/>
        <v>400</v>
      </c>
      <c r="H5516" s="13">
        <f>tbl_Data[[#This Row],[Units]] * tbl_Data[[#This Row],[Price]]</f>
        <v>2000</v>
      </c>
      <c r="I5516" s="4" t="s">
        <v>11</v>
      </c>
      <c r="J5516" s="4" t="s">
        <v>12</v>
      </c>
      <c r="K5516" s="4" t="s">
        <v>52</v>
      </c>
    </row>
    <row r="5517" spans="2:11" x14ac:dyDescent="0.25">
      <c r="B5517" s="7">
        <v>44335</v>
      </c>
      <c r="C5517" s="4" t="s">
        <v>21</v>
      </c>
      <c r="D5517" s="4" t="s">
        <v>48</v>
      </c>
      <c r="E5517" s="4" t="s">
        <v>20</v>
      </c>
      <c r="F5517" s="4">
        <v>16</v>
      </c>
      <c r="G5517" s="13">
        <f t="shared" si="86"/>
        <v>300</v>
      </c>
      <c r="H5517" s="13">
        <f>tbl_Data[[#This Row],[Units]] * tbl_Data[[#This Row],[Price]]</f>
        <v>4800</v>
      </c>
      <c r="I5517" s="4" t="s">
        <v>11</v>
      </c>
      <c r="J5517" s="4" t="s">
        <v>12</v>
      </c>
      <c r="K5517" s="4" t="s">
        <v>52</v>
      </c>
    </row>
    <row r="5518" spans="2:11" x14ac:dyDescent="0.25">
      <c r="B5518" s="7">
        <v>44335</v>
      </c>
      <c r="C5518" s="4" t="s">
        <v>8</v>
      </c>
      <c r="D5518" s="4" t="s">
        <v>18</v>
      </c>
      <c r="E5518" s="4" t="s">
        <v>20</v>
      </c>
      <c r="F5518" s="4">
        <v>21</v>
      </c>
      <c r="G5518" s="13">
        <f t="shared" si="86"/>
        <v>300</v>
      </c>
      <c r="H5518" s="13">
        <f>tbl_Data[[#This Row],[Units]] * tbl_Data[[#This Row],[Price]]</f>
        <v>6300</v>
      </c>
      <c r="I5518" s="4" t="s">
        <v>11</v>
      </c>
      <c r="J5518" s="4" t="s">
        <v>12</v>
      </c>
      <c r="K5518" s="4" t="s">
        <v>52</v>
      </c>
    </row>
    <row r="5519" spans="2:11" x14ac:dyDescent="0.25">
      <c r="B5519" s="7">
        <v>44335</v>
      </c>
      <c r="C5519" s="4" t="s">
        <v>13</v>
      </c>
      <c r="D5519" s="4" t="s">
        <v>48</v>
      </c>
      <c r="E5519" s="4" t="s">
        <v>22</v>
      </c>
      <c r="F5519" s="4">
        <v>47</v>
      </c>
      <c r="G5519" s="13">
        <f t="shared" si="86"/>
        <v>200</v>
      </c>
      <c r="H5519" s="13">
        <f>tbl_Data[[#This Row],[Units]] * tbl_Data[[#This Row],[Price]]</f>
        <v>9400</v>
      </c>
      <c r="I5519" s="4" t="s">
        <v>11</v>
      </c>
      <c r="J5519" s="4" t="s">
        <v>12</v>
      </c>
      <c r="K5519" s="4" t="s">
        <v>55</v>
      </c>
    </row>
    <row r="5520" spans="2:11" x14ac:dyDescent="0.25">
      <c r="B5520" s="7">
        <v>44335</v>
      </c>
      <c r="C5520" s="4" t="s">
        <v>8</v>
      </c>
      <c r="D5520" s="4" t="s">
        <v>18</v>
      </c>
      <c r="E5520" s="4" t="s">
        <v>20</v>
      </c>
      <c r="F5520" s="4">
        <v>42</v>
      </c>
      <c r="G5520" s="13">
        <f t="shared" si="86"/>
        <v>300</v>
      </c>
      <c r="H5520" s="13">
        <f>tbl_Data[[#This Row],[Units]] * tbl_Data[[#This Row],[Price]]</f>
        <v>12600</v>
      </c>
      <c r="I5520" s="4" t="s">
        <v>11</v>
      </c>
      <c r="J5520" s="4" t="s">
        <v>12</v>
      </c>
      <c r="K5520" s="4" t="s">
        <v>55</v>
      </c>
    </row>
    <row r="5521" spans="2:11" x14ac:dyDescent="0.25">
      <c r="B5521" s="7">
        <v>44335</v>
      </c>
      <c r="C5521" s="4" t="s">
        <v>8</v>
      </c>
      <c r="D5521" s="4" t="s">
        <v>18</v>
      </c>
      <c r="E5521" s="4" t="s">
        <v>20</v>
      </c>
      <c r="F5521" s="4">
        <v>43</v>
      </c>
      <c r="G5521" s="13">
        <f t="shared" si="86"/>
        <v>300</v>
      </c>
      <c r="H5521" s="13">
        <f>tbl_Data[[#This Row],[Units]] * tbl_Data[[#This Row],[Price]]</f>
        <v>12900</v>
      </c>
      <c r="I5521" s="4" t="s">
        <v>11</v>
      </c>
      <c r="J5521" s="4" t="s">
        <v>12</v>
      </c>
      <c r="K5521" s="4" t="s">
        <v>52</v>
      </c>
    </row>
    <row r="5522" spans="2:11" x14ac:dyDescent="0.25">
      <c r="B5522" s="7">
        <v>44335</v>
      </c>
      <c r="C5522" s="4" t="s">
        <v>13</v>
      </c>
      <c r="D5522" s="4" t="s">
        <v>14</v>
      </c>
      <c r="E5522" s="4" t="s">
        <v>17</v>
      </c>
      <c r="F5522" s="4">
        <v>36</v>
      </c>
      <c r="G5522" s="13">
        <f t="shared" si="86"/>
        <v>500</v>
      </c>
      <c r="H5522" s="13">
        <f>tbl_Data[[#This Row],[Units]] * tbl_Data[[#This Row],[Price]]</f>
        <v>18000</v>
      </c>
      <c r="I5522" s="4" t="s">
        <v>11</v>
      </c>
      <c r="J5522" s="4" t="s">
        <v>12</v>
      </c>
      <c r="K5522" s="4" t="s">
        <v>55</v>
      </c>
    </row>
    <row r="5523" spans="2:11" x14ac:dyDescent="0.25">
      <c r="B5523" s="7">
        <v>44335</v>
      </c>
      <c r="C5523" s="4" t="s">
        <v>21</v>
      </c>
      <c r="D5523" s="4" t="s">
        <v>14</v>
      </c>
      <c r="E5523" s="4" t="s">
        <v>10</v>
      </c>
      <c r="F5523" s="4">
        <v>45</v>
      </c>
      <c r="G5523" s="13">
        <f t="shared" si="86"/>
        <v>400</v>
      </c>
      <c r="H5523" s="13">
        <f>tbl_Data[[#This Row],[Units]] * tbl_Data[[#This Row],[Price]]</f>
        <v>18000</v>
      </c>
      <c r="I5523" s="4" t="s">
        <v>11</v>
      </c>
      <c r="J5523" s="4" t="s">
        <v>12</v>
      </c>
      <c r="K5523" s="4" t="s">
        <v>52</v>
      </c>
    </row>
    <row r="5524" spans="2:11" x14ac:dyDescent="0.25">
      <c r="B5524" s="7">
        <v>44336</v>
      </c>
      <c r="C5524" s="4" t="s">
        <v>8</v>
      </c>
      <c r="D5524" s="4" t="s">
        <v>14</v>
      </c>
      <c r="E5524" s="4" t="s">
        <v>20</v>
      </c>
      <c r="F5524" s="4">
        <v>1</v>
      </c>
      <c r="G5524" s="13">
        <f t="shared" si="86"/>
        <v>300</v>
      </c>
      <c r="H5524" s="13">
        <f>tbl_Data[[#This Row],[Units]] * tbl_Data[[#This Row],[Price]]</f>
        <v>300</v>
      </c>
      <c r="I5524" s="4" t="s">
        <v>11</v>
      </c>
      <c r="J5524" s="4" t="s">
        <v>12</v>
      </c>
      <c r="K5524" s="4" t="s">
        <v>55</v>
      </c>
    </row>
    <row r="5525" spans="2:11" x14ac:dyDescent="0.25">
      <c r="B5525" s="7">
        <v>44336</v>
      </c>
      <c r="C5525" s="4" t="s">
        <v>13</v>
      </c>
      <c r="D5525" s="4" t="s">
        <v>16</v>
      </c>
      <c r="E5525" s="4" t="s">
        <v>20</v>
      </c>
      <c r="F5525" s="4">
        <v>4</v>
      </c>
      <c r="G5525" s="13">
        <f t="shared" si="86"/>
        <v>300</v>
      </c>
      <c r="H5525" s="13">
        <f>tbl_Data[[#This Row],[Units]] * tbl_Data[[#This Row],[Price]]</f>
        <v>1200</v>
      </c>
      <c r="I5525" s="4" t="s">
        <v>11</v>
      </c>
      <c r="J5525" s="4" t="s">
        <v>19</v>
      </c>
      <c r="K5525" s="4" t="s">
        <v>55</v>
      </c>
    </row>
    <row r="5526" spans="2:11" x14ac:dyDescent="0.25">
      <c r="B5526" s="7">
        <v>44336</v>
      </c>
      <c r="C5526" s="4" t="s">
        <v>21</v>
      </c>
      <c r="D5526" s="4" t="s">
        <v>18</v>
      </c>
      <c r="E5526" s="4" t="s">
        <v>17</v>
      </c>
      <c r="F5526" s="4">
        <v>5</v>
      </c>
      <c r="G5526" s="13">
        <f t="shared" si="86"/>
        <v>500</v>
      </c>
      <c r="H5526" s="13">
        <f>tbl_Data[[#This Row],[Units]] * tbl_Data[[#This Row],[Price]]</f>
        <v>2500</v>
      </c>
      <c r="I5526" s="4" t="s">
        <v>23</v>
      </c>
      <c r="J5526" s="4" t="s">
        <v>12</v>
      </c>
      <c r="K5526" s="4" t="s">
        <v>53</v>
      </c>
    </row>
    <row r="5527" spans="2:11" x14ac:dyDescent="0.25">
      <c r="B5527" s="7">
        <v>44336</v>
      </c>
      <c r="C5527" s="4" t="s">
        <v>21</v>
      </c>
      <c r="D5527" s="4" t="s">
        <v>16</v>
      </c>
      <c r="E5527" s="4" t="s">
        <v>15</v>
      </c>
      <c r="F5527" s="4">
        <v>42</v>
      </c>
      <c r="G5527" s="13">
        <f t="shared" si="86"/>
        <v>100</v>
      </c>
      <c r="H5527" s="13">
        <f>tbl_Data[[#This Row],[Units]] * tbl_Data[[#This Row],[Price]]</f>
        <v>4200</v>
      </c>
      <c r="I5527" s="4" t="s">
        <v>11</v>
      </c>
      <c r="J5527" s="4" t="s">
        <v>12</v>
      </c>
      <c r="K5527" s="4" t="s">
        <v>55</v>
      </c>
    </row>
    <row r="5528" spans="2:11" x14ac:dyDescent="0.25">
      <c r="B5528" s="7">
        <v>44336</v>
      </c>
      <c r="C5528" s="4" t="s">
        <v>13</v>
      </c>
      <c r="D5528" s="4" t="s">
        <v>18</v>
      </c>
      <c r="E5528" s="4" t="s">
        <v>10</v>
      </c>
      <c r="F5528" s="4">
        <v>19</v>
      </c>
      <c r="G5528" s="13">
        <f t="shared" si="86"/>
        <v>400</v>
      </c>
      <c r="H5528" s="13">
        <f>tbl_Data[[#This Row],[Units]] * tbl_Data[[#This Row],[Price]]</f>
        <v>7600</v>
      </c>
      <c r="I5528" s="4" t="s">
        <v>23</v>
      </c>
      <c r="J5528" s="4" t="s">
        <v>12</v>
      </c>
      <c r="K5528" s="4" t="s">
        <v>55</v>
      </c>
    </row>
    <row r="5529" spans="2:11" x14ac:dyDescent="0.25">
      <c r="B5529" s="7">
        <v>44336</v>
      </c>
      <c r="C5529" s="4" t="s">
        <v>21</v>
      </c>
      <c r="D5529" s="4" t="s">
        <v>18</v>
      </c>
      <c r="E5529" s="4" t="s">
        <v>20</v>
      </c>
      <c r="F5529" s="4">
        <v>32</v>
      </c>
      <c r="G5529" s="13">
        <f t="shared" si="86"/>
        <v>300</v>
      </c>
      <c r="H5529" s="13">
        <f>tbl_Data[[#This Row],[Units]] * tbl_Data[[#This Row],[Price]]</f>
        <v>9600</v>
      </c>
      <c r="I5529" s="4" t="s">
        <v>11</v>
      </c>
      <c r="J5529" s="4" t="s">
        <v>12</v>
      </c>
      <c r="K5529" s="4" t="s">
        <v>52</v>
      </c>
    </row>
    <row r="5530" spans="2:11" x14ac:dyDescent="0.25">
      <c r="B5530" s="7">
        <v>44336</v>
      </c>
      <c r="C5530" s="4" t="s">
        <v>21</v>
      </c>
      <c r="D5530" s="4" t="s">
        <v>14</v>
      </c>
      <c r="E5530" s="4" t="s">
        <v>17</v>
      </c>
      <c r="F5530" s="4">
        <v>45</v>
      </c>
      <c r="G5530" s="13">
        <f t="shared" si="86"/>
        <v>500</v>
      </c>
      <c r="H5530" s="13">
        <f>tbl_Data[[#This Row],[Units]] * tbl_Data[[#This Row],[Price]]</f>
        <v>22500</v>
      </c>
      <c r="I5530" s="4" t="s">
        <v>23</v>
      </c>
      <c r="J5530" s="4" t="s">
        <v>12</v>
      </c>
      <c r="K5530" s="4" t="s">
        <v>55</v>
      </c>
    </row>
    <row r="5531" spans="2:11" x14ac:dyDescent="0.25">
      <c r="B5531" s="7">
        <v>44337</v>
      </c>
      <c r="C5531" s="4" t="s">
        <v>21</v>
      </c>
      <c r="D5531" s="4" t="s">
        <v>48</v>
      </c>
      <c r="E5531" s="4" t="s">
        <v>20</v>
      </c>
      <c r="F5531" s="4">
        <v>1</v>
      </c>
      <c r="G5531" s="13">
        <f t="shared" si="86"/>
        <v>300</v>
      </c>
      <c r="H5531" s="13">
        <f>tbl_Data[[#This Row],[Units]] * tbl_Data[[#This Row],[Price]]</f>
        <v>300</v>
      </c>
      <c r="I5531" s="4" t="s">
        <v>11</v>
      </c>
      <c r="J5531" s="4" t="s">
        <v>19</v>
      </c>
      <c r="K5531" s="4" t="s">
        <v>52</v>
      </c>
    </row>
    <row r="5532" spans="2:11" x14ac:dyDescent="0.25">
      <c r="B5532" s="7">
        <v>44337</v>
      </c>
      <c r="C5532" s="4" t="s">
        <v>8</v>
      </c>
      <c r="D5532" s="4" t="s">
        <v>14</v>
      </c>
      <c r="E5532" s="4" t="s">
        <v>15</v>
      </c>
      <c r="F5532" s="4">
        <v>4</v>
      </c>
      <c r="G5532" s="13">
        <f t="shared" si="86"/>
        <v>100</v>
      </c>
      <c r="H5532" s="13">
        <f>tbl_Data[[#This Row],[Units]] * tbl_Data[[#This Row],[Price]]</f>
        <v>400</v>
      </c>
      <c r="I5532" s="4" t="s">
        <v>11</v>
      </c>
      <c r="J5532" s="4" t="s">
        <v>12</v>
      </c>
      <c r="K5532" s="4" t="s">
        <v>53</v>
      </c>
    </row>
    <row r="5533" spans="2:11" x14ac:dyDescent="0.25">
      <c r="B5533" s="7">
        <v>44337</v>
      </c>
      <c r="C5533" s="4" t="s">
        <v>13</v>
      </c>
      <c r="D5533" s="4" t="s">
        <v>9</v>
      </c>
      <c r="E5533" s="4" t="s">
        <v>20</v>
      </c>
      <c r="F5533" s="4">
        <v>2</v>
      </c>
      <c r="G5533" s="13">
        <f t="shared" si="86"/>
        <v>300</v>
      </c>
      <c r="H5533" s="13">
        <f>tbl_Data[[#This Row],[Units]] * tbl_Data[[#This Row],[Price]]</f>
        <v>600</v>
      </c>
      <c r="I5533" s="4" t="s">
        <v>23</v>
      </c>
      <c r="J5533" s="4" t="s">
        <v>12</v>
      </c>
      <c r="K5533" s="4" t="s">
        <v>52</v>
      </c>
    </row>
    <row r="5534" spans="2:11" x14ac:dyDescent="0.25">
      <c r="B5534" s="7">
        <v>44337</v>
      </c>
      <c r="C5534" s="4" t="s">
        <v>13</v>
      </c>
      <c r="D5534" s="4" t="s">
        <v>48</v>
      </c>
      <c r="E5534" s="4" t="s">
        <v>10</v>
      </c>
      <c r="F5534" s="4">
        <v>18</v>
      </c>
      <c r="G5534" s="13">
        <f t="shared" si="86"/>
        <v>400</v>
      </c>
      <c r="H5534" s="13">
        <f>tbl_Data[[#This Row],[Units]] * tbl_Data[[#This Row],[Price]]</f>
        <v>7200</v>
      </c>
      <c r="I5534" s="4" t="s">
        <v>11</v>
      </c>
      <c r="J5534" s="4" t="s">
        <v>12</v>
      </c>
      <c r="K5534" s="4" t="s">
        <v>53</v>
      </c>
    </row>
    <row r="5535" spans="2:11" x14ac:dyDescent="0.25">
      <c r="B5535" s="7">
        <v>44337</v>
      </c>
      <c r="C5535" s="4" t="s">
        <v>8</v>
      </c>
      <c r="D5535" s="4" t="s">
        <v>48</v>
      </c>
      <c r="E5535" s="4" t="s">
        <v>10</v>
      </c>
      <c r="F5535" s="4">
        <v>32</v>
      </c>
      <c r="G5535" s="13">
        <f t="shared" si="86"/>
        <v>400</v>
      </c>
      <c r="H5535" s="13">
        <f>tbl_Data[[#This Row],[Units]] * tbl_Data[[#This Row],[Price]]</f>
        <v>12800</v>
      </c>
      <c r="I5535" s="4" t="s">
        <v>11</v>
      </c>
      <c r="J5535" s="4" t="s">
        <v>12</v>
      </c>
      <c r="K5535" s="4" t="s">
        <v>55</v>
      </c>
    </row>
    <row r="5536" spans="2:11" x14ac:dyDescent="0.25">
      <c r="B5536" s="7">
        <v>44337</v>
      </c>
      <c r="C5536" s="4" t="s">
        <v>13</v>
      </c>
      <c r="D5536" s="4" t="s">
        <v>48</v>
      </c>
      <c r="E5536" s="4" t="s">
        <v>10</v>
      </c>
      <c r="F5536" s="4">
        <v>48</v>
      </c>
      <c r="G5536" s="13">
        <f t="shared" si="86"/>
        <v>400</v>
      </c>
      <c r="H5536" s="13">
        <f>tbl_Data[[#This Row],[Units]] * tbl_Data[[#This Row],[Price]]</f>
        <v>19200</v>
      </c>
      <c r="I5536" s="4" t="s">
        <v>11</v>
      </c>
      <c r="J5536" s="4" t="s">
        <v>12</v>
      </c>
      <c r="K5536" s="4" t="s">
        <v>52</v>
      </c>
    </row>
    <row r="5537" spans="2:11" x14ac:dyDescent="0.25">
      <c r="B5537" s="7">
        <v>44337</v>
      </c>
      <c r="C5537" s="4" t="s">
        <v>13</v>
      </c>
      <c r="D5537" s="4" t="s">
        <v>9</v>
      </c>
      <c r="E5537" s="4" t="s">
        <v>17</v>
      </c>
      <c r="F5537" s="4">
        <v>45</v>
      </c>
      <c r="G5537" s="13">
        <f t="shared" si="86"/>
        <v>500</v>
      </c>
      <c r="H5537" s="13">
        <f>tbl_Data[[#This Row],[Units]] * tbl_Data[[#This Row],[Price]]</f>
        <v>22500</v>
      </c>
      <c r="I5537" s="4" t="s">
        <v>23</v>
      </c>
      <c r="J5537" s="4" t="s">
        <v>12</v>
      </c>
      <c r="K5537" s="4" t="s">
        <v>55</v>
      </c>
    </row>
    <row r="5538" spans="2:11" x14ac:dyDescent="0.25">
      <c r="B5538" s="7">
        <v>44338</v>
      </c>
      <c r="C5538" s="4" t="s">
        <v>8</v>
      </c>
      <c r="D5538" s="4" t="s">
        <v>48</v>
      </c>
      <c r="E5538" s="4" t="s">
        <v>22</v>
      </c>
      <c r="F5538" s="4">
        <v>16</v>
      </c>
      <c r="G5538" s="13">
        <f t="shared" si="86"/>
        <v>200</v>
      </c>
      <c r="H5538" s="13">
        <f>tbl_Data[[#This Row],[Units]] * tbl_Data[[#This Row],[Price]]</f>
        <v>3200</v>
      </c>
      <c r="I5538" s="4" t="s">
        <v>23</v>
      </c>
      <c r="J5538" s="4" t="s">
        <v>12</v>
      </c>
      <c r="K5538" s="4" t="s">
        <v>52</v>
      </c>
    </row>
    <row r="5539" spans="2:11" x14ac:dyDescent="0.25">
      <c r="B5539" s="7">
        <v>44338</v>
      </c>
      <c r="C5539" s="4" t="s">
        <v>21</v>
      </c>
      <c r="D5539" s="4" t="s">
        <v>48</v>
      </c>
      <c r="E5539" s="4" t="s">
        <v>10</v>
      </c>
      <c r="F5539" s="4">
        <v>13</v>
      </c>
      <c r="G5539" s="13">
        <f t="shared" si="86"/>
        <v>400</v>
      </c>
      <c r="H5539" s="13">
        <f>tbl_Data[[#This Row],[Units]] * tbl_Data[[#This Row],[Price]]</f>
        <v>5200</v>
      </c>
      <c r="I5539" s="4" t="s">
        <v>11</v>
      </c>
      <c r="J5539" s="4" t="s">
        <v>12</v>
      </c>
      <c r="K5539" s="4" t="s">
        <v>55</v>
      </c>
    </row>
    <row r="5540" spans="2:11" x14ac:dyDescent="0.25">
      <c r="B5540" s="7">
        <v>44338</v>
      </c>
      <c r="C5540" s="4" t="s">
        <v>21</v>
      </c>
      <c r="D5540" s="4" t="s">
        <v>18</v>
      </c>
      <c r="E5540" s="4" t="s">
        <v>22</v>
      </c>
      <c r="F5540" s="4">
        <v>27</v>
      </c>
      <c r="G5540" s="13">
        <f t="shared" si="86"/>
        <v>200</v>
      </c>
      <c r="H5540" s="13">
        <f>tbl_Data[[#This Row],[Units]] * tbl_Data[[#This Row],[Price]]</f>
        <v>5400</v>
      </c>
      <c r="I5540" s="4" t="s">
        <v>11</v>
      </c>
      <c r="J5540" s="4" t="s">
        <v>12</v>
      </c>
      <c r="K5540" s="4" t="s">
        <v>55</v>
      </c>
    </row>
    <row r="5541" spans="2:11" x14ac:dyDescent="0.25">
      <c r="B5541" s="7">
        <v>44338</v>
      </c>
      <c r="C5541" s="4" t="s">
        <v>8</v>
      </c>
      <c r="D5541" s="4" t="s">
        <v>24</v>
      </c>
      <c r="E5541" s="4" t="s">
        <v>20</v>
      </c>
      <c r="F5541" s="4">
        <v>22</v>
      </c>
      <c r="G5541" s="13">
        <f t="shared" si="86"/>
        <v>300</v>
      </c>
      <c r="H5541" s="13">
        <f>tbl_Data[[#This Row],[Units]] * tbl_Data[[#This Row],[Price]]</f>
        <v>6600</v>
      </c>
      <c r="I5541" s="4" t="s">
        <v>11</v>
      </c>
      <c r="J5541" s="4" t="s">
        <v>12</v>
      </c>
      <c r="K5541" s="4" t="s">
        <v>53</v>
      </c>
    </row>
    <row r="5542" spans="2:11" x14ac:dyDescent="0.25">
      <c r="B5542" s="7">
        <v>44338</v>
      </c>
      <c r="C5542" s="4" t="s">
        <v>21</v>
      </c>
      <c r="D5542" s="4" t="s">
        <v>14</v>
      </c>
      <c r="E5542" s="4" t="s">
        <v>22</v>
      </c>
      <c r="F5542" s="4">
        <v>43</v>
      </c>
      <c r="G5542" s="13">
        <f t="shared" si="86"/>
        <v>200</v>
      </c>
      <c r="H5542" s="13">
        <f>tbl_Data[[#This Row],[Units]] * tbl_Data[[#This Row],[Price]]</f>
        <v>8600</v>
      </c>
      <c r="I5542" s="4" t="s">
        <v>11</v>
      </c>
      <c r="J5542" s="4" t="s">
        <v>12</v>
      </c>
      <c r="K5542" s="4" t="s">
        <v>52</v>
      </c>
    </row>
    <row r="5543" spans="2:11" x14ac:dyDescent="0.25">
      <c r="B5543" s="7">
        <v>44338</v>
      </c>
      <c r="C5543" s="4" t="s">
        <v>8</v>
      </c>
      <c r="D5543" s="4" t="s">
        <v>9</v>
      </c>
      <c r="E5543" s="4" t="s">
        <v>17</v>
      </c>
      <c r="F5543" s="4">
        <v>20</v>
      </c>
      <c r="G5543" s="13">
        <f t="shared" si="86"/>
        <v>500</v>
      </c>
      <c r="H5543" s="13">
        <f>tbl_Data[[#This Row],[Units]] * tbl_Data[[#This Row],[Price]]</f>
        <v>10000</v>
      </c>
      <c r="I5543" s="4" t="s">
        <v>11</v>
      </c>
      <c r="J5543" s="4" t="s">
        <v>12</v>
      </c>
      <c r="K5543" s="4" t="s">
        <v>55</v>
      </c>
    </row>
    <row r="5544" spans="2:11" x14ac:dyDescent="0.25">
      <c r="B5544" s="7">
        <v>44338</v>
      </c>
      <c r="C5544" s="4" t="s">
        <v>13</v>
      </c>
      <c r="D5544" s="4" t="s">
        <v>16</v>
      </c>
      <c r="E5544" s="4" t="s">
        <v>17</v>
      </c>
      <c r="F5544" s="4">
        <v>21</v>
      </c>
      <c r="G5544" s="13">
        <f t="shared" si="86"/>
        <v>500</v>
      </c>
      <c r="H5544" s="13">
        <f>tbl_Data[[#This Row],[Units]] * tbl_Data[[#This Row],[Price]]</f>
        <v>10500</v>
      </c>
      <c r="I5544" s="4" t="s">
        <v>23</v>
      </c>
      <c r="J5544" s="4" t="s">
        <v>12</v>
      </c>
      <c r="K5544" s="4" t="s">
        <v>55</v>
      </c>
    </row>
    <row r="5545" spans="2:11" x14ac:dyDescent="0.25">
      <c r="B5545" s="7">
        <v>44338</v>
      </c>
      <c r="C5545" s="4" t="s">
        <v>13</v>
      </c>
      <c r="D5545" s="4" t="s">
        <v>14</v>
      </c>
      <c r="E5545" s="4" t="s">
        <v>20</v>
      </c>
      <c r="F5545" s="4">
        <v>48</v>
      </c>
      <c r="G5545" s="13">
        <f t="shared" si="86"/>
        <v>300</v>
      </c>
      <c r="H5545" s="13">
        <f>tbl_Data[[#This Row],[Units]] * tbl_Data[[#This Row],[Price]]</f>
        <v>14400</v>
      </c>
      <c r="I5545" s="4" t="s">
        <v>23</v>
      </c>
      <c r="J5545" s="4" t="s">
        <v>12</v>
      </c>
      <c r="K5545" s="4" t="s">
        <v>52</v>
      </c>
    </row>
    <row r="5546" spans="2:11" x14ac:dyDescent="0.25">
      <c r="B5546" s="7">
        <v>44338</v>
      </c>
      <c r="C5546" s="4" t="s">
        <v>8</v>
      </c>
      <c r="D5546" s="4" t="s">
        <v>9</v>
      </c>
      <c r="E5546" s="4" t="s">
        <v>17</v>
      </c>
      <c r="F5546" s="4">
        <v>32</v>
      </c>
      <c r="G5546" s="13">
        <f t="shared" si="86"/>
        <v>500</v>
      </c>
      <c r="H5546" s="13">
        <f>tbl_Data[[#This Row],[Units]] * tbl_Data[[#This Row],[Price]]</f>
        <v>16000</v>
      </c>
      <c r="I5546" s="4" t="s">
        <v>11</v>
      </c>
      <c r="J5546" s="4" t="s">
        <v>12</v>
      </c>
      <c r="K5546" s="4" t="s">
        <v>55</v>
      </c>
    </row>
    <row r="5547" spans="2:11" x14ac:dyDescent="0.25">
      <c r="B5547" s="7">
        <v>44338</v>
      </c>
      <c r="C5547" s="4" t="s">
        <v>8</v>
      </c>
      <c r="D5547" s="4" t="s">
        <v>9</v>
      </c>
      <c r="E5547" s="4" t="s">
        <v>17</v>
      </c>
      <c r="F5547" s="4">
        <v>41</v>
      </c>
      <c r="G5547" s="13">
        <f t="shared" si="86"/>
        <v>500</v>
      </c>
      <c r="H5547" s="13">
        <f>tbl_Data[[#This Row],[Units]] * tbl_Data[[#This Row],[Price]]</f>
        <v>20500</v>
      </c>
      <c r="I5547" s="4" t="s">
        <v>11</v>
      </c>
      <c r="J5547" s="4" t="s">
        <v>12</v>
      </c>
      <c r="K5547" s="4" t="s">
        <v>53</v>
      </c>
    </row>
    <row r="5548" spans="2:11" x14ac:dyDescent="0.25">
      <c r="B5548" s="7">
        <v>44339</v>
      </c>
      <c r="C5548" s="4" t="s">
        <v>13</v>
      </c>
      <c r="D5548" s="4" t="s">
        <v>14</v>
      </c>
      <c r="E5548" s="4" t="s">
        <v>10</v>
      </c>
      <c r="F5548" s="4">
        <v>12</v>
      </c>
      <c r="G5548" s="13">
        <f t="shared" si="86"/>
        <v>400</v>
      </c>
      <c r="H5548" s="13">
        <f>tbl_Data[[#This Row],[Units]] * tbl_Data[[#This Row],[Price]]</f>
        <v>4800</v>
      </c>
      <c r="I5548" s="4" t="s">
        <v>11</v>
      </c>
      <c r="J5548" s="4" t="s">
        <v>12</v>
      </c>
      <c r="K5548" s="4" t="s">
        <v>55</v>
      </c>
    </row>
    <row r="5549" spans="2:11" x14ac:dyDescent="0.25">
      <c r="B5549" s="7">
        <v>44339</v>
      </c>
      <c r="C5549" s="4" t="s">
        <v>8</v>
      </c>
      <c r="D5549" s="4" t="s">
        <v>18</v>
      </c>
      <c r="E5549" s="4" t="s">
        <v>20</v>
      </c>
      <c r="F5549" s="4">
        <v>18</v>
      </c>
      <c r="G5549" s="13">
        <f t="shared" si="86"/>
        <v>300</v>
      </c>
      <c r="H5549" s="13">
        <f>tbl_Data[[#This Row],[Units]] * tbl_Data[[#This Row],[Price]]</f>
        <v>5400</v>
      </c>
      <c r="I5549" s="4" t="s">
        <v>11</v>
      </c>
      <c r="J5549" s="4" t="s">
        <v>12</v>
      </c>
      <c r="K5549" s="4" t="s">
        <v>53</v>
      </c>
    </row>
    <row r="5550" spans="2:11" x14ac:dyDescent="0.25">
      <c r="B5550" s="7">
        <v>44339</v>
      </c>
      <c r="C5550" s="4" t="s">
        <v>8</v>
      </c>
      <c r="D5550" s="4" t="s">
        <v>14</v>
      </c>
      <c r="E5550" s="4" t="s">
        <v>17</v>
      </c>
      <c r="F5550" s="4">
        <v>14</v>
      </c>
      <c r="G5550" s="13">
        <f t="shared" si="86"/>
        <v>500</v>
      </c>
      <c r="H5550" s="13">
        <f>tbl_Data[[#This Row],[Units]] * tbl_Data[[#This Row],[Price]]</f>
        <v>7000</v>
      </c>
      <c r="I5550" s="4" t="s">
        <v>11</v>
      </c>
      <c r="J5550" s="4" t="s">
        <v>12</v>
      </c>
      <c r="K5550" s="4" t="s">
        <v>52</v>
      </c>
    </row>
    <row r="5551" spans="2:11" x14ac:dyDescent="0.25">
      <c r="B5551" s="7">
        <v>44339</v>
      </c>
      <c r="C5551" s="4" t="s">
        <v>13</v>
      </c>
      <c r="D5551" s="4" t="s">
        <v>18</v>
      </c>
      <c r="E5551" s="4" t="s">
        <v>10</v>
      </c>
      <c r="F5551" s="4">
        <v>18</v>
      </c>
      <c r="G5551" s="13">
        <f t="shared" si="86"/>
        <v>400</v>
      </c>
      <c r="H5551" s="13">
        <f>tbl_Data[[#This Row],[Units]] * tbl_Data[[#This Row],[Price]]</f>
        <v>7200</v>
      </c>
      <c r="I5551" s="4" t="s">
        <v>11</v>
      </c>
      <c r="J5551" s="4" t="s">
        <v>12</v>
      </c>
      <c r="K5551" s="4" t="s">
        <v>52</v>
      </c>
    </row>
    <row r="5552" spans="2:11" x14ac:dyDescent="0.25">
      <c r="B5552" s="7">
        <v>44339</v>
      </c>
      <c r="C5552" s="4" t="s">
        <v>13</v>
      </c>
      <c r="D5552" s="4" t="s">
        <v>48</v>
      </c>
      <c r="E5552" s="4" t="s">
        <v>20</v>
      </c>
      <c r="F5552" s="4">
        <v>30</v>
      </c>
      <c r="G5552" s="13">
        <f t="shared" si="86"/>
        <v>300</v>
      </c>
      <c r="H5552" s="13">
        <f>tbl_Data[[#This Row],[Units]] * tbl_Data[[#This Row],[Price]]</f>
        <v>9000</v>
      </c>
      <c r="I5552" s="4" t="s">
        <v>11</v>
      </c>
      <c r="J5552" s="4" t="s">
        <v>12</v>
      </c>
      <c r="K5552" s="4" t="s">
        <v>55</v>
      </c>
    </row>
    <row r="5553" spans="2:11" x14ac:dyDescent="0.25">
      <c r="B5553" s="7">
        <v>44339</v>
      </c>
      <c r="C5553" s="4" t="s">
        <v>13</v>
      </c>
      <c r="D5553" s="4" t="s">
        <v>18</v>
      </c>
      <c r="E5553" s="4" t="s">
        <v>20</v>
      </c>
      <c r="F5553" s="4">
        <v>37</v>
      </c>
      <c r="G5553" s="13">
        <f t="shared" si="86"/>
        <v>300</v>
      </c>
      <c r="H5553" s="13">
        <f>tbl_Data[[#This Row],[Units]] * tbl_Data[[#This Row],[Price]]</f>
        <v>11100</v>
      </c>
      <c r="I5553" s="4" t="s">
        <v>11</v>
      </c>
      <c r="J5553" s="4" t="s">
        <v>12</v>
      </c>
      <c r="K5553" s="4" t="s">
        <v>52</v>
      </c>
    </row>
    <row r="5554" spans="2:11" x14ac:dyDescent="0.25">
      <c r="B5554" s="7">
        <v>44339</v>
      </c>
      <c r="C5554" s="4" t="s">
        <v>13</v>
      </c>
      <c r="D5554" s="4" t="s">
        <v>9</v>
      </c>
      <c r="E5554" s="4" t="s">
        <v>10</v>
      </c>
      <c r="F5554" s="4">
        <v>33</v>
      </c>
      <c r="G5554" s="13">
        <f t="shared" si="86"/>
        <v>400</v>
      </c>
      <c r="H5554" s="13">
        <f>tbl_Data[[#This Row],[Units]] * tbl_Data[[#This Row],[Price]]</f>
        <v>13200</v>
      </c>
      <c r="I5554" s="4" t="s">
        <v>11</v>
      </c>
      <c r="J5554" s="4" t="s">
        <v>12</v>
      </c>
      <c r="K5554" s="4" t="s">
        <v>53</v>
      </c>
    </row>
    <row r="5555" spans="2:11" x14ac:dyDescent="0.25">
      <c r="B5555" s="7">
        <v>44339</v>
      </c>
      <c r="C5555" s="4" t="s">
        <v>13</v>
      </c>
      <c r="D5555" s="4" t="s">
        <v>16</v>
      </c>
      <c r="E5555" s="4" t="s">
        <v>20</v>
      </c>
      <c r="F5555" s="4">
        <v>44</v>
      </c>
      <c r="G5555" s="13">
        <f t="shared" si="86"/>
        <v>300</v>
      </c>
      <c r="H5555" s="13">
        <f>tbl_Data[[#This Row],[Units]] * tbl_Data[[#This Row],[Price]]</f>
        <v>13200</v>
      </c>
      <c r="I5555" s="4" t="s">
        <v>11</v>
      </c>
      <c r="J5555" s="4" t="s">
        <v>12</v>
      </c>
      <c r="K5555" s="4" t="s">
        <v>55</v>
      </c>
    </row>
    <row r="5556" spans="2:11" x14ac:dyDescent="0.25">
      <c r="B5556" s="7">
        <v>44339</v>
      </c>
      <c r="C5556" s="4" t="s">
        <v>21</v>
      </c>
      <c r="D5556" s="4" t="s">
        <v>18</v>
      </c>
      <c r="E5556" s="4" t="s">
        <v>10</v>
      </c>
      <c r="F5556" s="4">
        <v>34</v>
      </c>
      <c r="G5556" s="13">
        <f t="shared" si="86"/>
        <v>400</v>
      </c>
      <c r="H5556" s="13">
        <f>tbl_Data[[#This Row],[Units]] * tbl_Data[[#This Row],[Price]]</f>
        <v>13600</v>
      </c>
      <c r="I5556" s="4" t="s">
        <v>11</v>
      </c>
      <c r="J5556" s="4" t="s">
        <v>12</v>
      </c>
      <c r="K5556" s="4" t="s">
        <v>53</v>
      </c>
    </row>
    <row r="5557" spans="2:11" x14ac:dyDescent="0.25">
      <c r="B5557" s="7">
        <v>44339</v>
      </c>
      <c r="C5557" s="4" t="s">
        <v>13</v>
      </c>
      <c r="D5557" s="4" t="s">
        <v>48</v>
      </c>
      <c r="E5557" s="4" t="s">
        <v>10</v>
      </c>
      <c r="F5557" s="4">
        <v>43</v>
      </c>
      <c r="G5557" s="13">
        <f t="shared" si="86"/>
        <v>400</v>
      </c>
      <c r="H5557" s="13">
        <f>tbl_Data[[#This Row],[Units]] * tbl_Data[[#This Row],[Price]]</f>
        <v>17200</v>
      </c>
      <c r="I5557" s="4" t="s">
        <v>11</v>
      </c>
      <c r="J5557" s="4" t="s">
        <v>12</v>
      </c>
      <c r="K5557" s="4" t="s">
        <v>52</v>
      </c>
    </row>
    <row r="5558" spans="2:11" x14ac:dyDescent="0.25">
      <c r="B5558" s="7">
        <v>44339</v>
      </c>
      <c r="C5558" s="4" t="s">
        <v>13</v>
      </c>
      <c r="D5558" s="4" t="s">
        <v>18</v>
      </c>
      <c r="E5558" s="4" t="s">
        <v>17</v>
      </c>
      <c r="F5558" s="4">
        <v>39</v>
      </c>
      <c r="G5558" s="13">
        <f t="shared" si="86"/>
        <v>500</v>
      </c>
      <c r="H5558" s="13">
        <f>tbl_Data[[#This Row],[Units]] * tbl_Data[[#This Row],[Price]]</f>
        <v>19500</v>
      </c>
      <c r="I5558" s="4" t="s">
        <v>11</v>
      </c>
      <c r="J5558" s="4" t="s">
        <v>12</v>
      </c>
      <c r="K5558" s="4" t="s">
        <v>52</v>
      </c>
    </row>
    <row r="5559" spans="2:11" x14ac:dyDescent="0.25">
      <c r="B5559" s="7">
        <v>44340</v>
      </c>
      <c r="C5559" s="4" t="s">
        <v>8</v>
      </c>
      <c r="D5559" s="4" t="s">
        <v>18</v>
      </c>
      <c r="E5559" s="4" t="s">
        <v>10</v>
      </c>
      <c r="F5559" s="4">
        <v>1</v>
      </c>
      <c r="G5559" s="13">
        <f t="shared" si="86"/>
        <v>400</v>
      </c>
      <c r="H5559" s="13">
        <f>tbl_Data[[#This Row],[Units]] * tbl_Data[[#This Row],[Price]]</f>
        <v>400</v>
      </c>
      <c r="I5559" s="4" t="s">
        <v>11</v>
      </c>
      <c r="J5559" s="4" t="s">
        <v>12</v>
      </c>
      <c r="K5559" s="4" t="s">
        <v>55</v>
      </c>
    </row>
    <row r="5560" spans="2:11" x14ac:dyDescent="0.25">
      <c r="B5560" s="7">
        <v>44340</v>
      </c>
      <c r="C5560" s="4" t="s">
        <v>21</v>
      </c>
      <c r="D5560" s="4" t="s">
        <v>48</v>
      </c>
      <c r="E5560" s="4" t="s">
        <v>20</v>
      </c>
      <c r="F5560" s="4">
        <v>5</v>
      </c>
      <c r="G5560" s="13">
        <f t="shared" si="86"/>
        <v>300</v>
      </c>
      <c r="H5560" s="13">
        <f>tbl_Data[[#This Row],[Units]] * tbl_Data[[#This Row],[Price]]</f>
        <v>1500</v>
      </c>
      <c r="I5560" s="4" t="s">
        <v>11</v>
      </c>
      <c r="J5560" s="4" t="s">
        <v>12</v>
      </c>
      <c r="K5560" s="4" t="s">
        <v>52</v>
      </c>
    </row>
    <row r="5561" spans="2:11" x14ac:dyDescent="0.25">
      <c r="B5561" s="7">
        <v>44340</v>
      </c>
      <c r="C5561" s="4" t="s">
        <v>21</v>
      </c>
      <c r="D5561" s="4" t="s">
        <v>9</v>
      </c>
      <c r="E5561" s="4" t="s">
        <v>20</v>
      </c>
      <c r="F5561" s="4">
        <v>13</v>
      </c>
      <c r="G5561" s="13">
        <f t="shared" si="86"/>
        <v>300</v>
      </c>
      <c r="H5561" s="13">
        <f>tbl_Data[[#This Row],[Units]] * tbl_Data[[#This Row],[Price]]</f>
        <v>3900</v>
      </c>
      <c r="I5561" s="4" t="s">
        <v>11</v>
      </c>
      <c r="J5561" s="4" t="s">
        <v>19</v>
      </c>
      <c r="K5561" s="4" t="s">
        <v>53</v>
      </c>
    </row>
    <row r="5562" spans="2:11" x14ac:dyDescent="0.25">
      <c r="B5562" s="7">
        <v>44340</v>
      </c>
      <c r="C5562" s="4" t="s">
        <v>8</v>
      </c>
      <c r="D5562" s="4" t="s">
        <v>16</v>
      </c>
      <c r="E5562" s="4" t="s">
        <v>20</v>
      </c>
      <c r="F5562" s="4">
        <v>14</v>
      </c>
      <c r="G5562" s="13">
        <f t="shared" si="86"/>
        <v>300</v>
      </c>
      <c r="H5562" s="13">
        <f>tbl_Data[[#This Row],[Units]] * tbl_Data[[#This Row],[Price]]</f>
        <v>4200</v>
      </c>
      <c r="I5562" s="4" t="s">
        <v>11</v>
      </c>
      <c r="J5562" s="4" t="s">
        <v>12</v>
      </c>
      <c r="K5562" s="4" t="s">
        <v>55</v>
      </c>
    </row>
    <row r="5563" spans="2:11" x14ac:dyDescent="0.25">
      <c r="B5563" s="7">
        <v>44340</v>
      </c>
      <c r="C5563" s="4" t="s">
        <v>8</v>
      </c>
      <c r="D5563" s="4" t="s">
        <v>48</v>
      </c>
      <c r="E5563" s="4" t="s">
        <v>10</v>
      </c>
      <c r="F5563" s="4">
        <v>11</v>
      </c>
      <c r="G5563" s="13">
        <f t="shared" si="86"/>
        <v>400</v>
      </c>
      <c r="H5563" s="13">
        <f>tbl_Data[[#This Row],[Units]] * tbl_Data[[#This Row],[Price]]</f>
        <v>4400</v>
      </c>
      <c r="I5563" s="4" t="s">
        <v>11</v>
      </c>
      <c r="J5563" s="4" t="s">
        <v>12</v>
      </c>
      <c r="K5563" s="4" t="s">
        <v>52</v>
      </c>
    </row>
    <row r="5564" spans="2:11" x14ac:dyDescent="0.25">
      <c r="B5564" s="7">
        <v>44340</v>
      </c>
      <c r="C5564" s="4" t="s">
        <v>8</v>
      </c>
      <c r="D5564" s="4" t="s">
        <v>14</v>
      </c>
      <c r="E5564" s="4" t="s">
        <v>10</v>
      </c>
      <c r="F5564" s="4">
        <v>14</v>
      </c>
      <c r="G5564" s="13">
        <f t="shared" si="86"/>
        <v>400</v>
      </c>
      <c r="H5564" s="13">
        <f>tbl_Data[[#This Row],[Units]] * tbl_Data[[#This Row],[Price]]</f>
        <v>5600</v>
      </c>
      <c r="I5564" s="4" t="s">
        <v>11</v>
      </c>
      <c r="J5564" s="4" t="s">
        <v>19</v>
      </c>
      <c r="K5564" s="4" t="s">
        <v>52</v>
      </c>
    </row>
    <row r="5565" spans="2:11" x14ac:dyDescent="0.25">
      <c r="B5565" s="7">
        <v>44340</v>
      </c>
      <c r="C5565" s="4" t="s">
        <v>21</v>
      </c>
      <c r="D5565" s="4" t="s">
        <v>48</v>
      </c>
      <c r="E5565" s="4" t="s">
        <v>20</v>
      </c>
      <c r="F5565" s="4">
        <v>36</v>
      </c>
      <c r="G5565" s="13">
        <f t="shared" si="86"/>
        <v>300</v>
      </c>
      <c r="H5565" s="13">
        <f>tbl_Data[[#This Row],[Units]] * tbl_Data[[#This Row],[Price]]</f>
        <v>10800</v>
      </c>
      <c r="I5565" s="4" t="s">
        <v>11</v>
      </c>
      <c r="J5565" s="4" t="s">
        <v>12</v>
      </c>
      <c r="K5565" s="4" t="s">
        <v>56</v>
      </c>
    </row>
    <row r="5566" spans="2:11" x14ac:dyDescent="0.25">
      <c r="B5566" s="7">
        <v>44340</v>
      </c>
      <c r="C5566" s="4" t="s">
        <v>13</v>
      </c>
      <c r="D5566" s="4" t="s">
        <v>16</v>
      </c>
      <c r="E5566" s="4" t="s">
        <v>17</v>
      </c>
      <c r="F5566" s="4">
        <v>26</v>
      </c>
      <c r="G5566" s="13">
        <f t="shared" si="86"/>
        <v>500</v>
      </c>
      <c r="H5566" s="13">
        <f>tbl_Data[[#This Row],[Units]] * tbl_Data[[#This Row],[Price]]</f>
        <v>13000</v>
      </c>
      <c r="I5566" s="4" t="s">
        <v>11</v>
      </c>
      <c r="J5566" s="4" t="s">
        <v>19</v>
      </c>
      <c r="K5566" s="4" t="s">
        <v>52</v>
      </c>
    </row>
    <row r="5567" spans="2:11" x14ac:dyDescent="0.25">
      <c r="B5567" s="7">
        <v>44340</v>
      </c>
      <c r="C5567" s="4" t="s">
        <v>21</v>
      </c>
      <c r="D5567" s="4" t="s">
        <v>14</v>
      </c>
      <c r="E5567" s="4" t="s">
        <v>17</v>
      </c>
      <c r="F5567" s="4">
        <v>26</v>
      </c>
      <c r="G5567" s="13">
        <f t="shared" si="86"/>
        <v>500</v>
      </c>
      <c r="H5567" s="13">
        <f>tbl_Data[[#This Row],[Units]] * tbl_Data[[#This Row],[Price]]</f>
        <v>13000</v>
      </c>
      <c r="I5567" s="4" t="s">
        <v>11</v>
      </c>
      <c r="J5567" s="4" t="s">
        <v>12</v>
      </c>
      <c r="K5567" s="4" t="s">
        <v>52</v>
      </c>
    </row>
    <row r="5568" spans="2:11" x14ac:dyDescent="0.25">
      <c r="B5568" s="7">
        <v>44340</v>
      </c>
      <c r="C5568" s="4" t="s">
        <v>13</v>
      </c>
      <c r="D5568" s="4" t="s">
        <v>48</v>
      </c>
      <c r="E5568" s="4" t="s">
        <v>17</v>
      </c>
      <c r="F5568" s="4">
        <v>34</v>
      </c>
      <c r="G5568" s="13">
        <f t="shared" si="86"/>
        <v>500</v>
      </c>
      <c r="H5568" s="13">
        <f>tbl_Data[[#This Row],[Units]] * tbl_Data[[#This Row],[Price]]</f>
        <v>17000</v>
      </c>
      <c r="I5568" s="4" t="s">
        <v>11</v>
      </c>
      <c r="J5568" s="4" t="s">
        <v>12</v>
      </c>
      <c r="K5568" s="4" t="s">
        <v>53</v>
      </c>
    </row>
    <row r="5569" spans="2:11" x14ac:dyDescent="0.25">
      <c r="B5569" s="7">
        <v>44340</v>
      </c>
      <c r="C5569" s="4" t="s">
        <v>21</v>
      </c>
      <c r="D5569" s="4" t="s">
        <v>16</v>
      </c>
      <c r="E5569" s="4" t="s">
        <v>10</v>
      </c>
      <c r="F5569" s="4">
        <v>43</v>
      </c>
      <c r="G5569" s="13">
        <f t="shared" si="86"/>
        <v>400</v>
      </c>
      <c r="H5569" s="13">
        <f>tbl_Data[[#This Row],[Units]] * tbl_Data[[#This Row],[Price]]</f>
        <v>17200</v>
      </c>
      <c r="I5569" s="4" t="s">
        <v>11</v>
      </c>
      <c r="J5569" s="4" t="s">
        <v>12</v>
      </c>
      <c r="K5569" s="4" t="s">
        <v>52</v>
      </c>
    </row>
    <row r="5570" spans="2:11" x14ac:dyDescent="0.25">
      <c r="B5570" s="7">
        <v>44340</v>
      </c>
      <c r="C5570" s="4" t="s">
        <v>13</v>
      </c>
      <c r="D5570" s="4" t="s">
        <v>18</v>
      </c>
      <c r="E5570" s="4" t="s">
        <v>10</v>
      </c>
      <c r="F5570" s="4">
        <v>43</v>
      </c>
      <c r="G5570" s="13">
        <f t="shared" si="86"/>
        <v>400</v>
      </c>
      <c r="H5570" s="13">
        <f>tbl_Data[[#This Row],[Units]] * tbl_Data[[#This Row],[Price]]</f>
        <v>17200</v>
      </c>
      <c r="I5570" s="4" t="s">
        <v>11</v>
      </c>
      <c r="J5570" s="4" t="s">
        <v>12</v>
      </c>
      <c r="K5570" s="4" t="s">
        <v>54</v>
      </c>
    </row>
    <row r="5571" spans="2:11" x14ac:dyDescent="0.25">
      <c r="B5571" s="7">
        <v>44340</v>
      </c>
      <c r="C5571" s="4" t="s">
        <v>8</v>
      </c>
      <c r="D5571" s="4" t="s">
        <v>24</v>
      </c>
      <c r="E5571" s="4" t="s">
        <v>10</v>
      </c>
      <c r="F5571" s="4">
        <v>44</v>
      </c>
      <c r="G5571" s="13">
        <f t="shared" si="86"/>
        <v>400</v>
      </c>
      <c r="H5571" s="13">
        <f>tbl_Data[[#This Row],[Units]] * tbl_Data[[#This Row],[Price]]</f>
        <v>17600</v>
      </c>
      <c r="I5571" s="4" t="s">
        <v>11</v>
      </c>
      <c r="J5571" s="4" t="s">
        <v>12</v>
      </c>
      <c r="K5571" s="4" t="s">
        <v>53</v>
      </c>
    </row>
    <row r="5572" spans="2:11" x14ac:dyDescent="0.25">
      <c r="B5572" s="7">
        <v>44341</v>
      </c>
      <c r="C5572" s="4" t="s">
        <v>8</v>
      </c>
      <c r="D5572" s="4" t="s">
        <v>18</v>
      </c>
      <c r="E5572" s="4" t="s">
        <v>15</v>
      </c>
      <c r="F5572" s="4">
        <v>8</v>
      </c>
      <c r="G5572" s="13">
        <f t="shared" ref="G5572:G5635" si="87">_xlfn.XLOOKUP(E5572, Product, dv_Price, "N/A", 0)</f>
        <v>100</v>
      </c>
      <c r="H5572" s="13">
        <f>tbl_Data[[#This Row],[Units]] * tbl_Data[[#This Row],[Price]]</f>
        <v>800</v>
      </c>
      <c r="I5572" s="4" t="s">
        <v>23</v>
      </c>
      <c r="J5572" s="4" t="s">
        <v>12</v>
      </c>
      <c r="K5572" s="4" t="s">
        <v>52</v>
      </c>
    </row>
    <row r="5573" spans="2:11" x14ac:dyDescent="0.25">
      <c r="B5573" s="7">
        <v>44341</v>
      </c>
      <c r="C5573" s="4" t="s">
        <v>21</v>
      </c>
      <c r="D5573" s="4" t="s">
        <v>16</v>
      </c>
      <c r="E5573" s="4" t="s">
        <v>10</v>
      </c>
      <c r="F5573" s="4">
        <v>2</v>
      </c>
      <c r="G5573" s="13">
        <f t="shared" si="87"/>
        <v>400</v>
      </c>
      <c r="H5573" s="13">
        <f>tbl_Data[[#This Row],[Units]] * tbl_Data[[#This Row],[Price]]</f>
        <v>800</v>
      </c>
      <c r="I5573" s="4" t="s">
        <v>11</v>
      </c>
      <c r="J5573" s="4" t="s">
        <v>19</v>
      </c>
      <c r="K5573" s="4" t="s">
        <v>56</v>
      </c>
    </row>
    <row r="5574" spans="2:11" x14ac:dyDescent="0.25">
      <c r="B5574" s="7">
        <v>44341</v>
      </c>
      <c r="C5574" s="4" t="s">
        <v>21</v>
      </c>
      <c r="D5574" s="4" t="s">
        <v>48</v>
      </c>
      <c r="E5574" s="4" t="s">
        <v>10</v>
      </c>
      <c r="F5574" s="4">
        <v>5</v>
      </c>
      <c r="G5574" s="13">
        <f t="shared" si="87"/>
        <v>400</v>
      </c>
      <c r="H5574" s="13">
        <f>tbl_Data[[#This Row],[Units]] * tbl_Data[[#This Row],[Price]]</f>
        <v>2000</v>
      </c>
      <c r="I5574" s="4" t="s">
        <v>11</v>
      </c>
      <c r="J5574" s="4" t="s">
        <v>12</v>
      </c>
      <c r="K5574" s="4" t="s">
        <v>55</v>
      </c>
    </row>
    <row r="5575" spans="2:11" x14ac:dyDescent="0.25">
      <c r="B5575" s="7">
        <v>44341</v>
      </c>
      <c r="C5575" s="4" t="s">
        <v>8</v>
      </c>
      <c r="D5575" s="4" t="s">
        <v>18</v>
      </c>
      <c r="E5575" s="4" t="s">
        <v>10</v>
      </c>
      <c r="F5575" s="4">
        <v>7</v>
      </c>
      <c r="G5575" s="13">
        <f t="shared" si="87"/>
        <v>400</v>
      </c>
      <c r="H5575" s="13">
        <f>tbl_Data[[#This Row],[Units]] * tbl_Data[[#This Row],[Price]]</f>
        <v>2800</v>
      </c>
      <c r="I5575" s="4" t="s">
        <v>11</v>
      </c>
      <c r="J5575" s="4" t="s">
        <v>12</v>
      </c>
      <c r="K5575" s="4" t="s">
        <v>53</v>
      </c>
    </row>
    <row r="5576" spans="2:11" x14ac:dyDescent="0.25">
      <c r="B5576" s="7">
        <v>44341</v>
      </c>
      <c r="C5576" s="4" t="s">
        <v>13</v>
      </c>
      <c r="D5576" s="4" t="s">
        <v>9</v>
      </c>
      <c r="E5576" s="4" t="s">
        <v>22</v>
      </c>
      <c r="F5576" s="4">
        <v>19</v>
      </c>
      <c r="G5576" s="13">
        <f t="shared" si="87"/>
        <v>200</v>
      </c>
      <c r="H5576" s="13">
        <f>tbl_Data[[#This Row],[Units]] * tbl_Data[[#This Row],[Price]]</f>
        <v>3800</v>
      </c>
      <c r="I5576" s="4" t="s">
        <v>11</v>
      </c>
      <c r="J5576" s="4" t="s">
        <v>12</v>
      </c>
      <c r="K5576" s="4" t="s">
        <v>55</v>
      </c>
    </row>
    <row r="5577" spans="2:11" x14ac:dyDescent="0.25">
      <c r="B5577" s="7">
        <v>44341</v>
      </c>
      <c r="C5577" s="4" t="s">
        <v>21</v>
      </c>
      <c r="D5577" s="4" t="s">
        <v>14</v>
      </c>
      <c r="E5577" s="4" t="s">
        <v>10</v>
      </c>
      <c r="F5577" s="4">
        <v>12</v>
      </c>
      <c r="G5577" s="13">
        <f t="shared" si="87"/>
        <v>400</v>
      </c>
      <c r="H5577" s="13">
        <f>tbl_Data[[#This Row],[Units]] * tbl_Data[[#This Row],[Price]]</f>
        <v>4800</v>
      </c>
      <c r="I5577" s="4" t="s">
        <v>11</v>
      </c>
      <c r="J5577" s="4" t="s">
        <v>12</v>
      </c>
      <c r="K5577" s="4" t="s">
        <v>53</v>
      </c>
    </row>
    <row r="5578" spans="2:11" x14ac:dyDescent="0.25">
      <c r="B5578" s="7">
        <v>44341</v>
      </c>
      <c r="C5578" s="4" t="s">
        <v>21</v>
      </c>
      <c r="D5578" s="4" t="s">
        <v>14</v>
      </c>
      <c r="E5578" s="4" t="s">
        <v>10</v>
      </c>
      <c r="F5578" s="4">
        <v>16</v>
      </c>
      <c r="G5578" s="13">
        <f t="shared" si="87"/>
        <v>400</v>
      </c>
      <c r="H5578" s="13">
        <f>tbl_Data[[#This Row],[Units]] * tbl_Data[[#This Row],[Price]]</f>
        <v>6400</v>
      </c>
      <c r="I5578" s="4" t="s">
        <v>11</v>
      </c>
      <c r="J5578" s="4" t="s">
        <v>12</v>
      </c>
      <c r="K5578" s="4" t="s">
        <v>53</v>
      </c>
    </row>
    <row r="5579" spans="2:11" x14ac:dyDescent="0.25">
      <c r="B5579" s="7">
        <v>44341</v>
      </c>
      <c r="C5579" s="4" t="s">
        <v>21</v>
      </c>
      <c r="D5579" s="4" t="s">
        <v>9</v>
      </c>
      <c r="E5579" s="4" t="s">
        <v>10</v>
      </c>
      <c r="F5579" s="4">
        <v>32</v>
      </c>
      <c r="G5579" s="13">
        <f t="shared" si="87"/>
        <v>400</v>
      </c>
      <c r="H5579" s="13">
        <f>tbl_Data[[#This Row],[Units]] * tbl_Data[[#This Row],[Price]]</f>
        <v>12800</v>
      </c>
      <c r="I5579" s="4" t="s">
        <v>11</v>
      </c>
      <c r="J5579" s="4" t="s">
        <v>12</v>
      </c>
      <c r="K5579" s="4" t="s">
        <v>53</v>
      </c>
    </row>
    <row r="5580" spans="2:11" x14ac:dyDescent="0.25">
      <c r="B5580" s="7">
        <v>44341</v>
      </c>
      <c r="C5580" s="4" t="s">
        <v>21</v>
      </c>
      <c r="D5580" s="4" t="s">
        <v>14</v>
      </c>
      <c r="E5580" s="4" t="s">
        <v>10</v>
      </c>
      <c r="F5580" s="4">
        <v>36</v>
      </c>
      <c r="G5580" s="13">
        <f t="shared" si="87"/>
        <v>400</v>
      </c>
      <c r="H5580" s="13">
        <f>tbl_Data[[#This Row],[Units]] * tbl_Data[[#This Row],[Price]]</f>
        <v>14400</v>
      </c>
      <c r="I5580" s="4" t="s">
        <v>11</v>
      </c>
      <c r="J5580" s="4" t="s">
        <v>12</v>
      </c>
      <c r="K5580" s="4" t="s">
        <v>52</v>
      </c>
    </row>
    <row r="5581" spans="2:11" x14ac:dyDescent="0.25">
      <c r="B5581" s="7">
        <v>44342</v>
      </c>
      <c r="C5581" s="4" t="s">
        <v>21</v>
      </c>
      <c r="D5581" s="4" t="s">
        <v>48</v>
      </c>
      <c r="E5581" s="4" t="s">
        <v>20</v>
      </c>
      <c r="F5581" s="4">
        <v>1</v>
      </c>
      <c r="G5581" s="13">
        <f t="shared" si="87"/>
        <v>300</v>
      </c>
      <c r="H5581" s="13">
        <f>tbl_Data[[#This Row],[Units]] * tbl_Data[[#This Row],[Price]]</f>
        <v>300</v>
      </c>
      <c r="I5581" s="4" t="s">
        <v>11</v>
      </c>
      <c r="J5581" s="4" t="s">
        <v>12</v>
      </c>
      <c r="K5581" s="4" t="s">
        <v>52</v>
      </c>
    </row>
    <row r="5582" spans="2:11" x14ac:dyDescent="0.25">
      <c r="B5582" s="7">
        <v>44342</v>
      </c>
      <c r="C5582" s="4" t="s">
        <v>21</v>
      </c>
      <c r="D5582" s="4" t="s">
        <v>16</v>
      </c>
      <c r="E5582" s="4" t="s">
        <v>17</v>
      </c>
      <c r="F5582" s="4">
        <v>3</v>
      </c>
      <c r="G5582" s="13">
        <f t="shared" si="87"/>
        <v>500</v>
      </c>
      <c r="H5582" s="13">
        <f>tbl_Data[[#This Row],[Units]] * tbl_Data[[#This Row],[Price]]</f>
        <v>1500</v>
      </c>
      <c r="I5582" s="4" t="s">
        <v>11</v>
      </c>
      <c r="J5582" s="4" t="s">
        <v>12</v>
      </c>
      <c r="K5582" s="4" t="s">
        <v>52</v>
      </c>
    </row>
    <row r="5583" spans="2:11" x14ac:dyDescent="0.25">
      <c r="B5583" s="7">
        <v>44342</v>
      </c>
      <c r="C5583" s="4" t="s">
        <v>21</v>
      </c>
      <c r="D5583" s="4" t="s">
        <v>14</v>
      </c>
      <c r="E5583" s="4" t="s">
        <v>15</v>
      </c>
      <c r="F5583" s="4">
        <v>16</v>
      </c>
      <c r="G5583" s="13">
        <f t="shared" si="87"/>
        <v>100</v>
      </c>
      <c r="H5583" s="13">
        <f>tbl_Data[[#This Row],[Units]] * tbl_Data[[#This Row],[Price]]</f>
        <v>1600</v>
      </c>
      <c r="I5583" s="4" t="s">
        <v>11</v>
      </c>
      <c r="J5583" s="4" t="s">
        <v>19</v>
      </c>
      <c r="K5583" s="4" t="s">
        <v>53</v>
      </c>
    </row>
    <row r="5584" spans="2:11" x14ac:dyDescent="0.25">
      <c r="B5584" s="7">
        <v>44342</v>
      </c>
      <c r="C5584" s="4" t="s">
        <v>21</v>
      </c>
      <c r="D5584" s="4" t="s">
        <v>18</v>
      </c>
      <c r="E5584" s="4" t="s">
        <v>15</v>
      </c>
      <c r="F5584" s="4">
        <v>25</v>
      </c>
      <c r="G5584" s="13">
        <f t="shared" si="87"/>
        <v>100</v>
      </c>
      <c r="H5584" s="13">
        <f>tbl_Data[[#This Row],[Units]] * tbl_Data[[#This Row],[Price]]</f>
        <v>2500</v>
      </c>
      <c r="I5584" s="4" t="s">
        <v>23</v>
      </c>
      <c r="J5584" s="4" t="s">
        <v>12</v>
      </c>
      <c r="K5584" s="4" t="s">
        <v>52</v>
      </c>
    </row>
    <row r="5585" spans="2:11" x14ac:dyDescent="0.25">
      <c r="B5585" s="7">
        <v>44342</v>
      </c>
      <c r="C5585" s="4" t="s">
        <v>13</v>
      </c>
      <c r="D5585" s="4" t="s">
        <v>18</v>
      </c>
      <c r="E5585" s="4" t="s">
        <v>17</v>
      </c>
      <c r="F5585" s="4">
        <v>5</v>
      </c>
      <c r="G5585" s="13">
        <f t="shared" si="87"/>
        <v>500</v>
      </c>
      <c r="H5585" s="13">
        <f>tbl_Data[[#This Row],[Units]] * tbl_Data[[#This Row],[Price]]</f>
        <v>2500</v>
      </c>
      <c r="I5585" s="4" t="s">
        <v>11</v>
      </c>
      <c r="J5585" s="4" t="s">
        <v>19</v>
      </c>
      <c r="K5585" s="4" t="s">
        <v>55</v>
      </c>
    </row>
    <row r="5586" spans="2:11" x14ac:dyDescent="0.25">
      <c r="B5586" s="7">
        <v>44342</v>
      </c>
      <c r="C5586" s="4" t="s">
        <v>21</v>
      </c>
      <c r="D5586" s="4" t="s">
        <v>16</v>
      </c>
      <c r="E5586" s="4" t="s">
        <v>20</v>
      </c>
      <c r="F5586" s="4">
        <v>12</v>
      </c>
      <c r="G5586" s="13">
        <f t="shared" si="87"/>
        <v>300</v>
      </c>
      <c r="H5586" s="13">
        <f>tbl_Data[[#This Row],[Units]] * tbl_Data[[#This Row],[Price]]</f>
        <v>3600</v>
      </c>
      <c r="I5586" s="4" t="s">
        <v>11</v>
      </c>
      <c r="J5586" s="4" t="s">
        <v>12</v>
      </c>
      <c r="K5586" s="4" t="s">
        <v>53</v>
      </c>
    </row>
    <row r="5587" spans="2:11" x14ac:dyDescent="0.25">
      <c r="B5587" s="7">
        <v>44342</v>
      </c>
      <c r="C5587" s="4" t="s">
        <v>8</v>
      </c>
      <c r="D5587" s="4" t="s">
        <v>14</v>
      </c>
      <c r="E5587" s="4" t="s">
        <v>22</v>
      </c>
      <c r="F5587" s="4">
        <v>19</v>
      </c>
      <c r="G5587" s="13">
        <f t="shared" si="87"/>
        <v>200</v>
      </c>
      <c r="H5587" s="13">
        <f>tbl_Data[[#This Row],[Units]] * tbl_Data[[#This Row],[Price]]</f>
        <v>3800</v>
      </c>
      <c r="I5587" s="4" t="s">
        <v>11</v>
      </c>
      <c r="J5587" s="4" t="s">
        <v>12</v>
      </c>
      <c r="K5587" s="4" t="s">
        <v>53</v>
      </c>
    </row>
    <row r="5588" spans="2:11" x14ac:dyDescent="0.25">
      <c r="B5588" s="7">
        <v>44342</v>
      </c>
      <c r="C5588" s="4" t="s">
        <v>13</v>
      </c>
      <c r="D5588" s="4" t="s">
        <v>18</v>
      </c>
      <c r="E5588" s="4" t="s">
        <v>10</v>
      </c>
      <c r="F5588" s="4">
        <v>11</v>
      </c>
      <c r="G5588" s="13">
        <f t="shared" si="87"/>
        <v>400</v>
      </c>
      <c r="H5588" s="13">
        <f>tbl_Data[[#This Row],[Units]] * tbl_Data[[#This Row],[Price]]</f>
        <v>4400</v>
      </c>
      <c r="I5588" s="4" t="s">
        <v>11</v>
      </c>
      <c r="J5588" s="4" t="s">
        <v>12</v>
      </c>
      <c r="K5588" s="4" t="s">
        <v>53</v>
      </c>
    </row>
    <row r="5589" spans="2:11" x14ac:dyDescent="0.25">
      <c r="B5589" s="7">
        <v>44342</v>
      </c>
      <c r="C5589" s="4" t="s">
        <v>13</v>
      </c>
      <c r="D5589" s="4" t="s">
        <v>18</v>
      </c>
      <c r="E5589" s="4" t="s">
        <v>17</v>
      </c>
      <c r="F5589" s="4">
        <v>10</v>
      </c>
      <c r="G5589" s="13">
        <f t="shared" si="87"/>
        <v>500</v>
      </c>
      <c r="H5589" s="13">
        <f>tbl_Data[[#This Row],[Units]] * tbl_Data[[#This Row],[Price]]</f>
        <v>5000</v>
      </c>
      <c r="I5589" s="4" t="s">
        <v>11</v>
      </c>
      <c r="J5589" s="4" t="s">
        <v>12</v>
      </c>
      <c r="K5589" s="4" t="s">
        <v>53</v>
      </c>
    </row>
    <row r="5590" spans="2:11" x14ac:dyDescent="0.25">
      <c r="B5590" s="7">
        <v>44342</v>
      </c>
      <c r="C5590" s="4" t="s">
        <v>8</v>
      </c>
      <c r="D5590" s="4" t="s">
        <v>9</v>
      </c>
      <c r="E5590" s="4" t="s">
        <v>17</v>
      </c>
      <c r="F5590" s="4">
        <v>11</v>
      </c>
      <c r="G5590" s="13">
        <f t="shared" si="87"/>
        <v>500</v>
      </c>
      <c r="H5590" s="13">
        <f>tbl_Data[[#This Row],[Units]] * tbl_Data[[#This Row],[Price]]</f>
        <v>5500</v>
      </c>
      <c r="I5590" s="4" t="s">
        <v>23</v>
      </c>
      <c r="J5590" s="4" t="s">
        <v>12</v>
      </c>
      <c r="K5590" s="4" t="s">
        <v>53</v>
      </c>
    </row>
    <row r="5591" spans="2:11" x14ac:dyDescent="0.25">
      <c r="B5591" s="7">
        <v>44342</v>
      </c>
      <c r="C5591" s="4" t="s">
        <v>8</v>
      </c>
      <c r="D5591" s="4" t="s">
        <v>16</v>
      </c>
      <c r="E5591" s="4" t="s">
        <v>22</v>
      </c>
      <c r="F5591" s="4">
        <v>34</v>
      </c>
      <c r="G5591" s="13">
        <f t="shared" si="87"/>
        <v>200</v>
      </c>
      <c r="H5591" s="13">
        <f>tbl_Data[[#This Row],[Units]] * tbl_Data[[#This Row],[Price]]</f>
        <v>6800</v>
      </c>
      <c r="I5591" s="4" t="s">
        <v>11</v>
      </c>
      <c r="J5591" s="4" t="s">
        <v>12</v>
      </c>
      <c r="K5591" s="4" t="s">
        <v>55</v>
      </c>
    </row>
    <row r="5592" spans="2:11" x14ac:dyDescent="0.25">
      <c r="B5592" s="7">
        <v>44342</v>
      </c>
      <c r="C5592" s="4" t="s">
        <v>8</v>
      </c>
      <c r="D5592" s="4" t="s">
        <v>24</v>
      </c>
      <c r="E5592" s="4" t="s">
        <v>10</v>
      </c>
      <c r="F5592" s="4">
        <v>21</v>
      </c>
      <c r="G5592" s="13">
        <f t="shared" si="87"/>
        <v>400</v>
      </c>
      <c r="H5592" s="13">
        <f>tbl_Data[[#This Row],[Units]] * tbl_Data[[#This Row],[Price]]</f>
        <v>8400</v>
      </c>
      <c r="I5592" s="4" t="s">
        <v>23</v>
      </c>
      <c r="J5592" s="4" t="s">
        <v>12</v>
      </c>
      <c r="K5592" s="4" t="s">
        <v>53</v>
      </c>
    </row>
    <row r="5593" spans="2:11" x14ac:dyDescent="0.25">
      <c r="B5593" s="7">
        <v>44342</v>
      </c>
      <c r="C5593" s="4" t="s">
        <v>8</v>
      </c>
      <c r="D5593" s="4" t="s">
        <v>18</v>
      </c>
      <c r="E5593" s="4" t="s">
        <v>20</v>
      </c>
      <c r="F5593" s="4">
        <v>31</v>
      </c>
      <c r="G5593" s="13">
        <f t="shared" si="87"/>
        <v>300</v>
      </c>
      <c r="H5593" s="13">
        <f>tbl_Data[[#This Row],[Units]] * tbl_Data[[#This Row],[Price]]</f>
        <v>9300</v>
      </c>
      <c r="I5593" s="4" t="s">
        <v>11</v>
      </c>
      <c r="J5593" s="4" t="s">
        <v>12</v>
      </c>
      <c r="K5593" s="4" t="s">
        <v>55</v>
      </c>
    </row>
    <row r="5594" spans="2:11" x14ac:dyDescent="0.25">
      <c r="B5594" s="7">
        <v>44342</v>
      </c>
      <c r="C5594" s="4" t="s">
        <v>8</v>
      </c>
      <c r="D5594" s="4" t="s">
        <v>18</v>
      </c>
      <c r="E5594" s="4" t="s">
        <v>10</v>
      </c>
      <c r="F5594" s="4">
        <v>29</v>
      </c>
      <c r="G5594" s="13">
        <f t="shared" si="87"/>
        <v>400</v>
      </c>
      <c r="H5594" s="13">
        <f>tbl_Data[[#This Row],[Units]] * tbl_Data[[#This Row],[Price]]</f>
        <v>11600</v>
      </c>
      <c r="I5594" s="4" t="s">
        <v>11</v>
      </c>
      <c r="J5594" s="4" t="s">
        <v>12</v>
      </c>
      <c r="K5594" s="4" t="s">
        <v>54</v>
      </c>
    </row>
    <row r="5595" spans="2:11" x14ac:dyDescent="0.25">
      <c r="B5595" s="7">
        <v>44342</v>
      </c>
      <c r="C5595" s="4" t="s">
        <v>13</v>
      </c>
      <c r="D5595" s="4" t="s">
        <v>48</v>
      </c>
      <c r="E5595" s="4" t="s">
        <v>17</v>
      </c>
      <c r="F5595" s="4">
        <v>24</v>
      </c>
      <c r="G5595" s="13">
        <f t="shared" si="87"/>
        <v>500</v>
      </c>
      <c r="H5595" s="13">
        <f>tbl_Data[[#This Row],[Units]] * tbl_Data[[#This Row],[Price]]</f>
        <v>12000</v>
      </c>
      <c r="I5595" s="4" t="s">
        <v>11</v>
      </c>
      <c r="J5595" s="4" t="s">
        <v>12</v>
      </c>
      <c r="K5595" s="4" t="s">
        <v>54</v>
      </c>
    </row>
    <row r="5596" spans="2:11" x14ac:dyDescent="0.25">
      <c r="B5596" s="7">
        <v>44342</v>
      </c>
      <c r="C5596" s="4" t="s">
        <v>21</v>
      </c>
      <c r="D5596" s="4" t="s">
        <v>14</v>
      </c>
      <c r="E5596" s="4" t="s">
        <v>10</v>
      </c>
      <c r="F5596" s="4">
        <v>35</v>
      </c>
      <c r="G5596" s="13">
        <f t="shared" si="87"/>
        <v>400</v>
      </c>
      <c r="H5596" s="13">
        <f>tbl_Data[[#This Row],[Units]] * tbl_Data[[#This Row],[Price]]</f>
        <v>14000</v>
      </c>
      <c r="I5596" s="4" t="s">
        <v>11</v>
      </c>
      <c r="J5596" s="4" t="s">
        <v>12</v>
      </c>
      <c r="K5596" s="4" t="s">
        <v>53</v>
      </c>
    </row>
    <row r="5597" spans="2:11" x14ac:dyDescent="0.25">
      <c r="B5597" s="7">
        <v>44342</v>
      </c>
      <c r="C5597" s="4" t="s">
        <v>21</v>
      </c>
      <c r="D5597" s="4" t="s">
        <v>24</v>
      </c>
      <c r="E5597" s="4" t="s">
        <v>10</v>
      </c>
      <c r="F5597" s="4">
        <v>42</v>
      </c>
      <c r="G5597" s="13">
        <f t="shared" si="87"/>
        <v>400</v>
      </c>
      <c r="H5597" s="13">
        <f>tbl_Data[[#This Row],[Units]] * tbl_Data[[#This Row],[Price]]</f>
        <v>16800</v>
      </c>
      <c r="I5597" s="4" t="s">
        <v>23</v>
      </c>
      <c r="J5597" s="4" t="s">
        <v>12</v>
      </c>
      <c r="K5597" s="4" t="s">
        <v>55</v>
      </c>
    </row>
    <row r="5598" spans="2:11" x14ac:dyDescent="0.25">
      <c r="B5598" s="7">
        <v>44342</v>
      </c>
      <c r="C5598" s="4" t="s">
        <v>13</v>
      </c>
      <c r="D5598" s="4" t="s">
        <v>9</v>
      </c>
      <c r="E5598" s="4" t="s">
        <v>10</v>
      </c>
      <c r="F5598" s="4">
        <v>47</v>
      </c>
      <c r="G5598" s="13">
        <f t="shared" si="87"/>
        <v>400</v>
      </c>
      <c r="H5598" s="13">
        <f>tbl_Data[[#This Row],[Units]] * tbl_Data[[#This Row],[Price]]</f>
        <v>18800</v>
      </c>
      <c r="I5598" s="4" t="s">
        <v>23</v>
      </c>
      <c r="J5598" s="4" t="s">
        <v>12</v>
      </c>
      <c r="K5598" s="4" t="s">
        <v>55</v>
      </c>
    </row>
    <row r="5599" spans="2:11" x14ac:dyDescent="0.25">
      <c r="B5599" s="7">
        <v>44343</v>
      </c>
      <c r="C5599" s="4" t="s">
        <v>8</v>
      </c>
      <c r="D5599" s="4" t="s">
        <v>18</v>
      </c>
      <c r="E5599" s="4" t="s">
        <v>15</v>
      </c>
      <c r="F5599" s="4">
        <v>3</v>
      </c>
      <c r="G5599" s="13">
        <f t="shared" si="87"/>
        <v>100</v>
      </c>
      <c r="H5599" s="13">
        <f>tbl_Data[[#This Row],[Units]] * tbl_Data[[#This Row],[Price]]</f>
        <v>300</v>
      </c>
      <c r="I5599" s="4" t="s">
        <v>11</v>
      </c>
      <c r="J5599" s="4" t="s">
        <v>12</v>
      </c>
      <c r="K5599" s="4" t="s">
        <v>52</v>
      </c>
    </row>
    <row r="5600" spans="2:11" x14ac:dyDescent="0.25">
      <c r="B5600" s="7">
        <v>44343</v>
      </c>
      <c r="C5600" s="4" t="s">
        <v>21</v>
      </c>
      <c r="D5600" s="4" t="s">
        <v>18</v>
      </c>
      <c r="E5600" s="4" t="s">
        <v>10</v>
      </c>
      <c r="F5600" s="4">
        <v>1</v>
      </c>
      <c r="G5600" s="13">
        <f t="shared" si="87"/>
        <v>400</v>
      </c>
      <c r="H5600" s="13">
        <f>tbl_Data[[#This Row],[Units]] * tbl_Data[[#This Row],[Price]]</f>
        <v>400</v>
      </c>
      <c r="I5600" s="4" t="s">
        <v>23</v>
      </c>
      <c r="J5600" s="4" t="s">
        <v>12</v>
      </c>
      <c r="K5600" s="4" t="s">
        <v>55</v>
      </c>
    </row>
    <row r="5601" spans="2:11" x14ac:dyDescent="0.25">
      <c r="B5601" s="7">
        <v>44343</v>
      </c>
      <c r="C5601" s="4" t="s">
        <v>13</v>
      </c>
      <c r="D5601" s="4" t="s">
        <v>18</v>
      </c>
      <c r="E5601" s="4" t="s">
        <v>17</v>
      </c>
      <c r="F5601" s="4">
        <v>2</v>
      </c>
      <c r="G5601" s="13">
        <f t="shared" si="87"/>
        <v>500</v>
      </c>
      <c r="H5601" s="13">
        <f>tbl_Data[[#This Row],[Units]] * tbl_Data[[#This Row],[Price]]</f>
        <v>1000</v>
      </c>
      <c r="I5601" s="4" t="s">
        <v>11</v>
      </c>
      <c r="J5601" s="4" t="s">
        <v>12</v>
      </c>
      <c r="K5601" s="4" t="s">
        <v>53</v>
      </c>
    </row>
    <row r="5602" spans="2:11" x14ac:dyDescent="0.25">
      <c r="B5602" s="7">
        <v>44343</v>
      </c>
      <c r="C5602" s="4" t="s">
        <v>21</v>
      </c>
      <c r="D5602" s="4" t="s">
        <v>16</v>
      </c>
      <c r="E5602" s="4" t="s">
        <v>17</v>
      </c>
      <c r="F5602" s="4">
        <v>5</v>
      </c>
      <c r="G5602" s="13">
        <f t="shared" si="87"/>
        <v>500</v>
      </c>
      <c r="H5602" s="13">
        <f>tbl_Data[[#This Row],[Units]] * tbl_Data[[#This Row],[Price]]</f>
        <v>2500</v>
      </c>
      <c r="I5602" s="4" t="s">
        <v>11</v>
      </c>
      <c r="J5602" s="4" t="s">
        <v>12</v>
      </c>
      <c r="K5602" s="4" t="s">
        <v>55</v>
      </c>
    </row>
    <row r="5603" spans="2:11" x14ac:dyDescent="0.25">
      <c r="B5603" s="7">
        <v>44343</v>
      </c>
      <c r="C5603" s="4" t="s">
        <v>21</v>
      </c>
      <c r="D5603" s="4" t="s">
        <v>18</v>
      </c>
      <c r="E5603" s="4" t="s">
        <v>20</v>
      </c>
      <c r="F5603" s="4">
        <v>12</v>
      </c>
      <c r="G5603" s="13">
        <f t="shared" si="87"/>
        <v>300</v>
      </c>
      <c r="H5603" s="13">
        <f>tbl_Data[[#This Row],[Units]] * tbl_Data[[#This Row],[Price]]</f>
        <v>3600</v>
      </c>
      <c r="I5603" s="4" t="s">
        <v>11</v>
      </c>
      <c r="J5603" s="4" t="s">
        <v>12</v>
      </c>
      <c r="K5603" s="4" t="s">
        <v>53</v>
      </c>
    </row>
    <row r="5604" spans="2:11" x14ac:dyDescent="0.25">
      <c r="B5604" s="7">
        <v>44343</v>
      </c>
      <c r="C5604" s="4" t="s">
        <v>13</v>
      </c>
      <c r="D5604" s="4" t="s">
        <v>16</v>
      </c>
      <c r="E5604" s="4" t="s">
        <v>15</v>
      </c>
      <c r="F5604" s="4">
        <v>40</v>
      </c>
      <c r="G5604" s="13">
        <f t="shared" si="87"/>
        <v>100</v>
      </c>
      <c r="H5604" s="13">
        <f>tbl_Data[[#This Row],[Units]] * tbl_Data[[#This Row],[Price]]</f>
        <v>4000</v>
      </c>
      <c r="I5604" s="4" t="s">
        <v>11</v>
      </c>
      <c r="J5604" s="4" t="s">
        <v>12</v>
      </c>
      <c r="K5604" s="4" t="s">
        <v>52</v>
      </c>
    </row>
    <row r="5605" spans="2:11" x14ac:dyDescent="0.25">
      <c r="B5605" s="7">
        <v>44343</v>
      </c>
      <c r="C5605" s="4" t="s">
        <v>13</v>
      </c>
      <c r="D5605" s="4" t="s">
        <v>48</v>
      </c>
      <c r="E5605" s="4" t="s">
        <v>22</v>
      </c>
      <c r="F5605" s="4">
        <v>38</v>
      </c>
      <c r="G5605" s="13">
        <f t="shared" si="87"/>
        <v>200</v>
      </c>
      <c r="H5605" s="13">
        <f>tbl_Data[[#This Row],[Units]] * tbl_Data[[#This Row],[Price]]</f>
        <v>7600</v>
      </c>
      <c r="I5605" s="4" t="s">
        <v>23</v>
      </c>
      <c r="J5605" s="4" t="s">
        <v>12</v>
      </c>
      <c r="K5605" s="4" t="s">
        <v>54</v>
      </c>
    </row>
    <row r="5606" spans="2:11" x14ac:dyDescent="0.25">
      <c r="B5606" s="7">
        <v>44343</v>
      </c>
      <c r="C5606" s="4" t="s">
        <v>21</v>
      </c>
      <c r="D5606" s="4" t="s">
        <v>24</v>
      </c>
      <c r="E5606" s="4" t="s">
        <v>10</v>
      </c>
      <c r="F5606" s="4">
        <v>23</v>
      </c>
      <c r="G5606" s="13">
        <f t="shared" si="87"/>
        <v>400</v>
      </c>
      <c r="H5606" s="13">
        <f>tbl_Data[[#This Row],[Units]] * tbl_Data[[#This Row],[Price]]</f>
        <v>9200</v>
      </c>
      <c r="I5606" s="4" t="s">
        <v>23</v>
      </c>
      <c r="J5606" s="4" t="s">
        <v>12</v>
      </c>
      <c r="K5606" s="4" t="s">
        <v>55</v>
      </c>
    </row>
    <row r="5607" spans="2:11" x14ac:dyDescent="0.25">
      <c r="B5607" s="7">
        <v>44343</v>
      </c>
      <c r="C5607" s="4" t="s">
        <v>21</v>
      </c>
      <c r="D5607" s="4" t="s">
        <v>24</v>
      </c>
      <c r="E5607" s="4" t="s">
        <v>20</v>
      </c>
      <c r="F5607" s="4">
        <v>35</v>
      </c>
      <c r="G5607" s="13">
        <f t="shared" si="87"/>
        <v>300</v>
      </c>
      <c r="H5607" s="13">
        <f>tbl_Data[[#This Row],[Units]] * tbl_Data[[#This Row],[Price]]</f>
        <v>10500</v>
      </c>
      <c r="I5607" s="4" t="s">
        <v>11</v>
      </c>
      <c r="J5607" s="4" t="s">
        <v>12</v>
      </c>
      <c r="K5607" s="4" t="s">
        <v>54</v>
      </c>
    </row>
    <row r="5608" spans="2:11" x14ac:dyDescent="0.25">
      <c r="B5608" s="7">
        <v>44343</v>
      </c>
      <c r="C5608" s="4" t="s">
        <v>8</v>
      </c>
      <c r="D5608" s="4" t="s">
        <v>9</v>
      </c>
      <c r="E5608" s="4" t="s">
        <v>10</v>
      </c>
      <c r="F5608" s="4">
        <v>29</v>
      </c>
      <c r="G5608" s="13">
        <f t="shared" si="87"/>
        <v>400</v>
      </c>
      <c r="H5608" s="13">
        <f>tbl_Data[[#This Row],[Units]] * tbl_Data[[#This Row],[Price]]</f>
        <v>11600</v>
      </c>
      <c r="I5608" s="4" t="s">
        <v>11</v>
      </c>
      <c r="J5608" s="4" t="s">
        <v>12</v>
      </c>
      <c r="K5608" s="4" t="s">
        <v>53</v>
      </c>
    </row>
    <row r="5609" spans="2:11" x14ac:dyDescent="0.25">
      <c r="B5609" s="7">
        <v>44344</v>
      </c>
      <c r="C5609" s="4" t="s">
        <v>13</v>
      </c>
      <c r="D5609" s="4" t="s">
        <v>48</v>
      </c>
      <c r="E5609" s="4" t="s">
        <v>17</v>
      </c>
      <c r="F5609" s="4">
        <v>1</v>
      </c>
      <c r="G5609" s="13">
        <f t="shared" si="87"/>
        <v>500</v>
      </c>
      <c r="H5609" s="13">
        <f>tbl_Data[[#This Row],[Units]] * tbl_Data[[#This Row],[Price]]</f>
        <v>500</v>
      </c>
      <c r="I5609" s="4" t="s">
        <v>11</v>
      </c>
      <c r="J5609" s="4" t="s">
        <v>19</v>
      </c>
      <c r="K5609" s="4" t="s">
        <v>55</v>
      </c>
    </row>
    <row r="5610" spans="2:11" x14ac:dyDescent="0.25">
      <c r="B5610" s="7">
        <v>44344</v>
      </c>
      <c r="C5610" s="4" t="s">
        <v>13</v>
      </c>
      <c r="D5610" s="4" t="s">
        <v>18</v>
      </c>
      <c r="E5610" s="4" t="s">
        <v>10</v>
      </c>
      <c r="F5610" s="4">
        <v>8</v>
      </c>
      <c r="G5610" s="13">
        <f t="shared" si="87"/>
        <v>400</v>
      </c>
      <c r="H5610" s="13">
        <f>tbl_Data[[#This Row],[Units]] * tbl_Data[[#This Row],[Price]]</f>
        <v>3200</v>
      </c>
      <c r="I5610" s="4" t="s">
        <v>11</v>
      </c>
      <c r="J5610" s="4" t="s">
        <v>12</v>
      </c>
      <c r="K5610" s="4" t="s">
        <v>53</v>
      </c>
    </row>
    <row r="5611" spans="2:11" x14ac:dyDescent="0.25">
      <c r="B5611" s="7">
        <v>44344</v>
      </c>
      <c r="C5611" s="4" t="s">
        <v>21</v>
      </c>
      <c r="D5611" s="4" t="s">
        <v>48</v>
      </c>
      <c r="E5611" s="4" t="s">
        <v>15</v>
      </c>
      <c r="F5611" s="4">
        <v>32</v>
      </c>
      <c r="G5611" s="13">
        <f t="shared" si="87"/>
        <v>100</v>
      </c>
      <c r="H5611" s="13">
        <f>tbl_Data[[#This Row],[Units]] * tbl_Data[[#This Row],[Price]]</f>
        <v>3200</v>
      </c>
      <c r="I5611" s="4" t="s">
        <v>11</v>
      </c>
      <c r="J5611" s="4" t="s">
        <v>12</v>
      </c>
      <c r="K5611" s="4" t="s">
        <v>53</v>
      </c>
    </row>
    <row r="5612" spans="2:11" x14ac:dyDescent="0.25">
      <c r="B5612" s="7">
        <v>44344</v>
      </c>
      <c r="C5612" s="4" t="s">
        <v>8</v>
      </c>
      <c r="D5612" s="4" t="s">
        <v>18</v>
      </c>
      <c r="E5612" s="4" t="s">
        <v>10</v>
      </c>
      <c r="F5612" s="4">
        <v>9</v>
      </c>
      <c r="G5612" s="13">
        <f t="shared" si="87"/>
        <v>400</v>
      </c>
      <c r="H5612" s="13">
        <f>tbl_Data[[#This Row],[Units]] * tbl_Data[[#This Row],[Price]]</f>
        <v>3600</v>
      </c>
      <c r="I5612" s="4" t="s">
        <v>11</v>
      </c>
      <c r="J5612" s="4" t="s">
        <v>12</v>
      </c>
      <c r="K5612" s="4" t="s">
        <v>55</v>
      </c>
    </row>
    <row r="5613" spans="2:11" x14ac:dyDescent="0.25">
      <c r="B5613" s="7">
        <v>44344</v>
      </c>
      <c r="C5613" s="4" t="s">
        <v>13</v>
      </c>
      <c r="D5613" s="4" t="s">
        <v>18</v>
      </c>
      <c r="E5613" s="4" t="s">
        <v>17</v>
      </c>
      <c r="F5613" s="4">
        <v>8</v>
      </c>
      <c r="G5613" s="13">
        <f t="shared" si="87"/>
        <v>500</v>
      </c>
      <c r="H5613" s="13">
        <f>tbl_Data[[#This Row],[Units]] * tbl_Data[[#This Row],[Price]]</f>
        <v>4000</v>
      </c>
      <c r="I5613" s="4" t="s">
        <v>11</v>
      </c>
      <c r="J5613" s="4" t="s">
        <v>19</v>
      </c>
      <c r="K5613" s="4" t="s">
        <v>52</v>
      </c>
    </row>
    <row r="5614" spans="2:11" x14ac:dyDescent="0.25">
      <c r="B5614" s="7">
        <v>44344</v>
      </c>
      <c r="C5614" s="4" t="s">
        <v>21</v>
      </c>
      <c r="D5614" s="4" t="s">
        <v>48</v>
      </c>
      <c r="E5614" s="4" t="s">
        <v>17</v>
      </c>
      <c r="F5614" s="4">
        <v>12</v>
      </c>
      <c r="G5614" s="13">
        <f t="shared" si="87"/>
        <v>500</v>
      </c>
      <c r="H5614" s="13">
        <f>tbl_Data[[#This Row],[Units]] * tbl_Data[[#This Row],[Price]]</f>
        <v>6000</v>
      </c>
      <c r="I5614" s="4" t="s">
        <v>11</v>
      </c>
      <c r="J5614" s="4" t="s">
        <v>12</v>
      </c>
      <c r="K5614" s="4" t="s">
        <v>52</v>
      </c>
    </row>
    <row r="5615" spans="2:11" x14ac:dyDescent="0.25">
      <c r="B5615" s="7">
        <v>44344</v>
      </c>
      <c r="C5615" s="4" t="s">
        <v>13</v>
      </c>
      <c r="D5615" s="4" t="s">
        <v>48</v>
      </c>
      <c r="E5615" s="4" t="s">
        <v>10</v>
      </c>
      <c r="F5615" s="4">
        <v>17</v>
      </c>
      <c r="G5615" s="13">
        <f t="shared" si="87"/>
        <v>400</v>
      </c>
      <c r="H5615" s="13">
        <f>tbl_Data[[#This Row],[Units]] * tbl_Data[[#This Row],[Price]]</f>
        <v>6800</v>
      </c>
      <c r="I5615" s="4" t="s">
        <v>11</v>
      </c>
      <c r="J5615" s="4" t="s">
        <v>12</v>
      </c>
      <c r="K5615" s="4" t="s">
        <v>55</v>
      </c>
    </row>
    <row r="5616" spans="2:11" x14ac:dyDescent="0.25">
      <c r="B5616" s="7">
        <v>44344</v>
      </c>
      <c r="C5616" s="4" t="s">
        <v>21</v>
      </c>
      <c r="D5616" s="4" t="s">
        <v>48</v>
      </c>
      <c r="E5616" s="4" t="s">
        <v>17</v>
      </c>
      <c r="F5616" s="4">
        <v>21</v>
      </c>
      <c r="G5616" s="13">
        <f t="shared" si="87"/>
        <v>500</v>
      </c>
      <c r="H5616" s="13">
        <f>tbl_Data[[#This Row],[Units]] * tbl_Data[[#This Row],[Price]]</f>
        <v>10500</v>
      </c>
      <c r="I5616" s="4" t="s">
        <v>11</v>
      </c>
      <c r="J5616" s="4" t="s">
        <v>12</v>
      </c>
      <c r="K5616" s="4" t="s">
        <v>52</v>
      </c>
    </row>
    <row r="5617" spans="2:11" x14ac:dyDescent="0.25">
      <c r="B5617" s="7">
        <v>44344</v>
      </c>
      <c r="C5617" s="4" t="s">
        <v>21</v>
      </c>
      <c r="D5617" s="4" t="s">
        <v>18</v>
      </c>
      <c r="E5617" s="4" t="s">
        <v>10</v>
      </c>
      <c r="F5617" s="4">
        <v>28</v>
      </c>
      <c r="G5617" s="13">
        <f t="shared" si="87"/>
        <v>400</v>
      </c>
      <c r="H5617" s="13">
        <f>tbl_Data[[#This Row],[Units]] * tbl_Data[[#This Row],[Price]]</f>
        <v>11200</v>
      </c>
      <c r="I5617" s="4" t="s">
        <v>11</v>
      </c>
      <c r="J5617" s="4" t="s">
        <v>12</v>
      </c>
      <c r="K5617" s="4" t="s">
        <v>55</v>
      </c>
    </row>
    <row r="5618" spans="2:11" x14ac:dyDescent="0.25">
      <c r="B5618" s="7">
        <v>44344</v>
      </c>
      <c r="C5618" s="4" t="s">
        <v>21</v>
      </c>
      <c r="D5618" s="4" t="s">
        <v>18</v>
      </c>
      <c r="E5618" s="4" t="s">
        <v>17</v>
      </c>
      <c r="F5618" s="4">
        <v>25</v>
      </c>
      <c r="G5618" s="13">
        <f t="shared" si="87"/>
        <v>500</v>
      </c>
      <c r="H5618" s="13">
        <f>tbl_Data[[#This Row],[Units]] * tbl_Data[[#This Row],[Price]]</f>
        <v>12500</v>
      </c>
      <c r="I5618" s="4" t="s">
        <v>23</v>
      </c>
      <c r="J5618" s="4" t="s">
        <v>12</v>
      </c>
      <c r="K5618" s="4" t="s">
        <v>52</v>
      </c>
    </row>
    <row r="5619" spans="2:11" x14ac:dyDescent="0.25">
      <c r="B5619" s="7">
        <v>44344</v>
      </c>
      <c r="C5619" s="4" t="s">
        <v>13</v>
      </c>
      <c r="D5619" s="4" t="s">
        <v>16</v>
      </c>
      <c r="E5619" s="4" t="s">
        <v>20</v>
      </c>
      <c r="F5619" s="4">
        <v>42</v>
      </c>
      <c r="G5619" s="13">
        <f t="shared" si="87"/>
        <v>300</v>
      </c>
      <c r="H5619" s="13">
        <f>tbl_Data[[#This Row],[Units]] * tbl_Data[[#This Row],[Price]]</f>
        <v>12600</v>
      </c>
      <c r="I5619" s="4" t="s">
        <v>11</v>
      </c>
      <c r="J5619" s="4" t="s">
        <v>12</v>
      </c>
      <c r="K5619" s="4" t="s">
        <v>56</v>
      </c>
    </row>
    <row r="5620" spans="2:11" x14ac:dyDescent="0.25">
      <c r="B5620" s="7">
        <v>44344</v>
      </c>
      <c r="C5620" s="4" t="s">
        <v>8</v>
      </c>
      <c r="D5620" s="4" t="s">
        <v>16</v>
      </c>
      <c r="E5620" s="4" t="s">
        <v>20</v>
      </c>
      <c r="F5620" s="4">
        <v>49</v>
      </c>
      <c r="G5620" s="13">
        <f t="shared" si="87"/>
        <v>300</v>
      </c>
      <c r="H5620" s="13">
        <f>tbl_Data[[#This Row],[Units]] * tbl_Data[[#This Row],[Price]]</f>
        <v>14700</v>
      </c>
      <c r="I5620" s="4" t="s">
        <v>11</v>
      </c>
      <c r="J5620" s="4" t="s">
        <v>12</v>
      </c>
      <c r="K5620" s="4" t="s">
        <v>53</v>
      </c>
    </row>
    <row r="5621" spans="2:11" x14ac:dyDescent="0.25">
      <c r="B5621" s="7">
        <v>44344</v>
      </c>
      <c r="C5621" s="4" t="s">
        <v>21</v>
      </c>
      <c r="D5621" s="4" t="s">
        <v>18</v>
      </c>
      <c r="E5621" s="4" t="s">
        <v>10</v>
      </c>
      <c r="F5621" s="4">
        <v>37</v>
      </c>
      <c r="G5621" s="13">
        <f t="shared" si="87"/>
        <v>400</v>
      </c>
      <c r="H5621" s="13">
        <f>tbl_Data[[#This Row],[Units]] * tbl_Data[[#This Row],[Price]]</f>
        <v>14800</v>
      </c>
      <c r="I5621" s="4" t="s">
        <v>11</v>
      </c>
      <c r="J5621" s="4" t="s">
        <v>12</v>
      </c>
      <c r="K5621" s="4" t="s">
        <v>52</v>
      </c>
    </row>
    <row r="5622" spans="2:11" x14ac:dyDescent="0.25">
      <c r="B5622" s="7">
        <v>44344</v>
      </c>
      <c r="C5622" s="4" t="s">
        <v>8</v>
      </c>
      <c r="D5622" s="4" t="s">
        <v>24</v>
      </c>
      <c r="E5622" s="4" t="s">
        <v>17</v>
      </c>
      <c r="F5622" s="4">
        <v>35</v>
      </c>
      <c r="G5622" s="13">
        <f t="shared" si="87"/>
        <v>500</v>
      </c>
      <c r="H5622" s="13">
        <f>tbl_Data[[#This Row],[Units]] * tbl_Data[[#This Row],[Price]]</f>
        <v>17500</v>
      </c>
      <c r="I5622" s="4" t="s">
        <v>11</v>
      </c>
      <c r="J5622" s="4" t="s">
        <v>12</v>
      </c>
      <c r="K5622" s="4" t="s">
        <v>52</v>
      </c>
    </row>
    <row r="5623" spans="2:11" x14ac:dyDescent="0.25">
      <c r="B5623" s="7">
        <v>44344</v>
      </c>
      <c r="C5623" s="4" t="s">
        <v>8</v>
      </c>
      <c r="D5623" s="4" t="s">
        <v>14</v>
      </c>
      <c r="E5623" s="4" t="s">
        <v>17</v>
      </c>
      <c r="F5623" s="4">
        <v>35</v>
      </c>
      <c r="G5623" s="13">
        <f t="shared" si="87"/>
        <v>500</v>
      </c>
      <c r="H5623" s="13">
        <f>tbl_Data[[#This Row],[Units]] * tbl_Data[[#This Row],[Price]]</f>
        <v>17500</v>
      </c>
      <c r="I5623" s="4" t="s">
        <v>11</v>
      </c>
      <c r="J5623" s="4" t="s">
        <v>12</v>
      </c>
      <c r="K5623" s="4" t="s">
        <v>52</v>
      </c>
    </row>
    <row r="5624" spans="2:11" x14ac:dyDescent="0.25">
      <c r="B5624" s="7">
        <v>44344</v>
      </c>
      <c r="C5624" s="4" t="s">
        <v>13</v>
      </c>
      <c r="D5624" s="4" t="s">
        <v>48</v>
      </c>
      <c r="E5624" s="4" t="s">
        <v>17</v>
      </c>
      <c r="F5624" s="4">
        <v>39</v>
      </c>
      <c r="G5624" s="13">
        <f t="shared" si="87"/>
        <v>500</v>
      </c>
      <c r="H5624" s="13">
        <f>tbl_Data[[#This Row],[Units]] * tbl_Data[[#This Row],[Price]]</f>
        <v>19500</v>
      </c>
      <c r="I5624" s="4" t="s">
        <v>11</v>
      </c>
      <c r="J5624" s="4" t="s">
        <v>12</v>
      </c>
      <c r="K5624" s="4" t="s">
        <v>52</v>
      </c>
    </row>
    <row r="5625" spans="2:11" x14ac:dyDescent="0.25">
      <c r="B5625" s="7">
        <v>44344</v>
      </c>
      <c r="C5625" s="4" t="s">
        <v>21</v>
      </c>
      <c r="D5625" s="4" t="s">
        <v>18</v>
      </c>
      <c r="E5625" s="4" t="s">
        <v>17</v>
      </c>
      <c r="F5625" s="4">
        <v>44</v>
      </c>
      <c r="G5625" s="13">
        <f t="shared" si="87"/>
        <v>500</v>
      </c>
      <c r="H5625" s="13">
        <f>tbl_Data[[#This Row],[Units]] * tbl_Data[[#This Row],[Price]]</f>
        <v>22000</v>
      </c>
      <c r="I5625" s="4" t="s">
        <v>11</v>
      </c>
      <c r="J5625" s="4" t="s">
        <v>12</v>
      </c>
      <c r="K5625" s="4" t="s">
        <v>52</v>
      </c>
    </row>
    <row r="5626" spans="2:11" x14ac:dyDescent="0.25">
      <c r="B5626" s="7">
        <v>44344</v>
      </c>
      <c r="C5626" s="4" t="s">
        <v>8</v>
      </c>
      <c r="D5626" s="4" t="s">
        <v>18</v>
      </c>
      <c r="E5626" s="4" t="s">
        <v>17</v>
      </c>
      <c r="F5626" s="4">
        <v>48</v>
      </c>
      <c r="G5626" s="13">
        <f t="shared" si="87"/>
        <v>500</v>
      </c>
      <c r="H5626" s="13">
        <f>tbl_Data[[#This Row],[Units]] * tbl_Data[[#This Row],[Price]]</f>
        <v>24000</v>
      </c>
      <c r="I5626" s="4" t="s">
        <v>11</v>
      </c>
      <c r="J5626" s="4" t="s">
        <v>12</v>
      </c>
      <c r="K5626" s="4" t="s">
        <v>55</v>
      </c>
    </row>
    <row r="5627" spans="2:11" x14ac:dyDescent="0.25">
      <c r="B5627" s="7">
        <v>44345</v>
      </c>
      <c r="C5627" s="4" t="s">
        <v>21</v>
      </c>
      <c r="D5627" s="4" t="s">
        <v>24</v>
      </c>
      <c r="E5627" s="4" t="s">
        <v>17</v>
      </c>
      <c r="F5627" s="4">
        <v>1</v>
      </c>
      <c r="G5627" s="13">
        <f t="shared" si="87"/>
        <v>500</v>
      </c>
      <c r="H5627" s="13">
        <f>tbl_Data[[#This Row],[Units]] * tbl_Data[[#This Row],[Price]]</f>
        <v>500</v>
      </c>
      <c r="I5627" s="4" t="s">
        <v>11</v>
      </c>
      <c r="J5627" s="4" t="s">
        <v>19</v>
      </c>
      <c r="K5627" s="4" t="s">
        <v>53</v>
      </c>
    </row>
    <row r="5628" spans="2:11" x14ac:dyDescent="0.25">
      <c r="B5628" s="7">
        <v>44345</v>
      </c>
      <c r="C5628" s="4" t="s">
        <v>13</v>
      </c>
      <c r="D5628" s="4" t="s">
        <v>14</v>
      </c>
      <c r="E5628" s="4" t="s">
        <v>15</v>
      </c>
      <c r="F5628" s="4">
        <v>5</v>
      </c>
      <c r="G5628" s="13">
        <f t="shared" si="87"/>
        <v>100</v>
      </c>
      <c r="H5628" s="13">
        <f>tbl_Data[[#This Row],[Units]] * tbl_Data[[#This Row],[Price]]</f>
        <v>500</v>
      </c>
      <c r="I5628" s="4" t="s">
        <v>11</v>
      </c>
      <c r="J5628" s="4" t="s">
        <v>19</v>
      </c>
      <c r="K5628" s="4" t="s">
        <v>55</v>
      </c>
    </row>
    <row r="5629" spans="2:11" x14ac:dyDescent="0.25">
      <c r="B5629" s="7">
        <v>44345</v>
      </c>
      <c r="C5629" s="4" t="s">
        <v>13</v>
      </c>
      <c r="D5629" s="4" t="s">
        <v>14</v>
      </c>
      <c r="E5629" s="4" t="s">
        <v>10</v>
      </c>
      <c r="F5629" s="4">
        <v>2</v>
      </c>
      <c r="G5629" s="13">
        <f t="shared" si="87"/>
        <v>400</v>
      </c>
      <c r="H5629" s="13">
        <f>tbl_Data[[#This Row],[Units]] * tbl_Data[[#This Row],[Price]]</f>
        <v>800</v>
      </c>
      <c r="I5629" s="4" t="s">
        <v>11</v>
      </c>
      <c r="J5629" s="4" t="s">
        <v>12</v>
      </c>
      <c r="K5629" s="4" t="s">
        <v>55</v>
      </c>
    </row>
    <row r="5630" spans="2:11" x14ac:dyDescent="0.25">
      <c r="B5630" s="7">
        <v>44345</v>
      </c>
      <c r="C5630" s="4" t="s">
        <v>21</v>
      </c>
      <c r="D5630" s="4" t="s">
        <v>16</v>
      </c>
      <c r="E5630" s="4" t="s">
        <v>22</v>
      </c>
      <c r="F5630" s="4">
        <v>10</v>
      </c>
      <c r="G5630" s="13">
        <f t="shared" si="87"/>
        <v>200</v>
      </c>
      <c r="H5630" s="13">
        <f>tbl_Data[[#This Row],[Units]] * tbl_Data[[#This Row],[Price]]</f>
        <v>2000</v>
      </c>
      <c r="I5630" s="4" t="s">
        <v>11</v>
      </c>
      <c r="J5630" s="4" t="s">
        <v>19</v>
      </c>
      <c r="K5630" s="4" t="s">
        <v>52</v>
      </c>
    </row>
    <row r="5631" spans="2:11" x14ac:dyDescent="0.25">
      <c r="B5631" s="7">
        <v>44345</v>
      </c>
      <c r="C5631" s="4" t="s">
        <v>13</v>
      </c>
      <c r="D5631" s="4" t="s">
        <v>16</v>
      </c>
      <c r="E5631" s="4" t="s">
        <v>10</v>
      </c>
      <c r="F5631" s="4">
        <v>7</v>
      </c>
      <c r="G5631" s="13">
        <f t="shared" si="87"/>
        <v>400</v>
      </c>
      <c r="H5631" s="13">
        <f>tbl_Data[[#This Row],[Units]] * tbl_Data[[#This Row],[Price]]</f>
        <v>2800</v>
      </c>
      <c r="I5631" s="4" t="s">
        <v>11</v>
      </c>
      <c r="J5631" s="4" t="s">
        <v>12</v>
      </c>
      <c r="K5631" s="4" t="s">
        <v>56</v>
      </c>
    </row>
    <row r="5632" spans="2:11" x14ac:dyDescent="0.25">
      <c r="B5632" s="7">
        <v>44345</v>
      </c>
      <c r="C5632" s="4" t="s">
        <v>21</v>
      </c>
      <c r="D5632" s="4" t="s">
        <v>14</v>
      </c>
      <c r="E5632" s="4" t="s">
        <v>17</v>
      </c>
      <c r="F5632" s="4">
        <v>15</v>
      </c>
      <c r="G5632" s="13">
        <f t="shared" si="87"/>
        <v>500</v>
      </c>
      <c r="H5632" s="13">
        <f>tbl_Data[[#This Row],[Units]] * tbl_Data[[#This Row],[Price]]</f>
        <v>7500</v>
      </c>
      <c r="I5632" s="4" t="s">
        <v>11</v>
      </c>
      <c r="J5632" s="4" t="s">
        <v>12</v>
      </c>
      <c r="K5632" s="4" t="s">
        <v>55</v>
      </c>
    </row>
    <row r="5633" spans="2:11" x14ac:dyDescent="0.25">
      <c r="B5633" s="7">
        <v>44345</v>
      </c>
      <c r="C5633" s="4" t="s">
        <v>8</v>
      </c>
      <c r="D5633" s="4" t="s">
        <v>16</v>
      </c>
      <c r="E5633" s="4" t="s">
        <v>10</v>
      </c>
      <c r="F5633" s="4">
        <v>20</v>
      </c>
      <c r="G5633" s="13">
        <f t="shared" si="87"/>
        <v>400</v>
      </c>
      <c r="H5633" s="13">
        <f>tbl_Data[[#This Row],[Units]] * tbl_Data[[#This Row],[Price]]</f>
        <v>8000</v>
      </c>
      <c r="I5633" s="4" t="s">
        <v>11</v>
      </c>
      <c r="J5633" s="4" t="s">
        <v>12</v>
      </c>
      <c r="K5633" s="4" t="s">
        <v>55</v>
      </c>
    </row>
    <row r="5634" spans="2:11" x14ac:dyDescent="0.25">
      <c r="B5634" s="7">
        <v>44345</v>
      </c>
      <c r="C5634" s="4" t="s">
        <v>21</v>
      </c>
      <c r="D5634" s="4" t="s">
        <v>18</v>
      </c>
      <c r="E5634" s="4" t="s">
        <v>17</v>
      </c>
      <c r="F5634" s="4">
        <v>25</v>
      </c>
      <c r="G5634" s="13">
        <f t="shared" si="87"/>
        <v>500</v>
      </c>
      <c r="H5634" s="13">
        <f>tbl_Data[[#This Row],[Units]] * tbl_Data[[#This Row],[Price]]</f>
        <v>12500</v>
      </c>
      <c r="I5634" s="4" t="s">
        <v>11</v>
      </c>
      <c r="J5634" s="4" t="s">
        <v>19</v>
      </c>
      <c r="K5634" s="4" t="s">
        <v>54</v>
      </c>
    </row>
    <row r="5635" spans="2:11" x14ac:dyDescent="0.25">
      <c r="B5635" s="7">
        <v>44345</v>
      </c>
      <c r="C5635" s="4" t="s">
        <v>21</v>
      </c>
      <c r="D5635" s="4" t="s">
        <v>9</v>
      </c>
      <c r="E5635" s="4" t="s">
        <v>17</v>
      </c>
      <c r="F5635" s="4">
        <v>28</v>
      </c>
      <c r="G5635" s="13">
        <f t="shared" si="87"/>
        <v>500</v>
      </c>
      <c r="H5635" s="13">
        <f>tbl_Data[[#This Row],[Units]] * tbl_Data[[#This Row],[Price]]</f>
        <v>14000</v>
      </c>
      <c r="I5635" s="4" t="s">
        <v>23</v>
      </c>
      <c r="J5635" s="4" t="s">
        <v>12</v>
      </c>
      <c r="K5635" s="4" t="s">
        <v>54</v>
      </c>
    </row>
    <row r="5636" spans="2:11" x14ac:dyDescent="0.25">
      <c r="B5636" s="7">
        <v>44346</v>
      </c>
      <c r="C5636" s="4" t="s">
        <v>8</v>
      </c>
      <c r="D5636" s="4" t="s">
        <v>16</v>
      </c>
      <c r="E5636" s="4" t="s">
        <v>17</v>
      </c>
      <c r="F5636" s="4">
        <v>1</v>
      </c>
      <c r="G5636" s="13">
        <f t="shared" ref="G5636:G5699" si="88">_xlfn.XLOOKUP(E5636, Product, dv_Price, "N/A", 0)</f>
        <v>500</v>
      </c>
      <c r="H5636" s="13">
        <f>tbl_Data[[#This Row],[Units]] * tbl_Data[[#This Row],[Price]]</f>
        <v>500</v>
      </c>
      <c r="I5636" s="4" t="s">
        <v>11</v>
      </c>
      <c r="J5636" s="4" t="s">
        <v>12</v>
      </c>
      <c r="K5636" s="4" t="s">
        <v>53</v>
      </c>
    </row>
    <row r="5637" spans="2:11" x14ac:dyDescent="0.25">
      <c r="B5637" s="7">
        <v>44346</v>
      </c>
      <c r="C5637" s="4" t="s">
        <v>21</v>
      </c>
      <c r="D5637" s="4" t="s">
        <v>16</v>
      </c>
      <c r="E5637" s="4" t="s">
        <v>15</v>
      </c>
      <c r="F5637" s="4">
        <v>17</v>
      </c>
      <c r="G5637" s="13">
        <f t="shared" si="88"/>
        <v>100</v>
      </c>
      <c r="H5637" s="13">
        <f>tbl_Data[[#This Row],[Units]] * tbl_Data[[#This Row],[Price]]</f>
        <v>1700</v>
      </c>
      <c r="I5637" s="4" t="s">
        <v>23</v>
      </c>
      <c r="J5637" s="4" t="s">
        <v>12</v>
      </c>
      <c r="K5637" s="4" t="s">
        <v>54</v>
      </c>
    </row>
    <row r="5638" spans="2:11" x14ac:dyDescent="0.25">
      <c r="B5638" s="7">
        <v>44346</v>
      </c>
      <c r="C5638" s="4" t="s">
        <v>21</v>
      </c>
      <c r="D5638" s="4" t="s">
        <v>48</v>
      </c>
      <c r="E5638" s="4" t="s">
        <v>15</v>
      </c>
      <c r="F5638" s="4">
        <v>42</v>
      </c>
      <c r="G5638" s="13">
        <f t="shared" si="88"/>
        <v>100</v>
      </c>
      <c r="H5638" s="13">
        <f>tbl_Data[[#This Row],[Units]] * tbl_Data[[#This Row],[Price]]</f>
        <v>4200</v>
      </c>
      <c r="I5638" s="4" t="s">
        <v>11</v>
      </c>
      <c r="J5638" s="4" t="s">
        <v>12</v>
      </c>
      <c r="K5638" s="4" t="s">
        <v>53</v>
      </c>
    </row>
    <row r="5639" spans="2:11" x14ac:dyDescent="0.25">
      <c r="B5639" s="7">
        <v>44346</v>
      </c>
      <c r="C5639" s="4" t="s">
        <v>13</v>
      </c>
      <c r="D5639" s="4" t="s">
        <v>48</v>
      </c>
      <c r="E5639" s="4" t="s">
        <v>17</v>
      </c>
      <c r="F5639" s="4">
        <v>9</v>
      </c>
      <c r="G5639" s="13">
        <f t="shared" si="88"/>
        <v>500</v>
      </c>
      <c r="H5639" s="13">
        <f>tbl_Data[[#This Row],[Units]] * tbl_Data[[#This Row],[Price]]</f>
        <v>4500</v>
      </c>
      <c r="I5639" s="4" t="s">
        <v>11</v>
      </c>
      <c r="J5639" s="4" t="s">
        <v>12</v>
      </c>
      <c r="K5639" s="4" t="s">
        <v>53</v>
      </c>
    </row>
    <row r="5640" spans="2:11" x14ac:dyDescent="0.25">
      <c r="B5640" s="7">
        <v>44346</v>
      </c>
      <c r="C5640" s="4" t="s">
        <v>13</v>
      </c>
      <c r="D5640" s="4" t="s">
        <v>18</v>
      </c>
      <c r="E5640" s="4" t="s">
        <v>22</v>
      </c>
      <c r="F5640" s="4">
        <v>29</v>
      </c>
      <c r="G5640" s="13">
        <f t="shared" si="88"/>
        <v>200</v>
      </c>
      <c r="H5640" s="13">
        <f>tbl_Data[[#This Row],[Units]] * tbl_Data[[#This Row],[Price]]</f>
        <v>5800</v>
      </c>
      <c r="I5640" s="4" t="s">
        <v>11</v>
      </c>
      <c r="J5640" s="4" t="s">
        <v>19</v>
      </c>
      <c r="K5640" s="4" t="s">
        <v>52</v>
      </c>
    </row>
    <row r="5641" spans="2:11" x14ac:dyDescent="0.25">
      <c r="B5641" s="7">
        <v>44346</v>
      </c>
      <c r="C5641" s="4" t="s">
        <v>21</v>
      </c>
      <c r="D5641" s="4" t="s">
        <v>18</v>
      </c>
      <c r="E5641" s="4" t="s">
        <v>22</v>
      </c>
      <c r="F5641" s="4">
        <v>34</v>
      </c>
      <c r="G5641" s="13">
        <f t="shared" si="88"/>
        <v>200</v>
      </c>
      <c r="H5641" s="13">
        <f>tbl_Data[[#This Row],[Units]] * tbl_Data[[#This Row],[Price]]</f>
        <v>6800</v>
      </c>
      <c r="I5641" s="4" t="s">
        <v>11</v>
      </c>
      <c r="J5641" s="4" t="s">
        <v>12</v>
      </c>
      <c r="K5641" s="4" t="s">
        <v>55</v>
      </c>
    </row>
    <row r="5642" spans="2:11" x14ac:dyDescent="0.25">
      <c r="B5642" s="7">
        <v>44346</v>
      </c>
      <c r="C5642" s="4" t="s">
        <v>13</v>
      </c>
      <c r="D5642" s="4" t="s">
        <v>18</v>
      </c>
      <c r="E5642" s="4" t="s">
        <v>10</v>
      </c>
      <c r="F5642" s="4">
        <v>20</v>
      </c>
      <c r="G5642" s="13">
        <f t="shared" si="88"/>
        <v>400</v>
      </c>
      <c r="H5642" s="13">
        <f>tbl_Data[[#This Row],[Units]] * tbl_Data[[#This Row],[Price]]</f>
        <v>8000</v>
      </c>
      <c r="I5642" s="4" t="s">
        <v>11</v>
      </c>
      <c r="J5642" s="4" t="s">
        <v>12</v>
      </c>
      <c r="K5642" s="4" t="s">
        <v>52</v>
      </c>
    </row>
    <row r="5643" spans="2:11" x14ac:dyDescent="0.25">
      <c r="B5643" s="7">
        <v>44346</v>
      </c>
      <c r="C5643" s="4" t="s">
        <v>8</v>
      </c>
      <c r="D5643" s="4" t="s">
        <v>18</v>
      </c>
      <c r="E5643" s="4" t="s">
        <v>20</v>
      </c>
      <c r="F5643" s="4">
        <v>30</v>
      </c>
      <c r="G5643" s="13">
        <f t="shared" si="88"/>
        <v>300</v>
      </c>
      <c r="H5643" s="13">
        <f>tbl_Data[[#This Row],[Units]] * tbl_Data[[#This Row],[Price]]</f>
        <v>9000</v>
      </c>
      <c r="I5643" s="4" t="s">
        <v>11</v>
      </c>
      <c r="J5643" s="4" t="s">
        <v>12</v>
      </c>
      <c r="K5643" s="4" t="s">
        <v>53</v>
      </c>
    </row>
    <row r="5644" spans="2:11" x14ac:dyDescent="0.25">
      <c r="B5644" s="7">
        <v>44346</v>
      </c>
      <c r="C5644" s="4" t="s">
        <v>21</v>
      </c>
      <c r="D5644" s="4" t="s">
        <v>24</v>
      </c>
      <c r="E5644" s="4" t="s">
        <v>20</v>
      </c>
      <c r="F5644" s="4">
        <v>30</v>
      </c>
      <c r="G5644" s="13">
        <f t="shared" si="88"/>
        <v>300</v>
      </c>
      <c r="H5644" s="13">
        <f>tbl_Data[[#This Row],[Units]] * tbl_Data[[#This Row],[Price]]</f>
        <v>9000</v>
      </c>
      <c r="I5644" s="4" t="s">
        <v>11</v>
      </c>
      <c r="J5644" s="4" t="s">
        <v>12</v>
      </c>
      <c r="K5644" s="4" t="s">
        <v>52</v>
      </c>
    </row>
    <row r="5645" spans="2:11" x14ac:dyDescent="0.25">
      <c r="B5645" s="7">
        <v>44346</v>
      </c>
      <c r="C5645" s="4" t="s">
        <v>8</v>
      </c>
      <c r="D5645" s="4" t="s">
        <v>16</v>
      </c>
      <c r="E5645" s="4" t="s">
        <v>20</v>
      </c>
      <c r="F5645" s="4">
        <v>39</v>
      </c>
      <c r="G5645" s="13">
        <f t="shared" si="88"/>
        <v>300</v>
      </c>
      <c r="H5645" s="13">
        <f>tbl_Data[[#This Row],[Units]] * tbl_Data[[#This Row],[Price]]</f>
        <v>11700</v>
      </c>
      <c r="I5645" s="4" t="s">
        <v>11</v>
      </c>
      <c r="J5645" s="4" t="s">
        <v>12</v>
      </c>
      <c r="K5645" s="4" t="s">
        <v>53</v>
      </c>
    </row>
    <row r="5646" spans="2:11" x14ac:dyDescent="0.25">
      <c r="B5646" s="7">
        <v>44346</v>
      </c>
      <c r="C5646" s="4" t="s">
        <v>21</v>
      </c>
      <c r="D5646" s="4" t="s">
        <v>48</v>
      </c>
      <c r="E5646" s="4" t="s">
        <v>17</v>
      </c>
      <c r="F5646" s="4">
        <v>29</v>
      </c>
      <c r="G5646" s="13">
        <f t="shared" si="88"/>
        <v>500</v>
      </c>
      <c r="H5646" s="13">
        <f>tbl_Data[[#This Row],[Units]] * tbl_Data[[#This Row],[Price]]</f>
        <v>14500</v>
      </c>
      <c r="I5646" s="4" t="s">
        <v>11</v>
      </c>
      <c r="J5646" s="4" t="s">
        <v>12</v>
      </c>
      <c r="K5646" s="4" t="s">
        <v>53</v>
      </c>
    </row>
    <row r="5647" spans="2:11" x14ac:dyDescent="0.25">
      <c r="B5647" s="7">
        <v>44346</v>
      </c>
      <c r="C5647" s="4" t="s">
        <v>8</v>
      </c>
      <c r="D5647" s="4" t="s">
        <v>9</v>
      </c>
      <c r="E5647" s="4" t="s">
        <v>17</v>
      </c>
      <c r="F5647" s="4">
        <v>46</v>
      </c>
      <c r="G5647" s="13">
        <f t="shared" si="88"/>
        <v>500</v>
      </c>
      <c r="H5647" s="13">
        <f>tbl_Data[[#This Row],[Units]] * tbl_Data[[#This Row],[Price]]</f>
        <v>23000</v>
      </c>
      <c r="I5647" s="4" t="s">
        <v>11</v>
      </c>
      <c r="J5647" s="4" t="s">
        <v>12</v>
      </c>
      <c r="K5647" s="4" t="s">
        <v>53</v>
      </c>
    </row>
    <row r="5648" spans="2:11" x14ac:dyDescent="0.25">
      <c r="B5648" s="7">
        <v>44346</v>
      </c>
      <c r="C5648" s="4" t="s">
        <v>21</v>
      </c>
      <c r="D5648" s="4" t="s">
        <v>48</v>
      </c>
      <c r="E5648" s="4" t="s">
        <v>17</v>
      </c>
      <c r="F5648" s="4">
        <v>49</v>
      </c>
      <c r="G5648" s="13">
        <f t="shared" si="88"/>
        <v>500</v>
      </c>
      <c r="H5648" s="13">
        <f>tbl_Data[[#This Row],[Units]] * tbl_Data[[#This Row],[Price]]</f>
        <v>24500</v>
      </c>
      <c r="I5648" s="4" t="s">
        <v>11</v>
      </c>
      <c r="J5648" s="4" t="s">
        <v>19</v>
      </c>
      <c r="K5648" s="4" t="s">
        <v>55</v>
      </c>
    </row>
    <row r="5649" spans="2:11" x14ac:dyDescent="0.25">
      <c r="B5649" s="7">
        <v>44347</v>
      </c>
      <c r="C5649" s="4" t="s">
        <v>21</v>
      </c>
      <c r="D5649" s="4" t="s">
        <v>18</v>
      </c>
      <c r="E5649" s="4" t="s">
        <v>22</v>
      </c>
      <c r="F5649" s="4">
        <v>3</v>
      </c>
      <c r="G5649" s="13">
        <f t="shared" si="88"/>
        <v>200</v>
      </c>
      <c r="H5649" s="13">
        <f>tbl_Data[[#This Row],[Units]] * tbl_Data[[#This Row],[Price]]</f>
        <v>600</v>
      </c>
      <c r="I5649" s="4" t="s">
        <v>11</v>
      </c>
      <c r="J5649" s="4" t="s">
        <v>12</v>
      </c>
      <c r="K5649" s="4" t="s">
        <v>52</v>
      </c>
    </row>
    <row r="5650" spans="2:11" x14ac:dyDescent="0.25">
      <c r="B5650" s="7">
        <v>44347</v>
      </c>
      <c r="C5650" s="4" t="s">
        <v>13</v>
      </c>
      <c r="D5650" s="4" t="s">
        <v>16</v>
      </c>
      <c r="E5650" s="4" t="s">
        <v>10</v>
      </c>
      <c r="F5650" s="4">
        <v>2</v>
      </c>
      <c r="G5650" s="13">
        <f t="shared" si="88"/>
        <v>400</v>
      </c>
      <c r="H5650" s="13">
        <f>tbl_Data[[#This Row],[Units]] * tbl_Data[[#This Row],[Price]]</f>
        <v>800</v>
      </c>
      <c r="I5650" s="4" t="s">
        <v>11</v>
      </c>
      <c r="J5650" s="4" t="s">
        <v>12</v>
      </c>
      <c r="K5650" s="4" t="s">
        <v>54</v>
      </c>
    </row>
    <row r="5651" spans="2:11" x14ac:dyDescent="0.25">
      <c r="B5651" s="7">
        <v>44347</v>
      </c>
      <c r="C5651" s="4" t="s">
        <v>21</v>
      </c>
      <c r="D5651" s="4" t="s">
        <v>18</v>
      </c>
      <c r="E5651" s="4" t="s">
        <v>20</v>
      </c>
      <c r="F5651" s="4">
        <v>4</v>
      </c>
      <c r="G5651" s="13">
        <f t="shared" si="88"/>
        <v>300</v>
      </c>
      <c r="H5651" s="13">
        <f>tbl_Data[[#This Row],[Units]] * tbl_Data[[#This Row],[Price]]</f>
        <v>1200</v>
      </c>
      <c r="I5651" s="4" t="s">
        <v>11</v>
      </c>
      <c r="J5651" s="4" t="s">
        <v>12</v>
      </c>
      <c r="K5651" s="4" t="s">
        <v>53</v>
      </c>
    </row>
    <row r="5652" spans="2:11" x14ac:dyDescent="0.25">
      <c r="B5652" s="7">
        <v>44347</v>
      </c>
      <c r="C5652" s="4" t="s">
        <v>8</v>
      </c>
      <c r="D5652" s="4" t="s">
        <v>18</v>
      </c>
      <c r="E5652" s="4" t="s">
        <v>20</v>
      </c>
      <c r="F5652" s="4">
        <v>23</v>
      </c>
      <c r="G5652" s="13">
        <f t="shared" si="88"/>
        <v>300</v>
      </c>
      <c r="H5652" s="13">
        <f>tbl_Data[[#This Row],[Units]] * tbl_Data[[#This Row],[Price]]</f>
        <v>6900</v>
      </c>
      <c r="I5652" s="4" t="s">
        <v>11</v>
      </c>
      <c r="J5652" s="4" t="s">
        <v>12</v>
      </c>
      <c r="K5652" s="4" t="s">
        <v>53</v>
      </c>
    </row>
    <row r="5653" spans="2:11" x14ac:dyDescent="0.25">
      <c r="B5653" s="7">
        <v>44347</v>
      </c>
      <c r="C5653" s="4" t="s">
        <v>21</v>
      </c>
      <c r="D5653" s="4" t="s">
        <v>16</v>
      </c>
      <c r="E5653" s="4" t="s">
        <v>22</v>
      </c>
      <c r="F5653" s="4">
        <v>35</v>
      </c>
      <c r="G5653" s="13">
        <f t="shared" si="88"/>
        <v>200</v>
      </c>
      <c r="H5653" s="13">
        <f>tbl_Data[[#This Row],[Units]] * tbl_Data[[#This Row],[Price]]</f>
        <v>7000</v>
      </c>
      <c r="I5653" s="4" t="s">
        <v>11</v>
      </c>
      <c r="J5653" s="4" t="s">
        <v>12</v>
      </c>
      <c r="K5653" s="4" t="s">
        <v>52</v>
      </c>
    </row>
    <row r="5654" spans="2:11" x14ac:dyDescent="0.25">
      <c r="B5654" s="7">
        <v>44347</v>
      </c>
      <c r="C5654" s="4" t="s">
        <v>8</v>
      </c>
      <c r="D5654" s="4" t="s">
        <v>18</v>
      </c>
      <c r="E5654" s="4" t="s">
        <v>17</v>
      </c>
      <c r="F5654" s="4">
        <v>33</v>
      </c>
      <c r="G5654" s="13">
        <f t="shared" si="88"/>
        <v>500</v>
      </c>
      <c r="H5654" s="13">
        <f>tbl_Data[[#This Row],[Units]] * tbl_Data[[#This Row],[Price]]</f>
        <v>16500</v>
      </c>
      <c r="I5654" s="4" t="s">
        <v>11</v>
      </c>
      <c r="J5654" s="4" t="s">
        <v>12</v>
      </c>
      <c r="K5654" s="4" t="s">
        <v>56</v>
      </c>
    </row>
    <row r="5655" spans="2:11" x14ac:dyDescent="0.25">
      <c r="B5655" s="7">
        <v>44347</v>
      </c>
      <c r="C5655" s="4" t="s">
        <v>8</v>
      </c>
      <c r="D5655" s="4" t="s">
        <v>48</v>
      </c>
      <c r="E5655" s="4" t="s">
        <v>10</v>
      </c>
      <c r="F5655" s="4">
        <v>49</v>
      </c>
      <c r="G5655" s="13">
        <f t="shared" si="88"/>
        <v>400</v>
      </c>
      <c r="H5655" s="13">
        <f>tbl_Data[[#This Row],[Units]] * tbl_Data[[#This Row],[Price]]</f>
        <v>19600</v>
      </c>
      <c r="I5655" s="4" t="s">
        <v>11</v>
      </c>
      <c r="J5655" s="4" t="s">
        <v>12</v>
      </c>
      <c r="K5655" s="4" t="s">
        <v>52</v>
      </c>
    </row>
    <row r="5656" spans="2:11" x14ac:dyDescent="0.25">
      <c r="B5656" s="7">
        <v>44347</v>
      </c>
      <c r="C5656" s="4" t="s">
        <v>8</v>
      </c>
      <c r="D5656" s="4" t="s">
        <v>18</v>
      </c>
      <c r="E5656" s="4" t="s">
        <v>17</v>
      </c>
      <c r="F5656" s="4">
        <v>47</v>
      </c>
      <c r="G5656" s="13">
        <f t="shared" si="88"/>
        <v>500</v>
      </c>
      <c r="H5656" s="13">
        <f>tbl_Data[[#This Row],[Units]] * tbl_Data[[#This Row],[Price]]</f>
        <v>23500</v>
      </c>
      <c r="I5656" s="4" t="s">
        <v>11</v>
      </c>
      <c r="J5656" s="4" t="s">
        <v>12</v>
      </c>
      <c r="K5656" s="4" t="s">
        <v>53</v>
      </c>
    </row>
    <row r="5657" spans="2:11" x14ac:dyDescent="0.25">
      <c r="B5657" s="7">
        <v>44348</v>
      </c>
      <c r="C5657" s="4" t="s">
        <v>8</v>
      </c>
      <c r="D5657" s="4" t="s">
        <v>9</v>
      </c>
      <c r="E5657" s="4" t="s">
        <v>10</v>
      </c>
      <c r="F5657" s="4">
        <v>4</v>
      </c>
      <c r="G5657" s="13">
        <f t="shared" si="88"/>
        <v>400</v>
      </c>
      <c r="H5657" s="13">
        <f>tbl_Data[[#This Row],[Units]] * tbl_Data[[#This Row],[Price]]</f>
        <v>1600</v>
      </c>
      <c r="I5657" s="4" t="s">
        <v>11</v>
      </c>
      <c r="J5657" s="4" t="s">
        <v>19</v>
      </c>
      <c r="K5657" s="4" t="s">
        <v>53</v>
      </c>
    </row>
    <row r="5658" spans="2:11" x14ac:dyDescent="0.25">
      <c r="B5658" s="7">
        <v>44348</v>
      </c>
      <c r="C5658" s="4" t="s">
        <v>13</v>
      </c>
      <c r="D5658" s="4" t="s">
        <v>9</v>
      </c>
      <c r="E5658" s="4" t="s">
        <v>10</v>
      </c>
      <c r="F5658" s="4">
        <v>10</v>
      </c>
      <c r="G5658" s="13">
        <f t="shared" si="88"/>
        <v>400</v>
      </c>
      <c r="H5658" s="13">
        <f>tbl_Data[[#This Row],[Units]] * tbl_Data[[#This Row],[Price]]</f>
        <v>4000</v>
      </c>
      <c r="I5658" s="4" t="s">
        <v>11</v>
      </c>
      <c r="J5658" s="4" t="s">
        <v>12</v>
      </c>
      <c r="K5658" s="4" t="s">
        <v>55</v>
      </c>
    </row>
    <row r="5659" spans="2:11" x14ac:dyDescent="0.25">
      <c r="B5659" s="7">
        <v>44348</v>
      </c>
      <c r="C5659" s="4" t="s">
        <v>21</v>
      </c>
      <c r="D5659" s="4" t="s">
        <v>9</v>
      </c>
      <c r="E5659" s="4" t="s">
        <v>10</v>
      </c>
      <c r="F5659" s="4">
        <v>14</v>
      </c>
      <c r="G5659" s="13">
        <f t="shared" si="88"/>
        <v>400</v>
      </c>
      <c r="H5659" s="13">
        <f>tbl_Data[[#This Row],[Units]] * tbl_Data[[#This Row],[Price]]</f>
        <v>5600</v>
      </c>
      <c r="I5659" s="4" t="s">
        <v>11</v>
      </c>
      <c r="J5659" s="4" t="s">
        <v>12</v>
      </c>
      <c r="K5659" s="4" t="s">
        <v>55</v>
      </c>
    </row>
    <row r="5660" spans="2:11" x14ac:dyDescent="0.25">
      <c r="B5660" s="7">
        <v>44348</v>
      </c>
      <c r="C5660" s="4" t="s">
        <v>13</v>
      </c>
      <c r="D5660" s="4" t="s">
        <v>18</v>
      </c>
      <c r="E5660" s="4" t="s">
        <v>10</v>
      </c>
      <c r="F5660" s="4">
        <v>19</v>
      </c>
      <c r="G5660" s="13">
        <f t="shared" si="88"/>
        <v>400</v>
      </c>
      <c r="H5660" s="13">
        <f>tbl_Data[[#This Row],[Units]] * tbl_Data[[#This Row],[Price]]</f>
        <v>7600</v>
      </c>
      <c r="I5660" s="4" t="s">
        <v>11</v>
      </c>
      <c r="J5660" s="4" t="s">
        <v>12</v>
      </c>
      <c r="K5660" s="4" t="s">
        <v>52</v>
      </c>
    </row>
    <row r="5661" spans="2:11" x14ac:dyDescent="0.25">
      <c r="B5661" s="7">
        <v>44348</v>
      </c>
      <c r="C5661" s="4" t="s">
        <v>8</v>
      </c>
      <c r="D5661" s="4" t="s">
        <v>18</v>
      </c>
      <c r="E5661" s="4" t="s">
        <v>17</v>
      </c>
      <c r="F5661" s="4">
        <v>16</v>
      </c>
      <c r="G5661" s="13">
        <f t="shared" si="88"/>
        <v>500</v>
      </c>
      <c r="H5661" s="13">
        <f>tbl_Data[[#This Row],[Units]] * tbl_Data[[#This Row],[Price]]</f>
        <v>8000</v>
      </c>
      <c r="I5661" s="4" t="s">
        <v>11</v>
      </c>
      <c r="J5661" s="4" t="s">
        <v>12</v>
      </c>
      <c r="K5661" s="4" t="s">
        <v>52</v>
      </c>
    </row>
    <row r="5662" spans="2:11" x14ac:dyDescent="0.25">
      <c r="B5662" s="7">
        <v>44348</v>
      </c>
      <c r="C5662" s="4" t="s">
        <v>8</v>
      </c>
      <c r="D5662" s="4" t="s">
        <v>14</v>
      </c>
      <c r="E5662" s="4" t="s">
        <v>20</v>
      </c>
      <c r="F5662" s="4">
        <v>35</v>
      </c>
      <c r="G5662" s="13">
        <f t="shared" si="88"/>
        <v>300</v>
      </c>
      <c r="H5662" s="13">
        <f>tbl_Data[[#This Row],[Units]] * tbl_Data[[#This Row],[Price]]</f>
        <v>10500</v>
      </c>
      <c r="I5662" s="4" t="s">
        <v>11</v>
      </c>
      <c r="J5662" s="4" t="s">
        <v>12</v>
      </c>
      <c r="K5662" s="4" t="s">
        <v>52</v>
      </c>
    </row>
    <row r="5663" spans="2:11" x14ac:dyDescent="0.25">
      <c r="B5663" s="7">
        <v>44348</v>
      </c>
      <c r="C5663" s="4" t="s">
        <v>13</v>
      </c>
      <c r="D5663" s="4" t="s">
        <v>16</v>
      </c>
      <c r="E5663" s="4" t="s">
        <v>10</v>
      </c>
      <c r="F5663" s="4">
        <v>34</v>
      </c>
      <c r="G5663" s="13">
        <f t="shared" si="88"/>
        <v>400</v>
      </c>
      <c r="H5663" s="13">
        <f>tbl_Data[[#This Row],[Units]] * tbl_Data[[#This Row],[Price]]</f>
        <v>13600</v>
      </c>
      <c r="I5663" s="4" t="s">
        <v>11</v>
      </c>
      <c r="J5663" s="4" t="s">
        <v>12</v>
      </c>
      <c r="K5663" s="4" t="s">
        <v>56</v>
      </c>
    </row>
    <row r="5664" spans="2:11" x14ac:dyDescent="0.25">
      <c r="B5664" s="7">
        <v>44348</v>
      </c>
      <c r="C5664" s="4" t="s">
        <v>8</v>
      </c>
      <c r="D5664" s="4" t="s">
        <v>18</v>
      </c>
      <c r="E5664" s="4" t="s">
        <v>10</v>
      </c>
      <c r="F5664" s="4">
        <v>37</v>
      </c>
      <c r="G5664" s="13">
        <f t="shared" si="88"/>
        <v>400</v>
      </c>
      <c r="H5664" s="13">
        <f>tbl_Data[[#This Row],[Units]] * tbl_Data[[#This Row],[Price]]</f>
        <v>14800</v>
      </c>
      <c r="I5664" s="4" t="s">
        <v>11</v>
      </c>
      <c r="J5664" s="4" t="s">
        <v>12</v>
      </c>
      <c r="K5664" s="4" t="s">
        <v>52</v>
      </c>
    </row>
    <row r="5665" spans="2:11" x14ac:dyDescent="0.25">
      <c r="B5665" s="7">
        <v>44348</v>
      </c>
      <c r="C5665" s="4" t="s">
        <v>13</v>
      </c>
      <c r="D5665" s="4" t="s">
        <v>16</v>
      </c>
      <c r="E5665" s="4" t="s">
        <v>17</v>
      </c>
      <c r="F5665" s="4">
        <v>43</v>
      </c>
      <c r="G5665" s="13">
        <f t="shared" si="88"/>
        <v>500</v>
      </c>
      <c r="H5665" s="13">
        <f>tbl_Data[[#This Row],[Units]] * tbl_Data[[#This Row],[Price]]</f>
        <v>21500</v>
      </c>
      <c r="I5665" s="4" t="s">
        <v>23</v>
      </c>
      <c r="J5665" s="4" t="s">
        <v>12</v>
      </c>
      <c r="K5665" s="4" t="s">
        <v>52</v>
      </c>
    </row>
    <row r="5666" spans="2:11" x14ac:dyDescent="0.25">
      <c r="B5666" s="7">
        <v>44349</v>
      </c>
      <c r="C5666" s="4" t="s">
        <v>8</v>
      </c>
      <c r="D5666" s="4" t="s">
        <v>9</v>
      </c>
      <c r="E5666" s="4" t="s">
        <v>20</v>
      </c>
      <c r="F5666" s="4">
        <v>1</v>
      </c>
      <c r="G5666" s="13">
        <f t="shared" si="88"/>
        <v>300</v>
      </c>
      <c r="H5666" s="13">
        <f>tbl_Data[[#This Row],[Units]] * tbl_Data[[#This Row],[Price]]</f>
        <v>300</v>
      </c>
      <c r="I5666" s="4" t="s">
        <v>11</v>
      </c>
      <c r="J5666" s="4" t="s">
        <v>12</v>
      </c>
      <c r="K5666" s="4" t="s">
        <v>53</v>
      </c>
    </row>
    <row r="5667" spans="2:11" x14ac:dyDescent="0.25">
      <c r="B5667" s="7">
        <v>44349</v>
      </c>
      <c r="C5667" s="4" t="s">
        <v>13</v>
      </c>
      <c r="D5667" s="4" t="s">
        <v>24</v>
      </c>
      <c r="E5667" s="4" t="s">
        <v>15</v>
      </c>
      <c r="F5667" s="4">
        <v>33</v>
      </c>
      <c r="G5667" s="13">
        <f t="shared" si="88"/>
        <v>100</v>
      </c>
      <c r="H5667" s="13">
        <f>tbl_Data[[#This Row],[Units]] * tbl_Data[[#This Row],[Price]]</f>
        <v>3300</v>
      </c>
      <c r="I5667" s="4" t="s">
        <v>11</v>
      </c>
      <c r="J5667" s="4" t="s">
        <v>12</v>
      </c>
      <c r="K5667" s="4" t="s">
        <v>53</v>
      </c>
    </row>
    <row r="5668" spans="2:11" x14ac:dyDescent="0.25">
      <c r="B5668" s="7">
        <v>44349</v>
      </c>
      <c r="C5668" s="4" t="s">
        <v>21</v>
      </c>
      <c r="D5668" s="4" t="s">
        <v>16</v>
      </c>
      <c r="E5668" s="4" t="s">
        <v>17</v>
      </c>
      <c r="F5668" s="4">
        <v>9</v>
      </c>
      <c r="G5668" s="13">
        <f t="shared" si="88"/>
        <v>500</v>
      </c>
      <c r="H5668" s="13">
        <f>tbl_Data[[#This Row],[Units]] * tbl_Data[[#This Row],[Price]]</f>
        <v>4500</v>
      </c>
      <c r="I5668" s="4" t="s">
        <v>23</v>
      </c>
      <c r="J5668" s="4" t="s">
        <v>12</v>
      </c>
      <c r="K5668" s="4" t="s">
        <v>52</v>
      </c>
    </row>
    <row r="5669" spans="2:11" x14ac:dyDescent="0.25">
      <c r="B5669" s="7">
        <v>44349</v>
      </c>
      <c r="C5669" s="4" t="s">
        <v>8</v>
      </c>
      <c r="D5669" s="4" t="s">
        <v>14</v>
      </c>
      <c r="E5669" s="4" t="s">
        <v>17</v>
      </c>
      <c r="F5669" s="4">
        <v>21</v>
      </c>
      <c r="G5669" s="13">
        <f t="shared" si="88"/>
        <v>500</v>
      </c>
      <c r="H5669" s="13">
        <f>tbl_Data[[#This Row],[Units]] * tbl_Data[[#This Row],[Price]]</f>
        <v>10500</v>
      </c>
      <c r="I5669" s="4" t="s">
        <v>11</v>
      </c>
      <c r="J5669" s="4" t="s">
        <v>12</v>
      </c>
      <c r="K5669" s="4" t="s">
        <v>55</v>
      </c>
    </row>
    <row r="5670" spans="2:11" x14ac:dyDescent="0.25">
      <c r="B5670" s="7">
        <v>44349</v>
      </c>
      <c r="C5670" s="4" t="s">
        <v>13</v>
      </c>
      <c r="D5670" s="4" t="s">
        <v>48</v>
      </c>
      <c r="E5670" s="4" t="s">
        <v>10</v>
      </c>
      <c r="F5670" s="4">
        <v>27</v>
      </c>
      <c r="G5670" s="13">
        <f t="shared" si="88"/>
        <v>400</v>
      </c>
      <c r="H5670" s="13">
        <f>tbl_Data[[#This Row],[Units]] * tbl_Data[[#This Row],[Price]]</f>
        <v>10800</v>
      </c>
      <c r="I5670" s="4" t="s">
        <v>11</v>
      </c>
      <c r="J5670" s="4" t="s">
        <v>12</v>
      </c>
      <c r="K5670" s="4" t="s">
        <v>53</v>
      </c>
    </row>
    <row r="5671" spans="2:11" x14ac:dyDescent="0.25">
      <c r="B5671" s="7">
        <v>44349</v>
      </c>
      <c r="C5671" s="4" t="s">
        <v>21</v>
      </c>
      <c r="D5671" s="4" t="s">
        <v>18</v>
      </c>
      <c r="E5671" s="4" t="s">
        <v>20</v>
      </c>
      <c r="F5671" s="4">
        <v>46</v>
      </c>
      <c r="G5671" s="13">
        <f t="shared" si="88"/>
        <v>300</v>
      </c>
      <c r="H5671" s="13">
        <f>tbl_Data[[#This Row],[Units]] * tbl_Data[[#This Row],[Price]]</f>
        <v>13800</v>
      </c>
      <c r="I5671" s="4" t="s">
        <v>11</v>
      </c>
      <c r="J5671" s="4" t="s">
        <v>12</v>
      </c>
      <c r="K5671" s="4" t="s">
        <v>55</v>
      </c>
    </row>
    <row r="5672" spans="2:11" x14ac:dyDescent="0.25">
      <c r="B5672" s="7">
        <v>44349</v>
      </c>
      <c r="C5672" s="4" t="s">
        <v>21</v>
      </c>
      <c r="D5672" s="4" t="s">
        <v>18</v>
      </c>
      <c r="E5672" s="4" t="s">
        <v>10</v>
      </c>
      <c r="F5672" s="4">
        <v>40</v>
      </c>
      <c r="G5672" s="13">
        <f t="shared" si="88"/>
        <v>400</v>
      </c>
      <c r="H5672" s="13">
        <f>tbl_Data[[#This Row],[Units]] * tbl_Data[[#This Row],[Price]]</f>
        <v>16000</v>
      </c>
      <c r="I5672" s="4" t="s">
        <v>11</v>
      </c>
      <c r="J5672" s="4" t="s">
        <v>12</v>
      </c>
      <c r="K5672" s="4" t="s">
        <v>54</v>
      </c>
    </row>
    <row r="5673" spans="2:11" x14ac:dyDescent="0.25">
      <c r="B5673" s="7">
        <v>44349</v>
      </c>
      <c r="C5673" s="4" t="s">
        <v>21</v>
      </c>
      <c r="D5673" s="4" t="s">
        <v>24</v>
      </c>
      <c r="E5673" s="4" t="s">
        <v>17</v>
      </c>
      <c r="F5673" s="4">
        <v>34</v>
      </c>
      <c r="G5673" s="13">
        <f t="shared" si="88"/>
        <v>500</v>
      </c>
      <c r="H5673" s="13">
        <f>tbl_Data[[#This Row],[Units]] * tbl_Data[[#This Row],[Price]]</f>
        <v>17000</v>
      </c>
      <c r="I5673" s="4" t="s">
        <v>23</v>
      </c>
      <c r="J5673" s="4" t="s">
        <v>19</v>
      </c>
      <c r="K5673" s="4" t="s">
        <v>52</v>
      </c>
    </row>
    <row r="5674" spans="2:11" x14ac:dyDescent="0.25">
      <c r="B5674" s="7">
        <v>44349</v>
      </c>
      <c r="C5674" s="4" t="s">
        <v>8</v>
      </c>
      <c r="D5674" s="4" t="s">
        <v>48</v>
      </c>
      <c r="E5674" s="4" t="s">
        <v>10</v>
      </c>
      <c r="F5674" s="4">
        <v>44</v>
      </c>
      <c r="G5674" s="13">
        <f t="shared" si="88"/>
        <v>400</v>
      </c>
      <c r="H5674" s="13">
        <f>tbl_Data[[#This Row],[Units]] * tbl_Data[[#This Row],[Price]]</f>
        <v>17600</v>
      </c>
      <c r="I5674" s="4" t="s">
        <v>11</v>
      </c>
      <c r="J5674" s="4" t="s">
        <v>12</v>
      </c>
      <c r="K5674" s="4" t="s">
        <v>55</v>
      </c>
    </row>
    <row r="5675" spans="2:11" x14ac:dyDescent="0.25">
      <c r="B5675" s="7">
        <v>44350</v>
      </c>
      <c r="C5675" s="4" t="s">
        <v>21</v>
      </c>
      <c r="D5675" s="4" t="s">
        <v>14</v>
      </c>
      <c r="E5675" s="4" t="s">
        <v>10</v>
      </c>
      <c r="F5675" s="4">
        <v>3</v>
      </c>
      <c r="G5675" s="13">
        <f t="shared" si="88"/>
        <v>400</v>
      </c>
      <c r="H5675" s="13">
        <f>tbl_Data[[#This Row],[Units]] * tbl_Data[[#This Row],[Price]]</f>
        <v>1200</v>
      </c>
      <c r="I5675" s="4" t="s">
        <v>23</v>
      </c>
      <c r="J5675" s="4" t="s">
        <v>12</v>
      </c>
      <c r="K5675" s="4" t="s">
        <v>52</v>
      </c>
    </row>
    <row r="5676" spans="2:11" x14ac:dyDescent="0.25">
      <c r="B5676" s="7">
        <v>44350</v>
      </c>
      <c r="C5676" s="4" t="s">
        <v>8</v>
      </c>
      <c r="D5676" s="4" t="s">
        <v>18</v>
      </c>
      <c r="E5676" s="4" t="s">
        <v>17</v>
      </c>
      <c r="F5676" s="4">
        <v>4</v>
      </c>
      <c r="G5676" s="13">
        <f t="shared" si="88"/>
        <v>500</v>
      </c>
      <c r="H5676" s="13">
        <f>tbl_Data[[#This Row],[Units]] * tbl_Data[[#This Row],[Price]]</f>
        <v>2000</v>
      </c>
      <c r="I5676" s="4" t="s">
        <v>23</v>
      </c>
      <c r="J5676" s="4" t="s">
        <v>12</v>
      </c>
      <c r="K5676" s="4" t="s">
        <v>52</v>
      </c>
    </row>
    <row r="5677" spans="2:11" x14ac:dyDescent="0.25">
      <c r="B5677" s="7">
        <v>44350</v>
      </c>
      <c r="C5677" s="4" t="s">
        <v>21</v>
      </c>
      <c r="D5677" s="4" t="s">
        <v>16</v>
      </c>
      <c r="E5677" s="4" t="s">
        <v>20</v>
      </c>
      <c r="F5677" s="4">
        <v>8</v>
      </c>
      <c r="G5677" s="13">
        <f t="shared" si="88"/>
        <v>300</v>
      </c>
      <c r="H5677" s="13">
        <f>tbl_Data[[#This Row],[Units]] * tbl_Data[[#This Row],[Price]]</f>
        <v>2400</v>
      </c>
      <c r="I5677" s="4" t="s">
        <v>23</v>
      </c>
      <c r="J5677" s="4" t="s">
        <v>12</v>
      </c>
      <c r="K5677" s="4" t="s">
        <v>52</v>
      </c>
    </row>
    <row r="5678" spans="2:11" x14ac:dyDescent="0.25">
      <c r="B5678" s="7">
        <v>44350</v>
      </c>
      <c r="C5678" s="4" t="s">
        <v>8</v>
      </c>
      <c r="D5678" s="4" t="s">
        <v>18</v>
      </c>
      <c r="E5678" s="4" t="s">
        <v>22</v>
      </c>
      <c r="F5678" s="4">
        <v>17</v>
      </c>
      <c r="G5678" s="13">
        <f t="shared" si="88"/>
        <v>200</v>
      </c>
      <c r="H5678" s="13">
        <f>tbl_Data[[#This Row],[Units]] * tbl_Data[[#This Row],[Price]]</f>
        <v>3400</v>
      </c>
      <c r="I5678" s="4" t="s">
        <v>11</v>
      </c>
      <c r="J5678" s="4" t="s">
        <v>12</v>
      </c>
      <c r="K5678" s="4" t="s">
        <v>52</v>
      </c>
    </row>
    <row r="5679" spans="2:11" x14ac:dyDescent="0.25">
      <c r="B5679" s="7">
        <v>44350</v>
      </c>
      <c r="C5679" s="4" t="s">
        <v>8</v>
      </c>
      <c r="D5679" s="4" t="s">
        <v>18</v>
      </c>
      <c r="E5679" s="4" t="s">
        <v>22</v>
      </c>
      <c r="F5679" s="4">
        <v>19</v>
      </c>
      <c r="G5679" s="13">
        <f t="shared" si="88"/>
        <v>200</v>
      </c>
      <c r="H5679" s="13">
        <f>tbl_Data[[#This Row],[Units]] * tbl_Data[[#This Row],[Price]]</f>
        <v>3800</v>
      </c>
      <c r="I5679" s="4" t="s">
        <v>11</v>
      </c>
      <c r="J5679" s="4" t="s">
        <v>12</v>
      </c>
      <c r="K5679" s="4" t="s">
        <v>52</v>
      </c>
    </row>
    <row r="5680" spans="2:11" x14ac:dyDescent="0.25">
      <c r="B5680" s="7">
        <v>44350</v>
      </c>
      <c r="C5680" s="4" t="s">
        <v>21</v>
      </c>
      <c r="D5680" s="4" t="s">
        <v>18</v>
      </c>
      <c r="E5680" s="4" t="s">
        <v>10</v>
      </c>
      <c r="F5680" s="4">
        <v>10</v>
      </c>
      <c r="G5680" s="13">
        <f t="shared" si="88"/>
        <v>400</v>
      </c>
      <c r="H5680" s="13">
        <f>tbl_Data[[#This Row],[Units]] * tbl_Data[[#This Row],[Price]]</f>
        <v>4000</v>
      </c>
      <c r="I5680" s="4" t="s">
        <v>11</v>
      </c>
      <c r="J5680" s="4" t="s">
        <v>12</v>
      </c>
      <c r="K5680" s="4" t="s">
        <v>52</v>
      </c>
    </row>
    <row r="5681" spans="2:11" x14ac:dyDescent="0.25">
      <c r="B5681" s="7">
        <v>44350</v>
      </c>
      <c r="C5681" s="4" t="s">
        <v>21</v>
      </c>
      <c r="D5681" s="4" t="s">
        <v>18</v>
      </c>
      <c r="E5681" s="4" t="s">
        <v>17</v>
      </c>
      <c r="F5681" s="4">
        <v>8</v>
      </c>
      <c r="G5681" s="13">
        <f t="shared" si="88"/>
        <v>500</v>
      </c>
      <c r="H5681" s="13">
        <f>tbl_Data[[#This Row],[Units]] * tbl_Data[[#This Row],[Price]]</f>
        <v>4000</v>
      </c>
      <c r="I5681" s="4" t="s">
        <v>11</v>
      </c>
      <c r="J5681" s="4" t="s">
        <v>12</v>
      </c>
      <c r="K5681" s="4" t="s">
        <v>52</v>
      </c>
    </row>
    <row r="5682" spans="2:11" x14ac:dyDescent="0.25">
      <c r="B5682" s="7">
        <v>44350</v>
      </c>
      <c r="C5682" s="4" t="s">
        <v>21</v>
      </c>
      <c r="D5682" s="4" t="s">
        <v>14</v>
      </c>
      <c r="E5682" s="4" t="s">
        <v>17</v>
      </c>
      <c r="F5682" s="4">
        <v>16</v>
      </c>
      <c r="G5682" s="13">
        <f t="shared" si="88"/>
        <v>500</v>
      </c>
      <c r="H5682" s="13">
        <f>tbl_Data[[#This Row],[Units]] * tbl_Data[[#This Row],[Price]]</f>
        <v>8000</v>
      </c>
      <c r="I5682" s="4" t="s">
        <v>11</v>
      </c>
      <c r="J5682" s="4" t="s">
        <v>12</v>
      </c>
      <c r="K5682" s="4" t="s">
        <v>53</v>
      </c>
    </row>
    <row r="5683" spans="2:11" x14ac:dyDescent="0.25">
      <c r="B5683" s="7">
        <v>44350</v>
      </c>
      <c r="C5683" s="4" t="s">
        <v>21</v>
      </c>
      <c r="D5683" s="4" t="s">
        <v>9</v>
      </c>
      <c r="E5683" s="4" t="s">
        <v>10</v>
      </c>
      <c r="F5683" s="4">
        <v>26</v>
      </c>
      <c r="G5683" s="13">
        <f t="shared" si="88"/>
        <v>400</v>
      </c>
      <c r="H5683" s="13">
        <f>tbl_Data[[#This Row],[Units]] * tbl_Data[[#This Row],[Price]]</f>
        <v>10400</v>
      </c>
      <c r="I5683" s="4" t="s">
        <v>11</v>
      </c>
      <c r="J5683" s="4" t="s">
        <v>12</v>
      </c>
      <c r="K5683" s="4" t="s">
        <v>55</v>
      </c>
    </row>
    <row r="5684" spans="2:11" x14ac:dyDescent="0.25">
      <c r="B5684" s="7">
        <v>44350</v>
      </c>
      <c r="C5684" s="4" t="s">
        <v>13</v>
      </c>
      <c r="D5684" s="4" t="s">
        <v>16</v>
      </c>
      <c r="E5684" s="4" t="s">
        <v>10</v>
      </c>
      <c r="F5684" s="4">
        <v>31</v>
      </c>
      <c r="G5684" s="13">
        <f t="shared" si="88"/>
        <v>400</v>
      </c>
      <c r="H5684" s="13">
        <f>tbl_Data[[#This Row],[Units]] * tbl_Data[[#This Row],[Price]]</f>
        <v>12400</v>
      </c>
      <c r="I5684" s="4" t="s">
        <v>11</v>
      </c>
      <c r="J5684" s="4" t="s">
        <v>12</v>
      </c>
      <c r="K5684" s="4" t="s">
        <v>52</v>
      </c>
    </row>
    <row r="5685" spans="2:11" x14ac:dyDescent="0.25">
      <c r="B5685" s="7">
        <v>44350</v>
      </c>
      <c r="C5685" s="4" t="s">
        <v>13</v>
      </c>
      <c r="D5685" s="4" t="s">
        <v>48</v>
      </c>
      <c r="E5685" s="4" t="s">
        <v>20</v>
      </c>
      <c r="F5685" s="4">
        <v>46</v>
      </c>
      <c r="G5685" s="13">
        <f t="shared" si="88"/>
        <v>300</v>
      </c>
      <c r="H5685" s="13">
        <f>tbl_Data[[#This Row],[Units]] * tbl_Data[[#This Row],[Price]]</f>
        <v>13800</v>
      </c>
      <c r="I5685" s="4" t="s">
        <v>11</v>
      </c>
      <c r="J5685" s="4" t="s">
        <v>12</v>
      </c>
      <c r="K5685" s="4" t="s">
        <v>55</v>
      </c>
    </row>
    <row r="5686" spans="2:11" x14ac:dyDescent="0.25">
      <c r="B5686" s="7">
        <v>44350</v>
      </c>
      <c r="C5686" s="4" t="s">
        <v>21</v>
      </c>
      <c r="D5686" s="4" t="s">
        <v>48</v>
      </c>
      <c r="E5686" s="4" t="s">
        <v>10</v>
      </c>
      <c r="F5686" s="4">
        <v>43</v>
      </c>
      <c r="G5686" s="13">
        <f t="shared" si="88"/>
        <v>400</v>
      </c>
      <c r="H5686" s="13">
        <f>tbl_Data[[#This Row],[Units]] * tbl_Data[[#This Row],[Price]]</f>
        <v>17200</v>
      </c>
      <c r="I5686" s="4" t="s">
        <v>11</v>
      </c>
      <c r="J5686" s="4" t="s">
        <v>12</v>
      </c>
      <c r="K5686" s="4" t="s">
        <v>53</v>
      </c>
    </row>
    <row r="5687" spans="2:11" x14ac:dyDescent="0.25">
      <c r="B5687" s="7">
        <v>44350</v>
      </c>
      <c r="C5687" s="4" t="s">
        <v>8</v>
      </c>
      <c r="D5687" s="4" t="s">
        <v>48</v>
      </c>
      <c r="E5687" s="4" t="s">
        <v>17</v>
      </c>
      <c r="F5687" s="4">
        <v>40</v>
      </c>
      <c r="G5687" s="13">
        <f t="shared" si="88"/>
        <v>500</v>
      </c>
      <c r="H5687" s="13">
        <f>tbl_Data[[#This Row],[Units]] * tbl_Data[[#This Row],[Price]]</f>
        <v>20000</v>
      </c>
      <c r="I5687" s="4" t="s">
        <v>11</v>
      </c>
      <c r="J5687" s="4" t="s">
        <v>12</v>
      </c>
      <c r="K5687" s="4" t="s">
        <v>55</v>
      </c>
    </row>
    <row r="5688" spans="2:11" x14ac:dyDescent="0.25">
      <c r="B5688" s="7">
        <v>44350</v>
      </c>
      <c r="C5688" s="4" t="s">
        <v>21</v>
      </c>
      <c r="D5688" s="4" t="s">
        <v>14</v>
      </c>
      <c r="E5688" s="4" t="s">
        <v>17</v>
      </c>
      <c r="F5688" s="4">
        <v>47</v>
      </c>
      <c r="G5688" s="13">
        <f t="shared" si="88"/>
        <v>500</v>
      </c>
      <c r="H5688" s="13">
        <f>tbl_Data[[#This Row],[Units]] * tbl_Data[[#This Row],[Price]]</f>
        <v>23500</v>
      </c>
      <c r="I5688" s="4" t="s">
        <v>11</v>
      </c>
      <c r="J5688" s="4" t="s">
        <v>12</v>
      </c>
      <c r="K5688" s="4" t="s">
        <v>52</v>
      </c>
    </row>
    <row r="5689" spans="2:11" x14ac:dyDescent="0.25">
      <c r="B5689" s="7">
        <v>44351</v>
      </c>
      <c r="C5689" s="4" t="s">
        <v>8</v>
      </c>
      <c r="D5689" s="4" t="s">
        <v>14</v>
      </c>
      <c r="E5689" s="4" t="s">
        <v>22</v>
      </c>
      <c r="F5689" s="4">
        <v>3</v>
      </c>
      <c r="G5689" s="13">
        <f t="shared" si="88"/>
        <v>200</v>
      </c>
      <c r="H5689" s="13">
        <f>tbl_Data[[#This Row],[Units]] * tbl_Data[[#This Row],[Price]]</f>
        <v>600</v>
      </c>
      <c r="I5689" s="4" t="s">
        <v>11</v>
      </c>
      <c r="J5689" s="4" t="s">
        <v>12</v>
      </c>
      <c r="K5689" s="4" t="s">
        <v>52</v>
      </c>
    </row>
    <row r="5690" spans="2:11" x14ac:dyDescent="0.25">
      <c r="B5690" s="7">
        <v>44351</v>
      </c>
      <c r="C5690" s="4" t="s">
        <v>21</v>
      </c>
      <c r="D5690" s="4" t="s">
        <v>18</v>
      </c>
      <c r="E5690" s="4" t="s">
        <v>20</v>
      </c>
      <c r="F5690" s="4">
        <v>23</v>
      </c>
      <c r="G5690" s="13">
        <f t="shared" si="88"/>
        <v>300</v>
      </c>
      <c r="H5690" s="13">
        <f>tbl_Data[[#This Row],[Units]] * tbl_Data[[#This Row],[Price]]</f>
        <v>6900</v>
      </c>
      <c r="I5690" s="4" t="s">
        <v>11</v>
      </c>
      <c r="J5690" s="4" t="s">
        <v>12</v>
      </c>
      <c r="K5690" s="4" t="s">
        <v>52</v>
      </c>
    </row>
    <row r="5691" spans="2:11" x14ac:dyDescent="0.25">
      <c r="B5691" s="7">
        <v>44351</v>
      </c>
      <c r="C5691" s="4" t="s">
        <v>21</v>
      </c>
      <c r="D5691" s="4" t="s">
        <v>24</v>
      </c>
      <c r="E5691" s="4" t="s">
        <v>20</v>
      </c>
      <c r="F5691" s="4">
        <v>40</v>
      </c>
      <c r="G5691" s="13">
        <f t="shared" si="88"/>
        <v>300</v>
      </c>
      <c r="H5691" s="13">
        <f>tbl_Data[[#This Row],[Units]] * tbl_Data[[#This Row],[Price]]</f>
        <v>12000</v>
      </c>
      <c r="I5691" s="4" t="s">
        <v>11</v>
      </c>
      <c r="J5691" s="4" t="s">
        <v>12</v>
      </c>
      <c r="K5691" s="4" t="s">
        <v>53</v>
      </c>
    </row>
    <row r="5692" spans="2:11" x14ac:dyDescent="0.25">
      <c r="B5692" s="7">
        <v>44351</v>
      </c>
      <c r="C5692" s="4" t="s">
        <v>21</v>
      </c>
      <c r="D5692" s="4" t="s">
        <v>18</v>
      </c>
      <c r="E5692" s="4" t="s">
        <v>17</v>
      </c>
      <c r="F5692" s="4">
        <v>29</v>
      </c>
      <c r="G5692" s="13">
        <f t="shared" si="88"/>
        <v>500</v>
      </c>
      <c r="H5692" s="13">
        <f>tbl_Data[[#This Row],[Units]] * tbl_Data[[#This Row],[Price]]</f>
        <v>14500</v>
      </c>
      <c r="I5692" s="4" t="s">
        <v>11</v>
      </c>
      <c r="J5692" s="4" t="s">
        <v>12</v>
      </c>
      <c r="K5692" s="4" t="s">
        <v>52</v>
      </c>
    </row>
    <row r="5693" spans="2:11" x14ac:dyDescent="0.25">
      <c r="B5693" s="7">
        <v>44351</v>
      </c>
      <c r="C5693" s="4" t="s">
        <v>8</v>
      </c>
      <c r="D5693" s="4" t="s">
        <v>9</v>
      </c>
      <c r="E5693" s="4" t="s">
        <v>10</v>
      </c>
      <c r="F5693" s="4">
        <v>37</v>
      </c>
      <c r="G5693" s="13">
        <f t="shared" si="88"/>
        <v>400</v>
      </c>
      <c r="H5693" s="13">
        <f>tbl_Data[[#This Row],[Units]] * tbl_Data[[#This Row],[Price]]</f>
        <v>14800</v>
      </c>
      <c r="I5693" s="4" t="s">
        <v>11</v>
      </c>
      <c r="J5693" s="4" t="s">
        <v>12</v>
      </c>
      <c r="K5693" s="4" t="s">
        <v>56</v>
      </c>
    </row>
    <row r="5694" spans="2:11" x14ac:dyDescent="0.25">
      <c r="B5694" s="7">
        <v>44351</v>
      </c>
      <c r="C5694" s="4" t="s">
        <v>8</v>
      </c>
      <c r="D5694" s="4" t="s">
        <v>14</v>
      </c>
      <c r="E5694" s="4" t="s">
        <v>10</v>
      </c>
      <c r="F5694" s="4">
        <v>42</v>
      </c>
      <c r="G5694" s="13">
        <f t="shared" si="88"/>
        <v>400</v>
      </c>
      <c r="H5694" s="13">
        <f>tbl_Data[[#This Row],[Units]] * tbl_Data[[#This Row],[Price]]</f>
        <v>16800</v>
      </c>
      <c r="I5694" s="4" t="s">
        <v>11</v>
      </c>
      <c r="J5694" s="4" t="s">
        <v>19</v>
      </c>
      <c r="K5694" s="4" t="s">
        <v>52</v>
      </c>
    </row>
    <row r="5695" spans="2:11" x14ac:dyDescent="0.25">
      <c r="B5695" s="7">
        <v>44351</v>
      </c>
      <c r="C5695" s="4" t="s">
        <v>8</v>
      </c>
      <c r="D5695" s="4" t="s">
        <v>9</v>
      </c>
      <c r="E5695" s="4" t="s">
        <v>10</v>
      </c>
      <c r="F5695" s="4">
        <v>45</v>
      </c>
      <c r="G5695" s="13">
        <f t="shared" si="88"/>
        <v>400</v>
      </c>
      <c r="H5695" s="13">
        <f>tbl_Data[[#This Row],[Units]] * tbl_Data[[#This Row],[Price]]</f>
        <v>18000</v>
      </c>
      <c r="I5695" s="4" t="s">
        <v>23</v>
      </c>
      <c r="J5695" s="4" t="s">
        <v>12</v>
      </c>
      <c r="K5695" s="4" t="s">
        <v>55</v>
      </c>
    </row>
    <row r="5696" spans="2:11" x14ac:dyDescent="0.25">
      <c r="B5696" s="7">
        <v>44352</v>
      </c>
      <c r="C5696" s="4" t="s">
        <v>8</v>
      </c>
      <c r="D5696" s="4" t="s">
        <v>18</v>
      </c>
      <c r="E5696" s="4" t="s">
        <v>10</v>
      </c>
      <c r="F5696" s="4">
        <v>2</v>
      </c>
      <c r="G5696" s="13">
        <f t="shared" si="88"/>
        <v>400</v>
      </c>
      <c r="H5696" s="13">
        <f>tbl_Data[[#This Row],[Units]] * tbl_Data[[#This Row],[Price]]</f>
        <v>800</v>
      </c>
      <c r="I5696" s="4" t="s">
        <v>23</v>
      </c>
      <c r="J5696" s="4" t="s">
        <v>12</v>
      </c>
      <c r="K5696" s="4" t="s">
        <v>52</v>
      </c>
    </row>
    <row r="5697" spans="2:11" x14ac:dyDescent="0.25">
      <c r="B5697" s="7">
        <v>44352</v>
      </c>
      <c r="C5697" s="4" t="s">
        <v>13</v>
      </c>
      <c r="D5697" s="4" t="s">
        <v>16</v>
      </c>
      <c r="E5697" s="4" t="s">
        <v>15</v>
      </c>
      <c r="F5697" s="4">
        <v>23</v>
      </c>
      <c r="G5697" s="13">
        <f t="shared" si="88"/>
        <v>100</v>
      </c>
      <c r="H5697" s="13">
        <f>tbl_Data[[#This Row],[Units]] * tbl_Data[[#This Row],[Price]]</f>
        <v>2300</v>
      </c>
      <c r="I5697" s="4" t="s">
        <v>11</v>
      </c>
      <c r="J5697" s="4" t="s">
        <v>12</v>
      </c>
      <c r="K5697" s="4" t="s">
        <v>52</v>
      </c>
    </row>
    <row r="5698" spans="2:11" x14ac:dyDescent="0.25">
      <c r="B5698" s="7">
        <v>44352</v>
      </c>
      <c r="C5698" s="4" t="s">
        <v>13</v>
      </c>
      <c r="D5698" s="4" t="s">
        <v>14</v>
      </c>
      <c r="E5698" s="4" t="s">
        <v>17</v>
      </c>
      <c r="F5698" s="4">
        <v>6</v>
      </c>
      <c r="G5698" s="13">
        <f t="shared" si="88"/>
        <v>500</v>
      </c>
      <c r="H5698" s="13">
        <f>tbl_Data[[#This Row],[Units]] * tbl_Data[[#This Row],[Price]]</f>
        <v>3000</v>
      </c>
      <c r="I5698" s="4" t="s">
        <v>11</v>
      </c>
      <c r="J5698" s="4" t="s">
        <v>12</v>
      </c>
      <c r="K5698" s="4" t="s">
        <v>56</v>
      </c>
    </row>
    <row r="5699" spans="2:11" x14ac:dyDescent="0.25">
      <c r="B5699" s="7">
        <v>44352</v>
      </c>
      <c r="C5699" s="4" t="s">
        <v>8</v>
      </c>
      <c r="D5699" s="4" t="s">
        <v>48</v>
      </c>
      <c r="E5699" s="4" t="s">
        <v>22</v>
      </c>
      <c r="F5699" s="4">
        <v>17</v>
      </c>
      <c r="G5699" s="13">
        <f t="shared" si="88"/>
        <v>200</v>
      </c>
      <c r="H5699" s="13">
        <f>tbl_Data[[#This Row],[Units]] * tbl_Data[[#This Row],[Price]]</f>
        <v>3400</v>
      </c>
      <c r="I5699" s="4" t="s">
        <v>11</v>
      </c>
      <c r="J5699" s="4" t="s">
        <v>12</v>
      </c>
      <c r="K5699" s="4" t="s">
        <v>53</v>
      </c>
    </row>
    <row r="5700" spans="2:11" x14ac:dyDescent="0.25">
      <c r="B5700" s="7">
        <v>44352</v>
      </c>
      <c r="C5700" s="4" t="s">
        <v>8</v>
      </c>
      <c r="D5700" s="4" t="s">
        <v>18</v>
      </c>
      <c r="E5700" s="4" t="s">
        <v>20</v>
      </c>
      <c r="F5700" s="4">
        <v>20</v>
      </c>
      <c r="G5700" s="13">
        <f t="shared" ref="G5700:G5763" si="89">_xlfn.XLOOKUP(E5700, Product, dv_Price, "N/A", 0)</f>
        <v>300</v>
      </c>
      <c r="H5700" s="13">
        <f>tbl_Data[[#This Row],[Units]] * tbl_Data[[#This Row],[Price]]</f>
        <v>6000</v>
      </c>
      <c r="I5700" s="4" t="s">
        <v>11</v>
      </c>
      <c r="J5700" s="4" t="s">
        <v>12</v>
      </c>
      <c r="K5700" s="4" t="s">
        <v>52</v>
      </c>
    </row>
    <row r="5701" spans="2:11" x14ac:dyDescent="0.25">
      <c r="B5701" s="7">
        <v>44352</v>
      </c>
      <c r="C5701" s="4" t="s">
        <v>8</v>
      </c>
      <c r="D5701" s="4" t="s">
        <v>9</v>
      </c>
      <c r="E5701" s="4" t="s">
        <v>20</v>
      </c>
      <c r="F5701" s="4">
        <v>38</v>
      </c>
      <c r="G5701" s="13">
        <f t="shared" si="89"/>
        <v>300</v>
      </c>
      <c r="H5701" s="13">
        <f>tbl_Data[[#This Row],[Units]] * tbl_Data[[#This Row],[Price]]</f>
        <v>11400</v>
      </c>
      <c r="I5701" s="4" t="s">
        <v>11</v>
      </c>
      <c r="J5701" s="4" t="s">
        <v>12</v>
      </c>
      <c r="K5701" s="4" t="s">
        <v>52</v>
      </c>
    </row>
    <row r="5702" spans="2:11" x14ac:dyDescent="0.25">
      <c r="B5702" s="7">
        <v>44352</v>
      </c>
      <c r="C5702" s="4" t="s">
        <v>13</v>
      </c>
      <c r="D5702" s="4" t="s">
        <v>14</v>
      </c>
      <c r="E5702" s="4" t="s">
        <v>10</v>
      </c>
      <c r="F5702" s="4">
        <v>37</v>
      </c>
      <c r="G5702" s="13">
        <f t="shared" si="89"/>
        <v>400</v>
      </c>
      <c r="H5702" s="13">
        <f>tbl_Data[[#This Row],[Units]] * tbl_Data[[#This Row],[Price]]</f>
        <v>14800</v>
      </c>
      <c r="I5702" s="4" t="s">
        <v>11</v>
      </c>
      <c r="J5702" s="4" t="s">
        <v>12</v>
      </c>
      <c r="K5702" s="4" t="s">
        <v>52</v>
      </c>
    </row>
    <row r="5703" spans="2:11" x14ac:dyDescent="0.25">
      <c r="B5703" s="7">
        <v>44352</v>
      </c>
      <c r="C5703" s="4" t="s">
        <v>13</v>
      </c>
      <c r="D5703" s="4" t="s">
        <v>18</v>
      </c>
      <c r="E5703" s="4" t="s">
        <v>17</v>
      </c>
      <c r="F5703" s="4">
        <v>30</v>
      </c>
      <c r="G5703" s="13">
        <f t="shared" si="89"/>
        <v>500</v>
      </c>
      <c r="H5703" s="13">
        <f>tbl_Data[[#This Row],[Units]] * tbl_Data[[#This Row],[Price]]</f>
        <v>15000</v>
      </c>
      <c r="I5703" s="4" t="s">
        <v>11</v>
      </c>
      <c r="J5703" s="4" t="s">
        <v>12</v>
      </c>
      <c r="K5703" s="4" t="s">
        <v>55</v>
      </c>
    </row>
    <row r="5704" spans="2:11" x14ac:dyDescent="0.25">
      <c r="B5704" s="7">
        <v>44352</v>
      </c>
      <c r="C5704" s="4" t="s">
        <v>13</v>
      </c>
      <c r="D5704" s="4" t="s">
        <v>18</v>
      </c>
      <c r="E5704" s="4" t="s">
        <v>10</v>
      </c>
      <c r="F5704" s="4">
        <v>42</v>
      </c>
      <c r="G5704" s="13">
        <f t="shared" si="89"/>
        <v>400</v>
      </c>
      <c r="H5704" s="13">
        <f>tbl_Data[[#This Row],[Units]] * tbl_Data[[#This Row],[Price]]</f>
        <v>16800</v>
      </c>
      <c r="I5704" s="4" t="s">
        <v>11</v>
      </c>
      <c r="J5704" s="4" t="s">
        <v>12</v>
      </c>
      <c r="K5704" s="4" t="s">
        <v>53</v>
      </c>
    </row>
    <row r="5705" spans="2:11" x14ac:dyDescent="0.25">
      <c r="B5705" s="7">
        <v>44352</v>
      </c>
      <c r="C5705" s="4" t="s">
        <v>8</v>
      </c>
      <c r="D5705" s="4" t="s">
        <v>48</v>
      </c>
      <c r="E5705" s="4" t="s">
        <v>17</v>
      </c>
      <c r="F5705" s="4">
        <v>43</v>
      </c>
      <c r="G5705" s="13">
        <f t="shared" si="89"/>
        <v>500</v>
      </c>
      <c r="H5705" s="13">
        <f>tbl_Data[[#This Row],[Units]] * tbl_Data[[#This Row],[Price]]</f>
        <v>21500</v>
      </c>
      <c r="I5705" s="4" t="s">
        <v>11</v>
      </c>
      <c r="J5705" s="4" t="s">
        <v>12</v>
      </c>
      <c r="K5705" s="4" t="s">
        <v>53</v>
      </c>
    </row>
    <row r="5706" spans="2:11" x14ac:dyDescent="0.25">
      <c r="B5706" s="7">
        <v>44353</v>
      </c>
      <c r="C5706" s="4" t="s">
        <v>8</v>
      </c>
      <c r="D5706" s="4" t="s">
        <v>18</v>
      </c>
      <c r="E5706" s="4" t="s">
        <v>15</v>
      </c>
      <c r="F5706" s="4">
        <v>5</v>
      </c>
      <c r="G5706" s="13">
        <f t="shared" si="89"/>
        <v>100</v>
      </c>
      <c r="H5706" s="13">
        <f>tbl_Data[[#This Row],[Units]] * tbl_Data[[#This Row],[Price]]</f>
        <v>500</v>
      </c>
      <c r="I5706" s="4" t="s">
        <v>11</v>
      </c>
      <c r="J5706" s="4" t="s">
        <v>12</v>
      </c>
      <c r="K5706" s="4" t="s">
        <v>52</v>
      </c>
    </row>
    <row r="5707" spans="2:11" x14ac:dyDescent="0.25">
      <c r="B5707" s="7">
        <v>44353</v>
      </c>
      <c r="C5707" s="4" t="s">
        <v>13</v>
      </c>
      <c r="D5707" s="4" t="s">
        <v>18</v>
      </c>
      <c r="E5707" s="4" t="s">
        <v>15</v>
      </c>
      <c r="F5707" s="4">
        <v>9</v>
      </c>
      <c r="G5707" s="13">
        <f t="shared" si="89"/>
        <v>100</v>
      </c>
      <c r="H5707" s="13">
        <f>tbl_Data[[#This Row],[Units]] * tbl_Data[[#This Row],[Price]]</f>
        <v>900</v>
      </c>
      <c r="I5707" s="4" t="s">
        <v>11</v>
      </c>
      <c r="J5707" s="4" t="s">
        <v>12</v>
      </c>
      <c r="K5707" s="4" t="s">
        <v>54</v>
      </c>
    </row>
    <row r="5708" spans="2:11" x14ac:dyDescent="0.25">
      <c r="B5708" s="7">
        <v>44353</v>
      </c>
      <c r="C5708" s="4" t="s">
        <v>21</v>
      </c>
      <c r="D5708" s="4" t="s">
        <v>14</v>
      </c>
      <c r="E5708" s="4" t="s">
        <v>15</v>
      </c>
      <c r="F5708" s="4">
        <v>20</v>
      </c>
      <c r="G5708" s="13">
        <f t="shared" si="89"/>
        <v>100</v>
      </c>
      <c r="H5708" s="13">
        <f>tbl_Data[[#This Row],[Units]] * tbl_Data[[#This Row],[Price]]</f>
        <v>2000</v>
      </c>
      <c r="I5708" s="4" t="s">
        <v>11</v>
      </c>
      <c r="J5708" s="4" t="s">
        <v>12</v>
      </c>
      <c r="K5708" s="4" t="s">
        <v>56</v>
      </c>
    </row>
    <row r="5709" spans="2:11" x14ac:dyDescent="0.25">
      <c r="B5709" s="7">
        <v>44353</v>
      </c>
      <c r="C5709" s="4" t="s">
        <v>8</v>
      </c>
      <c r="D5709" s="4" t="s">
        <v>48</v>
      </c>
      <c r="E5709" s="4" t="s">
        <v>15</v>
      </c>
      <c r="F5709" s="4">
        <v>26</v>
      </c>
      <c r="G5709" s="13">
        <f t="shared" si="89"/>
        <v>100</v>
      </c>
      <c r="H5709" s="13">
        <f>tbl_Data[[#This Row],[Units]] * tbl_Data[[#This Row],[Price]]</f>
        <v>2600</v>
      </c>
      <c r="I5709" s="4" t="s">
        <v>11</v>
      </c>
      <c r="J5709" s="4" t="s">
        <v>12</v>
      </c>
      <c r="K5709" s="4" t="s">
        <v>53</v>
      </c>
    </row>
    <row r="5710" spans="2:11" x14ac:dyDescent="0.25">
      <c r="B5710" s="7">
        <v>44353</v>
      </c>
      <c r="C5710" s="4" t="s">
        <v>21</v>
      </c>
      <c r="D5710" s="4" t="s">
        <v>9</v>
      </c>
      <c r="E5710" s="4" t="s">
        <v>20</v>
      </c>
      <c r="F5710" s="4">
        <v>17</v>
      </c>
      <c r="G5710" s="13">
        <f t="shared" si="89"/>
        <v>300</v>
      </c>
      <c r="H5710" s="13">
        <f>tbl_Data[[#This Row],[Units]] * tbl_Data[[#This Row],[Price]]</f>
        <v>5100</v>
      </c>
      <c r="I5710" s="4" t="s">
        <v>11</v>
      </c>
      <c r="J5710" s="4" t="s">
        <v>12</v>
      </c>
      <c r="K5710" s="4" t="s">
        <v>53</v>
      </c>
    </row>
    <row r="5711" spans="2:11" x14ac:dyDescent="0.25">
      <c r="B5711" s="7">
        <v>44353</v>
      </c>
      <c r="C5711" s="4" t="s">
        <v>21</v>
      </c>
      <c r="D5711" s="4" t="s">
        <v>18</v>
      </c>
      <c r="E5711" s="4" t="s">
        <v>17</v>
      </c>
      <c r="F5711" s="4">
        <v>20</v>
      </c>
      <c r="G5711" s="13">
        <f t="shared" si="89"/>
        <v>500</v>
      </c>
      <c r="H5711" s="13">
        <f>tbl_Data[[#This Row],[Units]] * tbl_Data[[#This Row],[Price]]</f>
        <v>10000</v>
      </c>
      <c r="I5711" s="4" t="s">
        <v>11</v>
      </c>
      <c r="J5711" s="4" t="s">
        <v>12</v>
      </c>
      <c r="K5711" s="4" t="s">
        <v>55</v>
      </c>
    </row>
    <row r="5712" spans="2:11" x14ac:dyDescent="0.25">
      <c r="B5712" s="7">
        <v>44353</v>
      </c>
      <c r="C5712" s="4" t="s">
        <v>13</v>
      </c>
      <c r="D5712" s="4" t="s">
        <v>14</v>
      </c>
      <c r="E5712" s="4" t="s">
        <v>20</v>
      </c>
      <c r="F5712" s="4">
        <v>35</v>
      </c>
      <c r="G5712" s="13">
        <f t="shared" si="89"/>
        <v>300</v>
      </c>
      <c r="H5712" s="13">
        <f>tbl_Data[[#This Row],[Units]] * tbl_Data[[#This Row],[Price]]</f>
        <v>10500</v>
      </c>
      <c r="I5712" s="4" t="s">
        <v>23</v>
      </c>
      <c r="J5712" s="4" t="s">
        <v>12</v>
      </c>
      <c r="K5712" s="4" t="s">
        <v>55</v>
      </c>
    </row>
    <row r="5713" spans="2:11" x14ac:dyDescent="0.25">
      <c r="B5713" s="7">
        <v>44353</v>
      </c>
      <c r="C5713" s="4" t="s">
        <v>8</v>
      </c>
      <c r="D5713" s="4" t="s">
        <v>16</v>
      </c>
      <c r="E5713" s="4" t="s">
        <v>17</v>
      </c>
      <c r="F5713" s="4">
        <v>27</v>
      </c>
      <c r="G5713" s="13">
        <f t="shared" si="89"/>
        <v>500</v>
      </c>
      <c r="H5713" s="13">
        <f>tbl_Data[[#This Row],[Units]] * tbl_Data[[#This Row],[Price]]</f>
        <v>13500</v>
      </c>
      <c r="I5713" s="4" t="s">
        <v>11</v>
      </c>
      <c r="J5713" s="4" t="s">
        <v>12</v>
      </c>
      <c r="K5713" s="4" t="s">
        <v>55</v>
      </c>
    </row>
    <row r="5714" spans="2:11" x14ac:dyDescent="0.25">
      <c r="B5714" s="7">
        <v>44353</v>
      </c>
      <c r="C5714" s="4" t="s">
        <v>21</v>
      </c>
      <c r="D5714" s="4" t="s">
        <v>18</v>
      </c>
      <c r="E5714" s="4" t="s">
        <v>10</v>
      </c>
      <c r="F5714" s="4">
        <v>41</v>
      </c>
      <c r="G5714" s="13">
        <f t="shared" si="89"/>
        <v>400</v>
      </c>
      <c r="H5714" s="13">
        <f>tbl_Data[[#This Row],[Units]] * tbl_Data[[#This Row],[Price]]</f>
        <v>16400</v>
      </c>
      <c r="I5714" s="4" t="s">
        <v>11</v>
      </c>
      <c r="J5714" s="4" t="s">
        <v>12</v>
      </c>
      <c r="K5714" s="4" t="s">
        <v>53</v>
      </c>
    </row>
    <row r="5715" spans="2:11" x14ac:dyDescent="0.25">
      <c r="B5715" s="7">
        <v>44354</v>
      </c>
      <c r="C5715" s="4" t="s">
        <v>8</v>
      </c>
      <c r="D5715" s="4" t="s">
        <v>16</v>
      </c>
      <c r="E5715" s="4" t="s">
        <v>15</v>
      </c>
      <c r="F5715" s="4">
        <v>15</v>
      </c>
      <c r="G5715" s="13">
        <f t="shared" si="89"/>
        <v>100</v>
      </c>
      <c r="H5715" s="13">
        <f>tbl_Data[[#This Row],[Units]] * tbl_Data[[#This Row],[Price]]</f>
        <v>1500</v>
      </c>
      <c r="I5715" s="4" t="s">
        <v>11</v>
      </c>
      <c r="J5715" s="4" t="s">
        <v>12</v>
      </c>
      <c r="K5715" s="4" t="s">
        <v>52</v>
      </c>
    </row>
    <row r="5716" spans="2:11" x14ac:dyDescent="0.25">
      <c r="B5716" s="7">
        <v>44354</v>
      </c>
      <c r="C5716" s="4" t="s">
        <v>21</v>
      </c>
      <c r="D5716" s="4" t="s">
        <v>18</v>
      </c>
      <c r="E5716" s="4" t="s">
        <v>10</v>
      </c>
      <c r="F5716" s="4">
        <v>7</v>
      </c>
      <c r="G5716" s="13">
        <f t="shared" si="89"/>
        <v>400</v>
      </c>
      <c r="H5716" s="13">
        <f>tbl_Data[[#This Row],[Units]] * tbl_Data[[#This Row],[Price]]</f>
        <v>2800</v>
      </c>
      <c r="I5716" s="4" t="s">
        <v>11</v>
      </c>
      <c r="J5716" s="4" t="s">
        <v>12</v>
      </c>
      <c r="K5716" s="4" t="s">
        <v>55</v>
      </c>
    </row>
    <row r="5717" spans="2:11" x14ac:dyDescent="0.25">
      <c r="B5717" s="7">
        <v>44354</v>
      </c>
      <c r="C5717" s="4" t="s">
        <v>8</v>
      </c>
      <c r="D5717" s="4" t="s">
        <v>18</v>
      </c>
      <c r="E5717" s="4" t="s">
        <v>22</v>
      </c>
      <c r="F5717" s="4">
        <v>18</v>
      </c>
      <c r="G5717" s="13">
        <f t="shared" si="89"/>
        <v>200</v>
      </c>
      <c r="H5717" s="13">
        <f>tbl_Data[[#This Row],[Units]] * tbl_Data[[#This Row],[Price]]</f>
        <v>3600</v>
      </c>
      <c r="I5717" s="4" t="s">
        <v>11</v>
      </c>
      <c r="J5717" s="4" t="s">
        <v>19</v>
      </c>
      <c r="K5717" s="4" t="s">
        <v>55</v>
      </c>
    </row>
    <row r="5718" spans="2:11" x14ac:dyDescent="0.25">
      <c r="B5718" s="7">
        <v>44354</v>
      </c>
      <c r="C5718" s="4" t="s">
        <v>21</v>
      </c>
      <c r="D5718" s="4" t="s">
        <v>16</v>
      </c>
      <c r="E5718" s="4" t="s">
        <v>20</v>
      </c>
      <c r="F5718" s="4">
        <v>21</v>
      </c>
      <c r="G5718" s="13">
        <f t="shared" si="89"/>
        <v>300</v>
      </c>
      <c r="H5718" s="13">
        <f>tbl_Data[[#This Row],[Units]] * tbl_Data[[#This Row],[Price]]</f>
        <v>6300</v>
      </c>
      <c r="I5718" s="4" t="s">
        <v>23</v>
      </c>
      <c r="J5718" s="4" t="s">
        <v>12</v>
      </c>
      <c r="K5718" s="4" t="s">
        <v>53</v>
      </c>
    </row>
    <row r="5719" spans="2:11" x14ac:dyDescent="0.25">
      <c r="B5719" s="7">
        <v>44354</v>
      </c>
      <c r="C5719" s="4" t="s">
        <v>21</v>
      </c>
      <c r="D5719" s="4" t="s">
        <v>24</v>
      </c>
      <c r="E5719" s="4" t="s">
        <v>20</v>
      </c>
      <c r="F5719" s="4">
        <v>21</v>
      </c>
      <c r="G5719" s="13">
        <f t="shared" si="89"/>
        <v>300</v>
      </c>
      <c r="H5719" s="13">
        <f>tbl_Data[[#This Row],[Units]] * tbl_Data[[#This Row],[Price]]</f>
        <v>6300</v>
      </c>
      <c r="I5719" s="4" t="s">
        <v>11</v>
      </c>
      <c r="J5719" s="4" t="s">
        <v>12</v>
      </c>
      <c r="K5719" s="4" t="s">
        <v>55</v>
      </c>
    </row>
    <row r="5720" spans="2:11" x14ac:dyDescent="0.25">
      <c r="B5720" s="7">
        <v>44354</v>
      </c>
      <c r="C5720" s="4" t="s">
        <v>21</v>
      </c>
      <c r="D5720" s="4" t="s">
        <v>16</v>
      </c>
      <c r="E5720" s="4" t="s">
        <v>20</v>
      </c>
      <c r="F5720" s="4">
        <v>23</v>
      </c>
      <c r="G5720" s="13">
        <f t="shared" si="89"/>
        <v>300</v>
      </c>
      <c r="H5720" s="13">
        <f>tbl_Data[[#This Row],[Units]] * tbl_Data[[#This Row],[Price]]</f>
        <v>6900</v>
      </c>
      <c r="I5720" s="4" t="s">
        <v>11</v>
      </c>
      <c r="J5720" s="4" t="s">
        <v>12</v>
      </c>
      <c r="K5720" s="4" t="s">
        <v>52</v>
      </c>
    </row>
    <row r="5721" spans="2:11" x14ac:dyDescent="0.25">
      <c r="B5721" s="7">
        <v>44354</v>
      </c>
      <c r="C5721" s="4" t="s">
        <v>13</v>
      </c>
      <c r="D5721" s="4" t="s">
        <v>18</v>
      </c>
      <c r="E5721" s="4" t="s">
        <v>10</v>
      </c>
      <c r="F5721" s="4">
        <v>18</v>
      </c>
      <c r="G5721" s="13">
        <f t="shared" si="89"/>
        <v>400</v>
      </c>
      <c r="H5721" s="13">
        <f>tbl_Data[[#This Row],[Units]] * tbl_Data[[#This Row],[Price]]</f>
        <v>7200</v>
      </c>
      <c r="I5721" s="4" t="s">
        <v>11</v>
      </c>
      <c r="J5721" s="4" t="s">
        <v>12</v>
      </c>
      <c r="K5721" s="4" t="s">
        <v>53</v>
      </c>
    </row>
    <row r="5722" spans="2:11" x14ac:dyDescent="0.25">
      <c r="B5722" s="7">
        <v>44354</v>
      </c>
      <c r="C5722" s="4" t="s">
        <v>13</v>
      </c>
      <c r="D5722" s="4" t="s">
        <v>24</v>
      </c>
      <c r="E5722" s="4" t="s">
        <v>10</v>
      </c>
      <c r="F5722" s="4">
        <v>20</v>
      </c>
      <c r="G5722" s="13">
        <f t="shared" si="89"/>
        <v>400</v>
      </c>
      <c r="H5722" s="13">
        <f>tbl_Data[[#This Row],[Units]] * tbl_Data[[#This Row],[Price]]</f>
        <v>8000</v>
      </c>
      <c r="I5722" s="4" t="s">
        <v>11</v>
      </c>
      <c r="J5722" s="4" t="s">
        <v>19</v>
      </c>
      <c r="K5722" s="4" t="s">
        <v>55</v>
      </c>
    </row>
    <row r="5723" spans="2:11" x14ac:dyDescent="0.25">
      <c r="B5723" s="7">
        <v>44354</v>
      </c>
      <c r="C5723" s="4" t="s">
        <v>8</v>
      </c>
      <c r="D5723" s="4" t="s">
        <v>18</v>
      </c>
      <c r="E5723" s="4" t="s">
        <v>10</v>
      </c>
      <c r="F5723" s="4">
        <v>22</v>
      </c>
      <c r="G5723" s="13">
        <f t="shared" si="89"/>
        <v>400</v>
      </c>
      <c r="H5723" s="13">
        <f>tbl_Data[[#This Row],[Units]] * tbl_Data[[#This Row],[Price]]</f>
        <v>8800</v>
      </c>
      <c r="I5723" s="4" t="s">
        <v>11</v>
      </c>
      <c r="J5723" s="4" t="s">
        <v>12</v>
      </c>
      <c r="K5723" s="4" t="s">
        <v>52</v>
      </c>
    </row>
    <row r="5724" spans="2:11" x14ac:dyDescent="0.25">
      <c r="B5724" s="7">
        <v>44354</v>
      </c>
      <c r="C5724" s="4" t="s">
        <v>8</v>
      </c>
      <c r="D5724" s="4" t="s">
        <v>16</v>
      </c>
      <c r="E5724" s="4" t="s">
        <v>10</v>
      </c>
      <c r="F5724" s="4">
        <v>26</v>
      </c>
      <c r="G5724" s="13">
        <f t="shared" si="89"/>
        <v>400</v>
      </c>
      <c r="H5724" s="13">
        <f>tbl_Data[[#This Row],[Units]] * tbl_Data[[#This Row],[Price]]</f>
        <v>10400</v>
      </c>
      <c r="I5724" s="4" t="s">
        <v>11</v>
      </c>
      <c r="J5724" s="4" t="s">
        <v>12</v>
      </c>
      <c r="K5724" s="4" t="s">
        <v>52</v>
      </c>
    </row>
    <row r="5725" spans="2:11" x14ac:dyDescent="0.25">
      <c r="B5725" s="7">
        <v>44354</v>
      </c>
      <c r="C5725" s="4" t="s">
        <v>21</v>
      </c>
      <c r="D5725" s="4" t="s">
        <v>14</v>
      </c>
      <c r="E5725" s="4" t="s">
        <v>10</v>
      </c>
      <c r="F5725" s="4">
        <v>31</v>
      </c>
      <c r="G5725" s="13">
        <f t="shared" si="89"/>
        <v>400</v>
      </c>
      <c r="H5725" s="13">
        <f>tbl_Data[[#This Row],[Units]] * tbl_Data[[#This Row],[Price]]</f>
        <v>12400</v>
      </c>
      <c r="I5725" s="4" t="s">
        <v>23</v>
      </c>
      <c r="J5725" s="4" t="s">
        <v>12</v>
      </c>
      <c r="K5725" s="4" t="s">
        <v>53</v>
      </c>
    </row>
    <row r="5726" spans="2:11" x14ac:dyDescent="0.25">
      <c r="B5726" s="7">
        <v>44354</v>
      </c>
      <c r="C5726" s="4" t="s">
        <v>8</v>
      </c>
      <c r="D5726" s="4" t="s">
        <v>18</v>
      </c>
      <c r="E5726" s="4" t="s">
        <v>20</v>
      </c>
      <c r="F5726" s="4">
        <v>43</v>
      </c>
      <c r="G5726" s="13">
        <f t="shared" si="89"/>
        <v>300</v>
      </c>
      <c r="H5726" s="13">
        <f>tbl_Data[[#This Row],[Units]] * tbl_Data[[#This Row],[Price]]</f>
        <v>12900</v>
      </c>
      <c r="I5726" s="4" t="s">
        <v>11</v>
      </c>
      <c r="J5726" s="4" t="s">
        <v>12</v>
      </c>
      <c r="K5726" s="4" t="s">
        <v>52</v>
      </c>
    </row>
    <row r="5727" spans="2:11" x14ac:dyDescent="0.25">
      <c r="B5727" s="7">
        <v>44354</v>
      </c>
      <c r="C5727" s="4" t="s">
        <v>13</v>
      </c>
      <c r="D5727" s="4" t="s">
        <v>18</v>
      </c>
      <c r="E5727" s="4" t="s">
        <v>17</v>
      </c>
      <c r="F5727" s="4">
        <v>26</v>
      </c>
      <c r="G5727" s="13">
        <f t="shared" si="89"/>
        <v>500</v>
      </c>
      <c r="H5727" s="13">
        <f>tbl_Data[[#This Row],[Units]] * tbl_Data[[#This Row],[Price]]</f>
        <v>13000</v>
      </c>
      <c r="I5727" s="4" t="s">
        <v>11</v>
      </c>
      <c r="J5727" s="4" t="s">
        <v>12</v>
      </c>
      <c r="K5727" s="4" t="s">
        <v>52</v>
      </c>
    </row>
    <row r="5728" spans="2:11" x14ac:dyDescent="0.25">
      <c r="B5728" s="7">
        <v>44354</v>
      </c>
      <c r="C5728" s="4" t="s">
        <v>8</v>
      </c>
      <c r="D5728" s="4" t="s">
        <v>48</v>
      </c>
      <c r="E5728" s="4" t="s">
        <v>20</v>
      </c>
      <c r="F5728" s="4">
        <v>49</v>
      </c>
      <c r="G5728" s="13">
        <f t="shared" si="89"/>
        <v>300</v>
      </c>
      <c r="H5728" s="13">
        <f>tbl_Data[[#This Row],[Units]] * tbl_Data[[#This Row],[Price]]</f>
        <v>14700</v>
      </c>
      <c r="I5728" s="4" t="s">
        <v>11</v>
      </c>
      <c r="J5728" s="4" t="s">
        <v>12</v>
      </c>
      <c r="K5728" s="4" t="s">
        <v>52</v>
      </c>
    </row>
    <row r="5729" spans="2:11" x14ac:dyDescent="0.25">
      <c r="B5729" s="7">
        <v>44354</v>
      </c>
      <c r="C5729" s="4" t="s">
        <v>13</v>
      </c>
      <c r="D5729" s="4" t="s">
        <v>9</v>
      </c>
      <c r="E5729" s="4" t="s">
        <v>17</v>
      </c>
      <c r="F5729" s="4">
        <v>30</v>
      </c>
      <c r="G5729" s="13">
        <f t="shared" si="89"/>
        <v>500</v>
      </c>
      <c r="H5729" s="13">
        <f>tbl_Data[[#This Row],[Units]] * tbl_Data[[#This Row],[Price]]</f>
        <v>15000</v>
      </c>
      <c r="I5729" s="4" t="s">
        <v>11</v>
      </c>
      <c r="J5729" s="4" t="s">
        <v>12</v>
      </c>
      <c r="K5729" s="4" t="s">
        <v>53</v>
      </c>
    </row>
    <row r="5730" spans="2:11" x14ac:dyDescent="0.25">
      <c r="B5730" s="7">
        <v>44354</v>
      </c>
      <c r="C5730" s="4" t="s">
        <v>21</v>
      </c>
      <c r="D5730" s="4" t="s">
        <v>18</v>
      </c>
      <c r="E5730" s="4" t="s">
        <v>10</v>
      </c>
      <c r="F5730" s="4">
        <v>39</v>
      </c>
      <c r="G5730" s="13">
        <f t="shared" si="89"/>
        <v>400</v>
      </c>
      <c r="H5730" s="13">
        <f>tbl_Data[[#This Row],[Units]] * tbl_Data[[#This Row],[Price]]</f>
        <v>15600</v>
      </c>
      <c r="I5730" s="4" t="s">
        <v>11</v>
      </c>
      <c r="J5730" s="4" t="s">
        <v>12</v>
      </c>
      <c r="K5730" s="4" t="s">
        <v>53</v>
      </c>
    </row>
    <row r="5731" spans="2:11" x14ac:dyDescent="0.25">
      <c r="B5731" s="7">
        <v>44354</v>
      </c>
      <c r="C5731" s="4" t="s">
        <v>21</v>
      </c>
      <c r="D5731" s="4" t="s">
        <v>9</v>
      </c>
      <c r="E5731" s="4" t="s">
        <v>10</v>
      </c>
      <c r="F5731" s="4">
        <v>45</v>
      </c>
      <c r="G5731" s="13">
        <f t="shared" si="89"/>
        <v>400</v>
      </c>
      <c r="H5731" s="13">
        <f>tbl_Data[[#This Row],[Units]] * tbl_Data[[#This Row],[Price]]</f>
        <v>18000</v>
      </c>
      <c r="I5731" s="4" t="s">
        <v>11</v>
      </c>
      <c r="J5731" s="4" t="s">
        <v>19</v>
      </c>
      <c r="K5731" s="4" t="s">
        <v>55</v>
      </c>
    </row>
    <row r="5732" spans="2:11" x14ac:dyDescent="0.25">
      <c r="B5732" s="7">
        <v>44355</v>
      </c>
      <c r="C5732" s="4" t="s">
        <v>13</v>
      </c>
      <c r="D5732" s="4" t="s">
        <v>16</v>
      </c>
      <c r="E5732" s="4" t="s">
        <v>15</v>
      </c>
      <c r="F5732" s="4">
        <v>1</v>
      </c>
      <c r="G5732" s="13">
        <f t="shared" si="89"/>
        <v>100</v>
      </c>
      <c r="H5732" s="13">
        <f>tbl_Data[[#This Row],[Units]] * tbl_Data[[#This Row],[Price]]</f>
        <v>100</v>
      </c>
      <c r="I5732" s="4" t="s">
        <v>11</v>
      </c>
      <c r="J5732" s="4" t="s">
        <v>12</v>
      </c>
      <c r="K5732" s="4" t="s">
        <v>55</v>
      </c>
    </row>
    <row r="5733" spans="2:11" x14ac:dyDescent="0.25">
      <c r="B5733" s="7">
        <v>44355</v>
      </c>
      <c r="C5733" s="4" t="s">
        <v>21</v>
      </c>
      <c r="D5733" s="4" t="s">
        <v>48</v>
      </c>
      <c r="E5733" s="4" t="s">
        <v>10</v>
      </c>
      <c r="F5733" s="4">
        <v>1</v>
      </c>
      <c r="G5733" s="13">
        <f t="shared" si="89"/>
        <v>400</v>
      </c>
      <c r="H5733" s="13">
        <f>tbl_Data[[#This Row],[Units]] * tbl_Data[[#This Row],[Price]]</f>
        <v>400</v>
      </c>
      <c r="I5733" s="4" t="s">
        <v>23</v>
      </c>
      <c r="J5733" s="4" t="s">
        <v>12</v>
      </c>
      <c r="K5733" s="4" t="s">
        <v>55</v>
      </c>
    </row>
    <row r="5734" spans="2:11" x14ac:dyDescent="0.25">
      <c r="B5734" s="7">
        <v>44355</v>
      </c>
      <c r="C5734" s="4" t="s">
        <v>21</v>
      </c>
      <c r="D5734" s="4" t="s">
        <v>18</v>
      </c>
      <c r="E5734" s="4" t="s">
        <v>15</v>
      </c>
      <c r="F5734" s="4">
        <v>9</v>
      </c>
      <c r="G5734" s="13">
        <f t="shared" si="89"/>
        <v>100</v>
      </c>
      <c r="H5734" s="13">
        <f>tbl_Data[[#This Row],[Units]] * tbl_Data[[#This Row],[Price]]</f>
        <v>900</v>
      </c>
      <c r="I5734" s="4" t="s">
        <v>11</v>
      </c>
      <c r="J5734" s="4" t="s">
        <v>12</v>
      </c>
      <c r="K5734" s="4" t="s">
        <v>52</v>
      </c>
    </row>
    <row r="5735" spans="2:11" x14ac:dyDescent="0.25">
      <c r="B5735" s="7">
        <v>44355</v>
      </c>
      <c r="C5735" s="4" t="s">
        <v>13</v>
      </c>
      <c r="D5735" s="4" t="s">
        <v>24</v>
      </c>
      <c r="E5735" s="4" t="s">
        <v>15</v>
      </c>
      <c r="F5735" s="4">
        <v>12</v>
      </c>
      <c r="G5735" s="13">
        <f t="shared" si="89"/>
        <v>100</v>
      </c>
      <c r="H5735" s="13">
        <f>tbl_Data[[#This Row],[Units]] * tbl_Data[[#This Row],[Price]]</f>
        <v>1200</v>
      </c>
      <c r="I5735" s="4" t="s">
        <v>11</v>
      </c>
      <c r="J5735" s="4" t="s">
        <v>12</v>
      </c>
      <c r="K5735" s="4" t="s">
        <v>52</v>
      </c>
    </row>
    <row r="5736" spans="2:11" x14ac:dyDescent="0.25">
      <c r="B5736" s="7">
        <v>44355</v>
      </c>
      <c r="C5736" s="4" t="s">
        <v>13</v>
      </c>
      <c r="D5736" s="4" t="s">
        <v>18</v>
      </c>
      <c r="E5736" s="4" t="s">
        <v>15</v>
      </c>
      <c r="F5736" s="4">
        <v>30</v>
      </c>
      <c r="G5736" s="13">
        <f t="shared" si="89"/>
        <v>100</v>
      </c>
      <c r="H5736" s="13">
        <f>tbl_Data[[#This Row],[Units]] * tbl_Data[[#This Row],[Price]]</f>
        <v>3000</v>
      </c>
      <c r="I5736" s="4" t="s">
        <v>11</v>
      </c>
      <c r="J5736" s="4" t="s">
        <v>12</v>
      </c>
      <c r="K5736" s="4" t="s">
        <v>52</v>
      </c>
    </row>
    <row r="5737" spans="2:11" x14ac:dyDescent="0.25">
      <c r="B5737" s="7">
        <v>44355</v>
      </c>
      <c r="C5737" s="4" t="s">
        <v>21</v>
      </c>
      <c r="D5737" s="4" t="s">
        <v>18</v>
      </c>
      <c r="E5737" s="4" t="s">
        <v>20</v>
      </c>
      <c r="F5737" s="4">
        <v>11</v>
      </c>
      <c r="G5737" s="13">
        <f t="shared" si="89"/>
        <v>300</v>
      </c>
      <c r="H5737" s="13">
        <f>tbl_Data[[#This Row],[Units]] * tbl_Data[[#This Row],[Price]]</f>
        <v>3300</v>
      </c>
      <c r="I5737" s="4" t="s">
        <v>11</v>
      </c>
      <c r="J5737" s="4" t="s">
        <v>12</v>
      </c>
      <c r="K5737" s="4" t="s">
        <v>52</v>
      </c>
    </row>
    <row r="5738" spans="2:11" x14ac:dyDescent="0.25">
      <c r="B5738" s="7">
        <v>44355</v>
      </c>
      <c r="C5738" s="4" t="s">
        <v>21</v>
      </c>
      <c r="D5738" s="4" t="s">
        <v>18</v>
      </c>
      <c r="E5738" s="4" t="s">
        <v>10</v>
      </c>
      <c r="F5738" s="4">
        <v>13</v>
      </c>
      <c r="G5738" s="13">
        <f t="shared" si="89"/>
        <v>400</v>
      </c>
      <c r="H5738" s="13">
        <f>tbl_Data[[#This Row],[Units]] * tbl_Data[[#This Row],[Price]]</f>
        <v>5200</v>
      </c>
      <c r="I5738" s="4" t="s">
        <v>11</v>
      </c>
      <c r="J5738" s="4" t="s">
        <v>19</v>
      </c>
      <c r="K5738" s="4" t="s">
        <v>54</v>
      </c>
    </row>
    <row r="5739" spans="2:11" x14ac:dyDescent="0.25">
      <c r="B5739" s="7">
        <v>44355</v>
      </c>
      <c r="C5739" s="4" t="s">
        <v>21</v>
      </c>
      <c r="D5739" s="4" t="s">
        <v>14</v>
      </c>
      <c r="E5739" s="4" t="s">
        <v>22</v>
      </c>
      <c r="F5739" s="4">
        <v>37</v>
      </c>
      <c r="G5739" s="13">
        <f t="shared" si="89"/>
        <v>200</v>
      </c>
      <c r="H5739" s="13">
        <f>tbl_Data[[#This Row],[Units]] * tbl_Data[[#This Row],[Price]]</f>
        <v>7400</v>
      </c>
      <c r="I5739" s="4" t="s">
        <v>11</v>
      </c>
      <c r="J5739" s="4" t="s">
        <v>12</v>
      </c>
      <c r="K5739" s="4" t="s">
        <v>52</v>
      </c>
    </row>
    <row r="5740" spans="2:11" x14ac:dyDescent="0.25">
      <c r="B5740" s="7">
        <v>44355</v>
      </c>
      <c r="C5740" s="4" t="s">
        <v>8</v>
      </c>
      <c r="D5740" s="4" t="s">
        <v>14</v>
      </c>
      <c r="E5740" s="4" t="s">
        <v>10</v>
      </c>
      <c r="F5740" s="4">
        <v>28</v>
      </c>
      <c r="G5740" s="13">
        <f t="shared" si="89"/>
        <v>400</v>
      </c>
      <c r="H5740" s="13">
        <f>tbl_Data[[#This Row],[Units]] * tbl_Data[[#This Row],[Price]]</f>
        <v>11200</v>
      </c>
      <c r="I5740" s="4" t="s">
        <v>11</v>
      </c>
      <c r="J5740" s="4" t="s">
        <v>12</v>
      </c>
      <c r="K5740" s="4" t="s">
        <v>53</v>
      </c>
    </row>
    <row r="5741" spans="2:11" x14ac:dyDescent="0.25">
      <c r="B5741" s="7">
        <v>44355</v>
      </c>
      <c r="C5741" s="4" t="s">
        <v>21</v>
      </c>
      <c r="D5741" s="4" t="s">
        <v>18</v>
      </c>
      <c r="E5741" s="4" t="s">
        <v>10</v>
      </c>
      <c r="F5741" s="4">
        <v>30</v>
      </c>
      <c r="G5741" s="13">
        <f t="shared" si="89"/>
        <v>400</v>
      </c>
      <c r="H5741" s="13">
        <f>tbl_Data[[#This Row],[Units]] * tbl_Data[[#This Row],[Price]]</f>
        <v>12000</v>
      </c>
      <c r="I5741" s="4" t="s">
        <v>11</v>
      </c>
      <c r="J5741" s="4" t="s">
        <v>12</v>
      </c>
      <c r="K5741" s="4" t="s">
        <v>52</v>
      </c>
    </row>
    <row r="5742" spans="2:11" x14ac:dyDescent="0.25">
      <c r="B5742" s="7">
        <v>44355</v>
      </c>
      <c r="C5742" s="4" t="s">
        <v>8</v>
      </c>
      <c r="D5742" s="4" t="s">
        <v>18</v>
      </c>
      <c r="E5742" s="4" t="s">
        <v>17</v>
      </c>
      <c r="F5742" s="4">
        <v>31</v>
      </c>
      <c r="G5742" s="13">
        <f t="shared" si="89"/>
        <v>500</v>
      </c>
      <c r="H5742" s="13">
        <f>tbl_Data[[#This Row],[Units]] * tbl_Data[[#This Row],[Price]]</f>
        <v>15500</v>
      </c>
      <c r="I5742" s="4" t="s">
        <v>11</v>
      </c>
      <c r="J5742" s="4" t="s">
        <v>12</v>
      </c>
      <c r="K5742" s="4" t="s">
        <v>52</v>
      </c>
    </row>
    <row r="5743" spans="2:11" x14ac:dyDescent="0.25">
      <c r="B5743" s="7">
        <v>44355</v>
      </c>
      <c r="C5743" s="4" t="s">
        <v>21</v>
      </c>
      <c r="D5743" s="4" t="s">
        <v>18</v>
      </c>
      <c r="E5743" s="4" t="s">
        <v>10</v>
      </c>
      <c r="F5743" s="4">
        <v>44</v>
      </c>
      <c r="G5743" s="13">
        <f t="shared" si="89"/>
        <v>400</v>
      </c>
      <c r="H5743" s="13">
        <f>tbl_Data[[#This Row],[Units]] * tbl_Data[[#This Row],[Price]]</f>
        <v>17600</v>
      </c>
      <c r="I5743" s="4" t="s">
        <v>11</v>
      </c>
      <c r="J5743" s="4" t="s">
        <v>12</v>
      </c>
      <c r="K5743" s="4" t="s">
        <v>54</v>
      </c>
    </row>
    <row r="5744" spans="2:11" x14ac:dyDescent="0.25">
      <c r="B5744" s="7">
        <v>44356</v>
      </c>
      <c r="C5744" s="4" t="s">
        <v>8</v>
      </c>
      <c r="D5744" s="4" t="s">
        <v>48</v>
      </c>
      <c r="E5744" s="4" t="s">
        <v>17</v>
      </c>
      <c r="F5744" s="4">
        <v>1</v>
      </c>
      <c r="G5744" s="13">
        <f t="shared" si="89"/>
        <v>500</v>
      </c>
      <c r="H5744" s="13">
        <f>tbl_Data[[#This Row],[Units]] * tbl_Data[[#This Row],[Price]]</f>
        <v>500</v>
      </c>
      <c r="I5744" s="4" t="s">
        <v>11</v>
      </c>
      <c r="J5744" s="4" t="s">
        <v>12</v>
      </c>
      <c r="K5744" s="4" t="s">
        <v>52</v>
      </c>
    </row>
    <row r="5745" spans="2:11" x14ac:dyDescent="0.25">
      <c r="B5745" s="7">
        <v>44356</v>
      </c>
      <c r="C5745" s="4" t="s">
        <v>21</v>
      </c>
      <c r="D5745" s="4" t="s">
        <v>18</v>
      </c>
      <c r="E5745" s="4" t="s">
        <v>22</v>
      </c>
      <c r="F5745" s="4">
        <v>6</v>
      </c>
      <c r="G5745" s="13">
        <f t="shared" si="89"/>
        <v>200</v>
      </c>
      <c r="H5745" s="13">
        <f>tbl_Data[[#This Row],[Units]] * tbl_Data[[#This Row],[Price]]</f>
        <v>1200</v>
      </c>
      <c r="I5745" s="4" t="s">
        <v>11</v>
      </c>
      <c r="J5745" s="4" t="s">
        <v>12</v>
      </c>
      <c r="K5745" s="4" t="s">
        <v>52</v>
      </c>
    </row>
    <row r="5746" spans="2:11" x14ac:dyDescent="0.25">
      <c r="B5746" s="7">
        <v>44356</v>
      </c>
      <c r="C5746" s="4" t="s">
        <v>8</v>
      </c>
      <c r="D5746" s="4" t="s">
        <v>24</v>
      </c>
      <c r="E5746" s="4" t="s">
        <v>15</v>
      </c>
      <c r="F5746" s="4">
        <v>12</v>
      </c>
      <c r="G5746" s="13">
        <f t="shared" si="89"/>
        <v>100</v>
      </c>
      <c r="H5746" s="13">
        <f>tbl_Data[[#This Row],[Units]] * tbl_Data[[#This Row],[Price]]</f>
        <v>1200</v>
      </c>
      <c r="I5746" s="4" t="s">
        <v>11</v>
      </c>
      <c r="J5746" s="4" t="s">
        <v>12</v>
      </c>
      <c r="K5746" s="4" t="s">
        <v>52</v>
      </c>
    </row>
    <row r="5747" spans="2:11" x14ac:dyDescent="0.25">
      <c r="B5747" s="7">
        <v>44356</v>
      </c>
      <c r="C5747" s="4" t="s">
        <v>13</v>
      </c>
      <c r="D5747" s="4" t="s">
        <v>14</v>
      </c>
      <c r="E5747" s="4" t="s">
        <v>22</v>
      </c>
      <c r="F5747" s="4">
        <v>6</v>
      </c>
      <c r="G5747" s="13">
        <f t="shared" si="89"/>
        <v>200</v>
      </c>
      <c r="H5747" s="13">
        <f>tbl_Data[[#This Row],[Units]] * tbl_Data[[#This Row],[Price]]</f>
        <v>1200</v>
      </c>
      <c r="I5747" s="4" t="s">
        <v>11</v>
      </c>
      <c r="J5747" s="4" t="s">
        <v>19</v>
      </c>
      <c r="K5747" s="4" t="s">
        <v>52</v>
      </c>
    </row>
    <row r="5748" spans="2:11" x14ac:dyDescent="0.25">
      <c r="B5748" s="7">
        <v>44356</v>
      </c>
      <c r="C5748" s="4" t="s">
        <v>13</v>
      </c>
      <c r="D5748" s="4" t="s">
        <v>24</v>
      </c>
      <c r="E5748" s="4" t="s">
        <v>20</v>
      </c>
      <c r="F5748" s="4">
        <v>14</v>
      </c>
      <c r="G5748" s="13">
        <f t="shared" si="89"/>
        <v>300</v>
      </c>
      <c r="H5748" s="13">
        <f>tbl_Data[[#This Row],[Units]] * tbl_Data[[#This Row],[Price]]</f>
        <v>4200</v>
      </c>
      <c r="I5748" s="4" t="s">
        <v>11</v>
      </c>
      <c r="J5748" s="4" t="s">
        <v>12</v>
      </c>
      <c r="K5748" s="4" t="s">
        <v>52</v>
      </c>
    </row>
    <row r="5749" spans="2:11" x14ac:dyDescent="0.25">
      <c r="B5749" s="7">
        <v>44356</v>
      </c>
      <c r="C5749" s="4" t="s">
        <v>8</v>
      </c>
      <c r="D5749" s="4" t="s">
        <v>18</v>
      </c>
      <c r="E5749" s="4" t="s">
        <v>22</v>
      </c>
      <c r="F5749" s="4">
        <v>21</v>
      </c>
      <c r="G5749" s="13">
        <f t="shared" si="89"/>
        <v>200</v>
      </c>
      <c r="H5749" s="13">
        <f>tbl_Data[[#This Row],[Units]] * tbl_Data[[#This Row],[Price]]</f>
        <v>4200</v>
      </c>
      <c r="I5749" s="4" t="s">
        <v>11</v>
      </c>
      <c r="J5749" s="4" t="s">
        <v>12</v>
      </c>
      <c r="K5749" s="4" t="s">
        <v>55</v>
      </c>
    </row>
    <row r="5750" spans="2:11" x14ac:dyDescent="0.25">
      <c r="B5750" s="7">
        <v>44356</v>
      </c>
      <c r="C5750" s="4" t="s">
        <v>21</v>
      </c>
      <c r="D5750" s="4" t="s">
        <v>16</v>
      </c>
      <c r="E5750" s="4" t="s">
        <v>17</v>
      </c>
      <c r="F5750" s="4">
        <v>10</v>
      </c>
      <c r="G5750" s="13">
        <f t="shared" si="89"/>
        <v>500</v>
      </c>
      <c r="H5750" s="13">
        <f>tbl_Data[[#This Row],[Units]] * tbl_Data[[#This Row],[Price]]</f>
        <v>5000</v>
      </c>
      <c r="I5750" s="4" t="s">
        <v>11</v>
      </c>
      <c r="J5750" s="4" t="s">
        <v>12</v>
      </c>
      <c r="K5750" s="4" t="s">
        <v>53</v>
      </c>
    </row>
    <row r="5751" spans="2:11" x14ac:dyDescent="0.25">
      <c r="B5751" s="7">
        <v>44356</v>
      </c>
      <c r="C5751" s="4" t="s">
        <v>13</v>
      </c>
      <c r="D5751" s="4" t="s">
        <v>48</v>
      </c>
      <c r="E5751" s="4" t="s">
        <v>20</v>
      </c>
      <c r="F5751" s="4">
        <v>38</v>
      </c>
      <c r="G5751" s="13">
        <f t="shared" si="89"/>
        <v>300</v>
      </c>
      <c r="H5751" s="13">
        <f>tbl_Data[[#This Row],[Units]] * tbl_Data[[#This Row],[Price]]</f>
        <v>11400</v>
      </c>
      <c r="I5751" s="4" t="s">
        <v>11</v>
      </c>
      <c r="J5751" s="4" t="s">
        <v>12</v>
      </c>
      <c r="K5751" s="4" t="s">
        <v>53</v>
      </c>
    </row>
    <row r="5752" spans="2:11" x14ac:dyDescent="0.25">
      <c r="B5752" s="7">
        <v>44356</v>
      </c>
      <c r="C5752" s="4" t="s">
        <v>13</v>
      </c>
      <c r="D5752" s="4" t="s">
        <v>9</v>
      </c>
      <c r="E5752" s="4" t="s">
        <v>10</v>
      </c>
      <c r="F5752" s="4">
        <v>30</v>
      </c>
      <c r="G5752" s="13">
        <f t="shared" si="89"/>
        <v>400</v>
      </c>
      <c r="H5752" s="13">
        <f>tbl_Data[[#This Row],[Units]] * tbl_Data[[#This Row],[Price]]</f>
        <v>12000</v>
      </c>
      <c r="I5752" s="4" t="s">
        <v>23</v>
      </c>
      <c r="J5752" s="4" t="s">
        <v>12</v>
      </c>
      <c r="K5752" s="4" t="s">
        <v>53</v>
      </c>
    </row>
    <row r="5753" spans="2:11" x14ac:dyDescent="0.25">
      <c r="B5753" s="7">
        <v>44356</v>
      </c>
      <c r="C5753" s="4" t="s">
        <v>13</v>
      </c>
      <c r="D5753" s="4" t="s">
        <v>9</v>
      </c>
      <c r="E5753" s="4" t="s">
        <v>17</v>
      </c>
      <c r="F5753" s="4">
        <v>49</v>
      </c>
      <c r="G5753" s="13">
        <f t="shared" si="89"/>
        <v>500</v>
      </c>
      <c r="H5753" s="13">
        <f>tbl_Data[[#This Row],[Units]] * tbl_Data[[#This Row],[Price]]</f>
        <v>24500</v>
      </c>
      <c r="I5753" s="4" t="s">
        <v>11</v>
      </c>
      <c r="J5753" s="4" t="s">
        <v>12</v>
      </c>
      <c r="K5753" s="4" t="s">
        <v>52</v>
      </c>
    </row>
    <row r="5754" spans="2:11" x14ac:dyDescent="0.25">
      <c r="B5754" s="7">
        <v>44357</v>
      </c>
      <c r="C5754" s="4" t="s">
        <v>13</v>
      </c>
      <c r="D5754" s="4" t="s">
        <v>18</v>
      </c>
      <c r="E5754" s="4" t="s">
        <v>15</v>
      </c>
      <c r="F5754" s="4">
        <v>2</v>
      </c>
      <c r="G5754" s="13">
        <f t="shared" si="89"/>
        <v>100</v>
      </c>
      <c r="H5754" s="13">
        <f>tbl_Data[[#This Row],[Units]] * tbl_Data[[#This Row],[Price]]</f>
        <v>200</v>
      </c>
      <c r="I5754" s="4" t="s">
        <v>11</v>
      </c>
      <c r="J5754" s="4" t="s">
        <v>12</v>
      </c>
      <c r="K5754" s="4" t="s">
        <v>53</v>
      </c>
    </row>
    <row r="5755" spans="2:11" x14ac:dyDescent="0.25">
      <c r="B5755" s="7">
        <v>44357</v>
      </c>
      <c r="C5755" s="4" t="s">
        <v>21</v>
      </c>
      <c r="D5755" s="4" t="s">
        <v>24</v>
      </c>
      <c r="E5755" s="4" t="s">
        <v>17</v>
      </c>
      <c r="F5755" s="4">
        <v>5</v>
      </c>
      <c r="G5755" s="13">
        <f t="shared" si="89"/>
        <v>500</v>
      </c>
      <c r="H5755" s="13">
        <f>tbl_Data[[#This Row],[Units]] * tbl_Data[[#This Row],[Price]]</f>
        <v>2500</v>
      </c>
      <c r="I5755" s="4" t="s">
        <v>11</v>
      </c>
      <c r="J5755" s="4" t="s">
        <v>12</v>
      </c>
      <c r="K5755" s="4" t="s">
        <v>52</v>
      </c>
    </row>
    <row r="5756" spans="2:11" x14ac:dyDescent="0.25">
      <c r="B5756" s="7">
        <v>44357</v>
      </c>
      <c r="C5756" s="4" t="s">
        <v>21</v>
      </c>
      <c r="D5756" s="4" t="s">
        <v>18</v>
      </c>
      <c r="E5756" s="4" t="s">
        <v>22</v>
      </c>
      <c r="F5756" s="4">
        <v>16</v>
      </c>
      <c r="G5756" s="13">
        <f t="shared" si="89"/>
        <v>200</v>
      </c>
      <c r="H5756" s="13">
        <f>tbl_Data[[#This Row],[Units]] * tbl_Data[[#This Row],[Price]]</f>
        <v>3200</v>
      </c>
      <c r="I5756" s="4" t="s">
        <v>11</v>
      </c>
      <c r="J5756" s="4" t="s">
        <v>12</v>
      </c>
      <c r="K5756" s="4" t="s">
        <v>53</v>
      </c>
    </row>
    <row r="5757" spans="2:11" x14ac:dyDescent="0.25">
      <c r="B5757" s="7">
        <v>44357</v>
      </c>
      <c r="C5757" s="4" t="s">
        <v>21</v>
      </c>
      <c r="D5757" s="4" t="s">
        <v>18</v>
      </c>
      <c r="E5757" s="4" t="s">
        <v>15</v>
      </c>
      <c r="F5757" s="4">
        <v>45</v>
      </c>
      <c r="G5757" s="13">
        <f t="shared" si="89"/>
        <v>100</v>
      </c>
      <c r="H5757" s="13">
        <f>tbl_Data[[#This Row],[Units]] * tbl_Data[[#This Row],[Price]]</f>
        <v>4500</v>
      </c>
      <c r="I5757" s="4" t="s">
        <v>11</v>
      </c>
      <c r="J5757" s="4" t="s">
        <v>12</v>
      </c>
      <c r="K5757" s="4" t="s">
        <v>56</v>
      </c>
    </row>
    <row r="5758" spans="2:11" x14ac:dyDescent="0.25">
      <c r="B5758" s="7">
        <v>44357</v>
      </c>
      <c r="C5758" s="4" t="s">
        <v>13</v>
      </c>
      <c r="D5758" s="4" t="s">
        <v>18</v>
      </c>
      <c r="E5758" s="4" t="s">
        <v>17</v>
      </c>
      <c r="F5758" s="4">
        <v>15</v>
      </c>
      <c r="G5758" s="13">
        <f t="shared" si="89"/>
        <v>500</v>
      </c>
      <c r="H5758" s="13">
        <f>tbl_Data[[#This Row],[Units]] * tbl_Data[[#This Row],[Price]]</f>
        <v>7500</v>
      </c>
      <c r="I5758" s="4" t="s">
        <v>11</v>
      </c>
      <c r="J5758" s="4" t="s">
        <v>12</v>
      </c>
      <c r="K5758" s="4" t="s">
        <v>52</v>
      </c>
    </row>
    <row r="5759" spans="2:11" x14ac:dyDescent="0.25">
      <c r="B5759" s="7">
        <v>44357</v>
      </c>
      <c r="C5759" s="4" t="s">
        <v>8</v>
      </c>
      <c r="D5759" s="4" t="s">
        <v>16</v>
      </c>
      <c r="E5759" s="4" t="s">
        <v>22</v>
      </c>
      <c r="F5759" s="4">
        <v>38</v>
      </c>
      <c r="G5759" s="13">
        <f t="shared" si="89"/>
        <v>200</v>
      </c>
      <c r="H5759" s="13">
        <f>tbl_Data[[#This Row],[Units]] * tbl_Data[[#This Row],[Price]]</f>
        <v>7600</v>
      </c>
      <c r="I5759" s="4" t="s">
        <v>11</v>
      </c>
      <c r="J5759" s="4" t="s">
        <v>12</v>
      </c>
      <c r="K5759" s="4" t="s">
        <v>52</v>
      </c>
    </row>
    <row r="5760" spans="2:11" x14ac:dyDescent="0.25">
      <c r="B5760" s="7">
        <v>44357</v>
      </c>
      <c r="C5760" s="4" t="s">
        <v>8</v>
      </c>
      <c r="D5760" s="4" t="s">
        <v>16</v>
      </c>
      <c r="E5760" s="4" t="s">
        <v>20</v>
      </c>
      <c r="F5760" s="4">
        <v>29</v>
      </c>
      <c r="G5760" s="13">
        <f t="shared" si="89"/>
        <v>300</v>
      </c>
      <c r="H5760" s="13">
        <f>tbl_Data[[#This Row],[Units]] * tbl_Data[[#This Row],[Price]]</f>
        <v>8700</v>
      </c>
      <c r="I5760" s="4" t="s">
        <v>11</v>
      </c>
      <c r="J5760" s="4" t="s">
        <v>12</v>
      </c>
      <c r="K5760" s="4" t="s">
        <v>53</v>
      </c>
    </row>
    <row r="5761" spans="2:11" x14ac:dyDescent="0.25">
      <c r="B5761" s="7">
        <v>44357</v>
      </c>
      <c r="C5761" s="4" t="s">
        <v>8</v>
      </c>
      <c r="D5761" s="4" t="s">
        <v>48</v>
      </c>
      <c r="E5761" s="4" t="s">
        <v>17</v>
      </c>
      <c r="F5761" s="4">
        <v>21</v>
      </c>
      <c r="G5761" s="13">
        <f t="shared" si="89"/>
        <v>500</v>
      </c>
      <c r="H5761" s="13">
        <f>tbl_Data[[#This Row],[Units]] * tbl_Data[[#This Row],[Price]]</f>
        <v>10500</v>
      </c>
      <c r="I5761" s="4" t="s">
        <v>11</v>
      </c>
      <c r="J5761" s="4" t="s">
        <v>12</v>
      </c>
      <c r="K5761" s="4" t="s">
        <v>53</v>
      </c>
    </row>
    <row r="5762" spans="2:11" x14ac:dyDescent="0.25">
      <c r="B5762" s="7">
        <v>44357</v>
      </c>
      <c r="C5762" s="4" t="s">
        <v>8</v>
      </c>
      <c r="D5762" s="4" t="s">
        <v>18</v>
      </c>
      <c r="E5762" s="4" t="s">
        <v>20</v>
      </c>
      <c r="F5762" s="4">
        <v>36</v>
      </c>
      <c r="G5762" s="13">
        <f t="shared" si="89"/>
        <v>300</v>
      </c>
      <c r="H5762" s="13">
        <f>tbl_Data[[#This Row],[Units]] * tbl_Data[[#This Row],[Price]]</f>
        <v>10800</v>
      </c>
      <c r="I5762" s="4" t="s">
        <v>11</v>
      </c>
      <c r="J5762" s="4" t="s">
        <v>12</v>
      </c>
      <c r="K5762" s="4" t="s">
        <v>55</v>
      </c>
    </row>
    <row r="5763" spans="2:11" x14ac:dyDescent="0.25">
      <c r="B5763" s="7">
        <v>44357</v>
      </c>
      <c r="C5763" s="4" t="s">
        <v>13</v>
      </c>
      <c r="D5763" s="4" t="s">
        <v>24</v>
      </c>
      <c r="E5763" s="4" t="s">
        <v>10</v>
      </c>
      <c r="F5763" s="4">
        <v>28</v>
      </c>
      <c r="G5763" s="13">
        <f t="shared" si="89"/>
        <v>400</v>
      </c>
      <c r="H5763" s="13">
        <f>tbl_Data[[#This Row],[Units]] * tbl_Data[[#This Row],[Price]]</f>
        <v>11200</v>
      </c>
      <c r="I5763" s="4" t="s">
        <v>11</v>
      </c>
      <c r="J5763" s="4" t="s">
        <v>12</v>
      </c>
      <c r="K5763" s="4" t="s">
        <v>52</v>
      </c>
    </row>
    <row r="5764" spans="2:11" x14ac:dyDescent="0.25">
      <c r="B5764" s="7">
        <v>44357</v>
      </c>
      <c r="C5764" s="4" t="s">
        <v>8</v>
      </c>
      <c r="D5764" s="4" t="s">
        <v>18</v>
      </c>
      <c r="E5764" s="4" t="s">
        <v>17</v>
      </c>
      <c r="F5764" s="4">
        <v>24</v>
      </c>
      <c r="G5764" s="13">
        <f t="shared" ref="G5764:G5827" si="90">_xlfn.XLOOKUP(E5764, Product, dv_Price, "N/A", 0)</f>
        <v>500</v>
      </c>
      <c r="H5764" s="13">
        <f>tbl_Data[[#This Row],[Units]] * tbl_Data[[#This Row],[Price]]</f>
        <v>12000</v>
      </c>
      <c r="I5764" s="4" t="s">
        <v>11</v>
      </c>
      <c r="J5764" s="4" t="s">
        <v>12</v>
      </c>
      <c r="K5764" s="4" t="s">
        <v>55</v>
      </c>
    </row>
    <row r="5765" spans="2:11" x14ac:dyDescent="0.25">
      <c r="B5765" s="7">
        <v>44357</v>
      </c>
      <c r="C5765" s="4" t="s">
        <v>13</v>
      </c>
      <c r="D5765" s="4" t="s">
        <v>18</v>
      </c>
      <c r="E5765" s="4" t="s">
        <v>17</v>
      </c>
      <c r="F5765" s="4">
        <v>26</v>
      </c>
      <c r="G5765" s="13">
        <f t="shared" si="90"/>
        <v>500</v>
      </c>
      <c r="H5765" s="13">
        <f>tbl_Data[[#This Row],[Units]] * tbl_Data[[#This Row],[Price]]</f>
        <v>13000</v>
      </c>
      <c r="I5765" s="4" t="s">
        <v>11</v>
      </c>
      <c r="J5765" s="4" t="s">
        <v>19</v>
      </c>
      <c r="K5765" s="4" t="s">
        <v>55</v>
      </c>
    </row>
    <row r="5766" spans="2:11" x14ac:dyDescent="0.25">
      <c r="B5766" s="7">
        <v>44357</v>
      </c>
      <c r="C5766" s="4" t="s">
        <v>21</v>
      </c>
      <c r="D5766" s="4" t="s">
        <v>18</v>
      </c>
      <c r="E5766" s="4" t="s">
        <v>17</v>
      </c>
      <c r="F5766" s="4">
        <v>29</v>
      </c>
      <c r="G5766" s="13">
        <f t="shared" si="90"/>
        <v>500</v>
      </c>
      <c r="H5766" s="13">
        <f>tbl_Data[[#This Row],[Units]] * tbl_Data[[#This Row],[Price]]</f>
        <v>14500</v>
      </c>
      <c r="I5766" s="4" t="s">
        <v>11</v>
      </c>
      <c r="J5766" s="4" t="s">
        <v>12</v>
      </c>
      <c r="K5766" s="4" t="s">
        <v>53</v>
      </c>
    </row>
    <row r="5767" spans="2:11" x14ac:dyDescent="0.25">
      <c r="B5767" s="7">
        <v>44357</v>
      </c>
      <c r="C5767" s="4" t="s">
        <v>8</v>
      </c>
      <c r="D5767" s="4" t="s">
        <v>14</v>
      </c>
      <c r="E5767" s="4" t="s">
        <v>10</v>
      </c>
      <c r="F5767" s="4">
        <v>38</v>
      </c>
      <c r="G5767" s="13">
        <f t="shared" si="90"/>
        <v>400</v>
      </c>
      <c r="H5767" s="13">
        <f>tbl_Data[[#This Row],[Units]] * tbl_Data[[#This Row],[Price]]</f>
        <v>15200</v>
      </c>
      <c r="I5767" s="4" t="s">
        <v>11</v>
      </c>
      <c r="J5767" s="4" t="s">
        <v>12</v>
      </c>
      <c r="K5767" s="4" t="s">
        <v>52</v>
      </c>
    </row>
    <row r="5768" spans="2:11" x14ac:dyDescent="0.25">
      <c r="B5768" s="7">
        <v>44358</v>
      </c>
      <c r="C5768" s="4" t="s">
        <v>21</v>
      </c>
      <c r="D5768" s="4" t="s">
        <v>9</v>
      </c>
      <c r="E5768" s="4" t="s">
        <v>15</v>
      </c>
      <c r="F5768" s="4">
        <v>15</v>
      </c>
      <c r="G5768" s="13">
        <f t="shared" si="90"/>
        <v>100</v>
      </c>
      <c r="H5768" s="13">
        <f>tbl_Data[[#This Row],[Units]] * tbl_Data[[#This Row],[Price]]</f>
        <v>1500</v>
      </c>
      <c r="I5768" s="4" t="s">
        <v>11</v>
      </c>
      <c r="J5768" s="4" t="s">
        <v>12</v>
      </c>
      <c r="K5768" s="4" t="s">
        <v>52</v>
      </c>
    </row>
    <row r="5769" spans="2:11" x14ac:dyDescent="0.25">
      <c r="B5769" s="7">
        <v>44358</v>
      </c>
      <c r="C5769" s="4" t="s">
        <v>8</v>
      </c>
      <c r="D5769" s="4" t="s">
        <v>16</v>
      </c>
      <c r="E5769" s="4" t="s">
        <v>15</v>
      </c>
      <c r="F5769" s="4">
        <v>20</v>
      </c>
      <c r="G5769" s="13">
        <f t="shared" si="90"/>
        <v>100</v>
      </c>
      <c r="H5769" s="13">
        <f>tbl_Data[[#This Row],[Units]] * tbl_Data[[#This Row],[Price]]</f>
        <v>2000</v>
      </c>
      <c r="I5769" s="4" t="s">
        <v>11</v>
      </c>
      <c r="J5769" s="4" t="s">
        <v>12</v>
      </c>
      <c r="K5769" s="4" t="s">
        <v>54</v>
      </c>
    </row>
    <row r="5770" spans="2:11" x14ac:dyDescent="0.25">
      <c r="B5770" s="7">
        <v>44358</v>
      </c>
      <c r="C5770" s="4" t="s">
        <v>21</v>
      </c>
      <c r="D5770" s="4" t="s">
        <v>16</v>
      </c>
      <c r="E5770" s="4" t="s">
        <v>22</v>
      </c>
      <c r="F5770" s="4">
        <v>27</v>
      </c>
      <c r="G5770" s="13">
        <f t="shared" si="90"/>
        <v>200</v>
      </c>
      <c r="H5770" s="13">
        <f>tbl_Data[[#This Row],[Units]] * tbl_Data[[#This Row],[Price]]</f>
        <v>5400</v>
      </c>
      <c r="I5770" s="4" t="s">
        <v>23</v>
      </c>
      <c r="J5770" s="4" t="s">
        <v>12</v>
      </c>
      <c r="K5770" s="4" t="s">
        <v>56</v>
      </c>
    </row>
    <row r="5771" spans="2:11" x14ac:dyDescent="0.25">
      <c r="B5771" s="7">
        <v>44358</v>
      </c>
      <c r="C5771" s="4" t="s">
        <v>8</v>
      </c>
      <c r="D5771" s="4" t="s">
        <v>48</v>
      </c>
      <c r="E5771" s="4" t="s">
        <v>22</v>
      </c>
      <c r="F5771" s="4">
        <v>28</v>
      </c>
      <c r="G5771" s="13">
        <f t="shared" si="90"/>
        <v>200</v>
      </c>
      <c r="H5771" s="13">
        <f>tbl_Data[[#This Row],[Units]] * tbl_Data[[#This Row],[Price]]</f>
        <v>5600</v>
      </c>
      <c r="I5771" s="4" t="s">
        <v>11</v>
      </c>
      <c r="J5771" s="4" t="s">
        <v>12</v>
      </c>
      <c r="K5771" s="4" t="s">
        <v>53</v>
      </c>
    </row>
    <row r="5772" spans="2:11" x14ac:dyDescent="0.25">
      <c r="B5772" s="7">
        <v>44358</v>
      </c>
      <c r="C5772" s="4" t="s">
        <v>21</v>
      </c>
      <c r="D5772" s="4" t="s">
        <v>14</v>
      </c>
      <c r="E5772" s="4" t="s">
        <v>17</v>
      </c>
      <c r="F5772" s="4">
        <v>13</v>
      </c>
      <c r="G5772" s="13">
        <f t="shared" si="90"/>
        <v>500</v>
      </c>
      <c r="H5772" s="13">
        <f>tbl_Data[[#This Row],[Units]] * tbl_Data[[#This Row],[Price]]</f>
        <v>6500</v>
      </c>
      <c r="I5772" s="4" t="s">
        <v>11</v>
      </c>
      <c r="J5772" s="4" t="s">
        <v>12</v>
      </c>
      <c r="K5772" s="4" t="s">
        <v>52</v>
      </c>
    </row>
    <row r="5773" spans="2:11" x14ac:dyDescent="0.25">
      <c r="B5773" s="7">
        <v>44358</v>
      </c>
      <c r="C5773" s="4" t="s">
        <v>21</v>
      </c>
      <c r="D5773" s="4" t="s">
        <v>24</v>
      </c>
      <c r="E5773" s="4" t="s">
        <v>10</v>
      </c>
      <c r="F5773" s="4">
        <v>20</v>
      </c>
      <c r="G5773" s="13">
        <f t="shared" si="90"/>
        <v>400</v>
      </c>
      <c r="H5773" s="13">
        <f>tbl_Data[[#This Row],[Units]] * tbl_Data[[#This Row],[Price]]</f>
        <v>8000</v>
      </c>
      <c r="I5773" s="4" t="s">
        <v>23</v>
      </c>
      <c r="J5773" s="4" t="s">
        <v>12</v>
      </c>
      <c r="K5773" s="4" t="s">
        <v>52</v>
      </c>
    </row>
    <row r="5774" spans="2:11" x14ac:dyDescent="0.25">
      <c r="B5774" s="7">
        <v>44358</v>
      </c>
      <c r="C5774" s="4" t="s">
        <v>21</v>
      </c>
      <c r="D5774" s="4" t="s">
        <v>48</v>
      </c>
      <c r="E5774" s="4" t="s">
        <v>22</v>
      </c>
      <c r="F5774" s="4">
        <v>48</v>
      </c>
      <c r="G5774" s="13">
        <f t="shared" si="90"/>
        <v>200</v>
      </c>
      <c r="H5774" s="13">
        <f>tbl_Data[[#This Row],[Units]] * tbl_Data[[#This Row],[Price]]</f>
        <v>9600</v>
      </c>
      <c r="I5774" s="4" t="s">
        <v>11</v>
      </c>
      <c r="J5774" s="4" t="s">
        <v>12</v>
      </c>
      <c r="K5774" s="4" t="s">
        <v>53</v>
      </c>
    </row>
    <row r="5775" spans="2:11" x14ac:dyDescent="0.25">
      <c r="B5775" s="7">
        <v>44358</v>
      </c>
      <c r="C5775" s="4" t="s">
        <v>13</v>
      </c>
      <c r="D5775" s="4" t="s">
        <v>24</v>
      </c>
      <c r="E5775" s="4" t="s">
        <v>10</v>
      </c>
      <c r="F5775" s="4">
        <v>24</v>
      </c>
      <c r="G5775" s="13">
        <f t="shared" si="90"/>
        <v>400</v>
      </c>
      <c r="H5775" s="13">
        <f>tbl_Data[[#This Row],[Units]] * tbl_Data[[#This Row],[Price]]</f>
        <v>9600</v>
      </c>
      <c r="I5775" s="4" t="s">
        <v>11</v>
      </c>
      <c r="J5775" s="4" t="s">
        <v>12</v>
      </c>
      <c r="K5775" s="4" t="s">
        <v>55</v>
      </c>
    </row>
    <row r="5776" spans="2:11" x14ac:dyDescent="0.25">
      <c r="B5776" s="7">
        <v>44359</v>
      </c>
      <c r="C5776" s="4" t="s">
        <v>21</v>
      </c>
      <c r="D5776" s="4" t="s">
        <v>18</v>
      </c>
      <c r="E5776" s="4" t="s">
        <v>17</v>
      </c>
      <c r="F5776" s="4">
        <v>1</v>
      </c>
      <c r="G5776" s="13">
        <f t="shared" si="90"/>
        <v>500</v>
      </c>
      <c r="H5776" s="13">
        <f>tbl_Data[[#This Row],[Units]] * tbl_Data[[#This Row],[Price]]</f>
        <v>500</v>
      </c>
      <c r="I5776" s="4" t="s">
        <v>11</v>
      </c>
      <c r="J5776" s="4" t="s">
        <v>12</v>
      </c>
      <c r="K5776" s="4" t="s">
        <v>52</v>
      </c>
    </row>
    <row r="5777" spans="2:11" x14ac:dyDescent="0.25">
      <c r="B5777" s="7">
        <v>44359</v>
      </c>
      <c r="C5777" s="4" t="s">
        <v>21</v>
      </c>
      <c r="D5777" s="4" t="s">
        <v>9</v>
      </c>
      <c r="E5777" s="4" t="s">
        <v>10</v>
      </c>
      <c r="F5777" s="4">
        <v>6</v>
      </c>
      <c r="G5777" s="13">
        <f t="shared" si="90"/>
        <v>400</v>
      </c>
      <c r="H5777" s="13">
        <f>tbl_Data[[#This Row],[Units]] * tbl_Data[[#This Row],[Price]]</f>
        <v>2400</v>
      </c>
      <c r="I5777" s="4" t="s">
        <v>11</v>
      </c>
      <c r="J5777" s="4" t="s">
        <v>12</v>
      </c>
      <c r="K5777" s="4" t="s">
        <v>54</v>
      </c>
    </row>
    <row r="5778" spans="2:11" x14ac:dyDescent="0.25">
      <c r="B5778" s="7">
        <v>44359</v>
      </c>
      <c r="C5778" s="4" t="s">
        <v>13</v>
      </c>
      <c r="D5778" s="4" t="s">
        <v>18</v>
      </c>
      <c r="E5778" s="4" t="s">
        <v>15</v>
      </c>
      <c r="F5778" s="4">
        <v>28</v>
      </c>
      <c r="G5778" s="13">
        <f t="shared" si="90"/>
        <v>100</v>
      </c>
      <c r="H5778" s="13">
        <f>tbl_Data[[#This Row],[Units]] * tbl_Data[[#This Row],[Price]]</f>
        <v>2800</v>
      </c>
      <c r="I5778" s="4" t="s">
        <v>11</v>
      </c>
      <c r="J5778" s="4" t="s">
        <v>12</v>
      </c>
      <c r="K5778" s="4" t="s">
        <v>52</v>
      </c>
    </row>
    <row r="5779" spans="2:11" x14ac:dyDescent="0.25">
      <c r="B5779" s="7">
        <v>44359</v>
      </c>
      <c r="C5779" s="4" t="s">
        <v>13</v>
      </c>
      <c r="D5779" s="4" t="s">
        <v>18</v>
      </c>
      <c r="E5779" s="4" t="s">
        <v>22</v>
      </c>
      <c r="F5779" s="4">
        <v>21</v>
      </c>
      <c r="G5779" s="13">
        <f t="shared" si="90"/>
        <v>200</v>
      </c>
      <c r="H5779" s="13">
        <f>tbl_Data[[#This Row],[Units]] * tbl_Data[[#This Row],[Price]]</f>
        <v>4200</v>
      </c>
      <c r="I5779" s="4" t="s">
        <v>11</v>
      </c>
      <c r="J5779" s="4" t="s">
        <v>12</v>
      </c>
      <c r="K5779" s="4" t="s">
        <v>52</v>
      </c>
    </row>
    <row r="5780" spans="2:11" x14ac:dyDescent="0.25">
      <c r="B5780" s="7">
        <v>44359</v>
      </c>
      <c r="C5780" s="4" t="s">
        <v>21</v>
      </c>
      <c r="D5780" s="4" t="s">
        <v>18</v>
      </c>
      <c r="E5780" s="4" t="s">
        <v>22</v>
      </c>
      <c r="F5780" s="4">
        <v>27</v>
      </c>
      <c r="G5780" s="13">
        <f t="shared" si="90"/>
        <v>200</v>
      </c>
      <c r="H5780" s="13">
        <f>tbl_Data[[#This Row],[Units]] * tbl_Data[[#This Row],[Price]]</f>
        <v>5400</v>
      </c>
      <c r="I5780" s="4" t="s">
        <v>23</v>
      </c>
      <c r="J5780" s="4" t="s">
        <v>12</v>
      </c>
      <c r="K5780" s="4" t="s">
        <v>52</v>
      </c>
    </row>
    <row r="5781" spans="2:11" x14ac:dyDescent="0.25">
      <c r="B5781" s="7">
        <v>44359</v>
      </c>
      <c r="C5781" s="4" t="s">
        <v>13</v>
      </c>
      <c r="D5781" s="4" t="s">
        <v>14</v>
      </c>
      <c r="E5781" s="4" t="s">
        <v>10</v>
      </c>
      <c r="F5781" s="4">
        <v>19</v>
      </c>
      <c r="G5781" s="13">
        <f t="shared" si="90"/>
        <v>400</v>
      </c>
      <c r="H5781" s="13">
        <f>tbl_Data[[#This Row],[Units]] * tbl_Data[[#This Row],[Price]]</f>
        <v>7600</v>
      </c>
      <c r="I5781" s="4" t="s">
        <v>11</v>
      </c>
      <c r="J5781" s="4" t="s">
        <v>12</v>
      </c>
      <c r="K5781" s="4" t="s">
        <v>53</v>
      </c>
    </row>
    <row r="5782" spans="2:11" x14ac:dyDescent="0.25">
      <c r="B5782" s="7">
        <v>44359</v>
      </c>
      <c r="C5782" s="4" t="s">
        <v>21</v>
      </c>
      <c r="D5782" s="4" t="s">
        <v>48</v>
      </c>
      <c r="E5782" s="4" t="s">
        <v>20</v>
      </c>
      <c r="F5782" s="4">
        <v>29</v>
      </c>
      <c r="G5782" s="13">
        <f t="shared" si="90"/>
        <v>300</v>
      </c>
      <c r="H5782" s="13">
        <f>tbl_Data[[#This Row],[Units]] * tbl_Data[[#This Row],[Price]]</f>
        <v>8700</v>
      </c>
      <c r="I5782" s="4" t="s">
        <v>23</v>
      </c>
      <c r="J5782" s="4" t="s">
        <v>12</v>
      </c>
      <c r="K5782" s="4" t="s">
        <v>55</v>
      </c>
    </row>
    <row r="5783" spans="2:11" x14ac:dyDescent="0.25">
      <c r="B5783" s="7">
        <v>44359</v>
      </c>
      <c r="C5783" s="4" t="s">
        <v>21</v>
      </c>
      <c r="D5783" s="4" t="s">
        <v>18</v>
      </c>
      <c r="E5783" s="4" t="s">
        <v>17</v>
      </c>
      <c r="F5783" s="4">
        <v>24</v>
      </c>
      <c r="G5783" s="13">
        <f t="shared" si="90"/>
        <v>500</v>
      </c>
      <c r="H5783" s="13">
        <f>tbl_Data[[#This Row],[Units]] * tbl_Data[[#This Row],[Price]]</f>
        <v>12000</v>
      </c>
      <c r="I5783" s="4" t="s">
        <v>11</v>
      </c>
      <c r="J5783" s="4" t="s">
        <v>12</v>
      </c>
      <c r="K5783" s="4" t="s">
        <v>52</v>
      </c>
    </row>
    <row r="5784" spans="2:11" x14ac:dyDescent="0.25">
      <c r="B5784" s="7">
        <v>44359</v>
      </c>
      <c r="C5784" s="4" t="s">
        <v>8</v>
      </c>
      <c r="D5784" s="4" t="s">
        <v>18</v>
      </c>
      <c r="E5784" s="4" t="s">
        <v>17</v>
      </c>
      <c r="F5784" s="4">
        <v>25</v>
      </c>
      <c r="G5784" s="13">
        <f t="shared" si="90"/>
        <v>500</v>
      </c>
      <c r="H5784" s="13">
        <f>tbl_Data[[#This Row],[Units]] * tbl_Data[[#This Row],[Price]]</f>
        <v>12500</v>
      </c>
      <c r="I5784" s="4" t="s">
        <v>11</v>
      </c>
      <c r="J5784" s="4" t="s">
        <v>19</v>
      </c>
      <c r="K5784" s="4" t="s">
        <v>55</v>
      </c>
    </row>
    <row r="5785" spans="2:11" x14ac:dyDescent="0.25">
      <c r="B5785" s="7">
        <v>44359</v>
      </c>
      <c r="C5785" s="4" t="s">
        <v>21</v>
      </c>
      <c r="D5785" s="4" t="s">
        <v>48</v>
      </c>
      <c r="E5785" s="4" t="s">
        <v>20</v>
      </c>
      <c r="F5785" s="4">
        <v>42</v>
      </c>
      <c r="G5785" s="13">
        <f t="shared" si="90"/>
        <v>300</v>
      </c>
      <c r="H5785" s="13">
        <f>tbl_Data[[#This Row],[Units]] * tbl_Data[[#This Row],[Price]]</f>
        <v>12600</v>
      </c>
      <c r="I5785" s="4" t="s">
        <v>23</v>
      </c>
      <c r="J5785" s="4" t="s">
        <v>12</v>
      </c>
      <c r="K5785" s="4" t="s">
        <v>53</v>
      </c>
    </row>
    <row r="5786" spans="2:11" x14ac:dyDescent="0.25">
      <c r="B5786" s="7">
        <v>44360</v>
      </c>
      <c r="C5786" s="4" t="s">
        <v>21</v>
      </c>
      <c r="D5786" s="4" t="s">
        <v>48</v>
      </c>
      <c r="E5786" s="4" t="s">
        <v>15</v>
      </c>
      <c r="F5786" s="4">
        <v>14</v>
      </c>
      <c r="G5786" s="13">
        <f t="shared" si="90"/>
        <v>100</v>
      </c>
      <c r="H5786" s="13">
        <f>tbl_Data[[#This Row],[Units]] * tbl_Data[[#This Row],[Price]]</f>
        <v>1400</v>
      </c>
      <c r="I5786" s="4" t="s">
        <v>11</v>
      </c>
      <c r="J5786" s="4" t="s">
        <v>12</v>
      </c>
      <c r="K5786" s="4" t="s">
        <v>52</v>
      </c>
    </row>
    <row r="5787" spans="2:11" x14ac:dyDescent="0.25">
      <c r="B5787" s="7">
        <v>44360</v>
      </c>
      <c r="C5787" s="4" t="s">
        <v>8</v>
      </c>
      <c r="D5787" s="4" t="s">
        <v>18</v>
      </c>
      <c r="E5787" s="4" t="s">
        <v>10</v>
      </c>
      <c r="F5787" s="4">
        <v>6</v>
      </c>
      <c r="G5787" s="13">
        <f t="shared" si="90"/>
        <v>400</v>
      </c>
      <c r="H5787" s="13">
        <f>tbl_Data[[#This Row],[Units]] * tbl_Data[[#This Row],[Price]]</f>
        <v>2400</v>
      </c>
      <c r="I5787" s="4" t="s">
        <v>11</v>
      </c>
      <c r="J5787" s="4" t="s">
        <v>12</v>
      </c>
      <c r="K5787" s="4" t="s">
        <v>55</v>
      </c>
    </row>
    <row r="5788" spans="2:11" x14ac:dyDescent="0.25">
      <c r="B5788" s="7">
        <v>44360</v>
      </c>
      <c r="C5788" s="4" t="s">
        <v>13</v>
      </c>
      <c r="D5788" s="4" t="s">
        <v>16</v>
      </c>
      <c r="E5788" s="4" t="s">
        <v>10</v>
      </c>
      <c r="F5788" s="4">
        <v>8</v>
      </c>
      <c r="G5788" s="13">
        <f t="shared" si="90"/>
        <v>400</v>
      </c>
      <c r="H5788" s="13">
        <f>tbl_Data[[#This Row],[Units]] * tbl_Data[[#This Row],[Price]]</f>
        <v>3200</v>
      </c>
      <c r="I5788" s="4" t="s">
        <v>11</v>
      </c>
      <c r="J5788" s="4" t="s">
        <v>12</v>
      </c>
      <c r="K5788" s="4" t="s">
        <v>55</v>
      </c>
    </row>
    <row r="5789" spans="2:11" x14ac:dyDescent="0.25">
      <c r="B5789" s="7">
        <v>44360</v>
      </c>
      <c r="C5789" s="4" t="s">
        <v>8</v>
      </c>
      <c r="D5789" s="4" t="s">
        <v>18</v>
      </c>
      <c r="E5789" s="4" t="s">
        <v>17</v>
      </c>
      <c r="F5789" s="4">
        <v>7</v>
      </c>
      <c r="G5789" s="13">
        <f t="shared" si="90"/>
        <v>500</v>
      </c>
      <c r="H5789" s="13">
        <f>tbl_Data[[#This Row],[Units]] * tbl_Data[[#This Row],[Price]]</f>
        <v>3500</v>
      </c>
      <c r="I5789" s="4" t="s">
        <v>11</v>
      </c>
      <c r="J5789" s="4" t="s">
        <v>12</v>
      </c>
      <c r="K5789" s="4" t="s">
        <v>55</v>
      </c>
    </row>
    <row r="5790" spans="2:11" x14ac:dyDescent="0.25">
      <c r="B5790" s="7">
        <v>44360</v>
      </c>
      <c r="C5790" s="4" t="s">
        <v>8</v>
      </c>
      <c r="D5790" s="4" t="s">
        <v>48</v>
      </c>
      <c r="E5790" s="4" t="s">
        <v>10</v>
      </c>
      <c r="F5790" s="4">
        <v>9</v>
      </c>
      <c r="G5790" s="13">
        <f t="shared" si="90"/>
        <v>400</v>
      </c>
      <c r="H5790" s="13">
        <f>tbl_Data[[#This Row],[Units]] * tbl_Data[[#This Row],[Price]]</f>
        <v>3600</v>
      </c>
      <c r="I5790" s="4" t="s">
        <v>23</v>
      </c>
      <c r="J5790" s="4" t="s">
        <v>12</v>
      </c>
      <c r="K5790" s="4" t="s">
        <v>52</v>
      </c>
    </row>
    <row r="5791" spans="2:11" x14ac:dyDescent="0.25">
      <c r="B5791" s="7">
        <v>44360</v>
      </c>
      <c r="C5791" s="4" t="s">
        <v>21</v>
      </c>
      <c r="D5791" s="4" t="s">
        <v>18</v>
      </c>
      <c r="E5791" s="4" t="s">
        <v>22</v>
      </c>
      <c r="F5791" s="4">
        <v>32</v>
      </c>
      <c r="G5791" s="13">
        <f t="shared" si="90"/>
        <v>200</v>
      </c>
      <c r="H5791" s="13">
        <f>tbl_Data[[#This Row],[Units]] * tbl_Data[[#This Row],[Price]]</f>
        <v>6400</v>
      </c>
      <c r="I5791" s="4" t="s">
        <v>11</v>
      </c>
      <c r="J5791" s="4" t="s">
        <v>19</v>
      </c>
      <c r="K5791" s="4" t="s">
        <v>52</v>
      </c>
    </row>
    <row r="5792" spans="2:11" x14ac:dyDescent="0.25">
      <c r="B5792" s="7">
        <v>44360</v>
      </c>
      <c r="C5792" s="4" t="s">
        <v>8</v>
      </c>
      <c r="D5792" s="4" t="s">
        <v>18</v>
      </c>
      <c r="E5792" s="4" t="s">
        <v>22</v>
      </c>
      <c r="F5792" s="4">
        <v>35</v>
      </c>
      <c r="G5792" s="13">
        <f t="shared" si="90"/>
        <v>200</v>
      </c>
      <c r="H5792" s="13">
        <f>tbl_Data[[#This Row],[Units]] * tbl_Data[[#This Row],[Price]]</f>
        <v>7000</v>
      </c>
      <c r="I5792" s="4" t="s">
        <v>11</v>
      </c>
      <c r="J5792" s="4" t="s">
        <v>12</v>
      </c>
      <c r="K5792" s="4" t="s">
        <v>52</v>
      </c>
    </row>
    <row r="5793" spans="2:11" x14ac:dyDescent="0.25">
      <c r="B5793" s="7">
        <v>44360</v>
      </c>
      <c r="C5793" s="4" t="s">
        <v>8</v>
      </c>
      <c r="D5793" s="4" t="s">
        <v>48</v>
      </c>
      <c r="E5793" s="4" t="s">
        <v>17</v>
      </c>
      <c r="F5793" s="4">
        <v>25</v>
      </c>
      <c r="G5793" s="13">
        <f t="shared" si="90"/>
        <v>500</v>
      </c>
      <c r="H5793" s="13">
        <f>tbl_Data[[#This Row],[Units]] * tbl_Data[[#This Row],[Price]]</f>
        <v>12500</v>
      </c>
      <c r="I5793" s="4" t="s">
        <v>11</v>
      </c>
      <c r="J5793" s="4" t="s">
        <v>12</v>
      </c>
      <c r="K5793" s="4" t="s">
        <v>56</v>
      </c>
    </row>
    <row r="5794" spans="2:11" x14ac:dyDescent="0.25">
      <c r="B5794" s="7">
        <v>44360</v>
      </c>
      <c r="C5794" s="4" t="s">
        <v>21</v>
      </c>
      <c r="D5794" s="4" t="s">
        <v>48</v>
      </c>
      <c r="E5794" s="4" t="s">
        <v>17</v>
      </c>
      <c r="F5794" s="4">
        <v>38</v>
      </c>
      <c r="G5794" s="13">
        <f t="shared" si="90"/>
        <v>500</v>
      </c>
      <c r="H5794" s="13">
        <f>tbl_Data[[#This Row],[Units]] * tbl_Data[[#This Row],[Price]]</f>
        <v>19000</v>
      </c>
      <c r="I5794" s="4" t="s">
        <v>11</v>
      </c>
      <c r="J5794" s="4" t="s">
        <v>12</v>
      </c>
      <c r="K5794" s="4" t="s">
        <v>55</v>
      </c>
    </row>
    <row r="5795" spans="2:11" x14ac:dyDescent="0.25">
      <c r="B5795" s="7">
        <v>44360</v>
      </c>
      <c r="C5795" s="4" t="s">
        <v>13</v>
      </c>
      <c r="D5795" s="4" t="s">
        <v>18</v>
      </c>
      <c r="E5795" s="4" t="s">
        <v>17</v>
      </c>
      <c r="F5795" s="4">
        <v>40</v>
      </c>
      <c r="G5795" s="13">
        <f t="shared" si="90"/>
        <v>500</v>
      </c>
      <c r="H5795" s="13">
        <f>tbl_Data[[#This Row],[Units]] * tbl_Data[[#This Row],[Price]]</f>
        <v>20000</v>
      </c>
      <c r="I5795" s="4" t="s">
        <v>23</v>
      </c>
      <c r="J5795" s="4" t="s">
        <v>12</v>
      </c>
      <c r="K5795" s="4" t="s">
        <v>52</v>
      </c>
    </row>
    <row r="5796" spans="2:11" x14ac:dyDescent="0.25">
      <c r="B5796" s="7">
        <v>44361</v>
      </c>
      <c r="C5796" s="4" t="s">
        <v>21</v>
      </c>
      <c r="D5796" s="4" t="s">
        <v>9</v>
      </c>
      <c r="E5796" s="4" t="s">
        <v>10</v>
      </c>
      <c r="F5796" s="4">
        <v>1</v>
      </c>
      <c r="G5796" s="13">
        <f t="shared" si="90"/>
        <v>400</v>
      </c>
      <c r="H5796" s="13">
        <f>tbl_Data[[#This Row],[Units]] * tbl_Data[[#This Row],[Price]]</f>
        <v>400</v>
      </c>
      <c r="I5796" s="4" t="s">
        <v>11</v>
      </c>
      <c r="J5796" s="4" t="s">
        <v>12</v>
      </c>
      <c r="K5796" s="4" t="s">
        <v>53</v>
      </c>
    </row>
    <row r="5797" spans="2:11" x14ac:dyDescent="0.25">
      <c r="B5797" s="7">
        <v>44361</v>
      </c>
      <c r="C5797" s="4" t="s">
        <v>13</v>
      </c>
      <c r="D5797" s="4" t="s">
        <v>24</v>
      </c>
      <c r="E5797" s="4" t="s">
        <v>17</v>
      </c>
      <c r="F5797" s="4">
        <v>4</v>
      </c>
      <c r="G5797" s="13">
        <f t="shared" si="90"/>
        <v>500</v>
      </c>
      <c r="H5797" s="13">
        <f>tbl_Data[[#This Row],[Units]] * tbl_Data[[#This Row],[Price]]</f>
        <v>2000</v>
      </c>
      <c r="I5797" s="4" t="s">
        <v>11</v>
      </c>
      <c r="J5797" s="4" t="s">
        <v>12</v>
      </c>
      <c r="K5797" s="4" t="s">
        <v>53</v>
      </c>
    </row>
    <row r="5798" spans="2:11" x14ac:dyDescent="0.25">
      <c r="B5798" s="7">
        <v>44361</v>
      </c>
      <c r="C5798" s="4" t="s">
        <v>8</v>
      </c>
      <c r="D5798" s="4" t="s">
        <v>18</v>
      </c>
      <c r="E5798" s="4" t="s">
        <v>10</v>
      </c>
      <c r="F5798" s="4">
        <v>12</v>
      </c>
      <c r="G5798" s="13">
        <f t="shared" si="90"/>
        <v>400</v>
      </c>
      <c r="H5798" s="13">
        <f>tbl_Data[[#This Row],[Units]] * tbl_Data[[#This Row],[Price]]</f>
        <v>4800</v>
      </c>
      <c r="I5798" s="4" t="s">
        <v>11</v>
      </c>
      <c r="J5798" s="4" t="s">
        <v>12</v>
      </c>
      <c r="K5798" s="4" t="s">
        <v>54</v>
      </c>
    </row>
    <row r="5799" spans="2:11" x14ac:dyDescent="0.25">
      <c r="B5799" s="7">
        <v>44361</v>
      </c>
      <c r="C5799" s="4" t="s">
        <v>21</v>
      </c>
      <c r="D5799" s="4" t="s">
        <v>14</v>
      </c>
      <c r="E5799" s="4" t="s">
        <v>17</v>
      </c>
      <c r="F5799" s="4">
        <v>17</v>
      </c>
      <c r="G5799" s="13">
        <f t="shared" si="90"/>
        <v>500</v>
      </c>
      <c r="H5799" s="13">
        <f>tbl_Data[[#This Row],[Units]] * tbl_Data[[#This Row],[Price]]</f>
        <v>8500</v>
      </c>
      <c r="I5799" s="4" t="s">
        <v>11</v>
      </c>
      <c r="J5799" s="4" t="s">
        <v>12</v>
      </c>
      <c r="K5799" s="4" t="s">
        <v>53</v>
      </c>
    </row>
    <row r="5800" spans="2:11" x14ac:dyDescent="0.25">
      <c r="B5800" s="7">
        <v>44361</v>
      </c>
      <c r="C5800" s="4" t="s">
        <v>8</v>
      </c>
      <c r="D5800" s="4" t="s">
        <v>18</v>
      </c>
      <c r="E5800" s="4" t="s">
        <v>17</v>
      </c>
      <c r="F5800" s="4">
        <v>20</v>
      </c>
      <c r="G5800" s="13">
        <f t="shared" si="90"/>
        <v>500</v>
      </c>
      <c r="H5800" s="13">
        <f>tbl_Data[[#This Row],[Units]] * tbl_Data[[#This Row],[Price]]</f>
        <v>10000</v>
      </c>
      <c r="I5800" s="4" t="s">
        <v>11</v>
      </c>
      <c r="J5800" s="4" t="s">
        <v>19</v>
      </c>
      <c r="K5800" s="4" t="s">
        <v>55</v>
      </c>
    </row>
    <row r="5801" spans="2:11" x14ac:dyDescent="0.25">
      <c r="B5801" s="7">
        <v>44361</v>
      </c>
      <c r="C5801" s="4" t="s">
        <v>21</v>
      </c>
      <c r="D5801" s="4" t="s">
        <v>24</v>
      </c>
      <c r="E5801" s="4" t="s">
        <v>17</v>
      </c>
      <c r="F5801" s="4">
        <v>22</v>
      </c>
      <c r="G5801" s="13">
        <f t="shared" si="90"/>
        <v>500</v>
      </c>
      <c r="H5801" s="13">
        <f>tbl_Data[[#This Row],[Units]] * tbl_Data[[#This Row],[Price]]</f>
        <v>11000</v>
      </c>
      <c r="I5801" s="4" t="s">
        <v>11</v>
      </c>
      <c r="J5801" s="4" t="s">
        <v>12</v>
      </c>
      <c r="K5801" s="4" t="s">
        <v>55</v>
      </c>
    </row>
    <row r="5802" spans="2:11" x14ac:dyDescent="0.25">
      <c r="B5802" s="7">
        <v>44361</v>
      </c>
      <c r="C5802" s="4" t="s">
        <v>13</v>
      </c>
      <c r="D5802" s="4" t="s">
        <v>48</v>
      </c>
      <c r="E5802" s="4" t="s">
        <v>10</v>
      </c>
      <c r="F5802" s="4">
        <v>33</v>
      </c>
      <c r="G5802" s="13">
        <f t="shared" si="90"/>
        <v>400</v>
      </c>
      <c r="H5802" s="13">
        <f>tbl_Data[[#This Row],[Units]] * tbl_Data[[#This Row],[Price]]</f>
        <v>13200</v>
      </c>
      <c r="I5802" s="4" t="s">
        <v>11</v>
      </c>
      <c r="J5802" s="4" t="s">
        <v>12</v>
      </c>
      <c r="K5802" s="4" t="s">
        <v>52</v>
      </c>
    </row>
    <row r="5803" spans="2:11" x14ac:dyDescent="0.25">
      <c r="B5803" s="7">
        <v>44361</v>
      </c>
      <c r="C5803" s="4" t="s">
        <v>8</v>
      </c>
      <c r="D5803" s="4" t="s">
        <v>48</v>
      </c>
      <c r="E5803" s="4" t="s">
        <v>17</v>
      </c>
      <c r="F5803" s="4">
        <v>34</v>
      </c>
      <c r="G5803" s="13">
        <f t="shared" si="90"/>
        <v>500</v>
      </c>
      <c r="H5803" s="13">
        <f>tbl_Data[[#This Row],[Units]] * tbl_Data[[#This Row],[Price]]</f>
        <v>17000</v>
      </c>
      <c r="I5803" s="4" t="s">
        <v>11</v>
      </c>
      <c r="J5803" s="4" t="s">
        <v>12</v>
      </c>
      <c r="K5803" s="4" t="s">
        <v>55</v>
      </c>
    </row>
    <row r="5804" spans="2:11" x14ac:dyDescent="0.25">
      <c r="B5804" s="7">
        <v>44362</v>
      </c>
      <c r="C5804" s="4" t="s">
        <v>21</v>
      </c>
      <c r="D5804" s="4" t="s">
        <v>48</v>
      </c>
      <c r="E5804" s="4" t="s">
        <v>17</v>
      </c>
      <c r="F5804" s="4">
        <v>1</v>
      </c>
      <c r="G5804" s="13">
        <f t="shared" si="90"/>
        <v>500</v>
      </c>
      <c r="H5804" s="13">
        <f>tbl_Data[[#This Row],[Units]] * tbl_Data[[#This Row],[Price]]</f>
        <v>500</v>
      </c>
      <c r="I5804" s="4" t="s">
        <v>11</v>
      </c>
      <c r="J5804" s="4" t="s">
        <v>12</v>
      </c>
      <c r="K5804" s="4" t="s">
        <v>55</v>
      </c>
    </row>
    <row r="5805" spans="2:11" x14ac:dyDescent="0.25">
      <c r="B5805" s="7">
        <v>44362</v>
      </c>
      <c r="C5805" s="4" t="s">
        <v>13</v>
      </c>
      <c r="D5805" s="4" t="s">
        <v>48</v>
      </c>
      <c r="E5805" s="4" t="s">
        <v>15</v>
      </c>
      <c r="F5805" s="4">
        <v>14</v>
      </c>
      <c r="G5805" s="13">
        <f t="shared" si="90"/>
        <v>100</v>
      </c>
      <c r="H5805" s="13">
        <f>tbl_Data[[#This Row],[Units]] * tbl_Data[[#This Row],[Price]]</f>
        <v>1400</v>
      </c>
      <c r="I5805" s="4" t="s">
        <v>11</v>
      </c>
      <c r="J5805" s="4" t="s">
        <v>12</v>
      </c>
      <c r="K5805" s="4" t="s">
        <v>52</v>
      </c>
    </row>
    <row r="5806" spans="2:11" x14ac:dyDescent="0.25">
      <c r="B5806" s="7">
        <v>44362</v>
      </c>
      <c r="C5806" s="4" t="s">
        <v>8</v>
      </c>
      <c r="D5806" s="4" t="s">
        <v>16</v>
      </c>
      <c r="E5806" s="4" t="s">
        <v>10</v>
      </c>
      <c r="F5806" s="4">
        <v>5</v>
      </c>
      <c r="G5806" s="13">
        <f t="shared" si="90"/>
        <v>400</v>
      </c>
      <c r="H5806" s="13">
        <f>tbl_Data[[#This Row],[Units]] * tbl_Data[[#This Row],[Price]]</f>
        <v>2000</v>
      </c>
      <c r="I5806" s="4" t="s">
        <v>11</v>
      </c>
      <c r="J5806" s="4" t="s">
        <v>12</v>
      </c>
      <c r="K5806" s="4" t="s">
        <v>54</v>
      </c>
    </row>
    <row r="5807" spans="2:11" x14ac:dyDescent="0.25">
      <c r="B5807" s="7">
        <v>44362</v>
      </c>
      <c r="C5807" s="4" t="s">
        <v>21</v>
      </c>
      <c r="D5807" s="4" t="s">
        <v>18</v>
      </c>
      <c r="E5807" s="4" t="s">
        <v>10</v>
      </c>
      <c r="F5807" s="4">
        <v>15</v>
      </c>
      <c r="G5807" s="13">
        <f t="shared" si="90"/>
        <v>400</v>
      </c>
      <c r="H5807" s="13">
        <f>tbl_Data[[#This Row],[Units]] * tbl_Data[[#This Row],[Price]]</f>
        <v>6000</v>
      </c>
      <c r="I5807" s="4" t="s">
        <v>11</v>
      </c>
      <c r="J5807" s="4" t="s">
        <v>12</v>
      </c>
      <c r="K5807" s="4" t="s">
        <v>55</v>
      </c>
    </row>
    <row r="5808" spans="2:11" x14ac:dyDescent="0.25">
      <c r="B5808" s="7">
        <v>44362</v>
      </c>
      <c r="C5808" s="4" t="s">
        <v>21</v>
      </c>
      <c r="D5808" s="4" t="s">
        <v>16</v>
      </c>
      <c r="E5808" s="4" t="s">
        <v>22</v>
      </c>
      <c r="F5808" s="4">
        <v>38</v>
      </c>
      <c r="G5808" s="13">
        <f t="shared" si="90"/>
        <v>200</v>
      </c>
      <c r="H5808" s="13">
        <f>tbl_Data[[#This Row],[Units]] * tbl_Data[[#This Row],[Price]]</f>
        <v>7600</v>
      </c>
      <c r="I5808" s="4" t="s">
        <v>23</v>
      </c>
      <c r="J5808" s="4" t="s">
        <v>19</v>
      </c>
      <c r="K5808" s="4" t="s">
        <v>55</v>
      </c>
    </row>
    <row r="5809" spans="2:11" x14ac:dyDescent="0.25">
      <c r="B5809" s="7">
        <v>44362</v>
      </c>
      <c r="C5809" s="4" t="s">
        <v>8</v>
      </c>
      <c r="D5809" s="4" t="s">
        <v>18</v>
      </c>
      <c r="E5809" s="4" t="s">
        <v>20</v>
      </c>
      <c r="F5809" s="4">
        <v>30</v>
      </c>
      <c r="G5809" s="13">
        <f t="shared" si="90"/>
        <v>300</v>
      </c>
      <c r="H5809" s="13">
        <f>tbl_Data[[#This Row],[Units]] * tbl_Data[[#This Row],[Price]]</f>
        <v>9000</v>
      </c>
      <c r="I5809" s="4" t="s">
        <v>11</v>
      </c>
      <c r="J5809" s="4" t="s">
        <v>12</v>
      </c>
      <c r="K5809" s="4" t="s">
        <v>52</v>
      </c>
    </row>
    <row r="5810" spans="2:11" x14ac:dyDescent="0.25">
      <c r="B5810" s="7">
        <v>44362</v>
      </c>
      <c r="C5810" s="4" t="s">
        <v>21</v>
      </c>
      <c r="D5810" s="4" t="s">
        <v>9</v>
      </c>
      <c r="E5810" s="4" t="s">
        <v>10</v>
      </c>
      <c r="F5810" s="4">
        <v>33</v>
      </c>
      <c r="G5810" s="13">
        <f t="shared" si="90"/>
        <v>400</v>
      </c>
      <c r="H5810" s="13">
        <f>tbl_Data[[#This Row],[Units]] * tbl_Data[[#This Row],[Price]]</f>
        <v>13200</v>
      </c>
      <c r="I5810" s="4" t="s">
        <v>11</v>
      </c>
      <c r="J5810" s="4" t="s">
        <v>12</v>
      </c>
      <c r="K5810" s="4" t="s">
        <v>52</v>
      </c>
    </row>
    <row r="5811" spans="2:11" x14ac:dyDescent="0.25">
      <c r="B5811" s="7">
        <v>44362</v>
      </c>
      <c r="C5811" s="4" t="s">
        <v>21</v>
      </c>
      <c r="D5811" s="4" t="s">
        <v>18</v>
      </c>
      <c r="E5811" s="4" t="s">
        <v>10</v>
      </c>
      <c r="F5811" s="4">
        <v>36</v>
      </c>
      <c r="G5811" s="13">
        <f t="shared" si="90"/>
        <v>400</v>
      </c>
      <c r="H5811" s="13">
        <f>tbl_Data[[#This Row],[Units]] * tbl_Data[[#This Row],[Price]]</f>
        <v>14400</v>
      </c>
      <c r="I5811" s="4" t="s">
        <v>11</v>
      </c>
      <c r="J5811" s="4" t="s">
        <v>12</v>
      </c>
      <c r="K5811" s="4" t="s">
        <v>52</v>
      </c>
    </row>
    <row r="5812" spans="2:11" x14ac:dyDescent="0.25">
      <c r="B5812" s="7">
        <v>44362</v>
      </c>
      <c r="C5812" s="4" t="s">
        <v>13</v>
      </c>
      <c r="D5812" s="4" t="s">
        <v>14</v>
      </c>
      <c r="E5812" s="4" t="s">
        <v>20</v>
      </c>
      <c r="F5812" s="4">
        <v>49</v>
      </c>
      <c r="G5812" s="13">
        <f t="shared" si="90"/>
        <v>300</v>
      </c>
      <c r="H5812" s="13">
        <f>tbl_Data[[#This Row],[Units]] * tbl_Data[[#This Row],[Price]]</f>
        <v>14700</v>
      </c>
      <c r="I5812" s="4" t="s">
        <v>11</v>
      </c>
      <c r="J5812" s="4" t="s">
        <v>19</v>
      </c>
      <c r="K5812" s="4" t="s">
        <v>55</v>
      </c>
    </row>
    <row r="5813" spans="2:11" x14ac:dyDescent="0.25">
      <c r="B5813" s="7">
        <v>44362</v>
      </c>
      <c r="C5813" s="4" t="s">
        <v>13</v>
      </c>
      <c r="D5813" s="4" t="s">
        <v>14</v>
      </c>
      <c r="E5813" s="4" t="s">
        <v>17</v>
      </c>
      <c r="F5813" s="4">
        <v>38</v>
      </c>
      <c r="G5813" s="13">
        <f t="shared" si="90"/>
        <v>500</v>
      </c>
      <c r="H5813" s="13">
        <f>tbl_Data[[#This Row],[Units]] * tbl_Data[[#This Row],[Price]]</f>
        <v>19000</v>
      </c>
      <c r="I5813" s="4" t="s">
        <v>11</v>
      </c>
      <c r="J5813" s="4" t="s">
        <v>12</v>
      </c>
      <c r="K5813" s="4" t="s">
        <v>53</v>
      </c>
    </row>
    <row r="5814" spans="2:11" x14ac:dyDescent="0.25">
      <c r="B5814" s="7">
        <v>44362</v>
      </c>
      <c r="C5814" s="4" t="s">
        <v>21</v>
      </c>
      <c r="D5814" s="4" t="s">
        <v>9</v>
      </c>
      <c r="E5814" s="4" t="s">
        <v>17</v>
      </c>
      <c r="F5814" s="4">
        <v>48</v>
      </c>
      <c r="G5814" s="13">
        <f t="shared" si="90"/>
        <v>500</v>
      </c>
      <c r="H5814" s="13">
        <f>tbl_Data[[#This Row],[Units]] * tbl_Data[[#This Row],[Price]]</f>
        <v>24000</v>
      </c>
      <c r="I5814" s="4" t="s">
        <v>11</v>
      </c>
      <c r="J5814" s="4" t="s">
        <v>12</v>
      </c>
      <c r="K5814" s="4" t="s">
        <v>52</v>
      </c>
    </row>
    <row r="5815" spans="2:11" x14ac:dyDescent="0.25">
      <c r="B5815" s="7">
        <v>44362</v>
      </c>
      <c r="C5815" s="4" t="s">
        <v>21</v>
      </c>
      <c r="D5815" s="4" t="s">
        <v>18</v>
      </c>
      <c r="E5815" s="4" t="s">
        <v>17</v>
      </c>
      <c r="F5815" s="4">
        <v>48</v>
      </c>
      <c r="G5815" s="13">
        <f t="shared" si="90"/>
        <v>500</v>
      </c>
      <c r="H5815" s="13">
        <f>tbl_Data[[#This Row],[Units]] * tbl_Data[[#This Row],[Price]]</f>
        <v>24000</v>
      </c>
      <c r="I5815" s="4" t="s">
        <v>11</v>
      </c>
      <c r="J5815" s="4" t="s">
        <v>12</v>
      </c>
      <c r="K5815" s="4" t="s">
        <v>52</v>
      </c>
    </row>
    <row r="5816" spans="2:11" x14ac:dyDescent="0.25">
      <c r="B5816" s="7">
        <v>44363</v>
      </c>
      <c r="C5816" s="4" t="s">
        <v>13</v>
      </c>
      <c r="D5816" s="4" t="s">
        <v>48</v>
      </c>
      <c r="E5816" s="4" t="s">
        <v>22</v>
      </c>
      <c r="F5816" s="4">
        <v>7</v>
      </c>
      <c r="G5816" s="13">
        <f t="shared" si="90"/>
        <v>200</v>
      </c>
      <c r="H5816" s="13">
        <f>tbl_Data[[#This Row],[Units]] * tbl_Data[[#This Row],[Price]]</f>
        <v>1400</v>
      </c>
      <c r="I5816" s="4" t="s">
        <v>11</v>
      </c>
      <c r="J5816" s="4" t="s">
        <v>12</v>
      </c>
      <c r="K5816" s="4" t="s">
        <v>54</v>
      </c>
    </row>
    <row r="5817" spans="2:11" x14ac:dyDescent="0.25">
      <c r="B5817" s="7">
        <v>44363</v>
      </c>
      <c r="C5817" s="4" t="s">
        <v>21</v>
      </c>
      <c r="D5817" s="4" t="s">
        <v>48</v>
      </c>
      <c r="E5817" s="4" t="s">
        <v>20</v>
      </c>
      <c r="F5817" s="4">
        <v>7</v>
      </c>
      <c r="G5817" s="13">
        <f t="shared" si="90"/>
        <v>300</v>
      </c>
      <c r="H5817" s="13">
        <f>tbl_Data[[#This Row],[Units]] * tbl_Data[[#This Row],[Price]]</f>
        <v>2100</v>
      </c>
      <c r="I5817" s="4" t="s">
        <v>11</v>
      </c>
      <c r="J5817" s="4" t="s">
        <v>12</v>
      </c>
      <c r="K5817" s="4" t="s">
        <v>55</v>
      </c>
    </row>
    <row r="5818" spans="2:11" x14ac:dyDescent="0.25">
      <c r="B5818" s="7">
        <v>44363</v>
      </c>
      <c r="C5818" s="4" t="s">
        <v>8</v>
      </c>
      <c r="D5818" s="4" t="s">
        <v>24</v>
      </c>
      <c r="E5818" s="4" t="s">
        <v>20</v>
      </c>
      <c r="F5818" s="4">
        <v>31</v>
      </c>
      <c r="G5818" s="13">
        <f t="shared" si="90"/>
        <v>300</v>
      </c>
      <c r="H5818" s="13">
        <f>tbl_Data[[#This Row],[Units]] * tbl_Data[[#This Row],[Price]]</f>
        <v>9300</v>
      </c>
      <c r="I5818" s="4" t="s">
        <v>11</v>
      </c>
      <c r="J5818" s="4" t="s">
        <v>12</v>
      </c>
      <c r="K5818" s="4" t="s">
        <v>55</v>
      </c>
    </row>
    <row r="5819" spans="2:11" x14ac:dyDescent="0.25">
      <c r="B5819" s="7">
        <v>44363</v>
      </c>
      <c r="C5819" s="4" t="s">
        <v>8</v>
      </c>
      <c r="D5819" s="4" t="s">
        <v>18</v>
      </c>
      <c r="E5819" s="4" t="s">
        <v>17</v>
      </c>
      <c r="F5819" s="4">
        <v>21</v>
      </c>
      <c r="G5819" s="13">
        <f t="shared" si="90"/>
        <v>500</v>
      </c>
      <c r="H5819" s="13">
        <f>tbl_Data[[#This Row],[Units]] * tbl_Data[[#This Row],[Price]]</f>
        <v>10500</v>
      </c>
      <c r="I5819" s="4" t="s">
        <v>11</v>
      </c>
      <c r="J5819" s="4" t="s">
        <v>12</v>
      </c>
      <c r="K5819" s="4" t="s">
        <v>52</v>
      </c>
    </row>
    <row r="5820" spans="2:11" x14ac:dyDescent="0.25">
      <c r="B5820" s="7">
        <v>44363</v>
      </c>
      <c r="C5820" s="4" t="s">
        <v>13</v>
      </c>
      <c r="D5820" s="4" t="s">
        <v>48</v>
      </c>
      <c r="E5820" s="4" t="s">
        <v>20</v>
      </c>
      <c r="F5820" s="4">
        <v>37</v>
      </c>
      <c r="G5820" s="13">
        <f t="shared" si="90"/>
        <v>300</v>
      </c>
      <c r="H5820" s="13">
        <f>tbl_Data[[#This Row],[Units]] * tbl_Data[[#This Row],[Price]]</f>
        <v>11100</v>
      </c>
      <c r="I5820" s="4" t="s">
        <v>11</v>
      </c>
      <c r="J5820" s="4" t="s">
        <v>12</v>
      </c>
      <c r="K5820" s="4" t="s">
        <v>53</v>
      </c>
    </row>
    <row r="5821" spans="2:11" x14ac:dyDescent="0.25">
      <c r="B5821" s="7">
        <v>44363</v>
      </c>
      <c r="C5821" s="4" t="s">
        <v>21</v>
      </c>
      <c r="D5821" s="4" t="s">
        <v>18</v>
      </c>
      <c r="E5821" s="4" t="s">
        <v>17</v>
      </c>
      <c r="F5821" s="4">
        <v>33</v>
      </c>
      <c r="G5821" s="13">
        <f t="shared" si="90"/>
        <v>500</v>
      </c>
      <c r="H5821" s="13">
        <f>tbl_Data[[#This Row],[Units]] * tbl_Data[[#This Row],[Price]]</f>
        <v>16500</v>
      </c>
      <c r="I5821" s="4" t="s">
        <v>11</v>
      </c>
      <c r="J5821" s="4" t="s">
        <v>12</v>
      </c>
      <c r="K5821" s="4" t="s">
        <v>52</v>
      </c>
    </row>
    <row r="5822" spans="2:11" x14ac:dyDescent="0.25">
      <c r="B5822" s="7">
        <v>44363</v>
      </c>
      <c r="C5822" s="4" t="s">
        <v>21</v>
      </c>
      <c r="D5822" s="4" t="s">
        <v>48</v>
      </c>
      <c r="E5822" s="4" t="s">
        <v>10</v>
      </c>
      <c r="F5822" s="4">
        <v>47</v>
      </c>
      <c r="G5822" s="13">
        <f t="shared" si="90"/>
        <v>400</v>
      </c>
      <c r="H5822" s="13">
        <f>tbl_Data[[#This Row],[Units]] * tbl_Data[[#This Row],[Price]]</f>
        <v>18800</v>
      </c>
      <c r="I5822" s="4" t="s">
        <v>11</v>
      </c>
      <c r="J5822" s="4" t="s">
        <v>12</v>
      </c>
      <c r="K5822" s="4" t="s">
        <v>53</v>
      </c>
    </row>
    <row r="5823" spans="2:11" x14ac:dyDescent="0.25">
      <c r="B5823" s="7">
        <v>44364</v>
      </c>
      <c r="C5823" s="4" t="s">
        <v>21</v>
      </c>
      <c r="D5823" s="4" t="s">
        <v>16</v>
      </c>
      <c r="E5823" s="4" t="s">
        <v>15</v>
      </c>
      <c r="F5823" s="4">
        <v>6</v>
      </c>
      <c r="G5823" s="13">
        <f t="shared" si="90"/>
        <v>100</v>
      </c>
      <c r="H5823" s="13">
        <f>tbl_Data[[#This Row],[Units]] * tbl_Data[[#This Row],[Price]]</f>
        <v>600</v>
      </c>
      <c r="I5823" s="4" t="s">
        <v>11</v>
      </c>
      <c r="J5823" s="4" t="s">
        <v>12</v>
      </c>
      <c r="K5823" s="4" t="s">
        <v>53</v>
      </c>
    </row>
    <row r="5824" spans="2:11" x14ac:dyDescent="0.25">
      <c r="B5824" s="7">
        <v>44364</v>
      </c>
      <c r="C5824" s="4" t="s">
        <v>8</v>
      </c>
      <c r="D5824" s="4" t="s">
        <v>18</v>
      </c>
      <c r="E5824" s="4" t="s">
        <v>15</v>
      </c>
      <c r="F5824" s="4">
        <v>17</v>
      </c>
      <c r="G5824" s="13">
        <f t="shared" si="90"/>
        <v>100</v>
      </c>
      <c r="H5824" s="13">
        <f>tbl_Data[[#This Row],[Units]] * tbl_Data[[#This Row],[Price]]</f>
        <v>1700</v>
      </c>
      <c r="I5824" s="4" t="s">
        <v>11</v>
      </c>
      <c r="J5824" s="4" t="s">
        <v>12</v>
      </c>
      <c r="K5824" s="4" t="s">
        <v>53</v>
      </c>
    </row>
    <row r="5825" spans="2:11" x14ac:dyDescent="0.25">
      <c r="B5825" s="7">
        <v>44364</v>
      </c>
      <c r="C5825" s="4" t="s">
        <v>21</v>
      </c>
      <c r="D5825" s="4" t="s">
        <v>48</v>
      </c>
      <c r="E5825" s="4" t="s">
        <v>20</v>
      </c>
      <c r="F5825" s="4">
        <v>10</v>
      </c>
      <c r="G5825" s="13">
        <f t="shared" si="90"/>
        <v>300</v>
      </c>
      <c r="H5825" s="13">
        <f>tbl_Data[[#This Row],[Units]] * tbl_Data[[#This Row],[Price]]</f>
        <v>3000</v>
      </c>
      <c r="I5825" s="4" t="s">
        <v>23</v>
      </c>
      <c r="J5825" s="4" t="s">
        <v>12</v>
      </c>
      <c r="K5825" s="4" t="s">
        <v>55</v>
      </c>
    </row>
    <row r="5826" spans="2:11" x14ac:dyDescent="0.25">
      <c r="B5826" s="7">
        <v>44364</v>
      </c>
      <c r="C5826" s="4" t="s">
        <v>21</v>
      </c>
      <c r="D5826" s="4" t="s">
        <v>24</v>
      </c>
      <c r="E5826" s="4" t="s">
        <v>17</v>
      </c>
      <c r="F5826" s="4">
        <v>8</v>
      </c>
      <c r="G5826" s="13">
        <f t="shared" si="90"/>
        <v>500</v>
      </c>
      <c r="H5826" s="13">
        <f>tbl_Data[[#This Row],[Units]] * tbl_Data[[#This Row],[Price]]</f>
        <v>4000</v>
      </c>
      <c r="I5826" s="4" t="s">
        <v>11</v>
      </c>
      <c r="J5826" s="4" t="s">
        <v>12</v>
      </c>
      <c r="K5826" s="4" t="s">
        <v>52</v>
      </c>
    </row>
    <row r="5827" spans="2:11" x14ac:dyDescent="0.25">
      <c r="B5827" s="7">
        <v>44364</v>
      </c>
      <c r="C5827" s="4" t="s">
        <v>13</v>
      </c>
      <c r="D5827" s="4" t="s">
        <v>16</v>
      </c>
      <c r="E5827" s="4" t="s">
        <v>20</v>
      </c>
      <c r="F5827" s="4">
        <v>20</v>
      </c>
      <c r="G5827" s="13">
        <f t="shared" si="90"/>
        <v>300</v>
      </c>
      <c r="H5827" s="13">
        <f>tbl_Data[[#This Row],[Units]] * tbl_Data[[#This Row],[Price]]</f>
        <v>6000</v>
      </c>
      <c r="I5827" s="4" t="s">
        <v>11</v>
      </c>
      <c r="J5827" s="4" t="s">
        <v>12</v>
      </c>
      <c r="K5827" s="4" t="s">
        <v>55</v>
      </c>
    </row>
    <row r="5828" spans="2:11" x14ac:dyDescent="0.25">
      <c r="B5828" s="7">
        <v>44364</v>
      </c>
      <c r="C5828" s="4" t="s">
        <v>8</v>
      </c>
      <c r="D5828" s="4" t="s">
        <v>16</v>
      </c>
      <c r="E5828" s="4" t="s">
        <v>10</v>
      </c>
      <c r="F5828" s="4">
        <v>15</v>
      </c>
      <c r="G5828" s="13">
        <f t="shared" ref="G5828:G5891" si="91">_xlfn.XLOOKUP(E5828, Product, dv_Price, "N/A", 0)</f>
        <v>400</v>
      </c>
      <c r="H5828" s="13">
        <f>tbl_Data[[#This Row],[Units]] * tbl_Data[[#This Row],[Price]]</f>
        <v>6000</v>
      </c>
      <c r="I5828" s="4" t="s">
        <v>11</v>
      </c>
      <c r="J5828" s="4" t="s">
        <v>12</v>
      </c>
      <c r="K5828" s="4" t="s">
        <v>52</v>
      </c>
    </row>
    <row r="5829" spans="2:11" x14ac:dyDescent="0.25">
      <c r="B5829" s="7">
        <v>44364</v>
      </c>
      <c r="C5829" s="4" t="s">
        <v>8</v>
      </c>
      <c r="D5829" s="4" t="s">
        <v>48</v>
      </c>
      <c r="E5829" s="4" t="s">
        <v>17</v>
      </c>
      <c r="F5829" s="4">
        <v>24</v>
      </c>
      <c r="G5829" s="13">
        <f t="shared" si="91"/>
        <v>500</v>
      </c>
      <c r="H5829" s="13">
        <f>tbl_Data[[#This Row],[Units]] * tbl_Data[[#This Row],[Price]]</f>
        <v>12000</v>
      </c>
      <c r="I5829" s="4" t="s">
        <v>11</v>
      </c>
      <c r="J5829" s="4" t="s">
        <v>12</v>
      </c>
      <c r="K5829" s="4" t="s">
        <v>55</v>
      </c>
    </row>
    <row r="5830" spans="2:11" x14ac:dyDescent="0.25">
      <c r="B5830" s="7">
        <v>44364</v>
      </c>
      <c r="C5830" s="4" t="s">
        <v>21</v>
      </c>
      <c r="D5830" s="4" t="s">
        <v>18</v>
      </c>
      <c r="E5830" s="4" t="s">
        <v>10</v>
      </c>
      <c r="F5830" s="4">
        <v>31</v>
      </c>
      <c r="G5830" s="13">
        <f t="shared" si="91"/>
        <v>400</v>
      </c>
      <c r="H5830" s="13">
        <f>tbl_Data[[#This Row],[Units]] * tbl_Data[[#This Row],[Price]]</f>
        <v>12400</v>
      </c>
      <c r="I5830" s="4" t="s">
        <v>11</v>
      </c>
      <c r="J5830" s="4" t="s">
        <v>12</v>
      </c>
      <c r="K5830" s="4" t="s">
        <v>53</v>
      </c>
    </row>
    <row r="5831" spans="2:11" x14ac:dyDescent="0.25">
      <c r="B5831" s="7">
        <v>44364</v>
      </c>
      <c r="C5831" s="4" t="s">
        <v>13</v>
      </c>
      <c r="D5831" s="4" t="s">
        <v>18</v>
      </c>
      <c r="E5831" s="4" t="s">
        <v>17</v>
      </c>
      <c r="F5831" s="4">
        <v>28</v>
      </c>
      <c r="G5831" s="13">
        <f t="shared" si="91"/>
        <v>500</v>
      </c>
      <c r="H5831" s="13">
        <f>tbl_Data[[#This Row],[Units]] * tbl_Data[[#This Row],[Price]]</f>
        <v>14000</v>
      </c>
      <c r="I5831" s="4" t="s">
        <v>23</v>
      </c>
      <c r="J5831" s="4" t="s">
        <v>12</v>
      </c>
      <c r="K5831" s="4" t="s">
        <v>55</v>
      </c>
    </row>
    <row r="5832" spans="2:11" x14ac:dyDescent="0.25">
      <c r="B5832" s="7">
        <v>44364</v>
      </c>
      <c r="C5832" s="4" t="s">
        <v>21</v>
      </c>
      <c r="D5832" s="4" t="s">
        <v>18</v>
      </c>
      <c r="E5832" s="4" t="s">
        <v>17</v>
      </c>
      <c r="F5832" s="4">
        <v>31</v>
      </c>
      <c r="G5832" s="13">
        <f t="shared" si="91"/>
        <v>500</v>
      </c>
      <c r="H5832" s="13">
        <f>tbl_Data[[#This Row],[Units]] * tbl_Data[[#This Row],[Price]]</f>
        <v>15500</v>
      </c>
      <c r="I5832" s="4" t="s">
        <v>11</v>
      </c>
      <c r="J5832" s="4" t="s">
        <v>12</v>
      </c>
      <c r="K5832" s="4" t="s">
        <v>55</v>
      </c>
    </row>
    <row r="5833" spans="2:11" x14ac:dyDescent="0.25">
      <c r="B5833" s="7">
        <v>44364</v>
      </c>
      <c r="C5833" s="4" t="s">
        <v>21</v>
      </c>
      <c r="D5833" s="4" t="s">
        <v>18</v>
      </c>
      <c r="E5833" s="4" t="s">
        <v>17</v>
      </c>
      <c r="F5833" s="4">
        <v>49</v>
      </c>
      <c r="G5833" s="13">
        <f t="shared" si="91"/>
        <v>500</v>
      </c>
      <c r="H5833" s="13">
        <f>tbl_Data[[#This Row],[Units]] * tbl_Data[[#This Row],[Price]]</f>
        <v>24500</v>
      </c>
      <c r="I5833" s="4" t="s">
        <v>11</v>
      </c>
      <c r="J5833" s="4" t="s">
        <v>12</v>
      </c>
      <c r="K5833" s="4" t="s">
        <v>52</v>
      </c>
    </row>
    <row r="5834" spans="2:11" x14ac:dyDescent="0.25">
      <c r="B5834" s="7">
        <v>44365</v>
      </c>
      <c r="C5834" s="4" t="s">
        <v>21</v>
      </c>
      <c r="D5834" s="4" t="s">
        <v>18</v>
      </c>
      <c r="E5834" s="4" t="s">
        <v>15</v>
      </c>
      <c r="F5834" s="4">
        <v>6</v>
      </c>
      <c r="G5834" s="13">
        <f t="shared" si="91"/>
        <v>100</v>
      </c>
      <c r="H5834" s="13">
        <f>tbl_Data[[#This Row],[Units]] * tbl_Data[[#This Row],[Price]]</f>
        <v>600</v>
      </c>
      <c r="I5834" s="4" t="s">
        <v>23</v>
      </c>
      <c r="J5834" s="4" t="s">
        <v>12</v>
      </c>
      <c r="K5834" s="4" t="s">
        <v>55</v>
      </c>
    </row>
    <row r="5835" spans="2:11" x14ac:dyDescent="0.25">
      <c r="B5835" s="7">
        <v>44365</v>
      </c>
      <c r="C5835" s="4" t="s">
        <v>8</v>
      </c>
      <c r="D5835" s="4" t="s">
        <v>24</v>
      </c>
      <c r="E5835" s="4" t="s">
        <v>17</v>
      </c>
      <c r="F5835" s="4">
        <v>2</v>
      </c>
      <c r="G5835" s="13">
        <f t="shared" si="91"/>
        <v>500</v>
      </c>
      <c r="H5835" s="13">
        <f>tbl_Data[[#This Row],[Units]] * tbl_Data[[#This Row],[Price]]</f>
        <v>1000</v>
      </c>
      <c r="I5835" s="4" t="s">
        <v>11</v>
      </c>
      <c r="J5835" s="4" t="s">
        <v>12</v>
      </c>
      <c r="K5835" s="4" t="s">
        <v>56</v>
      </c>
    </row>
    <row r="5836" spans="2:11" x14ac:dyDescent="0.25">
      <c r="B5836" s="7">
        <v>44365</v>
      </c>
      <c r="C5836" s="4" t="s">
        <v>8</v>
      </c>
      <c r="D5836" s="4" t="s">
        <v>18</v>
      </c>
      <c r="E5836" s="4" t="s">
        <v>20</v>
      </c>
      <c r="F5836" s="4">
        <v>24</v>
      </c>
      <c r="G5836" s="13">
        <f t="shared" si="91"/>
        <v>300</v>
      </c>
      <c r="H5836" s="13">
        <f>tbl_Data[[#This Row],[Units]] * tbl_Data[[#This Row],[Price]]</f>
        <v>7200</v>
      </c>
      <c r="I5836" s="4" t="s">
        <v>11</v>
      </c>
      <c r="J5836" s="4" t="s">
        <v>12</v>
      </c>
      <c r="K5836" s="4" t="s">
        <v>53</v>
      </c>
    </row>
    <row r="5837" spans="2:11" x14ac:dyDescent="0.25">
      <c r="B5837" s="7">
        <v>44365</v>
      </c>
      <c r="C5837" s="4" t="s">
        <v>8</v>
      </c>
      <c r="D5837" s="4" t="s">
        <v>9</v>
      </c>
      <c r="E5837" s="4" t="s">
        <v>10</v>
      </c>
      <c r="F5837" s="4">
        <v>18</v>
      </c>
      <c r="G5837" s="13">
        <f t="shared" si="91"/>
        <v>400</v>
      </c>
      <c r="H5837" s="13">
        <f>tbl_Data[[#This Row],[Units]] * tbl_Data[[#This Row],[Price]]</f>
        <v>7200</v>
      </c>
      <c r="I5837" s="4" t="s">
        <v>11</v>
      </c>
      <c r="J5837" s="4" t="s">
        <v>12</v>
      </c>
      <c r="K5837" s="4" t="s">
        <v>52</v>
      </c>
    </row>
    <row r="5838" spans="2:11" x14ac:dyDescent="0.25">
      <c r="B5838" s="7">
        <v>44365</v>
      </c>
      <c r="C5838" s="4" t="s">
        <v>13</v>
      </c>
      <c r="D5838" s="4" t="s">
        <v>9</v>
      </c>
      <c r="E5838" s="4" t="s">
        <v>10</v>
      </c>
      <c r="F5838" s="4">
        <v>22</v>
      </c>
      <c r="G5838" s="13">
        <f t="shared" si="91"/>
        <v>400</v>
      </c>
      <c r="H5838" s="13">
        <f>tbl_Data[[#This Row],[Units]] * tbl_Data[[#This Row],[Price]]</f>
        <v>8800</v>
      </c>
      <c r="I5838" s="4" t="s">
        <v>11</v>
      </c>
      <c r="J5838" s="4" t="s">
        <v>12</v>
      </c>
      <c r="K5838" s="4" t="s">
        <v>55</v>
      </c>
    </row>
    <row r="5839" spans="2:11" x14ac:dyDescent="0.25">
      <c r="B5839" s="7">
        <v>44365</v>
      </c>
      <c r="C5839" s="4" t="s">
        <v>21</v>
      </c>
      <c r="D5839" s="4" t="s">
        <v>16</v>
      </c>
      <c r="E5839" s="4" t="s">
        <v>20</v>
      </c>
      <c r="F5839" s="4">
        <v>33</v>
      </c>
      <c r="G5839" s="13">
        <f t="shared" si="91"/>
        <v>300</v>
      </c>
      <c r="H5839" s="13">
        <f>tbl_Data[[#This Row],[Units]] * tbl_Data[[#This Row],[Price]]</f>
        <v>9900</v>
      </c>
      <c r="I5839" s="4" t="s">
        <v>11</v>
      </c>
      <c r="J5839" s="4" t="s">
        <v>12</v>
      </c>
      <c r="K5839" s="4" t="s">
        <v>53</v>
      </c>
    </row>
    <row r="5840" spans="2:11" x14ac:dyDescent="0.25">
      <c r="B5840" s="7">
        <v>44365</v>
      </c>
      <c r="C5840" s="4" t="s">
        <v>8</v>
      </c>
      <c r="D5840" s="4" t="s">
        <v>48</v>
      </c>
      <c r="E5840" s="4" t="s">
        <v>10</v>
      </c>
      <c r="F5840" s="4">
        <v>27</v>
      </c>
      <c r="G5840" s="13">
        <f t="shared" si="91"/>
        <v>400</v>
      </c>
      <c r="H5840" s="13">
        <f>tbl_Data[[#This Row],[Units]] * tbl_Data[[#This Row],[Price]]</f>
        <v>10800</v>
      </c>
      <c r="I5840" s="4" t="s">
        <v>11</v>
      </c>
      <c r="J5840" s="4" t="s">
        <v>12</v>
      </c>
      <c r="K5840" s="4" t="s">
        <v>56</v>
      </c>
    </row>
    <row r="5841" spans="2:11" x14ac:dyDescent="0.25">
      <c r="B5841" s="7">
        <v>44365</v>
      </c>
      <c r="C5841" s="4" t="s">
        <v>13</v>
      </c>
      <c r="D5841" s="4" t="s">
        <v>18</v>
      </c>
      <c r="E5841" s="4" t="s">
        <v>17</v>
      </c>
      <c r="F5841" s="4">
        <v>30</v>
      </c>
      <c r="G5841" s="13">
        <f t="shared" si="91"/>
        <v>500</v>
      </c>
      <c r="H5841" s="13">
        <f>tbl_Data[[#This Row],[Units]] * tbl_Data[[#This Row],[Price]]</f>
        <v>15000</v>
      </c>
      <c r="I5841" s="4" t="s">
        <v>11</v>
      </c>
      <c r="J5841" s="4" t="s">
        <v>12</v>
      </c>
      <c r="K5841" s="4" t="s">
        <v>56</v>
      </c>
    </row>
    <row r="5842" spans="2:11" x14ac:dyDescent="0.25">
      <c r="B5842" s="7">
        <v>44366</v>
      </c>
      <c r="C5842" s="4" t="s">
        <v>8</v>
      </c>
      <c r="D5842" s="4" t="s">
        <v>16</v>
      </c>
      <c r="E5842" s="4" t="s">
        <v>10</v>
      </c>
      <c r="F5842" s="4">
        <v>2</v>
      </c>
      <c r="G5842" s="13">
        <f t="shared" si="91"/>
        <v>400</v>
      </c>
      <c r="H5842" s="13">
        <f>tbl_Data[[#This Row],[Units]] * tbl_Data[[#This Row],[Price]]</f>
        <v>800</v>
      </c>
      <c r="I5842" s="4" t="s">
        <v>11</v>
      </c>
      <c r="J5842" s="4" t="s">
        <v>12</v>
      </c>
      <c r="K5842" s="4" t="s">
        <v>52</v>
      </c>
    </row>
    <row r="5843" spans="2:11" x14ac:dyDescent="0.25">
      <c r="B5843" s="7">
        <v>44366</v>
      </c>
      <c r="C5843" s="4" t="s">
        <v>8</v>
      </c>
      <c r="D5843" s="4" t="s">
        <v>9</v>
      </c>
      <c r="E5843" s="4" t="s">
        <v>15</v>
      </c>
      <c r="F5843" s="4">
        <v>11</v>
      </c>
      <c r="G5843" s="13">
        <f t="shared" si="91"/>
        <v>100</v>
      </c>
      <c r="H5843" s="13">
        <f>tbl_Data[[#This Row],[Units]] * tbl_Data[[#This Row],[Price]]</f>
        <v>1100</v>
      </c>
      <c r="I5843" s="4" t="s">
        <v>11</v>
      </c>
      <c r="J5843" s="4" t="s">
        <v>12</v>
      </c>
      <c r="K5843" s="4" t="s">
        <v>52</v>
      </c>
    </row>
    <row r="5844" spans="2:11" x14ac:dyDescent="0.25">
      <c r="B5844" s="7">
        <v>44366</v>
      </c>
      <c r="C5844" s="4" t="s">
        <v>8</v>
      </c>
      <c r="D5844" s="4" t="s">
        <v>48</v>
      </c>
      <c r="E5844" s="4" t="s">
        <v>20</v>
      </c>
      <c r="F5844" s="4">
        <v>10</v>
      </c>
      <c r="G5844" s="13">
        <f t="shared" si="91"/>
        <v>300</v>
      </c>
      <c r="H5844" s="13">
        <f>tbl_Data[[#This Row],[Units]] * tbl_Data[[#This Row],[Price]]</f>
        <v>3000</v>
      </c>
      <c r="I5844" s="4" t="s">
        <v>11</v>
      </c>
      <c r="J5844" s="4" t="s">
        <v>12</v>
      </c>
      <c r="K5844" s="4" t="s">
        <v>55</v>
      </c>
    </row>
    <row r="5845" spans="2:11" x14ac:dyDescent="0.25">
      <c r="B5845" s="7">
        <v>44366</v>
      </c>
      <c r="C5845" s="4" t="s">
        <v>21</v>
      </c>
      <c r="D5845" s="4" t="s">
        <v>18</v>
      </c>
      <c r="E5845" s="4" t="s">
        <v>22</v>
      </c>
      <c r="F5845" s="4">
        <v>42</v>
      </c>
      <c r="G5845" s="13">
        <f t="shared" si="91"/>
        <v>200</v>
      </c>
      <c r="H5845" s="13">
        <f>tbl_Data[[#This Row],[Units]] * tbl_Data[[#This Row],[Price]]</f>
        <v>8400</v>
      </c>
      <c r="I5845" s="4" t="s">
        <v>11</v>
      </c>
      <c r="J5845" s="4" t="s">
        <v>12</v>
      </c>
      <c r="K5845" s="4" t="s">
        <v>55</v>
      </c>
    </row>
    <row r="5846" spans="2:11" x14ac:dyDescent="0.25">
      <c r="B5846" s="7">
        <v>44366</v>
      </c>
      <c r="C5846" s="4" t="s">
        <v>8</v>
      </c>
      <c r="D5846" s="4" t="s">
        <v>18</v>
      </c>
      <c r="E5846" s="4" t="s">
        <v>22</v>
      </c>
      <c r="F5846" s="4">
        <v>47</v>
      </c>
      <c r="G5846" s="13">
        <f t="shared" si="91"/>
        <v>200</v>
      </c>
      <c r="H5846" s="13">
        <f>tbl_Data[[#This Row],[Units]] * tbl_Data[[#This Row],[Price]]</f>
        <v>9400</v>
      </c>
      <c r="I5846" s="4" t="s">
        <v>11</v>
      </c>
      <c r="J5846" s="4" t="s">
        <v>19</v>
      </c>
      <c r="K5846" s="4" t="s">
        <v>52</v>
      </c>
    </row>
    <row r="5847" spans="2:11" x14ac:dyDescent="0.25">
      <c r="B5847" s="7">
        <v>44366</v>
      </c>
      <c r="C5847" s="4" t="s">
        <v>21</v>
      </c>
      <c r="D5847" s="4" t="s">
        <v>14</v>
      </c>
      <c r="E5847" s="4" t="s">
        <v>10</v>
      </c>
      <c r="F5847" s="4">
        <v>25</v>
      </c>
      <c r="G5847" s="13">
        <f t="shared" si="91"/>
        <v>400</v>
      </c>
      <c r="H5847" s="13">
        <f>tbl_Data[[#This Row],[Units]] * tbl_Data[[#This Row],[Price]]</f>
        <v>10000</v>
      </c>
      <c r="I5847" s="4" t="s">
        <v>11</v>
      </c>
      <c r="J5847" s="4" t="s">
        <v>12</v>
      </c>
      <c r="K5847" s="4" t="s">
        <v>52</v>
      </c>
    </row>
    <row r="5848" spans="2:11" x14ac:dyDescent="0.25">
      <c r="B5848" s="7">
        <v>44366</v>
      </c>
      <c r="C5848" s="4" t="s">
        <v>13</v>
      </c>
      <c r="D5848" s="4" t="s">
        <v>18</v>
      </c>
      <c r="E5848" s="4" t="s">
        <v>10</v>
      </c>
      <c r="F5848" s="4">
        <v>49</v>
      </c>
      <c r="G5848" s="13">
        <f t="shared" si="91"/>
        <v>400</v>
      </c>
      <c r="H5848" s="13">
        <f>tbl_Data[[#This Row],[Units]] * tbl_Data[[#This Row],[Price]]</f>
        <v>19600</v>
      </c>
      <c r="I5848" s="4" t="s">
        <v>11</v>
      </c>
      <c r="J5848" s="4" t="s">
        <v>19</v>
      </c>
      <c r="K5848" s="4" t="s">
        <v>55</v>
      </c>
    </row>
    <row r="5849" spans="2:11" x14ac:dyDescent="0.25">
      <c r="B5849" s="7">
        <v>44367</v>
      </c>
      <c r="C5849" s="4" t="s">
        <v>21</v>
      </c>
      <c r="D5849" s="4" t="s">
        <v>18</v>
      </c>
      <c r="E5849" s="4" t="s">
        <v>22</v>
      </c>
      <c r="F5849" s="4">
        <v>7</v>
      </c>
      <c r="G5849" s="13">
        <f t="shared" si="91"/>
        <v>200</v>
      </c>
      <c r="H5849" s="13">
        <f>tbl_Data[[#This Row],[Units]] * tbl_Data[[#This Row],[Price]]</f>
        <v>1400</v>
      </c>
      <c r="I5849" s="4" t="s">
        <v>23</v>
      </c>
      <c r="J5849" s="4" t="s">
        <v>12</v>
      </c>
      <c r="K5849" s="4" t="s">
        <v>52</v>
      </c>
    </row>
    <row r="5850" spans="2:11" x14ac:dyDescent="0.25">
      <c r="B5850" s="7">
        <v>44367</v>
      </c>
      <c r="C5850" s="4" t="s">
        <v>21</v>
      </c>
      <c r="D5850" s="4" t="s">
        <v>16</v>
      </c>
      <c r="E5850" s="4" t="s">
        <v>22</v>
      </c>
      <c r="F5850" s="4">
        <v>7</v>
      </c>
      <c r="G5850" s="13">
        <f t="shared" si="91"/>
        <v>200</v>
      </c>
      <c r="H5850" s="13">
        <f>tbl_Data[[#This Row],[Units]] * tbl_Data[[#This Row],[Price]]</f>
        <v>1400</v>
      </c>
      <c r="I5850" s="4" t="s">
        <v>11</v>
      </c>
      <c r="J5850" s="4" t="s">
        <v>12</v>
      </c>
      <c r="K5850" s="4" t="s">
        <v>53</v>
      </c>
    </row>
    <row r="5851" spans="2:11" x14ac:dyDescent="0.25">
      <c r="B5851" s="7">
        <v>44367</v>
      </c>
      <c r="C5851" s="4" t="s">
        <v>8</v>
      </c>
      <c r="D5851" s="4" t="s">
        <v>14</v>
      </c>
      <c r="E5851" s="4" t="s">
        <v>17</v>
      </c>
      <c r="F5851" s="4">
        <v>3</v>
      </c>
      <c r="G5851" s="13">
        <f t="shared" si="91"/>
        <v>500</v>
      </c>
      <c r="H5851" s="13">
        <f>tbl_Data[[#This Row],[Units]] * tbl_Data[[#This Row],[Price]]</f>
        <v>1500</v>
      </c>
      <c r="I5851" s="4" t="s">
        <v>23</v>
      </c>
      <c r="J5851" s="4" t="s">
        <v>12</v>
      </c>
      <c r="K5851" s="4" t="s">
        <v>53</v>
      </c>
    </row>
    <row r="5852" spans="2:11" x14ac:dyDescent="0.25">
      <c r="B5852" s="7">
        <v>44367</v>
      </c>
      <c r="C5852" s="4" t="s">
        <v>21</v>
      </c>
      <c r="D5852" s="4" t="s">
        <v>18</v>
      </c>
      <c r="E5852" s="4" t="s">
        <v>15</v>
      </c>
      <c r="F5852" s="4">
        <v>24</v>
      </c>
      <c r="G5852" s="13">
        <f t="shared" si="91"/>
        <v>100</v>
      </c>
      <c r="H5852" s="13">
        <f>tbl_Data[[#This Row],[Units]] * tbl_Data[[#This Row],[Price]]</f>
        <v>2400</v>
      </c>
      <c r="I5852" s="4" t="s">
        <v>11</v>
      </c>
      <c r="J5852" s="4" t="s">
        <v>12</v>
      </c>
      <c r="K5852" s="4" t="s">
        <v>52</v>
      </c>
    </row>
    <row r="5853" spans="2:11" x14ac:dyDescent="0.25">
      <c r="B5853" s="7">
        <v>44367</v>
      </c>
      <c r="C5853" s="4" t="s">
        <v>13</v>
      </c>
      <c r="D5853" s="4" t="s">
        <v>18</v>
      </c>
      <c r="E5853" s="4" t="s">
        <v>17</v>
      </c>
      <c r="F5853" s="4">
        <v>5</v>
      </c>
      <c r="G5853" s="13">
        <f t="shared" si="91"/>
        <v>500</v>
      </c>
      <c r="H5853" s="13">
        <f>tbl_Data[[#This Row],[Units]] * tbl_Data[[#This Row],[Price]]</f>
        <v>2500</v>
      </c>
      <c r="I5853" s="4" t="s">
        <v>11</v>
      </c>
      <c r="J5853" s="4" t="s">
        <v>12</v>
      </c>
      <c r="K5853" s="4" t="s">
        <v>52</v>
      </c>
    </row>
    <row r="5854" spans="2:11" x14ac:dyDescent="0.25">
      <c r="B5854" s="7">
        <v>44367</v>
      </c>
      <c r="C5854" s="4" t="s">
        <v>21</v>
      </c>
      <c r="D5854" s="4" t="s">
        <v>48</v>
      </c>
      <c r="E5854" s="4" t="s">
        <v>17</v>
      </c>
      <c r="F5854" s="4">
        <v>7</v>
      </c>
      <c r="G5854" s="13">
        <f t="shared" si="91"/>
        <v>500</v>
      </c>
      <c r="H5854" s="13">
        <f>tbl_Data[[#This Row],[Units]] * tbl_Data[[#This Row],[Price]]</f>
        <v>3500</v>
      </c>
      <c r="I5854" s="4" t="s">
        <v>23</v>
      </c>
      <c r="J5854" s="4" t="s">
        <v>12</v>
      </c>
      <c r="K5854" s="4" t="s">
        <v>55</v>
      </c>
    </row>
    <row r="5855" spans="2:11" x14ac:dyDescent="0.25">
      <c r="B5855" s="7">
        <v>44367</v>
      </c>
      <c r="C5855" s="4" t="s">
        <v>13</v>
      </c>
      <c r="D5855" s="4" t="s">
        <v>14</v>
      </c>
      <c r="E5855" s="4" t="s">
        <v>10</v>
      </c>
      <c r="F5855" s="4">
        <v>25</v>
      </c>
      <c r="G5855" s="13">
        <f t="shared" si="91"/>
        <v>400</v>
      </c>
      <c r="H5855" s="13">
        <f>tbl_Data[[#This Row],[Units]] * tbl_Data[[#This Row],[Price]]</f>
        <v>10000</v>
      </c>
      <c r="I5855" s="4" t="s">
        <v>11</v>
      </c>
      <c r="J5855" s="4" t="s">
        <v>12</v>
      </c>
      <c r="K5855" s="4" t="s">
        <v>55</v>
      </c>
    </row>
    <row r="5856" spans="2:11" x14ac:dyDescent="0.25">
      <c r="B5856" s="7">
        <v>44367</v>
      </c>
      <c r="C5856" s="4" t="s">
        <v>13</v>
      </c>
      <c r="D5856" s="4" t="s">
        <v>16</v>
      </c>
      <c r="E5856" s="4" t="s">
        <v>20</v>
      </c>
      <c r="F5856" s="4">
        <v>44</v>
      </c>
      <c r="G5856" s="13">
        <f t="shared" si="91"/>
        <v>300</v>
      </c>
      <c r="H5856" s="13">
        <f>tbl_Data[[#This Row],[Units]] * tbl_Data[[#This Row],[Price]]</f>
        <v>13200</v>
      </c>
      <c r="I5856" s="4" t="s">
        <v>11</v>
      </c>
      <c r="J5856" s="4" t="s">
        <v>12</v>
      </c>
      <c r="K5856" s="4" t="s">
        <v>52</v>
      </c>
    </row>
    <row r="5857" spans="2:11" x14ac:dyDescent="0.25">
      <c r="B5857" s="7">
        <v>44367</v>
      </c>
      <c r="C5857" s="4" t="s">
        <v>21</v>
      </c>
      <c r="D5857" s="4" t="s">
        <v>24</v>
      </c>
      <c r="E5857" s="4" t="s">
        <v>10</v>
      </c>
      <c r="F5857" s="4">
        <v>43</v>
      </c>
      <c r="G5857" s="13">
        <f t="shared" si="91"/>
        <v>400</v>
      </c>
      <c r="H5857" s="13">
        <f>tbl_Data[[#This Row],[Units]] * tbl_Data[[#This Row],[Price]]</f>
        <v>17200</v>
      </c>
      <c r="I5857" s="4" t="s">
        <v>11</v>
      </c>
      <c r="J5857" s="4" t="s">
        <v>12</v>
      </c>
      <c r="K5857" s="4" t="s">
        <v>53</v>
      </c>
    </row>
    <row r="5858" spans="2:11" x14ac:dyDescent="0.25">
      <c r="B5858" s="7">
        <v>44368</v>
      </c>
      <c r="C5858" s="4" t="s">
        <v>21</v>
      </c>
      <c r="D5858" s="4" t="s">
        <v>18</v>
      </c>
      <c r="E5858" s="4" t="s">
        <v>15</v>
      </c>
      <c r="F5858" s="4">
        <v>6</v>
      </c>
      <c r="G5858" s="13">
        <f t="shared" si="91"/>
        <v>100</v>
      </c>
      <c r="H5858" s="13">
        <f>tbl_Data[[#This Row],[Units]] * tbl_Data[[#This Row],[Price]]</f>
        <v>600</v>
      </c>
      <c r="I5858" s="4" t="s">
        <v>11</v>
      </c>
      <c r="J5858" s="4" t="s">
        <v>12</v>
      </c>
      <c r="K5858" s="4" t="s">
        <v>52</v>
      </c>
    </row>
    <row r="5859" spans="2:11" x14ac:dyDescent="0.25">
      <c r="B5859" s="7">
        <v>44368</v>
      </c>
      <c r="C5859" s="4" t="s">
        <v>8</v>
      </c>
      <c r="D5859" s="4" t="s">
        <v>18</v>
      </c>
      <c r="E5859" s="4" t="s">
        <v>17</v>
      </c>
      <c r="F5859" s="4">
        <v>2</v>
      </c>
      <c r="G5859" s="13">
        <f t="shared" si="91"/>
        <v>500</v>
      </c>
      <c r="H5859" s="13">
        <f>tbl_Data[[#This Row],[Units]] * tbl_Data[[#This Row],[Price]]</f>
        <v>1000</v>
      </c>
      <c r="I5859" s="4" t="s">
        <v>23</v>
      </c>
      <c r="J5859" s="4" t="s">
        <v>12</v>
      </c>
      <c r="K5859" s="4" t="s">
        <v>55</v>
      </c>
    </row>
    <row r="5860" spans="2:11" x14ac:dyDescent="0.25">
      <c r="B5860" s="7">
        <v>44368</v>
      </c>
      <c r="C5860" s="4" t="s">
        <v>13</v>
      </c>
      <c r="D5860" s="4" t="s">
        <v>48</v>
      </c>
      <c r="E5860" s="4" t="s">
        <v>22</v>
      </c>
      <c r="F5860" s="4">
        <v>17</v>
      </c>
      <c r="G5860" s="13">
        <f t="shared" si="91"/>
        <v>200</v>
      </c>
      <c r="H5860" s="13">
        <f>tbl_Data[[#This Row],[Units]] * tbl_Data[[#This Row],[Price]]</f>
        <v>3400</v>
      </c>
      <c r="I5860" s="4" t="s">
        <v>11</v>
      </c>
      <c r="J5860" s="4" t="s">
        <v>12</v>
      </c>
      <c r="K5860" s="4" t="s">
        <v>55</v>
      </c>
    </row>
    <row r="5861" spans="2:11" x14ac:dyDescent="0.25">
      <c r="B5861" s="7">
        <v>44368</v>
      </c>
      <c r="C5861" s="4" t="s">
        <v>8</v>
      </c>
      <c r="D5861" s="4" t="s">
        <v>48</v>
      </c>
      <c r="E5861" s="4" t="s">
        <v>20</v>
      </c>
      <c r="F5861" s="4">
        <v>35</v>
      </c>
      <c r="G5861" s="13">
        <f t="shared" si="91"/>
        <v>300</v>
      </c>
      <c r="H5861" s="13">
        <f>tbl_Data[[#This Row],[Units]] * tbl_Data[[#This Row],[Price]]</f>
        <v>10500</v>
      </c>
      <c r="I5861" s="4" t="s">
        <v>11</v>
      </c>
      <c r="J5861" s="4" t="s">
        <v>12</v>
      </c>
      <c r="K5861" s="4" t="s">
        <v>52</v>
      </c>
    </row>
    <row r="5862" spans="2:11" x14ac:dyDescent="0.25">
      <c r="B5862" s="7">
        <v>44368</v>
      </c>
      <c r="C5862" s="4" t="s">
        <v>21</v>
      </c>
      <c r="D5862" s="4" t="s">
        <v>48</v>
      </c>
      <c r="E5862" s="4" t="s">
        <v>10</v>
      </c>
      <c r="F5862" s="4">
        <v>46</v>
      </c>
      <c r="G5862" s="13">
        <f t="shared" si="91"/>
        <v>400</v>
      </c>
      <c r="H5862" s="13">
        <f>tbl_Data[[#This Row],[Units]] * tbl_Data[[#This Row],[Price]]</f>
        <v>18400</v>
      </c>
      <c r="I5862" s="4" t="s">
        <v>11</v>
      </c>
      <c r="J5862" s="4" t="s">
        <v>12</v>
      </c>
      <c r="K5862" s="4" t="s">
        <v>52</v>
      </c>
    </row>
    <row r="5863" spans="2:11" x14ac:dyDescent="0.25">
      <c r="B5863" s="7">
        <v>44369</v>
      </c>
      <c r="C5863" s="4" t="s">
        <v>21</v>
      </c>
      <c r="D5863" s="4" t="s">
        <v>18</v>
      </c>
      <c r="E5863" s="4" t="s">
        <v>15</v>
      </c>
      <c r="F5863" s="4">
        <v>3</v>
      </c>
      <c r="G5863" s="13">
        <f t="shared" si="91"/>
        <v>100</v>
      </c>
      <c r="H5863" s="13">
        <f>tbl_Data[[#This Row],[Units]] * tbl_Data[[#This Row],[Price]]</f>
        <v>300</v>
      </c>
      <c r="I5863" s="4" t="s">
        <v>23</v>
      </c>
      <c r="J5863" s="4" t="s">
        <v>12</v>
      </c>
      <c r="K5863" s="4" t="s">
        <v>56</v>
      </c>
    </row>
    <row r="5864" spans="2:11" x14ac:dyDescent="0.25">
      <c r="B5864" s="7">
        <v>44369</v>
      </c>
      <c r="C5864" s="4" t="s">
        <v>13</v>
      </c>
      <c r="D5864" s="4" t="s">
        <v>18</v>
      </c>
      <c r="E5864" s="4" t="s">
        <v>22</v>
      </c>
      <c r="F5864" s="4">
        <v>2</v>
      </c>
      <c r="G5864" s="13">
        <f t="shared" si="91"/>
        <v>200</v>
      </c>
      <c r="H5864" s="13">
        <f>tbl_Data[[#This Row],[Units]] * tbl_Data[[#This Row],[Price]]</f>
        <v>400</v>
      </c>
      <c r="I5864" s="4" t="s">
        <v>11</v>
      </c>
      <c r="J5864" s="4" t="s">
        <v>19</v>
      </c>
      <c r="K5864" s="4" t="s">
        <v>52</v>
      </c>
    </row>
    <row r="5865" spans="2:11" x14ac:dyDescent="0.25">
      <c r="B5865" s="7">
        <v>44369</v>
      </c>
      <c r="C5865" s="4" t="s">
        <v>13</v>
      </c>
      <c r="D5865" s="4" t="s">
        <v>48</v>
      </c>
      <c r="E5865" s="4" t="s">
        <v>15</v>
      </c>
      <c r="F5865" s="4">
        <v>36</v>
      </c>
      <c r="G5865" s="13">
        <f t="shared" si="91"/>
        <v>100</v>
      </c>
      <c r="H5865" s="13">
        <f>tbl_Data[[#This Row],[Units]] * tbl_Data[[#This Row],[Price]]</f>
        <v>3600</v>
      </c>
      <c r="I5865" s="4" t="s">
        <v>11</v>
      </c>
      <c r="J5865" s="4" t="s">
        <v>12</v>
      </c>
      <c r="K5865" s="4" t="s">
        <v>55</v>
      </c>
    </row>
    <row r="5866" spans="2:11" x14ac:dyDescent="0.25">
      <c r="B5866" s="7">
        <v>44369</v>
      </c>
      <c r="C5866" s="4" t="s">
        <v>13</v>
      </c>
      <c r="D5866" s="4" t="s">
        <v>48</v>
      </c>
      <c r="E5866" s="4" t="s">
        <v>17</v>
      </c>
      <c r="F5866" s="4">
        <v>9</v>
      </c>
      <c r="G5866" s="13">
        <f t="shared" si="91"/>
        <v>500</v>
      </c>
      <c r="H5866" s="13">
        <f>tbl_Data[[#This Row],[Units]] * tbl_Data[[#This Row],[Price]]</f>
        <v>4500</v>
      </c>
      <c r="I5866" s="4" t="s">
        <v>11</v>
      </c>
      <c r="J5866" s="4" t="s">
        <v>12</v>
      </c>
      <c r="K5866" s="4" t="s">
        <v>52</v>
      </c>
    </row>
    <row r="5867" spans="2:11" x14ac:dyDescent="0.25">
      <c r="B5867" s="7">
        <v>44369</v>
      </c>
      <c r="C5867" s="4" t="s">
        <v>8</v>
      </c>
      <c r="D5867" s="4" t="s">
        <v>18</v>
      </c>
      <c r="E5867" s="4" t="s">
        <v>22</v>
      </c>
      <c r="F5867" s="4">
        <v>35</v>
      </c>
      <c r="G5867" s="13">
        <f t="shared" si="91"/>
        <v>200</v>
      </c>
      <c r="H5867" s="13">
        <f>tbl_Data[[#This Row],[Units]] * tbl_Data[[#This Row],[Price]]</f>
        <v>7000</v>
      </c>
      <c r="I5867" s="4" t="s">
        <v>11</v>
      </c>
      <c r="J5867" s="4" t="s">
        <v>12</v>
      </c>
      <c r="K5867" s="4" t="s">
        <v>52</v>
      </c>
    </row>
    <row r="5868" spans="2:11" x14ac:dyDescent="0.25">
      <c r="B5868" s="7">
        <v>44369</v>
      </c>
      <c r="C5868" s="4" t="s">
        <v>21</v>
      </c>
      <c r="D5868" s="4" t="s">
        <v>14</v>
      </c>
      <c r="E5868" s="4" t="s">
        <v>20</v>
      </c>
      <c r="F5868" s="4">
        <v>35</v>
      </c>
      <c r="G5868" s="13">
        <f t="shared" si="91"/>
        <v>300</v>
      </c>
      <c r="H5868" s="13">
        <f>tbl_Data[[#This Row],[Units]] * tbl_Data[[#This Row],[Price]]</f>
        <v>10500</v>
      </c>
      <c r="I5868" s="4" t="s">
        <v>23</v>
      </c>
      <c r="J5868" s="4" t="s">
        <v>12</v>
      </c>
      <c r="K5868" s="4" t="s">
        <v>55</v>
      </c>
    </row>
    <row r="5869" spans="2:11" x14ac:dyDescent="0.25">
      <c r="B5869" s="7">
        <v>44369</v>
      </c>
      <c r="C5869" s="4" t="s">
        <v>13</v>
      </c>
      <c r="D5869" s="4" t="s">
        <v>14</v>
      </c>
      <c r="E5869" s="4" t="s">
        <v>10</v>
      </c>
      <c r="F5869" s="4">
        <v>27</v>
      </c>
      <c r="G5869" s="13">
        <f t="shared" si="91"/>
        <v>400</v>
      </c>
      <c r="H5869" s="13">
        <f>tbl_Data[[#This Row],[Units]] * tbl_Data[[#This Row],[Price]]</f>
        <v>10800</v>
      </c>
      <c r="I5869" s="4" t="s">
        <v>11</v>
      </c>
      <c r="J5869" s="4" t="s">
        <v>12</v>
      </c>
      <c r="K5869" s="4" t="s">
        <v>53</v>
      </c>
    </row>
    <row r="5870" spans="2:11" x14ac:dyDescent="0.25">
      <c r="B5870" s="7">
        <v>44369</v>
      </c>
      <c r="C5870" s="4" t="s">
        <v>13</v>
      </c>
      <c r="D5870" s="4" t="s">
        <v>18</v>
      </c>
      <c r="E5870" s="4" t="s">
        <v>20</v>
      </c>
      <c r="F5870" s="4">
        <v>41</v>
      </c>
      <c r="G5870" s="13">
        <f t="shared" si="91"/>
        <v>300</v>
      </c>
      <c r="H5870" s="13">
        <f>tbl_Data[[#This Row],[Units]] * tbl_Data[[#This Row],[Price]]</f>
        <v>12300</v>
      </c>
      <c r="I5870" s="4" t="s">
        <v>11</v>
      </c>
      <c r="J5870" s="4" t="s">
        <v>12</v>
      </c>
      <c r="K5870" s="4" t="s">
        <v>55</v>
      </c>
    </row>
    <row r="5871" spans="2:11" x14ac:dyDescent="0.25">
      <c r="B5871" s="7">
        <v>44369</v>
      </c>
      <c r="C5871" s="4" t="s">
        <v>8</v>
      </c>
      <c r="D5871" s="4" t="s">
        <v>48</v>
      </c>
      <c r="E5871" s="4" t="s">
        <v>10</v>
      </c>
      <c r="F5871" s="4">
        <v>32</v>
      </c>
      <c r="G5871" s="13">
        <f t="shared" si="91"/>
        <v>400</v>
      </c>
      <c r="H5871" s="13">
        <f>tbl_Data[[#This Row],[Units]] * tbl_Data[[#This Row],[Price]]</f>
        <v>12800</v>
      </c>
      <c r="I5871" s="4" t="s">
        <v>11</v>
      </c>
      <c r="J5871" s="4" t="s">
        <v>19</v>
      </c>
      <c r="K5871" s="4" t="s">
        <v>53</v>
      </c>
    </row>
    <row r="5872" spans="2:11" x14ac:dyDescent="0.25">
      <c r="B5872" s="7">
        <v>44369</v>
      </c>
      <c r="C5872" s="4" t="s">
        <v>21</v>
      </c>
      <c r="D5872" s="4" t="s">
        <v>14</v>
      </c>
      <c r="E5872" s="4" t="s">
        <v>10</v>
      </c>
      <c r="F5872" s="4">
        <v>39</v>
      </c>
      <c r="G5872" s="13">
        <f t="shared" si="91"/>
        <v>400</v>
      </c>
      <c r="H5872" s="13">
        <f>tbl_Data[[#This Row],[Units]] * tbl_Data[[#This Row],[Price]]</f>
        <v>15600</v>
      </c>
      <c r="I5872" s="4" t="s">
        <v>11</v>
      </c>
      <c r="J5872" s="4" t="s">
        <v>12</v>
      </c>
      <c r="K5872" s="4" t="s">
        <v>55</v>
      </c>
    </row>
    <row r="5873" spans="2:11" x14ac:dyDescent="0.25">
      <c r="B5873" s="7">
        <v>44369</v>
      </c>
      <c r="C5873" s="4" t="s">
        <v>8</v>
      </c>
      <c r="D5873" s="4" t="s">
        <v>14</v>
      </c>
      <c r="E5873" s="4" t="s">
        <v>17</v>
      </c>
      <c r="F5873" s="4">
        <v>47</v>
      </c>
      <c r="G5873" s="13">
        <f t="shared" si="91"/>
        <v>500</v>
      </c>
      <c r="H5873" s="13">
        <f>tbl_Data[[#This Row],[Units]] * tbl_Data[[#This Row],[Price]]</f>
        <v>23500</v>
      </c>
      <c r="I5873" s="4" t="s">
        <v>11</v>
      </c>
      <c r="J5873" s="4" t="s">
        <v>12</v>
      </c>
      <c r="K5873" s="4" t="s">
        <v>52</v>
      </c>
    </row>
    <row r="5874" spans="2:11" x14ac:dyDescent="0.25">
      <c r="B5874" s="7">
        <v>44370</v>
      </c>
      <c r="C5874" s="4" t="s">
        <v>13</v>
      </c>
      <c r="D5874" s="4" t="s">
        <v>9</v>
      </c>
      <c r="E5874" s="4" t="s">
        <v>22</v>
      </c>
      <c r="F5874" s="4">
        <v>12</v>
      </c>
      <c r="G5874" s="13">
        <f t="shared" si="91"/>
        <v>200</v>
      </c>
      <c r="H5874" s="13">
        <f>tbl_Data[[#This Row],[Units]] * tbl_Data[[#This Row],[Price]]</f>
        <v>2400</v>
      </c>
      <c r="I5874" s="4" t="s">
        <v>11</v>
      </c>
      <c r="J5874" s="4" t="s">
        <v>12</v>
      </c>
      <c r="K5874" s="4" t="s">
        <v>55</v>
      </c>
    </row>
    <row r="5875" spans="2:11" x14ac:dyDescent="0.25">
      <c r="B5875" s="7">
        <v>44370</v>
      </c>
      <c r="C5875" s="4" t="s">
        <v>21</v>
      </c>
      <c r="D5875" s="4" t="s">
        <v>48</v>
      </c>
      <c r="E5875" s="4" t="s">
        <v>17</v>
      </c>
      <c r="F5875" s="4">
        <v>5</v>
      </c>
      <c r="G5875" s="13">
        <f t="shared" si="91"/>
        <v>500</v>
      </c>
      <c r="H5875" s="13">
        <f>tbl_Data[[#This Row],[Units]] * tbl_Data[[#This Row],[Price]]</f>
        <v>2500</v>
      </c>
      <c r="I5875" s="4" t="s">
        <v>23</v>
      </c>
      <c r="J5875" s="4" t="s">
        <v>12</v>
      </c>
      <c r="K5875" s="4" t="s">
        <v>52</v>
      </c>
    </row>
    <row r="5876" spans="2:11" x14ac:dyDescent="0.25">
      <c r="B5876" s="7">
        <v>44370</v>
      </c>
      <c r="C5876" s="4" t="s">
        <v>21</v>
      </c>
      <c r="D5876" s="4" t="s">
        <v>48</v>
      </c>
      <c r="E5876" s="4" t="s">
        <v>20</v>
      </c>
      <c r="F5876" s="4">
        <v>9</v>
      </c>
      <c r="G5876" s="13">
        <f t="shared" si="91"/>
        <v>300</v>
      </c>
      <c r="H5876" s="13">
        <f>tbl_Data[[#This Row],[Units]] * tbl_Data[[#This Row],[Price]]</f>
        <v>2700</v>
      </c>
      <c r="I5876" s="4" t="s">
        <v>11</v>
      </c>
      <c r="J5876" s="4" t="s">
        <v>12</v>
      </c>
      <c r="K5876" s="4" t="s">
        <v>55</v>
      </c>
    </row>
    <row r="5877" spans="2:11" x14ac:dyDescent="0.25">
      <c r="B5877" s="7">
        <v>44370</v>
      </c>
      <c r="C5877" s="4" t="s">
        <v>13</v>
      </c>
      <c r="D5877" s="4" t="s">
        <v>16</v>
      </c>
      <c r="E5877" s="4" t="s">
        <v>22</v>
      </c>
      <c r="F5877" s="4">
        <v>14</v>
      </c>
      <c r="G5877" s="13">
        <f t="shared" si="91"/>
        <v>200</v>
      </c>
      <c r="H5877" s="13">
        <f>tbl_Data[[#This Row],[Units]] * tbl_Data[[#This Row],[Price]]</f>
        <v>2800</v>
      </c>
      <c r="I5877" s="4" t="s">
        <v>23</v>
      </c>
      <c r="J5877" s="4" t="s">
        <v>12</v>
      </c>
      <c r="K5877" s="4" t="s">
        <v>53</v>
      </c>
    </row>
    <row r="5878" spans="2:11" x14ac:dyDescent="0.25">
      <c r="B5878" s="7">
        <v>44370</v>
      </c>
      <c r="C5878" s="4" t="s">
        <v>21</v>
      </c>
      <c r="D5878" s="4" t="s">
        <v>24</v>
      </c>
      <c r="E5878" s="4" t="s">
        <v>22</v>
      </c>
      <c r="F5878" s="4">
        <v>14</v>
      </c>
      <c r="G5878" s="13">
        <f t="shared" si="91"/>
        <v>200</v>
      </c>
      <c r="H5878" s="13">
        <f>tbl_Data[[#This Row],[Units]] * tbl_Data[[#This Row],[Price]]</f>
        <v>2800</v>
      </c>
      <c r="I5878" s="4" t="s">
        <v>23</v>
      </c>
      <c r="J5878" s="4" t="s">
        <v>12</v>
      </c>
      <c r="K5878" s="4" t="s">
        <v>52</v>
      </c>
    </row>
    <row r="5879" spans="2:11" x14ac:dyDescent="0.25">
      <c r="B5879" s="7">
        <v>44370</v>
      </c>
      <c r="C5879" s="4" t="s">
        <v>21</v>
      </c>
      <c r="D5879" s="4" t="s">
        <v>48</v>
      </c>
      <c r="E5879" s="4" t="s">
        <v>15</v>
      </c>
      <c r="F5879" s="4">
        <v>33</v>
      </c>
      <c r="G5879" s="13">
        <f t="shared" si="91"/>
        <v>100</v>
      </c>
      <c r="H5879" s="13">
        <f>tbl_Data[[#This Row],[Units]] * tbl_Data[[#This Row],[Price]]</f>
        <v>3300</v>
      </c>
      <c r="I5879" s="4" t="s">
        <v>11</v>
      </c>
      <c r="J5879" s="4" t="s">
        <v>12</v>
      </c>
      <c r="K5879" s="4" t="s">
        <v>52</v>
      </c>
    </row>
    <row r="5880" spans="2:11" x14ac:dyDescent="0.25">
      <c r="B5880" s="7">
        <v>44370</v>
      </c>
      <c r="C5880" s="4" t="s">
        <v>8</v>
      </c>
      <c r="D5880" s="4" t="s">
        <v>48</v>
      </c>
      <c r="E5880" s="4" t="s">
        <v>15</v>
      </c>
      <c r="F5880" s="4">
        <v>36</v>
      </c>
      <c r="G5880" s="13">
        <f t="shared" si="91"/>
        <v>100</v>
      </c>
      <c r="H5880" s="13">
        <f>tbl_Data[[#This Row],[Units]] * tbl_Data[[#This Row],[Price]]</f>
        <v>3600</v>
      </c>
      <c r="I5880" s="4" t="s">
        <v>11</v>
      </c>
      <c r="J5880" s="4" t="s">
        <v>12</v>
      </c>
      <c r="K5880" s="4" t="s">
        <v>55</v>
      </c>
    </row>
    <row r="5881" spans="2:11" x14ac:dyDescent="0.25">
      <c r="B5881" s="7">
        <v>44370</v>
      </c>
      <c r="C5881" s="4" t="s">
        <v>8</v>
      </c>
      <c r="D5881" s="4" t="s">
        <v>18</v>
      </c>
      <c r="E5881" s="4" t="s">
        <v>22</v>
      </c>
      <c r="F5881" s="4">
        <v>22</v>
      </c>
      <c r="G5881" s="13">
        <f t="shared" si="91"/>
        <v>200</v>
      </c>
      <c r="H5881" s="13">
        <f>tbl_Data[[#This Row],[Units]] * tbl_Data[[#This Row],[Price]]</f>
        <v>4400</v>
      </c>
      <c r="I5881" s="4" t="s">
        <v>11</v>
      </c>
      <c r="J5881" s="4" t="s">
        <v>12</v>
      </c>
      <c r="K5881" s="4" t="s">
        <v>52</v>
      </c>
    </row>
    <row r="5882" spans="2:11" x14ac:dyDescent="0.25">
      <c r="B5882" s="7">
        <v>44370</v>
      </c>
      <c r="C5882" s="4" t="s">
        <v>8</v>
      </c>
      <c r="D5882" s="4" t="s">
        <v>14</v>
      </c>
      <c r="E5882" s="4" t="s">
        <v>22</v>
      </c>
      <c r="F5882" s="4">
        <v>23</v>
      </c>
      <c r="G5882" s="13">
        <f t="shared" si="91"/>
        <v>200</v>
      </c>
      <c r="H5882" s="13">
        <f>tbl_Data[[#This Row],[Units]] * tbl_Data[[#This Row],[Price]]</f>
        <v>4600</v>
      </c>
      <c r="I5882" s="4" t="s">
        <v>23</v>
      </c>
      <c r="J5882" s="4" t="s">
        <v>12</v>
      </c>
      <c r="K5882" s="4" t="s">
        <v>53</v>
      </c>
    </row>
    <row r="5883" spans="2:11" x14ac:dyDescent="0.25">
      <c r="B5883" s="7">
        <v>44370</v>
      </c>
      <c r="C5883" s="4" t="s">
        <v>21</v>
      </c>
      <c r="D5883" s="4" t="s">
        <v>14</v>
      </c>
      <c r="E5883" s="4" t="s">
        <v>10</v>
      </c>
      <c r="F5883" s="4">
        <v>29</v>
      </c>
      <c r="G5883" s="13">
        <f t="shared" si="91"/>
        <v>400</v>
      </c>
      <c r="H5883" s="13">
        <f>tbl_Data[[#This Row],[Units]] * tbl_Data[[#This Row],[Price]]</f>
        <v>11600</v>
      </c>
      <c r="I5883" s="4" t="s">
        <v>11</v>
      </c>
      <c r="J5883" s="4" t="s">
        <v>12</v>
      </c>
      <c r="K5883" s="4" t="s">
        <v>52</v>
      </c>
    </row>
    <row r="5884" spans="2:11" x14ac:dyDescent="0.25">
      <c r="B5884" s="7">
        <v>44370</v>
      </c>
      <c r="C5884" s="4" t="s">
        <v>13</v>
      </c>
      <c r="D5884" s="4" t="s">
        <v>18</v>
      </c>
      <c r="E5884" s="4" t="s">
        <v>17</v>
      </c>
      <c r="F5884" s="4">
        <v>26</v>
      </c>
      <c r="G5884" s="13">
        <f t="shared" si="91"/>
        <v>500</v>
      </c>
      <c r="H5884" s="13">
        <f>tbl_Data[[#This Row],[Units]] * tbl_Data[[#This Row],[Price]]</f>
        <v>13000</v>
      </c>
      <c r="I5884" s="4" t="s">
        <v>11</v>
      </c>
      <c r="J5884" s="4" t="s">
        <v>12</v>
      </c>
      <c r="K5884" s="4" t="s">
        <v>53</v>
      </c>
    </row>
    <row r="5885" spans="2:11" x14ac:dyDescent="0.25">
      <c r="B5885" s="7">
        <v>44370</v>
      </c>
      <c r="C5885" s="4" t="s">
        <v>21</v>
      </c>
      <c r="D5885" s="4" t="s">
        <v>9</v>
      </c>
      <c r="E5885" s="4" t="s">
        <v>10</v>
      </c>
      <c r="F5885" s="4">
        <v>41</v>
      </c>
      <c r="G5885" s="13">
        <f t="shared" si="91"/>
        <v>400</v>
      </c>
      <c r="H5885" s="13">
        <f>tbl_Data[[#This Row],[Units]] * tbl_Data[[#This Row],[Price]]</f>
        <v>16400</v>
      </c>
      <c r="I5885" s="4" t="s">
        <v>11</v>
      </c>
      <c r="J5885" s="4" t="s">
        <v>12</v>
      </c>
      <c r="K5885" s="4" t="s">
        <v>52</v>
      </c>
    </row>
    <row r="5886" spans="2:11" x14ac:dyDescent="0.25">
      <c r="B5886" s="7">
        <v>44371</v>
      </c>
      <c r="C5886" s="4" t="s">
        <v>8</v>
      </c>
      <c r="D5886" s="4" t="s">
        <v>48</v>
      </c>
      <c r="E5886" s="4" t="s">
        <v>17</v>
      </c>
      <c r="F5886" s="4">
        <v>2</v>
      </c>
      <c r="G5886" s="13">
        <f t="shared" si="91"/>
        <v>500</v>
      </c>
      <c r="H5886" s="13">
        <f>tbl_Data[[#This Row],[Units]] * tbl_Data[[#This Row],[Price]]</f>
        <v>1000</v>
      </c>
      <c r="I5886" s="4" t="s">
        <v>11</v>
      </c>
      <c r="J5886" s="4" t="s">
        <v>12</v>
      </c>
      <c r="K5886" s="4" t="s">
        <v>53</v>
      </c>
    </row>
    <row r="5887" spans="2:11" x14ac:dyDescent="0.25">
      <c r="B5887" s="7">
        <v>44371</v>
      </c>
      <c r="C5887" s="4" t="s">
        <v>13</v>
      </c>
      <c r="D5887" s="4" t="s">
        <v>9</v>
      </c>
      <c r="E5887" s="4" t="s">
        <v>15</v>
      </c>
      <c r="F5887" s="4">
        <v>23</v>
      </c>
      <c r="G5887" s="13">
        <f t="shared" si="91"/>
        <v>100</v>
      </c>
      <c r="H5887" s="13">
        <f>tbl_Data[[#This Row],[Units]] * tbl_Data[[#This Row],[Price]]</f>
        <v>2300</v>
      </c>
      <c r="I5887" s="4" t="s">
        <v>23</v>
      </c>
      <c r="J5887" s="4" t="s">
        <v>12</v>
      </c>
      <c r="K5887" s="4" t="s">
        <v>55</v>
      </c>
    </row>
    <row r="5888" spans="2:11" x14ac:dyDescent="0.25">
      <c r="B5888" s="7">
        <v>44371</v>
      </c>
      <c r="C5888" s="4" t="s">
        <v>21</v>
      </c>
      <c r="D5888" s="4" t="s">
        <v>48</v>
      </c>
      <c r="E5888" s="4" t="s">
        <v>22</v>
      </c>
      <c r="F5888" s="4">
        <v>19</v>
      </c>
      <c r="G5888" s="13">
        <f t="shared" si="91"/>
        <v>200</v>
      </c>
      <c r="H5888" s="13">
        <f>tbl_Data[[#This Row],[Units]] * tbl_Data[[#This Row],[Price]]</f>
        <v>3800</v>
      </c>
      <c r="I5888" s="4" t="s">
        <v>23</v>
      </c>
      <c r="J5888" s="4" t="s">
        <v>12</v>
      </c>
      <c r="K5888" s="4" t="s">
        <v>55</v>
      </c>
    </row>
    <row r="5889" spans="2:11" x14ac:dyDescent="0.25">
      <c r="B5889" s="7">
        <v>44371</v>
      </c>
      <c r="C5889" s="4" t="s">
        <v>8</v>
      </c>
      <c r="D5889" s="4" t="s">
        <v>16</v>
      </c>
      <c r="E5889" s="4" t="s">
        <v>10</v>
      </c>
      <c r="F5889" s="4">
        <v>15</v>
      </c>
      <c r="G5889" s="13">
        <f t="shared" si="91"/>
        <v>400</v>
      </c>
      <c r="H5889" s="13">
        <f>tbl_Data[[#This Row],[Units]] * tbl_Data[[#This Row],[Price]]</f>
        <v>6000</v>
      </c>
      <c r="I5889" s="4" t="s">
        <v>11</v>
      </c>
      <c r="J5889" s="4" t="s">
        <v>12</v>
      </c>
      <c r="K5889" s="4" t="s">
        <v>52</v>
      </c>
    </row>
    <row r="5890" spans="2:11" x14ac:dyDescent="0.25">
      <c r="B5890" s="7">
        <v>44371</v>
      </c>
      <c r="C5890" s="4" t="s">
        <v>21</v>
      </c>
      <c r="D5890" s="4" t="s">
        <v>14</v>
      </c>
      <c r="E5890" s="4" t="s">
        <v>17</v>
      </c>
      <c r="F5890" s="4">
        <v>16</v>
      </c>
      <c r="G5890" s="13">
        <f t="shared" si="91"/>
        <v>500</v>
      </c>
      <c r="H5890" s="13">
        <f>tbl_Data[[#This Row],[Units]] * tbl_Data[[#This Row],[Price]]</f>
        <v>8000</v>
      </c>
      <c r="I5890" s="4" t="s">
        <v>11</v>
      </c>
      <c r="J5890" s="4" t="s">
        <v>12</v>
      </c>
      <c r="K5890" s="4" t="s">
        <v>52</v>
      </c>
    </row>
    <row r="5891" spans="2:11" x14ac:dyDescent="0.25">
      <c r="B5891" s="7">
        <v>44371</v>
      </c>
      <c r="C5891" s="4" t="s">
        <v>21</v>
      </c>
      <c r="D5891" s="4" t="s">
        <v>16</v>
      </c>
      <c r="E5891" s="4" t="s">
        <v>20</v>
      </c>
      <c r="F5891" s="4">
        <v>30</v>
      </c>
      <c r="G5891" s="13">
        <f t="shared" si="91"/>
        <v>300</v>
      </c>
      <c r="H5891" s="13">
        <f>tbl_Data[[#This Row],[Units]] * tbl_Data[[#This Row],[Price]]</f>
        <v>9000</v>
      </c>
      <c r="I5891" s="4" t="s">
        <v>11</v>
      </c>
      <c r="J5891" s="4" t="s">
        <v>19</v>
      </c>
      <c r="K5891" s="4" t="s">
        <v>55</v>
      </c>
    </row>
    <row r="5892" spans="2:11" x14ac:dyDescent="0.25">
      <c r="B5892" s="7">
        <v>44371</v>
      </c>
      <c r="C5892" s="4" t="s">
        <v>13</v>
      </c>
      <c r="D5892" s="4" t="s">
        <v>16</v>
      </c>
      <c r="E5892" s="4" t="s">
        <v>22</v>
      </c>
      <c r="F5892" s="4">
        <v>48</v>
      </c>
      <c r="G5892" s="13">
        <f t="shared" ref="G5892:G5955" si="92">_xlfn.XLOOKUP(E5892, Product, dv_Price, "N/A", 0)</f>
        <v>200</v>
      </c>
      <c r="H5892" s="13">
        <f>tbl_Data[[#This Row],[Units]] * tbl_Data[[#This Row],[Price]]</f>
        <v>9600</v>
      </c>
      <c r="I5892" s="4" t="s">
        <v>11</v>
      </c>
      <c r="J5892" s="4" t="s">
        <v>12</v>
      </c>
      <c r="K5892" s="4" t="s">
        <v>52</v>
      </c>
    </row>
    <row r="5893" spans="2:11" x14ac:dyDescent="0.25">
      <c r="B5893" s="7">
        <v>44371</v>
      </c>
      <c r="C5893" s="4" t="s">
        <v>8</v>
      </c>
      <c r="D5893" s="4" t="s">
        <v>16</v>
      </c>
      <c r="E5893" s="4" t="s">
        <v>17</v>
      </c>
      <c r="F5893" s="4">
        <v>24</v>
      </c>
      <c r="G5893" s="13">
        <f t="shared" si="92"/>
        <v>500</v>
      </c>
      <c r="H5893" s="13">
        <f>tbl_Data[[#This Row],[Units]] * tbl_Data[[#This Row],[Price]]</f>
        <v>12000</v>
      </c>
      <c r="I5893" s="4" t="s">
        <v>11</v>
      </c>
      <c r="J5893" s="4" t="s">
        <v>12</v>
      </c>
      <c r="K5893" s="4" t="s">
        <v>56</v>
      </c>
    </row>
    <row r="5894" spans="2:11" x14ac:dyDescent="0.25">
      <c r="B5894" s="7">
        <v>44371</v>
      </c>
      <c r="C5894" s="4" t="s">
        <v>21</v>
      </c>
      <c r="D5894" s="4" t="s">
        <v>18</v>
      </c>
      <c r="E5894" s="4" t="s">
        <v>17</v>
      </c>
      <c r="F5894" s="4">
        <v>31</v>
      </c>
      <c r="G5894" s="13">
        <f t="shared" si="92"/>
        <v>500</v>
      </c>
      <c r="H5894" s="13">
        <f>tbl_Data[[#This Row],[Units]] * tbl_Data[[#This Row],[Price]]</f>
        <v>15500</v>
      </c>
      <c r="I5894" s="4" t="s">
        <v>11</v>
      </c>
      <c r="J5894" s="4" t="s">
        <v>12</v>
      </c>
      <c r="K5894" s="4" t="s">
        <v>52</v>
      </c>
    </row>
    <row r="5895" spans="2:11" x14ac:dyDescent="0.25">
      <c r="B5895" s="7">
        <v>44371</v>
      </c>
      <c r="C5895" s="4" t="s">
        <v>13</v>
      </c>
      <c r="D5895" s="4" t="s">
        <v>18</v>
      </c>
      <c r="E5895" s="4" t="s">
        <v>10</v>
      </c>
      <c r="F5895" s="4">
        <v>46</v>
      </c>
      <c r="G5895" s="13">
        <f t="shared" si="92"/>
        <v>400</v>
      </c>
      <c r="H5895" s="13">
        <f>tbl_Data[[#This Row],[Units]] * tbl_Data[[#This Row],[Price]]</f>
        <v>18400</v>
      </c>
      <c r="I5895" s="4" t="s">
        <v>11</v>
      </c>
      <c r="J5895" s="4" t="s">
        <v>12</v>
      </c>
      <c r="K5895" s="4" t="s">
        <v>53</v>
      </c>
    </row>
    <row r="5896" spans="2:11" x14ac:dyDescent="0.25">
      <c r="B5896" s="7">
        <v>44371</v>
      </c>
      <c r="C5896" s="4" t="s">
        <v>8</v>
      </c>
      <c r="D5896" s="4" t="s">
        <v>48</v>
      </c>
      <c r="E5896" s="4" t="s">
        <v>17</v>
      </c>
      <c r="F5896" s="4">
        <v>39</v>
      </c>
      <c r="G5896" s="13">
        <f t="shared" si="92"/>
        <v>500</v>
      </c>
      <c r="H5896" s="13">
        <f>tbl_Data[[#This Row],[Units]] * tbl_Data[[#This Row],[Price]]</f>
        <v>19500</v>
      </c>
      <c r="I5896" s="4" t="s">
        <v>11</v>
      </c>
      <c r="J5896" s="4" t="s">
        <v>19</v>
      </c>
      <c r="K5896" s="4" t="s">
        <v>55</v>
      </c>
    </row>
    <row r="5897" spans="2:11" x14ac:dyDescent="0.25">
      <c r="B5897" s="7">
        <v>44372</v>
      </c>
      <c r="C5897" s="4" t="s">
        <v>13</v>
      </c>
      <c r="D5897" s="4" t="s">
        <v>24</v>
      </c>
      <c r="E5897" s="4" t="s">
        <v>15</v>
      </c>
      <c r="F5897" s="4">
        <v>32</v>
      </c>
      <c r="G5897" s="13">
        <f t="shared" si="92"/>
        <v>100</v>
      </c>
      <c r="H5897" s="13">
        <f>tbl_Data[[#This Row],[Units]] * tbl_Data[[#This Row],[Price]]</f>
        <v>3200</v>
      </c>
      <c r="I5897" s="4" t="s">
        <v>11</v>
      </c>
      <c r="J5897" s="4" t="s">
        <v>12</v>
      </c>
      <c r="K5897" s="4" t="s">
        <v>52</v>
      </c>
    </row>
    <row r="5898" spans="2:11" x14ac:dyDescent="0.25">
      <c r="B5898" s="7">
        <v>44372</v>
      </c>
      <c r="C5898" s="4" t="s">
        <v>21</v>
      </c>
      <c r="D5898" s="4" t="s">
        <v>48</v>
      </c>
      <c r="E5898" s="4" t="s">
        <v>22</v>
      </c>
      <c r="F5898" s="4">
        <v>21</v>
      </c>
      <c r="G5898" s="13">
        <f t="shared" si="92"/>
        <v>200</v>
      </c>
      <c r="H5898" s="13">
        <f>tbl_Data[[#This Row],[Units]] * tbl_Data[[#This Row],[Price]]</f>
        <v>4200</v>
      </c>
      <c r="I5898" s="4" t="s">
        <v>23</v>
      </c>
      <c r="J5898" s="4" t="s">
        <v>19</v>
      </c>
      <c r="K5898" s="4" t="s">
        <v>52</v>
      </c>
    </row>
    <row r="5899" spans="2:11" x14ac:dyDescent="0.25">
      <c r="B5899" s="7">
        <v>44372</v>
      </c>
      <c r="C5899" s="4" t="s">
        <v>13</v>
      </c>
      <c r="D5899" s="4" t="s">
        <v>9</v>
      </c>
      <c r="E5899" s="4" t="s">
        <v>22</v>
      </c>
      <c r="F5899" s="4">
        <v>42</v>
      </c>
      <c r="G5899" s="13">
        <f t="shared" si="92"/>
        <v>200</v>
      </c>
      <c r="H5899" s="13">
        <f>tbl_Data[[#This Row],[Units]] * tbl_Data[[#This Row],[Price]]</f>
        <v>8400</v>
      </c>
      <c r="I5899" s="4" t="s">
        <v>11</v>
      </c>
      <c r="J5899" s="4" t="s">
        <v>19</v>
      </c>
      <c r="K5899" s="4" t="s">
        <v>56</v>
      </c>
    </row>
    <row r="5900" spans="2:11" x14ac:dyDescent="0.25">
      <c r="B5900" s="7">
        <v>44372</v>
      </c>
      <c r="C5900" s="4" t="s">
        <v>21</v>
      </c>
      <c r="D5900" s="4" t="s">
        <v>14</v>
      </c>
      <c r="E5900" s="4" t="s">
        <v>10</v>
      </c>
      <c r="F5900" s="4">
        <v>23</v>
      </c>
      <c r="G5900" s="13">
        <f t="shared" si="92"/>
        <v>400</v>
      </c>
      <c r="H5900" s="13">
        <f>tbl_Data[[#This Row],[Units]] * tbl_Data[[#This Row],[Price]]</f>
        <v>9200</v>
      </c>
      <c r="I5900" s="4" t="s">
        <v>11</v>
      </c>
      <c r="J5900" s="4" t="s">
        <v>12</v>
      </c>
      <c r="K5900" s="4" t="s">
        <v>52</v>
      </c>
    </row>
    <row r="5901" spans="2:11" x14ac:dyDescent="0.25">
      <c r="B5901" s="7">
        <v>44372</v>
      </c>
      <c r="C5901" s="4" t="s">
        <v>21</v>
      </c>
      <c r="D5901" s="4" t="s">
        <v>18</v>
      </c>
      <c r="E5901" s="4" t="s">
        <v>20</v>
      </c>
      <c r="F5901" s="4">
        <v>31</v>
      </c>
      <c r="G5901" s="13">
        <f t="shared" si="92"/>
        <v>300</v>
      </c>
      <c r="H5901" s="13">
        <f>tbl_Data[[#This Row],[Units]] * tbl_Data[[#This Row],[Price]]</f>
        <v>9300</v>
      </c>
      <c r="I5901" s="4" t="s">
        <v>11</v>
      </c>
      <c r="J5901" s="4" t="s">
        <v>12</v>
      </c>
      <c r="K5901" s="4" t="s">
        <v>55</v>
      </c>
    </row>
    <row r="5902" spans="2:11" x14ac:dyDescent="0.25">
      <c r="B5902" s="7">
        <v>44372</v>
      </c>
      <c r="C5902" s="4" t="s">
        <v>8</v>
      </c>
      <c r="D5902" s="4" t="s">
        <v>18</v>
      </c>
      <c r="E5902" s="4" t="s">
        <v>10</v>
      </c>
      <c r="F5902" s="4">
        <v>24</v>
      </c>
      <c r="G5902" s="13">
        <f t="shared" si="92"/>
        <v>400</v>
      </c>
      <c r="H5902" s="13">
        <f>tbl_Data[[#This Row],[Units]] * tbl_Data[[#This Row],[Price]]</f>
        <v>9600</v>
      </c>
      <c r="I5902" s="4" t="s">
        <v>11</v>
      </c>
      <c r="J5902" s="4" t="s">
        <v>12</v>
      </c>
      <c r="K5902" s="4" t="s">
        <v>55</v>
      </c>
    </row>
    <row r="5903" spans="2:11" x14ac:dyDescent="0.25">
      <c r="B5903" s="7">
        <v>44372</v>
      </c>
      <c r="C5903" s="4" t="s">
        <v>21</v>
      </c>
      <c r="D5903" s="4" t="s">
        <v>18</v>
      </c>
      <c r="E5903" s="4" t="s">
        <v>10</v>
      </c>
      <c r="F5903" s="4">
        <v>30</v>
      </c>
      <c r="G5903" s="13">
        <f t="shared" si="92"/>
        <v>400</v>
      </c>
      <c r="H5903" s="13">
        <f>tbl_Data[[#This Row],[Units]] * tbl_Data[[#This Row],[Price]]</f>
        <v>12000</v>
      </c>
      <c r="I5903" s="4" t="s">
        <v>23</v>
      </c>
      <c r="J5903" s="4" t="s">
        <v>19</v>
      </c>
      <c r="K5903" s="4" t="s">
        <v>52</v>
      </c>
    </row>
    <row r="5904" spans="2:11" x14ac:dyDescent="0.25">
      <c r="B5904" s="7">
        <v>44372</v>
      </c>
      <c r="C5904" s="4" t="s">
        <v>8</v>
      </c>
      <c r="D5904" s="4" t="s">
        <v>48</v>
      </c>
      <c r="E5904" s="4" t="s">
        <v>10</v>
      </c>
      <c r="F5904" s="4">
        <v>30</v>
      </c>
      <c r="G5904" s="13">
        <f t="shared" si="92"/>
        <v>400</v>
      </c>
      <c r="H5904" s="13">
        <f>tbl_Data[[#This Row],[Units]] * tbl_Data[[#This Row],[Price]]</f>
        <v>12000</v>
      </c>
      <c r="I5904" s="4" t="s">
        <v>11</v>
      </c>
      <c r="J5904" s="4" t="s">
        <v>12</v>
      </c>
      <c r="K5904" s="4" t="s">
        <v>52</v>
      </c>
    </row>
    <row r="5905" spans="2:11" x14ac:dyDescent="0.25">
      <c r="B5905" s="7">
        <v>44372</v>
      </c>
      <c r="C5905" s="4" t="s">
        <v>21</v>
      </c>
      <c r="D5905" s="4" t="s">
        <v>18</v>
      </c>
      <c r="E5905" s="4" t="s">
        <v>20</v>
      </c>
      <c r="F5905" s="4">
        <v>42</v>
      </c>
      <c r="G5905" s="13">
        <f t="shared" si="92"/>
        <v>300</v>
      </c>
      <c r="H5905" s="13">
        <f>tbl_Data[[#This Row],[Units]] * tbl_Data[[#This Row],[Price]]</f>
        <v>12600</v>
      </c>
      <c r="I5905" s="4" t="s">
        <v>11</v>
      </c>
      <c r="J5905" s="4" t="s">
        <v>12</v>
      </c>
      <c r="K5905" s="4" t="s">
        <v>53</v>
      </c>
    </row>
    <row r="5906" spans="2:11" x14ac:dyDescent="0.25">
      <c r="B5906" s="7">
        <v>44372</v>
      </c>
      <c r="C5906" s="4" t="s">
        <v>8</v>
      </c>
      <c r="D5906" s="4" t="s">
        <v>18</v>
      </c>
      <c r="E5906" s="4" t="s">
        <v>10</v>
      </c>
      <c r="F5906" s="4">
        <v>36</v>
      </c>
      <c r="G5906" s="13">
        <f t="shared" si="92"/>
        <v>400</v>
      </c>
      <c r="H5906" s="13">
        <f>tbl_Data[[#This Row],[Units]] * tbl_Data[[#This Row],[Price]]</f>
        <v>14400</v>
      </c>
      <c r="I5906" s="4" t="s">
        <v>11</v>
      </c>
      <c r="J5906" s="4" t="s">
        <v>19</v>
      </c>
      <c r="K5906" s="4" t="s">
        <v>52</v>
      </c>
    </row>
    <row r="5907" spans="2:11" x14ac:dyDescent="0.25">
      <c r="B5907" s="7">
        <v>44372</v>
      </c>
      <c r="C5907" s="4" t="s">
        <v>21</v>
      </c>
      <c r="D5907" s="4" t="s">
        <v>9</v>
      </c>
      <c r="E5907" s="4" t="s">
        <v>17</v>
      </c>
      <c r="F5907" s="4">
        <v>38</v>
      </c>
      <c r="G5907" s="13">
        <f t="shared" si="92"/>
        <v>500</v>
      </c>
      <c r="H5907" s="13">
        <f>tbl_Data[[#This Row],[Units]] * tbl_Data[[#This Row],[Price]]</f>
        <v>19000</v>
      </c>
      <c r="I5907" s="4" t="s">
        <v>11</v>
      </c>
      <c r="J5907" s="4" t="s">
        <v>19</v>
      </c>
      <c r="K5907" s="4" t="s">
        <v>53</v>
      </c>
    </row>
    <row r="5908" spans="2:11" x14ac:dyDescent="0.25">
      <c r="B5908" s="7">
        <v>44372</v>
      </c>
      <c r="C5908" s="4" t="s">
        <v>8</v>
      </c>
      <c r="D5908" s="4" t="s">
        <v>18</v>
      </c>
      <c r="E5908" s="4" t="s">
        <v>17</v>
      </c>
      <c r="F5908" s="4">
        <v>40</v>
      </c>
      <c r="G5908" s="13">
        <f t="shared" si="92"/>
        <v>500</v>
      </c>
      <c r="H5908" s="13">
        <f>tbl_Data[[#This Row],[Units]] * tbl_Data[[#This Row],[Price]]</f>
        <v>20000</v>
      </c>
      <c r="I5908" s="4" t="s">
        <v>11</v>
      </c>
      <c r="J5908" s="4" t="s">
        <v>12</v>
      </c>
      <c r="K5908" s="4" t="s">
        <v>52</v>
      </c>
    </row>
    <row r="5909" spans="2:11" x14ac:dyDescent="0.25">
      <c r="B5909" s="7">
        <v>44372</v>
      </c>
      <c r="C5909" s="4" t="s">
        <v>21</v>
      </c>
      <c r="D5909" s="4" t="s">
        <v>48</v>
      </c>
      <c r="E5909" s="4" t="s">
        <v>17</v>
      </c>
      <c r="F5909" s="4">
        <v>41</v>
      </c>
      <c r="G5909" s="13">
        <f t="shared" si="92"/>
        <v>500</v>
      </c>
      <c r="H5909" s="13">
        <f>tbl_Data[[#This Row],[Units]] * tbl_Data[[#This Row],[Price]]</f>
        <v>20500</v>
      </c>
      <c r="I5909" s="4" t="s">
        <v>11</v>
      </c>
      <c r="J5909" s="4" t="s">
        <v>12</v>
      </c>
      <c r="K5909" s="4" t="s">
        <v>52</v>
      </c>
    </row>
    <row r="5910" spans="2:11" x14ac:dyDescent="0.25">
      <c r="B5910" s="7">
        <v>44372</v>
      </c>
      <c r="C5910" s="4" t="s">
        <v>13</v>
      </c>
      <c r="D5910" s="4" t="s">
        <v>9</v>
      </c>
      <c r="E5910" s="4" t="s">
        <v>17</v>
      </c>
      <c r="F5910" s="4">
        <v>47</v>
      </c>
      <c r="G5910" s="13">
        <f t="shared" si="92"/>
        <v>500</v>
      </c>
      <c r="H5910" s="13">
        <f>tbl_Data[[#This Row],[Units]] * tbl_Data[[#This Row],[Price]]</f>
        <v>23500</v>
      </c>
      <c r="I5910" s="4" t="s">
        <v>11</v>
      </c>
      <c r="J5910" s="4" t="s">
        <v>12</v>
      </c>
      <c r="K5910" s="4" t="s">
        <v>52</v>
      </c>
    </row>
    <row r="5911" spans="2:11" x14ac:dyDescent="0.25">
      <c r="B5911" s="7">
        <v>44373</v>
      </c>
      <c r="C5911" s="4" t="s">
        <v>8</v>
      </c>
      <c r="D5911" s="4" t="s">
        <v>16</v>
      </c>
      <c r="E5911" s="4" t="s">
        <v>20</v>
      </c>
      <c r="F5911" s="4">
        <v>2</v>
      </c>
      <c r="G5911" s="13">
        <f t="shared" si="92"/>
        <v>300</v>
      </c>
      <c r="H5911" s="13">
        <f>tbl_Data[[#This Row],[Units]] * tbl_Data[[#This Row],[Price]]</f>
        <v>600</v>
      </c>
      <c r="I5911" s="4" t="s">
        <v>11</v>
      </c>
      <c r="J5911" s="4" t="s">
        <v>12</v>
      </c>
      <c r="K5911" s="4" t="s">
        <v>55</v>
      </c>
    </row>
    <row r="5912" spans="2:11" x14ac:dyDescent="0.25">
      <c r="B5912" s="7">
        <v>44373</v>
      </c>
      <c r="C5912" s="4" t="s">
        <v>13</v>
      </c>
      <c r="D5912" s="4" t="s">
        <v>9</v>
      </c>
      <c r="E5912" s="4" t="s">
        <v>22</v>
      </c>
      <c r="F5912" s="4">
        <v>23</v>
      </c>
      <c r="G5912" s="13">
        <f t="shared" si="92"/>
        <v>200</v>
      </c>
      <c r="H5912" s="13">
        <f>tbl_Data[[#This Row],[Units]] * tbl_Data[[#This Row],[Price]]</f>
        <v>4600</v>
      </c>
      <c r="I5912" s="4" t="s">
        <v>11</v>
      </c>
      <c r="J5912" s="4" t="s">
        <v>12</v>
      </c>
      <c r="K5912" s="4" t="s">
        <v>53</v>
      </c>
    </row>
    <row r="5913" spans="2:11" x14ac:dyDescent="0.25">
      <c r="B5913" s="7">
        <v>44373</v>
      </c>
      <c r="C5913" s="4" t="s">
        <v>21</v>
      </c>
      <c r="D5913" s="4" t="s">
        <v>48</v>
      </c>
      <c r="E5913" s="4" t="s">
        <v>17</v>
      </c>
      <c r="F5913" s="4">
        <v>14</v>
      </c>
      <c r="G5913" s="13">
        <f t="shared" si="92"/>
        <v>500</v>
      </c>
      <c r="H5913" s="13">
        <f>tbl_Data[[#This Row],[Units]] * tbl_Data[[#This Row],[Price]]</f>
        <v>7000</v>
      </c>
      <c r="I5913" s="4" t="s">
        <v>11</v>
      </c>
      <c r="J5913" s="4" t="s">
        <v>12</v>
      </c>
      <c r="K5913" s="4" t="s">
        <v>52</v>
      </c>
    </row>
    <row r="5914" spans="2:11" x14ac:dyDescent="0.25">
      <c r="B5914" s="7">
        <v>44373</v>
      </c>
      <c r="C5914" s="4" t="s">
        <v>13</v>
      </c>
      <c r="D5914" s="4" t="s">
        <v>9</v>
      </c>
      <c r="E5914" s="4" t="s">
        <v>17</v>
      </c>
      <c r="F5914" s="4">
        <v>20</v>
      </c>
      <c r="G5914" s="13">
        <f t="shared" si="92"/>
        <v>500</v>
      </c>
      <c r="H5914" s="13">
        <f>tbl_Data[[#This Row],[Units]] * tbl_Data[[#This Row],[Price]]</f>
        <v>10000</v>
      </c>
      <c r="I5914" s="4" t="s">
        <v>11</v>
      </c>
      <c r="J5914" s="4" t="s">
        <v>19</v>
      </c>
      <c r="K5914" s="4" t="s">
        <v>52</v>
      </c>
    </row>
    <row r="5915" spans="2:11" x14ac:dyDescent="0.25">
      <c r="B5915" s="7">
        <v>44373</v>
      </c>
      <c r="C5915" s="4" t="s">
        <v>8</v>
      </c>
      <c r="D5915" s="4" t="s">
        <v>9</v>
      </c>
      <c r="E5915" s="4" t="s">
        <v>17</v>
      </c>
      <c r="F5915" s="4">
        <v>25</v>
      </c>
      <c r="G5915" s="13">
        <f t="shared" si="92"/>
        <v>500</v>
      </c>
      <c r="H5915" s="13">
        <f>tbl_Data[[#This Row],[Units]] * tbl_Data[[#This Row],[Price]]</f>
        <v>12500</v>
      </c>
      <c r="I5915" s="4" t="s">
        <v>11</v>
      </c>
      <c r="J5915" s="4" t="s">
        <v>12</v>
      </c>
      <c r="K5915" s="4" t="s">
        <v>52</v>
      </c>
    </row>
    <row r="5916" spans="2:11" x14ac:dyDescent="0.25">
      <c r="B5916" s="7">
        <v>44373</v>
      </c>
      <c r="C5916" s="4" t="s">
        <v>21</v>
      </c>
      <c r="D5916" s="4" t="s">
        <v>9</v>
      </c>
      <c r="E5916" s="4" t="s">
        <v>10</v>
      </c>
      <c r="F5916" s="4">
        <v>32</v>
      </c>
      <c r="G5916" s="13">
        <f t="shared" si="92"/>
        <v>400</v>
      </c>
      <c r="H5916" s="13">
        <f>tbl_Data[[#This Row],[Units]] * tbl_Data[[#This Row],[Price]]</f>
        <v>12800</v>
      </c>
      <c r="I5916" s="4" t="s">
        <v>11</v>
      </c>
      <c r="J5916" s="4" t="s">
        <v>12</v>
      </c>
      <c r="K5916" s="4" t="s">
        <v>52</v>
      </c>
    </row>
    <row r="5917" spans="2:11" x14ac:dyDescent="0.25">
      <c r="B5917" s="7">
        <v>44373</v>
      </c>
      <c r="C5917" s="4" t="s">
        <v>13</v>
      </c>
      <c r="D5917" s="4" t="s">
        <v>48</v>
      </c>
      <c r="E5917" s="4" t="s">
        <v>17</v>
      </c>
      <c r="F5917" s="4">
        <v>29</v>
      </c>
      <c r="G5917" s="13">
        <f t="shared" si="92"/>
        <v>500</v>
      </c>
      <c r="H5917" s="13">
        <f>tbl_Data[[#This Row],[Units]] * tbl_Data[[#This Row],[Price]]</f>
        <v>14500</v>
      </c>
      <c r="I5917" s="4" t="s">
        <v>11</v>
      </c>
      <c r="J5917" s="4" t="s">
        <v>12</v>
      </c>
      <c r="K5917" s="4" t="s">
        <v>55</v>
      </c>
    </row>
    <row r="5918" spans="2:11" x14ac:dyDescent="0.25">
      <c r="B5918" s="7">
        <v>44373</v>
      </c>
      <c r="C5918" s="4" t="s">
        <v>8</v>
      </c>
      <c r="D5918" s="4" t="s">
        <v>18</v>
      </c>
      <c r="E5918" s="4" t="s">
        <v>17</v>
      </c>
      <c r="F5918" s="4">
        <v>37</v>
      </c>
      <c r="G5918" s="13">
        <f t="shared" si="92"/>
        <v>500</v>
      </c>
      <c r="H5918" s="13">
        <f>tbl_Data[[#This Row],[Units]] * tbl_Data[[#This Row],[Price]]</f>
        <v>18500</v>
      </c>
      <c r="I5918" s="4" t="s">
        <v>11</v>
      </c>
      <c r="J5918" s="4" t="s">
        <v>12</v>
      </c>
      <c r="K5918" s="4" t="s">
        <v>54</v>
      </c>
    </row>
    <row r="5919" spans="2:11" x14ac:dyDescent="0.25">
      <c r="B5919" s="7">
        <v>44373</v>
      </c>
      <c r="C5919" s="4" t="s">
        <v>13</v>
      </c>
      <c r="D5919" s="4" t="s">
        <v>18</v>
      </c>
      <c r="E5919" s="4" t="s">
        <v>10</v>
      </c>
      <c r="F5919" s="4">
        <v>49</v>
      </c>
      <c r="G5919" s="13">
        <f t="shared" si="92"/>
        <v>400</v>
      </c>
      <c r="H5919" s="13">
        <f>tbl_Data[[#This Row],[Units]] * tbl_Data[[#This Row],[Price]]</f>
        <v>19600</v>
      </c>
      <c r="I5919" s="4" t="s">
        <v>11</v>
      </c>
      <c r="J5919" s="4" t="s">
        <v>19</v>
      </c>
      <c r="K5919" s="4" t="s">
        <v>55</v>
      </c>
    </row>
    <row r="5920" spans="2:11" x14ac:dyDescent="0.25">
      <c r="B5920" s="7">
        <v>44373</v>
      </c>
      <c r="C5920" s="4" t="s">
        <v>8</v>
      </c>
      <c r="D5920" s="4" t="s">
        <v>14</v>
      </c>
      <c r="E5920" s="4" t="s">
        <v>17</v>
      </c>
      <c r="F5920" s="4">
        <v>47</v>
      </c>
      <c r="G5920" s="13">
        <f t="shared" si="92"/>
        <v>500</v>
      </c>
      <c r="H5920" s="13">
        <f>tbl_Data[[#This Row],[Units]] * tbl_Data[[#This Row],[Price]]</f>
        <v>23500</v>
      </c>
      <c r="I5920" s="4" t="s">
        <v>11</v>
      </c>
      <c r="J5920" s="4" t="s">
        <v>12</v>
      </c>
      <c r="K5920" s="4" t="s">
        <v>52</v>
      </c>
    </row>
    <row r="5921" spans="2:11" x14ac:dyDescent="0.25">
      <c r="B5921" s="7">
        <v>44374</v>
      </c>
      <c r="C5921" s="4" t="s">
        <v>13</v>
      </c>
      <c r="D5921" s="4" t="s">
        <v>14</v>
      </c>
      <c r="E5921" s="4" t="s">
        <v>22</v>
      </c>
      <c r="F5921" s="4">
        <v>8</v>
      </c>
      <c r="G5921" s="13">
        <f t="shared" si="92"/>
        <v>200</v>
      </c>
      <c r="H5921" s="13">
        <f>tbl_Data[[#This Row],[Units]] * tbl_Data[[#This Row],[Price]]</f>
        <v>1600</v>
      </c>
      <c r="I5921" s="4" t="s">
        <v>11</v>
      </c>
      <c r="J5921" s="4" t="s">
        <v>12</v>
      </c>
      <c r="K5921" s="4" t="s">
        <v>56</v>
      </c>
    </row>
    <row r="5922" spans="2:11" x14ac:dyDescent="0.25">
      <c r="B5922" s="7">
        <v>44374</v>
      </c>
      <c r="C5922" s="4" t="s">
        <v>21</v>
      </c>
      <c r="D5922" s="4" t="s">
        <v>14</v>
      </c>
      <c r="E5922" s="4" t="s">
        <v>10</v>
      </c>
      <c r="F5922" s="4">
        <v>4</v>
      </c>
      <c r="G5922" s="13">
        <f t="shared" si="92"/>
        <v>400</v>
      </c>
      <c r="H5922" s="13">
        <f>tbl_Data[[#This Row],[Units]] * tbl_Data[[#This Row],[Price]]</f>
        <v>1600</v>
      </c>
      <c r="I5922" s="4" t="s">
        <v>11</v>
      </c>
      <c r="J5922" s="4" t="s">
        <v>19</v>
      </c>
      <c r="K5922" s="4" t="s">
        <v>55</v>
      </c>
    </row>
    <row r="5923" spans="2:11" x14ac:dyDescent="0.25">
      <c r="B5923" s="7">
        <v>44374</v>
      </c>
      <c r="C5923" s="4" t="s">
        <v>8</v>
      </c>
      <c r="D5923" s="4" t="s">
        <v>48</v>
      </c>
      <c r="E5923" s="4" t="s">
        <v>15</v>
      </c>
      <c r="F5923" s="4">
        <v>26</v>
      </c>
      <c r="G5923" s="13">
        <f t="shared" si="92"/>
        <v>100</v>
      </c>
      <c r="H5923" s="13">
        <f>tbl_Data[[#This Row],[Units]] * tbl_Data[[#This Row],[Price]]</f>
        <v>2600</v>
      </c>
      <c r="I5923" s="4" t="s">
        <v>11</v>
      </c>
      <c r="J5923" s="4" t="s">
        <v>12</v>
      </c>
      <c r="K5923" s="4" t="s">
        <v>53</v>
      </c>
    </row>
    <row r="5924" spans="2:11" x14ac:dyDescent="0.25">
      <c r="B5924" s="7">
        <v>44374</v>
      </c>
      <c r="C5924" s="4" t="s">
        <v>13</v>
      </c>
      <c r="D5924" s="4" t="s">
        <v>48</v>
      </c>
      <c r="E5924" s="4" t="s">
        <v>17</v>
      </c>
      <c r="F5924" s="4">
        <v>7</v>
      </c>
      <c r="G5924" s="13">
        <f t="shared" si="92"/>
        <v>500</v>
      </c>
      <c r="H5924" s="13">
        <f>tbl_Data[[#This Row],[Units]] * tbl_Data[[#This Row],[Price]]</f>
        <v>3500</v>
      </c>
      <c r="I5924" s="4" t="s">
        <v>11</v>
      </c>
      <c r="J5924" s="4" t="s">
        <v>12</v>
      </c>
      <c r="K5924" s="4" t="s">
        <v>54</v>
      </c>
    </row>
    <row r="5925" spans="2:11" x14ac:dyDescent="0.25">
      <c r="B5925" s="7">
        <v>44374</v>
      </c>
      <c r="C5925" s="4" t="s">
        <v>13</v>
      </c>
      <c r="D5925" s="4" t="s">
        <v>18</v>
      </c>
      <c r="E5925" s="4" t="s">
        <v>10</v>
      </c>
      <c r="F5925" s="4">
        <v>16</v>
      </c>
      <c r="G5925" s="13">
        <f t="shared" si="92"/>
        <v>400</v>
      </c>
      <c r="H5925" s="13">
        <f>tbl_Data[[#This Row],[Units]] * tbl_Data[[#This Row],[Price]]</f>
        <v>6400</v>
      </c>
      <c r="I5925" s="4" t="s">
        <v>11</v>
      </c>
      <c r="J5925" s="4" t="s">
        <v>12</v>
      </c>
      <c r="K5925" s="4" t="s">
        <v>52</v>
      </c>
    </row>
    <row r="5926" spans="2:11" x14ac:dyDescent="0.25">
      <c r="B5926" s="7">
        <v>44374</v>
      </c>
      <c r="C5926" s="4" t="s">
        <v>8</v>
      </c>
      <c r="D5926" s="4" t="s">
        <v>16</v>
      </c>
      <c r="E5926" s="4" t="s">
        <v>17</v>
      </c>
      <c r="F5926" s="4">
        <v>20</v>
      </c>
      <c r="G5926" s="13">
        <f t="shared" si="92"/>
        <v>500</v>
      </c>
      <c r="H5926" s="13">
        <f>tbl_Data[[#This Row],[Units]] * tbl_Data[[#This Row],[Price]]</f>
        <v>10000</v>
      </c>
      <c r="I5926" s="4" t="s">
        <v>11</v>
      </c>
      <c r="J5926" s="4" t="s">
        <v>12</v>
      </c>
      <c r="K5926" s="4" t="s">
        <v>55</v>
      </c>
    </row>
    <row r="5927" spans="2:11" x14ac:dyDescent="0.25">
      <c r="B5927" s="7">
        <v>44374</v>
      </c>
      <c r="C5927" s="4" t="s">
        <v>8</v>
      </c>
      <c r="D5927" s="4" t="s">
        <v>18</v>
      </c>
      <c r="E5927" s="4" t="s">
        <v>20</v>
      </c>
      <c r="F5927" s="4">
        <v>43</v>
      </c>
      <c r="G5927" s="13">
        <f t="shared" si="92"/>
        <v>300</v>
      </c>
      <c r="H5927" s="13">
        <f>tbl_Data[[#This Row],[Units]] * tbl_Data[[#This Row],[Price]]</f>
        <v>12900</v>
      </c>
      <c r="I5927" s="4" t="s">
        <v>23</v>
      </c>
      <c r="J5927" s="4" t="s">
        <v>19</v>
      </c>
      <c r="K5927" s="4" t="s">
        <v>55</v>
      </c>
    </row>
    <row r="5928" spans="2:11" x14ac:dyDescent="0.25">
      <c r="B5928" s="7">
        <v>44374</v>
      </c>
      <c r="C5928" s="4" t="s">
        <v>8</v>
      </c>
      <c r="D5928" s="4" t="s">
        <v>48</v>
      </c>
      <c r="E5928" s="4" t="s">
        <v>10</v>
      </c>
      <c r="F5928" s="4">
        <v>46</v>
      </c>
      <c r="G5928" s="13">
        <f t="shared" si="92"/>
        <v>400</v>
      </c>
      <c r="H5928" s="13">
        <f>tbl_Data[[#This Row],[Units]] * tbl_Data[[#This Row],[Price]]</f>
        <v>18400</v>
      </c>
      <c r="I5928" s="4" t="s">
        <v>11</v>
      </c>
      <c r="J5928" s="4" t="s">
        <v>12</v>
      </c>
      <c r="K5928" s="4" t="s">
        <v>55</v>
      </c>
    </row>
    <row r="5929" spans="2:11" x14ac:dyDescent="0.25">
      <c r="B5929" s="7">
        <v>44374</v>
      </c>
      <c r="C5929" s="4" t="s">
        <v>21</v>
      </c>
      <c r="D5929" s="4" t="s">
        <v>18</v>
      </c>
      <c r="E5929" s="4" t="s">
        <v>10</v>
      </c>
      <c r="F5929" s="4">
        <v>47</v>
      </c>
      <c r="G5929" s="13">
        <f t="shared" si="92"/>
        <v>400</v>
      </c>
      <c r="H5929" s="13">
        <f>tbl_Data[[#This Row],[Units]] * tbl_Data[[#This Row],[Price]]</f>
        <v>18800</v>
      </c>
      <c r="I5929" s="4" t="s">
        <v>23</v>
      </c>
      <c r="J5929" s="4" t="s">
        <v>12</v>
      </c>
      <c r="K5929" s="4" t="s">
        <v>52</v>
      </c>
    </row>
    <row r="5930" spans="2:11" x14ac:dyDescent="0.25">
      <c r="B5930" s="7">
        <v>44375</v>
      </c>
      <c r="C5930" s="4" t="s">
        <v>13</v>
      </c>
      <c r="D5930" s="4" t="s">
        <v>16</v>
      </c>
      <c r="E5930" s="4" t="s">
        <v>20</v>
      </c>
      <c r="F5930" s="4">
        <v>4</v>
      </c>
      <c r="G5930" s="13">
        <f t="shared" si="92"/>
        <v>300</v>
      </c>
      <c r="H5930" s="13">
        <f>tbl_Data[[#This Row],[Units]] * tbl_Data[[#This Row],[Price]]</f>
        <v>1200</v>
      </c>
      <c r="I5930" s="4" t="s">
        <v>11</v>
      </c>
      <c r="J5930" s="4" t="s">
        <v>12</v>
      </c>
      <c r="K5930" s="4" t="s">
        <v>56</v>
      </c>
    </row>
    <row r="5931" spans="2:11" x14ac:dyDescent="0.25">
      <c r="B5931" s="7">
        <v>44375</v>
      </c>
      <c r="C5931" s="4" t="s">
        <v>8</v>
      </c>
      <c r="D5931" s="4" t="s">
        <v>9</v>
      </c>
      <c r="E5931" s="4" t="s">
        <v>15</v>
      </c>
      <c r="F5931" s="4">
        <v>35</v>
      </c>
      <c r="G5931" s="13">
        <f t="shared" si="92"/>
        <v>100</v>
      </c>
      <c r="H5931" s="13">
        <f>tbl_Data[[#This Row],[Units]] * tbl_Data[[#This Row],[Price]]</f>
        <v>3500</v>
      </c>
      <c r="I5931" s="4" t="s">
        <v>11</v>
      </c>
      <c r="J5931" s="4" t="s">
        <v>12</v>
      </c>
      <c r="K5931" s="4" t="s">
        <v>52</v>
      </c>
    </row>
    <row r="5932" spans="2:11" x14ac:dyDescent="0.25">
      <c r="B5932" s="7">
        <v>44375</v>
      </c>
      <c r="C5932" s="4" t="s">
        <v>21</v>
      </c>
      <c r="D5932" s="4" t="s">
        <v>48</v>
      </c>
      <c r="E5932" s="4" t="s">
        <v>20</v>
      </c>
      <c r="F5932" s="4">
        <v>15</v>
      </c>
      <c r="G5932" s="13">
        <f t="shared" si="92"/>
        <v>300</v>
      </c>
      <c r="H5932" s="13">
        <f>tbl_Data[[#This Row],[Units]] * tbl_Data[[#This Row],[Price]]</f>
        <v>4500</v>
      </c>
      <c r="I5932" s="4" t="s">
        <v>11</v>
      </c>
      <c r="J5932" s="4" t="s">
        <v>12</v>
      </c>
      <c r="K5932" s="4" t="s">
        <v>53</v>
      </c>
    </row>
    <row r="5933" spans="2:11" x14ac:dyDescent="0.25">
      <c r="B5933" s="7">
        <v>44375</v>
      </c>
      <c r="C5933" s="4" t="s">
        <v>8</v>
      </c>
      <c r="D5933" s="4" t="s">
        <v>18</v>
      </c>
      <c r="E5933" s="4" t="s">
        <v>15</v>
      </c>
      <c r="F5933" s="4">
        <v>45</v>
      </c>
      <c r="G5933" s="13">
        <f t="shared" si="92"/>
        <v>100</v>
      </c>
      <c r="H5933" s="13">
        <f>tbl_Data[[#This Row],[Units]] * tbl_Data[[#This Row],[Price]]</f>
        <v>4500</v>
      </c>
      <c r="I5933" s="4" t="s">
        <v>11</v>
      </c>
      <c r="J5933" s="4" t="s">
        <v>12</v>
      </c>
      <c r="K5933" s="4" t="s">
        <v>53</v>
      </c>
    </row>
    <row r="5934" spans="2:11" x14ac:dyDescent="0.25">
      <c r="B5934" s="7">
        <v>44375</v>
      </c>
      <c r="C5934" s="4" t="s">
        <v>21</v>
      </c>
      <c r="D5934" s="4" t="s">
        <v>16</v>
      </c>
      <c r="E5934" s="4" t="s">
        <v>17</v>
      </c>
      <c r="F5934" s="4">
        <v>11</v>
      </c>
      <c r="G5934" s="13">
        <f t="shared" si="92"/>
        <v>500</v>
      </c>
      <c r="H5934" s="13">
        <f>tbl_Data[[#This Row],[Units]] * tbl_Data[[#This Row],[Price]]</f>
        <v>5500</v>
      </c>
      <c r="I5934" s="4" t="s">
        <v>11</v>
      </c>
      <c r="J5934" s="4" t="s">
        <v>12</v>
      </c>
      <c r="K5934" s="4" t="s">
        <v>52</v>
      </c>
    </row>
    <row r="5935" spans="2:11" x14ac:dyDescent="0.25">
      <c r="B5935" s="7">
        <v>44375</v>
      </c>
      <c r="C5935" s="4" t="s">
        <v>8</v>
      </c>
      <c r="D5935" s="4" t="s">
        <v>48</v>
      </c>
      <c r="E5935" s="4" t="s">
        <v>17</v>
      </c>
      <c r="F5935" s="4">
        <v>23</v>
      </c>
      <c r="G5935" s="13">
        <f t="shared" si="92"/>
        <v>500</v>
      </c>
      <c r="H5935" s="13">
        <f>tbl_Data[[#This Row],[Units]] * tbl_Data[[#This Row],[Price]]</f>
        <v>11500</v>
      </c>
      <c r="I5935" s="4" t="s">
        <v>11</v>
      </c>
      <c r="J5935" s="4" t="s">
        <v>12</v>
      </c>
      <c r="K5935" s="4" t="s">
        <v>55</v>
      </c>
    </row>
    <row r="5936" spans="2:11" x14ac:dyDescent="0.25">
      <c r="B5936" s="7">
        <v>44375</v>
      </c>
      <c r="C5936" s="4" t="s">
        <v>13</v>
      </c>
      <c r="D5936" s="4" t="s">
        <v>14</v>
      </c>
      <c r="E5936" s="4" t="s">
        <v>10</v>
      </c>
      <c r="F5936" s="4">
        <v>30</v>
      </c>
      <c r="G5936" s="13">
        <f t="shared" si="92"/>
        <v>400</v>
      </c>
      <c r="H5936" s="13">
        <f>tbl_Data[[#This Row],[Units]] * tbl_Data[[#This Row],[Price]]</f>
        <v>12000</v>
      </c>
      <c r="I5936" s="4" t="s">
        <v>11</v>
      </c>
      <c r="J5936" s="4" t="s">
        <v>12</v>
      </c>
      <c r="K5936" s="4" t="s">
        <v>54</v>
      </c>
    </row>
    <row r="5937" spans="2:11" x14ac:dyDescent="0.25">
      <c r="B5937" s="7">
        <v>44375</v>
      </c>
      <c r="C5937" s="4" t="s">
        <v>8</v>
      </c>
      <c r="D5937" s="4" t="s">
        <v>24</v>
      </c>
      <c r="E5937" s="4" t="s">
        <v>10</v>
      </c>
      <c r="F5937" s="4">
        <v>33</v>
      </c>
      <c r="G5937" s="13">
        <f t="shared" si="92"/>
        <v>400</v>
      </c>
      <c r="H5937" s="13">
        <f>tbl_Data[[#This Row],[Units]] * tbl_Data[[#This Row],[Price]]</f>
        <v>13200</v>
      </c>
      <c r="I5937" s="4" t="s">
        <v>23</v>
      </c>
      <c r="J5937" s="4" t="s">
        <v>12</v>
      </c>
      <c r="K5937" s="4" t="s">
        <v>53</v>
      </c>
    </row>
    <row r="5938" spans="2:11" x14ac:dyDescent="0.25">
      <c r="B5938" s="7">
        <v>44375</v>
      </c>
      <c r="C5938" s="4" t="s">
        <v>21</v>
      </c>
      <c r="D5938" s="4" t="s">
        <v>18</v>
      </c>
      <c r="E5938" s="4" t="s">
        <v>10</v>
      </c>
      <c r="F5938" s="4">
        <v>46</v>
      </c>
      <c r="G5938" s="13">
        <f t="shared" si="92"/>
        <v>400</v>
      </c>
      <c r="H5938" s="13">
        <f>tbl_Data[[#This Row],[Units]] * tbl_Data[[#This Row],[Price]]</f>
        <v>18400</v>
      </c>
      <c r="I5938" s="4" t="s">
        <v>11</v>
      </c>
      <c r="J5938" s="4" t="s">
        <v>12</v>
      </c>
      <c r="K5938" s="4" t="s">
        <v>55</v>
      </c>
    </row>
    <row r="5939" spans="2:11" x14ac:dyDescent="0.25">
      <c r="B5939" s="7">
        <v>44376</v>
      </c>
      <c r="C5939" s="4" t="s">
        <v>13</v>
      </c>
      <c r="D5939" s="4" t="s">
        <v>18</v>
      </c>
      <c r="E5939" s="4" t="s">
        <v>10</v>
      </c>
      <c r="F5939" s="4">
        <v>1</v>
      </c>
      <c r="G5939" s="13">
        <f t="shared" si="92"/>
        <v>400</v>
      </c>
      <c r="H5939" s="13">
        <f>tbl_Data[[#This Row],[Units]] * tbl_Data[[#This Row],[Price]]</f>
        <v>400</v>
      </c>
      <c r="I5939" s="4" t="s">
        <v>11</v>
      </c>
      <c r="J5939" s="4" t="s">
        <v>12</v>
      </c>
      <c r="K5939" s="4" t="s">
        <v>55</v>
      </c>
    </row>
    <row r="5940" spans="2:11" x14ac:dyDescent="0.25">
      <c r="B5940" s="7">
        <v>44376</v>
      </c>
      <c r="C5940" s="4" t="s">
        <v>21</v>
      </c>
      <c r="D5940" s="4" t="s">
        <v>24</v>
      </c>
      <c r="E5940" s="4" t="s">
        <v>20</v>
      </c>
      <c r="F5940" s="4">
        <v>13</v>
      </c>
      <c r="G5940" s="13">
        <f t="shared" si="92"/>
        <v>300</v>
      </c>
      <c r="H5940" s="13">
        <f>tbl_Data[[#This Row],[Units]] * tbl_Data[[#This Row],[Price]]</f>
        <v>3900</v>
      </c>
      <c r="I5940" s="4" t="s">
        <v>11</v>
      </c>
      <c r="J5940" s="4" t="s">
        <v>12</v>
      </c>
      <c r="K5940" s="4" t="s">
        <v>55</v>
      </c>
    </row>
    <row r="5941" spans="2:11" x14ac:dyDescent="0.25">
      <c r="B5941" s="7">
        <v>44376</v>
      </c>
      <c r="C5941" s="4" t="s">
        <v>21</v>
      </c>
      <c r="D5941" s="4" t="s">
        <v>48</v>
      </c>
      <c r="E5941" s="4" t="s">
        <v>10</v>
      </c>
      <c r="F5941" s="4">
        <v>16</v>
      </c>
      <c r="G5941" s="13">
        <f t="shared" si="92"/>
        <v>400</v>
      </c>
      <c r="H5941" s="13">
        <f>tbl_Data[[#This Row],[Units]] * tbl_Data[[#This Row],[Price]]</f>
        <v>6400</v>
      </c>
      <c r="I5941" s="4" t="s">
        <v>23</v>
      </c>
      <c r="J5941" s="4" t="s">
        <v>12</v>
      </c>
      <c r="K5941" s="4" t="s">
        <v>52</v>
      </c>
    </row>
    <row r="5942" spans="2:11" x14ac:dyDescent="0.25">
      <c r="B5942" s="7">
        <v>44376</v>
      </c>
      <c r="C5942" s="4" t="s">
        <v>8</v>
      </c>
      <c r="D5942" s="4" t="s">
        <v>18</v>
      </c>
      <c r="E5942" s="4" t="s">
        <v>10</v>
      </c>
      <c r="F5942" s="4">
        <v>24</v>
      </c>
      <c r="G5942" s="13">
        <f t="shared" si="92"/>
        <v>400</v>
      </c>
      <c r="H5942" s="13">
        <f>tbl_Data[[#This Row],[Units]] * tbl_Data[[#This Row],[Price]]</f>
        <v>9600</v>
      </c>
      <c r="I5942" s="4" t="s">
        <v>11</v>
      </c>
      <c r="J5942" s="4" t="s">
        <v>12</v>
      </c>
      <c r="K5942" s="4" t="s">
        <v>55</v>
      </c>
    </row>
    <row r="5943" spans="2:11" x14ac:dyDescent="0.25">
      <c r="B5943" s="7">
        <v>44376</v>
      </c>
      <c r="C5943" s="4" t="s">
        <v>13</v>
      </c>
      <c r="D5943" s="4" t="s">
        <v>48</v>
      </c>
      <c r="E5943" s="4" t="s">
        <v>20</v>
      </c>
      <c r="F5943" s="4">
        <v>46</v>
      </c>
      <c r="G5943" s="13">
        <f t="shared" si="92"/>
        <v>300</v>
      </c>
      <c r="H5943" s="13">
        <f>tbl_Data[[#This Row],[Units]] * tbl_Data[[#This Row],[Price]]</f>
        <v>13800</v>
      </c>
      <c r="I5943" s="4" t="s">
        <v>23</v>
      </c>
      <c r="J5943" s="4" t="s">
        <v>19</v>
      </c>
      <c r="K5943" s="4" t="s">
        <v>55</v>
      </c>
    </row>
    <row r="5944" spans="2:11" x14ac:dyDescent="0.25">
      <c r="B5944" s="7">
        <v>44376</v>
      </c>
      <c r="C5944" s="4" t="s">
        <v>21</v>
      </c>
      <c r="D5944" s="4" t="s">
        <v>24</v>
      </c>
      <c r="E5944" s="4" t="s">
        <v>17</v>
      </c>
      <c r="F5944" s="4">
        <v>41</v>
      </c>
      <c r="G5944" s="13">
        <f t="shared" si="92"/>
        <v>500</v>
      </c>
      <c r="H5944" s="13">
        <f>tbl_Data[[#This Row],[Units]] * tbl_Data[[#This Row],[Price]]</f>
        <v>20500</v>
      </c>
      <c r="I5944" s="4" t="s">
        <v>23</v>
      </c>
      <c r="J5944" s="4" t="s">
        <v>12</v>
      </c>
      <c r="K5944" s="4" t="s">
        <v>55</v>
      </c>
    </row>
    <row r="5945" spans="2:11" x14ac:dyDescent="0.25">
      <c r="B5945" s="7">
        <v>44376</v>
      </c>
      <c r="C5945" s="4" t="s">
        <v>13</v>
      </c>
      <c r="D5945" s="4" t="s">
        <v>18</v>
      </c>
      <c r="E5945" s="4" t="s">
        <v>17</v>
      </c>
      <c r="F5945" s="4">
        <v>46</v>
      </c>
      <c r="G5945" s="13">
        <f t="shared" si="92"/>
        <v>500</v>
      </c>
      <c r="H5945" s="13">
        <f>tbl_Data[[#This Row],[Units]] * tbl_Data[[#This Row],[Price]]</f>
        <v>23000</v>
      </c>
      <c r="I5945" s="4" t="s">
        <v>11</v>
      </c>
      <c r="J5945" s="4" t="s">
        <v>19</v>
      </c>
      <c r="K5945" s="4" t="s">
        <v>55</v>
      </c>
    </row>
    <row r="5946" spans="2:11" x14ac:dyDescent="0.25">
      <c r="B5946" s="7">
        <v>44377</v>
      </c>
      <c r="C5946" s="4" t="s">
        <v>21</v>
      </c>
      <c r="D5946" s="4" t="s">
        <v>9</v>
      </c>
      <c r="E5946" s="4" t="s">
        <v>10</v>
      </c>
      <c r="F5946" s="4">
        <v>1</v>
      </c>
      <c r="G5946" s="13">
        <f t="shared" si="92"/>
        <v>400</v>
      </c>
      <c r="H5946" s="13">
        <f>tbl_Data[[#This Row],[Units]] * tbl_Data[[#This Row],[Price]]</f>
        <v>400</v>
      </c>
      <c r="I5946" s="4" t="s">
        <v>11</v>
      </c>
      <c r="J5946" s="4" t="s">
        <v>12</v>
      </c>
      <c r="K5946" s="4" t="s">
        <v>55</v>
      </c>
    </row>
    <row r="5947" spans="2:11" x14ac:dyDescent="0.25">
      <c r="B5947" s="7">
        <v>44377</v>
      </c>
      <c r="C5947" s="4" t="s">
        <v>13</v>
      </c>
      <c r="D5947" s="4" t="s">
        <v>18</v>
      </c>
      <c r="E5947" s="4" t="s">
        <v>10</v>
      </c>
      <c r="F5947" s="4">
        <v>2</v>
      </c>
      <c r="G5947" s="13">
        <f t="shared" si="92"/>
        <v>400</v>
      </c>
      <c r="H5947" s="13">
        <f>tbl_Data[[#This Row],[Units]] * tbl_Data[[#This Row],[Price]]</f>
        <v>800</v>
      </c>
      <c r="I5947" s="4" t="s">
        <v>11</v>
      </c>
      <c r="J5947" s="4" t="s">
        <v>12</v>
      </c>
      <c r="K5947" s="4" t="s">
        <v>55</v>
      </c>
    </row>
    <row r="5948" spans="2:11" x14ac:dyDescent="0.25">
      <c r="B5948" s="7">
        <v>44377</v>
      </c>
      <c r="C5948" s="4" t="s">
        <v>13</v>
      </c>
      <c r="D5948" s="4" t="s">
        <v>18</v>
      </c>
      <c r="E5948" s="4" t="s">
        <v>10</v>
      </c>
      <c r="F5948" s="4">
        <v>7</v>
      </c>
      <c r="G5948" s="13">
        <f t="shared" si="92"/>
        <v>400</v>
      </c>
      <c r="H5948" s="13">
        <f>tbl_Data[[#This Row],[Units]] * tbl_Data[[#This Row],[Price]]</f>
        <v>2800</v>
      </c>
      <c r="I5948" s="4" t="s">
        <v>11</v>
      </c>
      <c r="J5948" s="4" t="s">
        <v>19</v>
      </c>
      <c r="K5948" s="4" t="s">
        <v>52</v>
      </c>
    </row>
    <row r="5949" spans="2:11" x14ac:dyDescent="0.25">
      <c r="B5949" s="7">
        <v>44377</v>
      </c>
      <c r="C5949" s="4" t="s">
        <v>13</v>
      </c>
      <c r="D5949" s="4" t="s">
        <v>9</v>
      </c>
      <c r="E5949" s="4" t="s">
        <v>22</v>
      </c>
      <c r="F5949" s="4">
        <v>28</v>
      </c>
      <c r="G5949" s="13">
        <f t="shared" si="92"/>
        <v>200</v>
      </c>
      <c r="H5949" s="13">
        <f>tbl_Data[[#This Row],[Units]] * tbl_Data[[#This Row],[Price]]</f>
        <v>5600</v>
      </c>
      <c r="I5949" s="4" t="s">
        <v>11</v>
      </c>
      <c r="J5949" s="4" t="s">
        <v>12</v>
      </c>
      <c r="K5949" s="4" t="s">
        <v>52</v>
      </c>
    </row>
    <row r="5950" spans="2:11" x14ac:dyDescent="0.25">
      <c r="B5950" s="7">
        <v>44377</v>
      </c>
      <c r="C5950" s="4" t="s">
        <v>13</v>
      </c>
      <c r="D5950" s="4" t="s">
        <v>18</v>
      </c>
      <c r="E5950" s="4" t="s">
        <v>10</v>
      </c>
      <c r="F5950" s="4">
        <v>14</v>
      </c>
      <c r="G5950" s="13">
        <f t="shared" si="92"/>
        <v>400</v>
      </c>
      <c r="H5950" s="13">
        <f>tbl_Data[[#This Row],[Units]] * tbl_Data[[#This Row],[Price]]</f>
        <v>5600</v>
      </c>
      <c r="I5950" s="4" t="s">
        <v>11</v>
      </c>
      <c r="J5950" s="4" t="s">
        <v>12</v>
      </c>
      <c r="K5950" s="4" t="s">
        <v>55</v>
      </c>
    </row>
    <row r="5951" spans="2:11" x14ac:dyDescent="0.25">
      <c r="B5951" s="7">
        <v>44377</v>
      </c>
      <c r="C5951" s="4" t="s">
        <v>13</v>
      </c>
      <c r="D5951" s="4" t="s">
        <v>18</v>
      </c>
      <c r="E5951" s="4" t="s">
        <v>20</v>
      </c>
      <c r="F5951" s="4">
        <v>20</v>
      </c>
      <c r="G5951" s="13">
        <f t="shared" si="92"/>
        <v>300</v>
      </c>
      <c r="H5951" s="13">
        <f>tbl_Data[[#This Row],[Units]] * tbl_Data[[#This Row],[Price]]</f>
        <v>6000</v>
      </c>
      <c r="I5951" s="4" t="s">
        <v>11</v>
      </c>
      <c r="J5951" s="4" t="s">
        <v>12</v>
      </c>
      <c r="K5951" s="4" t="s">
        <v>53</v>
      </c>
    </row>
    <row r="5952" spans="2:11" x14ac:dyDescent="0.25">
      <c r="B5952" s="7">
        <v>44377</v>
      </c>
      <c r="C5952" s="4" t="s">
        <v>21</v>
      </c>
      <c r="D5952" s="4" t="s">
        <v>16</v>
      </c>
      <c r="E5952" s="4" t="s">
        <v>20</v>
      </c>
      <c r="F5952" s="4">
        <v>26</v>
      </c>
      <c r="G5952" s="13">
        <f t="shared" si="92"/>
        <v>300</v>
      </c>
      <c r="H5952" s="13">
        <f>tbl_Data[[#This Row],[Units]] * tbl_Data[[#This Row],[Price]]</f>
        <v>7800</v>
      </c>
      <c r="I5952" s="4" t="s">
        <v>11</v>
      </c>
      <c r="J5952" s="4" t="s">
        <v>12</v>
      </c>
      <c r="K5952" s="4" t="s">
        <v>52</v>
      </c>
    </row>
    <row r="5953" spans="2:11" x14ac:dyDescent="0.25">
      <c r="B5953" s="7">
        <v>44377</v>
      </c>
      <c r="C5953" s="4" t="s">
        <v>13</v>
      </c>
      <c r="D5953" s="4" t="s">
        <v>14</v>
      </c>
      <c r="E5953" s="4" t="s">
        <v>10</v>
      </c>
      <c r="F5953" s="4">
        <v>20</v>
      </c>
      <c r="G5953" s="13">
        <f t="shared" si="92"/>
        <v>400</v>
      </c>
      <c r="H5953" s="13">
        <f>tbl_Data[[#This Row],[Units]] * tbl_Data[[#This Row],[Price]]</f>
        <v>8000</v>
      </c>
      <c r="I5953" s="4" t="s">
        <v>11</v>
      </c>
      <c r="J5953" s="4" t="s">
        <v>12</v>
      </c>
      <c r="K5953" s="4" t="s">
        <v>53</v>
      </c>
    </row>
    <row r="5954" spans="2:11" x14ac:dyDescent="0.25">
      <c r="B5954" s="7">
        <v>44377</v>
      </c>
      <c r="C5954" s="4" t="s">
        <v>13</v>
      </c>
      <c r="D5954" s="4" t="s">
        <v>18</v>
      </c>
      <c r="E5954" s="4" t="s">
        <v>22</v>
      </c>
      <c r="F5954" s="4">
        <v>45</v>
      </c>
      <c r="G5954" s="13">
        <f t="shared" si="92"/>
        <v>200</v>
      </c>
      <c r="H5954" s="13">
        <f>tbl_Data[[#This Row],[Units]] * tbl_Data[[#This Row],[Price]]</f>
        <v>9000</v>
      </c>
      <c r="I5954" s="4" t="s">
        <v>11</v>
      </c>
      <c r="J5954" s="4" t="s">
        <v>12</v>
      </c>
      <c r="K5954" s="4" t="s">
        <v>52</v>
      </c>
    </row>
    <row r="5955" spans="2:11" x14ac:dyDescent="0.25">
      <c r="B5955" s="7">
        <v>44377</v>
      </c>
      <c r="C5955" s="4" t="s">
        <v>8</v>
      </c>
      <c r="D5955" s="4" t="s">
        <v>48</v>
      </c>
      <c r="E5955" s="4" t="s">
        <v>22</v>
      </c>
      <c r="F5955" s="4">
        <v>49</v>
      </c>
      <c r="G5955" s="13">
        <f t="shared" si="92"/>
        <v>200</v>
      </c>
      <c r="H5955" s="13">
        <f>tbl_Data[[#This Row],[Units]] * tbl_Data[[#This Row],[Price]]</f>
        <v>9800</v>
      </c>
      <c r="I5955" s="4" t="s">
        <v>11</v>
      </c>
      <c r="J5955" s="4" t="s">
        <v>12</v>
      </c>
      <c r="K5955" s="4" t="s">
        <v>52</v>
      </c>
    </row>
    <row r="5956" spans="2:11" x14ac:dyDescent="0.25">
      <c r="B5956" s="7">
        <v>44377</v>
      </c>
      <c r="C5956" s="4" t="s">
        <v>13</v>
      </c>
      <c r="D5956" s="4" t="s">
        <v>14</v>
      </c>
      <c r="E5956" s="4" t="s">
        <v>22</v>
      </c>
      <c r="F5956" s="4">
        <v>49</v>
      </c>
      <c r="G5956" s="13">
        <f t="shared" ref="G5956:G6019" si="93">_xlfn.XLOOKUP(E5956, Product, dv_Price, "N/A", 0)</f>
        <v>200</v>
      </c>
      <c r="H5956" s="13">
        <f>tbl_Data[[#This Row],[Units]] * tbl_Data[[#This Row],[Price]]</f>
        <v>9800</v>
      </c>
      <c r="I5956" s="4" t="s">
        <v>11</v>
      </c>
      <c r="J5956" s="4" t="s">
        <v>19</v>
      </c>
      <c r="K5956" s="4" t="s">
        <v>53</v>
      </c>
    </row>
    <row r="5957" spans="2:11" x14ac:dyDescent="0.25">
      <c r="B5957" s="7">
        <v>44377</v>
      </c>
      <c r="C5957" s="4" t="s">
        <v>21</v>
      </c>
      <c r="D5957" s="4" t="s">
        <v>48</v>
      </c>
      <c r="E5957" s="4" t="s">
        <v>17</v>
      </c>
      <c r="F5957" s="4">
        <v>20</v>
      </c>
      <c r="G5957" s="13">
        <f t="shared" si="93"/>
        <v>500</v>
      </c>
      <c r="H5957" s="13">
        <f>tbl_Data[[#This Row],[Units]] * tbl_Data[[#This Row],[Price]]</f>
        <v>10000</v>
      </c>
      <c r="I5957" s="4" t="s">
        <v>11</v>
      </c>
      <c r="J5957" s="4" t="s">
        <v>12</v>
      </c>
      <c r="K5957" s="4" t="s">
        <v>52</v>
      </c>
    </row>
    <row r="5958" spans="2:11" x14ac:dyDescent="0.25">
      <c r="B5958" s="7">
        <v>44377</v>
      </c>
      <c r="C5958" s="4" t="s">
        <v>13</v>
      </c>
      <c r="D5958" s="4" t="s">
        <v>18</v>
      </c>
      <c r="E5958" s="4" t="s">
        <v>20</v>
      </c>
      <c r="F5958" s="4">
        <v>41</v>
      </c>
      <c r="G5958" s="13">
        <f t="shared" si="93"/>
        <v>300</v>
      </c>
      <c r="H5958" s="13">
        <f>tbl_Data[[#This Row],[Units]] * tbl_Data[[#This Row],[Price]]</f>
        <v>12300</v>
      </c>
      <c r="I5958" s="4" t="s">
        <v>11</v>
      </c>
      <c r="J5958" s="4" t="s">
        <v>12</v>
      </c>
      <c r="K5958" s="4" t="s">
        <v>55</v>
      </c>
    </row>
    <row r="5959" spans="2:11" x14ac:dyDescent="0.25">
      <c r="B5959" s="7">
        <v>44377</v>
      </c>
      <c r="C5959" s="4" t="s">
        <v>21</v>
      </c>
      <c r="D5959" s="4" t="s">
        <v>18</v>
      </c>
      <c r="E5959" s="4" t="s">
        <v>17</v>
      </c>
      <c r="F5959" s="4">
        <v>49</v>
      </c>
      <c r="G5959" s="13">
        <f t="shared" si="93"/>
        <v>500</v>
      </c>
      <c r="H5959" s="13">
        <f>tbl_Data[[#This Row],[Units]] * tbl_Data[[#This Row],[Price]]</f>
        <v>24500</v>
      </c>
      <c r="I5959" s="4" t="s">
        <v>11</v>
      </c>
      <c r="J5959" s="4" t="s">
        <v>19</v>
      </c>
      <c r="K5959" s="4" t="s">
        <v>53</v>
      </c>
    </row>
    <row r="5960" spans="2:11" x14ac:dyDescent="0.25">
      <c r="B5960" s="7">
        <v>44378</v>
      </c>
      <c r="C5960" s="4" t="s">
        <v>21</v>
      </c>
      <c r="D5960" s="4" t="s">
        <v>14</v>
      </c>
      <c r="E5960" s="4" t="s">
        <v>15</v>
      </c>
      <c r="F5960" s="4">
        <v>8</v>
      </c>
      <c r="G5960" s="13">
        <f t="shared" si="93"/>
        <v>100</v>
      </c>
      <c r="H5960" s="13">
        <f>tbl_Data[[#This Row],[Units]] * tbl_Data[[#This Row],[Price]]</f>
        <v>800</v>
      </c>
      <c r="I5960" s="4" t="s">
        <v>23</v>
      </c>
      <c r="J5960" s="4" t="s">
        <v>12</v>
      </c>
      <c r="K5960" s="4" t="s">
        <v>55</v>
      </c>
    </row>
    <row r="5961" spans="2:11" x14ac:dyDescent="0.25">
      <c r="B5961" s="7">
        <v>44378</v>
      </c>
      <c r="C5961" s="4" t="s">
        <v>8</v>
      </c>
      <c r="D5961" s="4" t="s">
        <v>48</v>
      </c>
      <c r="E5961" s="4" t="s">
        <v>22</v>
      </c>
      <c r="F5961" s="4">
        <v>13</v>
      </c>
      <c r="G5961" s="13">
        <f t="shared" si="93"/>
        <v>200</v>
      </c>
      <c r="H5961" s="13">
        <f>tbl_Data[[#This Row],[Units]] * tbl_Data[[#This Row],[Price]]</f>
        <v>2600</v>
      </c>
      <c r="I5961" s="4" t="s">
        <v>11</v>
      </c>
      <c r="J5961" s="4" t="s">
        <v>12</v>
      </c>
      <c r="K5961" s="4" t="s">
        <v>52</v>
      </c>
    </row>
    <row r="5962" spans="2:11" x14ac:dyDescent="0.25">
      <c r="B5962" s="7">
        <v>44378</v>
      </c>
      <c r="C5962" s="4" t="s">
        <v>21</v>
      </c>
      <c r="D5962" s="4" t="s">
        <v>18</v>
      </c>
      <c r="E5962" s="4" t="s">
        <v>22</v>
      </c>
      <c r="F5962" s="4">
        <v>14</v>
      </c>
      <c r="G5962" s="13">
        <f t="shared" si="93"/>
        <v>200</v>
      </c>
      <c r="H5962" s="13">
        <f>tbl_Data[[#This Row],[Units]] * tbl_Data[[#This Row],[Price]]</f>
        <v>2800</v>
      </c>
      <c r="I5962" s="4" t="s">
        <v>11</v>
      </c>
      <c r="J5962" s="4" t="s">
        <v>12</v>
      </c>
      <c r="K5962" s="4" t="s">
        <v>52</v>
      </c>
    </row>
    <row r="5963" spans="2:11" x14ac:dyDescent="0.25">
      <c r="B5963" s="7">
        <v>44378</v>
      </c>
      <c r="C5963" s="4" t="s">
        <v>21</v>
      </c>
      <c r="D5963" s="4" t="s">
        <v>18</v>
      </c>
      <c r="E5963" s="4" t="s">
        <v>15</v>
      </c>
      <c r="F5963" s="4">
        <v>36</v>
      </c>
      <c r="G5963" s="13">
        <f t="shared" si="93"/>
        <v>100</v>
      </c>
      <c r="H5963" s="13">
        <f>tbl_Data[[#This Row],[Units]] * tbl_Data[[#This Row],[Price]]</f>
        <v>3600</v>
      </c>
      <c r="I5963" s="4" t="s">
        <v>11</v>
      </c>
      <c r="J5963" s="4" t="s">
        <v>12</v>
      </c>
      <c r="K5963" s="4" t="s">
        <v>52</v>
      </c>
    </row>
    <row r="5964" spans="2:11" x14ac:dyDescent="0.25">
      <c r="B5964" s="7">
        <v>44378</v>
      </c>
      <c r="C5964" s="4" t="s">
        <v>8</v>
      </c>
      <c r="D5964" s="4" t="s">
        <v>48</v>
      </c>
      <c r="E5964" s="4" t="s">
        <v>10</v>
      </c>
      <c r="F5964" s="4">
        <v>10</v>
      </c>
      <c r="G5964" s="13">
        <f t="shared" si="93"/>
        <v>400</v>
      </c>
      <c r="H5964" s="13">
        <f>tbl_Data[[#This Row],[Units]] * tbl_Data[[#This Row],[Price]]</f>
        <v>4000</v>
      </c>
      <c r="I5964" s="4" t="s">
        <v>11</v>
      </c>
      <c r="J5964" s="4" t="s">
        <v>12</v>
      </c>
      <c r="K5964" s="4" t="s">
        <v>55</v>
      </c>
    </row>
    <row r="5965" spans="2:11" x14ac:dyDescent="0.25">
      <c r="B5965" s="7">
        <v>44378</v>
      </c>
      <c r="C5965" s="4" t="s">
        <v>13</v>
      </c>
      <c r="D5965" s="4" t="s">
        <v>9</v>
      </c>
      <c r="E5965" s="4" t="s">
        <v>15</v>
      </c>
      <c r="F5965" s="4">
        <v>42</v>
      </c>
      <c r="G5965" s="13">
        <f t="shared" si="93"/>
        <v>100</v>
      </c>
      <c r="H5965" s="13">
        <f>tbl_Data[[#This Row],[Units]] * tbl_Data[[#This Row],[Price]]</f>
        <v>4200</v>
      </c>
      <c r="I5965" s="4" t="s">
        <v>11</v>
      </c>
      <c r="J5965" s="4" t="s">
        <v>12</v>
      </c>
      <c r="K5965" s="4" t="s">
        <v>52</v>
      </c>
    </row>
    <row r="5966" spans="2:11" x14ac:dyDescent="0.25">
      <c r="B5966" s="7">
        <v>44378</v>
      </c>
      <c r="C5966" s="4" t="s">
        <v>21</v>
      </c>
      <c r="D5966" s="4" t="s">
        <v>48</v>
      </c>
      <c r="E5966" s="4" t="s">
        <v>17</v>
      </c>
      <c r="F5966" s="4">
        <v>15</v>
      </c>
      <c r="G5966" s="13">
        <f t="shared" si="93"/>
        <v>500</v>
      </c>
      <c r="H5966" s="13">
        <f>tbl_Data[[#This Row],[Units]] * tbl_Data[[#This Row],[Price]]</f>
        <v>7500</v>
      </c>
      <c r="I5966" s="4" t="s">
        <v>11</v>
      </c>
      <c r="J5966" s="4" t="s">
        <v>12</v>
      </c>
      <c r="K5966" s="4" t="s">
        <v>54</v>
      </c>
    </row>
    <row r="5967" spans="2:11" x14ac:dyDescent="0.25">
      <c r="B5967" s="7">
        <v>44378</v>
      </c>
      <c r="C5967" s="4" t="s">
        <v>21</v>
      </c>
      <c r="D5967" s="4" t="s">
        <v>48</v>
      </c>
      <c r="E5967" s="4" t="s">
        <v>17</v>
      </c>
      <c r="F5967" s="4">
        <v>15</v>
      </c>
      <c r="G5967" s="13">
        <f t="shared" si="93"/>
        <v>500</v>
      </c>
      <c r="H5967" s="13">
        <f>tbl_Data[[#This Row],[Units]] * tbl_Data[[#This Row],[Price]]</f>
        <v>7500</v>
      </c>
      <c r="I5967" s="4" t="s">
        <v>11</v>
      </c>
      <c r="J5967" s="4" t="s">
        <v>12</v>
      </c>
      <c r="K5967" s="4" t="s">
        <v>52</v>
      </c>
    </row>
    <row r="5968" spans="2:11" x14ac:dyDescent="0.25">
      <c r="B5968" s="7">
        <v>44378</v>
      </c>
      <c r="C5968" s="4" t="s">
        <v>21</v>
      </c>
      <c r="D5968" s="4" t="s">
        <v>18</v>
      </c>
      <c r="E5968" s="4" t="s">
        <v>10</v>
      </c>
      <c r="F5968" s="4">
        <v>20</v>
      </c>
      <c r="G5968" s="13">
        <f t="shared" si="93"/>
        <v>400</v>
      </c>
      <c r="H5968" s="13">
        <f>tbl_Data[[#This Row],[Units]] * tbl_Data[[#This Row],[Price]]</f>
        <v>8000</v>
      </c>
      <c r="I5968" s="4" t="s">
        <v>11</v>
      </c>
      <c r="J5968" s="4" t="s">
        <v>12</v>
      </c>
      <c r="K5968" s="4" t="s">
        <v>53</v>
      </c>
    </row>
    <row r="5969" spans="2:11" x14ac:dyDescent="0.25">
      <c r="B5969" s="7">
        <v>44378</v>
      </c>
      <c r="C5969" s="4" t="s">
        <v>13</v>
      </c>
      <c r="D5969" s="4" t="s">
        <v>18</v>
      </c>
      <c r="E5969" s="4" t="s">
        <v>20</v>
      </c>
      <c r="F5969" s="4">
        <v>42</v>
      </c>
      <c r="G5969" s="13">
        <f t="shared" si="93"/>
        <v>300</v>
      </c>
      <c r="H5969" s="13">
        <f>tbl_Data[[#This Row],[Units]] * tbl_Data[[#This Row],[Price]]</f>
        <v>12600</v>
      </c>
      <c r="I5969" s="4" t="s">
        <v>11</v>
      </c>
      <c r="J5969" s="4" t="s">
        <v>12</v>
      </c>
      <c r="K5969" s="4" t="s">
        <v>54</v>
      </c>
    </row>
    <row r="5970" spans="2:11" x14ac:dyDescent="0.25">
      <c r="B5970" s="7">
        <v>44378</v>
      </c>
      <c r="C5970" s="4" t="s">
        <v>21</v>
      </c>
      <c r="D5970" s="4" t="s">
        <v>18</v>
      </c>
      <c r="E5970" s="4" t="s">
        <v>10</v>
      </c>
      <c r="F5970" s="4">
        <v>32</v>
      </c>
      <c r="G5970" s="13">
        <f t="shared" si="93"/>
        <v>400</v>
      </c>
      <c r="H5970" s="13">
        <f>tbl_Data[[#This Row],[Units]] * tbl_Data[[#This Row],[Price]]</f>
        <v>12800</v>
      </c>
      <c r="I5970" s="4" t="s">
        <v>11</v>
      </c>
      <c r="J5970" s="4" t="s">
        <v>12</v>
      </c>
      <c r="K5970" s="4" t="s">
        <v>52</v>
      </c>
    </row>
    <row r="5971" spans="2:11" x14ac:dyDescent="0.25">
      <c r="B5971" s="7">
        <v>44378</v>
      </c>
      <c r="C5971" s="4" t="s">
        <v>21</v>
      </c>
      <c r="D5971" s="4" t="s">
        <v>18</v>
      </c>
      <c r="E5971" s="4" t="s">
        <v>10</v>
      </c>
      <c r="F5971" s="4">
        <v>49</v>
      </c>
      <c r="G5971" s="13">
        <f t="shared" si="93"/>
        <v>400</v>
      </c>
      <c r="H5971" s="13">
        <f>tbl_Data[[#This Row],[Units]] * tbl_Data[[#This Row],[Price]]</f>
        <v>19600</v>
      </c>
      <c r="I5971" s="4" t="s">
        <v>11</v>
      </c>
      <c r="J5971" s="4" t="s">
        <v>12</v>
      </c>
      <c r="K5971" s="4" t="s">
        <v>53</v>
      </c>
    </row>
    <row r="5972" spans="2:11" x14ac:dyDescent="0.25">
      <c r="B5972" s="7">
        <v>44378</v>
      </c>
      <c r="C5972" s="4" t="s">
        <v>21</v>
      </c>
      <c r="D5972" s="4" t="s">
        <v>18</v>
      </c>
      <c r="E5972" s="4" t="s">
        <v>17</v>
      </c>
      <c r="F5972" s="4">
        <v>40</v>
      </c>
      <c r="G5972" s="13">
        <f t="shared" si="93"/>
        <v>500</v>
      </c>
      <c r="H5972" s="13">
        <f>tbl_Data[[#This Row],[Units]] * tbl_Data[[#This Row],[Price]]</f>
        <v>20000</v>
      </c>
      <c r="I5972" s="4" t="s">
        <v>11</v>
      </c>
      <c r="J5972" s="4" t="s">
        <v>12</v>
      </c>
      <c r="K5972" s="4" t="s">
        <v>52</v>
      </c>
    </row>
    <row r="5973" spans="2:11" x14ac:dyDescent="0.25">
      <c r="B5973" s="7">
        <v>44379</v>
      </c>
      <c r="C5973" s="4" t="s">
        <v>13</v>
      </c>
      <c r="D5973" s="4" t="s">
        <v>48</v>
      </c>
      <c r="E5973" s="4" t="s">
        <v>20</v>
      </c>
      <c r="F5973" s="4">
        <v>1</v>
      </c>
      <c r="G5973" s="13">
        <f t="shared" si="93"/>
        <v>300</v>
      </c>
      <c r="H5973" s="13">
        <f>tbl_Data[[#This Row],[Units]] * tbl_Data[[#This Row],[Price]]</f>
        <v>300</v>
      </c>
      <c r="I5973" s="4" t="s">
        <v>11</v>
      </c>
      <c r="J5973" s="4" t="s">
        <v>12</v>
      </c>
      <c r="K5973" s="4" t="s">
        <v>55</v>
      </c>
    </row>
    <row r="5974" spans="2:11" x14ac:dyDescent="0.25">
      <c r="B5974" s="7">
        <v>44379</v>
      </c>
      <c r="C5974" s="4" t="s">
        <v>13</v>
      </c>
      <c r="D5974" s="4" t="s">
        <v>14</v>
      </c>
      <c r="E5974" s="4" t="s">
        <v>17</v>
      </c>
      <c r="F5974" s="4">
        <v>3</v>
      </c>
      <c r="G5974" s="13">
        <f t="shared" si="93"/>
        <v>500</v>
      </c>
      <c r="H5974" s="13">
        <f>tbl_Data[[#This Row],[Units]] * tbl_Data[[#This Row],[Price]]</f>
        <v>1500</v>
      </c>
      <c r="I5974" s="4" t="s">
        <v>11</v>
      </c>
      <c r="J5974" s="4" t="s">
        <v>12</v>
      </c>
      <c r="K5974" s="4" t="s">
        <v>53</v>
      </c>
    </row>
    <row r="5975" spans="2:11" x14ac:dyDescent="0.25">
      <c r="B5975" s="7">
        <v>44379</v>
      </c>
      <c r="C5975" s="4" t="s">
        <v>8</v>
      </c>
      <c r="D5975" s="4" t="s">
        <v>18</v>
      </c>
      <c r="E5975" s="4" t="s">
        <v>10</v>
      </c>
      <c r="F5975" s="4">
        <v>7</v>
      </c>
      <c r="G5975" s="13">
        <f t="shared" si="93"/>
        <v>400</v>
      </c>
      <c r="H5975" s="13">
        <f>tbl_Data[[#This Row],[Units]] * tbl_Data[[#This Row],[Price]]</f>
        <v>2800</v>
      </c>
      <c r="I5975" s="4" t="s">
        <v>23</v>
      </c>
      <c r="J5975" s="4" t="s">
        <v>12</v>
      </c>
      <c r="K5975" s="4" t="s">
        <v>52</v>
      </c>
    </row>
    <row r="5976" spans="2:11" x14ac:dyDescent="0.25">
      <c r="B5976" s="7">
        <v>44379</v>
      </c>
      <c r="C5976" s="4" t="s">
        <v>13</v>
      </c>
      <c r="D5976" s="4" t="s">
        <v>48</v>
      </c>
      <c r="E5976" s="4" t="s">
        <v>10</v>
      </c>
      <c r="F5976" s="4">
        <v>7</v>
      </c>
      <c r="G5976" s="13">
        <f t="shared" si="93"/>
        <v>400</v>
      </c>
      <c r="H5976" s="13">
        <f>tbl_Data[[#This Row],[Units]] * tbl_Data[[#This Row],[Price]]</f>
        <v>2800</v>
      </c>
      <c r="I5976" s="4" t="s">
        <v>23</v>
      </c>
      <c r="J5976" s="4" t="s">
        <v>19</v>
      </c>
      <c r="K5976" s="4" t="s">
        <v>55</v>
      </c>
    </row>
    <row r="5977" spans="2:11" x14ac:dyDescent="0.25">
      <c r="B5977" s="7">
        <v>44379</v>
      </c>
      <c r="C5977" s="4" t="s">
        <v>13</v>
      </c>
      <c r="D5977" s="4" t="s">
        <v>18</v>
      </c>
      <c r="E5977" s="4" t="s">
        <v>20</v>
      </c>
      <c r="F5977" s="4">
        <v>45</v>
      </c>
      <c r="G5977" s="13">
        <f t="shared" si="93"/>
        <v>300</v>
      </c>
      <c r="H5977" s="13">
        <f>tbl_Data[[#This Row],[Units]] * tbl_Data[[#This Row],[Price]]</f>
        <v>13500</v>
      </c>
      <c r="I5977" s="4" t="s">
        <v>11</v>
      </c>
      <c r="J5977" s="4" t="s">
        <v>12</v>
      </c>
      <c r="K5977" s="4" t="s">
        <v>55</v>
      </c>
    </row>
    <row r="5978" spans="2:11" x14ac:dyDescent="0.25">
      <c r="B5978" s="7">
        <v>44379</v>
      </c>
      <c r="C5978" s="4" t="s">
        <v>8</v>
      </c>
      <c r="D5978" s="4" t="s">
        <v>18</v>
      </c>
      <c r="E5978" s="4" t="s">
        <v>10</v>
      </c>
      <c r="F5978" s="4">
        <v>40</v>
      </c>
      <c r="G5978" s="13">
        <f t="shared" si="93"/>
        <v>400</v>
      </c>
      <c r="H5978" s="13">
        <f>tbl_Data[[#This Row],[Units]] * tbl_Data[[#This Row],[Price]]</f>
        <v>16000</v>
      </c>
      <c r="I5978" s="4" t="s">
        <v>11</v>
      </c>
      <c r="J5978" s="4" t="s">
        <v>19</v>
      </c>
      <c r="K5978" s="4" t="s">
        <v>55</v>
      </c>
    </row>
    <row r="5979" spans="2:11" x14ac:dyDescent="0.25">
      <c r="B5979" s="7">
        <v>44380</v>
      </c>
      <c r="C5979" s="4" t="s">
        <v>21</v>
      </c>
      <c r="D5979" s="4" t="s">
        <v>48</v>
      </c>
      <c r="E5979" s="4" t="s">
        <v>20</v>
      </c>
      <c r="F5979" s="4">
        <v>4</v>
      </c>
      <c r="G5979" s="13">
        <f t="shared" si="93"/>
        <v>300</v>
      </c>
      <c r="H5979" s="13">
        <f>tbl_Data[[#This Row],[Units]] * tbl_Data[[#This Row],[Price]]</f>
        <v>1200</v>
      </c>
      <c r="I5979" s="4" t="s">
        <v>11</v>
      </c>
      <c r="J5979" s="4" t="s">
        <v>12</v>
      </c>
      <c r="K5979" s="4" t="s">
        <v>53</v>
      </c>
    </row>
    <row r="5980" spans="2:11" x14ac:dyDescent="0.25">
      <c r="B5980" s="7">
        <v>44380</v>
      </c>
      <c r="C5980" s="4" t="s">
        <v>21</v>
      </c>
      <c r="D5980" s="4" t="s">
        <v>14</v>
      </c>
      <c r="E5980" s="4" t="s">
        <v>15</v>
      </c>
      <c r="F5980" s="4">
        <v>18</v>
      </c>
      <c r="G5980" s="13">
        <f t="shared" si="93"/>
        <v>100</v>
      </c>
      <c r="H5980" s="13">
        <f>tbl_Data[[#This Row],[Units]] * tbl_Data[[#This Row],[Price]]</f>
        <v>1800</v>
      </c>
      <c r="I5980" s="4" t="s">
        <v>11</v>
      </c>
      <c r="J5980" s="4" t="s">
        <v>12</v>
      </c>
      <c r="K5980" s="4" t="s">
        <v>53</v>
      </c>
    </row>
    <row r="5981" spans="2:11" x14ac:dyDescent="0.25">
      <c r="B5981" s="7">
        <v>44380</v>
      </c>
      <c r="C5981" s="4" t="s">
        <v>13</v>
      </c>
      <c r="D5981" s="4" t="s">
        <v>48</v>
      </c>
      <c r="E5981" s="4" t="s">
        <v>22</v>
      </c>
      <c r="F5981" s="4">
        <v>16</v>
      </c>
      <c r="G5981" s="13">
        <f t="shared" si="93"/>
        <v>200</v>
      </c>
      <c r="H5981" s="13">
        <f>tbl_Data[[#This Row],[Units]] * tbl_Data[[#This Row],[Price]]</f>
        <v>3200</v>
      </c>
      <c r="I5981" s="4" t="s">
        <v>11</v>
      </c>
      <c r="J5981" s="4" t="s">
        <v>12</v>
      </c>
      <c r="K5981" s="4" t="s">
        <v>55</v>
      </c>
    </row>
    <row r="5982" spans="2:11" x14ac:dyDescent="0.25">
      <c r="B5982" s="7">
        <v>44380</v>
      </c>
      <c r="C5982" s="4" t="s">
        <v>8</v>
      </c>
      <c r="D5982" s="4" t="s">
        <v>18</v>
      </c>
      <c r="E5982" s="4" t="s">
        <v>20</v>
      </c>
      <c r="F5982" s="4">
        <v>12</v>
      </c>
      <c r="G5982" s="13">
        <f t="shared" si="93"/>
        <v>300</v>
      </c>
      <c r="H5982" s="13">
        <f>tbl_Data[[#This Row],[Units]] * tbl_Data[[#This Row],[Price]]</f>
        <v>3600</v>
      </c>
      <c r="I5982" s="4" t="s">
        <v>11</v>
      </c>
      <c r="J5982" s="4" t="s">
        <v>12</v>
      </c>
      <c r="K5982" s="4" t="s">
        <v>54</v>
      </c>
    </row>
    <row r="5983" spans="2:11" x14ac:dyDescent="0.25">
      <c r="B5983" s="7">
        <v>44380</v>
      </c>
      <c r="C5983" s="4" t="s">
        <v>21</v>
      </c>
      <c r="D5983" s="4" t="s">
        <v>48</v>
      </c>
      <c r="E5983" s="4" t="s">
        <v>10</v>
      </c>
      <c r="F5983" s="4">
        <v>20</v>
      </c>
      <c r="G5983" s="13">
        <f t="shared" si="93"/>
        <v>400</v>
      </c>
      <c r="H5983" s="13">
        <f>tbl_Data[[#This Row],[Units]] * tbl_Data[[#This Row],[Price]]</f>
        <v>8000</v>
      </c>
      <c r="I5983" s="4" t="s">
        <v>11</v>
      </c>
      <c r="J5983" s="4" t="s">
        <v>12</v>
      </c>
      <c r="K5983" s="4" t="s">
        <v>53</v>
      </c>
    </row>
    <row r="5984" spans="2:11" x14ac:dyDescent="0.25">
      <c r="B5984" s="7">
        <v>44380</v>
      </c>
      <c r="C5984" s="4" t="s">
        <v>21</v>
      </c>
      <c r="D5984" s="4" t="s">
        <v>18</v>
      </c>
      <c r="E5984" s="4" t="s">
        <v>22</v>
      </c>
      <c r="F5984" s="4">
        <v>42</v>
      </c>
      <c r="G5984" s="13">
        <f t="shared" si="93"/>
        <v>200</v>
      </c>
      <c r="H5984" s="13">
        <f>tbl_Data[[#This Row],[Units]] * tbl_Data[[#This Row],[Price]]</f>
        <v>8400</v>
      </c>
      <c r="I5984" s="4" t="s">
        <v>11</v>
      </c>
      <c r="J5984" s="4" t="s">
        <v>12</v>
      </c>
      <c r="K5984" s="4" t="s">
        <v>52</v>
      </c>
    </row>
    <row r="5985" spans="2:11" x14ac:dyDescent="0.25">
      <c r="B5985" s="7">
        <v>44380</v>
      </c>
      <c r="C5985" s="4" t="s">
        <v>13</v>
      </c>
      <c r="D5985" s="4" t="s">
        <v>24</v>
      </c>
      <c r="E5985" s="4" t="s">
        <v>20</v>
      </c>
      <c r="F5985" s="4">
        <v>34</v>
      </c>
      <c r="G5985" s="13">
        <f t="shared" si="93"/>
        <v>300</v>
      </c>
      <c r="H5985" s="13">
        <f>tbl_Data[[#This Row],[Units]] * tbl_Data[[#This Row],[Price]]</f>
        <v>10200</v>
      </c>
      <c r="I5985" s="4" t="s">
        <v>23</v>
      </c>
      <c r="J5985" s="4" t="s">
        <v>12</v>
      </c>
      <c r="K5985" s="4" t="s">
        <v>55</v>
      </c>
    </row>
    <row r="5986" spans="2:11" x14ac:dyDescent="0.25">
      <c r="B5986" s="7">
        <v>44380</v>
      </c>
      <c r="C5986" s="4" t="s">
        <v>21</v>
      </c>
      <c r="D5986" s="4" t="s">
        <v>48</v>
      </c>
      <c r="E5986" s="4" t="s">
        <v>20</v>
      </c>
      <c r="F5986" s="4">
        <v>39</v>
      </c>
      <c r="G5986" s="13">
        <f t="shared" si="93"/>
        <v>300</v>
      </c>
      <c r="H5986" s="13">
        <f>tbl_Data[[#This Row],[Units]] * tbl_Data[[#This Row],[Price]]</f>
        <v>11700</v>
      </c>
      <c r="I5986" s="4" t="s">
        <v>11</v>
      </c>
      <c r="J5986" s="4" t="s">
        <v>12</v>
      </c>
      <c r="K5986" s="4" t="s">
        <v>55</v>
      </c>
    </row>
    <row r="5987" spans="2:11" x14ac:dyDescent="0.25">
      <c r="B5987" s="7">
        <v>44380</v>
      </c>
      <c r="C5987" s="4" t="s">
        <v>8</v>
      </c>
      <c r="D5987" s="4" t="s">
        <v>16</v>
      </c>
      <c r="E5987" s="4" t="s">
        <v>10</v>
      </c>
      <c r="F5987" s="4">
        <v>32</v>
      </c>
      <c r="G5987" s="13">
        <f t="shared" si="93"/>
        <v>400</v>
      </c>
      <c r="H5987" s="13">
        <f>tbl_Data[[#This Row],[Units]] * tbl_Data[[#This Row],[Price]]</f>
        <v>12800</v>
      </c>
      <c r="I5987" s="4" t="s">
        <v>11</v>
      </c>
      <c r="J5987" s="4" t="s">
        <v>12</v>
      </c>
      <c r="K5987" s="4" t="s">
        <v>55</v>
      </c>
    </row>
    <row r="5988" spans="2:11" x14ac:dyDescent="0.25">
      <c r="B5988" s="7">
        <v>44380</v>
      </c>
      <c r="C5988" s="4" t="s">
        <v>8</v>
      </c>
      <c r="D5988" s="4" t="s">
        <v>9</v>
      </c>
      <c r="E5988" s="4" t="s">
        <v>20</v>
      </c>
      <c r="F5988" s="4">
        <v>43</v>
      </c>
      <c r="G5988" s="13">
        <f t="shared" si="93"/>
        <v>300</v>
      </c>
      <c r="H5988" s="13">
        <f>tbl_Data[[#This Row],[Units]] * tbl_Data[[#This Row],[Price]]</f>
        <v>12900</v>
      </c>
      <c r="I5988" s="4" t="s">
        <v>11</v>
      </c>
      <c r="J5988" s="4" t="s">
        <v>12</v>
      </c>
      <c r="K5988" s="4" t="s">
        <v>52</v>
      </c>
    </row>
    <row r="5989" spans="2:11" x14ac:dyDescent="0.25">
      <c r="B5989" s="7">
        <v>44380</v>
      </c>
      <c r="C5989" s="4" t="s">
        <v>8</v>
      </c>
      <c r="D5989" s="4" t="s">
        <v>48</v>
      </c>
      <c r="E5989" s="4" t="s">
        <v>17</v>
      </c>
      <c r="F5989" s="4">
        <v>34</v>
      </c>
      <c r="G5989" s="13">
        <f t="shared" si="93"/>
        <v>500</v>
      </c>
      <c r="H5989" s="13">
        <f>tbl_Data[[#This Row],[Units]] * tbl_Data[[#This Row],[Price]]</f>
        <v>17000</v>
      </c>
      <c r="I5989" s="4" t="s">
        <v>11</v>
      </c>
      <c r="J5989" s="4" t="s">
        <v>12</v>
      </c>
      <c r="K5989" s="4" t="s">
        <v>56</v>
      </c>
    </row>
    <row r="5990" spans="2:11" x14ac:dyDescent="0.25">
      <c r="B5990" s="7">
        <v>44381</v>
      </c>
      <c r="C5990" s="4" t="s">
        <v>13</v>
      </c>
      <c r="D5990" s="4" t="s">
        <v>18</v>
      </c>
      <c r="E5990" s="4" t="s">
        <v>20</v>
      </c>
      <c r="F5990" s="4">
        <v>2</v>
      </c>
      <c r="G5990" s="13">
        <f t="shared" si="93"/>
        <v>300</v>
      </c>
      <c r="H5990" s="13">
        <f>tbl_Data[[#This Row],[Units]] * tbl_Data[[#This Row],[Price]]</f>
        <v>600</v>
      </c>
      <c r="I5990" s="4" t="s">
        <v>23</v>
      </c>
      <c r="J5990" s="4" t="s">
        <v>12</v>
      </c>
      <c r="K5990" s="4" t="s">
        <v>55</v>
      </c>
    </row>
    <row r="5991" spans="2:11" x14ac:dyDescent="0.25">
      <c r="B5991" s="7">
        <v>44381</v>
      </c>
      <c r="C5991" s="4" t="s">
        <v>13</v>
      </c>
      <c r="D5991" s="4" t="s">
        <v>14</v>
      </c>
      <c r="E5991" s="4" t="s">
        <v>20</v>
      </c>
      <c r="F5991" s="4">
        <v>7</v>
      </c>
      <c r="G5991" s="13">
        <f t="shared" si="93"/>
        <v>300</v>
      </c>
      <c r="H5991" s="13">
        <f>tbl_Data[[#This Row],[Units]] * tbl_Data[[#This Row],[Price]]</f>
        <v>2100</v>
      </c>
      <c r="I5991" s="4" t="s">
        <v>11</v>
      </c>
      <c r="J5991" s="4" t="s">
        <v>12</v>
      </c>
      <c r="K5991" s="4" t="s">
        <v>52</v>
      </c>
    </row>
    <row r="5992" spans="2:11" x14ac:dyDescent="0.25">
      <c r="B5992" s="7">
        <v>44381</v>
      </c>
      <c r="C5992" s="4" t="s">
        <v>13</v>
      </c>
      <c r="D5992" s="4" t="s">
        <v>16</v>
      </c>
      <c r="E5992" s="4" t="s">
        <v>10</v>
      </c>
      <c r="F5992" s="4">
        <v>7</v>
      </c>
      <c r="G5992" s="13">
        <f t="shared" si="93"/>
        <v>400</v>
      </c>
      <c r="H5992" s="13">
        <f>tbl_Data[[#This Row],[Units]] * tbl_Data[[#This Row],[Price]]</f>
        <v>2800</v>
      </c>
      <c r="I5992" s="4" t="s">
        <v>11</v>
      </c>
      <c r="J5992" s="4" t="s">
        <v>12</v>
      </c>
      <c r="K5992" s="4" t="s">
        <v>53</v>
      </c>
    </row>
    <row r="5993" spans="2:11" x14ac:dyDescent="0.25">
      <c r="B5993" s="7">
        <v>44381</v>
      </c>
      <c r="C5993" s="4" t="s">
        <v>13</v>
      </c>
      <c r="D5993" s="4" t="s">
        <v>18</v>
      </c>
      <c r="E5993" s="4" t="s">
        <v>22</v>
      </c>
      <c r="F5993" s="4">
        <v>19</v>
      </c>
      <c r="G5993" s="13">
        <f t="shared" si="93"/>
        <v>200</v>
      </c>
      <c r="H5993" s="13">
        <f>tbl_Data[[#This Row],[Units]] * tbl_Data[[#This Row],[Price]]</f>
        <v>3800</v>
      </c>
      <c r="I5993" s="4" t="s">
        <v>11</v>
      </c>
      <c r="J5993" s="4" t="s">
        <v>12</v>
      </c>
      <c r="K5993" s="4" t="s">
        <v>53</v>
      </c>
    </row>
    <row r="5994" spans="2:11" x14ac:dyDescent="0.25">
      <c r="B5994" s="7">
        <v>44381</v>
      </c>
      <c r="C5994" s="4" t="s">
        <v>21</v>
      </c>
      <c r="D5994" s="4" t="s">
        <v>18</v>
      </c>
      <c r="E5994" s="4" t="s">
        <v>22</v>
      </c>
      <c r="F5994" s="4">
        <v>43</v>
      </c>
      <c r="G5994" s="13">
        <f t="shared" si="93"/>
        <v>200</v>
      </c>
      <c r="H5994" s="13">
        <f>tbl_Data[[#This Row],[Units]] * tbl_Data[[#This Row],[Price]]</f>
        <v>8600</v>
      </c>
      <c r="I5994" s="4" t="s">
        <v>11</v>
      </c>
      <c r="J5994" s="4" t="s">
        <v>12</v>
      </c>
      <c r="K5994" s="4" t="s">
        <v>52</v>
      </c>
    </row>
    <row r="5995" spans="2:11" x14ac:dyDescent="0.25">
      <c r="B5995" s="7">
        <v>44381</v>
      </c>
      <c r="C5995" s="4" t="s">
        <v>21</v>
      </c>
      <c r="D5995" s="4" t="s">
        <v>18</v>
      </c>
      <c r="E5995" s="4" t="s">
        <v>17</v>
      </c>
      <c r="F5995" s="4">
        <v>21</v>
      </c>
      <c r="G5995" s="13">
        <f t="shared" si="93"/>
        <v>500</v>
      </c>
      <c r="H5995" s="13">
        <f>tbl_Data[[#This Row],[Units]] * tbl_Data[[#This Row],[Price]]</f>
        <v>10500</v>
      </c>
      <c r="I5995" s="4" t="s">
        <v>11</v>
      </c>
      <c r="J5995" s="4" t="s">
        <v>12</v>
      </c>
      <c r="K5995" s="4" t="s">
        <v>56</v>
      </c>
    </row>
    <row r="5996" spans="2:11" x14ac:dyDescent="0.25">
      <c r="B5996" s="7">
        <v>44381</v>
      </c>
      <c r="C5996" s="4" t="s">
        <v>13</v>
      </c>
      <c r="D5996" s="4" t="s">
        <v>16</v>
      </c>
      <c r="E5996" s="4" t="s">
        <v>20</v>
      </c>
      <c r="F5996" s="4">
        <v>36</v>
      </c>
      <c r="G5996" s="13">
        <f t="shared" si="93"/>
        <v>300</v>
      </c>
      <c r="H5996" s="13">
        <f>tbl_Data[[#This Row],[Units]] * tbl_Data[[#This Row],[Price]]</f>
        <v>10800</v>
      </c>
      <c r="I5996" s="4" t="s">
        <v>11</v>
      </c>
      <c r="J5996" s="4" t="s">
        <v>19</v>
      </c>
      <c r="K5996" s="4" t="s">
        <v>53</v>
      </c>
    </row>
    <row r="5997" spans="2:11" x14ac:dyDescent="0.25">
      <c r="B5997" s="7">
        <v>44381</v>
      </c>
      <c r="C5997" s="4" t="s">
        <v>8</v>
      </c>
      <c r="D5997" s="4" t="s">
        <v>14</v>
      </c>
      <c r="E5997" s="4" t="s">
        <v>17</v>
      </c>
      <c r="F5997" s="4">
        <v>26</v>
      </c>
      <c r="G5997" s="13">
        <f t="shared" si="93"/>
        <v>500</v>
      </c>
      <c r="H5997" s="13">
        <f>tbl_Data[[#This Row],[Units]] * tbl_Data[[#This Row],[Price]]</f>
        <v>13000</v>
      </c>
      <c r="I5997" s="4" t="s">
        <v>11</v>
      </c>
      <c r="J5997" s="4" t="s">
        <v>12</v>
      </c>
      <c r="K5997" s="4" t="s">
        <v>52</v>
      </c>
    </row>
    <row r="5998" spans="2:11" x14ac:dyDescent="0.25">
      <c r="B5998" s="7">
        <v>44381</v>
      </c>
      <c r="C5998" s="4" t="s">
        <v>13</v>
      </c>
      <c r="D5998" s="4" t="s">
        <v>18</v>
      </c>
      <c r="E5998" s="4" t="s">
        <v>17</v>
      </c>
      <c r="F5998" s="4">
        <v>30</v>
      </c>
      <c r="G5998" s="13">
        <f t="shared" si="93"/>
        <v>500</v>
      </c>
      <c r="H5998" s="13">
        <f>tbl_Data[[#This Row],[Units]] * tbl_Data[[#This Row],[Price]]</f>
        <v>15000</v>
      </c>
      <c r="I5998" s="4" t="s">
        <v>11</v>
      </c>
      <c r="J5998" s="4" t="s">
        <v>12</v>
      </c>
      <c r="K5998" s="4" t="s">
        <v>52</v>
      </c>
    </row>
    <row r="5999" spans="2:11" x14ac:dyDescent="0.25">
      <c r="B5999" s="7">
        <v>44381</v>
      </c>
      <c r="C5999" s="4" t="s">
        <v>8</v>
      </c>
      <c r="D5999" s="4" t="s">
        <v>18</v>
      </c>
      <c r="E5999" s="4" t="s">
        <v>17</v>
      </c>
      <c r="F5999" s="4">
        <v>31</v>
      </c>
      <c r="G5999" s="13">
        <f t="shared" si="93"/>
        <v>500</v>
      </c>
      <c r="H5999" s="13">
        <f>tbl_Data[[#This Row],[Units]] * tbl_Data[[#This Row],[Price]]</f>
        <v>15500</v>
      </c>
      <c r="I5999" s="4" t="s">
        <v>11</v>
      </c>
      <c r="J5999" s="4" t="s">
        <v>12</v>
      </c>
      <c r="K5999" s="4" t="s">
        <v>55</v>
      </c>
    </row>
    <row r="6000" spans="2:11" x14ac:dyDescent="0.25">
      <c r="B6000" s="7">
        <v>44381</v>
      </c>
      <c r="C6000" s="4" t="s">
        <v>21</v>
      </c>
      <c r="D6000" s="4" t="s">
        <v>14</v>
      </c>
      <c r="E6000" s="4" t="s">
        <v>17</v>
      </c>
      <c r="F6000" s="4">
        <v>33</v>
      </c>
      <c r="G6000" s="13">
        <f t="shared" si="93"/>
        <v>500</v>
      </c>
      <c r="H6000" s="13">
        <f>tbl_Data[[#This Row],[Units]] * tbl_Data[[#This Row],[Price]]</f>
        <v>16500</v>
      </c>
      <c r="I6000" s="4" t="s">
        <v>23</v>
      </c>
      <c r="J6000" s="4" t="s">
        <v>12</v>
      </c>
      <c r="K6000" s="4" t="s">
        <v>52</v>
      </c>
    </row>
    <row r="6001" spans="2:11" x14ac:dyDescent="0.25">
      <c r="B6001" s="7">
        <v>44381</v>
      </c>
      <c r="C6001" s="4" t="s">
        <v>21</v>
      </c>
      <c r="D6001" s="4" t="s">
        <v>18</v>
      </c>
      <c r="E6001" s="4" t="s">
        <v>10</v>
      </c>
      <c r="F6001" s="4">
        <v>44</v>
      </c>
      <c r="G6001" s="13">
        <f t="shared" si="93"/>
        <v>400</v>
      </c>
      <c r="H6001" s="13">
        <f>tbl_Data[[#This Row],[Units]] * tbl_Data[[#This Row],[Price]]</f>
        <v>17600</v>
      </c>
      <c r="I6001" s="4" t="s">
        <v>11</v>
      </c>
      <c r="J6001" s="4" t="s">
        <v>12</v>
      </c>
      <c r="K6001" s="4" t="s">
        <v>55</v>
      </c>
    </row>
    <row r="6002" spans="2:11" x14ac:dyDescent="0.25">
      <c r="B6002" s="7">
        <v>44381</v>
      </c>
      <c r="C6002" s="4" t="s">
        <v>13</v>
      </c>
      <c r="D6002" s="4" t="s">
        <v>16</v>
      </c>
      <c r="E6002" s="4" t="s">
        <v>10</v>
      </c>
      <c r="F6002" s="4">
        <v>46</v>
      </c>
      <c r="G6002" s="13">
        <f t="shared" si="93"/>
        <v>400</v>
      </c>
      <c r="H6002" s="13">
        <f>tbl_Data[[#This Row],[Units]] * tbl_Data[[#This Row],[Price]]</f>
        <v>18400</v>
      </c>
      <c r="I6002" s="4" t="s">
        <v>23</v>
      </c>
      <c r="J6002" s="4" t="s">
        <v>12</v>
      </c>
      <c r="K6002" s="4" t="s">
        <v>53</v>
      </c>
    </row>
    <row r="6003" spans="2:11" x14ac:dyDescent="0.25">
      <c r="B6003" s="7">
        <v>44381</v>
      </c>
      <c r="C6003" s="4" t="s">
        <v>13</v>
      </c>
      <c r="D6003" s="4" t="s">
        <v>48</v>
      </c>
      <c r="E6003" s="4" t="s">
        <v>17</v>
      </c>
      <c r="F6003" s="4">
        <v>43</v>
      </c>
      <c r="G6003" s="13">
        <f t="shared" si="93"/>
        <v>500</v>
      </c>
      <c r="H6003" s="13">
        <f>tbl_Data[[#This Row],[Units]] * tbl_Data[[#This Row],[Price]]</f>
        <v>21500</v>
      </c>
      <c r="I6003" s="4" t="s">
        <v>23</v>
      </c>
      <c r="J6003" s="4" t="s">
        <v>19</v>
      </c>
      <c r="K6003" s="4" t="s">
        <v>53</v>
      </c>
    </row>
    <row r="6004" spans="2:11" x14ac:dyDescent="0.25">
      <c r="B6004" s="7">
        <v>44381</v>
      </c>
      <c r="C6004" s="4" t="s">
        <v>13</v>
      </c>
      <c r="D6004" s="4" t="s">
        <v>14</v>
      </c>
      <c r="E6004" s="4" t="s">
        <v>17</v>
      </c>
      <c r="F6004" s="4">
        <v>48</v>
      </c>
      <c r="G6004" s="13">
        <f t="shared" si="93"/>
        <v>500</v>
      </c>
      <c r="H6004" s="13">
        <f>tbl_Data[[#This Row],[Units]] * tbl_Data[[#This Row],[Price]]</f>
        <v>24000</v>
      </c>
      <c r="I6004" s="4" t="s">
        <v>11</v>
      </c>
      <c r="J6004" s="4" t="s">
        <v>19</v>
      </c>
      <c r="K6004" s="4" t="s">
        <v>52</v>
      </c>
    </row>
    <row r="6005" spans="2:11" x14ac:dyDescent="0.25">
      <c r="B6005" s="7">
        <v>44382</v>
      </c>
      <c r="C6005" s="4" t="s">
        <v>13</v>
      </c>
      <c r="D6005" s="4" t="s">
        <v>16</v>
      </c>
      <c r="E6005" s="4" t="s">
        <v>22</v>
      </c>
      <c r="F6005" s="4">
        <v>7</v>
      </c>
      <c r="G6005" s="13">
        <f t="shared" si="93"/>
        <v>200</v>
      </c>
      <c r="H6005" s="13">
        <f>tbl_Data[[#This Row],[Units]] * tbl_Data[[#This Row],[Price]]</f>
        <v>1400</v>
      </c>
      <c r="I6005" s="4" t="s">
        <v>11</v>
      </c>
      <c r="J6005" s="4" t="s">
        <v>19</v>
      </c>
      <c r="K6005" s="4" t="s">
        <v>54</v>
      </c>
    </row>
    <row r="6006" spans="2:11" x14ac:dyDescent="0.25">
      <c r="B6006" s="7">
        <v>44382</v>
      </c>
      <c r="C6006" s="4" t="s">
        <v>13</v>
      </c>
      <c r="D6006" s="4" t="s">
        <v>14</v>
      </c>
      <c r="E6006" s="4" t="s">
        <v>20</v>
      </c>
      <c r="F6006" s="4">
        <v>5</v>
      </c>
      <c r="G6006" s="13">
        <f t="shared" si="93"/>
        <v>300</v>
      </c>
      <c r="H6006" s="13">
        <f>tbl_Data[[#This Row],[Units]] * tbl_Data[[#This Row],[Price]]</f>
        <v>1500</v>
      </c>
      <c r="I6006" s="4" t="s">
        <v>11</v>
      </c>
      <c r="J6006" s="4" t="s">
        <v>12</v>
      </c>
      <c r="K6006" s="4" t="s">
        <v>55</v>
      </c>
    </row>
    <row r="6007" spans="2:11" x14ac:dyDescent="0.25">
      <c r="B6007" s="7">
        <v>44382</v>
      </c>
      <c r="C6007" s="4" t="s">
        <v>8</v>
      </c>
      <c r="D6007" s="4" t="s">
        <v>18</v>
      </c>
      <c r="E6007" s="4" t="s">
        <v>15</v>
      </c>
      <c r="F6007" s="4">
        <v>20</v>
      </c>
      <c r="G6007" s="13">
        <f t="shared" si="93"/>
        <v>100</v>
      </c>
      <c r="H6007" s="13">
        <f>tbl_Data[[#This Row],[Units]] * tbl_Data[[#This Row],[Price]]</f>
        <v>2000</v>
      </c>
      <c r="I6007" s="4" t="s">
        <v>11</v>
      </c>
      <c r="J6007" s="4" t="s">
        <v>12</v>
      </c>
      <c r="K6007" s="4" t="s">
        <v>52</v>
      </c>
    </row>
    <row r="6008" spans="2:11" x14ac:dyDescent="0.25">
      <c r="B6008" s="7">
        <v>44382</v>
      </c>
      <c r="C6008" s="4" t="s">
        <v>13</v>
      </c>
      <c r="D6008" s="4" t="s">
        <v>18</v>
      </c>
      <c r="E6008" s="4" t="s">
        <v>15</v>
      </c>
      <c r="F6008" s="4">
        <v>23</v>
      </c>
      <c r="G6008" s="13">
        <f t="shared" si="93"/>
        <v>100</v>
      </c>
      <c r="H6008" s="13">
        <f>tbl_Data[[#This Row],[Units]] * tbl_Data[[#This Row],[Price]]</f>
        <v>2300</v>
      </c>
      <c r="I6008" s="4" t="s">
        <v>23</v>
      </c>
      <c r="J6008" s="4" t="s">
        <v>12</v>
      </c>
      <c r="K6008" s="4" t="s">
        <v>55</v>
      </c>
    </row>
    <row r="6009" spans="2:11" x14ac:dyDescent="0.25">
      <c r="B6009" s="7">
        <v>44382</v>
      </c>
      <c r="C6009" s="4" t="s">
        <v>8</v>
      </c>
      <c r="D6009" s="4" t="s">
        <v>9</v>
      </c>
      <c r="E6009" s="4" t="s">
        <v>22</v>
      </c>
      <c r="F6009" s="4">
        <v>19</v>
      </c>
      <c r="G6009" s="13">
        <f t="shared" si="93"/>
        <v>200</v>
      </c>
      <c r="H6009" s="13">
        <f>tbl_Data[[#This Row],[Units]] * tbl_Data[[#This Row],[Price]]</f>
        <v>3800</v>
      </c>
      <c r="I6009" s="4" t="s">
        <v>11</v>
      </c>
      <c r="J6009" s="4" t="s">
        <v>12</v>
      </c>
      <c r="K6009" s="4" t="s">
        <v>55</v>
      </c>
    </row>
    <row r="6010" spans="2:11" x14ac:dyDescent="0.25">
      <c r="B6010" s="7">
        <v>44382</v>
      </c>
      <c r="C6010" s="4" t="s">
        <v>8</v>
      </c>
      <c r="D6010" s="4" t="s">
        <v>24</v>
      </c>
      <c r="E6010" s="4" t="s">
        <v>17</v>
      </c>
      <c r="F6010" s="4">
        <v>8</v>
      </c>
      <c r="G6010" s="13">
        <f t="shared" si="93"/>
        <v>500</v>
      </c>
      <c r="H6010" s="13">
        <f>tbl_Data[[#This Row],[Units]] * tbl_Data[[#This Row],[Price]]</f>
        <v>4000</v>
      </c>
      <c r="I6010" s="4" t="s">
        <v>11</v>
      </c>
      <c r="J6010" s="4" t="s">
        <v>12</v>
      </c>
      <c r="K6010" s="4" t="s">
        <v>52</v>
      </c>
    </row>
    <row r="6011" spans="2:11" x14ac:dyDescent="0.25">
      <c r="B6011" s="7">
        <v>44382</v>
      </c>
      <c r="C6011" s="4" t="s">
        <v>21</v>
      </c>
      <c r="D6011" s="4" t="s">
        <v>14</v>
      </c>
      <c r="E6011" s="4" t="s">
        <v>10</v>
      </c>
      <c r="F6011" s="4">
        <v>10</v>
      </c>
      <c r="G6011" s="13">
        <f t="shared" si="93"/>
        <v>400</v>
      </c>
      <c r="H6011" s="13">
        <f>tbl_Data[[#This Row],[Units]] * tbl_Data[[#This Row],[Price]]</f>
        <v>4000</v>
      </c>
      <c r="I6011" s="4" t="s">
        <v>11</v>
      </c>
      <c r="J6011" s="4" t="s">
        <v>12</v>
      </c>
      <c r="K6011" s="4" t="s">
        <v>52</v>
      </c>
    </row>
    <row r="6012" spans="2:11" x14ac:dyDescent="0.25">
      <c r="B6012" s="7">
        <v>44382</v>
      </c>
      <c r="C6012" s="4" t="s">
        <v>21</v>
      </c>
      <c r="D6012" s="4" t="s">
        <v>18</v>
      </c>
      <c r="E6012" s="4" t="s">
        <v>10</v>
      </c>
      <c r="F6012" s="4">
        <v>15</v>
      </c>
      <c r="G6012" s="13">
        <f t="shared" si="93"/>
        <v>400</v>
      </c>
      <c r="H6012" s="13">
        <f>tbl_Data[[#This Row],[Units]] * tbl_Data[[#This Row],[Price]]</f>
        <v>6000</v>
      </c>
      <c r="I6012" s="4" t="s">
        <v>11</v>
      </c>
      <c r="J6012" s="4" t="s">
        <v>12</v>
      </c>
      <c r="K6012" s="4" t="s">
        <v>55</v>
      </c>
    </row>
    <row r="6013" spans="2:11" x14ac:dyDescent="0.25">
      <c r="B6013" s="7">
        <v>44382</v>
      </c>
      <c r="C6013" s="4" t="s">
        <v>13</v>
      </c>
      <c r="D6013" s="4" t="s">
        <v>18</v>
      </c>
      <c r="E6013" s="4" t="s">
        <v>22</v>
      </c>
      <c r="F6013" s="4">
        <v>32</v>
      </c>
      <c r="G6013" s="13">
        <f t="shared" si="93"/>
        <v>200</v>
      </c>
      <c r="H6013" s="13">
        <f>tbl_Data[[#This Row],[Units]] * tbl_Data[[#This Row],[Price]]</f>
        <v>6400</v>
      </c>
      <c r="I6013" s="4" t="s">
        <v>11</v>
      </c>
      <c r="J6013" s="4" t="s">
        <v>19</v>
      </c>
      <c r="K6013" s="4" t="s">
        <v>52</v>
      </c>
    </row>
    <row r="6014" spans="2:11" x14ac:dyDescent="0.25">
      <c r="B6014" s="7">
        <v>44382</v>
      </c>
      <c r="C6014" s="4" t="s">
        <v>13</v>
      </c>
      <c r="D6014" s="4" t="s">
        <v>18</v>
      </c>
      <c r="E6014" s="4" t="s">
        <v>20</v>
      </c>
      <c r="F6014" s="4">
        <v>22</v>
      </c>
      <c r="G6014" s="13">
        <f t="shared" si="93"/>
        <v>300</v>
      </c>
      <c r="H6014" s="13">
        <f>tbl_Data[[#This Row],[Units]] * tbl_Data[[#This Row],[Price]]</f>
        <v>6600</v>
      </c>
      <c r="I6014" s="4" t="s">
        <v>11</v>
      </c>
      <c r="J6014" s="4" t="s">
        <v>12</v>
      </c>
      <c r="K6014" s="4" t="s">
        <v>55</v>
      </c>
    </row>
    <row r="6015" spans="2:11" x14ac:dyDescent="0.25">
      <c r="B6015" s="7">
        <v>44382</v>
      </c>
      <c r="C6015" s="4" t="s">
        <v>13</v>
      </c>
      <c r="D6015" s="4" t="s">
        <v>18</v>
      </c>
      <c r="E6015" s="4" t="s">
        <v>10</v>
      </c>
      <c r="F6015" s="4">
        <v>17</v>
      </c>
      <c r="G6015" s="13">
        <f t="shared" si="93"/>
        <v>400</v>
      </c>
      <c r="H6015" s="13">
        <f>tbl_Data[[#This Row],[Units]] * tbl_Data[[#This Row],[Price]]</f>
        <v>6800</v>
      </c>
      <c r="I6015" s="4" t="s">
        <v>11</v>
      </c>
      <c r="J6015" s="4" t="s">
        <v>12</v>
      </c>
      <c r="K6015" s="4" t="s">
        <v>52</v>
      </c>
    </row>
    <row r="6016" spans="2:11" x14ac:dyDescent="0.25">
      <c r="B6016" s="7">
        <v>44382</v>
      </c>
      <c r="C6016" s="4" t="s">
        <v>13</v>
      </c>
      <c r="D6016" s="4" t="s">
        <v>9</v>
      </c>
      <c r="E6016" s="4" t="s">
        <v>20</v>
      </c>
      <c r="F6016" s="4">
        <v>27</v>
      </c>
      <c r="G6016" s="13">
        <f t="shared" si="93"/>
        <v>300</v>
      </c>
      <c r="H6016" s="13">
        <f>tbl_Data[[#This Row],[Units]] * tbl_Data[[#This Row],[Price]]</f>
        <v>8100</v>
      </c>
      <c r="I6016" s="4" t="s">
        <v>11</v>
      </c>
      <c r="J6016" s="4" t="s">
        <v>12</v>
      </c>
      <c r="K6016" s="4" t="s">
        <v>52</v>
      </c>
    </row>
    <row r="6017" spans="2:11" x14ac:dyDescent="0.25">
      <c r="B6017" s="7">
        <v>44382</v>
      </c>
      <c r="C6017" s="4" t="s">
        <v>21</v>
      </c>
      <c r="D6017" s="4" t="s">
        <v>14</v>
      </c>
      <c r="E6017" s="4" t="s">
        <v>10</v>
      </c>
      <c r="F6017" s="4">
        <v>21</v>
      </c>
      <c r="G6017" s="13">
        <f t="shared" si="93"/>
        <v>400</v>
      </c>
      <c r="H6017" s="13">
        <f>tbl_Data[[#This Row],[Units]] * tbl_Data[[#This Row],[Price]]</f>
        <v>8400</v>
      </c>
      <c r="I6017" s="4" t="s">
        <v>11</v>
      </c>
      <c r="J6017" s="4" t="s">
        <v>12</v>
      </c>
      <c r="K6017" s="4" t="s">
        <v>55</v>
      </c>
    </row>
    <row r="6018" spans="2:11" x14ac:dyDescent="0.25">
      <c r="B6018" s="7">
        <v>44382</v>
      </c>
      <c r="C6018" s="4" t="s">
        <v>21</v>
      </c>
      <c r="D6018" s="4" t="s">
        <v>14</v>
      </c>
      <c r="E6018" s="4" t="s">
        <v>17</v>
      </c>
      <c r="F6018" s="4">
        <v>18</v>
      </c>
      <c r="G6018" s="13">
        <f t="shared" si="93"/>
        <v>500</v>
      </c>
      <c r="H6018" s="13">
        <f>tbl_Data[[#This Row],[Units]] * tbl_Data[[#This Row],[Price]]</f>
        <v>9000</v>
      </c>
      <c r="I6018" s="4" t="s">
        <v>11</v>
      </c>
      <c r="J6018" s="4" t="s">
        <v>12</v>
      </c>
      <c r="K6018" s="4" t="s">
        <v>52</v>
      </c>
    </row>
    <row r="6019" spans="2:11" x14ac:dyDescent="0.25">
      <c r="B6019" s="7">
        <v>44382</v>
      </c>
      <c r="C6019" s="4" t="s">
        <v>13</v>
      </c>
      <c r="D6019" s="4" t="s">
        <v>18</v>
      </c>
      <c r="E6019" s="4" t="s">
        <v>10</v>
      </c>
      <c r="F6019" s="4">
        <v>28</v>
      </c>
      <c r="G6019" s="13">
        <f t="shared" si="93"/>
        <v>400</v>
      </c>
      <c r="H6019" s="13">
        <f>tbl_Data[[#This Row],[Units]] * tbl_Data[[#This Row],[Price]]</f>
        <v>11200</v>
      </c>
      <c r="I6019" s="4" t="s">
        <v>11</v>
      </c>
      <c r="J6019" s="4" t="s">
        <v>12</v>
      </c>
      <c r="K6019" s="4" t="s">
        <v>52</v>
      </c>
    </row>
    <row r="6020" spans="2:11" x14ac:dyDescent="0.25">
      <c r="B6020" s="7">
        <v>44382</v>
      </c>
      <c r="C6020" s="4" t="s">
        <v>13</v>
      </c>
      <c r="D6020" s="4" t="s">
        <v>9</v>
      </c>
      <c r="E6020" s="4" t="s">
        <v>20</v>
      </c>
      <c r="F6020" s="4">
        <v>41</v>
      </c>
      <c r="G6020" s="13">
        <f t="shared" ref="G6020:G6083" si="94">_xlfn.XLOOKUP(E6020, Product, dv_Price, "N/A", 0)</f>
        <v>300</v>
      </c>
      <c r="H6020" s="13">
        <f>tbl_Data[[#This Row],[Units]] * tbl_Data[[#This Row],[Price]]</f>
        <v>12300</v>
      </c>
      <c r="I6020" s="4" t="s">
        <v>11</v>
      </c>
      <c r="J6020" s="4" t="s">
        <v>12</v>
      </c>
      <c r="K6020" s="4" t="s">
        <v>52</v>
      </c>
    </row>
    <row r="6021" spans="2:11" x14ac:dyDescent="0.25">
      <c r="B6021" s="7">
        <v>44382</v>
      </c>
      <c r="C6021" s="4" t="s">
        <v>8</v>
      </c>
      <c r="D6021" s="4" t="s">
        <v>14</v>
      </c>
      <c r="E6021" s="4" t="s">
        <v>10</v>
      </c>
      <c r="F6021" s="4">
        <v>32</v>
      </c>
      <c r="G6021" s="13">
        <f t="shared" si="94"/>
        <v>400</v>
      </c>
      <c r="H6021" s="13">
        <f>tbl_Data[[#This Row],[Units]] * tbl_Data[[#This Row],[Price]]</f>
        <v>12800</v>
      </c>
      <c r="I6021" s="4" t="s">
        <v>11</v>
      </c>
      <c r="J6021" s="4" t="s">
        <v>12</v>
      </c>
      <c r="K6021" s="4" t="s">
        <v>54</v>
      </c>
    </row>
    <row r="6022" spans="2:11" x14ac:dyDescent="0.25">
      <c r="B6022" s="7">
        <v>44382</v>
      </c>
      <c r="C6022" s="4" t="s">
        <v>21</v>
      </c>
      <c r="D6022" s="4" t="s">
        <v>16</v>
      </c>
      <c r="E6022" s="4" t="s">
        <v>10</v>
      </c>
      <c r="F6022" s="4">
        <v>32</v>
      </c>
      <c r="G6022" s="13">
        <f t="shared" si="94"/>
        <v>400</v>
      </c>
      <c r="H6022" s="13">
        <f>tbl_Data[[#This Row],[Units]] * tbl_Data[[#This Row],[Price]]</f>
        <v>12800</v>
      </c>
      <c r="I6022" s="4" t="s">
        <v>11</v>
      </c>
      <c r="J6022" s="4" t="s">
        <v>19</v>
      </c>
      <c r="K6022" s="4" t="s">
        <v>52</v>
      </c>
    </row>
    <row r="6023" spans="2:11" x14ac:dyDescent="0.25">
      <c r="B6023" s="7">
        <v>44382</v>
      </c>
      <c r="C6023" s="4" t="s">
        <v>21</v>
      </c>
      <c r="D6023" s="4" t="s">
        <v>48</v>
      </c>
      <c r="E6023" s="4" t="s">
        <v>17</v>
      </c>
      <c r="F6023" s="4">
        <v>44</v>
      </c>
      <c r="G6023" s="13">
        <f t="shared" si="94"/>
        <v>500</v>
      </c>
      <c r="H6023" s="13">
        <f>tbl_Data[[#This Row],[Units]] * tbl_Data[[#This Row],[Price]]</f>
        <v>22000</v>
      </c>
      <c r="I6023" s="4" t="s">
        <v>11</v>
      </c>
      <c r="J6023" s="4" t="s">
        <v>19</v>
      </c>
      <c r="K6023" s="4" t="s">
        <v>52</v>
      </c>
    </row>
    <row r="6024" spans="2:11" x14ac:dyDescent="0.25">
      <c r="B6024" s="7">
        <v>44383</v>
      </c>
      <c r="C6024" s="4" t="s">
        <v>8</v>
      </c>
      <c r="D6024" s="4" t="s">
        <v>14</v>
      </c>
      <c r="E6024" s="4" t="s">
        <v>20</v>
      </c>
      <c r="F6024" s="4">
        <v>1</v>
      </c>
      <c r="G6024" s="13">
        <f t="shared" si="94"/>
        <v>300</v>
      </c>
      <c r="H6024" s="13">
        <f>tbl_Data[[#This Row],[Units]] * tbl_Data[[#This Row],[Price]]</f>
        <v>300</v>
      </c>
      <c r="I6024" s="4" t="s">
        <v>11</v>
      </c>
      <c r="J6024" s="4" t="s">
        <v>12</v>
      </c>
      <c r="K6024" s="4" t="s">
        <v>52</v>
      </c>
    </row>
    <row r="6025" spans="2:11" x14ac:dyDescent="0.25">
      <c r="B6025" s="7">
        <v>44383</v>
      </c>
      <c r="C6025" s="4" t="s">
        <v>21</v>
      </c>
      <c r="D6025" s="4" t="s">
        <v>18</v>
      </c>
      <c r="E6025" s="4" t="s">
        <v>20</v>
      </c>
      <c r="F6025" s="4">
        <v>13</v>
      </c>
      <c r="G6025" s="13">
        <f t="shared" si="94"/>
        <v>300</v>
      </c>
      <c r="H6025" s="13">
        <f>tbl_Data[[#This Row],[Units]] * tbl_Data[[#This Row],[Price]]</f>
        <v>3900</v>
      </c>
      <c r="I6025" s="4" t="s">
        <v>11</v>
      </c>
      <c r="J6025" s="4" t="s">
        <v>12</v>
      </c>
      <c r="K6025" s="4" t="s">
        <v>55</v>
      </c>
    </row>
    <row r="6026" spans="2:11" x14ac:dyDescent="0.25">
      <c r="B6026" s="7">
        <v>44383</v>
      </c>
      <c r="C6026" s="4" t="s">
        <v>21</v>
      </c>
      <c r="D6026" s="4" t="s">
        <v>16</v>
      </c>
      <c r="E6026" s="4" t="s">
        <v>15</v>
      </c>
      <c r="F6026" s="4">
        <v>40</v>
      </c>
      <c r="G6026" s="13">
        <f t="shared" si="94"/>
        <v>100</v>
      </c>
      <c r="H6026" s="13">
        <f>tbl_Data[[#This Row],[Units]] * tbl_Data[[#This Row],[Price]]</f>
        <v>4000</v>
      </c>
      <c r="I6026" s="4" t="s">
        <v>11</v>
      </c>
      <c r="J6026" s="4" t="s">
        <v>12</v>
      </c>
      <c r="K6026" s="4" t="s">
        <v>52</v>
      </c>
    </row>
    <row r="6027" spans="2:11" x14ac:dyDescent="0.25">
      <c r="B6027" s="7">
        <v>44383</v>
      </c>
      <c r="C6027" s="4" t="s">
        <v>8</v>
      </c>
      <c r="D6027" s="4" t="s">
        <v>18</v>
      </c>
      <c r="E6027" s="4" t="s">
        <v>22</v>
      </c>
      <c r="F6027" s="4">
        <v>21</v>
      </c>
      <c r="G6027" s="13">
        <f t="shared" si="94"/>
        <v>200</v>
      </c>
      <c r="H6027" s="13">
        <f>tbl_Data[[#This Row],[Units]] * tbl_Data[[#This Row],[Price]]</f>
        <v>4200</v>
      </c>
      <c r="I6027" s="4" t="s">
        <v>11</v>
      </c>
      <c r="J6027" s="4" t="s">
        <v>12</v>
      </c>
      <c r="K6027" s="4" t="s">
        <v>55</v>
      </c>
    </row>
    <row r="6028" spans="2:11" x14ac:dyDescent="0.25">
      <c r="B6028" s="7">
        <v>44383</v>
      </c>
      <c r="C6028" s="4" t="s">
        <v>8</v>
      </c>
      <c r="D6028" s="4" t="s">
        <v>18</v>
      </c>
      <c r="E6028" s="4" t="s">
        <v>17</v>
      </c>
      <c r="F6028" s="4">
        <v>14</v>
      </c>
      <c r="G6028" s="13">
        <f t="shared" si="94"/>
        <v>500</v>
      </c>
      <c r="H6028" s="13">
        <f>tbl_Data[[#This Row],[Units]] * tbl_Data[[#This Row],[Price]]</f>
        <v>7000</v>
      </c>
      <c r="I6028" s="4" t="s">
        <v>11</v>
      </c>
      <c r="J6028" s="4" t="s">
        <v>12</v>
      </c>
      <c r="K6028" s="4" t="s">
        <v>52</v>
      </c>
    </row>
    <row r="6029" spans="2:11" x14ac:dyDescent="0.25">
      <c r="B6029" s="7">
        <v>44383</v>
      </c>
      <c r="C6029" s="4" t="s">
        <v>8</v>
      </c>
      <c r="D6029" s="4" t="s">
        <v>14</v>
      </c>
      <c r="E6029" s="4" t="s">
        <v>22</v>
      </c>
      <c r="F6029" s="4">
        <v>37</v>
      </c>
      <c r="G6029" s="13">
        <f t="shared" si="94"/>
        <v>200</v>
      </c>
      <c r="H6029" s="13">
        <f>tbl_Data[[#This Row],[Units]] * tbl_Data[[#This Row],[Price]]</f>
        <v>7400</v>
      </c>
      <c r="I6029" s="4" t="s">
        <v>11</v>
      </c>
      <c r="J6029" s="4" t="s">
        <v>19</v>
      </c>
      <c r="K6029" s="4" t="s">
        <v>52</v>
      </c>
    </row>
    <row r="6030" spans="2:11" x14ac:dyDescent="0.25">
      <c r="B6030" s="7">
        <v>44383</v>
      </c>
      <c r="C6030" s="4" t="s">
        <v>21</v>
      </c>
      <c r="D6030" s="4" t="s">
        <v>16</v>
      </c>
      <c r="E6030" s="4" t="s">
        <v>20</v>
      </c>
      <c r="F6030" s="4">
        <v>30</v>
      </c>
      <c r="G6030" s="13">
        <f t="shared" si="94"/>
        <v>300</v>
      </c>
      <c r="H6030" s="13">
        <f>tbl_Data[[#This Row],[Units]] * tbl_Data[[#This Row],[Price]]</f>
        <v>9000</v>
      </c>
      <c r="I6030" s="4" t="s">
        <v>11</v>
      </c>
      <c r="J6030" s="4" t="s">
        <v>12</v>
      </c>
      <c r="K6030" s="4" t="s">
        <v>55</v>
      </c>
    </row>
    <row r="6031" spans="2:11" x14ac:dyDescent="0.25">
      <c r="B6031" s="7">
        <v>44383</v>
      </c>
      <c r="C6031" s="4" t="s">
        <v>21</v>
      </c>
      <c r="D6031" s="4" t="s">
        <v>14</v>
      </c>
      <c r="E6031" s="4" t="s">
        <v>17</v>
      </c>
      <c r="F6031" s="4">
        <v>19</v>
      </c>
      <c r="G6031" s="13">
        <f t="shared" si="94"/>
        <v>500</v>
      </c>
      <c r="H6031" s="13">
        <f>tbl_Data[[#This Row],[Units]] * tbl_Data[[#This Row],[Price]]</f>
        <v>9500</v>
      </c>
      <c r="I6031" s="4" t="s">
        <v>11</v>
      </c>
      <c r="J6031" s="4" t="s">
        <v>12</v>
      </c>
      <c r="K6031" s="4" t="s">
        <v>52</v>
      </c>
    </row>
    <row r="6032" spans="2:11" x14ac:dyDescent="0.25">
      <c r="B6032" s="7">
        <v>44383</v>
      </c>
      <c r="C6032" s="4" t="s">
        <v>21</v>
      </c>
      <c r="D6032" s="4" t="s">
        <v>24</v>
      </c>
      <c r="E6032" s="4" t="s">
        <v>10</v>
      </c>
      <c r="F6032" s="4">
        <v>24</v>
      </c>
      <c r="G6032" s="13">
        <f t="shared" si="94"/>
        <v>400</v>
      </c>
      <c r="H6032" s="13">
        <f>tbl_Data[[#This Row],[Units]] * tbl_Data[[#This Row],[Price]]</f>
        <v>9600</v>
      </c>
      <c r="I6032" s="4" t="s">
        <v>11</v>
      </c>
      <c r="J6032" s="4" t="s">
        <v>12</v>
      </c>
      <c r="K6032" s="4" t="s">
        <v>52</v>
      </c>
    </row>
    <row r="6033" spans="2:11" x14ac:dyDescent="0.25">
      <c r="B6033" s="7">
        <v>44383</v>
      </c>
      <c r="C6033" s="4" t="s">
        <v>21</v>
      </c>
      <c r="D6033" s="4" t="s">
        <v>14</v>
      </c>
      <c r="E6033" s="4" t="s">
        <v>10</v>
      </c>
      <c r="F6033" s="4">
        <v>32</v>
      </c>
      <c r="G6033" s="13">
        <f t="shared" si="94"/>
        <v>400</v>
      </c>
      <c r="H6033" s="13">
        <f>tbl_Data[[#This Row],[Units]] * tbl_Data[[#This Row],[Price]]</f>
        <v>12800</v>
      </c>
      <c r="I6033" s="4" t="s">
        <v>11</v>
      </c>
      <c r="J6033" s="4" t="s">
        <v>12</v>
      </c>
      <c r="K6033" s="4" t="s">
        <v>55</v>
      </c>
    </row>
    <row r="6034" spans="2:11" x14ac:dyDescent="0.25">
      <c r="B6034" s="7">
        <v>44384</v>
      </c>
      <c r="C6034" s="4" t="s">
        <v>21</v>
      </c>
      <c r="D6034" s="4" t="s">
        <v>48</v>
      </c>
      <c r="E6034" s="4" t="s">
        <v>20</v>
      </c>
      <c r="F6034" s="4">
        <v>8</v>
      </c>
      <c r="G6034" s="13">
        <f t="shared" si="94"/>
        <v>300</v>
      </c>
      <c r="H6034" s="13">
        <f>tbl_Data[[#This Row],[Units]] * tbl_Data[[#This Row],[Price]]</f>
        <v>2400</v>
      </c>
      <c r="I6034" s="4" t="s">
        <v>11</v>
      </c>
      <c r="J6034" s="4" t="s">
        <v>12</v>
      </c>
      <c r="K6034" s="4" t="s">
        <v>52</v>
      </c>
    </row>
    <row r="6035" spans="2:11" x14ac:dyDescent="0.25">
      <c r="B6035" s="7">
        <v>44384</v>
      </c>
      <c r="C6035" s="4" t="s">
        <v>21</v>
      </c>
      <c r="D6035" s="4" t="s">
        <v>9</v>
      </c>
      <c r="E6035" s="4" t="s">
        <v>17</v>
      </c>
      <c r="F6035" s="4">
        <v>5</v>
      </c>
      <c r="G6035" s="13">
        <f t="shared" si="94"/>
        <v>500</v>
      </c>
      <c r="H6035" s="13">
        <f>tbl_Data[[#This Row],[Units]] * tbl_Data[[#This Row],[Price]]</f>
        <v>2500</v>
      </c>
      <c r="I6035" s="4" t="s">
        <v>11</v>
      </c>
      <c r="J6035" s="4" t="s">
        <v>12</v>
      </c>
      <c r="K6035" s="4" t="s">
        <v>54</v>
      </c>
    </row>
    <row r="6036" spans="2:11" x14ac:dyDescent="0.25">
      <c r="B6036" s="7">
        <v>44384</v>
      </c>
      <c r="C6036" s="4" t="s">
        <v>13</v>
      </c>
      <c r="D6036" s="4" t="s">
        <v>14</v>
      </c>
      <c r="E6036" s="4" t="s">
        <v>17</v>
      </c>
      <c r="F6036" s="4">
        <v>8</v>
      </c>
      <c r="G6036" s="13">
        <f t="shared" si="94"/>
        <v>500</v>
      </c>
      <c r="H6036" s="13">
        <f>tbl_Data[[#This Row],[Units]] * tbl_Data[[#This Row],[Price]]</f>
        <v>4000</v>
      </c>
      <c r="I6036" s="4" t="s">
        <v>11</v>
      </c>
      <c r="J6036" s="4" t="s">
        <v>12</v>
      </c>
      <c r="K6036" s="4" t="s">
        <v>55</v>
      </c>
    </row>
    <row r="6037" spans="2:11" x14ac:dyDescent="0.25">
      <c r="B6037" s="7">
        <v>44384</v>
      </c>
      <c r="C6037" s="4" t="s">
        <v>21</v>
      </c>
      <c r="D6037" s="4" t="s">
        <v>48</v>
      </c>
      <c r="E6037" s="4" t="s">
        <v>15</v>
      </c>
      <c r="F6037" s="4">
        <v>43</v>
      </c>
      <c r="G6037" s="13">
        <f t="shared" si="94"/>
        <v>100</v>
      </c>
      <c r="H6037" s="13">
        <f>tbl_Data[[#This Row],[Units]] * tbl_Data[[#This Row],[Price]]</f>
        <v>4300</v>
      </c>
      <c r="I6037" s="4" t="s">
        <v>11</v>
      </c>
      <c r="J6037" s="4" t="s">
        <v>12</v>
      </c>
      <c r="K6037" s="4" t="s">
        <v>55</v>
      </c>
    </row>
    <row r="6038" spans="2:11" x14ac:dyDescent="0.25">
      <c r="B6038" s="7">
        <v>44384</v>
      </c>
      <c r="C6038" s="4" t="s">
        <v>8</v>
      </c>
      <c r="D6038" s="4" t="s">
        <v>16</v>
      </c>
      <c r="E6038" s="4" t="s">
        <v>10</v>
      </c>
      <c r="F6038" s="4">
        <v>13</v>
      </c>
      <c r="G6038" s="13">
        <f t="shared" si="94"/>
        <v>400</v>
      </c>
      <c r="H6038" s="13">
        <f>tbl_Data[[#This Row],[Units]] * tbl_Data[[#This Row],[Price]]</f>
        <v>5200</v>
      </c>
      <c r="I6038" s="4" t="s">
        <v>11</v>
      </c>
      <c r="J6038" s="4" t="s">
        <v>12</v>
      </c>
      <c r="K6038" s="4" t="s">
        <v>53</v>
      </c>
    </row>
    <row r="6039" spans="2:11" x14ac:dyDescent="0.25">
      <c r="B6039" s="7">
        <v>44384</v>
      </c>
      <c r="C6039" s="4" t="s">
        <v>8</v>
      </c>
      <c r="D6039" s="4" t="s">
        <v>18</v>
      </c>
      <c r="E6039" s="4" t="s">
        <v>10</v>
      </c>
      <c r="F6039" s="4">
        <v>14</v>
      </c>
      <c r="G6039" s="13">
        <f t="shared" si="94"/>
        <v>400</v>
      </c>
      <c r="H6039" s="13">
        <f>tbl_Data[[#This Row],[Units]] * tbl_Data[[#This Row],[Price]]</f>
        <v>5600</v>
      </c>
      <c r="I6039" s="4" t="s">
        <v>11</v>
      </c>
      <c r="J6039" s="4" t="s">
        <v>12</v>
      </c>
      <c r="K6039" s="4" t="s">
        <v>55</v>
      </c>
    </row>
    <row r="6040" spans="2:11" x14ac:dyDescent="0.25">
      <c r="B6040" s="7">
        <v>44384</v>
      </c>
      <c r="C6040" s="4" t="s">
        <v>8</v>
      </c>
      <c r="D6040" s="4" t="s">
        <v>18</v>
      </c>
      <c r="E6040" s="4" t="s">
        <v>22</v>
      </c>
      <c r="F6040" s="4">
        <v>36</v>
      </c>
      <c r="G6040" s="13">
        <f t="shared" si="94"/>
        <v>200</v>
      </c>
      <c r="H6040" s="13">
        <f>tbl_Data[[#This Row],[Units]] * tbl_Data[[#This Row],[Price]]</f>
        <v>7200</v>
      </c>
      <c r="I6040" s="4" t="s">
        <v>11</v>
      </c>
      <c r="J6040" s="4" t="s">
        <v>12</v>
      </c>
      <c r="K6040" s="4" t="s">
        <v>54</v>
      </c>
    </row>
    <row r="6041" spans="2:11" x14ac:dyDescent="0.25">
      <c r="B6041" s="7">
        <v>44384</v>
      </c>
      <c r="C6041" s="4" t="s">
        <v>13</v>
      </c>
      <c r="D6041" s="4" t="s">
        <v>48</v>
      </c>
      <c r="E6041" s="4" t="s">
        <v>17</v>
      </c>
      <c r="F6041" s="4">
        <v>16</v>
      </c>
      <c r="G6041" s="13">
        <f t="shared" si="94"/>
        <v>500</v>
      </c>
      <c r="H6041" s="13">
        <f>tbl_Data[[#This Row],[Units]] * tbl_Data[[#This Row],[Price]]</f>
        <v>8000</v>
      </c>
      <c r="I6041" s="4" t="s">
        <v>11</v>
      </c>
      <c r="J6041" s="4" t="s">
        <v>12</v>
      </c>
      <c r="K6041" s="4" t="s">
        <v>56</v>
      </c>
    </row>
    <row r="6042" spans="2:11" x14ac:dyDescent="0.25">
      <c r="B6042" s="7">
        <v>44384</v>
      </c>
      <c r="C6042" s="4" t="s">
        <v>13</v>
      </c>
      <c r="D6042" s="4" t="s">
        <v>18</v>
      </c>
      <c r="E6042" s="4" t="s">
        <v>20</v>
      </c>
      <c r="F6042" s="4">
        <v>40</v>
      </c>
      <c r="G6042" s="13">
        <f t="shared" si="94"/>
        <v>300</v>
      </c>
      <c r="H6042" s="13">
        <f>tbl_Data[[#This Row],[Units]] * tbl_Data[[#This Row],[Price]]</f>
        <v>12000</v>
      </c>
      <c r="I6042" s="4" t="s">
        <v>11</v>
      </c>
      <c r="J6042" s="4" t="s">
        <v>12</v>
      </c>
      <c r="K6042" s="4" t="s">
        <v>53</v>
      </c>
    </row>
    <row r="6043" spans="2:11" x14ac:dyDescent="0.25">
      <c r="B6043" s="7">
        <v>44384</v>
      </c>
      <c r="C6043" s="4" t="s">
        <v>8</v>
      </c>
      <c r="D6043" s="4" t="s">
        <v>18</v>
      </c>
      <c r="E6043" s="4" t="s">
        <v>17</v>
      </c>
      <c r="F6043" s="4">
        <v>31</v>
      </c>
      <c r="G6043" s="13">
        <f t="shared" si="94"/>
        <v>500</v>
      </c>
      <c r="H6043" s="13">
        <f>tbl_Data[[#This Row],[Units]] * tbl_Data[[#This Row],[Price]]</f>
        <v>15500</v>
      </c>
      <c r="I6043" s="4" t="s">
        <v>11</v>
      </c>
      <c r="J6043" s="4" t="s">
        <v>12</v>
      </c>
      <c r="K6043" s="4" t="s">
        <v>52</v>
      </c>
    </row>
    <row r="6044" spans="2:11" x14ac:dyDescent="0.25">
      <c r="B6044" s="7">
        <v>44384</v>
      </c>
      <c r="C6044" s="4" t="s">
        <v>8</v>
      </c>
      <c r="D6044" s="4" t="s">
        <v>48</v>
      </c>
      <c r="E6044" s="4" t="s">
        <v>10</v>
      </c>
      <c r="F6044" s="4">
        <v>41</v>
      </c>
      <c r="G6044" s="13">
        <f t="shared" si="94"/>
        <v>400</v>
      </c>
      <c r="H6044" s="13">
        <f>tbl_Data[[#This Row],[Units]] * tbl_Data[[#This Row],[Price]]</f>
        <v>16400</v>
      </c>
      <c r="I6044" s="4" t="s">
        <v>11</v>
      </c>
      <c r="J6044" s="4" t="s">
        <v>12</v>
      </c>
      <c r="K6044" s="4" t="s">
        <v>55</v>
      </c>
    </row>
    <row r="6045" spans="2:11" x14ac:dyDescent="0.25">
      <c r="B6045" s="7">
        <v>44385</v>
      </c>
      <c r="C6045" s="4" t="s">
        <v>21</v>
      </c>
      <c r="D6045" s="4" t="s">
        <v>16</v>
      </c>
      <c r="E6045" s="4" t="s">
        <v>15</v>
      </c>
      <c r="F6045" s="4">
        <v>7</v>
      </c>
      <c r="G6045" s="13">
        <f t="shared" si="94"/>
        <v>100</v>
      </c>
      <c r="H6045" s="13">
        <f>tbl_Data[[#This Row],[Units]] * tbl_Data[[#This Row],[Price]]</f>
        <v>700</v>
      </c>
      <c r="I6045" s="4" t="s">
        <v>11</v>
      </c>
      <c r="J6045" s="4" t="s">
        <v>12</v>
      </c>
      <c r="K6045" s="4" t="s">
        <v>52</v>
      </c>
    </row>
    <row r="6046" spans="2:11" x14ac:dyDescent="0.25">
      <c r="B6046" s="7">
        <v>44385</v>
      </c>
      <c r="C6046" s="4" t="s">
        <v>8</v>
      </c>
      <c r="D6046" s="4" t="s">
        <v>48</v>
      </c>
      <c r="E6046" s="4" t="s">
        <v>17</v>
      </c>
      <c r="F6046" s="4">
        <v>3</v>
      </c>
      <c r="G6046" s="13">
        <f t="shared" si="94"/>
        <v>500</v>
      </c>
      <c r="H6046" s="13">
        <f>tbl_Data[[#This Row],[Units]] * tbl_Data[[#This Row],[Price]]</f>
        <v>1500</v>
      </c>
      <c r="I6046" s="4" t="s">
        <v>11</v>
      </c>
      <c r="J6046" s="4" t="s">
        <v>12</v>
      </c>
      <c r="K6046" s="4" t="s">
        <v>55</v>
      </c>
    </row>
    <row r="6047" spans="2:11" x14ac:dyDescent="0.25">
      <c r="B6047" s="7">
        <v>44385</v>
      </c>
      <c r="C6047" s="4" t="s">
        <v>21</v>
      </c>
      <c r="D6047" s="4" t="s">
        <v>16</v>
      </c>
      <c r="E6047" s="4" t="s">
        <v>22</v>
      </c>
      <c r="F6047" s="4">
        <v>22</v>
      </c>
      <c r="G6047" s="13">
        <f t="shared" si="94"/>
        <v>200</v>
      </c>
      <c r="H6047" s="13">
        <f>tbl_Data[[#This Row],[Units]] * tbl_Data[[#This Row],[Price]]</f>
        <v>4400</v>
      </c>
      <c r="I6047" s="4" t="s">
        <v>11</v>
      </c>
      <c r="J6047" s="4" t="s">
        <v>12</v>
      </c>
      <c r="K6047" s="4" t="s">
        <v>55</v>
      </c>
    </row>
    <row r="6048" spans="2:11" x14ac:dyDescent="0.25">
      <c r="B6048" s="7">
        <v>44385</v>
      </c>
      <c r="C6048" s="4" t="s">
        <v>21</v>
      </c>
      <c r="D6048" s="4" t="s">
        <v>18</v>
      </c>
      <c r="E6048" s="4" t="s">
        <v>17</v>
      </c>
      <c r="F6048" s="4">
        <v>9</v>
      </c>
      <c r="G6048" s="13">
        <f t="shared" si="94"/>
        <v>500</v>
      </c>
      <c r="H6048" s="13">
        <f>tbl_Data[[#This Row],[Units]] * tbl_Data[[#This Row],[Price]]</f>
        <v>4500</v>
      </c>
      <c r="I6048" s="4" t="s">
        <v>11</v>
      </c>
      <c r="J6048" s="4" t="s">
        <v>12</v>
      </c>
      <c r="K6048" s="4" t="s">
        <v>52</v>
      </c>
    </row>
    <row r="6049" spans="2:11" x14ac:dyDescent="0.25">
      <c r="B6049" s="7">
        <v>44385</v>
      </c>
      <c r="C6049" s="4" t="s">
        <v>8</v>
      </c>
      <c r="D6049" s="4" t="s">
        <v>16</v>
      </c>
      <c r="E6049" s="4" t="s">
        <v>22</v>
      </c>
      <c r="F6049" s="4">
        <v>23</v>
      </c>
      <c r="G6049" s="13">
        <f t="shared" si="94"/>
        <v>200</v>
      </c>
      <c r="H6049" s="13">
        <f>tbl_Data[[#This Row],[Units]] * tbl_Data[[#This Row],[Price]]</f>
        <v>4600</v>
      </c>
      <c r="I6049" s="4" t="s">
        <v>11</v>
      </c>
      <c r="J6049" s="4" t="s">
        <v>12</v>
      </c>
      <c r="K6049" s="4" t="s">
        <v>52</v>
      </c>
    </row>
    <row r="6050" spans="2:11" x14ac:dyDescent="0.25">
      <c r="B6050" s="7">
        <v>44385</v>
      </c>
      <c r="C6050" s="4" t="s">
        <v>8</v>
      </c>
      <c r="D6050" s="4" t="s">
        <v>18</v>
      </c>
      <c r="E6050" s="4" t="s">
        <v>17</v>
      </c>
      <c r="F6050" s="4">
        <v>12</v>
      </c>
      <c r="G6050" s="13">
        <f t="shared" si="94"/>
        <v>500</v>
      </c>
      <c r="H6050" s="13">
        <f>tbl_Data[[#This Row],[Units]] * tbl_Data[[#This Row],[Price]]</f>
        <v>6000</v>
      </c>
      <c r="I6050" s="4" t="s">
        <v>23</v>
      </c>
      <c r="J6050" s="4" t="s">
        <v>12</v>
      </c>
      <c r="K6050" s="4" t="s">
        <v>55</v>
      </c>
    </row>
    <row r="6051" spans="2:11" x14ac:dyDescent="0.25">
      <c r="B6051" s="7">
        <v>44385</v>
      </c>
      <c r="C6051" s="4" t="s">
        <v>8</v>
      </c>
      <c r="D6051" s="4" t="s">
        <v>14</v>
      </c>
      <c r="E6051" s="4" t="s">
        <v>20</v>
      </c>
      <c r="F6051" s="4">
        <v>33</v>
      </c>
      <c r="G6051" s="13">
        <f t="shared" si="94"/>
        <v>300</v>
      </c>
      <c r="H6051" s="13">
        <f>tbl_Data[[#This Row],[Units]] * tbl_Data[[#This Row],[Price]]</f>
        <v>9900</v>
      </c>
      <c r="I6051" s="4" t="s">
        <v>11</v>
      </c>
      <c r="J6051" s="4" t="s">
        <v>12</v>
      </c>
      <c r="K6051" s="4" t="s">
        <v>55</v>
      </c>
    </row>
    <row r="6052" spans="2:11" x14ac:dyDescent="0.25">
      <c r="B6052" s="7">
        <v>44385</v>
      </c>
      <c r="C6052" s="4" t="s">
        <v>21</v>
      </c>
      <c r="D6052" s="4" t="s">
        <v>18</v>
      </c>
      <c r="E6052" s="4" t="s">
        <v>17</v>
      </c>
      <c r="F6052" s="4">
        <v>22</v>
      </c>
      <c r="G6052" s="13">
        <f t="shared" si="94"/>
        <v>500</v>
      </c>
      <c r="H6052" s="13">
        <f>tbl_Data[[#This Row],[Units]] * tbl_Data[[#This Row],[Price]]</f>
        <v>11000</v>
      </c>
      <c r="I6052" s="4" t="s">
        <v>11</v>
      </c>
      <c r="J6052" s="4" t="s">
        <v>12</v>
      </c>
      <c r="K6052" s="4" t="s">
        <v>53</v>
      </c>
    </row>
    <row r="6053" spans="2:11" x14ac:dyDescent="0.25">
      <c r="B6053" s="7">
        <v>44385</v>
      </c>
      <c r="C6053" s="4" t="s">
        <v>21</v>
      </c>
      <c r="D6053" s="4" t="s">
        <v>16</v>
      </c>
      <c r="E6053" s="4" t="s">
        <v>20</v>
      </c>
      <c r="F6053" s="4">
        <v>40</v>
      </c>
      <c r="G6053" s="13">
        <f t="shared" si="94"/>
        <v>300</v>
      </c>
      <c r="H6053" s="13">
        <f>tbl_Data[[#This Row],[Units]] * tbl_Data[[#This Row],[Price]]</f>
        <v>12000</v>
      </c>
      <c r="I6053" s="4" t="s">
        <v>11</v>
      </c>
      <c r="J6053" s="4" t="s">
        <v>12</v>
      </c>
      <c r="K6053" s="4" t="s">
        <v>55</v>
      </c>
    </row>
    <row r="6054" spans="2:11" x14ac:dyDescent="0.25">
      <c r="B6054" s="7">
        <v>44385</v>
      </c>
      <c r="C6054" s="4" t="s">
        <v>21</v>
      </c>
      <c r="D6054" s="4" t="s">
        <v>14</v>
      </c>
      <c r="E6054" s="4" t="s">
        <v>10</v>
      </c>
      <c r="F6054" s="4">
        <v>43</v>
      </c>
      <c r="G6054" s="13">
        <f t="shared" si="94"/>
        <v>400</v>
      </c>
      <c r="H6054" s="13">
        <f>tbl_Data[[#This Row],[Units]] * tbl_Data[[#This Row],[Price]]</f>
        <v>17200</v>
      </c>
      <c r="I6054" s="4" t="s">
        <v>11</v>
      </c>
      <c r="J6054" s="4" t="s">
        <v>12</v>
      </c>
      <c r="K6054" s="4" t="s">
        <v>55</v>
      </c>
    </row>
    <row r="6055" spans="2:11" x14ac:dyDescent="0.25">
      <c r="B6055" s="7">
        <v>44385</v>
      </c>
      <c r="C6055" s="4" t="s">
        <v>21</v>
      </c>
      <c r="D6055" s="4" t="s">
        <v>48</v>
      </c>
      <c r="E6055" s="4" t="s">
        <v>17</v>
      </c>
      <c r="F6055" s="4">
        <v>47</v>
      </c>
      <c r="G6055" s="13">
        <f t="shared" si="94"/>
        <v>500</v>
      </c>
      <c r="H6055" s="13">
        <f>tbl_Data[[#This Row],[Units]] * tbl_Data[[#This Row],[Price]]</f>
        <v>23500</v>
      </c>
      <c r="I6055" s="4" t="s">
        <v>11</v>
      </c>
      <c r="J6055" s="4" t="s">
        <v>12</v>
      </c>
      <c r="K6055" s="4" t="s">
        <v>53</v>
      </c>
    </row>
    <row r="6056" spans="2:11" x14ac:dyDescent="0.25">
      <c r="B6056" s="7">
        <v>44385</v>
      </c>
      <c r="C6056" s="4" t="s">
        <v>21</v>
      </c>
      <c r="D6056" s="4" t="s">
        <v>48</v>
      </c>
      <c r="E6056" s="4" t="s">
        <v>17</v>
      </c>
      <c r="F6056" s="4">
        <v>48</v>
      </c>
      <c r="G6056" s="13">
        <f t="shared" si="94"/>
        <v>500</v>
      </c>
      <c r="H6056" s="13">
        <f>tbl_Data[[#This Row],[Units]] * tbl_Data[[#This Row],[Price]]</f>
        <v>24000</v>
      </c>
      <c r="I6056" s="4" t="s">
        <v>11</v>
      </c>
      <c r="J6056" s="4" t="s">
        <v>12</v>
      </c>
      <c r="K6056" s="4" t="s">
        <v>52</v>
      </c>
    </row>
    <row r="6057" spans="2:11" x14ac:dyDescent="0.25">
      <c r="B6057" s="7">
        <v>44385</v>
      </c>
      <c r="C6057" s="4" t="s">
        <v>21</v>
      </c>
      <c r="D6057" s="4" t="s">
        <v>48</v>
      </c>
      <c r="E6057" s="4" t="s">
        <v>17</v>
      </c>
      <c r="F6057" s="4">
        <v>48</v>
      </c>
      <c r="G6057" s="13">
        <f t="shared" si="94"/>
        <v>500</v>
      </c>
      <c r="H6057" s="13">
        <f>tbl_Data[[#This Row],[Units]] * tbl_Data[[#This Row],[Price]]</f>
        <v>24000</v>
      </c>
      <c r="I6057" s="4" t="s">
        <v>11</v>
      </c>
      <c r="J6057" s="4" t="s">
        <v>12</v>
      </c>
      <c r="K6057" s="4" t="s">
        <v>54</v>
      </c>
    </row>
    <row r="6058" spans="2:11" x14ac:dyDescent="0.25">
      <c r="B6058" s="7">
        <v>44386</v>
      </c>
      <c r="C6058" s="4" t="s">
        <v>8</v>
      </c>
      <c r="D6058" s="4" t="s">
        <v>9</v>
      </c>
      <c r="E6058" s="4" t="s">
        <v>22</v>
      </c>
      <c r="F6058" s="4">
        <v>1</v>
      </c>
      <c r="G6058" s="13">
        <f t="shared" si="94"/>
        <v>200</v>
      </c>
      <c r="H6058" s="13">
        <f>tbl_Data[[#This Row],[Units]] * tbl_Data[[#This Row],[Price]]</f>
        <v>200</v>
      </c>
      <c r="I6058" s="4" t="s">
        <v>11</v>
      </c>
      <c r="J6058" s="4" t="s">
        <v>12</v>
      </c>
      <c r="K6058" s="4" t="s">
        <v>52</v>
      </c>
    </row>
    <row r="6059" spans="2:11" x14ac:dyDescent="0.25">
      <c r="B6059" s="7">
        <v>44386</v>
      </c>
      <c r="C6059" s="4" t="s">
        <v>8</v>
      </c>
      <c r="D6059" s="4" t="s">
        <v>18</v>
      </c>
      <c r="E6059" s="4" t="s">
        <v>10</v>
      </c>
      <c r="F6059" s="4">
        <v>1</v>
      </c>
      <c r="G6059" s="13">
        <f t="shared" si="94"/>
        <v>400</v>
      </c>
      <c r="H6059" s="13">
        <f>tbl_Data[[#This Row],[Units]] * tbl_Data[[#This Row],[Price]]</f>
        <v>400</v>
      </c>
      <c r="I6059" s="4" t="s">
        <v>11</v>
      </c>
      <c r="J6059" s="4" t="s">
        <v>19</v>
      </c>
      <c r="K6059" s="4" t="s">
        <v>52</v>
      </c>
    </row>
    <row r="6060" spans="2:11" x14ac:dyDescent="0.25">
      <c r="B6060" s="7">
        <v>44386</v>
      </c>
      <c r="C6060" s="4" t="s">
        <v>13</v>
      </c>
      <c r="D6060" s="4" t="s">
        <v>14</v>
      </c>
      <c r="E6060" s="4" t="s">
        <v>10</v>
      </c>
      <c r="F6060" s="4">
        <v>4</v>
      </c>
      <c r="G6060" s="13">
        <f t="shared" si="94"/>
        <v>400</v>
      </c>
      <c r="H6060" s="13">
        <f>tbl_Data[[#This Row],[Units]] * tbl_Data[[#This Row],[Price]]</f>
        <v>1600</v>
      </c>
      <c r="I6060" s="4" t="s">
        <v>11</v>
      </c>
      <c r="J6060" s="4" t="s">
        <v>19</v>
      </c>
      <c r="K6060" s="4" t="s">
        <v>53</v>
      </c>
    </row>
    <row r="6061" spans="2:11" x14ac:dyDescent="0.25">
      <c r="B6061" s="7">
        <v>44386</v>
      </c>
      <c r="C6061" s="4" t="s">
        <v>21</v>
      </c>
      <c r="D6061" s="4" t="s">
        <v>14</v>
      </c>
      <c r="E6061" s="4" t="s">
        <v>17</v>
      </c>
      <c r="F6061" s="4">
        <v>5</v>
      </c>
      <c r="G6061" s="13">
        <f t="shared" si="94"/>
        <v>500</v>
      </c>
      <c r="H6061" s="13">
        <f>tbl_Data[[#This Row],[Units]] * tbl_Data[[#This Row],[Price]]</f>
        <v>2500</v>
      </c>
      <c r="I6061" s="4" t="s">
        <v>11</v>
      </c>
      <c r="J6061" s="4" t="s">
        <v>12</v>
      </c>
      <c r="K6061" s="4" t="s">
        <v>53</v>
      </c>
    </row>
    <row r="6062" spans="2:11" x14ac:dyDescent="0.25">
      <c r="B6062" s="7">
        <v>44386</v>
      </c>
      <c r="C6062" s="4" t="s">
        <v>21</v>
      </c>
      <c r="D6062" s="4" t="s">
        <v>48</v>
      </c>
      <c r="E6062" s="4" t="s">
        <v>20</v>
      </c>
      <c r="F6062" s="4">
        <v>9</v>
      </c>
      <c r="G6062" s="13">
        <f t="shared" si="94"/>
        <v>300</v>
      </c>
      <c r="H6062" s="13">
        <f>tbl_Data[[#This Row],[Units]] * tbl_Data[[#This Row],[Price]]</f>
        <v>2700</v>
      </c>
      <c r="I6062" s="4" t="s">
        <v>11</v>
      </c>
      <c r="J6062" s="4" t="s">
        <v>12</v>
      </c>
      <c r="K6062" s="4" t="s">
        <v>53</v>
      </c>
    </row>
    <row r="6063" spans="2:11" x14ac:dyDescent="0.25">
      <c r="B6063" s="7">
        <v>44386</v>
      </c>
      <c r="C6063" s="4" t="s">
        <v>13</v>
      </c>
      <c r="D6063" s="4" t="s">
        <v>48</v>
      </c>
      <c r="E6063" s="4" t="s">
        <v>20</v>
      </c>
      <c r="F6063" s="4">
        <v>22</v>
      </c>
      <c r="G6063" s="13">
        <f t="shared" si="94"/>
        <v>300</v>
      </c>
      <c r="H6063" s="13">
        <f>tbl_Data[[#This Row],[Units]] * tbl_Data[[#This Row],[Price]]</f>
        <v>6600</v>
      </c>
      <c r="I6063" s="4" t="s">
        <v>11</v>
      </c>
      <c r="J6063" s="4" t="s">
        <v>12</v>
      </c>
      <c r="K6063" s="4" t="s">
        <v>55</v>
      </c>
    </row>
    <row r="6064" spans="2:11" x14ac:dyDescent="0.25">
      <c r="B6064" s="7">
        <v>44386</v>
      </c>
      <c r="C6064" s="4" t="s">
        <v>21</v>
      </c>
      <c r="D6064" s="4" t="s">
        <v>14</v>
      </c>
      <c r="E6064" s="4" t="s">
        <v>17</v>
      </c>
      <c r="F6064" s="4">
        <v>16</v>
      </c>
      <c r="G6064" s="13">
        <f t="shared" si="94"/>
        <v>500</v>
      </c>
      <c r="H6064" s="13">
        <f>tbl_Data[[#This Row],[Units]] * tbl_Data[[#This Row],[Price]]</f>
        <v>8000</v>
      </c>
      <c r="I6064" s="4" t="s">
        <v>11</v>
      </c>
      <c r="J6064" s="4" t="s">
        <v>12</v>
      </c>
      <c r="K6064" s="4" t="s">
        <v>52</v>
      </c>
    </row>
    <row r="6065" spans="2:11" x14ac:dyDescent="0.25">
      <c r="B6065" s="7">
        <v>44386</v>
      </c>
      <c r="C6065" s="4" t="s">
        <v>13</v>
      </c>
      <c r="D6065" s="4" t="s">
        <v>16</v>
      </c>
      <c r="E6065" s="4" t="s">
        <v>20</v>
      </c>
      <c r="F6065" s="4">
        <v>32</v>
      </c>
      <c r="G6065" s="13">
        <f t="shared" si="94"/>
        <v>300</v>
      </c>
      <c r="H6065" s="13">
        <f>tbl_Data[[#This Row],[Units]] * tbl_Data[[#This Row],[Price]]</f>
        <v>9600</v>
      </c>
      <c r="I6065" s="4" t="s">
        <v>23</v>
      </c>
      <c r="J6065" s="4" t="s">
        <v>12</v>
      </c>
      <c r="K6065" s="4" t="s">
        <v>55</v>
      </c>
    </row>
    <row r="6066" spans="2:11" x14ac:dyDescent="0.25">
      <c r="B6066" s="7">
        <v>44386</v>
      </c>
      <c r="C6066" s="4" t="s">
        <v>21</v>
      </c>
      <c r="D6066" s="4" t="s">
        <v>18</v>
      </c>
      <c r="E6066" s="4" t="s">
        <v>10</v>
      </c>
      <c r="F6066" s="4">
        <v>26</v>
      </c>
      <c r="G6066" s="13">
        <f t="shared" si="94"/>
        <v>400</v>
      </c>
      <c r="H6066" s="13">
        <f>tbl_Data[[#This Row],[Units]] * tbl_Data[[#This Row],[Price]]</f>
        <v>10400</v>
      </c>
      <c r="I6066" s="4" t="s">
        <v>11</v>
      </c>
      <c r="J6066" s="4" t="s">
        <v>12</v>
      </c>
      <c r="K6066" s="4" t="s">
        <v>55</v>
      </c>
    </row>
    <row r="6067" spans="2:11" x14ac:dyDescent="0.25">
      <c r="B6067" s="7">
        <v>44386</v>
      </c>
      <c r="C6067" s="4" t="s">
        <v>8</v>
      </c>
      <c r="D6067" s="4" t="s">
        <v>14</v>
      </c>
      <c r="E6067" s="4" t="s">
        <v>10</v>
      </c>
      <c r="F6067" s="4">
        <v>45</v>
      </c>
      <c r="G6067" s="13">
        <f t="shared" si="94"/>
        <v>400</v>
      </c>
      <c r="H6067" s="13">
        <f>tbl_Data[[#This Row],[Units]] * tbl_Data[[#This Row],[Price]]</f>
        <v>18000</v>
      </c>
      <c r="I6067" s="4" t="s">
        <v>23</v>
      </c>
      <c r="J6067" s="4" t="s">
        <v>12</v>
      </c>
      <c r="K6067" s="4" t="s">
        <v>52</v>
      </c>
    </row>
    <row r="6068" spans="2:11" x14ac:dyDescent="0.25">
      <c r="B6068" s="7">
        <v>44386</v>
      </c>
      <c r="C6068" s="4" t="s">
        <v>8</v>
      </c>
      <c r="D6068" s="4" t="s">
        <v>18</v>
      </c>
      <c r="E6068" s="4" t="s">
        <v>17</v>
      </c>
      <c r="F6068" s="4">
        <v>36</v>
      </c>
      <c r="G6068" s="13">
        <f t="shared" si="94"/>
        <v>500</v>
      </c>
      <c r="H6068" s="13">
        <f>tbl_Data[[#This Row],[Units]] * tbl_Data[[#This Row],[Price]]</f>
        <v>18000</v>
      </c>
      <c r="I6068" s="4" t="s">
        <v>11</v>
      </c>
      <c r="J6068" s="4" t="s">
        <v>12</v>
      </c>
      <c r="K6068" s="4" t="s">
        <v>52</v>
      </c>
    </row>
    <row r="6069" spans="2:11" x14ac:dyDescent="0.25">
      <c r="B6069" s="7">
        <v>44387</v>
      </c>
      <c r="C6069" s="4" t="s">
        <v>8</v>
      </c>
      <c r="D6069" s="4" t="s">
        <v>18</v>
      </c>
      <c r="E6069" s="4" t="s">
        <v>15</v>
      </c>
      <c r="F6069" s="4">
        <v>3</v>
      </c>
      <c r="G6069" s="13">
        <f t="shared" si="94"/>
        <v>100</v>
      </c>
      <c r="H6069" s="13">
        <f>tbl_Data[[#This Row],[Units]] * tbl_Data[[#This Row],[Price]]</f>
        <v>300</v>
      </c>
      <c r="I6069" s="4" t="s">
        <v>11</v>
      </c>
      <c r="J6069" s="4" t="s">
        <v>12</v>
      </c>
      <c r="K6069" s="4" t="s">
        <v>52</v>
      </c>
    </row>
    <row r="6070" spans="2:11" x14ac:dyDescent="0.25">
      <c r="B6070" s="7">
        <v>44387</v>
      </c>
      <c r="C6070" s="4" t="s">
        <v>8</v>
      </c>
      <c r="D6070" s="4" t="s">
        <v>18</v>
      </c>
      <c r="E6070" s="4" t="s">
        <v>22</v>
      </c>
      <c r="F6070" s="4">
        <v>5</v>
      </c>
      <c r="G6070" s="13">
        <f t="shared" si="94"/>
        <v>200</v>
      </c>
      <c r="H6070" s="13">
        <f>tbl_Data[[#This Row],[Units]] * tbl_Data[[#This Row],[Price]]</f>
        <v>1000</v>
      </c>
      <c r="I6070" s="4" t="s">
        <v>11</v>
      </c>
      <c r="J6070" s="4" t="s">
        <v>12</v>
      </c>
      <c r="K6070" s="4" t="s">
        <v>55</v>
      </c>
    </row>
    <row r="6071" spans="2:11" x14ac:dyDescent="0.25">
      <c r="B6071" s="7">
        <v>44387</v>
      </c>
      <c r="C6071" s="4" t="s">
        <v>8</v>
      </c>
      <c r="D6071" s="4" t="s">
        <v>48</v>
      </c>
      <c r="E6071" s="4" t="s">
        <v>20</v>
      </c>
      <c r="F6071" s="4">
        <v>4</v>
      </c>
      <c r="G6071" s="13">
        <f t="shared" si="94"/>
        <v>300</v>
      </c>
      <c r="H6071" s="13">
        <f>tbl_Data[[#This Row],[Units]] * tbl_Data[[#This Row],[Price]]</f>
        <v>1200</v>
      </c>
      <c r="I6071" s="4" t="s">
        <v>11</v>
      </c>
      <c r="J6071" s="4" t="s">
        <v>12</v>
      </c>
      <c r="K6071" s="4" t="s">
        <v>52</v>
      </c>
    </row>
    <row r="6072" spans="2:11" x14ac:dyDescent="0.25">
      <c r="B6072" s="7">
        <v>44387</v>
      </c>
      <c r="C6072" s="4" t="s">
        <v>13</v>
      </c>
      <c r="D6072" s="4" t="s">
        <v>14</v>
      </c>
      <c r="E6072" s="4" t="s">
        <v>15</v>
      </c>
      <c r="F6072" s="4">
        <v>23</v>
      </c>
      <c r="G6072" s="13">
        <f t="shared" si="94"/>
        <v>100</v>
      </c>
      <c r="H6072" s="13">
        <f>tbl_Data[[#This Row],[Units]] * tbl_Data[[#This Row],[Price]]</f>
        <v>2300</v>
      </c>
      <c r="I6072" s="4" t="s">
        <v>11</v>
      </c>
      <c r="J6072" s="4" t="s">
        <v>12</v>
      </c>
      <c r="K6072" s="4" t="s">
        <v>53</v>
      </c>
    </row>
    <row r="6073" spans="2:11" x14ac:dyDescent="0.25">
      <c r="B6073" s="7">
        <v>44387</v>
      </c>
      <c r="C6073" s="4" t="s">
        <v>8</v>
      </c>
      <c r="D6073" s="4" t="s">
        <v>18</v>
      </c>
      <c r="E6073" s="4" t="s">
        <v>22</v>
      </c>
      <c r="F6073" s="4">
        <v>21</v>
      </c>
      <c r="G6073" s="13">
        <f t="shared" si="94"/>
        <v>200</v>
      </c>
      <c r="H6073" s="13">
        <f>tbl_Data[[#This Row],[Units]] * tbl_Data[[#This Row],[Price]]</f>
        <v>4200</v>
      </c>
      <c r="I6073" s="4" t="s">
        <v>11</v>
      </c>
      <c r="J6073" s="4" t="s">
        <v>12</v>
      </c>
      <c r="K6073" s="4" t="s">
        <v>52</v>
      </c>
    </row>
    <row r="6074" spans="2:11" x14ac:dyDescent="0.25">
      <c r="B6074" s="7">
        <v>44387</v>
      </c>
      <c r="C6074" s="4" t="s">
        <v>21</v>
      </c>
      <c r="D6074" s="4" t="s">
        <v>16</v>
      </c>
      <c r="E6074" s="4" t="s">
        <v>10</v>
      </c>
      <c r="F6074" s="4">
        <v>18</v>
      </c>
      <c r="G6074" s="13">
        <f t="shared" si="94"/>
        <v>400</v>
      </c>
      <c r="H6074" s="13">
        <f>tbl_Data[[#This Row],[Units]] * tbl_Data[[#This Row],[Price]]</f>
        <v>7200</v>
      </c>
      <c r="I6074" s="4" t="s">
        <v>11</v>
      </c>
      <c r="J6074" s="4" t="s">
        <v>12</v>
      </c>
      <c r="K6074" s="4" t="s">
        <v>56</v>
      </c>
    </row>
    <row r="6075" spans="2:11" x14ac:dyDescent="0.25">
      <c r="B6075" s="7">
        <v>44387</v>
      </c>
      <c r="C6075" s="4" t="s">
        <v>13</v>
      </c>
      <c r="D6075" s="4" t="s">
        <v>24</v>
      </c>
      <c r="E6075" s="4" t="s">
        <v>10</v>
      </c>
      <c r="F6075" s="4">
        <v>29</v>
      </c>
      <c r="G6075" s="13">
        <f t="shared" si="94"/>
        <v>400</v>
      </c>
      <c r="H6075" s="13">
        <f>tbl_Data[[#This Row],[Units]] * tbl_Data[[#This Row],[Price]]</f>
        <v>11600</v>
      </c>
      <c r="I6075" s="4" t="s">
        <v>11</v>
      </c>
      <c r="J6075" s="4" t="s">
        <v>12</v>
      </c>
      <c r="K6075" s="4" t="s">
        <v>52</v>
      </c>
    </row>
    <row r="6076" spans="2:11" x14ac:dyDescent="0.25">
      <c r="B6076" s="7">
        <v>44387</v>
      </c>
      <c r="C6076" s="4" t="s">
        <v>21</v>
      </c>
      <c r="D6076" s="4" t="s">
        <v>48</v>
      </c>
      <c r="E6076" s="4" t="s">
        <v>10</v>
      </c>
      <c r="F6076" s="4">
        <v>29</v>
      </c>
      <c r="G6076" s="13">
        <f t="shared" si="94"/>
        <v>400</v>
      </c>
      <c r="H6076" s="13">
        <f>tbl_Data[[#This Row],[Units]] * tbl_Data[[#This Row],[Price]]</f>
        <v>11600</v>
      </c>
      <c r="I6076" s="4" t="s">
        <v>23</v>
      </c>
      <c r="J6076" s="4" t="s">
        <v>19</v>
      </c>
      <c r="K6076" s="4" t="s">
        <v>52</v>
      </c>
    </row>
    <row r="6077" spans="2:11" x14ac:dyDescent="0.25">
      <c r="B6077" s="7">
        <v>44387</v>
      </c>
      <c r="C6077" s="4" t="s">
        <v>13</v>
      </c>
      <c r="D6077" s="4" t="s">
        <v>18</v>
      </c>
      <c r="E6077" s="4" t="s">
        <v>17</v>
      </c>
      <c r="F6077" s="4">
        <v>47</v>
      </c>
      <c r="G6077" s="13">
        <f t="shared" si="94"/>
        <v>500</v>
      </c>
      <c r="H6077" s="13">
        <f>tbl_Data[[#This Row],[Units]] * tbl_Data[[#This Row],[Price]]</f>
        <v>23500</v>
      </c>
      <c r="I6077" s="4" t="s">
        <v>11</v>
      </c>
      <c r="J6077" s="4" t="s">
        <v>19</v>
      </c>
      <c r="K6077" s="4" t="s">
        <v>53</v>
      </c>
    </row>
    <row r="6078" spans="2:11" x14ac:dyDescent="0.25">
      <c r="B6078" s="7">
        <v>44388</v>
      </c>
      <c r="C6078" s="4" t="s">
        <v>21</v>
      </c>
      <c r="D6078" s="4" t="s">
        <v>48</v>
      </c>
      <c r="E6078" s="4" t="s">
        <v>10</v>
      </c>
      <c r="F6078" s="4">
        <v>1</v>
      </c>
      <c r="G6078" s="13">
        <f t="shared" si="94"/>
        <v>400</v>
      </c>
      <c r="H6078" s="13">
        <f>tbl_Data[[#This Row],[Units]] * tbl_Data[[#This Row],[Price]]</f>
        <v>400</v>
      </c>
      <c r="I6078" s="4" t="s">
        <v>11</v>
      </c>
      <c r="J6078" s="4" t="s">
        <v>12</v>
      </c>
      <c r="K6078" s="4" t="s">
        <v>55</v>
      </c>
    </row>
    <row r="6079" spans="2:11" x14ac:dyDescent="0.25">
      <c r="B6079" s="7">
        <v>44388</v>
      </c>
      <c r="C6079" s="4" t="s">
        <v>21</v>
      </c>
      <c r="D6079" s="4" t="s">
        <v>9</v>
      </c>
      <c r="E6079" s="4" t="s">
        <v>10</v>
      </c>
      <c r="F6079" s="4">
        <v>10</v>
      </c>
      <c r="G6079" s="13">
        <f t="shared" si="94"/>
        <v>400</v>
      </c>
      <c r="H6079" s="13">
        <f>tbl_Data[[#This Row],[Units]] * tbl_Data[[#This Row],[Price]]</f>
        <v>4000</v>
      </c>
      <c r="I6079" s="4" t="s">
        <v>11</v>
      </c>
      <c r="J6079" s="4" t="s">
        <v>12</v>
      </c>
      <c r="K6079" s="4" t="s">
        <v>53</v>
      </c>
    </row>
    <row r="6080" spans="2:11" x14ac:dyDescent="0.25">
      <c r="B6080" s="7">
        <v>44388</v>
      </c>
      <c r="C6080" s="4" t="s">
        <v>21</v>
      </c>
      <c r="D6080" s="4" t="s">
        <v>18</v>
      </c>
      <c r="E6080" s="4" t="s">
        <v>20</v>
      </c>
      <c r="F6080" s="4">
        <v>14</v>
      </c>
      <c r="G6080" s="13">
        <f t="shared" si="94"/>
        <v>300</v>
      </c>
      <c r="H6080" s="13">
        <f>tbl_Data[[#This Row],[Units]] * tbl_Data[[#This Row],[Price]]</f>
        <v>4200</v>
      </c>
      <c r="I6080" s="4" t="s">
        <v>23</v>
      </c>
      <c r="J6080" s="4" t="s">
        <v>19</v>
      </c>
      <c r="K6080" s="4" t="s">
        <v>52</v>
      </c>
    </row>
    <row r="6081" spans="2:11" x14ac:dyDescent="0.25">
      <c r="B6081" s="7">
        <v>44388</v>
      </c>
      <c r="C6081" s="4" t="s">
        <v>13</v>
      </c>
      <c r="D6081" s="4" t="s">
        <v>48</v>
      </c>
      <c r="E6081" s="4" t="s">
        <v>22</v>
      </c>
      <c r="F6081" s="4">
        <v>31</v>
      </c>
      <c r="G6081" s="13">
        <f t="shared" si="94"/>
        <v>200</v>
      </c>
      <c r="H6081" s="13">
        <f>tbl_Data[[#This Row],[Units]] * tbl_Data[[#This Row],[Price]]</f>
        <v>6200</v>
      </c>
      <c r="I6081" s="4" t="s">
        <v>23</v>
      </c>
      <c r="J6081" s="4" t="s">
        <v>12</v>
      </c>
      <c r="K6081" s="4" t="s">
        <v>52</v>
      </c>
    </row>
    <row r="6082" spans="2:11" x14ac:dyDescent="0.25">
      <c r="B6082" s="7">
        <v>44388</v>
      </c>
      <c r="C6082" s="4" t="s">
        <v>8</v>
      </c>
      <c r="D6082" s="4" t="s">
        <v>18</v>
      </c>
      <c r="E6082" s="4" t="s">
        <v>20</v>
      </c>
      <c r="F6082" s="4">
        <v>21</v>
      </c>
      <c r="G6082" s="13">
        <f t="shared" si="94"/>
        <v>300</v>
      </c>
      <c r="H6082" s="13">
        <f>tbl_Data[[#This Row],[Units]] * tbl_Data[[#This Row],[Price]]</f>
        <v>6300</v>
      </c>
      <c r="I6082" s="4" t="s">
        <v>23</v>
      </c>
      <c r="J6082" s="4" t="s">
        <v>19</v>
      </c>
      <c r="K6082" s="4" t="s">
        <v>55</v>
      </c>
    </row>
    <row r="6083" spans="2:11" x14ac:dyDescent="0.25">
      <c r="B6083" s="7">
        <v>44388</v>
      </c>
      <c r="C6083" s="4" t="s">
        <v>21</v>
      </c>
      <c r="D6083" s="4" t="s">
        <v>18</v>
      </c>
      <c r="E6083" s="4" t="s">
        <v>20</v>
      </c>
      <c r="F6083" s="4">
        <v>30</v>
      </c>
      <c r="G6083" s="13">
        <f t="shared" si="94"/>
        <v>300</v>
      </c>
      <c r="H6083" s="13">
        <f>tbl_Data[[#This Row],[Units]] * tbl_Data[[#This Row],[Price]]</f>
        <v>9000</v>
      </c>
      <c r="I6083" s="4" t="s">
        <v>11</v>
      </c>
      <c r="J6083" s="4" t="s">
        <v>19</v>
      </c>
      <c r="K6083" s="4" t="s">
        <v>53</v>
      </c>
    </row>
    <row r="6084" spans="2:11" x14ac:dyDescent="0.25">
      <c r="B6084" s="7">
        <v>44388</v>
      </c>
      <c r="C6084" s="4" t="s">
        <v>21</v>
      </c>
      <c r="D6084" s="4" t="s">
        <v>16</v>
      </c>
      <c r="E6084" s="4" t="s">
        <v>22</v>
      </c>
      <c r="F6084" s="4">
        <v>47</v>
      </c>
      <c r="G6084" s="13">
        <f t="shared" ref="G6084:G6147" si="95">_xlfn.XLOOKUP(E6084, Product, dv_Price, "N/A", 0)</f>
        <v>200</v>
      </c>
      <c r="H6084" s="13">
        <f>tbl_Data[[#This Row],[Units]] * tbl_Data[[#This Row],[Price]]</f>
        <v>9400</v>
      </c>
      <c r="I6084" s="4" t="s">
        <v>23</v>
      </c>
      <c r="J6084" s="4" t="s">
        <v>12</v>
      </c>
      <c r="K6084" s="4" t="s">
        <v>54</v>
      </c>
    </row>
    <row r="6085" spans="2:11" x14ac:dyDescent="0.25">
      <c r="B6085" s="7">
        <v>44388</v>
      </c>
      <c r="C6085" s="4" t="s">
        <v>21</v>
      </c>
      <c r="D6085" s="4" t="s">
        <v>48</v>
      </c>
      <c r="E6085" s="4" t="s">
        <v>20</v>
      </c>
      <c r="F6085" s="4">
        <v>33</v>
      </c>
      <c r="G6085" s="13">
        <f t="shared" si="95"/>
        <v>300</v>
      </c>
      <c r="H6085" s="13">
        <f>tbl_Data[[#This Row],[Units]] * tbl_Data[[#This Row],[Price]]</f>
        <v>9900</v>
      </c>
      <c r="I6085" s="4" t="s">
        <v>11</v>
      </c>
      <c r="J6085" s="4" t="s">
        <v>12</v>
      </c>
      <c r="K6085" s="4" t="s">
        <v>52</v>
      </c>
    </row>
    <row r="6086" spans="2:11" x14ac:dyDescent="0.25">
      <c r="B6086" s="7">
        <v>44388</v>
      </c>
      <c r="C6086" s="4" t="s">
        <v>21</v>
      </c>
      <c r="D6086" s="4" t="s">
        <v>48</v>
      </c>
      <c r="E6086" s="4" t="s">
        <v>17</v>
      </c>
      <c r="F6086" s="4">
        <v>26</v>
      </c>
      <c r="G6086" s="13">
        <f t="shared" si="95"/>
        <v>500</v>
      </c>
      <c r="H6086" s="13">
        <f>tbl_Data[[#This Row],[Units]] * tbl_Data[[#This Row],[Price]]</f>
        <v>13000</v>
      </c>
      <c r="I6086" s="4" t="s">
        <v>23</v>
      </c>
      <c r="J6086" s="4" t="s">
        <v>12</v>
      </c>
      <c r="K6086" s="4" t="s">
        <v>53</v>
      </c>
    </row>
    <row r="6087" spans="2:11" x14ac:dyDescent="0.25">
      <c r="B6087" s="7">
        <v>44388</v>
      </c>
      <c r="C6087" s="4" t="s">
        <v>21</v>
      </c>
      <c r="D6087" s="4" t="s">
        <v>14</v>
      </c>
      <c r="E6087" s="4" t="s">
        <v>17</v>
      </c>
      <c r="F6087" s="4">
        <v>27</v>
      </c>
      <c r="G6087" s="13">
        <f t="shared" si="95"/>
        <v>500</v>
      </c>
      <c r="H6087" s="13">
        <f>tbl_Data[[#This Row],[Units]] * tbl_Data[[#This Row],[Price]]</f>
        <v>13500</v>
      </c>
      <c r="I6087" s="4" t="s">
        <v>11</v>
      </c>
      <c r="J6087" s="4" t="s">
        <v>12</v>
      </c>
      <c r="K6087" s="4" t="s">
        <v>55</v>
      </c>
    </row>
    <row r="6088" spans="2:11" x14ac:dyDescent="0.25">
      <c r="B6088" s="7">
        <v>44388</v>
      </c>
      <c r="C6088" s="4" t="s">
        <v>21</v>
      </c>
      <c r="D6088" s="4" t="s">
        <v>48</v>
      </c>
      <c r="E6088" s="4" t="s">
        <v>10</v>
      </c>
      <c r="F6088" s="4">
        <v>34</v>
      </c>
      <c r="G6088" s="13">
        <f t="shared" si="95"/>
        <v>400</v>
      </c>
      <c r="H6088" s="13">
        <f>tbl_Data[[#This Row],[Units]] * tbl_Data[[#This Row],[Price]]</f>
        <v>13600</v>
      </c>
      <c r="I6088" s="4" t="s">
        <v>11</v>
      </c>
      <c r="J6088" s="4" t="s">
        <v>19</v>
      </c>
      <c r="K6088" s="4" t="s">
        <v>55</v>
      </c>
    </row>
    <row r="6089" spans="2:11" x14ac:dyDescent="0.25">
      <c r="B6089" s="7">
        <v>44388</v>
      </c>
      <c r="C6089" s="4" t="s">
        <v>13</v>
      </c>
      <c r="D6089" s="4" t="s">
        <v>18</v>
      </c>
      <c r="E6089" s="4" t="s">
        <v>17</v>
      </c>
      <c r="F6089" s="4">
        <v>46</v>
      </c>
      <c r="G6089" s="13">
        <f t="shared" si="95"/>
        <v>500</v>
      </c>
      <c r="H6089" s="13">
        <f>tbl_Data[[#This Row],[Units]] * tbl_Data[[#This Row],[Price]]</f>
        <v>23000</v>
      </c>
      <c r="I6089" s="4" t="s">
        <v>23</v>
      </c>
      <c r="J6089" s="4" t="s">
        <v>12</v>
      </c>
      <c r="K6089" s="4" t="s">
        <v>52</v>
      </c>
    </row>
    <row r="6090" spans="2:11" x14ac:dyDescent="0.25">
      <c r="B6090" s="7">
        <v>44389</v>
      </c>
      <c r="C6090" s="4" t="s">
        <v>21</v>
      </c>
      <c r="D6090" s="4" t="s">
        <v>48</v>
      </c>
      <c r="E6090" s="4" t="s">
        <v>15</v>
      </c>
      <c r="F6090" s="4">
        <v>5</v>
      </c>
      <c r="G6090" s="13">
        <f t="shared" si="95"/>
        <v>100</v>
      </c>
      <c r="H6090" s="13">
        <f>tbl_Data[[#This Row],[Units]] * tbl_Data[[#This Row],[Price]]</f>
        <v>500</v>
      </c>
      <c r="I6090" s="4" t="s">
        <v>23</v>
      </c>
      <c r="J6090" s="4" t="s">
        <v>12</v>
      </c>
      <c r="K6090" s="4" t="s">
        <v>52</v>
      </c>
    </row>
    <row r="6091" spans="2:11" x14ac:dyDescent="0.25">
      <c r="B6091" s="7">
        <v>44389</v>
      </c>
      <c r="C6091" s="4" t="s">
        <v>8</v>
      </c>
      <c r="D6091" s="4" t="s">
        <v>48</v>
      </c>
      <c r="E6091" s="4" t="s">
        <v>17</v>
      </c>
      <c r="F6091" s="4">
        <v>8</v>
      </c>
      <c r="G6091" s="13">
        <f t="shared" si="95"/>
        <v>500</v>
      </c>
      <c r="H6091" s="13">
        <f>tbl_Data[[#This Row],[Units]] * tbl_Data[[#This Row],[Price]]</f>
        <v>4000</v>
      </c>
      <c r="I6091" s="4" t="s">
        <v>11</v>
      </c>
      <c r="J6091" s="4" t="s">
        <v>12</v>
      </c>
      <c r="K6091" s="4" t="s">
        <v>56</v>
      </c>
    </row>
    <row r="6092" spans="2:11" x14ac:dyDescent="0.25">
      <c r="B6092" s="7">
        <v>44389</v>
      </c>
      <c r="C6092" s="4" t="s">
        <v>8</v>
      </c>
      <c r="D6092" s="4" t="s">
        <v>48</v>
      </c>
      <c r="E6092" s="4" t="s">
        <v>17</v>
      </c>
      <c r="F6092" s="4">
        <v>15</v>
      </c>
      <c r="G6092" s="13">
        <f t="shared" si="95"/>
        <v>500</v>
      </c>
      <c r="H6092" s="13">
        <f>tbl_Data[[#This Row],[Units]] * tbl_Data[[#This Row],[Price]]</f>
        <v>7500</v>
      </c>
      <c r="I6092" s="4" t="s">
        <v>11</v>
      </c>
      <c r="J6092" s="4" t="s">
        <v>12</v>
      </c>
      <c r="K6092" s="4" t="s">
        <v>54</v>
      </c>
    </row>
    <row r="6093" spans="2:11" x14ac:dyDescent="0.25">
      <c r="B6093" s="7">
        <v>44389</v>
      </c>
      <c r="C6093" s="4" t="s">
        <v>8</v>
      </c>
      <c r="D6093" s="4" t="s">
        <v>9</v>
      </c>
      <c r="E6093" s="4" t="s">
        <v>20</v>
      </c>
      <c r="F6093" s="4">
        <v>25</v>
      </c>
      <c r="G6093" s="13">
        <f t="shared" si="95"/>
        <v>300</v>
      </c>
      <c r="H6093" s="13">
        <f>tbl_Data[[#This Row],[Units]] * tbl_Data[[#This Row],[Price]]</f>
        <v>7500</v>
      </c>
      <c r="I6093" s="4" t="s">
        <v>11</v>
      </c>
      <c r="J6093" s="4" t="s">
        <v>12</v>
      </c>
      <c r="K6093" s="4" t="s">
        <v>53</v>
      </c>
    </row>
    <row r="6094" spans="2:11" x14ac:dyDescent="0.25">
      <c r="B6094" s="7">
        <v>44390</v>
      </c>
      <c r="C6094" s="4" t="s">
        <v>8</v>
      </c>
      <c r="D6094" s="4" t="s">
        <v>14</v>
      </c>
      <c r="E6094" s="4" t="s">
        <v>22</v>
      </c>
      <c r="F6094" s="4">
        <v>13</v>
      </c>
      <c r="G6094" s="13">
        <f t="shared" si="95"/>
        <v>200</v>
      </c>
      <c r="H6094" s="13">
        <f>tbl_Data[[#This Row],[Units]] * tbl_Data[[#This Row],[Price]]</f>
        <v>2600</v>
      </c>
      <c r="I6094" s="4" t="s">
        <v>11</v>
      </c>
      <c r="J6094" s="4" t="s">
        <v>12</v>
      </c>
      <c r="K6094" s="4" t="s">
        <v>52</v>
      </c>
    </row>
    <row r="6095" spans="2:11" x14ac:dyDescent="0.25">
      <c r="B6095" s="7">
        <v>44390</v>
      </c>
      <c r="C6095" s="4" t="s">
        <v>13</v>
      </c>
      <c r="D6095" s="4" t="s">
        <v>9</v>
      </c>
      <c r="E6095" s="4" t="s">
        <v>10</v>
      </c>
      <c r="F6095" s="4">
        <v>7</v>
      </c>
      <c r="G6095" s="13">
        <f t="shared" si="95"/>
        <v>400</v>
      </c>
      <c r="H6095" s="13">
        <f>tbl_Data[[#This Row],[Units]] * tbl_Data[[#This Row],[Price]]</f>
        <v>2800</v>
      </c>
      <c r="I6095" s="4" t="s">
        <v>11</v>
      </c>
      <c r="J6095" s="4" t="s">
        <v>19</v>
      </c>
      <c r="K6095" s="4" t="s">
        <v>53</v>
      </c>
    </row>
    <row r="6096" spans="2:11" x14ac:dyDescent="0.25">
      <c r="B6096" s="7">
        <v>44390</v>
      </c>
      <c r="C6096" s="4" t="s">
        <v>13</v>
      </c>
      <c r="D6096" s="4" t="s">
        <v>48</v>
      </c>
      <c r="E6096" s="4" t="s">
        <v>15</v>
      </c>
      <c r="F6096" s="4">
        <v>32</v>
      </c>
      <c r="G6096" s="13">
        <f t="shared" si="95"/>
        <v>100</v>
      </c>
      <c r="H6096" s="13">
        <f>tbl_Data[[#This Row],[Units]] * tbl_Data[[#This Row],[Price]]</f>
        <v>3200</v>
      </c>
      <c r="I6096" s="4" t="s">
        <v>11</v>
      </c>
      <c r="J6096" s="4" t="s">
        <v>12</v>
      </c>
      <c r="K6096" s="4" t="s">
        <v>52</v>
      </c>
    </row>
    <row r="6097" spans="2:11" x14ac:dyDescent="0.25">
      <c r="B6097" s="7">
        <v>44390</v>
      </c>
      <c r="C6097" s="4" t="s">
        <v>8</v>
      </c>
      <c r="D6097" s="4" t="s">
        <v>14</v>
      </c>
      <c r="E6097" s="4" t="s">
        <v>15</v>
      </c>
      <c r="F6097" s="4">
        <v>39</v>
      </c>
      <c r="G6097" s="13">
        <f t="shared" si="95"/>
        <v>100</v>
      </c>
      <c r="H6097" s="13">
        <f>tbl_Data[[#This Row],[Units]] * tbl_Data[[#This Row],[Price]]</f>
        <v>3900</v>
      </c>
      <c r="I6097" s="4" t="s">
        <v>11</v>
      </c>
      <c r="J6097" s="4" t="s">
        <v>12</v>
      </c>
      <c r="K6097" s="4" t="s">
        <v>53</v>
      </c>
    </row>
    <row r="6098" spans="2:11" x14ac:dyDescent="0.25">
      <c r="B6098" s="7">
        <v>44390</v>
      </c>
      <c r="C6098" s="4" t="s">
        <v>21</v>
      </c>
      <c r="D6098" s="4" t="s">
        <v>16</v>
      </c>
      <c r="E6098" s="4" t="s">
        <v>15</v>
      </c>
      <c r="F6098" s="4">
        <v>49</v>
      </c>
      <c r="G6098" s="13">
        <f t="shared" si="95"/>
        <v>100</v>
      </c>
      <c r="H6098" s="13">
        <f>tbl_Data[[#This Row],[Units]] * tbl_Data[[#This Row],[Price]]</f>
        <v>4900</v>
      </c>
      <c r="I6098" s="4" t="s">
        <v>11</v>
      </c>
      <c r="J6098" s="4" t="s">
        <v>12</v>
      </c>
      <c r="K6098" s="4" t="s">
        <v>55</v>
      </c>
    </row>
    <row r="6099" spans="2:11" x14ac:dyDescent="0.25">
      <c r="B6099" s="7">
        <v>44390</v>
      </c>
      <c r="C6099" s="4" t="s">
        <v>13</v>
      </c>
      <c r="D6099" s="4" t="s">
        <v>18</v>
      </c>
      <c r="E6099" s="4" t="s">
        <v>17</v>
      </c>
      <c r="F6099" s="4">
        <v>10</v>
      </c>
      <c r="G6099" s="13">
        <f t="shared" si="95"/>
        <v>500</v>
      </c>
      <c r="H6099" s="13">
        <f>tbl_Data[[#This Row],[Units]] * tbl_Data[[#This Row],[Price]]</f>
        <v>5000</v>
      </c>
      <c r="I6099" s="4" t="s">
        <v>11</v>
      </c>
      <c r="J6099" s="4" t="s">
        <v>12</v>
      </c>
      <c r="K6099" s="4" t="s">
        <v>52</v>
      </c>
    </row>
    <row r="6100" spans="2:11" x14ac:dyDescent="0.25">
      <c r="B6100" s="7">
        <v>44390</v>
      </c>
      <c r="C6100" s="4" t="s">
        <v>21</v>
      </c>
      <c r="D6100" s="4" t="s">
        <v>48</v>
      </c>
      <c r="E6100" s="4" t="s">
        <v>20</v>
      </c>
      <c r="F6100" s="4">
        <v>27</v>
      </c>
      <c r="G6100" s="13">
        <f t="shared" si="95"/>
        <v>300</v>
      </c>
      <c r="H6100" s="13">
        <f>tbl_Data[[#This Row],[Units]] * tbl_Data[[#This Row],[Price]]</f>
        <v>8100</v>
      </c>
      <c r="I6100" s="4" t="s">
        <v>23</v>
      </c>
      <c r="J6100" s="4" t="s">
        <v>12</v>
      </c>
      <c r="K6100" s="4" t="s">
        <v>55</v>
      </c>
    </row>
    <row r="6101" spans="2:11" x14ac:dyDescent="0.25">
      <c r="B6101" s="7">
        <v>44390</v>
      </c>
      <c r="C6101" s="4" t="s">
        <v>8</v>
      </c>
      <c r="D6101" s="4" t="s">
        <v>24</v>
      </c>
      <c r="E6101" s="4" t="s">
        <v>10</v>
      </c>
      <c r="F6101" s="4">
        <v>21</v>
      </c>
      <c r="G6101" s="13">
        <f t="shared" si="95"/>
        <v>400</v>
      </c>
      <c r="H6101" s="13">
        <f>tbl_Data[[#This Row],[Units]] * tbl_Data[[#This Row],[Price]]</f>
        <v>8400</v>
      </c>
      <c r="I6101" s="4" t="s">
        <v>11</v>
      </c>
      <c r="J6101" s="4" t="s">
        <v>12</v>
      </c>
      <c r="K6101" s="4" t="s">
        <v>52</v>
      </c>
    </row>
    <row r="6102" spans="2:11" x14ac:dyDescent="0.25">
      <c r="B6102" s="7">
        <v>44390</v>
      </c>
      <c r="C6102" s="4" t="s">
        <v>8</v>
      </c>
      <c r="D6102" s="4" t="s">
        <v>18</v>
      </c>
      <c r="E6102" s="4" t="s">
        <v>20</v>
      </c>
      <c r="F6102" s="4">
        <v>35</v>
      </c>
      <c r="G6102" s="13">
        <f t="shared" si="95"/>
        <v>300</v>
      </c>
      <c r="H6102" s="13">
        <f>tbl_Data[[#This Row],[Units]] * tbl_Data[[#This Row],[Price]]</f>
        <v>10500</v>
      </c>
      <c r="I6102" s="4" t="s">
        <v>23</v>
      </c>
      <c r="J6102" s="4" t="s">
        <v>12</v>
      </c>
      <c r="K6102" s="4" t="s">
        <v>53</v>
      </c>
    </row>
    <row r="6103" spans="2:11" x14ac:dyDescent="0.25">
      <c r="B6103" s="7">
        <v>44390</v>
      </c>
      <c r="C6103" s="4" t="s">
        <v>13</v>
      </c>
      <c r="D6103" s="4" t="s">
        <v>16</v>
      </c>
      <c r="E6103" s="4" t="s">
        <v>17</v>
      </c>
      <c r="F6103" s="4">
        <v>33</v>
      </c>
      <c r="G6103" s="13">
        <f t="shared" si="95"/>
        <v>500</v>
      </c>
      <c r="H6103" s="13">
        <f>tbl_Data[[#This Row],[Units]] * tbl_Data[[#This Row],[Price]]</f>
        <v>16500</v>
      </c>
      <c r="I6103" s="4" t="s">
        <v>11</v>
      </c>
      <c r="J6103" s="4" t="s">
        <v>12</v>
      </c>
      <c r="K6103" s="4" t="s">
        <v>52</v>
      </c>
    </row>
    <row r="6104" spans="2:11" x14ac:dyDescent="0.25">
      <c r="B6104" s="7">
        <v>44390</v>
      </c>
      <c r="C6104" s="4" t="s">
        <v>8</v>
      </c>
      <c r="D6104" s="4" t="s">
        <v>18</v>
      </c>
      <c r="E6104" s="4" t="s">
        <v>17</v>
      </c>
      <c r="F6104" s="4">
        <v>35</v>
      </c>
      <c r="G6104" s="13">
        <f t="shared" si="95"/>
        <v>500</v>
      </c>
      <c r="H6104" s="13">
        <f>tbl_Data[[#This Row],[Units]] * tbl_Data[[#This Row],[Price]]</f>
        <v>17500</v>
      </c>
      <c r="I6104" s="4" t="s">
        <v>11</v>
      </c>
      <c r="J6104" s="4" t="s">
        <v>12</v>
      </c>
      <c r="K6104" s="4" t="s">
        <v>53</v>
      </c>
    </row>
    <row r="6105" spans="2:11" x14ac:dyDescent="0.25">
      <c r="B6105" s="7">
        <v>44390</v>
      </c>
      <c r="C6105" s="4" t="s">
        <v>21</v>
      </c>
      <c r="D6105" s="4" t="s">
        <v>9</v>
      </c>
      <c r="E6105" s="4" t="s">
        <v>17</v>
      </c>
      <c r="F6105" s="4">
        <v>43</v>
      </c>
      <c r="G6105" s="13">
        <f t="shared" si="95"/>
        <v>500</v>
      </c>
      <c r="H6105" s="13">
        <f>tbl_Data[[#This Row],[Units]] * tbl_Data[[#This Row],[Price]]</f>
        <v>21500</v>
      </c>
      <c r="I6105" s="4" t="s">
        <v>11</v>
      </c>
      <c r="J6105" s="4" t="s">
        <v>12</v>
      </c>
      <c r="K6105" s="4" t="s">
        <v>52</v>
      </c>
    </row>
    <row r="6106" spans="2:11" x14ac:dyDescent="0.25">
      <c r="B6106" s="7">
        <v>44391</v>
      </c>
      <c r="C6106" s="4" t="s">
        <v>13</v>
      </c>
      <c r="D6106" s="4" t="s">
        <v>14</v>
      </c>
      <c r="E6106" s="4" t="s">
        <v>20</v>
      </c>
      <c r="F6106" s="4">
        <v>7</v>
      </c>
      <c r="G6106" s="13">
        <f t="shared" si="95"/>
        <v>300</v>
      </c>
      <c r="H6106" s="13">
        <f>tbl_Data[[#This Row],[Units]] * tbl_Data[[#This Row],[Price]]</f>
        <v>2100</v>
      </c>
      <c r="I6106" s="4" t="s">
        <v>11</v>
      </c>
      <c r="J6106" s="4" t="s">
        <v>12</v>
      </c>
      <c r="K6106" s="4" t="s">
        <v>52</v>
      </c>
    </row>
    <row r="6107" spans="2:11" x14ac:dyDescent="0.25">
      <c r="B6107" s="7">
        <v>44391</v>
      </c>
      <c r="C6107" s="4" t="s">
        <v>21</v>
      </c>
      <c r="D6107" s="4" t="s">
        <v>18</v>
      </c>
      <c r="E6107" s="4" t="s">
        <v>22</v>
      </c>
      <c r="F6107" s="4">
        <v>13</v>
      </c>
      <c r="G6107" s="13">
        <f t="shared" si="95"/>
        <v>200</v>
      </c>
      <c r="H6107" s="13">
        <f>tbl_Data[[#This Row],[Units]] * tbl_Data[[#This Row],[Price]]</f>
        <v>2600</v>
      </c>
      <c r="I6107" s="4" t="s">
        <v>11</v>
      </c>
      <c r="J6107" s="4" t="s">
        <v>12</v>
      </c>
      <c r="K6107" s="4" t="s">
        <v>52</v>
      </c>
    </row>
    <row r="6108" spans="2:11" x14ac:dyDescent="0.25">
      <c r="B6108" s="7">
        <v>44391</v>
      </c>
      <c r="C6108" s="4" t="s">
        <v>21</v>
      </c>
      <c r="D6108" s="4" t="s">
        <v>16</v>
      </c>
      <c r="E6108" s="4" t="s">
        <v>17</v>
      </c>
      <c r="F6108" s="4">
        <v>6</v>
      </c>
      <c r="G6108" s="13">
        <f t="shared" si="95"/>
        <v>500</v>
      </c>
      <c r="H6108" s="13">
        <f>tbl_Data[[#This Row],[Units]] * tbl_Data[[#This Row],[Price]]</f>
        <v>3000</v>
      </c>
      <c r="I6108" s="4" t="s">
        <v>11</v>
      </c>
      <c r="J6108" s="4" t="s">
        <v>12</v>
      </c>
      <c r="K6108" s="4" t="s">
        <v>53</v>
      </c>
    </row>
    <row r="6109" spans="2:11" x14ac:dyDescent="0.25">
      <c r="B6109" s="7">
        <v>44391</v>
      </c>
      <c r="C6109" s="4" t="s">
        <v>13</v>
      </c>
      <c r="D6109" s="4" t="s">
        <v>48</v>
      </c>
      <c r="E6109" s="4" t="s">
        <v>15</v>
      </c>
      <c r="F6109" s="4">
        <v>35</v>
      </c>
      <c r="G6109" s="13">
        <f t="shared" si="95"/>
        <v>100</v>
      </c>
      <c r="H6109" s="13">
        <f>tbl_Data[[#This Row],[Units]] * tbl_Data[[#This Row],[Price]]</f>
        <v>3500</v>
      </c>
      <c r="I6109" s="4" t="s">
        <v>23</v>
      </c>
      <c r="J6109" s="4" t="s">
        <v>19</v>
      </c>
      <c r="K6109" s="4" t="s">
        <v>52</v>
      </c>
    </row>
    <row r="6110" spans="2:11" x14ac:dyDescent="0.25">
      <c r="B6110" s="7">
        <v>44391</v>
      </c>
      <c r="C6110" s="4" t="s">
        <v>21</v>
      </c>
      <c r="D6110" s="4" t="s">
        <v>14</v>
      </c>
      <c r="E6110" s="4" t="s">
        <v>17</v>
      </c>
      <c r="F6110" s="4">
        <v>9</v>
      </c>
      <c r="G6110" s="13">
        <f t="shared" si="95"/>
        <v>500</v>
      </c>
      <c r="H6110" s="13">
        <f>tbl_Data[[#This Row],[Units]] * tbl_Data[[#This Row],[Price]]</f>
        <v>4500</v>
      </c>
      <c r="I6110" s="4" t="s">
        <v>11</v>
      </c>
      <c r="J6110" s="4" t="s">
        <v>12</v>
      </c>
      <c r="K6110" s="4" t="s">
        <v>52</v>
      </c>
    </row>
    <row r="6111" spans="2:11" x14ac:dyDescent="0.25">
      <c r="B6111" s="7">
        <v>44391</v>
      </c>
      <c r="C6111" s="4" t="s">
        <v>13</v>
      </c>
      <c r="D6111" s="4" t="s">
        <v>18</v>
      </c>
      <c r="E6111" s="4" t="s">
        <v>10</v>
      </c>
      <c r="F6111" s="4">
        <v>13</v>
      </c>
      <c r="G6111" s="13">
        <f t="shared" si="95"/>
        <v>400</v>
      </c>
      <c r="H6111" s="13">
        <f>tbl_Data[[#This Row],[Units]] * tbl_Data[[#This Row],[Price]]</f>
        <v>5200</v>
      </c>
      <c r="I6111" s="4" t="s">
        <v>11</v>
      </c>
      <c r="J6111" s="4" t="s">
        <v>12</v>
      </c>
      <c r="K6111" s="4" t="s">
        <v>54</v>
      </c>
    </row>
    <row r="6112" spans="2:11" x14ac:dyDescent="0.25">
      <c r="B6112" s="7">
        <v>44391</v>
      </c>
      <c r="C6112" s="4" t="s">
        <v>13</v>
      </c>
      <c r="D6112" s="4" t="s">
        <v>9</v>
      </c>
      <c r="E6112" s="4" t="s">
        <v>17</v>
      </c>
      <c r="F6112" s="4">
        <v>15</v>
      </c>
      <c r="G6112" s="13">
        <f t="shared" si="95"/>
        <v>500</v>
      </c>
      <c r="H6112" s="13">
        <f>tbl_Data[[#This Row],[Units]] * tbl_Data[[#This Row],[Price]]</f>
        <v>7500</v>
      </c>
      <c r="I6112" s="4" t="s">
        <v>11</v>
      </c>
      <c r="J6112" s="4" t="s">
        <v>12</v>
      </c>
      <c r="K6112" s="4" t="s">
        <v>54</v>
      </c>
    </row>
    <row r="6113" spans="2:11" x14ac:dyDescent="0.25">
      <c r="B6113" s="7">
        <v>44391</v>
      </c>
      <c r="C6113" s="4" t="s">
        <v>21</v>
      </c>
      <c r="D6113" s="4" t="s">
        <v>14</v>
      </c>
      <c r="E6113" s="4" t="s">
        <v>10</v>
      </c>
      <c r="F6113" s="4">
        <v>21</v>
      </c>
      <c r="G6113" s="13">
        <f t="shared" si="95"/>
        <v>400</v>
      </c>
      <c r="H6113" s="13">
        <f>tbl_Data[[#This Row],[Units]] * tbl_Data[[#This Row],[Price]]</f>
        <v>8400</v>
      </c>
      <c r="I6113" s="4" t="s">
        <v>11</v>
      </c>
      <c r="J6113" s="4" t="s">
        <v>12</v>
      </c>
      <c r="K6113" s="4" t="s">
        <v>52</v>
      </c>
    </row>
    <row r="6114" spans="2:11" x14ac:dyDescent="0.25">
      <c r="B6114" s="7">
        <v>44391</v>
      </c>
      <c r="C6114" s="4" t="s">
        <v>8</v>
      </c>
      <c r="D6114" s="4" t="s">
        <v>9</v>
      </c>
      <c r="E6114" s="4" t="s">
        <v>10</v>
      </c>
      <c r="F6114" s="4">
        <v>22</v>
      </c>
      <c r="G6114" s="13">
        <f t="shared" si="95"/>
        <v>400</v>
      </c>
      <c r="H6114" s="13">
        <f>tbl_Data[[#This Row],[Units]] * tbl_Data[[#This Row],[Price]]</f>
        <v>8800</v>
      </c>
      <c r="I6114" s="4" t="s">
        <v>11</v>
      </c>
      <c r="J6114" s="4" t="s">
        <v>12</v>
      </c>
      <c r="K6114" s="4" t="s">
        <v>52</v>
      </c>
    </row>
    <row r="6115" spans="2:11" x14ac:dyDescent="0.25">
      <c r="B6115" s="7">
        <v>44391</v>
      </c>
      <c r="C6115" s="4" t="s">
        <v>21</v>
      </c>
      <c r="D6115" s="4" t="s">
        <v>48</v>
      </c>
      <c r="E6115" s="4" t="s">
        <v>17</v>
      </c>
      <c r="F6115" s="4">
        <v>19</v>
      </c>
      <c r="G6115" s="13">
        <f t="shared" si="95"/>
        <v>500</v>
      </c>
      <c r="H6115" s="13">
        <f>tbl_Data[[#This Row],[Units]] * tbl_Data[[#This Row],[Price]]</f>
        <v>9500</v>
      </c>
      <c r="I6115" s="4" t="s">
        <v>11</v>
      </c>
      <c r="J6115" s="4" t="s">
        <v>12</v>
      </c>
      <c r="K6115" s="4" t="s">
        <v>52</v>
      </c>
    </row>
    <row r="6116" spans="2:11" x14ac:dyDescent="0.25">
      <c r="B6116" s="7">
        <v>44391</v>
      </c>
      <c r="C6116" s="4" t="s">
        <v>13</v>
      </c>
      <c r="D6116" s="4" t="s">
        <v>48</v>
      </c>
      <c r="E6116" s="4" t="s">
        <v>10</v>
      </c>
      <c r="F6116" s="4">
        <v>25</v>
      </c>
      <c r="G6116" s="13">
        <f t="shared" si="95"/>
        <v>400</v>
      </c>
      <c r="H6116" s="13">
        <f>tbl_Data[[#This Row],[Units]] * tbl_Data[[#This Row],[Price]]</f>
        <v>10000</v>
      </c>
      <c r="I6116" s="4" t="s">
        <v>11</v>
      </c>
      <c r="J6116" s="4" t="s">
        <v>12</v>
      </c>
      <c r="K6116" s="4" t="s">
        <v>53</v>
      </c>
    </row>
    <row r="6117" spans="2:11" x14ac:dyDescent="0.25">
      <c r="B6117" s="7">
        <v>44391</v>
      </c>
      <c r="C6117" s="4" t="s">
        <v>21</v>
      </c>
      <c r="D6117" s="4" t="s">
        <v>48</v>
      </c>
      <c r="E6117" s="4" t="s">
        <v>10</v>
      </c>
      <c r="F6117" s="4">
        <v>45</v>
      </c>
      <c r="G6117" s="13">
        <f t="shared" si="95"/>
        <v>400</v>
      </c>
      <c r="H6117" s="13">
        <f>tbl_Data[[#This Row],[Units]] * tbl_Data[[#This Row],[Price]]</f>
        <v>18000</v>
      </c>
      <c r="I6117" s="4" t="s">
        <v>11</v>
      </c>
      <c r="J6117" s="4" t="s">
        <v>12</v>
      </c>
      <c r="K6117" s="4" t="s">
        <v>53</v>
      </c>
    </row>
    <row r="6118" spans="2:11" x14ac:dyDescent="0.25">
      <c r="B6118" s="7">
        <v>44392</v>
      </c>
      <c r="C6118" s="4" t="s">
        <v>21</v>
      </c>
      <c r="D6118" s="4" t="s">
        <v>48</v>
      </c>
      <c r="E6118" s="4" t="s">
        <v>10</v>
      </c>
      <c r="F6118" s="4">
        <v>5</v>
      </c>
      <c r="G6118" s="13">
        <f t="shared" si="95"/>
        <v>400</v>
      </c>
      <c r="H6118" s="13">
        <f>tbl_Data[[#This Row],[Units]] * tbl_Data[[#This Row],[Price]]</f>
        <v>2000</v>
      </c>
      <c r="I6118" s="4" t="s">
        <v>23</v>
      </c>
      <c r="J6118" s="4" t="s">
        <v>12</v>
      </c>
      <c r="K6118" s="4" t="s">
        <v>52</v>
      </c>
    </row>
    <row r="6119" spans="2:11" x14ac:dyDescent="0.25">
      <c r="B6119" s="7">
        <v>44392</v>
      </c>
      <c r="C6119" s="4" t="s">
        <v>8</v>
      </c>
      <c r="D6119" s="4" t="s">
        <v>24</v>
      </c>
      <c r="E6119" s="4" t="s">
        <v>17</v>
      </c>
      <c r="F6119" s="4">
        <v>6</v>
      </c>
      <c r="G6119" s="13">
        <f t="shared" si="95"/>
        <v>500</v>
      </c>
      <c r="H6119" s="13">
        <f>tbl_Data[[#This Row],[Units]] * tbl_Data[[#This Row],[Price]]</f>
        <v>3000</v>
      </c>
      <c r="I6119" s="4" t="s">
        <v>11</v>
      </c>
      <c r="J6119" s="4" t="s">
        <v>19</v>
      </c>
      <c r="K6119" s="4" t="s">
        <v>52</v>
      </c>
    </row>
    <row r="6120" spans="2:11" x14ac:dyDescent="0.25">
      <c r="B6120" s="7">
        <v>44392</v>
      </c>
      <c r="C6120" s="4" t="s">
        <v>13</v>
      </c>
      <c r="D6120" s="4" t="s">
        <v>16</v>
      </c>
      <c r="E6120" s="4" t="s">
        <v>22</v>
      </c>
      <c r="F6120" s="4">
        <v>27</v>
      </c>
      <c r="G6120" s="13">
        <f t="shared" si="95"/>
        <v>200</v>
      </c>
      <c r="H6120" s="13">
        <f>tbl_Data[[#This Row],[Units]] * tbl_Data[[#This Row],[Price]]</f>
        <v>5400</v>
      </c>
      <c r="I6120" s="4" t="s">
        <v>11</v>
      </c>
      <c r="J6120" s="4" t="s">
        <v>12</v>
      </c>
      <c r="K6120" s="4" t="s">
        <v>54</v>
      </c>
    </row>
    <row r="6121" spans="2:11" x14ac:dyDescent="0.25">
      <c r="B6121" s="7">
        <v>44392</v>
      </c>
      <c r="C6121" s="4" t="s">
        <v>8</v>
      </c>
      <c r="D6121" s="4" t="s">
        <v>24</v>
      </c>
      <c r="E6121" s="4" t="s">
        <v>10</v>
      </c>
      <c r="F6121" s="4">
        <v>15</v>
      </c>
      <c r="G6121" s="13">
        <f t="shared" si="95"/>
        <v>400</v>
      </c>
      <c r="H6121" s="13">
        <f>tbl_Data[[#This Row],[Units]] * tbl_Data[[#This Row],[Price]]</f>
        <v>6000</v>
      </c>
      <c r="I6121" s="4" t="s">
        <v>11</v>
      </c>
      <c r="J6121" s="4" t="s">
        <v>12</v>
      </c>
      <c r="K6121" s="4" t="s">
        <v>55</v>
      </c>
    </row>
    <row r="6122" spans="2:11" x14ac:dyDescent="0.25">
      <c r="B6122" s="7">
        <v>44392</v>
      </c>
      <c r="C6122" s="4" t="s">
        <v>21</v>
      </c>
      <c r="D6122" s="4" t="s">
        <v>14</v>
      </c>
      <c r="E6122" s="4" t="s">
        <v>10</v>
      </c>
      <c r="F6122" s="4">
        <v>15</v>
      </c>
      <c r="G6122" s="13">
        <f t="shared" si="95"/>
        <v>400</v>
      </c>
      <c r="H6122" s="13">
        <f>tbl_Data[[#This Row],[Units]] * tbl_Data[[#This Row],[Price]]</f>
        <v>6000</v>
      </c>
      <c r="I6122" s="4" t="s">
        <v>11</v>
      </c>
      <c r="J6122" s="4" t="s">
        <v>12</v>
      </c>
      <c r="K6122" s="4" t="s">
        <v>54</v>
      </c>
    </row>
    <row r="6123" spans="2:11" x14ac:dyDescent="0.25">
      <c r="B6123" s="7">
        <v>44392</v>
      </c>
      <c r="C6123" s="4" t="s">
        <v>8</v>
      </c>
      <c r="D6123" s="4" t="s">
        <v>48</v>
      </c>
      <c r="E6123" s="4" t="s">
        <v>22</v>
      </c>
      <c r="F6123" s="4">
        <v>32</v>
      </c>
      <c r="G6123" s="13">
        <f t="shared" si="95"/>
        <v>200</v>
      </c>
      <c r="H6123" s="13">
        <f>tbl_Data[[#This Row],[Units]] * tbl_Data[[#This Row],[Price]]</f>
        <v>6400</v>
      </c>
      <c r="I6123" s="4" t="s">
        <v>23</v>
      </c>
      <c r="J6123" s="4" t="s">
        <v>12</v>
      </c>
      <c r="K6123" s="4" t="s">
        <v>52</v>
      </c>
    </row>
    <row r="6124" spans="2:11" x14ac:dyDescent="0.25">
      <c r="B6124" s="7">
        <v>44392</v>
      </c>
      <c r="C6124" s="4" t="s">
        <v>21</v>
      </c>
      <c r="D6124" s="4" t="s">
        <v>18</v>
      </c>
      <c r="E6124" s="4" t="s">
        <v>20</v>
      </c>
      <c r="F6124" s="4">
        <v>30</v>
      </c>
      <c r="G6124" s="13">
        <f t="shared" si="95"/>
        <v>300</v>
      </c>
      <c r="H6124" s="13">
        <f>tbl_Data[[#This Row],[Units]] * tbl_Data[[#This Row],[Price]]</f>
        <v>9000</v>
      </c>
      <c r="I6124" s="4" t="s">
        <v>23</v>
      </c>
      <c r="J6124" s="4" t="s">
        <v>12</v>
      </c>
      <c r="K6124" s="4" t="s">
        <v>53</v>
      </c>
    </row>
    <row r="6125" spans="2:11" x14ac:dyDescent="0.25">
      <c r="B6125" s="7">
        <v>44392</v>
      </c>
      <c r="C6125" s="4" t="s">
        <v>13</v>
      </c>
      <c r="D6125" s="4" t="s">
        <v>48</v>
      </c>
      <c r="E6125" s="4" t="s">
        <v>20</v>
      </c>
      <c r="F6125" s="4">
        <v>38</v>
      </c>
      <c r="G6125" s="13">
        <f t="shared" si="95"/>
        <v>300</v>
      </c>
      <c r="H6125" s="13">
        <f>tbl_Data[[#This Row],[Units]] * tbl_Data[[#This Row],[Price]]</f>
        <v>11400</v>
      </c>
      <c r="I6125" s="4" t="s">
        <v>11</v>
      </c>
      <c r="J6125" s="4" t="s">
        <v>12</v>
      </c>
      <c r="K6125" s="4" t="s">
        <v>55</v>
      </c>
    </row>
    <row r="6126" spans="2:11" x14ac:dyDescent="0.25">
      <c r="B6126" s="7">
        <v>44392</v>
      </c>
      <c r="C6126" s="4" t="s">
        <v>8</v>
      </c>
      <c r="D6126" s="4" t="s">
        <v>14</v>
      </c>
      <c r="E6126" s="4" t="s">
        <v>17</v>
      </c>
      <c r="F6126" s="4">
        <v>30</v>
      </c>
      <c r="G6126" s="13">
        <f t="shared" si="95"/>
        <v>500</v>
      </c>
      <c r="H6126" s="13">
        <f>tbl_Data[[#This Row],[Units]] * tbl_Data[[#This Row],[Price]]</f>
        <v>15000</v>
      </c>
      <c r="I6126" s="4" t="s">
        <v>11</v>
      </c>
      <c r="J6126" s="4" t="s">
        <v>12</v>
      </c>
      <c r="K6126" s="4" t="s">
        <v>53</v>
      </c>
    </row>
    <row r="6127" spans="2:11" x14ac:dyDescent="0.25">
      <c r="B6127" s="7">
        <v>44392</v>
      </c>
      <c r="C6127" s="4" t="s">
        <v>8</v>
      </c>
      <c r="D6127" s="4" t="s">
        <v>14</v>
      </c>
      <c r="E6127" s="4" t="s">
        <v>10</v>
      </c>
      <c r="F6127" s="4">
        <v>38</v>
      </c>
      <c r="G6127" s="13">
        <f t="shared" si="95"/>
        <v>400</v>
      </c>
      <c r="H6127" s="13">
        <f>tbl_Data[[#This Row],[Units]] * tbl_Data[[#This Row],[Price]]</f>
        <v>15200</v>
      </c>
      <c r="I6127" s="4" t="s">
        <v>11</v>
      </c>
      <c r="J6127" s="4" t="s">
        <v>12</v>
      </c>
      <c r="K6127" s="4" t="s">
        <v>52</v>
      </c>
    </row>
    <row r="6128" spans="2:11" x14ac:dyDescent="0.25">
      <c r="B6128" s="7">
        <v>44392</v>
      </c>
      <c r="C6128" s="4" t="s">
        <v>13</v>
      </c>
      <c r="D6128" s="4" t="s">
        <v>9</v>
      </c>
      <c r="E6128" s="4" t="s">
        <v>10</v>
      </c>
      <c r="F6128" s="4">
        <v>47</v>
      </c>
      <c r="G6128" s="13">
        <f t="shared" si="95"/>
        <v>400</v>
      </c>
      <c r="H6128" s="13">
        <f>tbl_Data[[#This Row],[Units]] * tbl_Data[[#This Row],[Price]]</f>
        <v>18800</v>
      </c>
      <c r="I6128" s="4" t="s">
        <v>11</v>
      </c>
      <c r="J6128" s="4" t="s">
        <v>12</v>
      </c>
      <c r="K6128" s="4" t="s">
        <v>52</v>
      </c>
    </row>
    <row r="6129" spans="2:11" x14ac:dyDescent="0.25">
      <c r="B6129" s="7">
        <v>44392</v>
      </c>
      <c r="C6129" s="4" t="s">
        <v>21</v>
      </c>
      <c r="D6129" s="4" t="s">
        <v>48</v>
      </c>
      <c r="E6129" s="4" t="s">
        <v>10</v>
      </c>
      <c r="F6129" s="4">
        <v>48</v>
      </c>
      <c r="G6129" s="13">
        <f t="shared" si="95"/>
        <v>400</v>
      </c>
      <c r="H6129" s="13">
        <f>tbl_Data[[#This Row],[Units]] * tbl_Data[[#This Row],[Price]]</f>
        <v>19200</v>
      </c>
      <c r="I6129" s="4" t="s">
        <v>11</v>
      </c>
      <c r="J6129" s="4" t="s">
        <v>12</v>
      </c>
      <c r="K6129" s="4" t="s">
        <v>55</v>
      </c>
    </row>
    <row r="6130" spans="2:11" x14ac:dyDescent="0.25">
      <c r="B6130" s="7">
        <v>44392</v>
      </c>
      <c r="C6130" s="4" t="s">
        <v>21</v>
      </c>
      <c r="D6130" s="4" t="s">
        <v>9</v>
      </c>
      <c r="E6130" s="4" t="s">
        <v>17</v>
      </c>
      <c r="F6130" s="4">
        <v>43</v>
      </c>
      <c r="G6130" s="13">
        <f t="shared" si="95"/>
        <v>500</v>
      </c>
      <c r="H6130" s="13">
        <f>tbl_Data[[#This Row],[Units]] * tbl_Data[[#This Row],[Price]]</f>
        <v>21500</v>
      </c>
      <c r="I6130" s="4" t="s">
        <v>11</v>
      </c>
      <c r="J6130" s="4" t="s">
        <v>12</v>
      </c>
      <c r="K6130" s="4" t="s">
        <v>53</v>
      </c>
    </row>
    <row r="6131" spans="2:11" x14ac:dyDescent="0.25">
      <c r="B6131" s="7">
        <v>44392</v>
      </c>
      <c r="C6131" s="4" t="s">
        <v>8</v>
      </c>
      <c r="D6131" s="4" t="s">
        <v>24</v>
      </c>
      <c r="E6131" s="4" t="s">
        <v>17</v>
      </c>
      <c r="F6131" s="4">
        <v>47</v>
      </c>
      <c r="G6131" s="13">
        <f t="shared" si="95"/>
        <v>500</v>
      </c>
      <c r="H6131" s="13">
        <f>tbl_Data[[#This Row],[Units]] * tbl_Data[[#This Row],[Price]]</f>
        <v>23500</v>
      </c>
      <c r="I6131" s="4" t="s">
        <v>11</v>
      </c>
      <c r="J6131" s="4" t="s">
        <v>12</v>
      </c>
      <c r="K6131" s="4" t="s">
        <v>56</v>
      </c>
    </row>
    <row r="6132" spans="2:11" x14ac:dyDescent="0.25">
      <c r="B6132" s="7">
        <v>44393</v>
      </c>
      <c r="C6132" s="4" t="s">
        <v>13</v>
      </c>
      <c r="D6132" s="4" t="s">
        <v>24</v>
      </c>
      <c r="E6132" s="4" t="s">
        <v>20</v>
      </c>
      <c r="F6132" s="4">
        <v>17</v>
      </c>
      <c r="G6132" s="13">
        <f t="shared" si="95"/>
        <v>300</v>
      </c>
      <c r="H6132" s="13">
        <f>tbl_Data[[#This Row],[Units]] * tbl_Data[[#This Row],[Price]]</f>
        <v>5100</v>
      </c>
      <c r="I6132" s="4" t="s">
        <v>11</v>
      </c>
      <c r="J6132" s="4" t="s">
        <v>12</v>
      </c>
      <c r="K6132" s="4" t="s">
        <v>52</v>
      </c>
    </row>
    <row r="6133" spans="2:11" x14ac:dyDescent="0.25">
      <c r="B6133" s="7">
        <v>44393</v>
      </c>
      <c r="C6133" s="4" t="s">
        <v>21</v>
      </c>
      <c r="D6133" s="4" t="s">
        <v>9</v>
      </c>
      <c r="E6133" s="4" t="s">
        <v>17</v>
      </c>
      <c r="F6133" s="4">
        <v>13</v>
      </c>
      <c r="G6133" s="13">
        <f t="shared" si="95"/>
        <v>500</v>
      </c>
      <c r="H6133" s="13">
        <f>tbl_Data[[#This Row],[Units]] * tbl_Data[[#This Row],[Price]]</f>
        <v>6500</v>
      </c>
      <c r="I6133" s="4" t="s">
        <v>11</v>
      </c>
      <c r="J6133" s="4" t="s">
        <v>12</v>
      </c>
      <c r="K6133" s="4" t="s">
        <v>52</v>
      </c>
    </row>
    <row r="6134" spans="2:11" x14ac:dyDescent="0.25">
      <c r="B6134" s="7">
        <v>44393</v>
      </c>
      <c r="C6134" s="4" t="s">
        <v>8</v>
      </c>
      <c r="D6134" s="4" t="s">
        <v>18</v>
      </c>
      <c r="E6134" s="4" t="s">
        <v>17</v>
      </c>
      <c r="F6134" s="4">
        <v>16</v>
      </c>
      <c r="G6134" s="13">
        <f t="shared" si="95"/>
        <v>500</v>
      </c>
      <c r="H6134" s="13">
        <f>tbl_Data[[#This Row],[Units]] * tbl_Data[[#This Row],[Price]]</f>
        <v>8000</v>
      </c>
      <c r="I6134" s="4" t="s">
        <v>11</v>
      </c>
      <c r="J6134" s="4" t="s">
        <v>19</v>
      </c>
      <c r="K6134" s="4" t="s">
        <v>55</v>
      </c>
    </row>
    <row r="6135" spans="2:11" x14ac:dyDescent="0.25">
      <c r="B6135" s="7">
        <v>44393</v>
      </c>
      <c r="C6135" s="4" t="s">
        <v>13</v>
      </c>
      <c r="D6135" s="4" t="s">
        <v>9</v>
      </c>
      <c r="E6135" s="4" t="s">
        <v>10</v>
      </c>
      <c r="F6135" s="4">
        <v>23</v>
      </c>
      <c r="G6135" s="13">
        <f t="shared" si="95"/>
        <v>400</v>
      </c>
      <c r="H6135" s="13">
        <f>tbl_Data[[#This Row],[Units]] * tbl_Data[[#This Row],[Price]]</f>
        <v>9200</v>
      </c>
      <c r="I6135" s="4" t="s">
        <v>11</v>
      </c>
      <c r="J6135" s="4" t="s">
        <v>12</v>
      </c>
      <c r="K6135" s="4" t="s">
        <v>52</v>
      </c>
    </row>
    <row r="6136" spans="2:11" x14ac:dyDescent="0.25">
      <c r="B6136" s="7">
        <v>44393</v>
      </c>
      <c r="C6136" s="4" t="s">
        <v>21</v>
      </c>
      <c r="D6136" s="4" t="s">
        <v>48</v>
      </c>
      <c r="E6136" s="4" t="s">
        <v>20</v>
      </c>
      <c r="F6136" s="4">
        <v>36</v>
      </c>
      <c r="G6136" s="13">
        <f t="shared" si="95"/>
        <v>300</v>
      </c>
      <c r="H6136" s="13">
        <f>tbl_Data[[#This Row],[Units]] * tbl_Data[[#This Row],[Price]]</f>
        <v>10800</v>
      </c>
      <c r="I6136" s="4" t="s">
        <v>11</v>
      </c>
      <c r="J6136" s="4" t="s">
        <v>12</v>
      </c>
      <c r="K6136" s="4" t="s">
        <v>53</v>
      </c>
    </row>
    <row r="6137" spans="2:11" x14ac:dyDescent="0.25">
      <c r="B6137" s="7">
        <v>44393</v>
      </c>
      <c r="C6137" s="4" t="s">
        <v>8</v>
      </c>
      <c r="D6137" s="4" t="s">
        <v>18</v>
      </c>
      <c r="E6137" s="4" t="s">
        <v>10</v>
      </c>
      <c r="F6137" s="4">
        <v>39</v>
      </c>
      <c r="G6137" s="13">
        <f t="shared" si="95"/>
        <v>400</v>
      </c>
      <c r="H6137" s="13">
        <f>tbl_Data[[#This Row],[Units]] * tbl_Data[[#This Row],[Price]]</f>
        <v>15600</v>
      </c>
      <c r="I6137" s="4" t="s">
        <v>23</v>
      </c>
      <c r="J6137" s="4" t="s">
        <v>19</v>
      </c>
      <c r="K6137" s="4" t="s">
        <v>52</v>
      </c>
    </row>
    <row r="6138" spans="2:11" x14ac:dyDescent="0.25">
      <c r="B6138" s="7">
        <v>44393</v>
      </c>
      <c r="C6138" s="4" t="s">
        <v>21</v>
      </c>
      <c r="D6138" s="4" t="s">
        <v>48</v>
      </c>
      <c r="E6138" s="4" t="s">
        <v>10</v>
      </c>
      <c r="F6138" s="4">
        <v>41</v>
      </c>
      <c r="G6138" s="13">
        <f t="shared" si="95"/>
        <v>400</v>
      </c>
      <c r="H6138" s="13">
        <f>tbl_Data[[#This Row],[Units]] * tbl_Data[[#This Row],[Price]]</f>
        <v>16400</v>
      </c>
      <c r="I6138" s="4" t="s">
        <v>11</v>
      </c>
      <c r="J6138" s="4" t="s">
        <v>12</v>
      </c>
      <c r="K6138" s="4" t="s">
        <v>55</v>
      </c>
    </row>
    <row r="6139" spans="2:11" x14ac:dyDescent="0.25">
      <c r="B6139" s="7">
        <v>44393</v>
      </c>
      <c r="C6139" s="4" t="s">
        <v>8</v>
      </c>
      <c r="D6139" s="4" t="s">
        <v>48</v>
      </c>
      <c r="E6139" s="4" t="s">
        <v>10</v>
      </c>
      <c r="F6139" s="4">
        <v>43</v>
      </c>
      <c r="G6139" s="13">
        <f t="shared" si="95"/>
        <v>400</v>
      </c>
      <c r="H6139" s="13">
        <f>tbl_Data[[#This Row],[Units]] * tbl_Data[[#This Row],[Price]]</f>
        <v>17200</v>
      </c>
      <c r="I6139" s="4" t="s">
        <v>11</v>
      </c>
      <c r="J6139" s="4" t="s">
        <v>12</v>
      </c>
      <c r="K6139" s="4" t="s">
        <v>55</v>
      </c>
    </row>
    <row r="6140" spans="2:11" x14ac:dyDescent="0.25">
      <c r="B6140" s="7">
        <v>44393</v>
      </c>
      <c r="C6140" s="4" t="s">
        <v>21</v>
      </c>
      <c r="D6140" s="4" t="s">
        <v>18</v>
      </c>
      <c r="E6140" s="4" t="s">
        <v>17</v>
      </c>
      <c r="F6140" s="4">
        <v>42</v>
      </c>
      <c r="G6140" s="13">
        <f t="shared" si="95"/>
        <v>500</v>
      </c>
      <c r="H6140" s="13">
        <f>tbl_Data[[#This Row],[Units]] * tbl_Data[[#This Row],[Price]]</f>
        <v>21000</v>
      </c>
      <c r="I6140" s="4" t="s">
        <v>11</v>
      </c>
      <c r="J6140" s="4" t="s">
        <v>12</v>
      </c>
      <c r="K6140" s="4" t="s">
        <v>52</v>
      </c>
    </row>
    <row r="6141" spans="2:11" x14ac:dyDescent="0.25">
      <c r="B6141" s="7">
        <v>44394</v>
      </c>
      <c r="C6141" s="4" t="s">
        <v>21</v>
      </c>
      <c r="D6141" s="4" t="s">
        <v>14</v>
      </c>
      <c r="E6141" s="4" t="s">
        <v>20</v>
      </c>
      <c r="F6141" s="4">
        <v>1</v>
      </c>
      <c r="G6141" s="13">
        <f t="shared" si="95"/>
        <v>300</v>
      </c>
      <c r="H6141" s="13">
        <f>tbl_Data[[#This Row],[Units]] * tbl_Data[[#This Row],[Price]]</f>
        <v>300</v>
      </c>
      <c r="I6141" s="4" t="s">
        <v>11</v>
      </c>
      <c r="J6141" s="4" t="s">
        <v>12</v>
      </c>
      <c r="K6141" s="4" t="s">
        <v>52</v>
      </c>
    </row>
    <row r="6142" spans="2:11" x14ac:dyDescent="0.25">
      <c r="B6142" s="7">
        <v>44394</v>
      </c>
      <c r="C6142" s="4" t="s">
        <v>21</v>
      </c>
      <c r="D6142" s="4" t="s">
        <v>48</v>
      </c>
      <c r="E6142" s="4" t="s">
        <v>20</v>
      </c>
      <c r="F6142" s="4">
        <v>8</v>
      </c>
      <c r="G6142" s="13">
        <f t="shared" si="95"/>
        <v>300</v>
      </c>
      <c r="H6142" s="13">
        <f>tbl_Data[[#This Row],[Units]] * tbl_Data[[#This Row],[Price]]</f>
        <v>2400</v>
      </c>
      <c r="I6142" s="4" t="s">
        <v>23</v>
      </c>
      <c r="J6142" s="4" t="s">
        <v>12</v>
      </c>
      <c r="K6142" s="4" t="s">
        <v>56</v>
      </c>
    </row>
    <row r="6143" spans="2:11" x14ac:dyDescent="0.25">
      <c r="B6143" s="7">
        <v>44394</v>
      </c>
      <c r="C6143" s="4" t="s">
        <v>21</v>
      </c>
      <c r="D6143" s="4" t="s">
        <v>14</v>
      </c>
      <c r="E6143" s="4" t="s">
        <v>10</v>
      </c>
      <c r="F6143" s="4">
        <v>7</v>
      </c>
      <c r="G6143" s="13">
        <f t="shared" si="95"/>
        <v>400</v>
      </c>
      <c r="H6143" s="13">
        <f>tbl_Data[[#This Row],[Units]] * tbl_Data[[#This Row],[Price]]</f>
        <v>2800</v>
      </c>
      <c r="I6143" s="4" t="s">
        <v>23</v>
      </c>
      <c r="J6143" s="4" t="s">
        <v>12</v>
      </c>
      <c r="K6143" s="4" t="s">
        <v>55</v>
      </c>
    </row>
    <row r="6144" spans="2:11" x14ac:dyDescent="0.25">
      <c r="B6144" s="7">
        <v>44394</v>
      </c>
      <c r="C6144" s="4" t="s">
        <v>8</v>
      </c>
      <c r="D6144" s="4" t="s">
        <v>18</v>
      </c>
      <c r="E6144" s="4" t="s">
        <v>15</v>
      </c>
      <c r="F6144" s="4">
        <v>34</v>
      </c>
      <c r="G6144" s="13">
        <f t="shared" si="95"/>
        <v>100</v>
      </c>
      <c r="H6144" s="13">
        <f>tbl_Data[[#This Row],[Units]] * tbl_Data[[#This Row],[Price]]</f>
        <v>3400</v>
      </c>
      <c r="I6144" s="4" t="s">
        <v>11</v>
      </c>
      <c r="J6144" s="4" t="s">
        <v>12</v>
      </c>
      <c r="K6144" s="4" t="s">
        <v>54</v>
      </c>
    </row>
    <row r="6145" spans="2:11" x14ac:dyDescent="0.25">
      <c r="B6145" s="7">
        <v>44394</v>
      </c>
      <c r="C6145" s="4" t="s">
        <v>13</v>
      </c>
      <c r="D6145" s="4" t="s">
        <v>14</v>
      </c>
      <c r="E6145" s="4" t="s">
        <v>15</v>
      </c>
      <c r="F6145" s="4">
        <v>47</v>
      </c>
      <c r="G6145" s="13">
        <f t="shared" si="95"/>
        <v>100</v>
      </c>
      <c r="H6145" s="13">
        <f>tbl_Data[[#This Row],[Units]] * tbl_Data[[#This Row],[Price]]</f>
        <v>4700</v>
      </c>
      <c r="I6145" s="4" t="s">
        <v>11</v>
      </c>
      <c r="J6145" s="4" t="s">
        <v>19</v>
      </c>
      <c r="K6145" s="4" t="s">
        <v>55</v>
      </c>
    </row>
    <row r="6146" spans="2:11" x14ac:dyDescent="0.25">
      <c r="B6146" s="7">
        <v>44394</v>
      </c>
      <c r="C6146" s="4" t="s">
        <v>21</v>
      </c>
      <c r="D6146" s="4" t="s">
        <v>18</v>
      </c>
      <c r="E6146" s="4" t="s">
        <v>20</v>
      </c>
      <c r="F6146" s="4">
        <v>17</v>
      </c>
      <c r="G6146" s="13">
        <f t="shared" si="95"/>
        <v>300</v>
      </c>
      <c r="H6146" s="13">
        <f>tbl_Data[[#This Row],[Units]] * tbl_Data[[#This Row],[Price]]</f>
        <v>5100</v>
      </c>
      <c r="I6146" s="4" t="s">
        <v>11</v>
      </c>
      <c r="J6146" s="4" t="s">
        <v>12</v>
      </c>
      <c r="K6146" s="4" t="s">
        <v>55</v>
      </c>
    </row>
    <row r="6147" spans="2:11" x14ac:dyDescent="0.25">
      <c r="B6147" s="7">
        <v>44394</v>
      </c>
      <c r="C6147" s="4" t="s">
        <v>8</v>
      </c>
      <c r="D6147" s="4" t="s">
        <v>18</v>
      </c>
      <c r="E6147" s="4" t="s">
        <v>17</v>
      </c>
      <c r="F6147" s="4">
        <v>16</v>
      </c>
      <c r="G6147" s="13">
        <f t="shared" si="95"/>
        <v>500</v>
      </c>
      <c r="H6147" s="13">
        <f>tbl_Data[[#This Row],[Units]] * tbl_Data[[#This Row],[Price]]</f>
        <v>8000</v>
      </c>
      <c r="I6147" s="4" t="s">
        <v>11</v>
      </c>
      <c r="J6147" s="4" t="s">
        <v>12</v>
      </c>
      <c r="K6147" s="4" t="s">
        <v>55</v>
      </c>
    </row>
    <row r="6148" spans="2:11" x14ac:dyDescent="0.25">
      <c r="B6148" s="7">
        <v>44394</v>
      </c>
      <c r="C6148" s="4" t="s">
        <v>21</v>
      </c>
      <c r="D6148" s="4" t="s">
        <v>14</v>
      </c>
      <c r="E6148" s="4" t="s">
        <v>17</v>
      </c>
      <c r="F6148" s="4">
        <v>28</v>
      </c>
      <c r="G6148" s="13">
        <f t="shared" ref="G6148:G6211" si="96">_xlfn.XLOOKUP(E6148, Product, dv_Price, "N/A", 0)</f>
        <v>500</v>
      </c>
      <c r="H6148" s="13">
        <f>tbl_Data[[#This Row],[Units]] * tbl_Data[[#This Row],[Price]]</f>
        <v>14000</v>
      </c>
      <c r="I6148" s="4" t="s">
        <v>11</v>
      </c>
      <c r="J6148" s="4" t="s">
        <v>12</v>
      </c>
      <c r="K6148" s="4" t="s">
        <v>53</v>
      </c>
    </row>
    <row r="6149" spans="2:11" x14ac:dyDescent="0.25">
      <c r="B6149" s="7">
        <v>44394</v>
      </c>
      <c r="C6149" s="4" t="s">
        <v>8</v>
      </c>
      <c r="D6149" s="4" t="s">
        <v>48</v>
      </c>
      <c r="E6149" s="4" t="s">
        <v>10</v>
      </c>
      <c r="F6149" s="4">
        <v>38</v>
      </c>
      <c r="G6149" s="13">
        <f t="shared" si="96"/>
        <v>400</v>
      </c>
      <c r="H6149" s="13">
        <f>tbl_Data[[#This Row],[Units]] * tbl_Data[[#This Row],[Price]]</f>
        <v>15200</v>
      </c>
      <c r="I6149" s="4" t="s">
        <v>11</v>
      </c>
      <c r="J6149" s="4" t="s">
        <v>12</v>
      </c>
      <c r="K6149" s="4" t="s">
        <v>53</v>
      </c>
    </row>
    <row r="6150" spans="2:11" x14ac:dyDescent="0.25">
      <c r="B6150" s="7">
        <v>44394</v>
      </c>
      <c r="C6150" s="4" t="s">
        <v>13</v>
      </c>
      <c r="D6150" s="4" t="s">
        <v>16</v>
      </c>
      <c r="E6150" s="4" t="s">
        <v>17</v>
      </c>
      <c r="F6150" s="4">
        <v>32</v>
      </c>
      <c r="G6150" s="13">
        <f t="shared" si="96"/>
        <v>500</v>
      </c>
      <c r="H6150" s="13">
        <f>tbl_Data[[#This Row],[Units]] * tbl_Data[[#This Row],[Price]]</f>
        <v>16000</v>
      </c>
      <c r="I6150" s="4" t="s">
        <v>11</v>
      </c>
      <c r="J6150" s="4" t="s">
        <v>12</v>
      </c>
      <c r="K6150" s="4" t="s">
        <v>55</v>
      </c>
    </row>
    <row r="6151" spans="2:11" x14ac:dyDescent="0.25">
      <c r="B6151" s="7">
        <v>44394</v>
      </c>
      <c r="C6151" s="4" t="s">
        <v>21</v>
      </c>
      <c r="D6151" s="4" t="s">
        <v>14</v>
      </c>
      <c r="E6151" s="4" t="s">
        <v>10</v>
      </c>
      <c r="F6151" s="4">
        <v>40</v>
      </c>
      <c r="G6151" s="13">
        <f t="shared" si="96"/>
        <v>400</v>
      </c>
      <c r="H6151" s="13">
        <f>tbl_Data[[#This Row],[Units]] * tbl_Data[[#This Row],[Price]]</f>
        <v>16000</v>
      </c>
      <c r="I6151" s="4" t="s">
        <v>11</v>
      </c>
      <c r="J6151" s="4" t="s">
        <v>12</v>
      </c>
      <c r="K6151" s="4" t="s">
        <v>52</v>
      </c>
    </row>
    <row r="6152" spans="2:11" x14ac:dyDescent="0.25">
      <c r="B6152" s="7">
        <v>44394</v>
      </c>
      <c r="C6152" s="4" t="s">
        <v>13</v>
      </c>
      <c r="D6152" s="4" t="s">
        <v>18</v>
      </c>
      <c r="E6152" s="4" t="s">
        <v>10</v>
      </c>
      <c r="F6152" s="4">
        <v>48</v>
      </c>
      <c r="G6152" s="13">
        <f t="shared" si="96"/>
        <v>400</v>
      </c>
      <c r="H6152" s="13">
        <f>tbl_Data[[#This Row],[Units]] * tbl_Data[[#This Row],[Price]]</f>
        <v>19200</v>
      </c>
      <c r="I6152" s="4" t="s">
        <v>23</v>
      </c>
      <c r="J6152" s="4" t="s">
        <v>12</v>
      </c>
      <c r="K6152" s="4" t="s">
        <v>52</v>
      </c>
    </row>
    <row r="6153" spans="2:11" x14ac:dyDescent="0.25">
      <c r="B6153" s="7">
        <v>44394</v>
      </c>
      <c r="C6153" s="4" t="s">
        <v>13</v>
      </c>
      <c r="D6153" s="4" t="s">
        <v>16</v>
      </c>
      <c r="E6153" s="4" t="s">
        <v>17</v>
      </c>
      <c r="F6153" s="4">
        <v>43</v>
      </c>
      <c r="G6153" s="13">
        <f t="shared" si="96"/>
        <v>500</v>
      </c>
      <c r="H6153" s="13">
        <f>tbl_Data[[#This Row],[Units]] * tbl_Data[[#This Row],[Price]]</f>
        <v>21500</v>
      </c>
      <c r="I6153" s="4" t="s">
        <v>11</v>
      </c>
      <c r="J6153" s="4" t="s">
        <v>12</v>
      </c>
      <c r="K6153" s="4" t="s">
        <v>54</v>
      </c>
    </row>
    <row r="6154" spans="2:11" x14ac:dyDescent="0.25">
      <c r="B6154" s="7">
        <v>44395</v>
      </c>
      <c r="C6154" s="4" t="s">
        <v>8</v>
      </c>
      <c r="D6154" s="4" t="s">
        <v>16</v>
      </c>
      <c r="E6154" s="4" t="s">
        <v>15</v>
      </c>
      <c r="F6154" s="4">
        <v>2</v>
      </c>
      <c r="G6154" s="13">
        <f t="shared" si="96"/>
        <v>100</v>
      </c>
      <c r="H6154" s="13">
        <f>tbl_Data[[#This Row],[Units]] * tbl_Data[[#This Row],[Price]]</f>
        <v>200</v>
      </c>
      <c r="I6154" s="4" t="s">
        <v>11</v>
      </c>
      <c r="J6154" s="4" t="s">
        <v>12</v>
      </c>
      <c r="K6154" s="4" t="s">
        <v>52</v>
      </c>
    </row>
    <row r="6155" spans="2:11" x14ac:dyDescent="0.25">
      <c r="B6155" s="7">
        <v>44395</v>
      </c>
      <c r="C6155" s="4" t="s">
        <v>13</v>
      </c>
      <c r="D6155" s="4" t="s">
        <v>9</v>
      </c>
      <c r="E6155" s="4" t="s">
        <v>10</v>
      </c>
      <c r="F6155" s="4">
        <v>3</v>
      </c>
      <c r="G6155" s="13">
        <f t="shared" si="96"/>
        <v>400</v>
      </c>
      <c r="H6155" s="13">
        <f>tbl_Data[[#This Row],[Units]] * tbl_Data[[#This Row],[Price]]</f>
        <v>1200</v>
      </c>
      <c r="I6155" s="4" t="s">
        <v>11</v>
      </c>
      <c r="J6155" s="4" t="s">
        <v>12</v>
      </c>
      <c r="K6155" s="4" t="s">
        <v>52</v>
      </c>
    </row>
    <row r="6156" spans="2:11" x14ac:dyDescent="0.25">
      <c r="B6156" s="7">
        <v>44395</v>
      </c>
      <c r="C6156" s="4" t="s">
        <v>8</v>
      </c>
      <c r="D6156" s="4" t="s">
        <v>14</v>
      </c>
      <c r="E6156" s="4" t="s">
        <v>10</v>
      </c>
      <c r="F6156" s="4">
        <v>6</v>
      </c>
      <c r="G6156" s="13">
        <f t="shared" si="96"/>
        <v>400</v>
      </c>
      <c r="H6156" s="13">
        <f>tbl_Data[[#This Row],[Units]] * tbl_Data[[#This Row],[Price]]</f>
        <v>2400</v>
      </c>
      <c r="I6156" s="4" t="s">
        <v>11</v>
      </c>
      <c r="J6156" s="4" t="s">
        <v>12</v>
      </c>
      <c r="K6156" s="4" t="s">
        <v>53</v>
      </c>
    </row>
    <row r="6157" spans="2:11" x14ac:dyDescent="0.25">
      <c r="B6157" s="7">
        <v>44395</v>
      </c>
      <c r="C6157" s="4" t="s">
        <v>21</v>
      </c>
      <c r="D6157" s="4" t="s">
        <v>14</v>
      </c>
      <c r="E6157" s="4" t="s">
        <v>20</v>
      </c>
      <c r="F6157" s="4">
        <v>8</v>
      </c>
      <c r="G6157" s="13">
        <f t="shared" si="96"/>
        <v>300</v>
      </c>
      <c r="H6157" s="13">
        <f>tbl_Data[[#This Row],[Units]] * tbl_Data[[#This Row],[Price]]</f>
        <v>2400</v>
      </c>
      <c r="I6157" s="4" t="s">
        <v>11</v>
      </c>
      <c r="J6157" s="4" t="s">
        <v>12</v>
      </c>
      <c r="K6157" s="4" t="s">
        <v>52</v>
      </c>
    </row>
    <row r="6158" spans="2:11" x14ac:dyDescent="0.25">
      <c r="B6158" s="7">
        <v>44395</v>
      </c>
      <c r="C6158" s="4" t="s">
        <v>8</v>
      </c>
      <c r="D6158" s="4" t="s">
        <v>48</v>
      </c>
      <c r="E6158" s="4" t="s">
        <v>10</v>
      </c>
      <c r="F6158" s="4">
        <v>19</v>
      </c>
      <c r="G6158" s="13">
        <f t="shared" si="96"/>
        <v>400</v>
      </c>
      <c r="H6158" s="13">
        <f>tbl_Data[[#This Row],[Units]] * tbl_Data[[#This Row],[Price]]</f>
        <v>7600</v>
      </c>
      <c r="I6158" s="4" t="s">
        <v>11</v>
      </c>
      <c r="J6158" s="4" t="s">
        <v>19</v>
      </c>
      <c r="K6158" s="4" t="s">
        <v>52</v>
      </c>
    </row>
    <row r="6159" spans="2:11" x14ac:dyDescent="0.25">
      <c r="B6159" s="7">
        <v>44395</v>
      </c>
      <c r="C6159" s="4" t="s">
        <v>21</v>
      </c>
      <c r="D6159" s="4" t="s">
        <v>14</v>
      </c>
      <c r="E6159" s="4" t="s">
        <v>10</v>
      </c>
      <c r="F6159" s="4">
        <v>26</v>
      </c>
      <c r="G6159" s="13">
        <f t="shared" si="96"/>
        <v>400</v>
      </c>
      <c r="H6159" s="13">
        <f>tbl_Data[[#This Row],[Units]] * tbl_Data[[#This Row],[Price]]</f>
        <v>10400</v>
      </c>
      <c r="I6159" s="4" t="s">
        <v>11</v>
      </c>
      <c r="J6159" s="4" t="s">
        <v>12</v>
      </c>
      <c r="K6159" s="4" t="s">
        <v>55</v>
      </c>
    </row>
    <row r="6160" spans="2:11" x14ac:dyDescent="0.25">
      <c r="B6160" s="7">
        <v>44395</v>
      </c>
      <c r="C6160" s="4" t="s">
        <v>21</v>
      </c>
      <c r="D6160" s="4" t="s">
        <v>16</v>
      </c>
      <c r="E6160" s="4" t="s">
        <v>10</v>
      </c>
      <c r="F6160" s="4">
        <v>32</v>
      </c>
      <c r="G6160" s="13">
        <f t="shared" si="96"/>
        <v>400</v>
      </c>
      <c r="H6160" s="13">
        <f>tbl_Data[[#This Row],[Units]] * tbl_Data[[#This Row],[Price]]</f>
        <v>12800</v>
      </c>
      <c r="I6160" s="4" t="s">
        <v>11</v>
      </c>
      <c r="J6160" s="4" t="s">
        <v>12</v>
      </c>
      <c r="K6160" s="4" t="s">
        <v>55</v>
      </c>
    </row>
    <row r="6161" spans="2:11" x14ac:dyDescent="0.25">
      <c r="B6161" s="7">
        <v>44395</v>
      </c>
      <c r="C6161" s="4" t="s">
        <v>13</v>
      </c>
      <c r="D6161" s="4" t="s">
        <v>14</v>
      </c>
      <c r="E6161" s="4" t="s">
        <v>10</v>
      </c>
      <c r="F6161" s="4">
        <v>33</v>
      </c>
      <c r="G6161" s="13">
        <f t="shared" si="96"/>
        <v>400</v>
      </c>
      <c r="H6161" s="13">
        <f>tbl_Data[[#This Row],[Units]] * tbl_Data[[#This Row],[Price]]</f>
        <v>13200</v>
      </c>
      <c r="I6161" s="4" t="s">
        <v>11</v>
      </c>
      <c r="J6161" s="4" t="s">
        <v>12</v>
      </c>
      <c r="K6161" s="4" t="s">
        <v>52</v>
      </c>
    </row>
    <row r="6162" spans="2:11" x14ac:dyDescent="0.25">
      <c r="B6162" s="7">
        <v>44395</v>
      </c>
      <c r="C6162" s="4" t="s">
        <v>8</v>
      </c>
      <c r="D6162" s="4" t="s">
        <v>18</v>
      </c>
      <c r="E6162" s="4" t="s">
        <v>10</v>
      </c>
      <c r="F6162" s="4">
        <v>47</v>
      </c>
      <c r="G6162" s="13">
        <f t="shared" si="96"/>
        <v>400</v>
      </c>
      <c r="H6162" s="13">
        <f>tbl_Data[[#This Row],[Units]] * tbl_Data[[#This Row],[Price]]</f>
        <v>18800</v>
      </c>
      <c r="I6162" s="4" t="s">
        <v>11</v>
      </c>
      <c r="J6162" s="4" t="s">
        <v>12</v>
      </c>
      <c r="K6162" s="4" t="s">
        <v>56</v>
      </c>
    </row>
    <row r="6163" spans="2:11" x14ac:dyDescent="0.25">
      <c r="B6163" s="7">
        <v>44396</v>
      </c>
      <c r="C6163" s="4" t="s">
        <v>8</v>
      </c>
      <c r="D6163" s="4" t="s">
        <v>18</v>
      </c>
      <c r="E6163" s="4" t="s">
        <v>10</v>
      </c>
      <c r="F6163" s="4">
        <v>2</v>
      </c>
      <c r="G6163" s="13">
        <f t="shared" si="96"/>
        <v>400</v>
      </c>
      <c r="H6163" s="13">
        <f>tbl_Data[[#This Row],[Units]] * tbl_Data[[#This Row],[Price]]</f>
        <v>800</v>
      </c>
      <c r="I6163" s="4" t="s">
        <v>11</v>
      </c>
      <c r="J6163" s="4" t="s">
        <v>12</v>
      </c>
      <c r="K6163" s="4" t="s">
        <v>52</v>
      </c>
    </row>
    <row r="6164" spans="2:11" x14ac:dyDescent="0.25">
      <c r="B6164" s="7">
        <v>44396</v>
      </c>
      <c r="C6164" s="4" t="s">
        <v>8</v>
      </c>
      <c r="D6164" s="4" t="s">
        <v>48</v>
      </c>
      <c r="E6164" s="4" t="s">
        <v>10</v>
      </c>
      <c r="F6164" s="4">
        <v>13</v>
      </c>
      <c r="G6164" s="13">
        <f t="shared" si="96"/>
        <v>400</v>
      </c>
      <c r="H6164" s="13">
        <f>tbl_Data[[#This Row],[Units]] * tbl_Data[[#This Row],[Price]]</f>
        <v>5200</v>
      </c>
      <c r="I6164" s="4" t="s">
        <v>11</v>
      </c>
      <c r="J6164" s="4" t="s">
        <v>12</v>
      </c>
      <c r="K6164" s="4" t="s">
        <v>52</v>
      </c>
    </row>
    <row r="6165" spans="2:11" x14ac:dyDescent="0.25">
      <c r="B6165" s="7">
        <v>44396</v>
      </c>
      <c r="C6165" s="4" t="s">
        <v>8</v>
      </c>
      <c r="D6165" s="4" t="s">
        <v>18</v>
      </c>
      <c r="E6165" s="4" t="s">
        <v>20</v>
      </c>
      <c r="F6165" s="4">
        <v>18</v>
      </c>
      <c r="G6165" s="13">
        <f t="shared" si="96"/>
        <v>300</v>
      </c>
      <c r="H6165" s="13">
        <f>tbl_Data[[#This Row],[Units]] * tbl_Data[[#This Row],[Price]]</f>
        <v>5400</v>
      </c>
      <c r="I6165" s="4" t="s">
        <v>11</v>
      </c>
      <c r="J6165" s="4" t="s">
        <v>19</v>
      </c>
      <c r="K6165" s="4" t="s">
        <v>53</v>
      </c>
    </row>
    <row r="6166" spans="2:11" x14ac:dyDescent="0.25">
      <c r="B6166" s="7">
        <v>44396</v>
      </c>
      <c r="C6166" s="4" t="s">
        <v>21</v>
      </c>
      <c r="D6166" s="4" t="s">
        <v>14</v>
      </c>
      <c r="E6166" s="4" t="s">
        <v>22</v>
      </c>
      <c r="F6166" s="4">
        <v>29</v>
      </c>
      <c r="G6166" s="13">
        <f t="shared" si="96"/>
        <v>200</v>
      </c>
      <c r="H6166" s="13">
        <f>tbl_Data[[#This Row],[Units]] * tbl_Data[[#This Row],[Price]]</f>
        <v>5800</v>
      </c>
      <c r="I6166" s="4" t="s">
        <v>11</v>
      </c>
      <c r="J6166" s="4" t="s">
        <v>12</v>
      </c>
      <c r="K6166" s="4" t="s">
        <v>53</v>
      </c>
    </row>
    <row r="6167" spans="2:11" x14ac:dyDescent="0.25">
      <c r="B6167" s="7">
        <v>44396</v>
      </c>
      <c r="C6167" s="4" t="s">
        <v>21</v>
      </c>
      <c r="D6167" s="4" t="s">
        <v>48</v>
      </c>
      <c r="E6167" s="4" t="s">
        <v>10</v>
      </c>
      <c r="F6167" s="4">
        <v>21</v>
      </c>
      <c r="G6167" s="13">
        <f t="shared" si="96"/>
        <v>400</v>
      </c>
      <c r="H6167" s="13">
        <f>tbl_Data[[#This Row],[Units]] * tbl_Data[[#This Row],[Price]]</f>
        <v>8400</v>
      </c>
      <c r="I6167" s="4" t="s">
        <v>23</v>
      </c>
      <c r="J6167" s="4" t="s">
        <v>12</v>
      </c>
      <c r="K6167" s="4" t="s">
        <v>52</v>
      </c>
    </row>
    <row r="6168" spans="2:11" x14ac:dyDescent="0.25">
      <c r="B6168" s="7">
        <v>44396</v>
      </c>
      <c r="C6168" s="4" t="s">
        <v>8</v>
      </c>
      <c r="D6168" s="4" t="s">
        <v>14</v>
      </c>
      <c r="E6168" s="4" t="s">
        <v>20</v>
      </c>
      <c r="F6168" s="4">
        <v>30</v>
      </c>
      <c r="G6168" s="13">
        <f t="shared" si="96"/>
        <v>300</v>
      </c>
      <c r="H6168" s="13">
        <f>tbl_Data[[#This Row],[Units]] * tbl_Data[[#This Row],[Price]]</f>
        <v>9000</v>
      </c>
      <c r="I6168" s="4" t="s">
        <v>23</v>
      </c>
      <c r="J6168" s="4" t="s">
        <v>12</v>
      </c>
      <c r="K6168" s="4" t="s">
        <v>52</v>
      </c>
    </row>
    <row r="6169" spans="2:11" x14ac:dyDescent="0.25">
      <c r="B6169" s="7">
        <v>44396</v>
      </c>
      <c r="C6169" s="4" t="s">
        <v>13</v>
      </c>
      <c r="D6169" s="4" t="s">
        <v>14</v>
      </c>
      <c r="E6169" s="4" t="s">
        <v>20</v>
      </c>
      <c r="F6169" s="4">
        <v>43</v>
      </c>
      <c r="G6169" s="13">
        <f t="shared" si="96"/>
        <v>300</v>
      </c>
      <c r="H6169" s="13">
        <f>tbl_Data[[#This Row],[Units]] * tbl_Data[[#This Row],[Price]]</f>
        <v>12900</v>
      </c>
      <c r="I6169" s="4" t="s">
        <v>11</v>
      </c>
      <c r="J6169" s="4" t="s">
        <v>12</v>
      </c>
      <c r="K6169" s="4" t="s">
        <v>52</v>
      </c>
    </row>
    <row r="6170" spans="2:11" x14ac:dyDescent="0.25">
      <c r="B6170" s="7">
        <v>44396</v>
      </c>
      <c r="C6170" s="4" t="s">
        <v>21</v>
      </c>
      <c r="D6170" s="4" t="s">
        <v>14</v>
      </c>
      <c r="E6170" s="4" t="s">
        <v>20</v>
      </c>
      <c r="F6170" s="4">
        <v>44</v>
      </c>
      <c r="G6170" s="13">
        <f t="shared" si="96"/>
        <v>300</v>
      </c>
      <c r="H6170" s="13">
        <f>tbl_Data[[#This Row],[Units]] * tbl_Data[[#This Row],[Price]]</f>
        <v>13200</v>
      </c>
      <c r="I6170" s="4" t="s">
        <v>11</v>
      </c>
      <c r="J6170" s="4" t="s">
        <v>12</v>
      </c>
      <c r="K6170" s="4" t="s">
        <v>55</v>
      </c>
    </row>
    <row r="6171" spans="2:11" x14ac:dyDescent="0.25">
      <c r="B6171" s="7">
        <v>44396</v>
      </c>
      <c r="C6171" s="4" t="s">
        <v>21</v>
      </c>
      <c r="D6171" s="4" t="s">
        <v>18</v>
      </c>
      <c r="E6171" s="4" t="s">
        <v>10</v>
      </c>
      <c r="F6171" s="4">
        <v>44</v>
      </c>
      <c r="G6171" s="13">
        <f t="shared" si="96"/>
        <v>400</v>
      </c>
      <c r="H6171" s="13">
        <f>tbl_Data[[#This Row],[Units]] * tbl_Data[[#This Row],[Price]]</f>
        <v>17600</v>
      </c>
      <c r="I6171" s="4" t="s">
        <v>11</v>
      </c>
      <c r="J6171" s="4" t="s">
        <v>12</v>
      </c>
      <c r="K6171" s="4" t="s">
        <v>55</v>
      </c>
    </row>
    <row r="6172" spans="2:11" x14ac:dyDescent="0.25">
      <c r="B6172" s="7">
        <v>44397</v>
      </c>
      <c r="C6172" s="4" t="s">
        <v>8</v>
      </c>
      <c r="D6172" s="4" t="s">
        <v>14</v>
      </c>
      <c r="E6172" s="4" t="s">
        <v>22</v>
      </c>
      <c r="F6172" s="4">
        <v>8</v>
      </c>
      <c r="G6172" s="13">
        <f t="shared" si="96"/>
        <v>200</v>
      </c>
      <c r="H6172" s="13">
        <f>tbl_Data[[#This Row],[Units]] * tbl_Data[[#This Row],[Price]]</f>
        <v>1600</v>
      </c>
      <c r="I6172" s="4" t="s">
        <v>11</v>
      </c>
      <c r="J6172" s="4" t="s">
        <v>19</v>
      </c>
      <c r="K6172" s="4" t="s">
        <v>55</v>
      </c>
    </row>
    <row r="6173" spans="2:11" x14ac:dyDescent="0.25">
      <c r="B6173" s="7">
        <v>44397</v>
      </c>
      <c r="C6173" s="4" t="s">
        <v>13</v>
      </c>
      <c r="D6173" s="4" t="s">
        <v>48</v>
      </c>
      <c r="E6173" s="4" t="s">
        <v>20</v>
      </c>
      <c r="F6173" s="4">
        <v>6</v>
      </c>
      <c r="G6173" s="13">
        <f t="shared" si="96"/>
        <v>300</v>
      </c>
      <c r="H6173" s="13">
        <f>tbl_Data[[#This Row],[Units]] * tbl_Data[[#This Row],[Price]]</f>
        <v>1800</v>
      </c>
      <c r="I6173" s="4" t="s">
        <v>11</v>
      </c>
      <c r="J6173" s="4" t="s">
        <v>12</v>
      </c>
      <c r="K6173" s="4" t="s">
        <v>55</v>
      </c>
    </row>
    <row r="6174" spans="2:11" x14ac:dyDescent="0.25">
      <c r="B6174" s="7">
        <v>44397</v>
      </c>
      <c r="C6174" s="4" t="s">
        <v>13</v>
      </c>
      <c r="D6174" s="4" t="s">
        <v>18</v>
      </c>
      <c r="E6174" s="4" t="s">
        <v>17</v>
      </c>
      <c r="F6174" s="4">
        <v>5</v>
      </c>
      <c r="G6174" s="13">
        <f t="shared" si="96"/>
        <v>500</v>
      </c>
      <c r="H6174" s="13">
        <f>tbl_Data[[#This Row],[Units]] * tbl_Data[[#This Row],[Price]]</f>
        <v>2500</v>
      </c>
      <c r="I6174" s="4" t="s">
        <v>11</v>
      </c>
      <c r="J6174" s="4" t="s">
        <v>12</v>
      </c>
      <c r="K6174" s="4" t="s">
        <v>52</v>
      </c>
    </row>
    <row r="6175" spans="2:11" x14ac:dyDescent="0.25">
      <c r="B6175" s="7">
        <v>44397</v>
      </c>
      <c r="C6175" s="4" t="s">
        <v>21</v>
      </c>
      <c r="D6175" s="4" t="s">
        <v>9</v>
      </c>
      <c r="E6175" s="4" t="s">
        <v>17</v>
      </c>
      <c r="F6175" s="4">
        <v>12</v>
      </c>
      <c r="G6175" s="13">
        <f t="shared" si="96"/>
        <v>500</v>
      </c>
      <c r="H6175" s="13">
        <f>tbl_Data[[#This Row],[Units]] * tbl_Data[[#This Row],[Price]]</f>
        <v>6000</v>
      </c>
      <c r="I6175" s="4" t="s">
        <v>11</v>
      </c>
      <c r="J6175" s="4" t="s">
        <v>19</v>
      </c>
      <c r="K6175" s="4" t="s">
        <v>55</v>
      </c>
    </row>
    <row r="6176" spans="2:11" x14ac:dyDescent="0.25">
      <c r="B6176" s="7">
        <v>44397</v>
      </c>
      <c r="C6176" s="4" t="s">
        <v>21</v>
      </c>
      <c r="D6176" s="4" t="s">
        <v>9</v>
      </c>
      <c r="E6176" s="4" t="s">
        <v>17</v>
      </c>
      <c r="F6176" s="4">
        <v>15</v>
      </c>
      <c r="G6176" s="13">
        <f t="shared" si="96"/>
        <v>500</v>
      </c>
      <c r="H6176" s="13">
        <f>tbl_Data[[#This Row],[Units]] * tbl_Data[[#This Row],[Price]]</f>
        <v>7500</v>
      </c>
      <c r="I6176" s="4" t="s">
        <v>11</v>
      </c>
      <c r="J6176" s="4" t="s">
        <v>12</v>
      </c>
      <c r="K6176" s="4" t="s">
        <v>53</v>
      </c>
    </row>
    <row r="6177" spans="2:11" x14ac:dyDescent="0.25">
      <c r="B6177" s="7">
        <v>44397</v>
      </c>
      <c r="C6177" s="4" t="s">
        <v>21</v>
      </c>
      <c r="D6177" s="4" t="s">
        <v>9</v>
      </c>
      <c r="E6177" s="4" t="s">
        <v>10</v>
      </c>
      <c r="F6177" s="4">
        <v>19</v>
      </c>
      <c r="G6177" s="13">
        <f t="shared" si="96"/>
        <v>400</v>
      </c>
      <c r="H6177" s="13">
        <f>tbl_Data[[#This Row],[Units]] * tbl_Data[[#This Row],[Price]]</f>
        <v>7600</v>
      </c>
      <c r="I6177" s="4" t="s">
        <v>11</v>
      </c>
      <c r="J6177" s="4" t="s">
        <v>12</v>
      </c>
      <c r="K6177" s="4" t="s">
        <v>53</v>
      </c>
    </row>
    <row r="6178" spans="2:11" x14ac:dyDescent="0.25">
      <c r="B6178" s="7">
        <v>44397</v>
      </c>
      <c r="C6178" s="4" t="s">
        <v>8</v>
      </c>
      <c r="D6178" s="4" t="s">
        <v>9</v>
      </c>
      <c r="E6178" s="4" t="s">
        <v>20</v>
      </c>
      <c r="F6178" s="4">
        <v>27</v>
      </c>
      <c r="G6178" s="13">
        <f t="shared" si="96"/>
        <v>300</v>
      </c>
      <c r="H6178" s="13">
        <f>tbl_Data[[#This Row],[Units]] * tbl_Data[[#This Row],[Price]]</f>
        <v>8100</v>
      </c>
      <c r="I6178" s="4" t="s">
        <v>11</v>
      </c>
      <c r="J6178" s="4" t="s">
        <v>19</v>
      </c>
      <c r="K6178" s="4" t="s">
        <v>55</v>
      </c>
    </row>
    <row r="6179" spans="2:11" x14ac:dyDescent="0.25">
      <c r="B6179" s="7">
        <v>44397</v>
      </c>
      <c r="C6179" s="4" t="s">
        <v>13</v>
      </c>
      <c r="D6179" s="4" t="s">
        <v>48</v>
      </c>
      <c r="E6179" s="4" t="s">
        <v>17</v>
      </c>
      <c r="F6179" s="4">
        <v>17</v>
      </c>
      <c r="G6179" s="13">
        <f t="shared" si="96"/>
        <v>500</v>
      </c>
      <c r="H6179" s="13">
        <f>tbl_Data[[#This Row],[Units]] * tbl_Data[[#This Row],[Price]]</f>
        <v>8500</v>
      </c>
      <c r="I6179" s="4" t="s">
        <v>11</v>
      </c>
      <c r="J6179" s="4" t="s">
        <v>12</v>
      </c>
      <c r="K6179" s="4" t="s">
        <v>54</v>
      </c>
    </row>
    <row r="6180" spans="2:11" x14ac:dyDescent="0.25">
      <c r="B6180" s="7">
        <v>44397</v>
      </c>
      <c r="C6180" s="4" t="s">
        <v>21</v>
      </c>
      <c r="D6180" s="4" t="s">
        <v>48</v>
      </c>
      <c r="E6180" s="4" t="s">
        <v>10</v>
      </c>
      <c r="F6180" s="4">
        <v>23</v>
      </c>
      <c r="G6180" s="13">
        <f t="shared" si="96"/>
        <v>400</v>
      </c>
      <c r="H6180" s="13">
        <f>tbl_Data[[#This Row],[Units]] * tbl_Data[[#This Row],[Price]]</f>
        <v>9200</v>
      </c>
      <c r="I6180" s="4" t="s">
        <v>11</v>
      </c>
      <c r="J6180" s="4" t="s">
        <v>12</v>
      </c>
      <c r="K6180" s="4" t="s">
        <v>54</v>
      </c>
    </row>
    <row r="6181" spans="2:11" x14ac:dyDescent="0.25">
      <c r="B6181" s="7">
        <v>44397</v>
      </c>
      <c r="C6181" s="4" t="s">
        <v>13</v>
      </c>
      <c r="D6181" s="4" t="s">
        <v>14</v>
      </c>
      <c r="E6181" s="4" t="s">
        <v>10</v>
      </c>
      <c r="F6181" s="4">
        <v>29</v>
      </c>
      <c r="G6181" s="13">
        <f t="shared" si="96"/>
        <v>400</v>
      </c>
      <c r="H6181" s="13">
        <f>tbl_Data[[#This Row],[Units]] * tbl_Data[[#This Row],[Price]]</f>
        <v>11600</v>
      </c>
      <c r="I6181" s="4" t="s">
        <v>11</v>
      </c>
      <c r="J6181" s="4" t="s">
        <v>12</v>
      </c>
      <c r="K6181" s="4" t="s">
        <v>53</v>
      </c>
    </row>
    <row r="6182" spans="2:11" x14ac:dyDescent="0.25">
      <c r="B6182" s="7">
        <v>44397</v>
      </c>
      <c r="C6182" s="4" t="s">
        <v>13</v>
      </c>
      <c r="D6182" s="4" t="s">
        <v>14</v>
      </c>
      <c r="E6182" s="4" t="s">
        <v>20</v>
      </c>
      <c r="F6182" s="4">
        <v>41</v>
      </c>
      <c r="G6182" s="13">
        <f t="shared" si="96"/>
        <v>300</v>
      </c>
      <c r="H6182" s="13">
        <f>tbl_Data[[#This Row],[Units]] * tbl_Data[[#This Row],[Price]]</f>
        <v>12300</v>
      </c>
      <c r="I6182" s="4" t="s">
        <v>11</v>
      </c>
      <c r="J6182" s="4" t="s">
        <v>12</v>
      </c>
      <c r="K6182" s="4" t="s">
        <v>53</v>
      </c>
    </row>
    <row r="6183" spans="2:11" x14ac:dyDescent="0.25">
      <c r="B6183" s="7">
        <v>44397</v>
      </c>
      <c r="C6183" s="4" t="s">
        <v>8</v>
      </c>
      <c r="D6183" s="4" t="s">
        <v>9</v>
      </c>
      <c r="E6183" s="4" t="s">
        <v>10</v>
      </c>
      <c r="F6183" s="4">
        <v>36</v>
      </c>
      <c r="G6183" s="13">
        <f t="shared" si="96"/>
        <v>400</v>
      </c>
      <c r="H6183" s="13">
        <f>tbl_Data[[#This Row],[Units]] * tbl_Data[[#This Row],[Price]]</f>
        <v>14400</v>
      </c>
      <c r="I6183" s="4" t="s">
        <v>11</v>
      </c>
      <c r="J6183" s="4" t="s">
        <v>12</v>
      </c>
      <c r="K6183" s="4" t="s">
        <v>52</v>
      </c>
    </row>
    <row r="6184" spans="2:11" x14ac:dyDescent="0.25">
      <c r="B6184" s="7">
        <v>44397</v>
      </c>
      <c r="C6184" s="4" t="s">
        <v>8</v>
      </c>
      <c r="D6184" s="4" t="s">
        <v>18</v>
      </c>
      <c r="E6184" s="4" t="s">
        <v>10</v>
      </c>
      <c r="F6184" s="4">
        <v>39</v>
      </c>
      <c r="G6184" s="13">
        <f t="shared" si="96"/>
        <v>400</v>
      </c>
      <c r="H6184" s="13">
        <f>tbl_Data[[#This Row],[Units]] * tbl_Data[[#This Row],[Price]]</f>
        <v>15600</v>
      </c>
      <c r="I6184" s="4" t="s">
        <v>11</v>
      </c>
      <c r="J6184" s="4" t="s">
        <v>12</v>
      </c>
      <c r="K6184" s="4" t="s">
        <v>52</v>
      </c>
    </row>
    <row r="6185" spans="2:11" x14ac:dyDescent="0.25">
      <c r="B6185" s="7">
        <v>44397</v>
      </c>
      <c r="C6185" s="4" t="s">
        <v>13</v>
      </c>
      <c r="D6185" s="4" t="s">
        <v>14</v>
      </c>
      <c r="E6185" s="4" t="s">
        <v>17</v>
      </c>
      <c r="F6185" s="4">
        <v>37</v>
      </c>
      <c r="G6185" s="13">
        <f t="shared" si="96"/>
        <v>500</v>
      </c>
      <c r="H6185" s="13">
        <f>tbl_Data[[#This Row],[Units]] * tbl_Data[[#This Row],[Price]]</f>
        <v>18500</v>
      </c>
      <c r="I6185" s="4" t="s">
        <v>11</v>
      </c>
      <c r="J6185" s="4" t="s">
        <v>12</v>
      </c>
      <c r="K6185" s="4" t="s">
        <v>52</v>
      </c>
    </row>
    <row r="6186" spans="2:11" x14ac:dyDescent="0.25">
      <c r="B6186" s="7">
        <v>44397</v>
      </c>
      <c r="C6186" s="4" t="s">
        <v>21</v>
      </c>
      <c r="D6186" s="4" t="s">
        <v>14</v>
      </c>
      <c r="E6186" s="4" t="s">
        <v>17</v>
      </c>
      <c r="F6186" s="4">
        <v>46</v>
      </c>
      <c r="G6186" s="13">
        <f t="shared" si="96"/>
        <v>500</v>
      </c>
      <c r="H6186" s="13">
        <f>tbl_Data[[#This Row],[Units]] * tbl_Data[[#This Row],[Price]]</f>
        <v>23000</v>
      </c>
      <c r="I6186" s="4" t="s">
        <v>11</v>
      </c>
      <c r="J6186" s="4" t="s">
        <v>12</v>
      </c>
      <c r="K6186" s="4" t="s">
        <v>52</v>
      </c>
    </row>
    <row r="6187" spans="2:11" x14ac:dyDescent="0.25">
      <c r="B6187" s="7">
        <v>44397</v>
      </c>
      <c r="C6187" s="4" t="s">
        <v>8</v>
      </c>
      <c r="D6187" s="4" t="s">
        <v>48</v>
      </c>
      <c r="E6187" s="4" t="s">
        <v>17</v>
      </c>
      <c r="F6187" s="4">
        <v>48</v>
      </c>
      <c r="G6187" s="13">
        <f t="shared" si="96"/>
        <v>500</v>
      </c>
      <c r="H6187" s="13">
        <f>tbl_Data[[#This Row],[Units]] * tbl_Data[[#This Row],[Price]]</f>
        <v>24000</v>
      </c>
      <c r="I6187" s="4" t="s">
        <v>11</v>
      </c>
      <c r="J6187" s="4" t="s">
        <v>12</v>
      </c>
      <c r="K6187" s="4" t="s">
        <v>53</v>
      </c>
    </row>
    <row r="6188" spans="2:11" x14ac:dyDescent="0.25">
      <c r="B6188" s="7">
        <v>44398</v>
      </c>
      <c r="C6188" s="4" t="s">
        <v>13</v>
      </c>
      <c r="D6188" s="4" t="s">
        <v>18</v>
      </c>
      <c r="E6188" s="4" t="s">
        <v>22</v>
      </c>
      <c r="F6188" s="4">
        <v>1</v>
      </c>
      <c r="G6188" s="13">
        <f t="shared" si="96"/>
        <v>200</v>
      </c>
      <c r="H6188" s="13">
        <f>tbl_Data[[#This Row],[Units]] * tbl_Data[[#This Row],[Price]]</f>
        <v>200</v>
      </c>
      <c r="I6188" s="4" t="s">
        <v>11</v>
      </c>
      <c r="J6188" s="4" t="s">
        <v>12</v>
      </c>
      <c r="K6188" s="4" t="s">
        <v>55</v>
      </c>
    </row>
    <row r="6189" spans="2:11" x14ac:dyDescent="0.25">
      <c r="B6189" s="7">
        <v>44398</v>
      </c>
      <c r="C6189" s="4" t="s">
        <v>13</v>
      </c>
      <c r="D6189" s="4" t="s">
        <v>18</v>
      </c>
      <c r="E6189" s="4" t="s">
        <v>22</v>
      </c>
      <c r="F6189" s="4">
        <v>5</v>
      </c>
      <c r="G6189" s="13">
        <f t="shared" si="96"/>
        <v>200</v>
      </c>
      <c r="H6189" s="13">
        <f>tbl_Data[[#This Row],[Units]] * tbl_Data[[#This Row],[Price]]</f>
        <v>1000</v>
      </c>
      <c r="I6189" s="4" t="s">
        <v>23</v>
      </c>
      <c r="J6189" s="4" t="s">
        <v>12</v>
      </c>
      <c r="K6189" s="4" t="s">
        <v>54</v>
      </c>
    </row>
    <row r="6190" spans="2:11" x14ac:dyDescent="0.25">
      <c r="B6190" s="7">
        <v>44398</v>
      </c>
      <c r="C6190" s="4" t="s">
        <v>13</v>
      </c>
      <c r="D6190" s="4" t="s">
        <v>14</v>
      </c>
      <c r="E6190" s="4" t="s">
        <v>15</v>
      </c>
      <c r="F6190" s="4">
        <v>15</v>
      </c>
      <c r="G6190" s="13">
        <f t="shared" si="96"/>
        <v>100</v>
      </c>
      <c r="H6190" s="13">
        <f>tbl_Data[[#This Row],[Units]] * tbl_Data[[#This Row],[Price]]</f>
        <v>1500</v>
      </c>
      <c r="I6190" s="4" t="s">
        <v>11</v>
      </c>
      <c r="J6190" s="4" t="s">
        <v>12</v>
      </c>
      <c r="K6190" s="4" t="s">
        <v>56</v>
      </c>
    </row>
    <row r="6191" spans="2:11" x14ac:dyDescent="0.25">
      <c r="B6191" s="7">
        <v>44398</v>
      </c>
      <c r="C6191" s="4" t="s">
        <v>21</v>
      </c>
      <c r="D6191" s="4" t="s">
        <v>18</v>
      </c>
      <c r="E6191" s="4" t="s">
        <v>15</v>
      </c>
      <c r="F6191" s="4">
        <v>17</v>
      </c>
      <c r="G6191" s="13">
        <f t="shared" si="96"/>
        <v>100</v>
      </c>
      <c r="H6191" s="13">
        <f>tbl_Data[[#This Row],[Units]] * tbl_Data[[#This Row],[Price]]</f>
        <v>1700</v>
      </c>
      <c r="I6191" s="4" t="s">
        <v>23</v>
      </c>
      <c r="J6191" s="4" t="s">
        <v>12</v>
      </c>
      <c r="K6191" s="4" t="s">
        <v>52</v>
      </c>
    </row>
    <row r="6192" spans="2:11" x14ac:dyDescent="0.25">
      <c r="B6192" s="7">
        <v>44398</v>
      </c>
      <c r="C6192" s="4" t="s">
        <v>21</v>
      </c>
      <c r="D6192" s="4" t="s">
        <v>18</v>
      </c>
      <c r="E6192" s="4" t="s">
        <v>17</v>
      </c>
      <c r="F6192" s="4">
        <v>9</v>
      </c>
      <c r="G6192" s="13">
        <f t="shared" si="96"/>
        <v>500</v>
      </c>
      <c r="H6192" s="13">
        <f>tbl_Data[[#This Row],[Units]] * tbl_Data[[#This Row],[Price]]</f>
        <v>4500</v>
      </c>
      <c r="I6192" s="4" t="s">
        <v>23</v>
      </c>
      <c r="J6192" s="4" t="s">
        <v>12</v>
      </c>
      <c r="K6192" s="4" t="s">
        <v>53</v>
      </c>
    </row>
    <row r="6193" spans="2:11" x14ac:dyDescent="0.25">
      <c r="B6193" s="7">
        <v>44398</v>
      </c>
      <c r="C6193" s="4" t="s">
        <v>13</v>
      </c>
      <c r="D6193" s="4" t="s">
        <v>18</v>
      </c>
      <c r="E6193" s="4" t="s">
        <v>17</v>
      </c>
      <c r="F6193" s="4">
        <v>17</v>
      </c>
      <c r="G6193" s="13">
        <f t="shared" si="96"/>
        <v>500</v>
      </c>
      <c r="H6193" s="13">
        <f>tbl_Data[[#This Row],[Units]] * tbl_Data[[#This Row],[Price]]</f>
        <v>8500</v>
      </c>
      <c r="I6193" s="4" t="s">
        <v>11</v>
      </c>
      <c r="J6193" s="4" t="s">
        <v>12</v>
      </c>
      <c r="K6193" s="4" t="s">
        <v>52</v>
      </c>
    </row>
    <row r="6194" spans="2:11" x14ac:dyDescent="0.25">
      <c r="B6194" s="7">
        <v>44398</v>
      </c>
      <c r="C6194" s="4" t="s">
        <v>21</v>
      </c>
      <c r="D6194" s="4" t="s">
        <v>14</v>
      </c>
      <c r="E6194" s="4" t="s">
        <v>17</v>
      </c>
      <c r="F6194" s="4">
        <v>19</v>
      </c>
      <c r="G6194" s="13">
        <f t="shared" si="96"/>
        <v>500</v>
      </c>
      <c r="H6194" s="13">
        <f>tbl_Data[[#This Row],[Units]] * tbl_Data[[#This Row],[Price]]</f>
        <v>9500</v>
      </c>
      <c r="I6194" s="4" t="s">
        <v>11</v>
      </c>
      <c r="J6194" s="4" t="s">
        <v>12</v>
      </c>
      <c r="K6194" s="4" t="s">
        <v>53</v>
      </c>
    </row>
    <row r="6195" spans="2:11" x14ac:dyDescent="0.25">
      <c r="B6195" s="7">
        <v>44398</v>
      </c>
      <c r="C6195" s="4" t="s">
        <v>21</v>
      </c>
      <c r="D6195" s="4" t="s">
        <v>16</v>
      </c>
      <c r="E6195" s="4" t="s">
        <v>17</v>
      </c>
      <c r="F6195" s="4">
        <v>20</v>
      </c>
      <c r="G6195" s="13">
        <f t="shared" si="96"/>
        <v>500</v>
      </c>
      <c r="H6195" s="13">
        <f>tbl_Data[[#This Row],[Units]] * tbl_Data[[#This Row],[Price]]</f>
        <v>10000</v>
      </c>
      <c r="I6195" s="4" t="s">
        <v>11</v>
      </c>
      <c r="J6195" s="4" t="s">
        <v>12</v>
      </c>
      <c r="K6195" s="4" t="s">
        <v>52</v>
      </c>
    </row>
    <row r="6196" spans="2:11" x14ac:dyDescent="0.25">
      <c r="B6196" s="7">
        <v>44398</v>
      </c>
      <c r="C6196" s="4" t="s">
        <v>8</v>
      </c>
      <c r="D6196" s="4" t="s">
        <v>24</v>
      </c>
      <c r="E6196" s="4" t="s">
        <v>17</v>
      </c>
      <c r="F6196" s="4">
        <v>21</v>
      </c>
      <c r="G6196" s="13">
        <f t="shared" si="96"/>
        <v>500</v>
      </c>
      <c r="H6196" s="13">
        <f>tbl_Data[[#This Row],[Units]] * tbl_Data[[#This Row],[Price]]</f>
        <v>10500</v>
      </c>
      <c r="I6196" s="4" t="s">
        <v>23</v>
      </c>
      <c r="J6196" s="4" t="s">
        <v>12</v>
      </c>
      <c r="K6196" s="4" t="s">
        <v>52</v>
      </c>
    </row>
    <row r="6197" spans="2:11" x14ac:dyDescent="0.25">
      <c r="B6197" s="7">
        <v>44398</v>
      </c>
      <c r="C6197" s="4" t="s">
        <v>21</v>
      </c>
      <c r="D6197" s="4" t="s">
        <v>48</v>
      </c>
      <c r="E6197" s="4" t="s">
        <v>20</v>
      </c>
      <c r="F6197" s="4">
        <v>37</v>
      </c>
      <c r="G6197" s="13">
        <f t="shared" si="96"/>
        <v>300</v>
      </c>
      <c r="H6197" s="13">
        <f>tbl_Data[[#This Row],[Units]] * tbl_Data[[#This Row],[Price]]</f>
        <v>11100</v>
      </c>
      <c r="I6197" s="4" t="s">
        <v>11</v>
      </c>
      <c r="J6197" s="4" t="s">
        <v>19</v>
      </c>
      <c r="K6197" s="4" t="s">
        <v>52</v>
      </c>
    </row>
    <row r="6198" spans="2:11" x14ac:dyDescent="0.25">
      <c r="B6198" s="7">
        <v>44398</v>
      </c>
      <c r="C6198" s="4" t="s">
        <v>21</v>
      </c>
      <c r="D6198" s="4" t="s">
        <v>48</v>
      </c>
      <c r="E6198" s="4" t="s">
        <v>10</v>
      </c>
      <c r="F6198" s="4">
        <v>40</v>
      </c>
      <c r="G6198" s="13">
        <f t="shared" si="96"/>
        <v>400</v>
      </c>
      <c r="H6198" s="13">
        <f>tbl_Data[[#This Row],[Units]] * tbl_Data[[#This Row],[Price]]</f>
        <v>16000</v>
      </c>
      <c r="I6198" s="4" t="s">
        <v>11</v>
      </c>
      <c r="J6198" s="4" t="s">
        <v>19</v>
      </c>
      <c r="K6198" s="4" t="s">
        <v>54</v>
      </c>
    </row>
    <row r="6199" spans="2:11" x14ac:dyDescent="0.25">
      <c r="B6199" s="7">
        <v>44398</v>
      </c>
      <c r="C6199" s="4" t="s">
        <v>21</v>
      </c>
      <c r="D6199" s="4" t="s">
        <v>16</v>
      </c>
      <c r="E6199" s="4" t="s">
        <v>17</v>
      </c>
      <c r="F6199" s="4">
        <v>46</v>
      </c>
      <c r="G6199" s="13">
        <f t="shared" si="96"/>
        <v>500</v>
      </c>
      <c r="H6199" s="13">
        <f>tbl_Data[[#This Row],[Units]] * tbl_Data[[#This Row],[Price]]</f>
        <v>23000</v>
      </c>
      <c r="I6199" s="4" t="s">
        <v>23</v>
      </c>
      <c r="J6199" s="4" t="s">
        <v>12</v>
      </c>
      <c r="K6199" s="4" t="s">
        <v>55</v>
      </c>
    </row>
    <row r="6200" spans="2:11" x14ac:dyDescent="0.25">
      <c r="B6200" s="7">
        <v>44399</v>
      </c>
      <c r="C6200" s="4" t="s">
        <v>13</v>
      </c>
      <c r="D6200" s="4" t="s">
        <v>9</v>
      </c>
      <c r="E6200" s="4" t="s">
        <v>20</v>
      </c>
      <c r="F6200" s="4">
        <v>2</v>
      </c>
      <c r="G6200" s="13">
        <f t="shared" si="96"/>
        <v>300</v>
      </c>
      <c r="H6200" s="13">
        <f>tbl_Data[[#This Row],[Units]] * tbl_Data[[#This Row],[Price]]</f>
        <v>600</v>
      </c>
      <c r="I6200" s="4" t="s">
        <v>23</v>
      </c>
      <c r="J6200" s="4" t="s">
        <v>12</v>
      </c>
      <c r="K6200" s="4" t="s">
        <v>53</v>
      </c>
    </row>
    <row r="6201" spans="2:11" x14ac:dyDescent="0.25">
      <c r="B6201" s="7">
        <v>44399</v>
      </c>
      <c r="C6201" s="4" t="s">
        <v>13</v>
      </c>
      <c r="D6201" s="4" t="s">
        <v>18</v>
      </c>
      <c r="E6201" s="4" t="s">
        <v>10</v>
      </c>
      <c r="F6201" s="4">
        <v>5</v>
      </c>
      <c r="G6201" s="13">
        <f t="shared" si="96"/>
        <v>400</v>
      </c>
      <c r="H6201" s="13">
        <f>tbl_Data[[#This Row],[Units]] * tbl_Data[[#This Row],[Price]]</f>
        <v>2000</v>
      </c>
      <c r="I6201" s="4" t="s">
        <v>11</v>
      </c>
      <c r="J6201" s="4" t="s">
        <v>19</v>
      </c>
      <c r="K6201" s="4" t="s">
        <v>52</v>
      </c>
    </row>
    <row r="6202" spans="2:11" x14ac:dyDescent="0.25">
      <c r="B6202" s="7">
        <v>44399</v>
      </c>
      <c r="C6202" s="4" t="s">
        <v>21</v>
      </c>
      <c r="D6202" s="4" t="s">
        <v>18</v>
      </c>
      <c r="E6202" s="4" t="s">
        <v>10</v>
      </c>
      <c r="F6202" s="4">
        <v>8</v>
      </c>
      <c r="G6202" s="13">
        <f t="shared" si="96"/>
        <v>400</v>
      </c>
      <c r="H6202" s="13">
        <f>tbl_Data[[#This Row],[Units]] * tbl_Data[[#This Row],[Price]]</f>
        <v>3200</v>
      </c>
      <c r="I6202" s="4" t="s">
        <v>11</v>
      </c>
      <c r="J6202" s="4" t="s">
        <v>12</v>
      </c>
      <c r="K6202" s="4" t="s">
        <v>54</v>
      </c>
    </row>
    <row r="6203" spans="2:11" x14ac:dyDescent="0.25">
      <c r="B6203" s="7">
        <v>44399</v>
      </c>
      <c r="C6203" s="4" t="s">
        <v>8</v>
      </c>
      <c r="D6203" s="4" t="s">
        <v>14</v>
      </c>
      <c r="E6203" s="4" t="s">
        <v>10</v>
      </c>
      <c r="F6203" s="4">
        <v>13</v>
      </c>
      <c r="G6203" s="13">
        <f t="shared" si="96"/>
        <v>400</v>
      </c>
      <c r="H6203" s="13">
        <f>tbl_Data[[#This Row],[Units]] * tbl_Data[[#This Row],[Price]]</f>
        <v>5200</v>
      </c>
      <c r="I6203" s="4" t="s">
        <v>11</v>
      </c>
      <c r="J6203" s="4" t="s">
        <v>12</v>
      </c>
      <c r="K6203" s="4" t="s">
        <v>55</v>
      </c>
    </row>
    <row r="6204" spans="2:11" x14ac:dyDescent="0.25">
      <c r="B6204" s="7">
        <v>44399</v>
      </c>
      <c r="C6204" s="4" t="s">
        <v>21</v>
      </c>
      <c r="D6204" s="4" t="s">
        <v>14</v>
      </c>
      <c r="E6204" s="4" t="s">
        <v>20</v>
      </c>
      <c r="F6204" s="4">
        <v>34</v>
      </c>
      <c r="G6204" s="13">
        <f t="shared" si="96"/>
        <v>300</v>
      </c>
      <c r="H6204" s="13">
        <f>tbl_Data[[#This Row],[Units]] * tbl_Data[[#This Row],[Price]]</f>
        <v>10200</v>
      </c>
      <c r="I6204" s="4" t="s">
        <v>11</v>
      </c>
      <c r="J6204" s="4" t="s">
        <v>12</v>
      </c>
      <c r="K6204" s="4" t="s">
        <v>52</v>
      </c>
    </row>
    <row r="6205" spans="2:11" x14ac:dyDescent="0.25">
      <c r="B6205" s="7">
        <v>44399</v>
      </c>
      <c r="C6205" s="4" t="s">
        <v>8</v>
      </c>
      <c r="D6205" s="4" t="s">
        <v>18</v>
      </c>
      <c r="E6205" s="4" t="s">
        <v>10</v>
      </c>
      <c r="F6205" s="4">
        <v>27</v>
      </c>
      <c r="G6205" s="13">
        <f t="shared" si="96"/>
        <v>400</v>
      </c>
      <c r="H6205" s="13">
        <f>tbl_Data[[#This Row],[Units]] * tbl_Data[[#This Row],[Price]]</f>
        <v>10800</v>
      </c>
      <c r="I6205" s="4" t="s">
        <v>11</v>
      </c>
      <c r="J6205" s="4" t="s">
        <v>19</v>
      </c>
      <c r="K6205" s="4" t="s">
        <v>52</v>
      </c>
    </row>
    <row r="6206" spans="2:11" x14ac:dyDescent="0.25">
      <c r="B6206" s="7">
        <v>44399</v>
      </c>
      <c r="C6206" s="4" t="s">
        <v>13</v>
      </c>
      <c r="D6206" s="4" t="s">
        <v>16</v>
      </c>
      <c r="E6206" s="4" t="s">
        <v>10</v>
      </c>
      <c r="F6206" s="4">
        <v>30</v>
      </c>
      <c r="G6206" s="13">
        <f t="shared" si="96"/>
        <v>400</v>
      </c>
      <c r="H6206" s="13">
        <f>tbl_Data[[#This Row],[Units]] * tbl_Data[[#This Row],[Price]]</f>
        <v>12000</v>
      </c>
      <c r="I6206" s="4" t="s">
        <v>11</v>
      </c>
      <c r="J6206" s="4" t="s">
        <v>12</v>
      </c>
      <c r="K6206" s="4" t="s">
        <v>53</v>
      </c>
    </row>
    <row r="6207" spans="2:11" x14ac:dyDescent="0.25">
      <c r="B6207" s="7">
        <v>44399</v>
      </c>
      <c r="C6207" s="4" t="s">
        <v>8</v>
      </c>
      <c r="D6207" s="4" t="s">
        <v>14</v>
      </c>
      <c r="E6207" s="4" t="s">
        <v>17</v>
      </c>
      <c r="F6207" s="4">
        <v>43</v>
      </c>
      <c r="G6207" s="13">
        <f t="shared" si="96"/>
        <v>500</v>
      </c>
      <c r="H6207" s="13">
        <f>tbl_Data[[#This Row],[Units]] * tbl_Data[[#This Row],[Price]]</f>
        <v>21500</v>
      </c>
      <c r="I6207" s="4" t="s">
        <v>23</v>
      </c>
      <c r="J6207" s="4" t="s">
        <v>12</v>
      </c>
      <c r="K6207" s="4" t="s">
        <v>55</v>
      </c>
    </row>
    <row r="6208" spans="2:11" x14ac:dyDescent="0.25">
      <c r="B6208" s="7">
        <v>44400</v>
      </c>
      <c r="C6208" s="4" t="s">
        <v>21</v>
      </c>
      <c r="D6208" s="4" t="s">
        <v>48</v>
      </c>
      <c r="E6208" s="4" t="s">
        <v>10</v>
      </c>
      <c r="F6208" s="4">
        <v>1</v>
      </c>
      <c r="G6208" s="13">
        <f t="shared" si="96"/>
        <v>400</v>
      </c>
      <c r="H6208" s="13">
        <f>tbl_Data[[#This Row],[Units]] * tbl_Data[[#This Row],[Price]]</f>
        <v>400</v>
      </c>
      <c r="I6208" s="4" t="s">
        <v>11</v>
      </c>
      <c r="J6208" s="4" t="s">
        <v>12</v>
      </c>
      <c r="K6208" s="4" t="s">
        <v>52</v>
      </c>
    </row>
    <row r="6209" spans="2:11" x14ac:dyDescent="0.25">
      <c r="B6209" s="7">
        <v>44400</v>
      </c>
      <c r="C6209" s="4" t="s">
        <v>8</v>
      </c>
      <c r="D6209" s="4" t="s">
        <v>14</v>
      </c>
      <c r="E6209" s="4" t="s">
        <v>20</v>
      </c>
      <c r="F6209" s="4">
        <v>2</v>
      </c>
      <c r="G6209" s="13">
        <f t="shared" si="96"/>
        <v>300</v>
      </c>
      <c r="H6209" s="13">
        <f>tbl_Data[[#This Row],[Units]] * tbl_Data[[#This Row],[Price]]</f>
        <v>600</v>
      </c>
      <c r="I6209" s="4" t="s">
        <v>23</v>
      </c>
      <c r="J6209" s="4" t="s">
        <v>12</v>
      </c>
      <c r="K6209" s="4" t="s">
        <v>55</v>
      </c>
    </row>
    <row r="6210" spans="2:11" x14ac:dyDescent="0.25">
      <c r="B6210" s="7">
        <v>44400</v>
      </c>
      <c r="C6210" s="4" t="s">
        <v>8</v>
      </c>
      <c r="D6210" s="4" t="s">
        <v>18</v>
      </c>
      <c r="E6210" s="4" t="s">
        <v>17</v>
      </c>
      <c r="F6210" s="4">
        <v>3</v>
      </c>
      <c r="G6210" s="13">
        <f t="shared" si="96"/>
        <v>500</v>
      </c>
      <c r="H6210" s="13">
        <f>tbl_Data[[#This Row],[Units]] * tbl_Data[[#This Row],[Price]]</f>
        <v>1500</v>
      </c>
      <c r="I6210" s="4" t="s">
        <v>11</v>
      </c>
      <c r="J6210" s="4" t="s">
        <v>12</v>
      </c>
      <c r="K6210" s="4" t="s">
        <v>53</v>
      </c>
    </row>
    <row r="6211" spans="2:11" x14ac:dyDescent="0.25">
      <c r="B6211" s="7">
        <v>44400</v>
      </c>
      <c r="C6211" s="4" t="s">
        <v>21</v>
      </c>
      <c r="D6211" s="4" t="s">
        <v>14</v>
      </c>
      <c r="E6211" s="4" t="s">
        <v>15</v>
      </c>
      <c r="F6211" s="4">
        <v>33</v>
      </c>
      <c r="G6211" s="13">
        <f t="shared" si="96"/>
        <v>100</v>
      </c>
      <c r="H6211" s="13">
        <f>tbl_Data[[#This Row],[Units]] * tbl_Data[[#This Row],[Price]]</f>
        <v>3300</v>
      </c>
      <c r="I6211" s="4" t="s">
        <v>23</v>
      </c>
      <c r="J6211" s="4" t="s">
        <v>12</v>
      </c>
      <c r="K6211" s="4" t="s">
        <v>55</v>
      </c>
    </row>
    <row r="6212" spans="2:11" x14ac:dyDescent="0.25">
      <c r="B6212" s="7">
        <v>44400</v>
      </c>
      <c r="C6212" s="4" t="s">
        <v>21</v>
      </c>
      <c r="D6212" s="4" t="s">
        <v>48</v>
      </c>
      <c r="E6212" s="4" t="s">
        <v>15</v>
      </c>
      <c r="F6212" s="4">
        <v>39</v>
      </c>
      <c r="G6212" s="13">
        <f t="shared" ref="G6212:G6275" si="97">_xlfn.XLOOKUP(E6212, Product, dv_Price, "N/A", 0)</f>
        <v>100</v>
      </c>
      <c r="H6212" s="13">
        <f>tbl_Data[[#This Row],[Units]] * tbl_Data[[#This Row],[Price]]</f>
        <v>3900</v>
      </c>
      <c r="I6212" s="4" t="s">
        <v>11</v>
      </c>
      <c r="J6212" s="4" t="s">
        <v>12</v>
      </c>
      <c r="K6212" s="4" t="s">
        <v>52</v>
      </c>
    </row>
    <row r="6213" spans="2:11" x14ac:dyDescent="0.25">
      <c r="B6213" s="7">
        <v>44400</v>
      </c>
      <c r="C6213" s="4" t="s">
        <v>8</v>
      </c>
      <c r="D6213" s="4" t="s">
        <v>16</v>
      </c>
      <c r="E6213" s="4" t="s">
        <v>17</v>
      </c>
      <c r="F6213" s="4">
        <v>9</v>
      </c>
      <c r="G6213" s="13">
        <f t="shared" si="97"/>
        <v>500</v>
      </c>
      <c r="H6213" s="13">
        <f>tbl_Data[[#This Row],[Units]] * tbl_Data[[#This Row],[Price]]</f>
        <v>4500</v>
      </c>
      <c r="I6213" s="4" t="s">
        <v>11</v>
      </c>
      <c r="J6213" s="4" t="s">
        <v>12</v>
      </c>
      <c r="K6213" s="4" t="s">
        <v>52</v>
      </c>
    </row>
    <row r="6214" spans="2:11" x14ac:dyDescent="0.25">
      <c r="B6214" s="7">
        <v>44400</v>
      </c>
      <c r="C6214" s="4" t="s">
        <v>8</v>
      </c>
      <c r="D6214" s="4" t="s">
        <v>18</v>
      </c>
      <c r="E6214" s="4" t="s">
        <v>20</v>
      </c>
      <c r="F6214" s="4">
        <v>20</v>
      </c>
      <c r="G6214" s="13">
        <f t="shared" si="97"/>
        <v>300</v>
      </c>
      <c r="H6214" s="13">
        <f>tbl_Data[[#This Row],[Units]] * tbl_Data[[#This Row],[Price]]</f>
        <v>6000</v>
      </c>
      <c r="I6214" s="4" t="s">
        <v>11</v>
      </c>
      <c r="J6214" s="4" t="s">
        <v>12</v>
      </c>
      <c r="K6214" s="4" t="s">
        <v>52</v>
      </c>
    </row>
    <row r="6215" spans="2:11" x14ac:dyDescent="0.25">
      <c r="B6215" s="7">
        <v>44400</v>
      </c>
      <c r="C6215" s="4" t="s">
        <v>21</v>
      </c>
      <c r="D6215" s="4" t="s">
        <v>48</v>
      </c>
      <c r="E6215" s="4" t="s">
        <v>20</v>
      </c>
      <c r="F6215" s="4">
        <v>26</v>
      </c>
      <c r="G6215" s="13">
        <f t="shared" si="97"/>
        <v>300</v>
      </c>
      <c r="H6215" s="13">
        <f>tbl_Data[[#This Row],[Units]] * tbl_Data[[#This Row],[Price]]</f>
        <v>7800</v>
      </c>
      <c r="I6215" s="4" t="s">
        <v>11</v>
      </c>
      <c r="J6215" s="4" t="s">
        <v>12</v>
      </c>
      <c r="K6215" s="4" t="s">
        <v>52</v>
      </c>
    </row>
    <row r="6216" spans="2:11" x14ac:dyDescent="0.25">
      <c r="B6216" s="7">
        <v>44400</v>
      </c>
      <c r="C6216" s="4" t="s">
        <v>13</v>
      </c>
      <c r="D6216" s="4" t="s">
        <v>18</v>
      </c>
      <c r="E6216" s="4" t="s">
        <v>20</v>
      </c>
      <c r="F6216" s="4">
        <v>30</v>
      </c>
      <c r="G6216" s="13">
        <f t="shared" si="97"/>
        <v>300</v>
      </c>
      <c r="H6216" s="13">
        <f>tbl_Data[[#This Row],[Units]] * tbl_Data[[#This Row],[Price]]</f>
        <v>9000</v>
      </c>
      <c r="I6216" s="4" t="s">
        <v>11</v>
      </c>
      <c r="J6216" s="4" t="s">
        <v>12</v>
      </c>
      <c r="K6216" s="4" t="s">
        <v>52</v>
      </c>
    </row>
    <row r="6217" spans="2:11" x14ac:dyDescent="0.25">
      <c r="B6217" s="7">
        <v>44400</v>
      </c>
      <c r="C6217" s="4" t="s">
        <v>13</v>
      </c>
      <c r="D6217" s="4" t="s">
        <v>9</v>
      </c>
      <c r="E6217" s="4" t="s">
        <v>20</v>
      </c>
      <c r="F6217" s="4">
        <v>33</v>
      </c>
      <c r="G6217" s="13">
        <f t="shared" si="97"/>
        <v>300</v>
      </c>
      <c r="H6217" s="13">
        <f>tbl_Data[[#This Row],[Units]] * tbl_Data[[#This Row],[Price]]</f>
        <v>9900</v>
      </c>
      <c r="I6217" s="4" t="s">
        <v>11</v>
      </c>
      <c r="J6217" s="4" t="s">
        <v>12</v>
      </c>
      <c r="K6217" s="4" t="s">
        <v>53</v>
      </c>
    </row>
    <row r="6218" spans="2:11" x14ac:dyDescent="0.25">
      <c r="B6218" s="7">
        <v>44400</v>
      </c>
      <c r="C6218" s="4" t="s">
        <v>8</v>
      </c>
      <c r="D6218" s="4" t="s">
        <v>14</v>
      </c>
      <c r="E6218" s="4" t="s">
        <v>10</v>
      </c>
      <c r="F6218" s="4">
        <v>28</v>
      </c>
      <c r="G6218" s="13">
        <f t="shared" si="97"/>
        <v>400</v>
      </c>
      <c r="H6218" s="13">
        <f>tbl_Data[[#This Row],[Units]] * tbl_Data[[#This Row],[Price]]</f>
        <v>11200</v>
      </c>
      <c r="I6218" s="4" t="s">
        <v>23</v>
      </c>
      <c r="J6218" s="4" t="s">
        <v>12</v>
      </c>
      <c r="K6218" s="4" t="s">
        <v>55</v>
      </c>
    </row>
    <row r="6219" spans="2:11" x14ac:dyDescent="0.25">
      <c r="B6219" s="7">
        <v>44400</v>
      </c>
      <c r="C6219" s="4" t="s">
        <v>8</v>
      </c>
      <c r="D6219" s="4" t="s">
        <v>48</v>
      </c>
      <c r="E6219" s="4" t="s">
        <v>10</v>
      </c>
      <c r="F6219" s="4">
        <v>30</v>
      </c>
      <c r="G6219" s="13">
        <f t="shared" si="97"/>
        <v>400</v>
      </c>
      <c r="H6219" s="13">
        <f>tbl_Data[[#This Row],[Units]] * tbl_Data[[#This Row],[Price]]</f>
        <v>12000</v>
      </c>
      <c r="I6219" s="4" t="s">
        <v>11</v>
      </c>
      <c r="J6219" s="4" t="s">
        <v>12</v>
      </c>
      <c r="K6219" s="4" t="s">
        <v>54</v>
      </c>
    </row>
    <row r="6220" spans="2:11" x14ac:dyDescent="0.25">
      <c r="B6220" s="7">
        <v>44400</v>
      </c>
      <c r="C6220" s="4" t="s">
        <v>21</v>
      </c>
      <c r="D6220" s="4" t="s">
        <v>9</v>
      </c>
      <c r="E6220" s="4" t="s">
        <v>10</v>
      </c>
      <c r="F6220" s="4">
        <v>32</v>
      </c>
      <c r="G6220" s="13">
        <f t="shared" si="97"/>
        <v>400</v>
      </c>
      <c r="H6220" s="13">
        <f>tbl_Data[[#This Row],[Units]] * tbl_Data[[#This Row],[Price]]</f>
        <v>12800</v>
      </c>
      <c r="I6220" s="4" t="s">
        <v>23</v>
      </c>
      <c r="J6220" s="4" t="s">
        <v>12</v>
      </c>
      <c r="K6220" s="4" t="s">
        <v>55</v>
      </c>
    </row>
    <row r="6221" spans="2:11" x14ac:dyDescent="0.25">
      <c r="B6221" s="7">
        <v>44400</v>
      </c>
      <c r="C6221" s="4" t="s">
        <v>21</v>
      </c>
      <c r="D6221" s="4" t="s">
        <v>16</v>
      </c>
      <c r="E6221" s="4" t="s">
        <v>10</v>
      </c>
      <c r="F6221" s="4">
        <v>38</v>
      </c>
      <c r="G6221" s="13">
        <f t="shared" si="97"/>
        <v>400</v>
      </c>
      <c r="H6221" s="13">
        <f>tbl_Data[[#This Row],[Units]] * tbl_Data[[#This Row],[Price]]</f>
        <v>15200</v>
      </c>
      <c r="I6221" s="4" t="s">
        <v>11</v>
      </c>
      <c r="J6221" s="4" t="s">
        <v>12</v>
      </c>
      <c r="K6221" s="4" t="s">
        <v>55</v>
      </c>
    </row>
    <row r="6222" spans="2:11" x14ac:dyDescent="0.25">
      <c r="B6222" s="7">
        <v>44400</v>
      </c>
      <c r="C6222" s="4" t="s">
        <v>21</v>
      </c>
      <c r="D6222" s="4" t="s">
        <v>9</v>
      </c>
      <c r="E6222" s="4" t="s">
        <v>10</v>
      </c>
      <c r="F6222" s="4">
        <v>46</v>
      </c>
      <c r="G6222" s="13">
        <f t="shared" si="97"/>
        <v>400</v>
      </c>
      <c r="H6222" s="13">
        <f>tbl_Data[[#This Row],[Units]] * tbl_Data[[#This Row],[Price]]</f>
        <v>18400</v>
      </c>
      <c r="I6222" s="4" t="s">
        <v>11</v>
      </c>
      <c r="J6222" s="4" t="s">
        <v>12</v>
      </c>
      <c r="K6222" s="4" t="s">
        <v>53</v>
      </c>
    </row>
    <row r="6223" spans="2:11" x14ac:dyDescent="0.25">
      <c r="B6223" s="7">
        <v>44401</v>
      </c>
      <c r="C6223" s="4" t="s">
        <v>13</v>
      </c>
      <c r="D6223" s="4" t="s">
        <v>16</v>
      </c>
      <c r="E6223" s="4" t="s">
        <v>15</v>
      </c>
      <c r="F6223" s="4">
        <v>6</v>
      </c>
      <c r="G6223" s="13">
        <f t="shared" si="97"/>
        <v>100</v>
      </c>
      <c r="H6223" s="13">
        <f>tbl_Data[[#This Row],[Units]] * tbl_Data[[#This Row],[Price]]</f>
        <v>600</v>
      </c>
      <c r="I6223" s="4" t="s">
        <v>11</v>
      </c>
      <c r="J6223" s="4" t="s">
        <v>12</v>
      </c>
      <c r="K6223" s="4" t="s">
        <v>53</v>
      </c>
    </row>
    <row r="6224" spans="2:11" x14ac:dyDescent="0.25">
      <c r="B6224" s="7">
        <v>44401</v>
      </c>
      <c r="C6224" s="4" t="s">
        <v>8</v>
      </c>
      <c r="D6224" s="4" t="s">
        <v>9</v>
      </c>
      <c r="E6224" s="4" t="s">
        <v>15</v>
      </c>
      <c r="F6224" s="4">
        <v>6</v>
      </c>
      <c r="G6224" s="13">
        <f t="shared" si="97"/>
        <v>100</v>
      </c>
      <c r="H6224" s="13">
        <f>tbl_Data[[#This Row],[Units]] * tbl_Data[[#This Row],[Price]]</f>
        <v>600</v>
      </c>
      <c r="I6224" s="4" t="s">
        <v>23</v>
      </c>
      <c r="J6224" s="4" t="s">
        <v>12</v>
      </c>
      <c r="K6224" s="4" t="s">
        <v>56</v>
      </c>
    </row>
    <row r="6225" spans="2:11" x14ac:dyDescent="0.25">
      <c r="B6225" s="7">
        <v>44401</v>
      </c>
      <c r="C6225" s="4" t="s">
        <v>8</v>
      </c>
      <c r="D6225" s="4" t="s">
        <v>16</v>
      </c>
      <c r="E6225" s="4" t="s">
        <v>15</v>
      </c>
      <c r="F6225" s="4">
        <v>17</v>
      </c>
      <c r="G6225" s="13">
        <f t="shared" si="97"/>
        <v>100</v>
      </c>
      <c r="H6225" s="13">
        <f>tbl_Data[[#This Row],[Units]] * tbl_Data[[#This Row],[Price]]</f>
        <v>1700</v>
      </c>
      <c r="I6225" s="4" t="s">
        <v>11</v>
      </c>
      <c r="J6225" s="4" t="s">
        <v>12</v>
      </c>
      <c r="K6225" s="4" t="s">
        <v>52</v>
      </c>
    </row>
    <row r="6226" spans="2:11" x14ac:dyDescent="0.25">
      <c r="B6226" s="7">
        <v>44401</v>
      </c>
      <c r="C6226" s="4" t="s">
        <v>21</v>
      </c>
      <c r="D6226" s="4" t="s">
        <v>18</v>
      </c>
      <c r="E6226" s="4" t="s">
        <v>10</v>
      </c>
      <c r="F6226" s="4">
        <v>7</v>
      </c>
      <c r="G6226" s="13">
        <f t="shared" si="97"/>
        <v>400</v>
      </c>
      <c r="H6226" s="13">
        <f>tbl_Data[[#This Row],[Units]] * tbl_Data[[#This Row],[Price]]</f>
        <v>2800</v>
      </c>
      <c r="I6226" s="4" t="s">
        <v>11</v>
      </c>
      <c r="J6226" s="4" t="s">
        <v>12</v>
      </c>
      <c r="K6226" s="4" t="s">
        <v>52</v>
      </c>
    </row>
    <row r="6227" spans="2:11" x14ac:dyDescent="0.25">
      <c r="B6227" s="7">
        <v>44401</v>
      </c>
      <c r="C6227" s="4" t="s">
        <v>21</v>
      </c>
      <c r="D6227" s="4" t="s">
        <v>16</v>
      </c>
      <c r="E6227" s="4" t="s">
        <v>20</v>
      </c>
      <c r="F6227" s="4">
        <v>10</v>
      </c>
      <c r="G6227" s="13">
        <f t="shared" si="97"/>
        <v>300</v>
      </c>
      <c r="H6227" s="13">
        <f>tbl_Data[[#This Row],[Units]] * tbl_Data[[#This Row],[Price]]</f>
        <v>3000</v>
      </c>
      <c r="I6227" s="4" t="s">
        <v>11</v>
      </c>
      <c r="J6227" s="4" t="s">
        <v>12</v>
      </c>
      <c r="K6227" s="4" t="s">
        <v>52</v>
      </c>
    </row>
    <row r="6228" spans="2:11" x14ac:dyDescent="0.25">
      <c r="B6228" s="7">
        <v>44401</v>
      </c>
      <c r="C6228" s="4" t="s">
        <v>21</v>
      </c>
      <c r="D6228" s="4" t="s">
        <v>48</v>
      </c>
      <c r="E6228" s="4" t="s">
        <v>20</v>
      </c>
      <c r="F6228" s="4">
        <v>13</v>
      </c>
      <c r="G6228" s="13">
        <f t="shared" si="97"/>
        <v>300</v>
      </c>
      <c r="H6228" s="13">
        <f>tbl_Data[[#This Row],[Units]] * tbl_Data[[#This Row],[Price]]</f>
        <v>3900</v>
      </c>
      <c r="I6228" s="4" t="s">
        <v>11</v>
      </c>
      <c r="J6228" s="4" t="s">
        <v>12</v>
      </c>
      <c r="K6228" s="4" t="s">
        <v>52</v>
      </c>
    </row>
    <row r="6229" spans="2:11" x14ac:dyDescent="0.25">
      <c r="B6229" s="7">
        <v>44401</v>
      </c>
      <c r="C6229" s="4" t="s">
        <v>13</v>
      </c>
      <c r="D6229" s="4" t="s">
        <v>14</v>
      </c>
      <c r="E6229" s="4" t="s">
        <v>22</v>
      </c>
      <c r="F6229" s="4">
        <v>31</v>
      </c>
      <c r="G6229" s="13">
        <f t="shared" si="97"/>
        <v>200</v>
      </c>
      <c r="H6229" s="13">
        <f>tbl_Data[[#This Row],[Units]] * tbl_Data[[#This Row],[Price]]</f>
        <v>6200</v>
      </c>
      <c r="I6229" s="4" t="s">
        <v>23</v>
      </c>
      <c r="J6229" s="4" t="s">
        <v>12</v>
      </c>
      <c r="K6229" s="4" t="s">
        <v>52</v>
      </c>
    </row>
    <row r="6230" spans="2:11" x14ac:dyDescent="0.25">
      <c r="B6230" s="7">
        <v>44401</v>
      </c>
      <c r="C6230" s="4" t="s">
        <v>21</v>
      </c>
      <c r="D6230" s="4" t="s">
        <v>14</v>
      </c>
      <c r="E6230" s="4" t="s">
        <v>10</v>
      </c>
      <c r="F6230" s="4">
        <v>23</v>
      </c>
      <c r="G6230" s="13">
        <f t="shared" si="97"/>
        <v>400</v>
      </c>
      <c r="H6230" s="13">
        <f>tbl_Data[[#This Row],[Units]] * tbl_Data[[#This Row],[Price]]</f>
        <v>9200</v>
      </c>
      <c r="I6230" s="4" t="s">
        <v>11</v>
      </c>
      <c r="J6230" s="4" t="s">
        <v>12</v>
      </c>
      <c r="K6230" s="4" t="s">
        <v>55</v>
      </c>
    </row>
    <row r="6231" spans="2:11" x14ac:dyDescent="0.25">
      <c r="B6231" s="7">
        <v>44401</v>
      </c>
      <c r="C6231" s="4" t="s">
        <v>21</v>
      </c>
      <c r="D6231" s="4" t="s">
        <v>14</v>
      </c>
      <c r="E6231" s="4" t="s">
        <v>17</v>
      </c>
      <c r="F6231" s="4">
        <v>19</v>
      </c>
      <c r="G6231" s="13">
        <f t="shared" si="97"/>
        <v>500</v>
      </c>
      <c r="H6231" s="13">
        <f>tbl_Data[[#This Row],[Units]] * tbl_Data[[#This Row],[Price]]</f>
        <v>9500</v>
      </c>
      <c r="I6231" s="4" t="s">
        <v>11</v>
      </c>
      <c r="J6231" s="4" t="s">
        <v>19</v>
      </c>
      <c r="K6231" s="4" t="s">
        <v>55</v>
      </c>
    </row>
    <row r="6232" spans="2:11" x14ac:dyDescent="0.25">
      <c r="B6232" s="7">
        <v>44401</v>
      </c>
      <c r="C6232" s="4" t="s">
        <v>13</v>
      </c>
      <c r="D6232" s="4" t="s">
        <v>14</v>
      </c>
      <c r="E6232" s="4" t="s">
        <v>10</v>
      </c>
      <c r="F6232" s="4">
        <v>29</v>
      </c>
      <c r="G6232" s="13">
        <f t="shared" si="97"/>
        <v>400</v>
      </c>
      <c r="H6232" s="13">
        <f>tbl_Data[[#This Row],[Units]] * tbl_Data[[#This Row],[Price]]</f>
        <v>11600</v>
      </c>
      <c r="I6232" s="4" t="s">
        <v>11</v>
      </c>
      <c r="J6232" s="4" t="s">
        <v>12</v>
      </c>
      <c r="K6232" s="4" t="s">
        <v>52</v>
      </c>
    </row>
    <row r="6233" spans="2:11" x14ac:dyDescent="0.25">
      <c r="B6233" s="7">
        <v>44401</v>
      </c>
      <c r="C6233" s="4" t="s">
        <v>13</v>
      </c>
      <c r="D6233" s="4" t="s">
        <v>14</v>
      </c>
      <c r="E6233" s="4" t="s">
        <v>10</v>
      </c>
      <c r="F6233" s="4">
        <v>39</v>
      </c>
      <c r="G6233" s="13">
        <f t="shared" si="97"/>
        <v>400</v>
      </c>
      <c r="H6233" s="13">
        <f>tbl_Data[[#This Row],[Units]] * tbl_Data[[#This Row],[Price]]</f>
        <v>15600</v>
      </c>
      <c r="I6233" s="4" t="s">
        <v>11</v>
      </c>
      <c r="J6233" s="4" t="s">
        <v>12</v>
      </c>
      <c r="K6233" s="4" t="s">
        <v>53</v>
      </c>
    </row>
    <row r="6234" spans="2:11" x14ac:dyDescent="0.25">
      <c r="B6234" s="7">
        <v>44402</v>
      </c>
      <c r="C6234" s="4" t="s">
        <v>21</v>
      </c>
      <c r="D6234" s="4" t="s">
        <v>9</v>
      </c>
      <c r="E6234" s="4" t="s">
        <v>10</v>
      </c>
      <c r="F6234" s="4">
        <v>3</v>
      </c>
      <c r="G6234" s="13">
        <f t="shared" si="97"/>
        <v>400</v>
      </c>
      <c r="H6234" s="13">
        <f>tbl_Data[[#This Row],[Units]] * tbl_Data[[#This Row],[Price]]</f>
        <v>1200</v>
      </c>
      <c r="I6234" s="4" t="s">
        <v>11</v>
      </c>
      <c r="J6234" s="4" t="s">
        <v>12</v>
      </c>
      <c r="K6234" s="4" t="s">
        <v>55</v>
      </c>
    </row>
    <row r="6235" spans="2:11" x14ac:dyDescent="0.25">
      <c r="B6235" s="7">
        <v>44402</v>
      </c>
      <c r="C6235" s="4" t="s">
        <v>21</v>
      </c>
      <c r="D6235" s="4" t="s">
        <v>9</v>
      </c>
      <c r="E6235" s="4" t="s">
        <v>20</v>
      </c>
      <c r="F6235" s="4">
        <v>4</v>
      </c>
      <c r="G6235" s="13">
        <f t="shared" si="97"/>
        <v>300</v>
      </c>
      <c r="H6235" s="13">
        <f>tbl_Data[[#This Row],[Units]] * tbl_Data[[#This Row],[Price]]</f>
        <v>1200</v>
      </c>
      <c r="I6235" s="4" t="s">
        <v>11</v>
      </c>
      <c r="J6235" s="4" t="s">
        <v>12</v>
      </c>
      <c r="K6235" s="4" t="s">
        <v>55</v>
      </c>
    </row>
    <row r="6236" spans="2:11" x14ac:dyDescent="0.25">
      <c r="B6236" s="7">
        <v>44402</v>
      </c>
      <c r="C6236" s="4" t="s">
        <v>13</v>
      </c>
      <c r="D6236" s="4" t="s">
        <v>48</v>
      </c>
      <c r="E6236" s="4" t="s">
        <v>15</v>
      </c>
      <c r="F6236" s="4">
        <v>12</v>
      </c>
      <c r="G6236" s="13">
        <f t="shared" si="97"/>
        <v>100</v>
      </c>
      <c r="H6236" s="13">
        <f>tbl_Data[[#This Row],[Units]] * tbl_Data[[#This Row],[Price]]</f>
        <v>1200</v>
      </c>
      <c r="I6236" s="4" t="s">
        <v>23</v>
      </c>
      <c r="J6236" s="4" t="s">
        <v>12</v>
      </c>
      <c r="K6236" s="4" t="s">
        <v>52</v>
      </c>
    </row>
    <row r="6237" spans="2:11" x14ac:dyDescent="0.25">
      <c r="B6237" s="7">
        <v>44402</v>
      </c>
      <c r="C6237" s="4" t="s">
        <v>13</v>
      </c>
      <c r="D6237" s="4" t="s">
        <v>16</v>
      </c>
      <c r="E6237" s="4" t="s">
        <v>17</v>
      </c>
      <c r="F6237" s="4">
        <v>3</v>
      </c>
      <c r="G6237" s="13">
        <f t="shared" si="97"/>
        <v>500</v>
      </c>
      <c r="H6237" s="13">
        <f>tbl_Data[[#This Row],[Units]] * tbl_Data[[#This Row],[Price]]</f>
        <v>1500</v>
      </c>
      <c r="I6237" s="4" t="s">
        <v>11</v>
      </c>
      <c r="J6237" s="4" t="s">
        <v>12</v>
      </c>
      <c r="K6237" s="4" t="s">
        <v>52</v>
      </c>
    </row>
    <row r="6238" spans="2:11" x14ac:dyDescent="0.25">
      <c r="B6238" s="7">
        <v>44402</v>
      </c>
      <c r="C6238" s="4" t="s">
        <v>13</v>
      </c>
      <c r="D6238" s="4" t="s">
        <v>18</v>
      </c>
      <c r="E6238" s="4" t="s">
        <v>20</v>
      </c>
      <c r="F6238" s="4">
        <v>7</v>
      </c>
      <c r="G6238" s="13">
        <f t="shared" si="97"/>
        <v>300</v>
      </c>
      <c r="H6238" s="13">
        <f>tbl_Data[[#This Row],[Units]] * tbl_Data[[#This Row],[Price]]</f>
        <v>2100</v>
      </c>
      <c r="I6238" s="4" t="s">
        <v>23</v>
      </c>
      <c r="J6238" s="4" t="s">
        <v>12</v>
      </c>
      <c r="K6238" s="4" t="s">
        <v>54</v>
      </c>
    </row>
    <row r="6239" spans="2:11" x14ac:dyDescent="0.25">
      <c r="B6239" s="7">
        <v>44402</v>
      </c>
      <c r="C6239" s="4" t="s">
        <v>21</v>
      </c>
      <c r="D6239" s="4" t="s">
        <v>24</v>
      </c>
      <c r="E6239" s="4" t="s">
        <v>22</v>
      </c>
      <c r="F6239" s="4">
        <v>27</v>
      </c>
      <c r="G6239" s="13">
        <f t="shared" si="97"/>
        <v>200</v>
      </c>
      <c r="H6239" s="13">
        <f>tbl_Data[[#This Row],[Units]] * tbl_Data[[#This Row],[Price]]</f>
        <v>5400</v>
      </c>
      <c r="I6239" s="4" t="s">
        <v>11</v>
      </c>
      <c r="J6239" s="4" t="s">
        <v>12</v>
      </c>
      <c r="K6239" s="4" t="s">
        <v>55</v>
      </c>
    </row>
    <row r="6240" spans="2:11" x14ac:dyDescent="0.25">
      <c r="B6240" s="7">
        <v>44402</v>
      </c>
      <c r="C6240" s="4" t="s">
        <v>8</v>
      </c>
      <c r="D6240" s="4" t="s">
        <v>14</v>
      </c>
      <c r="E6240" s="4" t="s">
        <v>10</v>
      </c>
      <c r="F6240" s="4">
        <v>15</v>
      </c>
      <c r="G6240" s="13">
        <f t="shared" si="97"/>
        <v>400</v>
      </c>
      <c r="H6240" s="13">
        <f>tbl_Data[[#This Row],[Units]] * tbl_Data[[#This Row],[Price]]</f>
        <v>6000</v>
      </c>
      <c r="I6240" s="4" t="s">
        <v>11</v>
      </c>
      <c r="J6240" s="4" t="s">
        <v>12</v>
      </c>
      <c r="K6240" s="4" t="s">
        <v>52</v>
      </c>
    </row>
    <row r="6241" spans="2:11" x14ac:dyDescent="0.25">
      <c r="B6241" s="7">
        <v>44402</v>
      </c>
      <c r="C6241" s="4" t="s">
        <v>8</v>
      </c>
      <c r="D6241" s="4" t="s">
        <v>14</v>
      </c>
      <c r="E6241" s="4" t="s">
        <v>20</v>
      </c>
      <c r="F6241" s="4">
        <v>23</v>
      </c>
      <c r="G6241" s="13">
        <f t="shared" si="97"/>
        <v>300</v>
      </c>
      <c r="H6241" s="13">
        <f>tbl_Data[[#This Row],[Units]] * tbl_Data[[#This Row],[Price]]</f>
        <v>6900</v>
      </c>
      <c r="I6241" s="4" t="s">
        <v>11</v>
      </c>
      <c r="J6241" s="4" t="s">
        <v>12</v>
      </c>
      <c r="K6241" s="4" t="s">
        <v>55</v>
      </c>
    </row>
    <row r="6242" spans="2:11" x14ac:dyDescent="0.25">
      <c r="B6242" s="7">
        <v>44402</v>
      </c>
      <c r="C6242" s="4" t="s">
        <v>21</v>
      </c>
      <c r="D6242" s="4" t="s">
        <v>14</v>
      </c>
      <c r="E6242" s="4" t="s">
        <v>17</v>
      </c>
      <c r="F6242" s="4">
        <v>15</v>
      </c>
      <c r="G6242" s="13">
        <f t="shared" si="97"/>
        <v>500</v>
      </c>
      <c r="H6242" s="13">
        <f>tbl_Data[[#This Row],[Units]] * tbl_Data[[#This Row],[Price]]</f>
        <v>7500</v>
      </c>
      <c r="I6242" s="4" t="s">
        <v>11</v>
      </c>
      <c r="J6242" s="4" t="s">
        <v>12</v>
      </c>
      <c r="K6242" s="4" t="s">
        <v>52</v>
      </c>
    </row>
    <row r="6243" spans="2:11" x14ac:dyDescent="0.25">
      <c r="B6243" s="7">
        <v>44402</v>
      </c>
      <c r="C6243" s="4" t="s">
        <v>8</v>
      </c>
      <c r="D6243" s="4" t="s">
        <v>14</v>
      </c>
      <c r="E6243" s="4" t="s">
        <v>22</v>
      </c>
      <c r="F6243" s="4">
        <v>45</v>
      </c>
      <c r="G6243" s="13">
        <f t="shared" si="97"/>
        <v>200</v>
      </c>
      <c r="H6243" s="13">
        <f>tbl_Data[[#This Row],[Units]] * tbl_Data[[#This Row],[Price]]</f>
        <v>9000</v>
      </c>
      <c r="I6243" s="4" t="s">
        <v>11</v>
      </c>
      <c r="J6243" s="4" t="s">
        <v>12</v>
      </c>
      <c r="K6243" s="4" t="s">
        <v>52</v>
      </c>
    </row>
    <row r="6244" spans="2:11" x14ac:dyDescent="0.25">
      <c r="B6244" s="7">
        <v>44402</v>
      </c>
      <c r="C6244" s="4" t="s">
        <v>8</v>
      </c>
      <c r="D6244" s="4" t="s">
        <v>14</v>
      </c>
      <c r="E6244" s="4" t="s">
        <v>17</v>
      </c>
      <c r="F6244" s="4">
        <v>19</v>
      </c>
      <c r="G6244" s="13">
        <f t="shared" si="97"/>
        <v>500</v>
      </c>
      <c r="H6244" s="13">
        <f>tbl_Data[[#This Row],[Units]] * tbl_Data[[#This Row],[Price]]</f>
        <v>9500</v>
      </c>
      <c r="I6244" s="4" t="s">
        <v>23</v>
      </c>
      <c r="J6244" s="4" t="s">
        <v>19</v>
      </c>
      <c r="K6244" s="4" t="s">
        <v>55</v>
      </c>
    </row>
    <row r="6245" spans="2:11" x14ac:dyDescent="0.25">
      <c r="B6245" s="7">
        <v>44402</v>
      </c>
      <c r="C6245" s="4" t="s">
        <v>13</v>
      </c>
      <c r="D6245" s="4" t="s">
        <v>48</v>
      </c>
      <c r="E6245" s="4" t="s">
        <v>10</v>
      </c>
      <c r="F6245" s="4">
        <v>24</v>
      </c>
      <c r="G6245" s="13">
        <f t="shared" si="97"/>
        <v>400</v>
      </c>
      <c r="H6245" s="13">
        <f>tbl_Data[[#This Row],[Units]] * tbl_Data[[#This Row],[Price]]</f>
        <v>9600</v>
      </c>
      <c r="I6245" s="4" t="s">
        <v>11</v>
      </c>
      <c r="J6245" s="4" t="s">
        <v>12</v>
      </c>
      <c r="K6245" s="4" t="s">
        <v>55</v>
      </c>
    </row>
    <row r="6246" spans="2:11" x14ac:dyDescent="0.25">
      <c r="B6246" s="7">
        <v>44402</v>
      </c>
      <c r="C6246" s="4" t="s">
        <v>13</v>
      </c>
      <c r="D6246" s="4" t="s">
        <v>48</v>
      </c>
      <c r="E6246" s="4" t="s">
        <v>17</v>
      </c>
      <c r="F6246" s="4">
        <v>30</v>
      </c>
      <c r="G6246" s="13">
        <f t="shared" si="97"/>
        <v>500</v>
      </c>
      <c r="H6246" s="13">
        <f>tbl_Data[[#This Row],[Units]] * tbl_Data[[#This Row],[Price]]</f>
        <v>15000</v>
      </c>
      <c r="I6246" s="4" t="s">
        <v>11</v>
      </c>
      <c r="J6246" s="4" t="s">
        <v>12</v>
      </c>
      <c r="K6246" s="4" t="s">
        <v>52</v>
      </c>
    </row>
    <row r="6247" spans="2:11" x14ac:dyDescent="0.25">
      <c r="B6247" s="7">
        <v>44402</v>
      </c>
      <c r="C6247" s="4" t="s">
        <v>21</v>
      </c>
      <c r="D6247" s="4" t="s">
        <v>16</v>
      </c>
      <c r="E6247" s="4" t="s">
        <v>10</v>
      </c>
      <c r="F6247" s="4">
        <v>44</v>
      </c>
      <c r="G6247" s="13">
        <f t="shared" si="97"/>
        <v>400</v>
      </c>
      <c r="H6247" s="13">
        <f>tbl_Data[[#This Row],[Units]] * tbl_Data[[#This Row],[Price]]</f>
        <v>17600</v>
      </c>
      <c r="I6247" s="4" t="s">
        <v>11</v>
      </c>
      <c r="J6247" s="4" t="s">
        <v>12</v>
      </c>
      <c r="K6247" s="4" t="s">
        <v>55</v>
      </c>
    </row>
    <row r="6248" spans="2:11" x14ac:dyDescent="0.25">
      <c r="B6248" s="7">
        <v>44402</v>
      </c>
      <c r="C6248" s="4" t="s">
        <v>8</v>
      </c>
      <c r="D6248" s="4" t="s">
        <v>9</v>
      </c>
      <c r="E6248" s="4" t="s">
        <v>10</v>
      </c>
      <c r="F6248" s="4">
        <v>48</v>
      </c>
      <c r="G6248" s="13">
        <f t="shared" si="97"/>
        <v>400</v>
      </c>
      <c r="H6248" s="13">
        <f>tbl_Data[[#This Row],[Units]] * tbl_Data[[#This Row],[Price]]</f>
        <v>19200</v>
      </c>
      <c r="I6248" s="4" t="s">
        <v>11</v>
      </c>
      <c r="J6248" s="4" t="s">
        <v>12</v>
      </c>
      <c r="K6248" s="4" t="s">
        <v>53</v>
      </c>
    </row>
    <row r="6249" spans="2:11" x14ac:dyDescent="0.25">
      <c r="B6249" s="7">
        <v>44403</v>
      </c>
      <c r="C6249" s="4" t="s">
        <v>13</v>
      </c>
      <c r="D6249" s="4" t="s">
        <v>18</v>
      </c>
      <c r="E6249" s="4" t="s">
        <v>20</v>
      </c>
      <c r="F6249" s="4">
        <v>2</v>
      </c>
      <c r="G6249" s="13">
        <f t="shared" si="97"/>
        <v>300</v>
      </c>
      <c r="H6249" s="13">
        <f>tbl_Data[[#This Row],[Units]] * tbl_Data[[#This Row],[Price]]</f>
        <v>600</v>
      </c>
      <c r="I6249" s="4" t="s">
        <v>11</v>
      </c>
      <c r="J6249" s="4" t="s">
        <v>12</v>
      </c>
      <c r="K6249" s="4" t="s">
        <v>52</v>
      </c>
    </row>
    <row r="6250" spans="2:11" x14ac:dyDescent="0.25">
      <c r="B6250" s="7">
        <v>44403</v>
      </c>
      <c r="C6250" s="4" t="s">
        <v>21</v>
      </c>
      <c r="D6250" s="4" t="s">
        <v>14</v>
      </c>
      <c r="E6250" s="4" t="s">
        <v>22</v>
      </c>
      <c r="F6250" s="4">
        <v>5</v>
      </c>
      <c r="G6250" s="13">
        <f t="shared" si="97"/>
        <v>200</v>
      </c>
      <c r="H6250" s="13">
        <f>tbl_Data[[#This Row],[Units]] * tbl_Data[[#This Row],[Price]]</f>
        <v>1000</v>
      </c>
      <c r="I6250" s="4" t="s">
        <v>11</v>
      </c>
      <c r="J6250" s="4" t="s">
        <v>12</v>
      </c>
      <c r="K6250" s="4" t="s">
        <v>52</v>
      </c>
    </row>
    <row r="6251" spans="2:11" x14ac:dyDescent="0.25">
      <c r="B6251" s="7">
        <v>44403</v>
      </c>
      <c r="C6251" s="4" t="s">
        <v>21</v>
      </c>
      <c r="D6251" s="4" t="s">
        <v>18</v>
      </c>
      <c r="E6251" s="4" t="s">
        <v>15</v>
      </c>
      <c r="F6251" s="4">
        <v>14</v>
      </c>
      <c r="G6251" s="13">
        <f t="shared" si="97"/>
        <v>100</v>
      </c>
      <c r="H6251" s="13">
        <f>tbl_Data[[#This Row],[Units]] * tbl_Data[[#This Row],[Price]]</f>
        <v>1400</v>
      </c>
      <c r="I6251" s="4" t="s">
        <v>23</v>
      </c>
      <c r="J6251" s="4" t="s">
        <v>19</v>
      </c>
      <c r="K6251" s="4" t="s">
        <v>52</v>
      </c>
    </row>
    <row r="6252" spans="2:11" x14ac:dyDescent="0.25">
      <c r="B6252" s="7">
        <v>44403</v>
      </c>
      <c r="C6252" s="4" t="s">
        <v>13</v>
      </c>
      <c r="D6252" s="4" t="s">
        <v>18</v>
      </c>
      <c r="E6252" s="4" t="s">
        <v>20</v>
      </c>
      <c r="F6252" s="4">
        <v>9</v>
      </c>
      <c r="G6252" s="13">
        <f t="shared" si="97"/>
        <v>300</v>
      </c>
      <c r="H6252" s="13">
        <f>tbl_Data[[#This Row],[Units]] * tbl_Data[[#This Row],[Price]]</f>
        <v>2700</v>
      </c>
      <c r="I6252" s="4" t="s">
        <v>11</v>
      </c>
      <c r="J6252" s="4" t="s">
        <v>12</v>
      </c>
      <c r="K6252" s="4" t="s">
        <v>54</v>
      </c>
    </row>
    <row r="6253" spans="2:11" x14ac:dyDescent="0.25">
      <c r="B6253" s="7">
        <v>44403</v>
      </c>
      <c r="C6253" s="4" t="s">
        <v>13</v>
      </c>
      <c r="D6253" s="4" t="s">
        <v>18</v>
      </c>
      <c r="E6253" s="4" t="s">
        <v>15</v>
      </c>
      <c r="F6253" s="4">
        <v>31</v>
      </c>
      <c r="G6253" s="13">
        <f t="shared" si="97"/>
        <v>100</v>
      </c>
      <c r="H6253" s="13">
        <f>tbl_Data[[#This Row],[Units]] * tbl_Data[[#This Row],[Price]]</f>
        <v>3100</v>
      </c>
      <c r="I6253" s="4" t="s">
        <v>23</v>
      </c>
      <c r="J6253" s="4" t="s">
        <v>19</v>
      </c>
      <c r="K6253" s="4" t="s">
        <v>53</v>
      </c>
    </row>
    <row r="6254" spans="2:11" x14ac:dyDescent="0.25">
      <c r="B6254" s="7">
        <v>44403</v>
      </c>
      <c r="C6254" s="4" t="s">
        <v>21</v>
      </c>
      <c r="D6254" s="4" t="s">
        <v>16</v>
      </c>
      <c r="E6254" s="4" t="s">
        <v>20</v>
      </c>
      <c r="F6254" s="4">
        <v>12</v>
      </c>
      <c r="G6254" s="13">
        <f t="shared" si="97"/>
        <v>300</v>
      </c>
      <c r="H6254" s="13">
        <f>tbl_Data[[#This Row],[Units]] * tbl_Data[[#This Row],[Price]]</f>
        <v>3600</v>
      </c>
      <c r="I6254" s="4" t="s">
        <v>11</v>
      </c>
      <c r="J6254" s="4" t="s">
        <v>12</v>
      </c>
      <c r="K6254" s="4" t="s">
        <v>52</v>
      </c>
    </row>
    <row r="6255" spans="2:11" x14ac:dyDescent="0.25">
      <c r="B6255" s="7">
        <v>44403</v>
      </c>
      <c r="C6255" s="4" t="s">
        <v>21</v>
      </c>
      <c r="D6255" s="4" t="s">
        <v>14</v>
      </c>
      <c r="E6255" s="4" t="s">
        <v>10</v>
      </c>
      <c r="F6255" s="4">
        <v>11</v>
      </c>
      <c r="G6255" s="13">
        <f t="shared" si="97"/>
        <v>400</v>
      </c>
      <c r="H6255" s="13">
        <f>tbl_Data[[#This Row],[Units]] * tbl_Data[[#This Row],[Price]]</f>
        <v>4400</v>
      </c>
      <c r="I6255" s="4" t="s">
        <v>11</v>
      </c>
      <c r="J6255" s="4" t="s">
        <v>12</v>
      </c>
      <c r="K6255" s="4" t="s">
        <v>56</v>
      </c>
    </row>
    <row r="6256" spans="2:11" x14ac:dyDescent="0.25">
      <c r="B6256" s="7">
        <v>44403</v>
      </c>
      <c r="C6256" s="4" t="s">
        <v>21</v>
      </c>
      <c r="D6256" s="4" t="s">
        <v>48</v>
      </c>
      <c r="E6256" s="4" t="s">
        <v>22</v>
      </c>
      <c r="F6256" s="4">
        <v>30</v>
      </c>
      <c r="G6256" s="13">
        <f t="shared" si="97"/>
        <v>200</v>
      </c>
      <c r="H6256" s="13">
        <f>tbl_Data[[#This Row],[Units]] * tbl_Data[[#This Row],[Price]]</f>
        <v>6000</v>
      </c>
      <c r="I6256" s="4" t="s">
        <v>11</v>
      </c>
      <c r="J6256" s="4" t="s">
        <v>12</v>
      </c>
      <c r="K6256" s="4" t="s">
        <v>55</v>
      </c>
    </row>
    <row r="6257" spans="2:11" x14ac:dyDescent="0.25">
      <c r="B6257" s="7">
        <v>44403</v>
      </c>
      <c r="C6257" s="4" t="s">
        <v>21</v>
      </c>
      <c r="D6257" s="4" t="s">
        <v>18</v>
      </c>
      <c r="E6257" s="4" t="s">
        <v>17</v>
      </c>
      <c r="F6257" s="4">
        <v>13</v>
      </c>
      <c r="G6257" s="13">
        <f t="shared" si="97"/>
        <v>500</v>
      </c>
      <c r="H6257" s="13">
        <f>tbl_Data[[#This Row],[Units]] * tbl_Data[[#This Row],[Price]]</f>
        <v>6500</v>
      </c>
      <c r="I6257" s="4" t="s">
        <v>11</v>
      </c>
      <c r="J6257" s="4" t="s">
        <v>12</v>
      </c>
      <c r="K6257" s="4" t="s">
        <v>53</v>
      </c>
    </row>
    <row r="6258" spans="2:11" x14ac:dyDescent="0.25">
      <c r="B6258" s="7">
        <v>44403</v>
      </c>
      <c r="C6258" s="4" t="s">
        <v>8</v>
      </c>
      <c r="D6258" s="4" t="s">
        <v>16</v>
      </c>
      <c r="E6258" s="4" t="s">
        <v>20</v>
      </c>
      <c r="F6258" s="4">
        <v>30</v>
      </c>
      <c r="G6258" s="13">
        <f t="shared" si="97"/>
        <v>300</v>
      </c>
      <c r="H6258" s="13">
        <f>tbl_Data[[#This Row],[Units]] * tbl_Data[[#This Row],[Price]]</f>
        <v>9000</v>
      </c>
      <c r="I6258" s="4" t="s">
        <v>11</v>
      </c>
      <c r="J6258" s="4" t="s">
        <v>19</v>
      </c>
      <c r="K6258" s="4" t="s">
        <v>52</v>
      </c>
    </row>
    <row r="6259" spans="2:11" x14ac:dyDescent="0.25">
      <c r="B6259" s="7">
        <v>44403</v>
      </c>
      <c r="C6259" s="4" t="s">
        <v>8</v>
      </c>
      <c r="D6259" s="4" t="s">
        <v>9</v>
      </c>
      <c r="E6259" s="4" t="s">
        <v>20</v>
      </c>
      <c r="F6259" s="4">
        <v>31</v>
      </c>
      <c r="G6259" s="13">
        <f t="shared" si="97"/>
        <v>300</v>
      </c>
      <c r="H6259" s="13">
        <f>tbl_Data[[#This Row],[Units]] * tbl_Data[[#This Row],[Price]]</f>
        <v>9300</v>
      </c>
      <c r="I6259" s="4" t="s">
        <v>11</v>
      </c>
      <c r="J6259" s="4" t="s">
        <v>12</v>
      </c>
      <c r="K6259" s="4" t="s">
        <v>56</v>
      </c>
    </row>
    <row r="6260" spans="2:11" x14ac:dyDescent="0.25">
      <c r="B6260" s="7">
        <v>44403</v>
      </c>
      <c r="C6260" s="4" t="s">
        <v>13</v>
      </c>
      <c r="D6260" s="4" t="s">
        <v>18</v>
      </c>
      <c r="E6260" s="4" t="s">
        <v>22</v>
      </c>
      <c r="F6260" s="4">
        <v>47</v>
      </c>
      <c r="G6260" s="13">
        <f t="shared" si="97"/>
        <v>200</v>
      </c>
      <c r="H6260" s="13">
        <f>tbl_Data[[#This Row],[Units]] * tbl_Data[[#This Row],[Price]]</f>
        <v>9400</v>
      </c>
      <c r="I6260" s="4" t="s">
        <v>23</v>
      </c>
      <c r="J6260" s="4" t="s">
        <v>12</v>
      </c>
      <c r="K6260" s="4" t="s">
        <v>52</v>
      </c>
    </row>
    <row r="6261" spans="2:11" x14ac:dyDescent="0.25">
      <c r="B6261" s="7">
        <v>44403</v>
      </c>
      <c r="C6261" s="4" t="s">
        <v>13</v>
      </c>
      <c r="D6261" s="4" t="s">
        <v>18</v>
      </c>
      <c r="E6261" s="4" t="s">
        <v>17</v>
      </c>
      <c r="F6261" s="4">
        <v>22</v>
      </c>
      <c r="G6261" s="13">
        <f t="shared" si="97"/>
        <v>500</v>
      </c>
      <c r="H6261" s="13">
        <f>tbl_Data[[#This Row],[Units]] * tbl_Data[[#This Row],[Price]]</f>
        <v>11000</v>
      </c>
      <c r="I6261" s="4" t="s">
        <v>11</v>
      </c>
      <c r="J6261" s="4" t="s">
        <v>12</v>
      </c>
      <c r="K6261" s="4" t="s">
        <v>52</v>
      </c>
    </row>
    <row r="6262" spans="2:11" x14ac:dyDescent="0.25">
      <c r="B6262" s="7">
        <v>44403</v>
      </c>
      <c r="C6262" s="4" t="s">
        <v>13</v>
      </c>
      <c r="D6262" s="4" t="s">
        <v>14</v>
      </c>
      <c r="E6262" s="4" t="s">
        <v>20</v>
      </c>
      <c r="F6262" s="4">
        <v>48</v>
      </c>
      <c r="G6262" s="13">
        <f t="shared" si="97"/>
        <v>300</v>
      </c>
      <c r="H6262" s="13">
        <f>tbl_Data[[#This Row],[Units]] * tbl_Data[[#This Row],[Price]]</f>
        <v>14400</v>
      </c>
      <c r="I6262" s="4" t="s">
        <v>11</v>
      </c>
      <c r="J6262" s="4" t="s">
        <v>19</v>
      </c>
      <c r="K6262" s="4" t="s">
        <v>52</v>
      </c>
    </row>
    <row r="6263" spans="2:11" x14ac:dyDescent="0.25">
      <c r="B6263" s="7">
        <v>44403</v>
      </c>
      <c r="C6263" s="4" t="s">
        <v>21</v>
      </c>
      <c r="D6263" s="4" t="s">
        <v>9</v>
      </c>
      <c r="E6263" s="4" t="s">
        <v>17</v>
      </c>
      <c r="F6263" s="4">
        <v>35</v>
      </c>
      <c r="G6263" s="13">
        <f t="shared" si="97"/>
        <v>500</v>
      </c>
      <c r="H6263" s="13">
        <f>tbl_Data[[#This Row],[Units]] * tbl_Data[[#This Row],[Price]]</f>
        <v>17500</v>
      </c>
      <c r="I6263" s="4" t="s">
        <v>11</v>
      </c>
      <c r="J6263" s="4" t="s">
        <v>12</v>
      </c>
      <c r="K6263" s="4" t="s">
        <v>55</v>
      </c>
    </row>
    <row r="6264" spans="2:11" x14ac:dyDescent="0.25">
      <c r="B6264" s="7">
        <v>44403</v>
      </c>
      <c r="C6264" s="4" t="s">
        <v>8</v>
      </c>
      <c r="D6264" s="4" t="s">
        <v>18</v>
      </c>
      <c r="E6264" s="4" t="s">
        <v>17</v>
      </c>
      <c r="F6264" s="4">
        <v>49</v>
      </c>
      <c r="G6264" s="13">
        <f t="shared" si="97"/>
        <v>500</v>
      </c>
      <c r="H6264" s="13">
        <f>tbl_Data[[#This Row],[Units]] * tbl_Data[[#This Row],[Price]]</f>
        <v>24500</v>
      </c>
      <c r="I6264" s="4" t="s">
        <v>11</v>
      </c>
      <c r="J6264" s="4" t="s">
        <v>12</v>
      </c>
      <c r="K6264" s="4" t="s">
        <v>53</v>
      </c>
    </row>
    <row r="6265" spans="2:11" x14ac:dyDescent="0.25">
      <c r="B6265" s="7">
        <v>44404</v>
      </c>
      <c r="C6265" s="4" t="s">
        <v>13</v>
      </c>
      <c r="D6265" s="4" t="s">
        <v>14</v>
      </c>
      <c r="E6265" s="4" t="s">
        <v>10</v>
      </c>
      <c r="F6265" s="4">
        <v>2</v>
      </c>
      <c r="G6265" s="13">
        <f t="shared" si="97"/>
        <v>400</v>
      </c>
      <c r="H6265" s="13">
        <f>tbl_Data[[#This Row],[Units]] * tbl_Data[[#This Row],[Price]]</f>
        <v>800</v>
      </c>
      <c r="I6265" s="4" t="s">
        <v>11</v>
      </c>
      <c r="J6265" s="4" t="s">
        <v>12</v>
      </c>
      <c r="K6265" s="4" t="s">
        <v>55</v>
      </c>
    </row>
    <row r="6266" spans="2:11" x14ac:dyDescent="0.25">
      <c r="B6266" s="7">
        <v>44404</v>
      </c>
      <c r="C6266" s="4" t="s">
        <v>8</v>
      </c>
      <c r="D6266" s="4" t="s">
        <v>14</v>
      </c>
      <c r="E6266" s="4" t="s">
        <v>10</v>
      </c>
      <c r="F6266" s="4">
        <v>3</v>
      </c>
      <c r="G6266" s="13">
        <f t="shared" si="97"/>
        <v>400</v>
      </c>
      <c r="H6266" s="13">
        <f>tbl_Data[[#This Row],[Units]] * tbl_Data[[#This Row],[Price]]</f>
        <v>1200</v>
      </c>
      <c r="I6266" s="4" t="s">
        <v>11</v>
      </c>
      <c r="J6266" s="4" t="s">
        <v>19</v>
      </c>
      <c r="K6266" s="4" t="s">
        <v>53</v>
      </c>
    </row>
    <row r="6267" spans="2:11" x14ac:dyDescent="0.25">
      <c r="B6267" s="7">
        <v>44404</v>
      </c>
      <c r="C6267" s="4" t="s">
        <v>21</v>
      </c>
      <c r="D6267" s="4" t="s">
        <v>14</v>
      </c>
      <c r="E6267" s="4" t="s">
        <v>17</v>
      </c>
      <c r="F6267" s="4">
        <v>7</v>
      </c>
      <c r="G6267" s="13">
        <f t="shared" si="97"/>
        <v>500</v>
      </c>
      <c r="H6267" s="13">
        <f>tbl_Data[[#This Row],[Units]] * tbl_Data[[#This Row],[Price]]</f>
        <v>3500</v>
      </c>
      <c r="I6267" s="4" t="s">
        <v>11</v>
      </c>
      <c r="J6267" s="4" t="s">
        <v>12</v>
      </c>
      <c r="K6267" s="4" t="s">
        <v>52</v>
      </c>
    </row>
    <row r="6268" spans="2:11" x14ac:dyDescent="0.25">
      <c r="B6268" s="7">
        <v>44404</v>
      </c>
      <c r="C6268" s="4" t="s">
        <v>8</v>
      </c>
      <c r="D6268" s="4" t="s">
        <v>48</v>
      </c>
      <c r="E6268" s="4" t="s">
        <v>10</v>
      </c>
      <c r="F6268" s="4">
        <v>18</v>
      </c>
      <c r="G6268" s="13">
        <f t="shared" si="97"/>
        <v>400</v>
      </c>
      <c r="H6268" s="13">
        <f>tbl_Data[[#This Row],[Units]] * tbl_Data[[#This Row],[Price]]</f>
        <v>7200</v>
      </c>
      <c r="I6268" s="4" t="s">
        <v>11</v>
      </c>
      <c r="J6268" s="4" t="s">
        <v>12</v>
      </c>
      <c r="K6268" s="4" t="s">
        <v>55</v>
      </c>
    </row>
    <row r="6269" spans="2:11" x14ac:dyDescent="0.25">
      <c r="B6269" s="7">
        <v>44404</v>
      </c>
      <c r="C6269" s="4" t="s">
        <v>13</v>
      </c>
      <c r="D6269" s="4" t="s">
        <v>48</v>
      </c>
      <c r="E6269" s="4" t="s">
        <v>20</v>
      </c>
      <c r="F6269" s="4">
        <v>27</v>
      </c>
      <c r="G6269" s="13">
        <f t="shared" si="97"/>
        <v>300</v>
      </c>
      <c r="H6269" s="13">
        <f>tbl_Data[[#This Row],[Units]] * tbl_Data[[#This Row],[Price]]</f>
        <v>8100</v>
      </c>
      <c r="I6269" s="4" t="s">
        <v>11</v>
      </c>
      <c r="J6269" s="4" t="s">
        <v>19</v>
      </c>
      <c r="K6269" s="4" t="s">
        <v>53</v>
      </c>
    </row>
    <row r="6270" spans="2:11" x14ac:dyDescent="0.25">
      <c r="B6270" s="7">
        <v>44404</v>
      </c>
      <c r="C6270" s="4" t="s">
        <v>21</v>
      </c>
      <c r="D6270" s="4" t="s">
        <v>48</v>
      </c>
      <c r="E6270" s="4" t="s">
        <v>17</v>
      </c>
      <c r="F6270" s="4">
        <v>21</v>
      </c>
      <c r="G6270" s="13">
        <f t="shared" si="97"/>
        <v>500</v>
      </c>
      <c r="H6270" s="13">
        <f>tbl_Data[[#This Row],[Units]] * tbl_Data[[#This Row],[Price]]</f>
        <v>10500</v>
      </c>
      <c r="I6270" s="4" t="s">
        <v>11</v>
      </c>
      <c r="J6270" s="4" t="s">
        <v>12</v>
      </c>
      <c r="K6270" s="4" t="s">
        <v>52</v>
      </c>
    </row>
    <row r="6271" spans="2:11" x14ac:dyDescent="0.25">
      <c r="B6271" s="7">
        <v>44404</v>
      </c>
      <c r="C6271" s="4" t="s">
        <v>8</v>
      </c>
      <c r="D6271" s="4" t="s">
        <v>18</v>
      </c>
      <c r="E6271" s="4" t="s">
        <v>17</v>
      </c>
      <c r="F6271" s="4">
        <v>22</v>
      </c>
      <c r="G6271" s="13">
        <f t="shared" si="97"/>
        <v>500</v>
      </c>
      <c r="H6271" s="13">
        <f>tbl_Data[[#This Row],[Units]] * tbl_Data[[#This Row],[Price]]</f>
        <v>11000</v>
      </c>
      <c r="I6271" s="4" t="s">
        <v>11</v>
      </c>
      <c r="J6271" s="4" t="s">
        <v>19</v>
      </c>
      <c r="K6271" s="4" t="s">
        <v>53</v>
      </c>
    </row>
    <row r="6272" spans="2:11" x14ac:dyDescent="0.25">
      <c r="B6272" s="7">
        <v>44404</v>
      </c>
      <c r="C6272" s="4" t="s">
        <v>8</v>
      </c>
      <c r="D6272" s="4" t="s">
        <v>18</v>
      </c>
      <c r="E6272" s="4" t="s">
        <v>10</v>
      </c>
      <c r="F6272" s="4">
        <v>28</v>
      </c>
      <c r="G6272" s="13">
        <f t="shared" si="97"/>
        <v>400</v>
      </c>
      <c r="H6272" s="13">
        <f>tbl_Data[[#This Row],[Units]] * tbl_Data[[#This Row],[Price]]</f>
        <v>11200</v>
      </c>
      <c r="I6272" s="4" t="s">
        <v>11</v>
      </c>
      <c r="J6272" s="4" t="s">
        <v>12</v>
      </c>
      <c r="K6272" s="4" t="s">
        <v>52</v>
      </c>
    </row>
    <row r="6273" spans="2:11" x14ac:dyDescent="0.25">
      <c r="B6273" s="7">
        <v>44404</v>
      </c>
      <c r="C6273" s="4" t="s">
        <v>13</v>
      </c>
      <c r="D6273" s="4" t="s">
        <v>9</v>
      </c>
      <c r="E6273" s="4" t="s">
        <v>20</v>
      </c>
      <c r="F6273" s="4">
        <v>43</v>
      </c>
      <c r="G6273" s="13">
        <f t="shared" si="97"/>
        <v>300</v>
      </c>
      <c r="H6273" s="13">
        <f>tbl_Data[[#This Row],[Units]] * tbl_Data[[#This Row],[Price]]</f>
        <v>12900</v>
      </c>
      <c r="I6273" s="4" t="s">
        <v>11</v>
      </c>
      <c r="J6273" s="4" t="s">
        <v>12</v>
      </c>
      <c r="K6273" s="4" t="s">
        <v>52</v>
      </c>
    </row>
    <row r="6274" spans="2:11" x14ac:dyDescent="0.25">
      <c r="B6274" s="7">
        <v>44404</v>
      </c>
      <c r="C6274" s="4" t="s">
        <v>13</v>
      </c>
      <c r="D6274" s="4" t="s">
        <v>14</v>
      </c>
      <c r="E6274" s="4" t="s">
        <v>17</v>
      </c>
      <c r="F6274" s="4">
        <v>28</v>
      </c>
      <c r="G6274" s="13">
        <f t="shared" si="97"/>
        <v>500</v>
      </c>
      <c r="H6274" s="13">
        <f>tbl_Data[[#This Row],[Units]] * tbl_Data[[#This Row],[Price]]</f>
        <v>14000</v>
      </c>
      <c r="I6274" s="4" t="s">
        <v>11</v>
      </c>
      <c r="J6274" s="4" t="s">
        <v>12</v>
      </c>
      <c r="K6274" s="4" t="s">
        <v>52</v>
      </c>
    </row>
    <row r="6275" spans="2:11" x14ac:dyDescent="0.25">
      <c r="B6275" s="7">
        <v>44404</v>
      </c>
      <c r="C6275" s="4" t="s">
        <v>13</v>
      </c>
      <c r="D6275" s="4" t="s">
        <v>16</v>
      </c>
      <c r="E6275" s="4" t="s">
        <v>17</v>
      </c>
      <c r="F6275" s="4">
        <v>30</v>
      </c>
      <c r="G6275" s="13">
        <f t="shared" si="97"/>
        <v>500</v>
      </c>
      <c r="H6275" s="13">
        <f>tbl_Data[[#This Row],[Units]] * tbl_Data[[#This Row],[Price]]</f>
        <v>15000</v>
      </c>
      <c r="I6275" s="4" t="s">
        <v>11</v>
      </c>
      <c r="J6275" s="4" t="s">
        <v>12</v>
      </c>
      <c r="K6275" s="4" t="s">
        <v>53</v>
      </c>
    </row>
    <row r="6276" spans="2:11" x14ac:dyDescent="0.25">
      <c r="B6276" s="7">
        <v>44404</v>
      </c>
      <c r="C6276" s="4" t="s">
        <v>21</v>
      </c>
      <c r="D6276" s="4" t="s">
        <v>48</v>
      </c>
      <c r="E6276" s="4" t="s">
        <v>17</v>
      </c>
      <c r="F6276" s="4">
        <v>32</v>
      </c>
      <c r="G6276" s="13">
        <f t="shared" ref="G6276:G6339" si="98">_xlfn.XLOOKUP(E6276, Product, dv_Price, "N/A", 0)</f>
        <v>500</v>
      </c>
      <c r="H6276" s="13">
        <f>tbl_Data[[#This Row],[Units]] * tbl_Data[[#This Row],[Price]]</f>
        <v>16000</v>
      </c>
      <c r="I6276" s="4" t="s">
        <v>11</v>
      </c>
      <c r="J6276" s="4" t="s">
        <v>12</v>
      </c>
      <c r="K6276" s="4" t="s">
        <v>55</v>
      </c>
    </row>
    <row r="6277" spans="2:11" x14ac:dyDescent="0.25">
      <c r="B6277" s="7">
        <v>44404</v>
      </c>
      <c r="C6277" s="4" t="s">
        <v>21</v>
      </c>
      <c r="D6277" s="4" t="s">
        <v>14</v>
      </c>
      <c r="E6277" s="4" t="s">
        <v>17</v>
      </c>
      <c r="F6277" s="4">
        <v>47</v>
      </c>
      <c r="G6277" s="13">
        <f t="shared" si="98"/>
        <v>500</v>
      </c>
      <c r="H6277" s="13">
        <f>tbl_Data[[#This Row],[Units]] * tbl_Data[[#This Row],[Price]]</f>
        <v>23500</v>
      </c>
      <c r="I6277" s="4" t="s">
        <v>11</v>
      </c>
      <c r="J6277" s="4" t="s">
        <v>12</v>
      </c>
      <c r="K6277" s="4" t="s">
        <v>55</v>
      </c>
    </row>
    <row r="6278" spans="2:11" x14ac:dyDescent="0.25">
      <c r="B6278" s="7">
        <v>44405</v>
      </c>
      <c r="C6278" s="4" t="s">
        <v>21</v>
      </c>
      <c r="D6278" s="4" t="s">
        <v>48</v>
      </c>
      <c r="E6278" s="4" t="s">
        <v>22</v>
      </c>
      <c r="F6278" s="4">
        <v>7</v>
      </c>
      <c r="G6278" s="13">
        <f t="shared" si="98"/>
        <v>200</v>
      </c>
      <c r="H6278" s="13">
        <f>tbl_Data[[#This Row],[Units]] * tbl_Data[[#This Row],[Price]]</f>
        <v>1400</v>
      </c>
      <c r="I6278" s="4" t="s">
        <v>11</v>
      </c>
      <c r="J6278" s="4" t="s">
        <v>12</v>
      </c>
      <c r="K6278" s="4" t="s">
        <v>54</v>
      </c>
    </row>
    <row r="6279" spans="2:11" x14ac:dyDescent="0.25">
      <c r="B6279" s="7">
        <v>44405</v>
      </c>
      <c r="C6279" s="4" t="s">
        <v>8</v>
      </c>
      <c r="D6279" s="4" t="s">
        <v>9</v>
      </c>
      <c r="E6279" s="4" t="s">
        <v>20</v>
      </c>
      <c r="F6279" s="4">
        <v>6</v>
      </c>
      <c r="G6279" s="13">
        <f t="shared" si="98"/>
        <v>300</v>
      </c>
      <c r="H6279" s="13">
        <f>tbl_Data[[#This Row],[Units]] * tbl_Data[[#This Row],[Price]]</f>
        <v>1800</v>
      </c>
      <c r="I6279" s="4" t="s">
        <v>11</v>
      </c>
      <c r="J6279" s="4" t="s">
        <v>12</v>
      </c>
      <c r="K6279" s="4" t="s">
        <v>52</v>
      </c>
    </row>
    <row r="6280" spans="2:11" x14ac:dyDescent="0.25">
      <c r="B6280" s="7">
        <v>44405</v>
      </c>
      <c r="C6280" s="4" t="s">
        <v>13</v>
      </c>
      <c r="D6280" s="4" t="s">
        <v>14</v>
      </c>
      <c r="E6280" s="4" t="s">
        <v>22</v>
      </c>
      <c r="F6280" s="4">
        <v>25</v>
      </c>
      <c r="G6280" s="13">
        <f t="shared" si="98"/>
        <v>200</v>
      </c>
      <c r="H6280" s="13">
        <f>tbl_Data[[#This Row],[Units]] * tbl_Data[[#This Row],[Price]]</f>
        <v>5000</v>
      </c>
      <c r="I6280" s="4" t="s">
        <v>11</v>
      </c>
      <c r="J6280" s="4" t="s">
        <v>12</v>
      </c>
      <c r="K6280" s="4" t="s">
        <v>52</v>
      </c>
    </row>
    <row r="6281" spans="2:11" x14ac:dyDescent="0.25">
      <c r="B6281" s="7">
        <v>44405</v>
      </c>
      <c r="C6281" s="4" t="s">
        <v>13</v>
      </c>
      <c r="D6281" s="4" t="s">
        <v>16</v>
      </c>
      <c r="E6281" s="4" t="s">
        <v>22</v>
      </c>
      <c r="F6281" s="4">
        <v>40</v>
      </c>
      <c r="G6281" s="13">
        <f t="shared" si="98"/>
        <v>200</v>
      </c>
      <c r="H6281" s="13">
        <f>tbl_Data[[#This Row],[Units]] * tbl_Data[[#This Row],[Price]]</f>
        <v>8000</v>
      </c>
      <c r="I6281" s="4" t="s">
        <v>23</v>
      </c>
      <c r="J6281" s="4" t="s">
        <v>12</v>
      </c>
      <c r="K6281" s="4" t="s">
        <v>52</v>
      </c>
    </row>
    <row r="6282" spans="2:11" x14ac:dyDescent="0.25">
      <c r="B6282" s="7">
        <v>44405</v>
      </c>
      <c r="C6282" s="4" t="s">
        <v>8</v>
      </c>
      <c r="D6282" s="4" t="s">
        <v>14</v>
      </c>
      <c r="E6282" s="4" t="s">
        <v>17</v>
      </c>
      <c r="F6282" s="4">
        <v>17</v>
      </c>
      <c r="G6282" s="13">
        <f t="shared" si="98"/>
        <v>500</v>
      </c>
      <c r="H6282" s="13">
        <f>tbl_Data[[#This Row],[Units]] * tbl_Data[[#This Row],[Price]]</f>
        <v>8500</v>
      </c>
      <c r="I6282" s="4" t="s">
        <v>11</v>
      </c>
      <c r="J6282" s="4" t="s">
        <v>12</v>
      </c>
      <c r="K6282" s="4" t="s">
        <v>52</v>
      </c>
    </row>
    <row r="6283" spans="2:11" x14ac:dyDescent="0.25">
      <c r="B6283" s="7">
        <v>44405</v>
      </c>
      <c r="C6283" s="4" t="s">
        <v>21</v>
      </c>
      <c r="D6283" s="4" t="s">
        <v>16</v>
      </c>
      <c r="E6283" s="4" t="s">
        <v>20</v>
      </c>
      <c r="F6283" s="4">
        <v>37</v>
      </c>
      <c r="G6283" s="13">
        <f t="shared" si="98"/>
        <v>300</v>
      </c>
      <c r="H6283" s="13">
        <f>tbl_Data[[#This Row],[Units]] * tbl_Data[[#This Row],[Price]]</f>
        <v>11100</v>
      </c>
      <c r="I6283" s="4" t="s">
        <v>11</v>
      </c>
      <c r="J6283" s="4" t="s">
        <v>12</v>
      </c>
      <c r="K6283" s="4" t="s">
        <v>55</v>
      </c>
    </row>
    <row r="6284" spans="2:11" x14ac:dyDescent="0.25">
      <c r="B6284" s="7">
        <v>44405</v>
      </c>
      <c r="C6284" s="4" t="s">
        <v>8</v>
      </c>
      <c r="D6284" s="4" t="s">
        <v>9</v>
      </c>
      <c r="E6284" s="4" t="s">
        <v>17</v>
      </c>
      <c r="F6284" s="4">
        <v>26</v>
      </c>
      <c r="G6284" s="13">
        <f t="shared" si="98"/>
        <v>500</v>
      </c>
      <c r="H6284" s="13">
        <f>tbl_Data[[#This Row],[Units]] * tbl_Data[[#This Row],[Price]]</f>
        <v>13000</v>
      </c>
      <c r="I6284" s="4" t="s">
        <v>11</v>
      </c>
      <c r="J6284" s="4" t="s">
        <v>12</v>
      </c>
      <c r="K6284" s="4" t="s">
        <v>54</v>
      </c>
    </row>
    <row r="6285" spans="2:11" x14ac:dyDescent="0.25">
      <c r="B6285" s="7">
        <v>44405</v>
      </c>
      <c r="C6285" s="4" t="s">
        <v>21</v>
      </c>
      <c r="D6285" s="4" t="s">
        <v>16</v>
      </c>
      <c r="E6285" s="4" t="s">
        <v>20</v>
      </c>
      <c r="F6285" s="4">
        <v>44</v>
      </c>
      <c r="G6285" s="13">
        <f t="shared" si="98"/>
        <v>300</v>
      </c>
      <c r="H6285" s="13">
        <f>tbl_Data[[#This Row],[Units]] * tbl_Data[[#This Row],[Price]]</f>
        <v>13200</v>
      </c>
      <c r="I6285" s="4" t="s">
        <v>11</v>
      </c>
      <c r="J6285" s="4" t="s">
        <v>12</v>
      </c>
      <c r="K6285" s="4" t="s">
        <v>56</v>
      </c>
    </row>
    <row r="6286" spans="2:11" x14ac:dyDescent="0.25">
      <c r="B6286" s="7">
        <v>44405</v>
      </c>
      <c r="C6286" s="4" t="s">
        <v>21</v>
      </c>
      <c r="D6286" s="4" t="s">
        <v>18</v>
      </c>
      <c r="E6286" s="4" t="s">
        <v>17</v>
      </c>
      <c r="F6286" s="4">
        <v>29</v>
      </c>
      <c r="G6286" s="13">
        <f t="shared" si="98"/>
        <v>500</v>
      </c>
      <c r="H6286" s="13">
        <f>tbl_Data[[#This Row],[Units]] * tbl_Data[[#This Row],[Price]]</f>
        <v>14500</v>
      </c>
      <c r="I6286" s="4" t="s">
        <v>11</v>
      </c>
      <c r="J6286" s="4" t="s">
        <v>12</v>
      </c>
      <c r="K6286" s="4" t="s">
        <v>52</v>
      </c>
    </row>
    <row r="6287" spans="2:11" x14ac:dyDescent="0.25">
      <c r="B6287" s="7">
        <v>44405</v>
      </c>
      <c r="C6287" s="4" t="s">
        <v>8</v>
      </c>
      <c r="D6287" s="4" t="s">
        <v>24</v>
      </c>
      <c r="E6287" s="4" t="s">
        <v>10</v>
      </c>
      <c r="F6287" s="4">
        <v>37</v>
      </c>
      <c r="G6287" s="13">
        <f t="shared" si="98"/>
        <v>400</v>
      </c>
      <c r="H6287" s="13">
        <f>tbl_Data[[#This Row],[Units]] * tbl_Data[[#This Row],[Price]]</f>
        <v>14800</v>
      </c>
      <c r="I6287" s="4" t="s">
        <v>11</v>
      </c>
      <c r="J6287" s="4" t="s">
        <v>12</v>
      </c>
      <c r="K6287" s="4" t="s">
        <v>55</v>
      </c>
    </row>
    <row r="6288" spans="2:11" x14ac:dyDescent="0.25">
      <c r="B6288" s="7">
        <v>44405</v>
      </c>
      <c r="C6288" s="4" t="s">
        <v>21</v>
      </c>
      <c r="D6288" s="4" t="s">
        <v>48</v>
      </c>
      <c r="E6288" s="4" t="s">
        <v>10</v>
      </c>
      <c r="F6288" s="4">
        <v>40</v>
      </c>
      <c r="G6288" s="13">
        <f t="shared" si="98"/>
        <v>400</v>
      </c>
      <c r="H6288" s="13">
        <f>tbl_Data[[#This Row],[Units]] * tbl_Data[[#This Row],[Price]]</f>
        <v>16000</v>
      </c>
      <c r="I6288" s="4" t="s">
        <v>11</v>
      </c>
      <c r="J6288" s="4" t="s">
        <v>12</v>
      </c>
      <c r="K6288" s="4" t="s">
        <v>55</v>
      </c>
    </row>
    <row r="6289" spans="2:11" x14ac:dyDescent="0.25">
      <c r="B6289" s="7">
        <v>44405</v>
      </c>
      <c r="C6289" s="4" t="s">
        <v>13</v>
      </c>
      <c r="D6289" s="4" t="s">
        <v>9</v>
      </c>
      <c r="E6289" s="4" t="s">
        <v>17</v>
      </c>
      <c r="F6289" s="4">
        <v>45</v>
      </c>
      <c r="G6289" s="13">
        <f t="shared" si="98"/>
        <v>500</v>
      </c>
      <c r="H6289" s="13">
        <f>tbl_Data[[#This Row],[Units]] * tbl_Data[[#This Row],[Price]]</f>
        <v>22500</v>
      </c>
      <c r="I6289" s="4" t="s">
        <v>23</v>
      </c>
      <c r="J6289" s="4" t="s">
        <v>12</v>
      </c>
      <c r="K6289" s="4" t="s">
        <v>56</v>
      </c>
    </row>
    <row r="6290" spans="2:11" x14ac:dyDescent="0.25">
      <c r="B6290" s="7">
        <v>44406</v>
      </c>
      <c r="C6290" s="4" t="s">
        <v>8</v>
      </c>
      <c r="D6290" s="4" t="s">
        <v>9</v>
      </c>
      <c r="E6290" s="4" t="s">
        <v>15</v>
      </c>
      <c r="F6290" s="4">
        <v>12</v>
      </c>
      <c r="G6290" s="13">
        <f t="shared" si="98"/>
        <v>100</v>
      </c>
      <c r="H6290" s="13">
        <f>tbl_Data[[#This Row],[Units]] * tbl_Data[[#This Row],[Price]]</f>
        <v>1200</v>
      </c>
      <c r="I6290" s="4" t="s">
        <v>11</v>
      </c>
      <c r="J6290" s="4" t="s">
        <v>19</v>
      </c>
      <c r="K6290" s="4" t="s">
        <v>53</v>
      </c>
    </row>
    <row r="6291" spans="2:11" x14ac:dyDescent="0.25">
      <c r="B6291" s="7">
        <v>44406</v>
      </c>
      <c r="C6291" s="4" t="s">
        <v>21</v>
      </c>
      <c r="D6291" s="4" t="s">
        <v>18</v>
      </c>
      <c r="E6291" s="4" t="s">
        <v>20</v>
      </c>
      <c r="F6291" s="4">
        <v>5</v>
      </c>
      <c r="G6291" s="13">
        <f t="shared" si="98"/>
        <v>300</v>
      </c>
      <c r="H6291" s="13">
        <f>tbl_Data[[#This Row],[Units]] * tbl_Data[[#This Row],[Price]]</f>
        <v>1500</v>
      </c>
      <c r="I6291" s="4" t="s">
        <v>11</v>
      </c>
      <c r="J6291" s="4" t="s">
        <v>12</v>
      </c>
      <c r="K6291" s="4" t="s">
        <v>55</v>
      </c>
    </row>
    <row r="6292" spans="2:11" x14ac:dyDescent="0.25">
      <c r="B6292" s="7">
        <v>44406</v>
      </c>
      <c r="C6292" s="4" t="s">
        <v>13</v>
      </c>
      <c r="D6292" s="4" t="s">
        <v>18</v>
      </c>
      <c r="E6292" s="4" t="s">
        <v>15</v>
      </c>
      <c r="F6292" s="4">
        <v>37</v>
      </c>
      <c r="G6292" s="13">
        <f t="shared" si="98"/>
        <v>100</v>
      </c>
      <c r="H6292" s="13">
        <f>tbl_Data[[#This Row],[Units]] * tbl_Data[[#This Row],[Price]]</f>
        <v>3700</v>
      </c>
      <c r="I6292" s="4" t="s">
        <v>23</v>
      </c>
      <c r="J6292" s="4" t="s">
        <v>12</v>
      </c>
      <c r="K6292" s="4" t="s">
        <v>55</v>
      </c>
    </row>
    <row r="6293" spans="2:11" x14ac:dyDescent="0.25">
      <c r="B6293" s="7">
        <v>44406</v>
      </c>
      <c r="C6293" s="4" t="s">
        <v>21</v>
      </c>
      <c r="D6293" s="4" t="s">
        <v>18</v>
      </c>
      <c r="E6293" s="4" t="s">
        <v>15</v>
      </c>
      <c r="F6293" s="4">
        <v>43</v>
      </c>
      <c r="G6293" s="13">
        <f t="shared" si="98"/>
        <v>100</v>
      </c>
      <c r="H6293" s="13">
        <f>tbl_Data[[#This Row],[Units]] * tbl_Data[[#This Row],[Price]]</f>
        <v>4300</v>
      </c>
      <c r="I6293" s="4" t="s">
        <v>11</v>
      </c>
      <c r="J6293" s="4" t="s">
        <v>12</v>
      </c>
      <c r="K6293" s="4" t="s">
        <v>52</v>
      </c>
    </row>
    <row r="6294" spans="2:11" x14ac:dyDescent="0.25">
      <c r="B6294" s="7">
        <v>44406</v>
      </c>
      <c r="C6294" s="4" t="s">
        <v>8</v>
      </c>
      <c r="D6294" s="4" t="s">
        <v>14</v>
      </c>
      <c r="E6294" s="4" t="s">
        <v>10</v>
      </c>
      <c r="F6294" s="4">
        <v>15</v>
      </c>
      <c r="G6294" s="13">
        <f t="shared" si="98"/>
        <v>400</v>
      </c>
      <c r="H6294" s="13">
        <f>tbl_Data[[#This Row],[Units]] * tbl_Data[[#This Row],[Price]]</f>
        <v>6000</v>
      </c>
      <c r="I6294" s="4" t="s">
        <v>11</v>
      </c>
      <c r="J6294" s="4" t="s">
        <v>12</v>
      </c>
      <c r="K6294" s="4" t="s">
        <v>52</v>
      </c>
    </row>
    <row r="6295" spans="2:11" x14ac:dyDescent="0.25">
      <c r="B6295" s="7">
        <v>44406</v>
      </c>
      <c r="C6295" s="4" t="s">
        <v>13</v>
      </c>
      <c r="D6295" s="4" t="s">
        <v>16</v>
      </c>
      <c r="E6295" s="4" t="s">
        <v>22</v>
      </c>
      <c r="F6295" s="4">
        <v>31</v>
      </c>
      <c r="G6295" s="13">
        <f t="shared" si="98"/>
        <v>200</v>
      </c>
      <c r="H6295" s="13">
        <f>tbl_Data[[#This Row],[Units]] * tbl_Data[[#This Row],[Price]]</f>
        <v>6200</v>
      </c>
      <c r="I6295" s="4" t="s">
        <v>11</v>
      </c>
      <c r="J6295" s="4" t="s">
        <v>12</v>
      </c>
      <c r="K6295" s="4" t="s">
        <v>55</v>
      </c>
    </row>
    <row r="6296" spans="2:11" x14ac:dyDescent="0.25">
      <c r="B6296" s="7">
        <v>44406</v>
      </c>
      <c r="C6296" s="4" t="s">
        <v>13</v>
      </c>
      <c r="D6296" s="4" t="s">
        <v>18</v>
      </c>
      <c r="E6296" s="4" t="s">
        <v>17</v>
      </c>
      <c r="F6296" s="4">
        <v>14</v>
      </c>
      <c r="G6296" s="13">
        <f t="shared" si="98"/>
        <v>500</v>
      </c>
      <c r="H6296" s="13">
        <f>tbl_Data[[#This Row],[Units]] * tbl_Data[[#This Row],[Price]]</f>
        <v>7000</v>
      </c>
      <c r="I6296" s="4" t="s">
        <v>11</v>
      </c>
      <c r="J6296" s="4" t="s">
        <v>19</v>
      </c>
      <c r="K6296" s="4" t="s">
        <v>55</v>
      </c>
    </row>
    <row r="6297" spans="2:11" x14ac:dyDescent="0.25">
      <c r="B6297" s="7">
        <v>44406</v>
      </c>
      <c r="C6297" s="4" t="s">
        <v>21</v>
      </c>
      <c r="D6297" s="4" t="s">
        <v>18</v>
      </c>
      <c r="E6297" s="4" t="s">
        <v>20</v>
      </c>
      <c r="F6297" s="4">
        <v>30</v>
      </c>
      <c r="G6297" s="13">
        <f t="shared" si="98"/>
        <v>300</v>
      </c>
      <c r="H6297" s="13">
        <f>tbl_Data[[#This Row],[Units]] * tbl_Data[[#This Row],[Price]]</f>
        <v>9000</v>
      </c>
      <c r="I6297" s="4" t="s">
        <v>11</v>
      </c>
      <c r="J6297" s="4" t="s">
        <v>12</v>
      </c>
      <c r="K6297" s="4" t="s">
        <v>52</v>
      </c>
    </row>
    <row r="6298" spans="2:11" x14ac:dyDescent="0.25">
      <c r="B6298" s="7">
        <v>44406</v>
      </c>
      <c r="C6298" s="4" t="s">
        <v>8</v>
      </c>
      <c r="D6298" s="4" t="s">
        <v>18</v>
      </c>
      <c r="E6298" s="4" t="s">
        <v>22</v>
      </c>
      <c r="F6298" s="4">
        <v>49</v>
      </c>
      <c r="G6298" s="13">
        <f t="shared" si="98"/>
        <v>200</v>
      </c>
      <c r="H6298" s="13">
        <f>tbl_Data[[#This Row],[Units]] * tbl_Data[[#This Row],[Price]]</f>
        <v>9800</v>
      </c>
      <c r="I6298" s="4" t="s">
        <v>11</v>
      </c>
      <c r="J6298" s="4" t="s">
        <v>12</v>
      </c>
      <c r="K6298" s="4" t="s">
        <v>52</v>
      </c>
    </row>
    <row r="6299" spans="2:11" x14ac:dyDescent="0.25">
      <c r="B6299" s="7">
        <v>44406</v>
      </c>
      <c r="C6299" s="4" t="s">
        <v>13</v>
      </c>
      <c r="D6299" s="4" t="s">
        <v>48</v>
      </c>
      <c r="E6299" s="4" t="s">
        <v>20</v>
      </c>
      <c r="F6299" s="4">
        <v>33</v>
      </c>
      <c r="G6299" s="13">
        <f t="shared" si="98"/>
        <v>300</v>
      </c>
      <c r="H6299" s="13">
        <f>tbl_Data[[#This Row],[Units]] * tbl_Data[[#This Row],[Price]]</f>
        <v>9900</v>
      </c>
      <c r="I6299" s="4" t="s">
        <v>11</v>
      </c>
      <c r="J6299" s="4" t="s">
        <v>12</v>
      </c>
      <c r="K6299" s="4" t="s">
        <v>55</v>
      </c>
    </row>
    <row r="6300" spans="2:11" x14ac:dyDescent="0.25">
      <c r="B6300" s="7">
        <v>44406</v>
      </c>
      <c r="C6300" s="4" t="s">
        <v>8</v>
      </c>
      <c r="D6300" s="4" t="s">
        <v>16</v>
      </c>
      <c r="E6300" s="4" t="s">
        <v>10</v>
      </c>
      <c r="F6300" s="4">
        <v>27</v>
      </c>
      <c r="G6300" s="13">
        <f t="shared" si="98"/>
        <v>400</v>
      </c>
      <c r="H6300" s="13">
        <f>tbl_Data[[#This Row],[Units]] * tbl_Data[[#This Row],[Price]]</f>
        <v>10800</v>
      </c>
      <c r="I6300" s="4" t="s">
        <v>11</v>
      </c>
      <c r="J6300" s="4" t="s">
        <v>12</v>
      </c>
      <c r="K6300" s="4" t="s">
        <v>52</v>
      </c>
    </row>
    <row r="6301" spans="2:11" x14ac:dyDescent="0.25">
      <c r="B6301" s="7">
        <v>44406</v>
      </c>
      <c r="C6301" s="4" t="s">
        <v>13</v>
      </c>
      <c r="D6301" s="4" t="s">
        <v>18</v>
      </c>
      <c r="E6301" s="4" t="s">
        <v>20</v>
      </c>
      <c r="F6301" s="4">
        <v>48</v>
      </c>
      <c r="G6301" s="13">
        <f t="shared" si="98"/>
        <v>300</v>
      </c>
      <c r="H6301" s="13">
        <f>tbl_Data[[#This Row],[Units]] * tbl_Data[[#This Row],[Price]]</f>
        <v>14400</v>
      </c>
      <c r="I6301" s="4" t="s">
        <v>11</v>
      </c>
      <c r="J6301" s="4" t="s">
        <v>12</v>
      </c>
      <c r="K6301" s="4" t="s">
        <v>56</v>
      </c>
    </row>
    <row r="6302" spans="2:11" x14ac:dyDescent="0.25">
      <c r="B6302" s="7">
        <v>44406</v>
      </c>
      <c r="C6302" s="4" t="s">
        <v>13</v>
      </c>
      <c r="D6302" s="4" t="s">
        <v>9</v>
      </c>
      <c r="E6302" s="4" t="s">
        <v>10</v>
      </c>
      <c r="F6302" s="4">
        <v>48</v>
      </c>
      <c r="G6302" s="13">
        <f t="shared" si="98"/>
        <v>400</v>
      </c>
      <c r="H6302" s="13">
        <f>tbl_Data[[#This Row],[Units]] * tbl_Data[[#This Row],[Price]]</f>
        <v>19200</v>
      </c>
      <c r="I6302" s="4" t="s">
        <v>11</v>
      </c>
      <c r="J6302" s="4" t="s">
        <v>19</v>
      </c>
      <c r="K6302" s="4" t="s">
        <v>52</v>
      </c>
    </row>
    <row r="6303" spans="2:11" x14ac:dyDescent="0.25">
      <c r="B6303" s="7">
        <v>44406</v>
      </c>
      <c r="C6303" s="4" t="s">
        <v>13</v>
      </c>
      <c r="D6303" s="4" t="s">
        <v>18</v>
      </c>
      <c r="E6303" s="4" t="s">
        <v>17</v>
      </c>
      <c r="F6303" s="4">
        <v>48</v>
      </c>
      <c r="G6303" s="13">
        <f t="shared" si="98"/>
        <v>500</v>
      </c>
      <c r="H6303" s="13">
        <f>tbl_Data[[#This Row],[Units]] * tbl_Data[[#This Row],[Price]]</f>
        <v>24000</v>
      </c>
      <c r="I6303" s="4" t="s">
        <v>11</v>
      </c>
      <c r="J6303" s="4" t="s">
        <v>12</v>
      </c>
      <c r="K6303" s="4" t="s">
        <v>55</v>
      </c>
    </row>
    <row r="6304" spans="2:11" x14ac:dyDescent="0.25">
      <c r="B6304" s="7">
        <v>44407</v>
      </c>
      <c r="C6304" s="4" t="s">
        <v>21</v>
      </c>
      <c r="D6304" s="4" t="s">
        <v>14</v>
      </c>
      <c r="E6304" s="4" t="s">
        <v>10</v>
      </c>
      <c r="F6304" s="4">
        <v>4</v>
      </c>
      <c r="G6304" s="13">
        <f t="shared" si="98"/>
        <v>400</v>
      </c>
      <c r="H6304" s="13">
        <f>tbl_Data[[#This Row],[Units]] * tbl_Data[[#This Row],[Price]]</f>
        <v>1600</v>
      </c>
      <c r="I6304" s="4" t="s">
        <v>11</v>
      </c>
      <c r="J6304" s="4" t="s">
        <v>12</v>
      </c>
      <c r="K6304" s="4" t="s">
        <v>53</v>
      </c>
    </row>
    <row r="6305" spans="2:11" x14ac:dyDescent="0.25">
      <c r="B6305" s="7">
        <v>44407</v>
      </c>
      <c r="C6305" s="4" t="s">
        <v>8</v>
      </c>
      <c r="D6305" s="4" t="s">
        <v>9</v>
      </c>
      <c r="E6305" s="4" t="s">
        <v>15</v>
      </c>
      <c r="F6305" s="4">
        <v>16</v>
      </c>
      <c r="G6305" s="13">
        <f t="shared" si="98"/>
        <v>100</v>
      </c>
      <c r="H6305" s="13">
        <f>tbl_Data[[#This Row],[Units]] * tbl_Data[[#This Row],[Price]]</f>
        <v>1600</v>
      </c>
      <c r="I6305" s="4" t="s">
        <v>23</v>
      </c>
      <c r="J6305" s="4" t="s">
        <v>12</v>
      </c>
      <c r="K6305" s="4" t="s">
        <v>55</v>
      </c>
    </row>
    <row r="6306" spans="2:11" x14ac:dyDescent="0.25">
      <c r="B6306" s="7">
        <v>44407</v>
      </c>
      <c r="C6306" s="4" t="s">
        <v>8</v>
      </c>
      <c r="D6306" s="4" t="s">
        <v>48</v>
      </c>
      <c r="E6306" s="4" t="s">
        <v>15</v>
      </c>
      <c r="F6306" s="4">
        <v>21</v>
      </c>
      <c r="G6306" s="13">
        <f t="shared" si="98"/>
        <v>100</v>
      </c>
      <c r="H6306" s="13">
        <f>tbl_Data[[#This Row],[Units]] * tbl_Data[[#This Row],[Price]]</f>
        <v>2100</v>
      </c>
      <c r="I6306" s="4" t="s">
        <v>11</v>
      </c>
      <c r="J6306" s="4" t="s">
        <v>19</v>
      </c>
      <c r="K6306" s="4" t="s">
        <v>55</v>
      </c>
    </row>
    <row r="6307" spans="2:11" x14ac:dyDescent="0.25">
      <c r="B6307" s="7">
        <v>44407</v>
      </c>
      <c r="C6307" s="4" t="s">
        <v>8</v>
      </c>
      <c r="D6307" s="4" t="s">
        <v>18</v>
      </c>
      <c r="E6307" s="4" t="s">
        <v>17</v>
      </c>
      <c r="F6307" s="4">
        <v>6</v>
      </c>
      <c r="G6307" s="13">
        <f t="shared" si="98"/>
        <v>500</v>
      </c>
      <c r="H6307" s="13">
        <f>tbl_Data[[#This Row],[Units]] * tbl_Data[[#This Row],[Price]]</f>
        <v>3000</v>
      </c>
      <c r="I6307" s="4" t="s">
        <v>11</v>
      </c>
      <c r="J6307" s="4" t="s">
        <v>19</v>
      </c>
      <c r="K6307" s="4" t="s">
        <v>53</v>
      </c>
    </row>
    <row r="6308" spans="2:11" x14ac:dyDescent="0.25">
      <c r="B6308" s="7">
        <v>44407</v>
      </c>
      <c r="C6308" s="4" t="s">
        <v>21</v>
      </c>
      <c r="D6308" s="4" t="s">
        <v>14</v>
      </c>
      <c r="E6308" s="4" t="s">
        <v>22</v>
      </c>
      <c r="F6308" s="4">
        <v>17</v>
      </c>
      <c r="G6308" s="13">
        <f t="shared" si="98"/>
        <v>200</v>
      </c>
      <c r="H6308" s="13">
        <f>tbl_Data[[#This Row],[Units]] * tbl_Data[[#This Row],[Price]]</f>
        <v>3400</v>
      </c>
      <c r="I6308" s="4" t="s">
        <v>11</v>
      </c>
      <c r="J6308" s="4" t="s">
        <v>12</v>
      </c>
      <c r="K6308" s="4" t="s">
        <v>52</v>
      </c>
    </row>
    <row r="6309" spans="2:11" x14ac:dyDescent="0.25">
      <c r="B6309" s="7">
        <v>44407</v>
      </c>
      <c r="C6309" s="4" t="s">
        <v>13</v>
      </c>
      <c r="D6309" s="4" t="s">
        <v>16</v>
      </c>
      <c r="E6309" s="4" t="s">
        <v>17</v>
      </c>
      <c r="F6309" s="4">
        <v>8</v>
      </c>
      <c r="G6309" s="13">
        <f t="shared" si="98"/>
        <v>500</v>
      </c>
      <c r="H6309" s="13">
        <f>tbl_Data[[#This Row],[Units]] * tbl_Data[[#This Row],[Price]]</f>
        <v>4000</v>
      </c>
      <c r="I6309" s="4" t="s">
        <v>11</v>
      </c>
      <c r="J6309" s="4" t="s">
        <v>12</v>
      </c>
      <c r="K6309" s="4" t="s">
        <v>52</v>
      </c>
    </row>
    <row r="6310" spans="2:11" x14ac:dyDescent="0.25">
      <c r="B6310" s="7">
        <v>44407</v>
      </c>
      <c r="C6310" s="4" t="s">
        <v>21</v>
      </c>
      <c r="D6310" s="4" t="s">
        <v>18</v>
      </c>
      <c r="E6310" s="4" t="s">
        <v>15</v>
      </c>
      <c r="F6310" s="4">
        <v>45</v>
      </c>
      <c r="G6310" s="13">
        <f t="shared" si="98"/>
        <v>100</v>
      </c>
      <c r="H6310" s="13">
        <f>tbl_Data[[#This Row],[Units]] * tbl_Data[[#This Row],[Price]]</f>
        <v>4500</v>
      </c>
      <c r="I6310" s="4" t="s">
        <v>11</v>
      </c>
      <c r="J6310" s="4" t="s">
        <v>12</v>
      </c>
      <c r="K6310" s="4" t="s">
        <v>55</v>
      </c>
    </row>
    <row r="6311" spans="2:11" x14ac:dyDescent="0.25">
      <c r="B6311" s="7">
        <v>44407</v>
      </c>
      <c r="C6311" s="4" t="s">
        <v>13</v>
      </c>
      <c r="D6311" s="4" t="s">
        <v>14</v>
      </c>
      <c r="E6311" s="4" t="s">
        <v>15</v>
      </c>
      <c r="F6311" s="4">
        <v>47</v>
      </c>
      <c r="G6311" s="13">
        <f t="shared" si="98"/>
        <v>100</v>
      </c>
      <c r="H6311" s="13">
        <f>tbl_Data[[#This Row],[Units]] * tbl_Data[[#This Row],[Price]]</f>
        <v>4700</v>
      </c>
      <c r="I6311" s="4" t="s">
        <v>23</v>
      </c>
      <c r="J6311" s="4" t="s">
        <v>12</v>
      </c>
      <c r="K6311" s="4" t="s">
        <v>52</v>
      </c>
    </row>
    <row r="6312" spans="2:11" x14ac:dyDescent="0.25">
      <c r="B6312" s="7">
        <v>44407</v>
      </c>
      <c r="C6312" s="4" t="s">
        <v>13</v>
      </c>
      <c r="D6312" s="4" t="s">
        <v>16</v>
      </c>
      <c r="E6312" s="4" t="s">
        <v>10</v>
      </c>
      <c r="F6312" s="4">
        <v>12</v>
      </c>
      <c r="G6312" s="13">
        <f t="shared" si="98"/>
        <v>400</v>
      </c>
      <c r="H6312" s="13">
        <f>tbl_Data[[#This Row],[Units]] * tbl_Data[[#This Row],[Price]]</f>
        <v>4800</v>
      </c>
      <c r="I6312" s="4" t="s">
        <v>11</v>
      </c>
      <c r="J6312" s="4" t="s">
        <v>12</v>
      </c>
      <c r="K6312" s="4" t="s">
        <v>55</v>
      </c>
    </row>
    <row r="6313" spans="2:11" x14ac:dyDescent="0.25">
      <c r="B6313" s="7">
        <v>44407</v>
      </c>
      <c r="C6313" s="4" t="s">
        <v>8</v>
      </c>
      <c r="D6313" s="4" t="s">
        <v>18</v>
      </c>
      <c r="E6313" s="4" t="s">
        <v>20</v>
      </c>
      <c r="F6313" s="4">
        <v>18</v>
      </c>
      <c r="G6313" s="13">
        <f t="shared" si="98"/>
        <v>300</v>
      </c>
      <c r="H6313" s="13">
        <f>tbl_Data[[#This Row],[Units]] * tbl_Data[[#This Row],[Price]]</f>
        <v>5400</v>
      </c>
      <c r="I6313" s="4" t="s">
        <v>11</v>
      </c>
      <c r="J6313" s="4" t="s">
        <v>12</v>
      </c>
      <c r="K6313" s="4" t="s">
        <v>52</v>
      </c>
    </row>
    <row r="6314" spans="2:11" x14ac:dyDescent="0.25">
      <c r="B6314" s="7">
        <v>44407</v>
      </c>
      <c r="C6314" s="4" t="s">
        <v>8</v>
      </c>
      <c r="D6314" s="4" t="s">
        <v>18</v>
      </c>
      <c r="E6314" s="4" t="s">
        <v>17</v>
      </c>
      <c r="F6314" s="4">
        <v>13</v>
      </c>
      <c r="G6314" s="13">
        <f t="shared" si="98"/>
        <v>500</v>
      </c>
      <c r="H6314" s="13">
        <f>tbl_Data[[#This Row],[Units]] * tbl_Data[[#This Row],[Price]]</f>
        <v>6500</v>
      </c>
      <c r="I6314" s="4" t="s">
        <v>11</v>
      </c>
      <c r="J6314" s="4" t="s">
        <v>12</v>
      </c>
      <c r="K6314" s="4" t="s">
        <v>55</v>
      </c>
    </row>
    <row r="6315" spans="2:11" x14ac:dyDescent="0.25">
      <c r="B6315" s="7">
        <v>44407</v>
      </c>
      <c r="C6315" s="4" t="s">
        <v>13</v>
      </c>
      <c r="D6315" s="4" t="s">
        <v>16</v>
      </c>
      <c r="E6315" s="4" t="s">
        <v>20</v>
      </c>
      <c r="F6315" s="4">
        <v>27</v>
      </c>
      <c r="G6315" s="13">
        <f t="shared" si="98"/>
        <v>300</v>
      </c>
      <c r="H6315" s="13">
        <f>tbl_Data[[#This Row],[Units]] * tbl_Data[[#This Row],[Price]]</f>
        <v>8100</v>
      </c>
      <c r="I6315" s="4" t="s">
        <v>11</v>
      </c>
      <c r="J6315" s="4" t="s">
        <v>12</v>
      </c>
      <c r="K6315" s="4" t="s">
        <v>52</v>
      </c>
    </row>
    <row r="6316" spans="2:11" x14ac:dyDescent="0.25">
      <c r="B6316" s="7">
        <v>44407</v>
      </c>
      <c r="C6316" s="4" t="s">
        <v>21</v>
      </c>
      <c r="D6316" s="4" t="s">
        <v>24</v>
      </c>
      <c r="E6316" s="4" t="s">
        <v>22</v>
      </c>
      <c r="F6316" s="4">
        <v>48</v>
      </c>
      <c r="G6316" s="13">
        <f t="shared" si="98"/>
        <v>200</v>
      </c>
      <c r="H6316" s="13">
        <f>tbl_Data[[#This Row],[Units]] * tbl_Data[[#This Row],[Price]]</f>
        <v>9600</v>
      </c>
      <c r="I6316" s="4" t="s">
        <v>11</v>
      </c>
      <c r="J6316" s="4" t="s">
        <v>12</v>
      </c>
      <c r="K6316" s="4" t="s">
        <v>55</v>
      </c>
    </row>
    <row r="6317" spans="2:11" x14ac:dyDescent="0.25">
      <c r="B6317" s="7">
        <v>44407</v>
      </c>
      <c r="C6317" s="4" t="s">
        <v>21</v>
      </c>
      <c r="D6317" s="4" t="s">
        <v>14</v>
      </c>
      <c r="E6317" s="4" t="s">
        <v>10</v>
      </c>
      <c r="F6317" s="4">
        <v>25</v>
      </c>
      <c r="G6317" s="13">
        <f t="shared" si="98"/>
        <v>400</v>
      </c>
      <c r="H6317" s="13">
        <f>tbl_Data[[#This Row],[Units]] * tbl_Data[[#This Row],[Price]]</f>
        <v>10000</v>
      </c>
      <c r="I6317" s="4" t="s">
        <v>11</v>
      </c>
      <c r="J6317" s="4" t="s">
        <v>12</v>
      </c>
      <c r="K6317" s="4" t="s">
        <v>52</v>
      </c>
    </row>
    <row r="6318" spans="2:11" x14ac:dyDescent="0.25">
      <c r="B6318" s="7">
        <v>44407</v>
      </c>
      <c r="C6318" s="4" t="s">
        <v>21</v>
      </c>
      <c r="D6318" s="4" t="s">
        <v>14</v>
      </c>
      <c r="E6318" s="4" t="s">
        <v>20</v>
      </c>
      <c r="F6318" s="4">
        <v>39</v>
      </c>
      <c r="G6318" s="13">
        <f t="shared" si="98"/>
        <v>300</v>
      </c>
      <c r="H6318" s="13">
        <f>tbl_Data[[#This Row],[Units]] * tbl_Data[[#This Row],[Price]]</f>
        <v>11700</v>
      </c>
      <c r="I6318" s="4" t="s">
        <v>11</v>
      </c>
      <c r="J6318" s="4" t="s">
        <v>12</v>
      </c>
      <c r="K6318" s="4" t="s">
        <v>56</v>
      </c>
    </row>
    <row r="6319" spans="2:11" x14ac:dyDescent="0.25">
      <c r="B6319" s="7">
        <v>44407</v>
      </c>
      <c r="C6319" s="4" t="s">
        <v>8</v>
      </c>
      <c r="D6319" s="4" t="s">
        <v>18</v>
      </c>
      <c r="E6319" s="4" t="s">
        <v>17</v>
      </c>
      <c r="F6319" s="4">
        <v>45</v>
      </c>
      <c r="G6319" s="13">
        <f t="shared" si="98"/>
        <v>500</v>
      </c>
      <c r="H6319" s="13">
        <f>tbl_Data[[#This Row],[Units]] * tbl_Data[[#This Row],[Price]]</f>
        <v>22500</v>
      </c>
      <c r="I6319" s="4" t="s">
        <v>11</v>
      </c>
      <c r="J6319" s="4" t="s">
        <v>12</v>
      </c>
      <c r="K6319" s="4" t="s">
        <v>55</v>
      </c>
    </row>
    <row r="6320" spans="2:11" x14ac:dyDescent="0.25">
      <c r="B6320" s="7">
        <v>44408</v>
      </c>
      <c r="C6320" s="4" t="s">
        <v>21</v>
      </c>
      <c r="D6320" s="4" t="s">
        <v>9</v>
      </c>
      <c r="E6320" s="4" t="s">
        <v>10</v>
      </c>
      <c r="F6320" s="4">
        <v>7</v>
      </c>
      <c r="G6320" s="13">
        <f t="shared" si="98"/>
        <v>400</v>
      </c>
      <c r="H6320" s="13">
        <f>tbl_Data[[#This Row],[Units]] * tbl_Data[[#This Row],[Price]]</f>
        <v>2800</v>
      </c>
      <c r="I6320" s="4" t="s">
        <v>11</v>
      </c>
      <c r="J6320" s="4" t="s">
        <v>12</v>
      </c>
      <c r="K6320" s="4" t="s">
        <v>53</v>
      </c>
    </row>
    <row r="6321" spans="2:11" x14ac:dyDescent="0.25">
      <c r="B6321" s="7">
        <v>44408</v>
      </c>
      <c r="C6321" s="4" t="s">
        <v>8</v>
      </c>
      <c r="D6321" s="4" t="s">
        <v>9</v>
      </c>
      <c r="E6321" s="4" t="s">
        <v>15</v>
      </c>
      <c r="F6321" s="4">
        <v>40</v>
      </c>
      <c r="G6321" s="13">
        <f t="shared" si="98"/>
        <v>100</v>
      </c>
      <c r="H6321" s="13">
        <f>tbl_Data[[#This Row],[Units]] * tbl_Data[[#This Row],[Price]]</f>
        <v>4000</v>
      </c>
      <c r="I6321" s="4" t="s">
        <v>11</v>
      </c>
      <c r="J6321" s="4" t="s">
        <v>19</v>
      </c>
      <c r="K6321" s="4" t="s">
        <v>55</v>
      </c>
    </row>
    <row r="6322" spans="2:11" x14ac:dyDescent="0.25">
      <c r="B6322" s="7">
        <v>44408</v>
      </c>
      <c r="C6322" s="4" t="s">
        <v>21</v>
      </c>
      <c r="D6322" s="4" t="s">
        <v>24</v>
      </c>
      <c r="E6322" s="4" t="s">
        <v>22</v>
      </c>
      <c r="F6322" s="4">
        <v>22</v>
      </c>
      <c r="G6322" s="13">
        <f t="shared" si="98"/>
        <v>200</v>
      </c>
      <c r="H6322" s="13">
        <f>tbl_Data[[#This Row],[Units]] * tbl_Data[[#This Row],[Price]]</f>
        <v>4400</v>
      </c>
      <c r="I6322" s="4" t="s">
        <v>11</v>
      </c>
      <c r="J6322" s="4" t="s">
        <v>12</v>
      </c>
      <c r="K6322" s="4" t="s">
        <v>55</v>
      </c>
    </row>
    <row r="6323" spans="2:11" x14ac:dyDescent="0.25">
      <c r="B6323" s="7">
        <v>44408</v>
      </c>
      <c r="C6323" s="4" t="s">
        <v>21</v>
      </c>
      <c r="D6323" s="4" t="s">
        <v>48</v>
      </c>
      <c r="E6323" s="4" t="s">
        <v>20</v>
      </c>
      <c r="F6323" s="4">
        <v>15</v>
      </c>
      <c r="G6323" s="13">
        <f t="shared" si="98"/>
        <v>300</v>
      </c>
      <c r="H6323" s="13">
        <f>tbl_Data[[#This Row],[Units]] * tbl_Data[[#This Row],[Price]]</f>
        <v>4500</v>
      </c>
      <c r="I6323" s="4" t="s">
        <v>23</v>
      </c>
      <c r="J6323" s="4" t="s">
        <v>12</v>
      </c>
      <c r="K6323" s="4" t="s">
        <v>52</v>
      </c>
    </row>
    <row r="6324" spans="2:11" x14ac:dyDescent="0.25">
      <c r="B6324" s="7">
        <v>44408</v>
      </c>
      <c r="C6324" s="4" t="s">
        <v>8</v>
      </c>
      <c r="D6324" s="4" t="s">
        <v>18</v>
      </c>
      <c r="E6324" s="4" t="s">
        <v>17</v>
      </c>
      <c r="F6324" s="4">
        <v>15</v>
      </c>
      <c r="G6324" s="13">
        <f t="shared" si="98"/>
        <v>500</v>
      </c>
      <c r="H6324" s="13">
        <f>tbl_Data[[#This Row],[Units]] * tbl_Data[[#This Row],[Price]]</f>
        <v>7500</v>
      </c>
      <c r="I6324" s="4" t="s">
        <v>11</v>
      </c>
      <c r="J6324" s="4" t="s">
        <v>12</v>
      </c>
      <c r="K6324" s="4" t="s">
        <v>52</v>
      </c>
    </row>
    <row r="6325" spans="2:11" x14ac:dyDescent="0.25">
      <c r="B6325" s="7">
        <v>44408</v>
      </c>
      <c r="C6325" s="4" t="s">
        <v>13</v>
      </c>
      <c r="D6325" s="4" t="s">
        <v>48</v>
      </c>
      <c r="E6325" s="4" t="s">
        <v>17</v>
      </c>
      <c r="F6325" s="4">
        <v>16</v>
      </c>
      <c r="G6325" s="13">
        <f t="shared" si="98"/>
        <v>500</v>
      </c>
      <c r="H6325" s="13">
        <f>tbl_Data[[#This Row],[Units]] * tbl_Data[[#This Row],[Price]]</f>
        <v>8000</v>
      </c>
      <c r="I6325" s="4" t="s">
        <v>11</v>
      </c>
      <c r="J6325" s="4" t="s">
        <v>12</v>
      </c>
      <c r="K6325" s="4" t="s">
        <v>55</v>
      </c>
    </row>
    <row r="6326" spans="2:11" x14ac:dyDescent="0.25">
      <c r="B6326" s="7">
        <v>44408</v>
      </c>
      <c r="C6326" s="4" t="s">
        <v>13</v>
      </c>
      <c r="D6326" s="4" t="s">
        <v>18</v>
      </c>
      <c r="E6326" s="4" t="s">
        <v>10</v>
      </c>
      <c r="F6326" s="4">
        <v>21</v>
      </c>
      <c r="G6326" s="13">
        <f t="shared" si="98"/>
        <v>400</v>
      </c>
      <c r="H6326" s="13">
        <f>tbl_Data[[#This Row],[Units]] * tbl_Data[[#This Row],[Price]]</f>
        <v>8400</v>
      </c>
      <c r="I6326" s="4" t="s">
        <v>11</v>
      </c>
      <c r="J6326" s="4" t="s">
        <v>12</v>
      </c>
      <c r="K6326" s="4" t="s">
        <v>52</v>
      </c>
    </row>
    <row r="6327" spans="2:11" x14ac:dyDescent="0.25">
      <c r="B6327" s="7">
        <v>44408</v>
      </c>
      <c r="C6327" s="4" t="s">
        <v>21</v>
      </c>
      <c r="D6327" s="4" t="s">
        <v>9</v>
      </c>
      <c r="E6327" s="4" t="s">
        <v>10</v>
      </c>
      <c r="F6327" s="4">
        <v>35</v>
      </c>
      <c r="G6327" s="13">
        <f t="shared" si="98"/>
        <v>400</v>
      </c>
      <c r="H6327" s="13">
        <f>tbl_Data[[#This Row],[Units]] * tbl_Data[[#This Row],[Price]]</f>
        <v>14000</v>
      </c>
      <c r="I6327" s="4" t="s">
        <v>11</v>
      </c>
      <c r="J6327" s="4" t="s">
        <v>12</v>
      </c>
      <c r="K6327" s="4" t="s">
        <v>55</v>
      </c>
    </row>
    <row r="6328" spans="2:11" x14ac:dyDescent="0.25">
      <c r="B6328" s="7">
        <v>44408</v>
      </c>
      <c r="C6328" s="4" t="s">
        <v>8</v>
      </c>
      <c r="D6328" s="4" t="s">
        <v>48</v>
      </c>
      <c r="E6328" s="4" t="s">
        <v>10</v>
      </c>
      <c r="F6328" s="4">
        <v>36</v>
      </c>
      <c r="G6328" s="13">
        <f t="shared" si="98"/>
        <v>400</v>
      </c>
      <c r="H6328" s="13">
        <f>tbl_Data[[#This Row],[Units]] * tbl_Data[[#This Row],[Price]]</f>
        <v>14400</v>
      </c>
      <c r="I6328" s="4" t="s">
        <v>11</v>
      </c>
      <c r="J6328" s="4" t="s">
        <v>12</v>
      </c>
      <c r="K6328" s="4" t="s">
        <v>53</v>
      </c>
    </row>
    <row r="6329" spans="2:11" x14ac:dyDescent="0.25">
      <c r="B6329" s="7">
        <v>44408</v>
      </c>
      <c r="C6329" s="4" t="s">
        <v>21</v>
      </c>
      <c r="D6329" s="4" t="s">
        <v>9</v>
      </c>
      <c r="E6329" s="4" t="s">
        <v>17</v>
      </c>
      <c r="F6329" s="4">
        <v>36</v>
      </c>
      <c r="G6329" s="13">
        <f t="shared" si="98"/>
        <v>500</v>
      </c>
      <c r="H6329" s="13">
        <f>tbl_Data[[#This Row],[Units]] * tbl_Data[[#This Row],[Price]]</f>
        <v>18000</v>
      </c>
      <c r="I6329" s="4" t="s">
        <v>11</v>
      </c>
      <c r="J6329" s="4" t="s">
        <v>12</v>
      </c>
      <c r="K6329" s="4" t="s">
        <v>52</v>
      </c>
    </row>
    <row r="6330" spans="2:11" x14ac:dyDescent="0.25">
      <c r="B6330" s="7">
        <v>44408</v>
      </c>
      <c r="C6330" s="4" t="s">
        <v>8</v>
      </c>
      <c r="D6330" s="4" t="s">
        <v>14</v>
      </c>
      <c r="E6330" s="4" t="s">
        <v>17</v>
      </c>
      <c r="F6330" s="4">
        <v>38</v>
      </c>
      <c r="G6330" s="13">
        <f t="shared" si="98"/>
        <v>500</v>
      </c>
      <c r="H6330" s="13">
        <f>tbl_Data[[#This Row],[Units]] * tbl_Data[[#This Row],[Price]]</f>
        <v>19000</v>
      </c>
      <c r="I6330" s="4" t="s">
        <v>11</v>
      </c>
      <c r="J6330" s="4" t="s">
        <v>12</v>
      </c>
      <c r="K6330" s="4" t="s">
        <v>52</v>
      </c>
    </row>
    <row r="6331" spans="2:11" x14ac:dyDescent="0.25">
      <c r="B6331" s="7">
        <v>44408</v>
      </c>
      <c r="C6331" s="4" t="s">
        <v>13</v>
      </c>
      <c r="D6331" s="4" t="s">
        <v>9</v>
      </c>
      <c r="E6331" s="4" t="s">
        <v>17</v>
      </c>
      <c r="F6331" s="4">
        <v>45</v>
      </c>
      <c r="G6331" s="13">
        <f t="shared" si="98"/>
        <v>500</v>
      </c>
      <c r="H6331" s="13">
        <f>tbl_Data[[#This Row],[Units]] * tbl_Data[[#This Row],[Price]]</f>
        <v>22500</v>
      </c>
      <c r="I6331" s="4" t="s">
        <v>11</v>
      </c>
      <c r="J6331" s="4" t="s">
        <v>12</v>
      </c>
      <c r="K6331" s="4" t="s">
        <v>52</v>
      </c>
    </row>
    <row r="6332" spans="2:11" x14ac:dyDescent="0.25">
      <c r="B6332" s="7">
        <v>44409</v>
      </c>
      <c r="C6332" s="4" t="s">
        <v>8</v>
      </c>
      <c r="D6332" s="4" t="s">
        <v>16</v>
      </c>
      <c r="E6332" s="4" t="s">
        <v>10</v>
      </c>
      <c r="F6332" s="4">
        <v>1</v>
      </c>
      <c r="G6332" s="13">
        <f t="shared" si="98"/>
        <v>400</v>
      </c>
      <c r="H6332" s="13">
        <f>tbl_Data[[#This Row],[Units]] * tbl_Data[[#This Row],[Price]]</f>
        <v>400</v>
      </c>
      <c r="I6332" s="4" t="s">
        <v>11</v>
      </c>
      <c r="J6332" s="4" t="s">
        <v>12</v>
      </c>
      <c r="K6332" s="4" t="s">
        <v>52</v>
      </c>
    </row>
    <row r="6333" spans="2:11" x14ac:dyDescent="0.25">
      <c r="B6333" s="7">
        <v>44409</v>
      </c>
      <c r="C6333" s="4" t="s">
        <v>21</v>
      </c>
      <c r="D6333" s="4" t="s">
        <v>14</v>
      </c>
      <c r="E6333" s="4" t="s">
        <v>20</v>
      </c>
      <c r="F6333" s="4">
        <v>3</v>
      </c>
      <c r="G6333" s="13">
        <f t="shared" si="98"/>
        <v>300</v>
      </c>
      <c r="H6333" s="13">
        <f>tbl_Data[[#This Row],[Units]] * tbl_Data[[#This Row],[Price]]</f>
        <v>900</v>
      </c>
      <c r="I6333" s="4" t="s">
        <v>11</v>
      </c>
      <c r="J6333" s="4" t="s">
        <v>12</v>
      </c>
      <c r="K6333" s="4" t="s">
        <v>52</v>
      </c>
    </row>
    <row r="6334" spans="2:11" x14ac:dyDescent="0.25">
      <c r="B6334" s="7">
        <v>44409</v>
      </c>
      <c r="C6334" s="4" t="s">
        <v>8</v>
      </c>
      <c r="D6334" s="4" t="s">
        <v>18</v>
      </c>
      <c r="E6334" s="4" t="s">
        <v>15</v>
      </c>
      <c r="F6334" s="4">
        <v>28</v>
      </c>
      <c r="G6334" s="13">
        <f t="shared" si="98"/>
        <v>100</v>
      </c>
      <c r="H6334" s="13">
        <f>tbl_Data[[#This Row],[Units]] * tbl_Data[[#This Row],[Price]]</f>
        <v>2800</v>
      </c>
      <c r="I6334" s="4" t="s">
        <v>11</v>
      </c>
      <c r="J6334" s="4" t="s">
        <v>19</v>
      </c>
      <c r="K6334" s="4" t="s">
        <v>52</v>
      </c>
    </row>
    <row r="6335" spans="2:11" x14ac:dyDescent="0.25">
      <c r="B6335" s="7">
        <v>44409</v>
      </c>
      <c r="C6335" s="4" t="s">
        <v>21</v>
      </c>
      <c r="D6335" s="4" t="s">
        <v>14</v>
      </c>
      <c r="E6335" s="4" t="s">
        <v>15</v>
      </c>
      <c r="F6335" s="4">
        <v>30</v>
      </c>
      <c r="G6335" s="13">
        <f t="shared" si="98"/>
        <v>100</v>
      </c>
      <c r="H6335" s="13">
        <f>tbl_Data[[#This Row],[Units]] * tbl_Data[[#This Row],[Price]]</f>
        <v>3000</v>
      </c>
      <c r="I6335" s="4" t="s">
        <v>11</v>
      </c>
      <c r="J6335" s="4" t="s">
        <v>12</v>
      </c>
      <c r="K6335" s="4" t="s">
        <v>53</v>
      </c>
    </row>
    <row r="6336" spans="2:11" x14ac:dyDescent="0.25">
      <c r="B6336" s="7">
        <v>44409</v>
      </c>
      <c r="C6336" s="4" t="s">
        <v>21</v>
      </c>
      <c r="D6336" s="4" t="s">
        <v>48</v>
      </c>
      <c r="E6336" s="4" t="s">
        <v>17</v>
      </c>
      <c r="F6336" s="4">
        <v>15</v>
      </c>
      <c r="G6336" s="13">
        <f t="shared" si="98"/>
        <v>500</v>
      </c>
      <c r="H6336" s="13">
        <f>tbl_Data[[#This Row],[Units]] * tbl_Data[[#This Row],[Price]]</f>
        <v>7500</v>
      </c>
      <c r="I6336" s="4" t="s">
        <v>11</v>
      </c>
      <c r="J6336" s="4" t="s">
        <v>12</v>
      </c>
      <c r="K6336" s="4" t="s">
        <v>55</v>
      </c>
    </row>
    <row r="6337" spans="2:11" x14ac:dyDescent="0.25">
      <c r="B6337" s="7">
        <v>44409</v>
      </c>
      <c r="C6337" s="4" t="s">
        <v>8</v>
      </c>
      <c r="D6337" s="4" t="s">
        <v>16</v>
      </c>
      <c r="E6337" s="4" t="s">
        <v>20</v>
      </c>
      <c r="F6337" s="4">
        <v>27</v>
      </c>
      <c r="G6337" s="13">
        <f t="shared" si="98"/>
        <v>300</v>
      </c>
      <c r="H6337" s="13">
        <f>tbl_Data[[#This Row],[Units]] * tbl_Data[[#This Row],[Price]]</f>
        <v>8100</v>
      </c>
      <c r="I6337" s="4" t="s">
        <v>11</v>
      </c>
      <c r="J6337" s="4" t="s">
        <v>12</v>
      </c>
      <c r="K6337" s="4" t="s">
        <v>53</v>
      </c>
    </row>
    <row r="6338" spans="2:11" x14ac:dyDescent="0.25">
      <c r="B6338" s="7">
        <v>44409</v>
      </c>
      <c r="C6338" s="4" t="s">
        <v>21</v>
      </c>
      <c r="D6338" s="4" t="s">
        <v>14</v>
      </c>
      <c r="E6338" s="4" t="s">
        <v>17</v>
      </c>
      <c r="F6338" s="4">
        <v>17</v>
      </c>
      <c r="G6338" s="13">
        <f t="shared" si="98"/>
        <v>500</v>
      </c>
      <c r="H6338" s="13">
        <f>tbl_Data[[#This Row],[Units]] * tbl_Data[[#This Row],[Price]]</f>
        <v>8500</v>
      </c>
      <c r="I6338" s="4" t="s">
        <v>11</v>
      </c>
      <c r="J6338" s="4" t="s">
        <v>12</v>
      </c>
      <c r="K6338" s="4" t="s">
        <v>55</v>
      </c>
    </row>
    <row r="6339" spans="2:11" x14ac:dyDescent="0.25">
      <c r="B6339" s="7">
        <v>44409</v>
      </c>
      <c r="C6339" s="4" t="s">
        <v>8</v>
      </c>
      <c r="D6339" s="4" t="s">
        <v>9</v>
      </c>
      <c r="E6339" s="4" t="s">
        <v>10</v>
      </c>
      <c r="F6339" s="4">
        <v>35</v>
      </c>
      <c r="G6339" s="13">
        <f t="shared" si="98"/>
        <v>400</v>
      </c>
      <c r="H6339" s="13">
        <f>tbl_Data[[#This Row],[Units]] * tbl_Data[[#This Row],[Price]]</f>
        <v>14000</v>
      </c>
      <c r="I6339" s="4" t="s">
        <v>23</v>
      </c>
      <c r="J6339" s="4" t="s">
        <v>12</v>
      </c>
      <c r="K6339" s="4" t="s">
        <v>55</v>
      </c>
    </row>
    <row r="6340" spans="2:11" x14ac:dyDescent="0.25">
      <c r="B6340" s="7">
        <v>44409</v>
      </c>
      <c r="C6340" s="4" t="s">
        <v>13</v>
      </c>
      <c r="D6340" s="4" t="s">
        <v>24</v>
      </c>
      <c r="E6340" s="4" t="s">
        <v>17</v>
      </c>
      <c r="F6340" s="4">
        <v>30</v>
      </c>
      <c r="G6340" s="13">
        <f t="shared" ref="G6340:G6403" si="99">_xlfn.XLOOKUP(E6340, Product, dv_Price, "N/A", 0)</f>
        <v>500</v>
      </c>
      <c r="H6340" s="13">
        <f>tbl_Data[[#This Row],[Units]] * tbl_Data[[#This Row],[Price]]</f>
        <v>15000</v>
      </c>
      <c r="I6340" s="4" t="s">
        <v>11</v>
      </c>
      <c r="J6340" s="4" t="s">
        <v>12</v>
      </c>
      <c r="K6340" s="4" t="s">
        <v>52</v>
      </c>
    </row>
    <row r="6341" spans="2:11" x14ac:dyDescent="0.25">
      <c r="B6341" s="7">
        <v>44409</v>
      </c>
      <c r="C6341" s="4" t="s">
        <v>13</v>
      </c>
      <c r="D6341" s="4" t="s">
        <v>9</v>
      </c>
      <c r="E6341" s="4" t="s">
        <v>17</v>
      </c>
      <c r="F6341" s="4">
        <v>31</v>
      </c>
      <c r="G6341" s="13">
        <f t="shared" si="99"/>
        <v>500</v>
      </c>
      <c r="H6341" s="13">
        <f>tbl_Data[[#This Row],[Units]] * tbl_Data[[#This Row],[Price]]</f>
        <v>15500</v>
      </c>
      <c r="I6341" s="4" t="s">
        <v>11</v>
      </c>
      <c r="J6341" s="4" t="s">
        <v>12</v>
      </c>
      <c r="K6341" s="4" t="s">
        <v>55</v>
      </c>
    </row>
    <row r="6342" spans="2:11" x14ac:dyDescent="0.25">
      <c r="B6342" s="7">
        <v>44409</v>
      </c>
      <c r="C6342" s="4" t="s">
        <v>13</v>
      </c>
      <c r="D6342" s="4" t="s">
        <v>14</v>
      </c>
      <c r="E6342" s="4" t="s">
        <v>10</v>
      </c>
      <c r="F6342" s="4">
        <v>39</v>
      </c>
      <c r="G6342" s="13">
        <f t="shared" si="99"/>
        <v>400</v>
      </c>
      <c r="H6342" s="13">
        <f>tbl_Data[[#This Row],[Units]] * tbl_Data[[#This Row],[Price]]</f>
        <v>15600</v>
      </c>
      <c r="I6342" s="4" t="s">
        <v>11</v>
      </c>
      <c r="J6342" s="4" t="s">
        <v>12</v>
      </c>
      <c r="K6342" s="4" t="s">
        <v>55</v>
      </c>
    </row>
    <row r="6343" spans="2:11" x14ac:dyDescent="0.25">
      <c r="B6343" s="7">
        <v>44409</v>
      </c>
      <c r="C6343" s="4" t="s">
        <v>8</v>
      </c>
      <c r="D6343" s="4" t="s">
        <v>18</v>
      </c>
      <c r="E6343" s="4" t="s">
        <v>17</v>
      </c>
      <c r="F6343" s="4">
        <v>37</v>
      </c>
      <c r="G6343" s="13">
        <f t="shared" si="99"/>
        <v>500</v>
      </c>
      <c r="H6343" s="13">
        <f>tbl_Data[[#This Row],[Units]] * tbl_Data[[#This Row],[Price]]</f>
        <v>18500</v>
      </c>
      <c r="I6343" s="4" t="s">
        <v>11</v>
      </c>
      <c r="J6343" s="4" t="s">
        <v>12</v>
      </c>
      <c r="K6343" s="4" t="s">
        <v>53</v>
      </c>
    </row>
    <row r="6344" spans="2:11" x14ac:dyDescent="0.25">
      <c r="B6344" s="7">
        <v>44409</v>
      </c>
      <c r="C6344" s="4" t="s">
        <v>13</v>
      </c>
      <c r="D6344" s="4" t="s">
        <v>18</v>
      </c>
      <c r="E6344" s="4" t="s">
        <v>17</v>
      </c>
      <c r="F6344" s="4">
        <v>45</v>
      </c>
      <c r="G6344" s="13">
        <f t="shared" si="99"/>
        <v>500</v>
      </c>
      <c r="H6344" s="13">
        <f>tbl_Data[[#This Row],[Units]] * tbl_Data[[#This Row],[Price]]</f>
        <v>22500</v>
      </c>
      <c r="I6344" s="4" t="s">
        <v>11</v>
      </c>
      <c r="J6344" s="4" t="s">
        <v>12</v>
      </c>
      <c r="K6344" s="4" t="s">
        <v>55</v>
      </c>
    </row>
    <row r="6345" spans="2:11" x14ac:dyDescent="0.25">
      <c r="B6345" s="7">
        <v>44410</v>
      </c>
      <c r="C6345" s="4" t="s">
        <v>8</v>
      </c>
      <c r="D6345" s="4" t="s">
        <v>18</v>
      </c>
      <c r="E6345" s="4" t="s">
        <v>20</v>
      </c>
      <c r="F6345" s="4">
        <v>2</v>
      </c>
      <c r="G6345" s="13">
        <f t="shared" si="99"/>
        <v>300</v>
      </c>
      <c r="H6345" s="13">
        <f>tbl_Data[[#This Row],[Units]] * tbl_Data[[#This Row],[Price]]</f>
        <v>600</v>
      </c>
      <c r="I6345" s="4" t="s">
        <v>11</v>
      </c>
      <c r="J6345" s="4" t="s">
        <v>12</v>
      </c>
      <c r="K6345" s="4" t="s">
        <v>54</v>
      </c>
    </row>
    <row r="6346" spans="2:11" x14ac:dyDescent="0.25">
      <c r="B6346" s="7">
        <v>44410</v>
      </c>
      <c r="C6346" s="4" t="s">
        <v>8</v>
      </c>
      <c r="D6346" s="4" t="s">
        <v>48</v>
      </c>
      <c r="E6346" s="4" t="s">
        <v>17</v>
      </c>
      <c r="F6346" s="4">
        <v>8</v>
      </c>
      <c r="G6346" s="13">
        <f t="shared" si="99"/>
        <v>500</v>
      </c>
      <c r="H6346" s="13">
        <f>tbl_Data[[#This Row],[Units]] * tbl_Data[[#This Row],[Price]]</f>
        <v>4000</v>
      </c>
      <c r="I6346" s="4" t="s">
        <v>11</v>
      </c>
      <c r="J6346" s="4" t="s">
        <v>12</v>
      </c>
      <c r="K6346" s="4" t="s">
        <v>55</v>
      </c>
    </row>
    <row r="6347" spans="2:11" x14ac:dyDescent="0.25">
      <c r="B6347" s="7">
        <v>44410</v>
      </c>
      <c r="C6347" s="4" t="s">
        <v>21</v>
      </c>
      <c r="D6347" s="4" t="s">
        <v>48</v>
      </c>
      <c r="E6347" s="4" t="s">
        <v>10</v>
      </c>
      <c r="F6347" s="4">
        <v>11</v>
      </c>
      <c r="G6347" s="13">
        <f t="shared" si="99"/>
        <v>400</v>
      </c>
      <c r="H6347" s="13">
        <f>tbl_Data[[#This Row],[Units]] * tbl_Data[[#This Row],[Price]]</f>
        <v>4400</v>
      </c>
      <c r="I6347" s="4" t="s">
        <v>11</v>
      </c>
      <c r="J6347" s="4" t="s">
        <v>12</v>
      </c>
      <c r="K6347" s="4" t="s">
        <v>55</v>
      </c>
    </row>
    <row r="6348" spans="2:11" x14ac:dyDescent="0.25">
      <c r="B6348" s="7">
        <v>44410</v>
      </c>
      <c r="C6348" s="4" t="s">
        <v>8</v>
      </c>
      <c r="D6348" s="4" t="s">
        <v>18</v>
      </c>
      <c r="E6348" s="4" t="s">
        <v>20</v>
      </c>
      <c r="F6348" s="4">
        <v>20</v>
      </c>
      <c r="G6348" s="13">
        <f t="shared" si="99"/>
        <v>300</v>
      </c>
      <c r="H6348" s="13">
        <f>tbl_Data[[#This Row],[Units]] * tbl_Data[[#This Row],[Price]]</f>
        <v>6000</v>
      </c>
      <c r="I6348" s="4" t="s">
        <v>11</v>
      </c>
      <c r="J6348" s="4" t="s">
        <v>12</v>
      </c>
      <c r="K6348" s="4" t="s">
        <v>55</v>
      </c>
    </row>
    <row r="6349" spans="2:11" x14ac:dyDescent="0.25">
      <c r="B6349" s="7">
        <v>44410</v>
      </c>
      <c r="C6349" s="4" t="s">
        <v>13</v>
      </c>
      <c r="D6349" s="4" t="s">
        <v>9</v>
      </c>
      <c r="E6349" s="4" t="s">
        <v>10</v>
      </c>
      <c r="F6349" s="4">
        <v>28</v>
      </c>
      <c r="G6349" s="13">
        <f t="shared" si="99"/>
        <v>400</v>
      </c>
      <c r="H6349" s="13">
        <f>tbl_Data[[#This Row],[Units]] * tbl_Data[[#This Row],[Price]]</f>
        <v>11200</v>
      </c>
      <c r="I6349" s="4" t="s">
        <v>11</v>
      </c>
      <c r="J6349" s="4" t="s">
        <v>12</v>
      </c>
      <c r="K6349" s="4" t="s">
        <v>55</v>
      </c>
    </row>
    <row r="6350" spans="2:11" x14ac:dyDescent="0.25">
      <c r="B6350" s="7">
        <v>44410</v>
      </c>
      <c r="C6350" s="4" t="s">
        <v>21</v>
      </c>
      <c r="D6350" s="4" t="s">
        <v>14</v>
      </c>
      <c r="E6350" s="4" t="s">
        <v>10</v>
      </c>
      <c r="F6350" s="4">
        <v>30</v>
      </c>
      <c r="G6350" s="13">
        <f t="shared" si="99"/>
        <v>400</v>
      </c>
      <c r="H6350" s="13">
        <f>tbl_Data[[#This Row],[Units]] * tbl_Data[[#This Row],[Price]]</f>
        <v>12000</v>
      </c>
      <c r="I6350" s="4" t="s">
        <v>11</v>
      </c>
      <c r="J6350" s="4" t="s">
        <v>12</v>
      </c>
      <c r="K6350" s="4" t="s">
        <v>55</v>
      </c>
    </row>
    <row r="6351" spans="2:11" x14ac:dyDescent="0.25">
      <c r="B6351" s="7">
        <v>44410</v>
      </c>
      <c r="C6351" s="4" t="s">
        <v>8</v>
      </c>
      <c r="D6351" s="4" t="s">
        <v>14</v>
      </c>
      <c r="E6351" s="4" t="s">
        <v>17</v>
      </c>
      <c r="F6351" s="4">
        <v>30</v>
      </c>
      <c r="G6351" s="13">
        <f t="shared" si="99"/>
        <v>500</v>
      </c>
      <c r="H6351" s="13">
        <f>tbl_Data[[#This Row],[Units]] * tbl_Data[[#This Row],[Price]]</f>
        <v>15000</v>
      </c>
      <c r="I6351" s="4" t="s">
        <v>11</v>
      </c>
      <c r="J6351" s="4" t="s">
        <v>12</v>
      </c>
      <c r="K6351" s="4" t="s">
        <v>53</v>
      </c>
    </row>
    <row r="6352" spans="2:11" x14ac:dyDescent="0.25">
      <c r="B6352" s="7">
        <v>44411</v>
      </c>
      <c r="C6352" s="4" t="s">
        <v>21</v>
      </c>
      <c r="D6352" s="4" t="s">
        <v>9</v>
      </c>
      <c r="E6352" s="4" t="s">
        <v>10</v>
      </c>
      <c r="F6352" s="4">
        <v>4</v>
      </c>
      <c r="G6352" s="13">
        <f t="shared" si="99"/>
        <v>400</v>
      </c>
      <c r="H6352" s="13">
        <f>tbl_Data[[#This Row],[Units]] * tbl_Data[[#This Row],[Price]]</f>
        <v>1600</v>
      </c>
      <c r="I6352" s="4" t="s">
        <v>23</v>
      </c>
      <c r="J6352" s="4" t="s">
        <v>19</v>
      </c>
      <c r="K6352" s="4" t="s">
        <v>55</v>
      </c>
    </row>
    <row r="6353" spans="2:11" x14ac:dyDescent="0.25">
      <c r="B6353" s="7">
        <v>44411</v>
      </c>
      <c r="C6353" s="4" t="s">
        <v>21</v>
      </c>
      <c r="D6353" s="4" t="s">
        <v>14</v>
      </c>
      <c r="E6353" s="4" t="s">
        <v>15</v>
      </c>
      <c r="F6353" s="4">
        <v>18</v>
      </c>
      <c r="G6353" s="13">
        <f t="shared" si="99"/>
        <v>100</v>
      </c>
      <c r="H6353" s="13">
        <f>tbl_Data[[#This Row],[Units]] * tbl_Data[[#This Row],[Price]]</f>
        <v>1800</v>
      </c>
      <c r="I6353" s="4" t="s">
        <v>11</v>
      </c>
      <c r="J6353" s="4" t="s">
        <v>12</v>
      </c>
      <c r="K6353" s="4" t="s">
        <v>56</v>
      </c>
    </row>
    <row r="6354" spans="2:11" x14ac:dyDescent="0.25">
      <c r="B6354" s="7">
        <v>44411</v>
      </c>
      <c r="C6354" s="4" t="s">
        <v>8</v>
      </c>
      <c r="D6354" s="4" t="s">
        <v>14</v>
      </c>
      <c r="E6354" s="4" t="s">
        <v>17</v>
      </c>
      <c r="F6354" s="4">
        <v>4</v>
      </c>
      <c r="G6354" s="13">
        <f t="shared" si="99"/>
        <v>500</v>
      </c>
      <c r="H6354" s="13">
        <f>tbl_Data[[#This Row],[Units]] * tbl_Data[[#This Row],[Price]]</f>
        <v>2000</v>
      </c>
      <c r="I6354" s="4" t="s">
        <v>11</v>
      </c>
      <c r="J6354" s="4" t="s">
        <v>12</v>
      </c>
      <c r="K6354" s="4" t="s">
        <v>55</v>
      </c>
    </row>
    <row r="6355" spans="2:11" x14ac:dyDescent="0.25">
      <c r="B6355" s="7">
        <v>44411</v>
      </c>
      <c r="C6355" s="4" t="s">
        <v>21</v>
      </c>
      <c r="D6355" s="4" t="s">
        <v>9</v>
      </c>
      <c r="E6355" s="4" t="s">
        <v>10</v>
      </c>
      <c r="F6355" s="4">
        <v>9</v>
      </c>
      <c r="G6355" s="13">
        <f t="shared" si="99"/>
        <v>400</v>
      </c>
      <c r="H6355" s="13">
        <f>tbl_Data[[#This Row],[Units]] * tbl_Data[[#This Row],[Price]]</f>
        <v>3600</v>
      </c>
      <c r="I6355" s="4" t="s">
        <v>23</v>
      </c>
      <c r="J6355" s="4" t="s">
        <v>12</v>
      </c>
      <c r="K6355" s="4" t="s">
        <v>55</v>
      </c>
    </row>
    <row r="6356" spans="2:11" x14ac:dyDescent="0.25">
      <c r="B6356" s="7">
        <v>44411</v>
      </c>
      <c r="C6356" s="4" t="s">
        <v>13</v>
      </c>
      <c r="D6356" s="4" t="s">
        <v>48</v>
      </c>
      <c r="E6356" s="4" t="s">
        <v>10</v>
      </c>
      <c r="F6356" s="4">
        <v>11</v>
      </c>
      <c r="G6356" s="13">
        <f t="shared" si="99"/>
        <v>400</v>
      </c>
      <c r="H6356" s="13">
        <f>tbl_Data[[#This Row],[Units]] * tbl_Data[[#This Row],[Price]]</f>
        <v>4400</v>
      </c>
      <c r="I6356" s="4" t="s">
        <v>11</v>
      </c>
      <c r="J6356" s="4" t="s">
        <v>19</v>
      </c>
      <c r="K6356" s="4" t="s">
        <v>55</v>
      </c>
    </row>
    <row r="6357" spans="2:11" x14ac:dyDescent="0.25">
      <c r="B6357" s="7">
        <v>44411</v>
      </c>
      <c r="C6357" s="4" t="s">
        <v>21</v>
      </c>
      <c r="D6357" s="4" t="s">
        <v>18</v>
      </c>
      <c r="E6357" s="4" t="s">
        <v>20</v>
      </c>
      <c r="F6357" s="4">
        <v>21</v>
      </c>
      <c r="G6357" s="13">
        <f t="shared" si="99"/>
        <v>300</v>
      </c>
      <c r="H6357" s="13">
        <f>tbl_Data[[#This Row],[Units]] * tbl_Data[[#This Row],[Price]]</f>
        <v>6300</v>
      </c>
      <c r="I6357" s="4" t="s">
        <v>11</v>
      </c>
      <c r="J6357" s="4" t="s">
        <v>12</v>
      </c>
      <c r="K6357" s="4" t="s">
        <v>54</v>
      </c>
    </row>
    <row r="6358" spans="2:11" x14ac:dyDescent="0.25">
      <c r="B6358" s="7">
        <v>44411</v>
      </c>
      <c r="C6358" s="4" t="s">
        <v>21</v>
      </c>
      <c r="D6358" s="4" t="s">
        <v>48</v>
      </c>
      <c r="E6358" s="4" t="s">
        <v>10</v>
      </c>
      <c r="F6358" s="4">
        <v>34</v>
      </c>
      <c r="G6358" s="13">
        <f t="shared" si="99"/>
        <v>400</v>
      </c>
      <c r="H6358" s="13">
        <f>tbl_Data[[#This Row],[Units]] * tbl_Data[[#This Row],[Price]]</f>
        <v>13600</v>
      </c>
      <c r="I6358" s="4" t="s">
        <v>11</v>
      </c>
      <c r="J6358" s="4" t="s">
        <v>12</v>
      </c>
      <c r="K6358" s="4" t="s">
        <v>53</v>
      </c>
    </row>
    <row r="6359" spans="2:11" x14ac:dyDescent="0.25">
      <c r="B6359" s="7">
        <v>44411</v>
      </c>
      <c r="C6359" s="4" t="s">
        <v>8</v>
      </c>
      <c r="D6359" s="4" t="s">
        <v>48</v>
      </c>
      <c r="E6359" s="4" t="s">
        <v>10</v>
      </c>
      <c r="F6359" s="4">
        <v>39</v>
      </c>
      <c r="G6359" s="13">
        <f t="shared" si="99"/>
        <v>400</v>
      </c>
      <c r="H6359" s="13">
        <f>tbl_Data[[#This Row],[Units]] * tbl_Data[[#This Row],[Price]]</f>
        <v>15600</v>
      </c>
      <c r="I6359" s="4" t="s">
        <v>11</v>
      </c>
      <c r="J6359" s="4" t="s">
        <v>12</v>
      </c>
      <c r="K6359" s="4" t="s">
        <v>55</v>
      </c>
    </row>
    <row r="6360" spans="2:11" x14ac:dyDescent="0.25">
      <c r="B6360" s="7">
        <v>44411</v>
      </c>
      <c r="C6360" s="4" t="s">
        <v>8</v>
      </c>
      <c r="D6360" s="4" t="s">
        <v>14</v>
      </c>
      <c r="E6360" s="4" t="s">
        <v>10</v>
      </c>
      <c r="F6360" s="4">
        <v>39</v>
      </c>
      <c r="G6360" s="13">
        <f t="shared" si="99"/>
        <v>400</v>
      </c>
      <c r="H6360" s="13">
        <f>tbl_Data[[#This Row],[Units]] * tbl_Data[[#This Row],[Price]]</f>
        <v>15600</v>
      </c>
      <c r="I6360" s="4" t="s">
        <v>11</v>
      </c>
      <c r="J6360" s="4" t="s">
        <v>12</v>
      </c>
      <c r="K6360" s="4" t="s">
        <v>52</v>
      </c>
    </row>
    <row r="6361" spans="2:11" x14ac:dyDescent="0.25">
      <c r="B6361" s="7">
        <v>44411</v>
      </c>
      <c r="C6361" s="4" t="s">
        <v>13</v>
      </c>
      <c r="D6361" s="4" t="s">
        <v>18</v>
      </c>
      <c r="E6361" s="4" t="s">
        <v>10</v>
      </c>
      <c r="F6361" s="4">
        <v>42</v>
      </c>
      <c r="G6361" s="13">
        <f t="shared" si="99"/>
        <v>400</v>
      </c>
      <c r="H6361" s="13">
        <f>tbl_Data[[#This Row],[Units]] * tbl_Data[[#This Row],[Price]]</f>
        <v>16800</v>
      </c>
      <c r="I6361" s="4" t="s">
        <v>11</v>
      </c>
      <c r="J6361" s="4" t="s">
        <v>12</v>
      </c>
      <c r="K6361" s="4" t="s">
        <v>52</v>
      </c>
    </row>
    <row r="6362" spans="2:11" x14ac:dyDescent="0.25">
      <c r="B6362" s="7">
        <v>44412</v>
      </c>
      <c r="C6362" s="4" t="s">
        <v>21</v>
      </c>
      <c r="D6362" s="4" t="s">
        <v>48</v>
      </c>
      <c r="E6362" s="4" t="s">
        <v>17</v>
      </c>
      <c r="F6362" s="4">
        <v>1</v>
      </c>
      <c r="G6362" s="13">
        <f t="shared" si="99"/>
        <v>500</v>
      </c>
      <c r="H6362" s="13">
        <f>tbl_Data[[#This Row],[Units]] * tbl_Data[[#This Row],[Price]]</f>
        <v>500</v>
      </c>
      <c r="I6362" s="4" t="s">
        <v>11</v>
      </c>
      <c r="J6362" s="4" t="s">
        <v>12</v>
      </c>
      <c r="K6362" s="4" t="s">
        <v>55</v>
      </c>
    </row>
    <row r="6363" spans="2:11" x14ac:dyDescent="0.25">
      <c r="B6363" s="7">
        <v>44412</v>
      </c>
      <c r="C6363" s="4" t="s">
        <v>21</v>
      </c>
      <c r="D6363" s="4" t="s">
        <v>48</v>
      </c>
      <c r="E6363" s="4" t="s">
        <v>17</v>
      </c>
      <c r="F6363" s="4">
        <v>9</v>
      </c>
      <c r="G6363" s="13">
        <f t="shared" si="99"/>
        <v>500</v>
      </c>
      <c r="H6363" s="13">
        <f>tbl_Data[[#This Row],[Units]] * tbl_Data[[#This Row],[Price]]</f>
        <v>4500</v>
      </c>
      <c r="I6363" s="4" t="s">
        <v>11</v>
      </c>
      <c r="J6363" s="4" t="s">
        <v>12</v>
      </c>
      <c r="K6363" s="4" t="s">
        <v>55</v>
      </c>
    </row>
    <row r="6364" spans="2:11" x14ac:dyDescent="0.25">
      <c r="B6364" s="7">
        <v>44412</v>
      </c>
      <c r="C6364" s="4" t="s">
        <v>8</v>
      </c>
      <c r="D6364" s="4" t="s">
        <v>18</v>
      </c>
      <c r="E6364" s="4" t="s">
        <v>10</v>
      </c>
      <c r="F6364" s="4">
        <v>15</v>
      </c>
      <c r="G6364" s="13">
        <f t="shared" si="99"/>
        <v>400</v>
      </c>
      <c r="H6364" s="13">
        <f>tbl_Data[[#This Row],[Units]] * tbl_Data[[#This Row],[Price]]</f>
        <v>6000</v>
      </c>
      <c r="I6364" s="4" t="s">
        <v>11</v>
      </c>
      <c r="J6364" s="4" t="s">
        <v>12</v>
      </c>
      <c r="K6364" s="4" t="s">
        <v>52</v>
      </c>
    </row>
    <row r="6365" spans="2:11" x14ac:dyDescent="0.25">
      <c r="B6365" s="7">
        <v>44412</v>
      </c>
      <c r="C6365" s="4" t="s">
        <v>13</v>
      </c>
      <c r="D6365" s="4" t="s">
        <v>9</v>
      </c>
      <c r="E6365" s="4" t="s">
        <v>10</v>
      </c>
      <c r="F6365" s="4">
        <v>20</v>
      </c>
      <c r="G6365" s="13">
        <f t="shared" si="99"/>
        <v>400</v>
      </c>
      <c r="H6365" s="13">
        <f>tbl_Data[[#This Row],[Units]] * tbl_Data[[#This Row],[Price]]</f>
        <v>8000</v>
      </c>
      <c r="I6365" s="4" t="s">
        <v>11</v>
      </c>
      <c r="J6365" s="4" t="s">
        <v>12</v>
      </c>
      <c r="K6365" s="4" t="s">
        <v>52</v>
      </c>
    </row>
    <row r="6366" spans="2:11" x14ac:dyDescent="0.25">
      <c r="B6366" s="7">
        <v>44412</v>
      </c>
      <c r="C6366" s="4" t="s">
        <v>13</v>
      </c>
      <c r="D6366" s="4" t="s">
        <v>14</v>
      </c>
      <c r="E6366" s="4" t="s">
        <v>10</v>
      </c>
      <c r="F6366" s="4">
        <v>27</v>
      </c>
      <c r="G6366" s="13">
        <f t="shared" si="99"/>
        <v>400</v>
      </c>
      <c r="H6366" s="13">
        <f>tbl_Data[[#This Row],[Units]] * tbl_Data[[#This Row],[Price]]</f>
        <v>10800</v>
      </c>
      <c r="I6366" s="4" t="s">
        <v>23</v>
      </c>
      <c r="J6366" s="4" t="s">
        <v>12</v>
      </c>
      <c r="K6366" s="4" t="s">
        <v>52</v>
      </c>
    </row>
    <row r="6367" spans="2:11" x14ac:dyDescent="0.25">
      <c r="B6367" s="7">
        <v>44412</v>
      </c>
      <c r="C6367" s="4" t="s">
        <v>13</v>
      </c>
      <c r="D6367" s="4" t="s">
        <v>18</v>
      </c>
      <c r="E6367" s="4" t="s">
        <v>10</v>
      </c>
      <c r="F6367" s="4">
        <v>28</v>
      </c>
      <c r="G6367" s="13">
        <f t="shared" si="99"/>
        <v>400</v>
      </c>
      <c r="H6367" s="13">
        <f>tbl_Data[[#This Row],[Units]] * tbl_Data[[#This Row],[Price]]</f>
        <v>11200</v>
      </c>
      <c r="I6367" s="4" t="s">
        <v>11</v>
      </c>
      <c r="J6367" s="4" t="s">
        <v>12</v>
      </c>
      <c r="K6367" s="4" t="s">
        <v>53</v>
      </c>
    </row>
    <row r="6368" spans="2:11" x14ac:dyDescent="0.25">
      <c r="B6368" s="7">
        <v>44412</v>
      </c>
      <c r="C6368" s="4" t="s">
        <v>13</v>
      </c>
      <c r="D6368" s="4" t="s">
        <v>48</v>
      </c>
      <c r="E6368" s="4" t="s">
        <v>10</v>
      </c>
      <c r="F6368" s="4">
        <v>31</v>
      </c>
      <c r="G6368" s="13">
        <f t="shared" si="99"/>
        <v>400</v>
      </c>
      <c r="H6368" s="13">
        <f>tbl_Data[[#This Row],[Units]] * tbl_Data[[#This Row],[Price]]</f>
        <v>12400</v>
      </c>
      <c r="I6368" s="4" t="s">
        <v>11</v>
      </c>
      <c r="J6368" s="4" t="s">
        <v>19</v>
      </c>
      <c r="K6368" s="4" t="s">
        <v>55</v>
      </c>
    </row>
    <row r="6369" spans="2:11" x14ac:dyDescent="0.25">
      <c r="B6369" s="7">
        <v>44412</v>
      </c>
      <c r="C6369" s="4" t="s">
        <v>21</v>
      </c>
      <c r="D6369" s="4" t="s">
        <v>48</v>
      </c>
      <c r="E6369" s="4" t="s">
        <v>10</v>
      </c>
      <c r="F6369" s="4">
        <v>38</v>
      </c>
      <c r="G6369" s="13">
        <f t="shared" si="99"/>
        <v>400</v>
      </c>
      <c r="H6369" s="13">
        <f>tbl_Data[[#This Row],[Units]] * tbl_Data[[#This Row],[Price]]</f>
        <v>15200</v>
      </c>
      <c r="I6369" s="4" t="s">
        <v>11</v>
      </c>
      <c r="J6369" s="4" t="s">
        <v>12</v>
      </c>
      <c r="K6369" s="4" t="s">
        <v>52</v>
      </c>
    </row>
    <row r="6370" spans="2:11" x14ac:dyDescent="0.25">
      <c r="B6370" s="7">
        <v>44413</v>
      </c>
      <c r="C6370" s="4" t="s">
        <v>8</v>
      </c>
      <c r="D6370" s="4" t="s">
        <v>18</v>
      </c>
      <c r="E6370" s="4" t="s">
        <v>17</v>
      </c>
      <c r="F6370" s="4">
        <v>2</v>
      </c>
      <c r="G6370" s="13">
        <f t="shared" si="99"/>
        <v>500</v>
      </c>
      <c r="H6370" s="13">
        <f>tbl_Data[[#This Row],[Units]] * tbl_Data[[#This Row],[Price]]</f>
        <v>1000</v>
      </c>
      <c r="I6370" s="4" t="s">
        <v>11</v>
      </c>
      <c r="J6370" s="4" t="s">
        <v>12</v>
      </c>
      <c r="K6370" s="4" t="s">
        <v>52</v>
      </c>
    </row>
    <row r="6371" spans="2:11" x14ac:dyDescent="0.25">
      <c r="B6371" s="7">
        <v>44413</v>
      </c>
      <c r="C6371" s="4" t="s">
        <v>13</v>
      </c>
      <c r="D6371" s="4" t="s">
        <v>16</v>
      </c>
      <c r="E6371" s="4" t="s">
        <v>22</v>
      </c>
      <c r="F6371" s="4">
        <v>5</v>
      </c>
      <c r="G6371" s="13">
        <f t="shared" si="99"/>
        <v>200</v>
      </c>
      <c r="H6371" s="13">
        <f>tbl_Data[[#This Row],[Units]] * tbl_Data[[#This Row],[Price]]</f>
        <v>1000</v>
      </c>
      <c r="I6371" s="4" t="s">
        <v>11</v>
      </c>
      <c r="J6371" s="4" t="s">
        <v>12</v>
      </c>
      <c r="K6371" s="4" t="s">
        <v>52</v>
      </c>
    </row>
    <row r="6372" spans="2:11" x14ac:dyDescent="0.25">
      <c r="B6372" s="7">
        <v>44413</v>
      </c>
      <c r="C6372" s="4" t="s">
        <v>21</v>
      </c>
      <c r="D6372" s="4" t="s">
        <v>48</v>
      </c>
      <c r="E6372" s="4" t="s">
        <v>15</v>
      </c>
      <c r="F6372" s="4">
        <v>37</v>
      </c>
      <c r="G6372" s="13">
        <f t="shared" si="99"/>
        <v>100</v>
      </c>
      <c r="H6372" s="13">
        <f>tbl_Data[[#This Row],[Units]] * tbl_Data[[#This Row],[Price]]</f>
        <v>3700</v>
      </c>
      <c r="I6372" s="4" t="s">
        <v>11</v>
      </c>
      <c r="J6372" s="4" t="s">
        <v>12</v>
      </c>
      <c r="K6372" s="4" t="s">
        <v>54</v>
      </c>
    </row>
    <row r="6373" spans="2:11" x14ac:dyDescent="0.25">
      <c r="B6373" s="7">
        <v>44413</v>
      </c>
      <c r="C6373" s="4" t="s">
        <v>21</v>
      </c>
      <c r="D6373" s="4" t="s">
        <v>14</v>
      </c>
      <c r="E6373" s="4" t="s">
        <v>17</v>
      </c>
      <c r="F6373" s="4">
        <v>33</v>
      </c>
      <c r="G6373" s="13">
        <f t="shared" si="99"/>
        <v>500</v>
      </c>
      <c r="H6373" s="13">
        <f>tbl_Data[[#This Row],[Units]] * tbl_Data[[#This Row],[Price]]</f>
        <v>16500</v>
      </c>
      <c r="I6373" s="4" t="s">
        <v>11</v>
      </c>
      <c r="J6373" s="4" t="s">
        <v>12</v>
      </c>
      <c r="K6373" s="4" t="s">
        <v>56</v>
      </c>
    </row>
    <row r="6374" spans="2:11" x14ac:dyDescent="0.25">
      <c r="B6374" s="7">
        <v>44413</v>
      </c>
      <c r="C6374" s="4" t="s">
        <v>13</v>
      </c>
      <c r="D6374" s="4" t="s">
        <v>16</v>
      </c>
      <c r="E6374" s="4" t="s">
        <v>10</v>
      </c>
      <c r="F6374" s="4">
        <v>46</v>
      </c>
      <c r="G6374" s="13">
        <f t="shared" si="99"/>
        <v>400</v>
      </c>
      <c r="H6374" s="13">
        <f>tbl_Data[[#This Row],[Units]] * tbl_Data[[#This Row],[Price]]</f>
        <v>18400</v>
      </c>
      <c r="I6374" s="4" t="s">
        <v>11</v>
      </c>
      <c r="J6374" s="4" t="s">
        <v>12</v>
      </c>
      <c r="K6374" s="4" t="s">
        <v>53</v>
      </c>
    </row>
    <row r="6375" spans="2:11" x14ac:dyDescent="0.25">
      <c r="B6375" s="7">
        <v>44413</v>
      </c>
      <c r="C6375" s="4" t="s">
        <v>8</v>
      </c>
      <c r="D6375" s="4" t="s">
        <v>18</v>
      </c>
      <c r="E6375" s="4" t="s">
        <v>10</v>
      </c>
      <c r="F6375" s="4">
        <v>47</v>
      </c>
      <c r="G6375" s="13">
        <f t="shared" si="99"/>
        <v>400</v>
      </c>
      <c r="H6375" s="13">
        <f>tbl_Data[[#This Row],[Units]] * tbl_Data[[#This Row],[Price]]</f>
        <v>18800</v>
      </c>
      <c r="I6375" s="4" t="s">
        <v>23</v>
      </c>
      <c r="J6375" s="4" t="s">
        <v>12</v>
      </c>
      <c r="K6375" s="4" t="s">
        <v>52</v>
      </c>
    </row>
    <row r="6376" spans="2:11" x14ac:dyDescent="0.25">
      <c r="B6376" s="7">
        <v>44413</v>
      </c>
      <c r="C6376" s="4" t="s">
        <v>8</v>
      </c>
      <c r="D6376" s="4" t="s">
        <v>16</v>
      </c>
      <c r="E6376" s="4" t="s">
        <v>17</v>
      </c>
      <c r="F6376" s="4">
        <v>42</v>
      </c>
      <c r="G6376" s="13">
        <f t="shared" si="99"/>
        <v>500</v>
      </c>
      <c r="H6376" s="13">
        <f>tbl_Data[[#This Row],[Units]] * tbl_Data[[#This Row],[Price]]</f>
        <v>21000</v>
      </c>
      <c r="I6376" s="4" t="s">
        <v>11</v>
      </c>
      <c r="J6376" s="4" t="s">
        <v>12</v>
      </c>
      <c r="K6376" s="4" t="s">
        <v>52</v>
      </c>
    </row>
    <row r="6377" spans="2:11" x14ac:dyDescent="0.25">
      <c r="B6377" s="7">
        <v>44414</v>
      </c>
      <c r="C6377" s="4" t="s">
        <v>13</v>
      </c>
      <c r="D6377" s="4" t="s">
        <v>14</v>
      </c>
      <c r="E6377" s="4" t="s">
        <v>15</v>
      </c>
      <c r="F6377" s="4">
        <v>18</v>
      </c>
      <c r="G6377" s="13">
        <f t="shared" si="99"/>
        <v>100</v>
      </c>
      <c r="H6377" s="13">
        <f>tbl_Data[[#This Row],[Units]] * tbl_Data[[#This Row],[Price]]</f>
        <v>1800</v>
      </c>
      <c r="I6377" s="4" t="s">
        <v>11</v>
      </c>
      <c r="J6377" s="4" t="s">
        <v>12</v>
      </c>
      <c r="K6377" s="4" t="s">
        <v>53</v>
      </c>
    </row>
    <row r="6378" spans="2:11" x14ac:dyDescent="0.25">
      <c r="B6378" s="7">
        <v>44414</v>
      </c>
      <c r="C6378" s="4" t="s">
        <v>13</v>
      </c>
      <c r="D6378" s="4" t="s">
        <v>18</v>
      </c>
      <c r="E6378" s="4" t="s">
        <v>22</v>
      </c>
      <c r="F6378" s="4">
        <v>18</v>
      </c>
      <c r="G6378" s="13">
        <f t="shared" si="99"/>
        <v>200</v>
      </c>
      <c r="H6378" s="13">
        <f>tbl_Data[[#This Row],[Units]] * tbl_Data[[#This Row],[Price]]</f>
        <v>3600</v>
      </c>
      <c r="I6378" s="4" t="s">
        <v>23</v>
      </c>
      <c r="J6378" s="4" t="s">
        <v>12</v>
      </c>
      <c r="K6378" s="4" t="s">
        <v>52</v>
      </c>
    </row>
    <row r="6379" spans="2:11" x14ac:dyDescent="0.25">
      <c r="B6379" s="7">
        <v>44414</v>
      </c>
      <c r="C6379" s="4" t="s">
        <v>13</v>
      </c>
      <c r="D6379" s="4" t="s">
        <v>18</v>
      </c>
      <c r="E6379" s="4" t="s">
        <v>20</v>
      </c>
      <c r="F6379" s="4">
        <v>13</v>
      </c>
      <c r="G6379" s="13">
        <f t="shared" si="99"/>
        <v>300</v>
      </c>
      <c r="H6379" s="13">
        <f>tbl_Data[[#This Row],[Units]] * tbl_Data[[#This Row],[Price]]</f>
        <v>3900</v>
      </c>
      <c r="I6379" s="4" t="s">
        <v>11</v>
      </c>
      <c r="J6379" s="4" t="s">
        <v>12</v>
      </c>
      <c r="K6379" s="4" t="s">
        <v>52</v>
      </c>
    </row>
    <row r="6380" spans="2:11" x14ac:dyDescent="0.25">
      <c r="B6380" s="7">
        <v>44414</v>
      </c>
      <c r="C6380" s="4" t="s">
        <v>8</v>
      </c>
      <c r="D6380" s="4" t="s">
        <v>48</v>
      </c>
      <c r="E6380" s="4" t="s">
        <v>15</v>
      </c>
      <c r="F6380" s="4">
        <v>40</v>
      </c>
      <c r="G6380" s="13">
        <f t="shared" si="99"/>
        <v>100</v>
      </c>
      <c r="H6380" s="13">
        <f>tbl_Data[[#This Row],[Units]] * tbl_Data[[#This Row],[Price]]</f>
        <v>4000</v>
      </c>
      <c r="I6380" s="4" t="s">
        <v>23</v>
      </c>
      <c r="J6380" s="4" t="s">
        <v>12</v>
      </c>
      <c r="K6380" s="4" t="s">
        <v>55</v>
      </c>
    </row>
    <row r="6381" spans="2:11" x14ac:dyDescent="0.25">
      <c r="B6381" s="7">
        <v>44414</v>
      </c>
      <c r="C6381" s="4" t="s">
        <v>21</v>
      </c>
      <c r="D6381" s="4" t="s">
        <v>24</v>
      </c>
      <c r="E6381" s="4" t="s">
        <v>15</v>
      </c>
      <c r="F6381" s="4">
        <v>46</v>
      </c>
      <c r="G6381" s="13">
        <f t="shared" si="99"/>
        <v>100</v>
      </c>
      <c r="H6381" s="13">
        <f>tbl_Data[[#This Row],[Units]] * tbl_Data[[#This Row],[Price]]</f>
        <v>4600</v>
      </c>
      <c r="I6381" s="4" t="s">
        <v>11</v>
      </c>
      <c r="J6381" s="4" t="s">
        <v>12</v>
      </c>
      <c r="K6381" s="4" t="s">
        <v>52</v>
      </c>
    </row>
    <row r="6382" spans="2:11" x14ac:dyDescent="0.25">
      <c r="B6382" s="7">
        <v>44414</v>
      </c>
      <c r="C6382" s="4" t="s">
        <v>8</v>
      </c>
      <c r="D6382" s="4" t="s">
        <v>16</v>
      </c>
      <c r="E6382" s="4" t="s">
        <v>10</v>
      </c>
      <c r="F6382" s="4">
        <v>12</v>
      </c>
      <c r="G6382" s="13">
        <f t="shared" si="99"/>
        <v>400</v>
      </c>
      <c r="H6382" s="13">
        <f>tbl_Data[[#This Row],[Units]] * tbl_Data[[#This Row],[Price]]</f>
        <v>4800</v>
      </c>
      <c r="I6382" s="4" t="s">
        <v>11</v>
      </c>
      <c r="J6382" s="4" t="s">
        <v>12</v>
      </c>
      <c r="K6382" s="4" t="s">
        <v>52</v>
      </c>
    </row>
    <row r="6383" spans="2:11" x14ac:dyDescent="0.25">
      <c r="B6383" s="7">
        <v>44414</v>
      </c>
      <c r="C6383" s="4" t="s">
        <v>8</v>
      </c>
      <c r="D6383" s="4" t="s">
        <v>18</v>
      </c>
      <c r="E6383" s="4" t="s">
        <v>20</v>
      </c>
      <c r="F6383" s="4">
        <v>19</v>
      </c>
      <c r="G6383" s="13">
        <f t="shared" si="99"/>
        <v>300</v>
      </c>
      <c r="H6383" s="13">
        <f>tbl_Data[[#This Row],[Units]] * tbl_Data[[#This Row],[Price]]</f>
        <v>5700</v>
      </c>
      <c r="I6383" s="4" t="s">
        <v>11</v>
      </c>
      <c r="J6383" s="4" t="s">
        <v>12</v>
      </c>
      <c r="K6383" s="4" t="s">
        <v>53</v>
      </c>
    </row>
    <row r="6384" spans="2:11" x14ac:dyDescent="0.25">
      <c r="B6384" s="7">
        <v>44414</v>
      </c>
      <c r="C6384" s="4" t="s">
        <v>13</v>
      </c>
      <c r="D6384" s="4" t="s">
        <v>18</v>
      </c>
      <c r="E6384" s="4" t="s">
        <v>10</v>
      </c>
      <c r="F6384" s="4">
        <v>19</v>
      </c>
      <c r="G6384" s="13">
        <f t="shared" si="99"/>
        <v>400</v>
      </c>
      <c r="H6384" s="13">
        <f>tbl_Data[[#This Row],[Units]] * tbl_Data[[#This Row],[Price]]</f>
        <v>7600</v>
      </c>
      <c r="I6384" s="4" t="s">
        <v>11</v>
      </c>
      <c r="J6384" s="4" t="s">
        <v>12</v>
      </c>
      <c r="K6384" s="4" t="s">
        <v>54</v>
      </c>
    </row>
    <row r="6385" spans="2:11" x14ac:dyDescent="0.25">
      <c r="B6385" s="7">
        <v>44414</v>
      </c>
      <c r="C6385" s="4" t="s">
        <v>21</v>
      </c>
      <c r="D6385" s="4" t="s">
        <v>18</v>
      </c>
      <c r="E6385" s="4" t="s">
        <v>10</v>
      </c>
      <c r="F6385" s="4">
        <v>26</v>
      </c>
      <c r="G6385" s="13">
        <f t="shared" si="99"/>
        <v>400</v>
      </c>
      <c r="H6385" s="13">
        <f>tbl_Data[[#This Row],[Units]] * tbl_Data[[#This Row],[Price]]</f>
        <v>10400</v>
      </c>
      <c r="I6385" s="4" t="s">
        <v>11</v>
      </c>
      <c r="J6385" s="4" t="s">
        <v>12</v>
      </c>
      <c r="K6385" s="4" t="s">
        <v>52</v>
      </c>
    </row>
    <row r="6386" spans="2:11" x14ac:dyDescent="0.25">
      <c r="B6386" s="7">
        <v>44414</v>
      </c>
      <c r="C6386" s="4" t="s">
        <v>13</v>
      </c>
      <c r="D6386" s="4" t="s">
        <v>48</v>
      </c>
      <c r="E6386" s="4" t="s">
        <v>17</v>
      </c>
      <c r="F6386" s="4">
        <v>22</v>
      </c>
      <c r="G6386" s="13">
        <f t="shared" si="99"/>
        <v>500</v>
      </c>
      <c r="H6386" s="13">
        <f>tbl_Data[[#This Row],[Units]] * tbl_Data[[#This Row],[Price]]</f>
        <v>11000</v>
      </c>
      <c r="I6386" s="4" t="s">
        <v>11</v>
      </c>
      <c r="J6386" s="4" t="s">
        <v>12</v>
      </c>
      <c r="K6386" s="4" t="s">
        <v>53</v>
      </c>
    </row>
    <row r="6387" spans="2:11" x14ac:dyDescent="0.25">
      <c r="B6387" s="7">
        <v>44415</v>
      </c>
      <c r="C6387" s="4" t="s">
        <v>13</v>
      </c>
      <c r="D6387" s="4" t="s">
        <v>18</v>
      </c>
      <c r="E6387" s="4" t="s">
        <v>10</v>
      </c>
      <c r="F6387" s="4">
        <v>8</v>
      </c>
      <c r="G6387" s="13">
        <f t="shared" si="99"/>
        <v>400</v>
      </c>
      <c r="H6387" s="13">
        <f>tbl_Data[[#This Row],[Units]] * tbl_Data[[#This Row],[Price]]</f>
        <v>3200</v>
      </c>
      <c r="I6387" s="4" t="s">
        <v>11</v>
      </c>
      <c r="J6387" s="4" t="s">
        <v>12</v>
      </c>
      <c r="K6387" s="4" t="s">
        <v>52</v>
      </c>
    </row>
    <row r="6388" spans="2:11" x14ac:dyDescent="0.25">
      <c r="B6388" s="7">
        <v>44415</v>
      </c>
      <c r="C6388" s="4" t="s">
        <v>13</v>
      </c>
      <c r="D6388" s="4" t="s">
        <v>14</v>
      </c>
      <c r="E6388" s="4" t="s">
        <v>17</v>
      </c>
      <c r="F6388" s="4">
        <v>10</v>
      </c>
      <c r="G6388" s="13">
        <f t="shared" si="99"/>
        <v>500</v>
      </c>
      <c r="H6388" s="13">
        <f>tbl_Data[[#This Row],[Units]] * tbl_Data[[#This Row],[Price]]</f>
        <v>5000</v>
      </c>
      <c r="I6388" s="4" t="s">
        <v>11</v>
      </c>
      <c r="J6388" s="4" t="s">
        <v>12</v>
      </c>
      <c r="K6388" s="4" t="s">
        <v>52</v>
      </c>
    </row>
    <row r="6389" spans="2:11" x14ac:dyDescent="0.25">
      <c r="B6389" s="7">
        <v>44415</v>
      </c>
      <c r="C6389" s="4" t="s">
        <v>21</v>
      </c>
      <c r="D6389" s="4" t="s">
        <v>14</v>
      </c>
      <c r="E6389" s="4" t="s">
        <v>20</v>
      </c>
      <c r="F6389" s="4">
        <v>21</v>
      </c>
      <c r="G6389" s="13">
        <f t="shared" si="99"/>
        <v>300</v>
      </c>
      <c r="H6389" s="13">
        <f>tbl_Data[[#This Row],[Units]] * tbl_Data[[#This Row],[Price]]</f>
        <v>6300</v>
      </c>
      <c r="I6389" s="4" t="s">
        <v>11</v>
      </c>
      <c r="J6389" s="4" t="s">
        <v>12</v>
      </c>
      <c r="K6389" s="4" t="s">
        <v>56</v>
      </c>
    </row>
    <row r="6390" spans="2:11" x14ac:dyDescent="0.25">
      <c r="B6390" s="7">
        <v>44415</v>
      </c>
      <c r="C6390" s="4" t="s">
        <v>13</v>
      </c>
      <c r="D6390" s="4" t="s">
        <v>9</v>
      </c>
      <c r="E6390" s="4" t="s">
        <v>22</v>
      </c>
      <c r="F6390" s="4">
        <v>41</v>
      </c>
      <c r="G6390" s="13">
        <f t="shared" si="99"/>
        <v>200</v>
      </c>
      <c r="H6390" s="13">
        <f>tbl_Data[[#This Row],[Units]] * tbl_Data[[#This Row],[Price]]</f>
        <v>8200</v>
      </c>
      <c r="I6390" s="4" t="s">
        <v>11</v>
      </c>
      <c r="J6390" s="4" t="s">
        <v>12</v>
      </c>
      <c r="K6390" s="4" t="s">
        <v>52</v>
      </c>
    </row>
    <row r="6391" spans="2:11" x14ac:dyDescent="0.25">
      <c r="B6391" s="7">
        <v>44415</v>
      </c>
      <c r="C6391" s="4" t="s">
        <v>8</v>
      </c>
      <c r="D6391" s="4" t="s">
        <v>9</v>
      </c>
      <c r="E6391" s="4" t="s">
        <v>22</v>
      </c>
      <c r="F6391" s="4">
        <v>44</v>
      </c>
      <c r="G6391" s="13">
        <f t="shared" si="99"/>
        <v>200</v>
      </c>
      <c r="H6391" s="13">
        <f>tbl_Data[[#This Row],[Units]] * tbl_Data[[#This Row],[Price]]</f>
        <v>8800</v>
      </c>
      <c r="I6391" s="4" t="s">
        <v>23</v>
      </c>
      <c r="J6391" s="4" t="s">
        <v>12</v>
      </c>
      <c r="K6391" s="4" t="s">
        <v>55</v>
      </c>
    </row>
    <row r="6392" spans="2:11" x14ac:dyDescent="0.25">
      <c r="B6392" s="7">
        <v>44415</v>
      </c>
      <c r="C6392" s="4" t="s">
        <v>21</v>
      </c>
      <c r="D6392" s="4" t="s">
        <v>18</v>
      </c>
      <c r="E6392" s="4" t="s">
        <v>17</v>
      </c>
      <c r="F6392" s="4">
        <v>23</v>
      </c>
      <c r="G6392" s="13">
        <f t="shared" si="99"/>
        <v>500</v>
      </c>
      <c r="H6392" s="13">
        <f>tbl_Data[[#This Row],[Units]] * tbl_Data[[#This Row],[Price]]</f>
        <v>11500</v>
      </c>
      <c r="I6392" s="4" t="s">
        <v>11</v>
      </c>
      <c r="J6392" s="4" t="s">
        <v>12</v>
      </c>
      <c r="K6392" s="4" t="s">
        <v>53</v>
      </c>
    </row>
    <row r="6393" spans="2:11" x14ac:dyDescent="0.25">
      <c r="B6393" s="7">
        <v>44415</v>
      </c>
      <c r="C6393" s="4" t="s">
        <v>21</v>
      </c>
      <c r="D6393" s="4" t="s">
        <v>18</v>
      </c>
      <c r="E6393" s="4" t="s">
        <v>17</v>
      </c>
      <c r="F6393" s="4">
        <v>32</v>
      </c>
      <c r="G6393" s="13">
        <f t="shared" si="99"/>
        <v>500</v>
      </c>
      <c r="H6393" s="13">
        <f>tbl_Data[[#This Row],[Units]] * tbl_Data[[#This Row],[Price]]</f>
        <v>16000</v>
      </c>
      <c r="I6393" s="4" t="s">
        <v>11</v>
      </c>
      <c r="J6393" s="4" t="s">
        <v>12</v>
      </c>
      <c r="K6393" s="4" t="s">
        <v>55</v>
      </c>
    </row>
    <row r="6394" spans="2:11" x14ac:dyDescent="0.25">
      <c r="B6394" s="7">
        <v>44415</v>
      </c>
      <c r="C6394" s="4" t="s">
        <v>8</v>
      </c>
      <c r="D6394" s="4" t="s">
        <v>18</v>
      </c>
      <c r="E6394" s="4" t="s">
        <v>10</v>
      </c>
      <c r="F6394" s="4">
        <v>45</v>
      </c>
      <c r="G6394" s="13">
        <f t="shared" si="99"/>
        <v>400</v>
      </c>
      <c r="H6394" s="13">
        <f>tbl_Data[[#This Row],[Units]] * tbl_Data[[#This Row],[Price]]</f>
        <v>18000</v>
      </c>
      <c r="I6394" s="4" t="s">
        <v>23</v>
      </c>
      <c r="J6394" s="4" t="s">
        <v>12</v>
      </c>
      <c r="K6394" s="4" t="s">
        <v>52</v>
      </c>
    </row>
    <row r="6395" spans="2:11" x14ac:dyDescent="0.25">
      <c r="B6395" s="7">
        <v>44416</v>
      </c>
      <c r="C6395" s="4" t="s">
        <v>8</v>
      </c>
      <c r="D6395" s="4" t="s">
        <v>18</v>
      </c>
      <c r="E6395" s="4" t="s">
        <v>20</v>
      </c>
      <c r="F6395" s="4">
        <v>6</v>
      </c>
      <c r="G6395" s="13">
        <f t="shared" si="99"/>
        <v>300</v>
      </c>
      <c r="H6395" s="13">
        <f>tbl_Data[[#This Row],[Units]] * tbl_Data[[#This Row],[Price]]</f>
        <v>1800</v>
      </c>
      <c r="I6395" s="4" t="s">
        <v>11</v>
      </c>
      <c r="J6395" s="4" t="s">
        <v>12</v>
      </c>
      <c r="K6395" s="4" t="s">
        <v>55</v>
      </c>
    </row>
    <row r="6396" spans="2:11" x14ac:dyDescent="0.25">
      <c r="B6396" s="7">
        <v>44416</v>
      </c>
      <c r="C6396" s="4" t="s">
        <v>8</v>
      </c>
      <c r="D6396" s="4" t="s">
        <v>16</v>
      </c>
      <c r="E6396" s="4" t="s">
        <v>22</v>
      </c>
      <c r="F6396" s="4">
        <v>14</v>
      </c>
      <c r="G6396" s="13">
        <f t="shared" si="99"/>
        <v>200</v>
      </c>
      <c r="H6396" s="13">
        <f>tbl_Data[[#This Row],[Units]] * tbl_Data[[#This Row],[Price]]</f>
        <v>2800</v>
      </c>
      <c r="I6396" s="4" t="s">
        <v>11</v>
      </c>
      <c r="J6396" s="4" t="s">
        <v>12</v>
      </c>
      <c r="K6396" s="4" t="s">
        <v>53</v>
      </c>
    </row>
    <row r="6397" spans="2:11" x14ac:dyDescent="0.25">
      <c r="B6397" s="7">
        <v>44416</v>
      </c>
      <c r="C6397" s="4" t="s">
        <v>8</v>
      </c>
      <c r="D6397" s="4" t="s">
        <v>16</v>
      </c>
      <c r="E6397" s="4" t="s">
        <v>20</v>
      </c>
      <c r="F6397" s="4">
        <v>23</v>
      </c>
      <c r="G6397" s="13">
        <f t="shared" si="99"/>
        <v>300</v>
      </c>
      <c r="H6397" s="13">
        <f>tbl_Data[[#This Row],[Units]] * tbl_Data[[#This Row],[Price]]</f>
        <v>6900</v>
      </c>
      <c r="I6397" s="4" t="s">
        <v>23</v>
      </c>
      <c r="J6397" s="4" t="s">
        <v>12</v>
      </c>
      <c r="K6397" s="4" t="s">
        <v>53</v>
      </c>
    </row>
    <row r="6398" spans="2:11" x14ac:dyDescent="0.25">
      <c r="B6398" s="7">
        <v>44416</v>
      </c>
      <c r="C6398" s="4" t="s">
        <v>21</v>
      </c>
      <c r="D6398" s="4" t="s">
        <v>18</v>
      </c>
      <c r="E6398" s="4" t="s">
        <v>10</v>
      </c>
      <c r="F6398" s="4">
        <v>25</v>
      </c>
      <c r="G6398" s="13">
        <f t="shared" si="99"/>
        <v>400</v>
      </c>
      <c r="H6398" s="13">
        <f>tbl_Data[[#This Row],[Units]] * tbl_Data[[#This Row],[Price]]</f>
        <v>10000</v>
      </c>
      <c r="I6398" s="4" t="s">
        <v>11</v>
      </c>
      <c r="J6398" s="4" t="s">
        <v>19</v>
      </c>
      <c r="K6398" s="4" t="s">
        <v>52</v>
      </c>
    </row>
    <row r="6399" spans="2:11" x14ac:dyDescent="0.25">
      <c r="B6399" s="7">
        <v>44416</v>
      </c>
      <c r="C6399" s="4" t="s">
        <v>21</v>
      </c>
      <c r="D6399" s="4" t="s">
        <v>18</v>
      </c>
      <c r="E6399" s="4" t="s">
        <v>20</v>
      </c>
      <c r="F6399" s="4">
        <v>36</v>
      </c>
      <c r="G6399" s="13">
        <f t="shared" si="99"/>
        <v>300</v>
      </c>
      <c r="H6399" s="13">
        <f>tbl_Data[[#This Row],[Units]] * tbl_Data[[#This Row],[Price]]</f>
        <v>10800</v>
      </c>
      <c r="I6399" s="4" t="s">
        <v>11</v>
      </c>
      <c r="J6399" s="4" t="s">
        <v>12</v>
      </c>
      <c r="K6399" s="4" t="s">
        <v>53</v>
      </c>
    </row>
    <row r="6400" spans="2:11" x14ac:dyDescent="0.25">
      <c r="B6400" s="7">
        <v>44416</v>
      </c>
      <c r="C6400" s="4" t="s">
        <v>21</v>
      </c>
      <c r="D6400" s="4" t="s">
        <v>18</v>
      </c>
      <c r="E6400" s="4" t="s">
        <v>10</v>
      </c>
      <c r="F6400" s="4">
        <v>36</v>
      </c>
      <c r="G6400" s="13">
        <f t="shared" si="99"/>
        <v>400</v>
      </c>
      <c r="H6400" s="13">
        <f>tbl_Data[[#This Row],[Units]] * tbl_Data[[#This Row],[Price]]</f>
        <v>14400</v>
      </c>
      <c r="I6400" s="4" t="s">
        <v>11</v>
      </c>
      <c r="J6400" s="4" t="s">
        <v>12</v>
      </c>
      <c r="K6400" s="4" t="s">
        <v>55</v>
      </c>
    </row>
    <row r="6401" spans="2:11" x14ac:dyDescent="0.25">
      <c r="B6401" s="7">
        <v>44416</v>
      </c>
      <c r="C6401" s="4" t="s">
        <v>8</v>
      </c>
      <c r="D6401" s="4" t="s">
        <v>14</v>
      </c>
      <c r="E6401" s="4" t="s">
        <v>17</v>
      </c>
      <c r="F6401" s="4">
        <v>33</v>
      </c>
      <c r="G6401" s="13">
        <f t="shared" si="99"/>
        <v>500</v>
      </c>
      <c r="H6401" s="13">
        <f>tbl_Data[[#This Row],[Units]] * tbl_Data[[#This Row],[Price]]</f>
        <v>16500</v>
      </c>
      <c r="I6401" s="4" t="s">
        <v>23</v>
      </c>
      <c r="J6401" s="4" t="s">
        <v>12</v>
      </c>
      <c r="K6401" s="4" t="s">
        <v>55</v>
      </c>
    </row>
    <row r="6402" spans="2:11" x14ac:dyDescent="0.25">
      <c r="B6402" s="7">
        <v>44416</v>
      </c>
      <c r="C6402" s="4" t="s">
        <v>13</v>
      </c>
      <c r="D6402" s="4" t="s">
        <v>14</v>
      </c>
      <c r="E6402" s="4" t="s">
        <v>10</v>
      </c>
      <c r="F6402" s="4">
        <v>48</v>
      </c>
      <c r="G6402" s="13">
        <f t="shared" si="99"/>
        <v>400</v>
      </c>
      <c r="H6402" s="13">
        <f>tbl_Data[[#This Row],[Units]] * tbl_Data[[#This Row],[Price]]</f>
        <v>19200</v>
      </c>
      <c r="I6402" s="4" t="s">
        <v>11</v>
      </c>
      <c r="J6402" s="4" t="s">
        <v>12</v>
      </c>
      <c r="K6402" s="4" t="s">
        <v>53</v>
      </c>
    </row>
    <row r="6403" spans="2:11" x14ac:dyDescent="0.25">
      <c r="B6403" s="7">
        <v>44417</v>
      </c>
      <c r="C6403" s="4" t="s">
        <v>13</v>
      </c>
      <c r="D6403" s="4" t="s">
        <v>18</v>
      </c>
      <c r="E6403" s="4" t="s">
        <v>20</v>
      </c>
      <c r="F6403" s="4">
        <v>5</v>
      </c>
      <c r="G6403" s="13">
        <f t="shared" si="99"/>
        <v>300</v>
      </c>
      <c r="H6403" s="13">
        <f>tbl_Data[[#This Row],[Units]] * tbl_Data[[#This Row],[Price]]</f>
        <v>1500</v>
      </c>
      <c r="I6403" s="4" t="s">
        <v>11</v>
      </c>
      <c r="J6403" s="4" t="s">
        <v>12</v>
      </c>
      <c r="K6403" s="4" t="s">
        <v>52</v>
      </c>
    </row>
    <row r="6404" spans="2:11" x14ac:dyDescent="0.25">
      <c r="B6404" s="7">
        <v>44417</v>
      </c>
      <c r="C6404" s="4" t="s">
        <v>21</v>
      </c>
      <c r="D6404" s="4" t="s">
        <v>16</v>
      </c>
      <c r="E6404" s="4" t="s">
        <v>10</v>
      </c>
      <c r="F6404" s="4">
        <v>7</v>
      </c>
      <c r="G6404" s="13">
        <f t="shared" ref="G6404:G6467" si="100">_xlfn.XLOOKUP(E6404, Product, dv_Price, "N/A", 0)</f>
        <v>400</v>
      </c>
      <c r="H6404" s="13">
        <f>tbl_Data[[#This Row],[Units]] * tbl_Data[[#This Row],[Price]]</f>
        <v>2800</v>
      </c>
      <c r="I6404" s="4" t="s">
        <v>11</v>
      </c>
      <c r="J6404" s="4" t="s">
        <v>12</v>
      </c>
      <c r="K6404" s="4" t="s">
        <v>54</v>
      </c>
    </row>
    <row r="6405" spans="2:11" x14ac:dyDescent="0.25">
      <c r="B6405" s="7">
        <v>44417</v>
      </c>
      <c r="C6405" s="4" t="s">
        <v>13</v>
      </c>
      <c r="D6405" s="4" t="s">
        <v>48</v>
      </c>
      <c r="E6405" s="4" t="s">
        <v>10</v>
      </c>
      <c r="F6405" s="4">
        <v>10</v>
      </c>
      <c r="G6405" s="13">
        <f t="shared" si="100"/>
        <v>400</v>
      </c>
      <c r="H6405" s="13">
        <f>tbl_Data[[#This Row],[Units]] * tbl_Data[[#This Row],[Price]]</f>
        <v>4000</v>
      </c>
      <c r="I6405" s="4" t="s">
        <v>11</v>
      </c>
      <c r="J6405" s="4" t="s">
        <v>12</v>
      </c>
      <c r="K6405" s="4" t="s">
        <v>53</v>
      </c>
    </row>
    <row r="6406" spans="2:11" x14ac:dyDescent="0.25">
      <c r="B6406" s="7">
        <v>44417</v>
      </c>
      <c r="C6406" s="4" t="s">
        <v>8</v>
      </c>
      <c r="D6406" s="4" t="s">
        <v>9</v>
      </c>
      <c r="E6406" s="4" t="s">
        <v>10</v>
      </c>
      <c r="F6406" s="4">
        <v>11</v>
      </c>
      <c r="G6406" s="13">
        <f t="shared" si="100"/>
        <v>400</v>
      </c>
      <c r="H6406" s="13">
        <f>tbl_Data[[#This Row],[Units]] * tbl_Data[[#This Row],[Price]]</f>
        <v>4400</v>
      </c>
      <c r="I6406" s="4" t="s">
        <v>11</v>
      </c>
      <c r="J6406" s="4" t="s">
        <v>12</v>
      </c>
      <c r="K6406" s="4" t="s">
        <v>53</v>
      </c>
    </row>
    <row r="6407" spans="2:11" x14ac:dyDescent="0.25">
      <c r="B6407" s="7">
        <v>44417</v>
      </c>
      <c r="C6407" s="4" t="s">
        <v>21</v>
      </c>
      <c r="D6407" s="4" t="s">
        <v>18</v>
      </c>
      <c r="E6407" s="4" t="s">
        <v>22</v>
      </c>
      <c r="F6407" s="4">
        <v>23</v>
      </c>
      <c r="G6407" s="13">
        <f t="shared" si="100"/>
        <v>200</v>
      </c>
      <c r="H6407" s="13">
        <f>tbl_Data[[#This Row],[Units]] * tbl_Data[[#This Row],[Price]]</f>
        <v>4600</v>
      </c>
      <c r="I6407" s="4" t="s">
        <v>11</v>
      </c>
      <c r="J6407" s="4" t="s">
        <v>12</v>
      </c>
      <c r="K6407" s="4" t="s">
        <v>52</v>
      </c>
    </row>
    <row r="6408" spans="2:11" x14ac:dyDescent="0.25">
      <c r="B6408" s="7">
        <v>44417</v>
      </c>
      <c r="C6408" s="4" t="s">
        <v>21</v>
      </c>
      <c r="D6408" s="4" t="s">
        <v>48</v>
      </c>
      <c r="E6408" s="4" t="s">
        <v>22</v>
      </c>
      <c r="F6408" s="4">
        <v>41</v>
      </c>
      <c r="G6408" s="13">
        <f t="shared" si="100"/>
        <v>200</v>
      </c>
      <c r="H6408" s="13">
        <f>tbl_Data[[#This Row],[Units]] * tbl_Data[[#This Row],[Price]]</f>
        <v>8200</v>
      </c>
      <c r="I6408" s="4" t="s">
        <v>11</v>
      </c>
      <c r="J6408" s="4" t="s">
        <v>12</v>
      </c>
      <c r="K6408" s="4" t="s">
        <v>52</v>
      </c>
    </row>
    <row r="6409" spans="2:11" x14ac:dyDescent="0.25">
      <c r="B6409" s="7">
        <v>44417</v>
      </c>
      <c r="C6409" s="4" t="s">
        <v>8</v>
      </c>
      <c r="D6409" s="4" t="s">
        <v>16</v>
      </c>
      <c r="E6409" s="4" t="s">
        <v>10</v>
      </c>
      <c r="F6409" s="4">
        <v>22</v>
      </c>
      <c r="G6409" s="13">
        <f t="shared" si="100"/>
        <v>400</v>
      </c>
      <c r="H6409" s="13">
        <f>tbl_Data[[#This Row],[Units]] * tbl_Data[[#This Row],[Price]]</f>
        <v>8800</v>
      </c>
      <c r="I6409" s="4" t="s">
        <v>11</v>
      </c>
      <c r="J6409" s="4" t="s">
        <v>12</v>
      </c>
      <c r="K6409" s="4" t="s">
        <v>55</v>
      </c>
    </row>
    <row r="6410" spans="2:11" x14ac:dyDescent="0.25">
      <c r="B6410" s="7">
        <v>44417</v>
      </c>
      <c r="C6410" s="4" t="s">
        <v>21</v>
      </c>
      <c r="D6410" s="4" t="s">
        <v>14</v>
      </c>
      <c r="E6410" s="4" t="s">
        <v>20</v>
      </c>
      <c r="F6410" s="4">
        <v>37</v>
      </c>
      <c r="G6410" s="13">
        <f t="shared" si="100"/>
        <v>300</v>
      </c>
      <c r="H6410" s="13">
        <f>tbl_Data[[#This Row],[Units]] * tbl_Data[[#This Row],[Price]]</f>
        <v>11100</v>
      </c>
      <c r="I6410" s="4" t="s">
        <v>11</v>
      </c>
      <c r="J6410" s="4" t="s">
        <v>12</v>
      </c>
      <c r="K6410" s="4" t="s">
        <v>53</v>
      </c>
    </row>
    <row r="6411" spans="2:11" x14ac:dyDescent="0.25">
      <c r="B6411" s="7">
        <v>44417</v>
      </c>
      <c r="C6411" s="4" t="s">
        <v>8</v>
      </c>
      <c r="D6411" s="4" t="s">
        <v>48</v>
      </c>
      <c r="E6411" s="4" t="s">
        <v>10</v>
      </c>
      <c r="F6411" s="4">
        <v>32</v>
      </c>
      <c r="G6411" s="13">
        <f t="shared" si="100"/>
        <v>400</v>
      </c>
      <c r="H6411" s="13">
        <f>tbl_Data[[#This Row],[Units]] * tbl_Data[[#This Row],[Price]]</f>
        <v>12800</v>
      </c>
      <c r="I6411" s="4" t="s">
        <v>11</v>
      </c>
      <c r="J6411" s="4" t="s">
        <v>12</v>
      </c>
      <c r="K6411" s="4" t="s">
        <v>52</v>
      </c>
    </row>
    <row r="6412" spans="2:11" x14ac:dyDescent="0.25">
      <c r="B6412" s="7">
        <v>44417</v>
      </c>
      <c r="C6412" s="4" t="s">
        <v>8</v>
      </c>
      <c r="D6412" s="4" t="s">
        <v>18</v>
      </c>
      <c r="E6412" s="4" t="s">
        <v>10</v>
      </c>
      <c r="F6412" s="4">
        <v>33</v>
      </c>
      <c r="G6412" s="13">
        <f t="shared" si="100"/>
        <v>400</v>
      </c>
      <c r="H6412" s="13">
        <f>tbl_Data[[#This Row],[Units]] * tbl_Data[[#This Row],[Price]]</f>
        <v>13200</v>
      </c>
      <c r="I6412" s="4" t="s">
        <v>23</v>
      </c>
      <c r="J6412" s="4" t="s">
        <v>12</v>
      </c>
      <c r="K6412" s="4" t="s">
        <v>55</v>
      </c>
    </row>
    <row r="6413" spans="2:11" x14ac:dyDescent="0.25">
      <c r="B6413" s="7">
        <v>44417</v>
      </c>
      <c r="C6413" s="4" t="s">
        <v>21</v>
      </c>
      <c r="D6413" s="4" t="s">
        <v>48</v>
      </c>
      <c r="E6413" s="4" t="s">
        <v>10</v>
      </c>
      <c r="F6413" s="4">
        <v>36</v>
      </c>
      <c r="G6413" s="13">
        <f t="shared" si="100"/>
        <v>400</v>
      </c>
      <c r="H6413" s="13">
        <f>tbl_Data[[#This Row],[Units]] * tbl_Data[[#This Row],[Price]]</f>
        <v>14400</v>
      </c>
      <c r="I6413" s="4" t="s">
        <v>11</v>
      </c>
      <c r="J6413" s="4" t="s">
        <v>12</v>
      </c>
      <c r="K6413" s="4" t="s">
        <v>52</v>
      </c>
    </row>
    <row r="6414" spans="2:11" x14ac:dyDescent="0.25">
      <c r="B6414" s="7">
        <v>44417</v>
      </c>
      <c r="C6414" s="4" t="s">
        <v>21</v>
      </c>
      <c r="D6414" s="4" t="s">
        <v>48</v>
      </c>
      <c r="E6414" s="4" t="s">
        <v>17</v>
      </c>
      <c r="F6414" s="4">
        <v>31</v>
      </c>
      <c r="G6414" s="13">
        <f t="shared" si="100"/>
        <v>500</v>
      </c>
      <c r="H6414" s="13">
        <f>tbl_Data[[#This Row],[Units]] * tbl_Data[[#This Row],[Price]]</f>
        <v>15500</v>
      </c>
      <c r="I6414" s="4" t="s">
        <v>11</v>
      </c>
      <c r="J6414" s="4" t="s">
        <v>12</v>
      </c>
      <c r="K6414" s="4" t="s">
        <v>55</v>
      </c>
    </row>
    <row r="6415" spans="2:11" x14ac:dyDescent="0.25">
      <c r="B6415" s="7">
        <v>44417</v>
      </c>
      <c r="C6415" s="4" t="s">
        <v>13</v>
      </c>
      <c r="D6415" s="4" t="s">
        <v>48</v>
      </c>
      <c r="E6415" s="4" t="s">
        <v>17</v>
      </c>
      <c r="F6415" s="4">
        <v>40</v>
      </c>
      <c r="G6415" s="13">
        <f t="shared" si="100"/>
        <v>500</v>
      </c>
      <c r="H6415" s="13">
        <f>tbl_Data[[#This Row],[Units]] * tbl_Data[[#This Row],[Price]]</f>
        <v>20000</v>
      </c>
      <c r="I6415" s="4" t="s">
        <v>23</v>
      </c>
      <c r="J6415" s="4" t="s">
        <v>12</v>
      </c>
      <c r="K6415" s="4" t="s">
        <v>55</v>
      </c>
    </row>
    <row r="6416" spans="2:11" x14ac:dyDescent="0.25">
      <c r="B6416" s="7">
        <v>44417</v>
      </c>
      <c r="C6416" s="4" t="s">
        <v>13</v>
      </c>
      <c r="D6416" s="4" t="s">
        <v>18</v>
      </c>
      <c r="E6416" s="4" t="s">
        <v>17</v>
      </c>
      <c r="F6416" s="4">
        <v>45</v>
      </c>
      <c r="G6416" s="13">
        <f t="shared" si="100"/>
        <v>500</v>
      </c>
      <c r="H6416" s="13">
        <f>tbl_Data[[#This Row],[Units]] * tbl_Data[[#This Row],[Price]]</f>
        <v>22500</v>
      </c>
      <c r="I6416" s="4" t="s">
        <v>23</v>
      </c>
      <c r="J6416" s="4" t="s">
        <v>12</v>
      </c>
      <c r="K6416" s="4" t="s">
        <v>56</v>
      </c>
    </row>
    <row r="6417" spans="2:11" x14ac:dyDescent="0.25">
      <c r="B6417" s="7">
        <v>44418</v>
      </c>
      <c r="C6417" s="4" t="s">
        <v>8</v>
      </c>
      <c r="D6417" s="4" t="s">
        <v>14</v>
      </c>
      <c r="E6417" s="4" t="s">
        <v>15</v>
      </c>
      <c r="F6417" s="4">
        <v>6</v>
      </c>
      <c r="G6417" s="13">
        <f t="shared" si="100"/>
        <v>100</v>
      </c>
      <c r="H6417" s="13">
        <f>tbl_Data[[#This Row],[Units]] * tbl_Data[[#This Row],[Price]]</f>
        <v>600</v>
      </c>
      <c r="I6417" s="4" t="s">
        <v>11</v>
      </c>
      <c r="J6417" s="4" t="s">
        <v>12</v>
      </c>
      <c r="K6417" s="4" t="s">
        <v>52</v>
      </c>
    </row>
    <row r="6418" spans="2:11" x14ac:dyDescent="0.25">
      <c r="B6418" s="7">
        <v>44418</v>
      </c>
      <c r="C6418" s="4" t="s">
        <v>8</v>
      </c>
      <c r="D6418" s="4" t="s">
        <v>24</v>
      </c>
      <c r="E6418" s="4" t="s">
        <v>17</v>
      </c>
      <c r="F6418" s="4">
        <v>5</v>
      </c>
      <c r="G6418" s="13">
        <f t="shared" si="100"/>
        <v>500</v>
      </c>
      <c r="H6418" s="13">
        <f>tbl_Data[[#This Row],[Units]] * tbl_Data[[#This Row],[Price]]</f>
        <v>2500</v>
      </c>
      <c r="I6418" s="4" t="s">
        <v>11</v>
      </c>
      <c r="J6418" s="4" t="s">
        <v>12</v>
      </c>
      <c r="K6418" s="4" t="s">
        <v>52</v>
      </c>
    </row>
    <row r="6419" spans="2:11" x14ac:dyDescent="0.25">
      <c r="B6419" s="7">
        <v>44418</v>
      </c>
      <c r="C6419" s="4" t="s">
        <v>21</v>
      </c>
      <c r="D6419" s="4" t="s">
        <v>14</v>
      </c>
      <c r="E6419" s="4" t="s">
        <v>15</v>
      </c>
      <c r="F6419" s="4">
        <v>48</v>
      </c>
      <c r="G6419" s="13">
        <f t="shared" si="100"/>
        <v>100</v>
      </c>
      <c r="H6419" s="13">
        <f>tbl_Data[[#This Row],[Units]] * tbl_Data[[#This Row],[Price]]</f>
        <v>4800</v>
      </c>
      <c r="I6419" s="4" t="s">
        <v>11</v>
      </c>
      <c r="J6419" s="4" t="s">
        <v>12</v>
      </c>
      <c r="K6419" s="4" t="s">
        <v>55</v>
      </c>
    </row>
    <row r="6420" spans="2:11" x14ac:dyDescent="0.25">
      <c r="B6420" s="7">
        <v>44418</v>
      </c>
      <c r="C6420" s="4" t="s">
        <v>8</v>
      </c>
      <c r="D6420" s="4" t="s">
        <v>18</v>
      </c>
      <c r="E6420" s="4" t="s">
        <v>20</v>
      </c>
      <c r="F6420" s="4">
        <v>17</v>
      </c>
      <c r="G6420" s="13">
        <f t="shared" si="100"/>
        <v>300</v>
      </c>
      <c r="H6420" s="13">
        <f>tbl_Data[[#This Row],[Units]] * tbl_Data[[#This Row],[Price]]</f>
        <v>5100</v>
      </c>
      <c r="I6420" s="4" t="s">
        <v>11</v>
      </c>
      <c r="J6420" s="4" t="s">
        <v>12</v>
      </c>
      <c r="K6420" s="4" t="s">
        <v>52</v>
      </c>
    </row>
    <row r="6421" spans="2:11" x14ac:dyDescent="0.25">
      <c r="B6421" s="7">
        <v>44418</v>
      </c>
      <c r="C6421" s="4" t="s">
        <v>13</v>
      </c>
      <c r="D6421" s="4" t="s">
        <v>18</v>
      </c>
      <c r="E6421" s="4" t="s">
        <v>10</v>
      </c>
      <c r="F6421" s="4">
        <v>14</v>
      </c>
      <c r="G6421" s="13">
        <f t="shared" si="100"/>
        <v>400</v>
      </c>
      <c r="H6421" s="13">
        <f>tbl_Data[[#This Row],[Units]] * tbl_Data[[#This Row],[Price]]</f>
        <v>5600</v>
      </c>
      <c r="I6421" s="4" t="s">
        <v>11</v>
      </c>
      <c r="J6421" s="4" t="s">
        <v>19</v>
      </c>
      <c r="K6421" s="4" t="s">
        <v>52</v>
      </c>
    </row>
    <row r="6422" spans="2:11" x14ac:dyDescent="0.25">
      <c r="B6422" s="7">
        <v>44418</v>
      </c>
      <c r="C6422" s="4" t="s">
        <v>13</v>
      </c>
      <c r="D6422" s="4" t="s">
        <v>18</v>
      </c>
      <c r="E6422" s="4" t="s">
        <v>17</v>
      </c>
      <c r="F6422" s="4">
        <v>16</v>
      </c>
      <c r="G6422" s="13">
        <f t="shared" si="100"/>
        <v>500</v>
      </c>
      <c r="H6422" s="13">
        <f>tbl_Data[[#This Row],[Units]] * tbl_Data[[#This Row],[Price]]</f>
        <v>8000</v>
      </c>
      <c r="I6422" s="4" t="s">
        <v>23</v>
      </c>
      <c r="J6422" s="4" t="s">
        <v>12</v>
      </c>
      <c r="K6422" s="4" t="s">
        <v>52</v>
      </c>
    </row>
    <row r="6423" spans="2:11" x14ac:dyDescent="0.25">
      <c r="B6423" s="7">
        <v>44418</v>
      </c>
      <c r="C6423" s="4" t="s">
        <v>8</v>
      </c>
      <c r="D6423" s="4" t="s">
        <v>18</v>
      </c>
      <c r="E6423" s="4" t="s">
        <v>22</v>
      </c>
      <c r="F6423" s="4">
        <v>48</v>
      </c>
      <c r="G6423" s="13">
        <f t="shared" si="100"/>
        <v>200</v>
      </c>
      <c r="H6423" s="13">
        <f>tbl_Data[[#This Row],[Units]] * tbl_Data[[#This Row],[Price]]</f>
        <v>9600</v>
      </c>
      <c r="I6423" s="4" t="s">
        <v>11</v>
      </c>
      <c r="J6423" s="4" t="s">
        <v>12</v>
      </c>
      <c r="K6423" s="4" t="s">
        <v>53</v>
      </c>
    </row>
    <row r="6424" spans="2:11" x14ac:dyDescent="0.25">
      <c r="B6424" s="7">
        <v>44418</v>
      </c>
      <c r="C6424" s="4" t="s">
        <v>21</v>
      </c>
      <c r="D6424" s="4" t="s">
        <v>48</v>
      </c>
      <c r="E6424" s="4" t="s">
        <v>17</v>
      </c>
      <c r="F6424" s="4">
        <v>31</v>
      </c>
      <c r="G6424" s="13">
        <f t="shared" si="100"/>
        <v>500</v>
      </c>
      <c r="H6424" s="13">
        <f>tbl_Data[[#This Row],[Units]] * tbl_Data[[#This Row],[Price]]</f>
        <v>15500</v>
      </c>
      <c r="I6424" s="4" t="s">
        <v>11</v>
      </c>
      <c r="J6424" s="4" t="s">
        <v>12</v>
      </c>
      <c r="K6424" s="4" t="s">
        <v>53</v>
      </c>
    </row>
    <row r="6425" spans="2:11" x14ac:dyDescent="0.25">
      <c r="B6425" s="7">
        <v>44418</v>
      </c>
      <c r="C6425" s="4" t="s">
        <v>8</v>
      </c>
      <c r="D6425" s="4" t="s">
        <v>48</v>
      </c>
      <c r="E6425" s="4" t="s">
        <v>17</v>
      </c>
      <c r="F6425" s="4">
        <v>39</v>
      </c>
      <c r="G6425" s="13">
        <f t="shared" si="100"/>
        <v>500</v>
      </c>
      <c r="H6425" s="13">
        <f>tbl_Data[[#This Row],[Units]] * tbl_Data[[#This Row],[Price]]</f>
        <v>19500</v>
      </c>
      <c r="I6425" s="4" t="s">
        <v>11</v>
      </c>
      <c r="J6425" s="4" t="s">
        <v>19</v>
      </c>
      <c r="K6425" s="4" t="s">
        <v>52</v>
      </c>
    </row>
    <row r="6426" spans="2:11" x14ac:dyDescent="0.25">
      <c r="B6426" s="7">
        <v>44419</v>
      </c>
      <c r="C6426" s="4" t="s">
        <v>8</v>
      </c>
      <c r="D6426" s="4" t="s">
        <v>14</v>
      </c>
      <c r="E6426" s="4" t="s">
        <v>15</v>
      </c>
      <c r="F6426" s="4">
        <v>4</v>
      </c>
      <c r="G6426" s="13">
        <f t="shared" si="100"/>
        <v>100</v>
      </c>
      <c r="H6426" s="13">
        <f>tbl_Data[[#This Row],[Units]] * tbl_Data[[#This Row],[Price]]</f>
        <v>400</v>
      </c>
      <c r="I6426" s="4" t="s">
        <v>11</v>
      </c>
      <c r="J6426" s="4" t="s">
        <v>12</v>
      </c>
      <c r="K6426" s="4" t="s">
        <v>53</v>
      </c>
    </row>
    <row r="6427" spans="2:11" x14ac:dyDescent="0.25">
      <c r="B6427" s="7">
        <v>44419</v>
      </c>
      <c r="C6427" s="4" t="s">
        <v>21</v>
      </c>
      <c r="D6427" s="4" t="s">
        <v>48</v>
      </c>
      <c r="E6427" s="4" t="s">
        <v>15</v>
      </c>
      <c r="F6427" s="4">
        <v>9</v>
      </c>
      <c r="G6427" s="13">
        <f t="shared" si="100"/>
        <v>100</v>
      </c>
      <c r="H6427" s="13">
        <f>tbl_Data[[#This Row],[Units]] * tbl_Data[[#This Row],[Price]]</f>
        <v>900</v>
      </c>
      <c r="I6427" s="4" t="s">
        <v>11</v>
      </c>
      <c r="J6427" s="4" t="s">
        <v>12</v>
      </c>
      <c r="K6427" s="4" t="s">
        <v>55</v>
      </c>
    </row>
    <row r="6428" spans="2:11" x14ac:dyDescent="0.25">
      <c r="B6428" s="7">
        <v>44419</v>
      </c>
      <c r="C6428" s="4" t="s">
        <v>21</v>
      </c>
      <c r="D6428" s="4" t="s">
        <v>14</v>
      </c>
      <c r="E6428" s="4" t="s">
        <v>10</v>
      </c>
      <c r="F6428" s="4">
        <v>4</v>
      </c>
      <c r="G6428" s="13">
        <f t="shared" si="100"/>
        <v>400</v>
      </c>
      <c r="H6428" s="13">
        <f>tbl_Data[[#This Row],[Units]] * tbl_Data[[#This Row],[Price]]</f>
        <v>1600</v>
      </c>
      <c r="I6428" s="4" t="s">
        <v>23</v>
      </c>
      <c r="J6428" s="4" t="s">
        <v>12</v>
      </c>
      <c r="K6428" s="4" t="s">
        <v>52</v>
      </c>
    </row>
    <row r="6429" spans="2:11" x14ac:dyDescent="0.25">
      <c r="B6429" s="7">
        <v>44419</v>
      </c>
      <c r="C6429" s="4" t="s">
        <v>13</v>
      </c>
      <c r="D6429" s="4" t="s">
        <v>14</v>
      </c>
      <c r="E6429" s="4" t="s">
        <v>15</v>
      </c>
      <c r="F6429" s="4">
        <v>21</v>
      </c>
      <c r="G6429" s="13">
        <f t="shared" si="100"/>
        <v>100</v>
      </c>
      <c r="H6429" s="13">
        <f>tbl_Data[[#This Row],[Units]] * tbl_Data[[#This Row],[Price]]</f>
        <v>2100</v>
      </c>
      <c r="I6429" s="4" t="s">
        <v>11</v>
      </c>
      <c r="J6429" s="4" t="s">
        <v>12</v>
      </c>
      <c r="K6429" s="4" t="s">
        <v>53</v>
      </c>
    </row>
    <row r="6430" spans="2:11" x14ac:dyDescent="0.25">
      <c r="B6430" s="7">
        <v>44419</v>
      </c>
      <c r="C6430" s="4" t="s">
        <v>8</v>
      </c>
      <c r="D6430" s="4" t="s">
        <v>9</v>
      </c>
      <c r="E6430" s="4" t="s">
        <v>15</v>
      </c>
      <c r="F6430" s="4">
        <v>41</v>
      </c>
      <c r="G6430" s="13">
        <f t="shared" si="100"/>
        <v>100</v>
      </c>
      <c r="H6430" s="13">
        <f>tbl_Data[[#This Row],[Units]] * tbl_Data[[#This Row],[Price]]</f>
        <v>4100</v>
      </c>
      <c r="I6430" s="4" t="s">
        <v>11</v>
      </c>
      <c r="J6430" s="4" t="s">
        <v>12</v>
      </c>
      <c r="K6430" s="4" t="s">
        <v>53</v>
      </c>
    </row>
    <row r="6431" spans="2:11" x14ac:dyDescent="0.25">
      <c r="B6431" s="7">
        <v>44419</v>
      </c>
      <c r="C6431" s="4" t="s">
        <v>8</v>
      </c>
      <c r="D6431" s="4" t="s">
        <v>14</v>
      </c>
      <c r="E6431" s="4" t="s">
        <v>10</v>
      </c>
      <c r="F6431" s="4">
        <v>11</v>
      </c>
      <c r="G6431" s="13">
        <f t="shared" si="100"/>
        <v>400</v>
      </c>
      <c r="H6431" s="13">
        <f>tbl_Data[[#This Row],[Units]] * tbl_Data[[#This Row],[Price]]</f>
        <v>4400</v>
      </c>
      <c r="I6431" s="4" t="s">
        <v>11</v>
      </c>
      <c r="J6431" s="4" t="s">
        <v>12</v>
      </c>
      <c r="K6431" s="4" t="s">
        <v>52</v>
      </c>
    </row>
    <row r="6432" spans="2:11" x14ac:dyDescent="0.25">
      <c r="B6432" s="7">
        <v>44419</v>
      </c>
      <c r="C6432" s="4" t="s">
        <v>13</v>
      </c>
      <c r="D6432" s="4" t="s">
        <v>14</v>
      </c>
      <c r="E6432" s="4" t="s">
        <v>22</v>
      </c>
      <c r="F6432" s="4">
        <v>41</v>
      </c>
      <c r="G6432" s="13">
        <f t="shared" si="100"/>
        <v>200</v>
      </c>
      <c r="H6432" s="13">
        <f>tbl_Data[[#This Row],[Units]] * tbl_Data[[#This Row],[Price]]</f>
        <v>8200</v>
      </c>
      <c r="I6432" s="4" t="s">
        <v>11</v>
      </c>
      <c r="J6432" s="4" t="s">
        <v>19</v>
      </c>
      <c r="K6432" s="4" t="s">
        <v>52</v>
      </c>
    </row>
    <row r="6433" spans="2:11" x14ac:dyDescent="0.25">
      <c r="B6433" s="7">
        <v>44419</v>
      </c>
      <c r="C6433" s="4" t="s">
        <v>8</v>
      </c>
      <c r="D6433" s="4" t="s">
        <v>16</v>
      </c>
      <c r="E6433" s="4" t="s">
        <v>20</v>
      </c>
      <c r="F6433" s="4">
        <v>30</v>
      </c>
      <c r="G6433" s="13">
        <f t="shared" si="100"/>
        <v>300</v>
      </c>
      <c r="H6433" s="13">
        <f>tbl_Data[[#This Row],[Units]] * tbl_Data[[#This Row],[Price]]</f>
        <v>9000</v>
      </c>
      <c r="I6433" s="4" t="s">
        <v>11</v>
      </c>
      <c r="J6433" s="4" t="s">
        <v>12</v>
      </c>
      <c r="K6433" s="4" t="s">
        <v>56</v>
      </c>
    </row>
    <row r="6434" spans="2:11" x14ac:dyDescent="0.25">
      <c r="B6434" s="7">
        <v>44419</v>
      </c>
      <c r="C6434" s="4" t="s">
        <v>21</v>
      </c>
      <c r="D6434" s="4" t="s">
        <v>18</v>
      </c>
      <c r="E6434" s="4" t="s">
        <v>17</v>
      </c>
      <c r="F6434" s="4">
        <v>20</v>
      </c>
      <c r="G6434" s="13">
        <f t="shared" si="100"/>
        <v>500</v>
      </c>
      <c r="H6434" s="13">
        <f>tbl_Data[[#This Row],[Units]] * tbl_Data[[#This Row],[Price]]</f>
        <v>10000</v>
      </c>
      <c r="I6434" s="4" t="s">
        <v>11</v>
      </c>
      <c r="J6434" s="4" t="s">
        <v>12</v>
      </c>
      <c r="K6434" s="4" t="s">
        <v>52</v>
      </c>
    </row>
    <row r="6435" spans="2:11" x14ac:dyDescent="0.25">
      <c r="B6435" s="7">
        <v>44419</v>
      </c>
      <c r="C6435" s="4" t="s">
        <v>8</v>
      </c>
      <c r="D6435" s="4" t="s">
        <v>48</v>
      </c>
      <c r="E6435" s="4" t="s">
        <v>17</v>
      </c>
      <c r="F6435" s="4">
        <v>25</v>
      </c>
      <c r="G6435" s="13">
        <f t="shared" si="100"/>
        <v>500</v>
      </c>
      <c r="H6435" s="13">
        <f>tbl_Data[[#This Row],[Units]] * tbl_Data[[#This Row],[Price]]</f>
        <v>12500</v>
      </c>
      <c r="I6435" s="4" t="s">
        <v>11</v>
      </c>
      <c r="J6435" s="4" t="s">
        <v>12</v>
      </c>
      <c r="K6435" s="4" t="s">
        <v>52</v>
      </c>
    </row>
    <row r="6436" spans="2:11" x14ac:dyDescent="0.25">
      <c r="B6436" s="7">
        <v>44419</v>
      </c>
      <c r="C6436" s="4" t="s">
        <v>13</v>
      </c>
      <c r="D6436" s="4" t="s">
        <v>48</v>
      </c>
      <c r="E6436" s="4" t="s">
        <v>20</v>
      </c>
      <c r="F6436" s="4">
        <v>46</v>
      </c>
      <c r="G6436" s="13">
        <f t="shared" si="100"/>
        <v>300</v>
      </c>
      <c r="H6436" s="13">
        <f>tbl_Data[[#This Row],[Units]] * tbl_Data[[#This Row],[Price]]</f>
        <v>13800</v>
      </c>
      <c r="I6436" s="4" t="s">
        <v>23</v>
      </c>
      <c r="J6436" s="4" t="s">
        <v>12</v>
      </c>
      <c r="K6436" s="4" t="s">
        <v>52</v>
      </c>
    </row>
    <row r="6437" spans="2:11" x14ac:dyDescent="0.25">
      <c r="B6437" s="7">
        <v>44419</v>
      </c>
      <c r="C6437" s="4" t="s">
        <v>8</v>
      </c>
      <c r="D6437" s="4" t="s">
        <v>18</v>
      </c>
      <c r="E6437" s="4" t="s">
        <v>10</v>
      </c>
      <c r="F6437" s="4">
        <v>39</v>
      </c>
      <c r="G6437" s="13">
        <f t="shared" si="100"/>
        <v>400</v>
      </c>
      <c r="H6437" s="13">
        <f>tbl_Data[[#This Row],[Units]] * tbl_Data[[#This Row],[Price]]</f>
        <v>15600</v>
      </c>
      <c r="I6437" s="4" t="s">
        <v>11</v>
      </c>
      <c r="J6437" s="4" t="s">
        <v>12</v>
      </c>
      <c r="K6437" s="4" t="s">
        <v>52</v>
      </c>
    </row>
    <row r="6438" spans="2:11" x14ac:dyDescent="0.25">
      <c r="B6438" s="7">
        <v>44419</v>
      </c>
      <c r="C6438" s="4" t="s">
        <v>21</v>
      </c>
      <c r="D6438" s="4" t="s">
        <v>48</v>
      </c>
      <c r="E6438" s="4" t="s">
        <v>10</v>
      </c>
      <c r="F6438" s="4">
        <v>45</v>
      </c>
      <c r="G6438" s="13">
        <f t="shared" si="100"/>
        <v>400</v>
      </c>
      <c r="H6438" s="13">
        <f>tbl_Data[[#This Row],[Units]] * tbl_Data[[#This Row],[Price]]</f>
        <v>18000</v>
      </c>
      <c r="I6438" s="4" t="s">
        <v>11</v>
      </c>
      <c r="J6438" s="4" t="s">
        <v>12</v>
      </c>
      <c r="K6438" s="4" t="s">
        <v>52</v>
      </c>
    </row>
    <row r="6439" spans="2:11" x14ac:dyDescent="0.25">
      <c r="B6439" s="7">
        <v>44419</v>
      </c>
      <c r="C6439" s="4" t="s">
        <v>13</v>
      </c>
      <c r="D6439" s="4" t="s">
        <v>48</v>
      </c>
      <c r="E6439" s="4" t="s">
        <v>17</v>
      </c>
      <c r="F6439" s="4">
        <v>49</v>
      </c>
      <c r="G6439" s="13">
        <f t="shared" si="100"/>
        <v>500</v>
      </c>
      <c r="H6439" s="13">
        <f>tbl_Data[[#This Row],[Units]] * tbl_Data[[#This Row],[Price]]</f>
        <v>24500</v>
      </c>
      <c r="I6439" s="4" t="s">
        <v>11</v>
      </c>
      <c r="J6439" s="4" t="s">
        <v>19</v>
      </c>
      <c r="K6439" s="4" t="s">
        <v>56</v>
      </c>
    </row>
    <row r="6440" spans="2:11" x14ac:dyDescent="0.25">
      <c r="B6440" s="7">
        <v>44420</v>
      </c>
      <c r="C6440" s="4" t="s">
        <v>21</v>
      </c>
      <c r="D6440" s="4" t="s">
        <v>14</v>
      </c>
      <c r="E6440" s="4" t="s">
        <v>22</v>
      </c>
      <c r="F6440" s="4">
        <v>12</v>
      </c>
      <c r="G6440" s="13">
        <f t="shared" si="100"/>
        <v>200</v>
      </c>
      <c r="H6440" s="13">
        <f>tbl_Data[[#This Row],[Units]] * tbl_Data[[#This Row],[Price]]</f>
        <v>2400</v>
      </c>
      <c r="I6440" s="4" t="s">
        <v>11</v>
      </c>
      <c r="J6440" s="4" t="s">
        <v>12</v>
      </c>
      <c r="K6440" s="4" t="s">
        <v>55</v>
      </c>
    </row>
    <row r="6441" spans="2:11" x14ac:dyDescent="0.25">
      <c r="B6441" s="7">
        <v>44420</v>
      </c>
      <c r="C6441" s="4" t="s">
        <v>21</v>
      </c>
      <c r="D6441" s="4" t="s">
        <v>9</v>
      </c>
      <c r="E6441" s="4" t="s">
        <v>20</v>
      </c>
      <c r="F6441" s="4">
        <v>18</v>
      </c>
      <c r="G6441" s="13">
        <f t="shared" si="100"/>
        <v>300</v>
      </c>
      <c r="H6441" s="13">
        <f>tbl_Data[[#This Row],[Units]] * tbl_Data[[#This Row],[Price]]</f>
        <v>5400</v>
      </c>
      <c r="I6441" s="4" t="s">
        <v>11</v>
      </c>
      <c r="J6441" s="4" t="s">
        <v>12</v>
      </c>
      <c r="K6441" s="4" t="s">
        <v>55</v>
      </c>
    </row>
    <row r="6442" spans="2:11" x14ac:dyDescent="0.25">
      <c r="B6442" s="7">
        <v>44420</v>
      </c>
      <c r="C6442" s="4" t="s">
        <v>21</v>
      </c>
      <c r="D6442" s="4" t="s">
        <v>48</v>
      </c>
      <c r="E6442" s="4" t="s">
        <v>22</v>
      </c>
      <c r="F6442" s="4">
        <v>28</v>
      </c>
      <c r="G6442" s="13">
        <f t="shared" si="100"/>
        <v>200</v>
      </c>
      <c r="H6442" s="13">
        <f>tbl_Data[[#This Row],[Units]] * tbl_Data[[#This Row],[Price]]</f>
        <v>5600</v>
      </c>
      <c r="I6442" s="4" t="s">
        <v>11</v>
      </c>
      <c r="J6442" s="4" t="s">
        <v>12</v>
      </c>
      <c r="K6442" s="4" t="s">
        <v>52</v>
      </c>
    </row>
    <row r="6443" spans="2:11" x14ac:dyDescent="0.25">
      <c r="B6443" s="7">
        <v>44420</v>
      </c>
      <c r="C6443" s="4" t="s">
        <v>8</v>
      </c>
      <c r="D6443" s="4" t="s">
        <v>14</v>
      </c>
      <c r="E6443" s="4" t="s">
        <v>20</v>
      </c>
      <c r="F6443" s="4">
        <v>33</v>
      </c>
      <c r="G6443" s="13">
        <f t="shared" si="100"/>
        <v>300</v>
      </c>
      <c r="H6443" s="13">
        <f>tbl_Data[[#This Row],[Units]] * tbl_Data[[#This Row],[Price]]</f>
        <v>9900</v>
      </c>
      <c r="I6443" s="4" t="s">
        <v>11</v>
      </c>
      <c r="J6443" s="4" t="s">
        <v>12</v>
      </c>
      <c r="K6443" s="4" t="s">
        <v>55</v>
      </c>
    </row>
    <row r="6444" spans="2:11" x14ac:dyDescent="0.25">
      <c r="B6444" s="7">
        <v>44420</v>
      </c>
      <c r="C6444" s="4" t="s">
        <v>21</v>
      </c>
      <c r="D6444" s="4" t="s">
        <v>48</v>
      </c>
      <c r="E6444" s="4" t="s">
        <v>10</v>
      </c>
      <c r="F6444" s="4">
        <v>41</v>
      </c>
      <c r="G6444" s="13">
        <f t="shared" si="100"/>
        <v>400</v>
      </c>
      <c r="H6444" s="13">
        <f>tbl_Data[[#This Row],[Units]] * tbl_Data[[#This Row],[Price]]</f>
        <v>16400</v>
      </c>
      <c r="I6444" s="4" t="s">
        <v>11</v>
      </c>
      <c r="J6444" s="4" t="s">
        <v>12</v>
      </c>
      <c r="K6444" s="4" t="s">
        <v>54</v>
      </c>
    </row>
    <row r="6445" spans="2:11" x14ac:dyDescent="0.25">
      <c r="B6445" s="7">
        <v>44421</v>
      </c>
      <c r="C6445" s="4" t="s">
        <v>13</v>
      </c>
      <c r="D6445" s="4" t="s">
        <v>14</v>
      </c>
      <c r="E6445" s="4" t="s">
        <v>17</v>
      </c>
      <c r="F6445" s="4">
        <v>9</v>
      </c>
      <c r="G6445" s="13">
        <f t="shared" si="100"/>
        <v>500</v>
      </c>
      <c r="H6445" s="13">
        <f>tbl_Data[[#This Row],[Units]] * tbl_Data[[#This Row],[Price]]</f>
        <v>4500</v>
      </c>
      <c r="I6445" s="4" t="s">
        <v>11</v>
      </c>
      <c r="J6445" s="4" t="s">
        <v>12</v>
      </c>
      <c r="K6445" s="4" t="s">
        <v>55</v>
      </c>
    </row>
    <row r="6446" spans="2:11" x14ac:dyDescent="0.25">
      <c r="B6446" s="7">
        <v>44421</v>
      </c>
      <c r="C6446" s="4" t="s">
        <v>8</v>
      </c>
      <c r="D6446" s="4" t="s">
        <v>18</v>
      </c>
      <c r="E6446" s="4" t="s">
        <v>20</v>
      </c>
      <c r="F6446" s="4">
        <v>21</v>
      </c>
      <c r="G6446" s="13">
        <f t="shared" si="100"/>
        <v>300</v>
      </c>
      <c r="H6446" s="13">
        <f>tbl_Data[[#This Row],[Units]] * tbl_Data[[#This Row],[Price]]</f>
        <v>6300</v>
      </c>
      <c r="I6446" s="4" t="s">
        <v>11</v>
      </c>
      <c r="J6446" s="4" t="s">
        <v>12</v>
      </c>
      <c r="K6446" s="4" t="s">
        <v>54</v>
      </c>
    </row>
    <row r="6447" spans="2:11" x14ac:dyDescent="0.25">
      <c r="B6447" s="7">
        <v>44421</v>
      </c>
      <c r="C6447" s="4" t="s">
        <v>8</v>
      </c>
      <c r="D6447" s="4" t="s">
        <v>14</v>
      </c>
      <c r="E6447" s="4" t="s">
        <v>20</v>
      </c>
      <c r="F6447" s="4">
        <v>33</v>
      </c>
      <c r="G6447" s="13">
        <f t="shared" si="100"/>
        <v>300</v>
      </c>
      <c r="H6447" s="13">
        <f>tbl_Data[[#This Row],[Units]] * tbl_Data[[#This Row],[Price]]</f>
        <v>9900</v>
      </c>
      <c r="I6447" s="4" t="s">
        <v>11</v>
      </c>
      <c r="J6447" s="4" t="s">
        <v>19</v>
      </c>
      <c r="K6447" s="4" t="s">
        <v>55</v>
      </c>
    </row>
    <row r="6448" spans="2:11" x14ac:dyDescent="0.25">
      <c r="B6448" s="7">
        <v>44421</v>
      </c>
      <c r="C6448" s="4" t="s">
        <v>21</v>
      </c>
      <c r="D6448" s="4" t="s">
        <v>16</v>
      </c>
      <c r="E6448" s="4" t="s">
        <v>20</v>
      </c>
      <c r="F6448" s="4">
        <v>42</v>
      </c>
      <c r="G6448" s="13">
        <f t="shared" si="100"/>
        <v>300</v>
      </c>
      <c r="H6448" s="13">
        <f>tbl_Data[[#This Row],[Units]] * tbl_Data[[#This Row],[Price]]</f>
        <v>12600</v>
      </c>
      <c r="I6448" s="4" t="s">
        <v>11</v>
      </c>
      <c r="J6448" s="4" t="s">
        <v>19</v>
      </c>
      <c r="K6448" s="4" t="s">
        <v>52</v>
      </c>
    </row>
    <row r="6449" spans="2:11" x14ac:dyDescent="0.25">
      <c r="B6449" s="7">
        <v>44421</v>
      </c>
      <c r="C6449" s="4" t="s">
        <v>21</v>
      </c>
      <c r="D6449" s="4" t="s">
        <v>14</v>
      </c>
      <c r="E6449" s="4" t="s">
        <v>17</v>
      </c>
      <c r="F6449" s="4">
        <v>27</v>
      </c>
      <c r="G6449" s="13">
        <f t="shared" si="100"/>
        <v>500</v>
      </c>
      <c r="H6449" s="13">
        <f>tbl_Data[[#This Row],[Units]] * tbl_Data[[#This Row],[Price]]</f>
        <v>13500</v>
      </c>
      <c r="I6449" s="4" t="s">
        <v>11</v>
      </c>
      <c r="J6449" s="4" t="s">
        <v>12</v>
      </c>
      <c r="K6449" s="4" t="s">
        <v>52</v>
      </c>
    </row>
    <row r="6450" spans="2:11" x14ac:dyDescent="0.25">
      <c r="B6450" s="7">
        <v>44421</v>
      </c>
      <c r="C6450" s="4" t="s">
        <v>8</v>
      </c>
      <c r="D6450" s="4" t="s">
        <v>9</v>
      </c>
      <c r="E6450" s="4" t="s">
        <v>17</v>
      </c>
      <c r="F6450" s="4">
        <v>39</v>
      </c>
      <c r="G6450" s="13">
        <f t="shared" si="100"/>
        <v>500</v>
      </c>
      <c r="H6450" s="13">
        <f>tbl_Data[[#This Row],[Units]] * tbl_Data[[#This Row],[Price]]</f>
        <v>19500</v>
      </c>
      <c r="I6450" s="4" t="s">
        <v>11</v>
      </c>
      <c r="J6450" s="4" t="s">
        <v>12</v>
      </c>
      <c r="K6450" s="4" t="s">
        <v>52</v>
      </c>
    </row>
    <row r="6451" spans="2:11" x14ac:dyDescent="0.25">
      <c r="B6451" s="7">
        <v>44421</v>
      </c>
      <c r="C6451" s="4" t="s">
        <v>8</v>
      </c>
      <c r="D6451" s="4" t="s">
        <v>14</v>
      </c>
      <c r="E6451" s="4" t="s">
        <v>17</v>
      </c>
      <c r="F6451" s="4">
        <v>43</v>
      </c>
      <c r="G6451" s="13">
        <f t="shared" si="100"/>
        <v>500</v>
      </c>
      <c r="H6451" s="13">
        <f>tbl_Data[[#This Row],[Units]] * tbl_Data[[#This Row],[Price]]</f>
        <v>21500</v>
      </c>
      <c r="I6451" s="4" t="s">
        <v>11</v>
      </c>
      <c r="J6451" s="4" t="s">
        <v>12</v>
      </c>
      <c r="K6451" s="4" t="s">
        <v>54</v>
      </c>
    </row>
    <row r="6452" spans="2:11" x14ac:dyDescent="0.25">
      <c r="B6452" s="7">
        <v>44421</v>
      </c>
      <c r="C6452" s="4" t="s">
        <v>21</v>
      </c>
      <c r="D6452" s="4" t="s">
        <v>9</v>
      </c>
      <c r="E6452" s="4" t="s">
        <v>17</v>
      </c>
      <c r="F6452" s="4">
        <v>49</v>
      </c>
      <c r="G6452" s="13">
        <f t="shared" si="100"/>
        <v>500</v>
      </c>
      <c r="H6452" s="13">
        <f>tbl_Data[[#This Row],[Units]] * tbl_Data[[#This Row],[Price]]</f>
        <v>24500</v>
      </c>
      <c r="I6452" s="4" t="s">
        <v>23</v>
      </c>
      <c r="J6452" s="4" t="s">
        <v>19</v>
      </c>
      <c r="K6452" s="4" t="s">
        <v>52</v>
      </c>
    </row>
    <row r="6453" spans="2:11" x14ac:dyDescent="0.25">
      <c r="B6453" s="7">
        <v>44422</v>
      </c>
      <c r="C6453" s="4" t="s">
        <v>8</v>
      </c>
      <c r="D6453" s="4" t="s">
        <v>14</v>
      </c>
      <c r="E6453" s="4" t="s">
        <v>15</v>
      </c>
      <c r="F6453" s="4">
        <v>2</v>
      </c>
      <c r="G6453" s="13">
        <f t="shared" si="100"/>
        <v>100</v>
      </c>
      <c r="H6453" s="13">
        <f>tbl_Data[[#This Row],[Units]] * tbl_Data[[#This Row],[Price]]</f>
        <v>200</v>
      </c>
      <c r="I6453" s="4" t="s">
        <v>11</v>
      </c>
      <c r="J6453" s="4" t="s">
        <v>19</v>
      </c>
      <c r="K6453" s="4" t="s">
        <v>56</v>
      </c>
    </row>
    <row r="6454" spans="2:11" x14ac:dyDescent="0.25">
      <c r="B6454" s="7">
        <v>44422</v>
      </c>
      <c r="C6454" s="4" t="s">
        <v>13</v>
      </c>
      <c r="D6454" s="4" t="s">
        <v>18</v>
      </c>
      <c r="E6454" s="4" t="s">
        <v>10</v>
      </c>
      <c r="F6454" s="4">
        <v>1</v>
      </c>
      <c r="G6454" s="13">
        <f t="shared" si="100"/>
        <v>400</v>
      </c>
      <c r="H6454" s="13">
        <f>tbl_Data[[#This Row],[Units]] * tbl_Data[[#This Row],[Price]]</f>
        <v>400</v>
      </c>
      <c r="I6454" s="4" t="s">
        <v>11</v>
      </c>
      <c r="J6454" s="4" t="s">
        <v>19</v>
      </c>
      <c r="K6454" s="4" t="s">
        <v>52</v>
      </c>
    </row>
    <row r="6455" spans="2:11" x14ac:dyDescent="0.25">
      <c r="B6455" s="7">
        <v>44422</v>
      </c>
      <c r="C6455" s="4" t="s">
        <v>21</v>
      </c>
      <c r="D6455" s="4" t="s">
        <v>16</v>
      </c>
      <c r="E6455" s="4" t="s">
        <v>15</v>
      </c>
      <c r="F6455" s="4">
        <v>16</v>
      </c>
      <c r="G6455" s="13">
        <f t="shared" si="100"/>
        <v>100</v>
      </c>
      <c r="H6455" s="13">
        <f>tbl_Data[[#This Row],[Units]] * tbl_Data[[#This Row],[Price]]</f>
        <v>1600</v>
      </c>
      <c r="I6455" s="4" t="s">
        <v>11</v>
      </c>
      <c r="J6455" s="4" t="s">
        <v>12</v>
      </c>
      <c r="K6455" s="4" t="s">
        <v>52</v>
      </c>
    </row>
    <row r="6456" spans="2:11" x14ac:dyDescent="0.25">
      <c r="B6456" s="7">
        <v>44422</v>
      </c>
      <c r="C6456" s="4" t="s">
        <v>21</v>
      </c>
      <c r="D6456" s="4" t="s">
        <v>14</v>
      </c>
      <c r="E6456" s="4" t="s">
        <v>10</v>
      </c>
      <c r="F6456" s="4">
        <v>5</v>
      </c>
      <c r="G6456" s="13">
        <f t="shared" si="100"/>
        <v>400</v>
      </c>
      <c r="H6456" s="13">
        <f>tbl_Data[[#This Row],[Units]] * tbl_Data[[#This Row],[Price]]</f>
        <v>2000</v>
      </c>
      <c r="I6456" s="4" t="s">
        <v>11</v>
      </c>
      <c r="J6456" s="4" t="s">
        <v>12</v>
      </c>
      <c r="K6456" s="4" t="s">
        <v>56</v>
      </c>
    </row>
    <row r="6457" spans="2:11" x14ac:dyDescent="0.25">
      <c r="B6457" s="7">
        <v>44422</v>
      </c>
      <c r="C6457" s="4" t="s">
        <v>21</v>
      </c>
      <c r="D6457" s="4" t="s">
        <v>9</v>
      </c>
      <c r="E6457" s="4" t="s">
        <v>10</v>
      </c>
      <c r="F6457" s="4">
        <v>12</v>
      </c>
      <c r="G6457" s="13">
        <f t="shared" si="100"/>
        <v>400</v>
      </c>
      <c r="H6457" s="13">
        <f>tbl_Data[[#This Row],[Units]] * tbl_Data[[#This Row],[Price]]</f>
        <v>4800</v>
      </c>
      <c r="I6457" s="4" t="s">
        <v>11</v>
      </c>
      <c r="J6457" s="4" t="s">
        <v>12</v>
      </c>
      <c r="K6457" s="4" t="s">
        <v>55</v>
      </c>
    </row>
    <row r="6458" spans="2:11" x14ac:dyDescent="0.25">
      <c r="B6458" s="7">
        <v>44422</v>
      </c>
      <c r="C6458" s="4" t="s">
        <v>21</v>
      </c>
      <c r="D6458" s="4" t="s">
        <v>48</v>
      </c>
      <c r="E6458" s="4" t="s">
        <v>10</v>
      </c>
      <c r="F6458" s="4">
        <v>13</v>
      </c>
      <c r="G6458" s="13">
        <f t="shared" si="100"/>
        <v>400</v>
      </c>
      <c r="H6458" s="13">
        <f>tbl_Data[[#This Row],[Units]] * tbl_Data[[#This Row],[Price]]</f>
        <v>5200</v>
      </c>
      <c r="I6458" s="4" t="s">
        <v>11</v>
      </c>
      <c r="J6458" s="4" t="s">
        <v>12</v>
      </c>
      <c r="K6458" s="4" t="s">
        <v>52</v>
      </c>
    </row>
    <row r="6459" spans="2:11" x14ac:dyDescent="0.25">
      <c r="B6459" s="7">
        <v>44422</v>
      </c>
      <c r="C6459" s="4" t="s">
        <v>8</v>
      </c>
      <c r="D6459" s="4" t="s">
        <v>14</v>
      </c>
      <c r="E6459" s="4" t="s">
        <v>20</v>
      </c>
      <c r="F6459" s="4">
        <v>23</v>
      </c>
      <c r="G6459" s="13">
        <f t="shared" si="100"/>
        <v>300</v>
      </c>
      <c r="H6459" s="13">
        <f>tbl_Data[[#This Row],[Units]] * tbl_Data[[#This Row],[Price]]</f>
        <v>6900</v>
      </c>
      <c r="I6459" s="4" t="s">
        <v>11</v>
      </c>
      <c r="J6459" s="4" t="s">
        <v>12</v>
      </c>
      <c r="K6459" s="4" t="s">
        <v>55</v>
      </c>
    </row>
    <row r="6460" spans="2:11" x14ac:dyDescent="0.25">
      <c r="B6460" s="7">
        <v>44422</v>
      </c>
      <c r="C6460" s="4" t="s">
        <v>21</v>
      </c>
      <c r="D6460" s="4" t="s">
        <v>16</v>
      </c>
      <c r="E6460" s="4" t="s">
        <v>17</v>
      </c>
      <c r="F6460" s="4">
        <v>16</v>
      </c>
      <c r="G6460" s="13">
        <f t="shared" si="100"/>
        <v>500</v>
      </c>
      <c r="H6460" s="13">
        <f>tbl_Data[[#This Row],[Units]] * tbl_Data[[#This Row],[Price]]</f>
        <v>8000</v>
      </c>
      <c r="I6460" s="4" t="s">
        <v>23</v>
      </c>
      <c r="J6460" s="4" t="s">
        <v>12</v>
      </c>
      <c r="K6460" s="4" t="s">
        <v>53</v>
      </c>
    </row>
    <row r="6461" spans="2:11" x14ac:dyDescent="0.25">
      <c r="B6461" s="7">
        <v>44422</v>
      </c>
      <c r="C6461" s="4" t="s">
        <v>13</v>
      </c>
      <c r="D6461" s="4" t="s">
        <v>48</v>
      </c>
      <c r="E6461" s="4" t="s">
        <v>20</v>
      </c>
      <c r="F6461" s="4">
        <v>27</v>
      </c>
      <c r="G6461" s="13">
        <f t="shared" si="100"/>
        <v>300</v>
      </c>
      <c r="H6461" s="13">
        <f>tbl_Data[[#This Row],[Units]] * tbl_Data[[#This Row],[Price]]</f>
        <v>8100</v>
      </c>
      <c r="I6461" s="4" t="s">
        <v>11</v>
      </c>
      <c r="J6461" s="4" t="s">
        <v>19</v>
      </c>
      <c r="K6461" s="4" t="s">
        <v>53</v>
      </c>
    </row>
    <row r="6462" spans="2:11" x14ac:dyDescent="0.25">
      <c r="B6462" s="7">
        <v>44422</v>
      </c>
      <c r="C6462" s="4" t="s">
        <v>21</v>
      </c>
      <c r="D6462" s="4" t="s">
        <v>18</v>
      </c>
      <c r="E6462" s="4" t="s">
        <v>17</v>
      </c>
      <c r="F6462" s="4">
        <v>17</v>
      </c>
      <c r="G6462" s="13">
        <f t="shared" si="100"/>
        <v>500</v>
      </c>
      <c r="H6462" s="13">
        <f>tbl_Data[[#This Row],[Units]] * tbl_Data[[#This Row],[Price]]</f>
        <v>8500</v>
      </c>
      <c r="I6462" s="4" t="s">
        <v>11</v>
      </c>
      <c r="J6462" s="4" t="s">
        <v>12</v>
      </c>
      <c r="K6462" s="4" t="s">
        <v>55</v>
      </c>
    </row>
    <row r="6463" spans="2:11" x14ac:dyDescent="0.25">
      <c r="B6463" s="7">
        <v>44422</v>
      </c>
      <c r="C6463" s="4" t="s">
        <v>21</v>
      </c>
      <c r="D6463" s="4" t="s">
        <v>18</v>
      </c>
      <c r="E6463" s="4" t="s">
        <v>22</v>
      </c>
      <c r="F6463" s="4">
        <v>47</v>
      </c>
      <c r="G6463" s="13">
        <f t="shared" si="100"/>
        <v>200</v>
      </c>
      <c r="H6463" s="13">
        <f>tbl_Data[[#This Row],[Units]] * tbl_Data[[#This Row],[Price]]</f>
        <v>9400</v>
      </c>
      <c r="I6463" s="4" t="s">
        <v>11</v>
      </c>
      <c r="J6463" s="4" t="s">
        <v>12</v>
      </c>
      <c r="K6463" s="4" t="s">
        <v>52</v>
      </c>
    </row>
    <row r="6464" spans="2:11" x14ac:dyDescent="0.25">
      <c r="B6464" s="7">
        <v>44422</v>
      </c>
      <c r="C6464" s="4" t="s">
        <v>8</v>
      </c>
      <c r="D6464" s="4" t="s">
        <v>48</v>
      </c>
      <c r="E6464" s="4" t="s">
        <v>10</v>
      </c>
      <c r="F6464" s="4">
        <v>25</v>
      </c>
      <c r="G6464" s="13">
        <f t="shared" si="100"/>
        <v>400</v>
      </c>
      <c r="H6464" s="13">
        <f>tbl_Data[[#This Row],[Units]] * tbl_Data[[#This Row],[Price]]</f>
        <v>10000</v>
      </c>
      <c r="I6464" s="4" t="s">
        <v>11</v>
      </c>
      <c r="J6464" s="4" t="s">
        <v>19</v>
      </c>
      <c r="K6464" s="4" t="s">
        <v>56</v>
      </c>
    </row>
    <row r="6465" spans="2:11" x14ac:dyDescent="0.25">
      <c r="B6465" s="7">
        <v>44422</v>
      </c>
      <c r="C6465" s="4" t="s">
        <v>8</v>
      </c>
      <c r="D6465" s="4" t="s">
        <v>9</v>
      </c>
      <c r="E6465" s="4" t="s">
        <v>10</v>
      </c>
      <c r="F6465" s="4">
        <v>30</v>
      </c>
      <c r="G6465" s="13">
        <f t="shared" si="100"/>
        <v>400</v>
      </c>
      <c r="H6465" s="13">
        <f>tbl_Data[[#This Row],[Units]] * tbl_Data[[#This Row],[Price]]</f>
        <v>12000</v>
      </c>
      <c r="I6465" s="4" t="s">
        <v>11</v>
      </c>
      <c r="J6465" s="4" t="s">
        <v>12</v>
      </c>
      <c r="K6465" s="4" t="s">
        <v>55</v>
      </c>
    </row>
    <row r="6466" spans="2:11" x14ac:dyDescent="0.25">
      <c r="B6466" s="7">
        <v>44422</v>
      </c>
      <c r="C6466" s="4" t="s">
        <v>21</v>
      </c>
      <c r="D6466" s="4" t="s">
        <v>9</v>
      </c>
      <c r="E6466" s="4" t="s">
        <v>20</v>
      </c>
      <c r="F6466" s="4">
        <v>42</v>
      </c>
      <c r="G6466" s="13">
        <f t="shared" si="100"/>
        <v>300</v>
      </c>
      <c r="H6466" s="13">
        <f>tbl_Data[[#This Row],[Units]] * tbl_Data[[#This Row],[Price]]</f>
        <v>12600</v>
      </c>
      <c r="I6466" s="4" t="s">
        <v>11</v>
      </c>
      <c r="J6466" s="4" t="s">
        <v>12</v>
      </c>
      <c r="K6466" s="4" t="s">
        <v>53</v>
      </c>
    </row>
    <row r="6467" spans="2:11" x14ac:dyDescent="0.25">
      <c r="B6467" s="7">
        <v>44422</v>
      </c>
      <c r="C6467" s="4" t="s">
        <v>21</v>
      </c>
      <c r="D6467" s="4" t="s">
        <v>48</v>
      </c>
      <c r="E6467" s="4" t="s">
        <v>17</v>
      </c>
      <c r="F6467" s="4">
        <v>26</v>
      </c>
      <c r="G6467" s="13">
        <f t="shared" si="100"/>
        <v>500</v>
      </c>
      <c r="H6467" s="13">
        <f>tbl_Data[[#This Row],[Units]] * tbl_Data[[#This Row],[Price]]</f>
        <v>13000</v>
      </c>
      <c r="I6467" s="4" t="s">
        <v>11</v>
      </c>
      <c r="J6467" s="4" t="s">
        <v>12</v>
      </c>
      <c r="K6467" s="4" t="s">
        <v>54</v>
      </c>
    </row>
    <row r="6468" spans="2:11" x14ac:dyDescent="0.25">
      <c r="B6468" s="7">
        <v>44422</v>
      </c>
      <c r="C6468" s="4" t="s">
        <v>21</v>
      </c>
      <c r="D6468" s="4" t="s">
        <v>48</v>
      </c>
      <c r="E6468" s="4" t="s">
        <v>17</v>
      </c>
      <c r="F6468" s="4">
        <v>26</v>
      </c>
      <c r="G6468" s="13">
        <f t="shared" ref="G6468:G6531" si="101">_xlfn.XLOOKUP(E6468, Product, dv_Price, "N/A", 0)</f>
        <v>500</v>
      </c>
      <c r="H6468" s="13">
        <f>tbl_Data[[#This Row],[Units]] * tbl_Data[[#This Row],[Price]]</f>
        <v>13000</v>
      </c>
      <c r="I6468" s="4" t="s">
        <v>11</v>
      </c>
      <c r="J6468" s="4" t="s">
        <v>12</v>
      </c>
      <c r="K6468" s="4" t="s">
        <v>52</v>
      </c>
    </row>
    <row r="6469" spans="2:11" x14ac:dyDescent="0.25">
      <c r="B6469" s="7">
        <v>44422</v>
      </c>
      <c r="C6469" s="4" t="s">
        <v>21</v>
      </c>
      <c r="D6469" s="4" t="s">
        <v>18</v>
      </c>
      <c r="E6469" s="4" t="s">
        <v>17</v>
      </c>
      <c r="F6469" s="4">
        <v>27</v>
      </c>
      <c r="G6469" s="13">
        <f t="shared" si="101"/>
        <v>500</v>
      </c>
      <c r="H6469" s="13">
        <f>tbl_Data[[#This Row],[Units]] * tbl_Data[[#This Row],[Price]]</f>
        <v>13500</v>
      </c>
      <c r="I6469" s="4" t="s">
        <v>11</v>
      </c>
      <c r="J6469" s="4" t="s">
        <v>12</v>
      </c>
      <c r="K6469" s="4" t="s">
        <v>55</v>
      </c>
    </row>
    <row r="6470" spans="2:11" x14ac:dyDescent="0.25">
      <c r="B6470" s="7">
        <v>44422</v>
      </c>
      <c r="C6470" s="4" t="s">
        <v>21</v>
      </c>
      <c r="D6470" s="4" t="s">
        <v>48</v>
      </c>
      <c r="E6470" s="4" t="s">
        <v>10</v>
      </c>
      <c r="F6470" s="4">
        <v>36</v>
      </c>
      <c r="G6470" s="13">
        <f t="shared" si="101"/>
        <v>400</v>
      </c>
      <c r="H6470" s="13">
        <f>tbl_Data[[#This Row],[Units]] * tbl_Data[[#This Row],[Price]]</f>
        <v>14400</v>
      </c>
      <c r="I6470" s="4" t="s">
        <v>11</v>
      </c>
      <c r="J6470" s="4" t="s">
        <v>12</v>
      </c>
      <c r="K6470" s="4" t="s">
        <v>52</v>
      </c>
    </row>
    <row r="6471" spans="2:11" x14ac:dyDescent="0.25">
      <c r="B6471" s="7">
        <v>44422</v>
      </c>
      <c r="C6471" s="4" t="s">
        <v>21</v>
      </c>
      <c r="D6471" s="4" t="s">
        <v>48</v>
      </c>
      <c r="E6471" s="4" t="s">
        <v>10</v>
      </c>
      <c r="F6471" s="4">
        <v>38</v>
      </c>
      <c r="G6471" s="13">
        <f t="shared" si="101"/>
        <v>400</v>
      </c>
      <c r="H6471" s="13">
        <f>tbl_Data[[#This Row],[Units]] * tbl_Data[[#This Row],[Price]]</f>
        <v>15200</v>
      </c>
      <c r="I6471" s="4" t="s">
        <v>11</v>
      </c>
      <c r="J6471" s="4" t="s">
        <v>12</v>
      </c>
      <c r="K6471" s="4" t="s">
        <v>55</v>
      </c>
    </row>
    <row r="6472" spans="2:11" x14ac:dyDescent="0.25">
      <c r="B6472" s="7">
        <v>44422</v>
      </c>
      <c r="C6472" s="4" t="s">
        <v>8</v>
      </c>
      <c r="D6472" s="4" t="s">
        <v>48</v>
      </c>
      <c r="E6472" s="4" t="s">
        <v>10</v>
      </c>
      <c r="F6472" s="4">
        <v>45</v>
      </c>
      <c r="G6472" s="13">
        <f t="shared" si="101"/>
        <v>400</v>
      </c>
      <c r="H6472" s="13">
        <f>tbl_Data[[#This Row],[Units]] * tbl_Data[[#This Row],[Price]]</f>
        <v>18000</v>
      </c>
      <c r="I6472" s="4" t="s">
        <v>23</v>
      </c>
      <c r="J6472" s="4" t="s">
        <v>12</v>
      </c>
      <c r="K6472" s="4" t="s">
        <v>52</v>
      </c>
    </row>
    <row r="6473" spans="2:11" x14ac:dyDescent="0.25">
      <c r="B6473" s="7">
        <v>44422</v>
      </c>
      <c r="C6473" s="4" t="s">
        <v>21</v>
      </c>
      <c r="D6473" s="4" t="s">
        <v>18</v>
      </c>
      <c r="E6473" s="4" t="s">
        <v>17</v>
      </c>
      <c r="F6473" s="4">
        <v>39</v>
      </c>
      <c r="G6473" s="13">
        <f t="shared" si="101"/>
        <v>500</v>
      </c>
      <c r="H6473" s="13">
        <f>tbl_Data[[#This Row],[Units]] * tbl_Data[[#This Row],[Price]]</f>
        <v>19500</v>
      </c>
      <c r="I6473" s="4" t="s">
        <v>23</v>
      </c>
      <c r="J6473" s="4" t="s">
        <v>12</v>
      </c>
      <c r="K6473" s="4" t="s">
        <v>56</v>
      </c>
    </row>
    <row r="6474" spans="2:11" x14ac:dyDescent="0.25">
      <c r="B6474" s="7">
        <v>44423</v>
      </c>
      <c r="C6474" s="4" t="s">
        <v>21</v>
      </c>
      <c r="D6474" s="4" t="s">
        <v>18</v>
      </c>
      <c r="E6474" s="4" t="s">
        <v>20</v>
      </c>
      <c r="F6474" s="4">
        <v>1</v>
      </c>
      <c r="G6474" s="13">
        <f t="shared" si="101"/>
        <v>300</v>
      </c>
      <c r="H6474" s="13">
        <f>tbl_Data[[#This Row],[Units]] * tbl_Data[[#This Row],[Price]]</f>
        <v>300</v>
      </c>
      <c r="I6474" s="4" t="s">
        <v>11</v>
      </c>
      <c r="J6474" s="4" t="s">
        <v>12</v>
      </c>
      <c r="K6474" s="4" t="s">
        <v>52</v>
      </c>
    </row>
    <row r="6475" spans="2:11" x14ac:dyDescent="0.25">
      <c r="B6475" s="7">
        <v>44423</v>
      </c>
      <c r="C6475" s="4" t="s">
        <v>8</v>
      </c>
      <c r="D6475" s="4" t="s">
        <v>9</v>
      </c>
      <c r="E6475" s="4" t="s">
        <v>15</v>
      </c>
      <c r="F6475" s="4">
        <v>9</v>
      </c>
      <c r="G6475" s="13">
        <f t="shared" si="101"/>
        <v>100</v>
      </c>
      <c r="H6475" s="13">
        <f>tbl_Data[[#This Row],[Units]] * tbl_Data[[#This Row],[Price]]</f>
        <v>900</v>
      </c>
      <c r="I6475" s="4" t="s">
        <v>11</v>
      </c>
      <c r="J6475" s="4" t="s">
        <v>12</v>
      </c>
      <c r="K6475" s="4" t="s">
        <v>52</v>
      </c>
    </row>
    <row r="6476" spans="2:11" x14ac:dyDescent="0.25">
      <c r="B6476" s="7">
        <v>44423</v>
      </c>
      <c r="C6476" s="4" t="s">
        <v>8</v>
      </c>
      <c r="D6476" s="4" t="s">
        <v>14</v>
      </c>
      <c r="E6476" s="4" t="s">
        <v>10</v>
      </c>
      <c r="F6476" s="4">
        <v>6</v>
      </c>
      <c r="G6476" s="13">
        <f t="shared" si="101"/>
        <v>400</v>
      </c>
      <c r="H6476" s="13">
        <f>tbl_Data[[#This Row],[Units]] * tbl_Data[[#This Row],[Price]]</f>
        <v>2400</v>
      </c>
      <c r="I6476" s="4" t="s">
        <v>11</v>
      </c>
      <c r="J6476" s="4" t="s">
        <v>12</v>
      </c>
      <c r="K6476" s="4" t="s">
        <v>52</v>
      </c>
    </row>
    <row r="6477" spans="2:11" x14ac:dyDescent="0.25">
      <c r="B6477" s="7">
        <v>44423</v>
      </c>
      <c r="C6477" s="4" t="s">
        <v>13</v>
      </c>
      <c r="D6477" s="4" t="s">
        <v>18</v>
      </c>
      <c r="E6477" s="4" t="s">
        <v>22</v>
      </c>
      <c r="F6477" s="4">
        <v>49</v>
      </c>
      <c r="G6477" s="13">
        <f t="shared" si="101"/>
        <v>200</v>
      </c>
      <c r="H6477" s="13">
        <f>tbl_Data[[#This Row],[Units]] * tbl_Data[[#This Row],[Price]]</f>
        <v>9800</v>
      </c>
      <c r="I6477" s="4" t="s">
        <v>11</v>
      </c>
      <c r="J6477" s="4" t="s">
        <v>12</v>
      </c>
      <c r="K6477" s="4" t="s">
        <v>52</v>
      </c>
    </row>
    <row r="6478" spans="2:11" x14ac:dyDescent="0.25">
      <c r="B6478" s="7">
        <v>44423</v>
      </c>
      <c r="C6478" s="4" t="s">
        <v>21</v>
      </c>
      <c r="D6478" s="4" t="s">
        <v>9</v>
      </c>
      <c r="E6478" s="4" t="s">
        <v>10</v>
      </c>
      <c r="F6478" s="4">
        <v>29</v>
      </c>
      <c r="G6478" s="13">
        <f t="shared" si="101"/>
        <v>400</v>
      </c>
      <c r="H6478" s="13">
        <f>tbl_Data[[#This Row],[Units]] * tbl_Data[[#This Row],[Price]]</f>
        <v>11600</v>
      </c>
      <c r="I6478" s="4" t="s">
        <v>11</v>
      </c>
      <c r="J6478" s="4" t="s">
        <v>12</v>
      </c>
      <c r="K6478" s="4" t="s">
        <v>55</v>
      </c>
    </row>
    <row r="6479" spans="2:11" x14ac:dyDescent="0.25">
      <c r="B6479" s="7">
        <v>44423</v>
      </c>
      <c r="C6479" s="4" t="s">
        <v>21</v>
      </c>
      <c r="D6479" s="4" t="s">
        <v>14</v>
      </c>
      <c r="E6479" s="4" t="s">
        <v>20</v>
      </c>
      <c r="F6479" s="4">
        <v>40</v>
      </c>
      <c r="G6479" s="13">
        <f t="shared" si="101"/>
        <v>300</v>
      </c>
      <c r="H6479" s="13">
        <f>tbl_Data[[#This Row],[Units]] * tbl_Data[[#This Row],[Price]]</f>
        <v>12000</v>
      </c>
      <c r="I6479" s="4" t="s">
        <v>11</v>
      </c>
      <c r="J6479" s="4" t="s">
        <v>12</v>
      </c>
      <c r="K6479" s="4" t="s">
        <v>52</v>
      </c>
    </row>
    <row r="6480" spans="2:11" x14ac:dyDescent="0.25">
      <c r="B6480" s="7">
        <v>44423</v>
      </c>
      <c r="C6480" s="4" t="s">
        <v>8</v>
      </c>
      <c r="D6480" s="4" t="s">
        <v>9</v>
      </c>
      <c r="E6480" s="4" t="s">
        <v>17</v>
      </c>
      <c r="F6480" s="4">
        <v>30</v>
      </c>
      <c r="G6480" s="13">
        <f t="shared" si="101"/>
        <v>500</v>
      </c>
      <c r="H6480" s="13">
        <f>tbl_Data[[#This Row],[Units]] * tbl_Data[[#This Row],[Price]]</f>
        <v>15000</v>
      </c>
      <c r="I6480" s="4" t="s">
        <v>11</v>
      </c>
      <c r="J6480" s="4" t="s">
        <v>12</v>
      </c>
      <c r="K6480" s="4" t="s">
        <v>52</v>
      </c>
    </row>
    <row r="6481" spans="2:11" x14ac:dyDescent="0.25">
      <c r="B6481" s="7">
        <v>44423</v>
      </c>
      <c r="C6481" s="4" t="s">
        <v>8</v>
      </c>
      <c r="D6481" s="4" t="s">
        <v>16</v>
      </c>
      <c r="E6481" s="4" t="s">
        <v>17</v>
      </c>
      <c r="F6481" s="4">
        <v>32</v>
      </c>
      <c r="G6481" s="13">
        <f t="shared" si="101"/>
        <v>500</v>
      </c>
      <c r="H6481" s="13">
        <f>tbl_Data[[#This Row],[Units]] * tbl_Data[[#This Row],[Price]]</f>
        <v>16000</v>
      </c>
      <c r="I6481" s="4" t="s">
        <v>23</v>
      </c>
      <c r="J6481" s="4" t="s">
        <v>12</v>
      </c>
      <c r="K6481" s="4" t="s">
        <v>55</v>
      </c>
    </row>
    <row r="6482" spans="2:11" x14ac:dyDescent="0.25">
      <c r="B6482" s="7">
        <v>44423</v>
      </c>
      <c r="C6482" s="4" t="s">
        <v>13</v>
      </c>
      <c r="D6482" s="4" t="s">
        <v>14</v>
      </c>
      <c r="E6482" s="4" t="s">
        <v>10</v>
      </c>
      <c r="F6482" s="4">
        <v>43</v>
      </c>
      <c r="G6482" s="13">
        <f t="shared" si="101"/>
        <v>400</v>
      </c>
      <c r="H6482" s="13">
        <f>tbl_Data[[#This Row],[Units]] * tbl_Data[[#This Row],[Price]]</f>
        <v>17200</v>
      </c>
      <c r="I6482" s="4" t="s">
        <v>23</v>
      </c>
      <c r="J6482" s="4" t="s">
        <v>12</v>
      </c>
      <c r="K6482" s="4" t="s">
        <v>52</v>
      </c>
    </row>
    <row r="6483" spans="2:11" x14ac:dyDescent="0.25">
      <c r="B6483" s="7">
        <v>44423</v>
      </c>
      <c r="C6483" s="4" t="s">
        <v>21</v>
      </c>
      <c r="D6483" s="4" t="s">
        <v>18</v>
      </c>
      <c r="E6483" s="4" t="s">
        <v>17</v>
      </c>
      <c r="F6483" s="4">
        <v>38</v>
      </c>
      <c r="G6483" s="13">
        <f t="shared" si="101"/>
        <v>500</v>
      </c>
      <c r="H6483" s="13">
        <f>tbl_Data[[#This Row],[Units]] * tbl_Data[[#This Row],[Price]]</f>
        <v>19000</v>
      </c>
      <c r="I6483" s="4" t="s">
        <v>11</v>
      </c>
      <c r="J6483" s="4" t="s">
        <v>12</v>
      </c>
      <c r="K6483" s="4" t="s">
        <v>52</v>
      </c>
    </row>
    <row r="6484" spans="2:11" x14ac:dyDescent="0.25">
      <c r="B6484" s="7">
        <v>44424</v>
      </c>
      <c r="C6484" s="4" t="s">
        <v>8</v>
      </c>
      <c r="D6484" s="4" t="s">
        <v>14</v>
      </c>
      <c r="E6484" s="4" t="s">
        <v>10</v>
      </c>
      <c r="F6484" s="4">
        <v>3</v>
      </c>
      <c r="G6484" s="13">
        <f t="shared" si="101"/>
        <v>400</v>
      </c>
      <c r="H6484" s="13">
        <f>tbl_Data[[#This Row],[Units]] * tbl_Data[[#This Row],[Price]]</f>
        <v>1200</v>
      </c>
      <c r="I6484" s="4" t="s">
        <v>11</v>
      </c>
      <c r="J6484" s="4" t="s">
        <v>12</v>
      </c>
      <c r="K6484" s="4" t="s">
        <v>55</v>
      </c>
    </row>
    <row r="6485" spans="2:11" x14ac:dyDescent="0.25">
      <c r="B6485" s="7">
        <v>44424</v>
      </c>
      <c r="C6485" s="4" t="s">
        <v>8</v>
      </c>
      <c r="D6485" s="4" t="s">
        <v>18</v>
      </c>
      <c r="E6485" s="4" t="s">
        <v>20</v>
      </c>
      <c r="F6485" s="4">
        <v>5</v>
      </c>
      <c r="G6485" s="13">
        <f t="shared" si="101"/>
        <v>300</v>
      </c>
      <c r="H6485" s="13">
        <f>tbl_Data[[#This Row],[Units]] * tbl_Data[[#This Row],[Price]]</f>
        <v>1500</v>
      </c>
      <c r="I6485" s="4" t="s">
        <v>23</v>
      </c>
      <c r="J6485" s="4" t="s">
        <v>12</v>
      </c>
      <c r="K6485" s="4" t="s">
        <v>55</v>
      </c>
    </row>
    <row r="6486" spans="2:11" x14ac:dyDescent="0.25">
      <c r="B6486" s="7">
        <v>44424</v>
      </c>
      <c r="C6486" s="4" t="s">
        <v>8</v>
      </c>
      <c r="D6486" s="4" t="s">
        <v>48</v>
      </c>
      <c r="E6486" s="4" t="s">
        <v>17</v>
      </c>
      <c r="F6486" s="4">
        <v>7</v>
      </c>
      <c r="G6486" s="13">
        <f t="shared" si="101"/>
        <v>500</v>
      </c>
      <c r="H6486" s="13">
        <f>tbl_Data[[#This Row],[Units]] * tbl_Data[[#This Row],[Price]]</f>
        <v>3500</v>
      </c>
      <c r="I6486" s="4" t="s">
        <v>11</v>
      </c>
      <c r="J6486" s="4" t="s">
        <v>12</v>
      </c>
      <c r="K6486" s="4" t="s">
        <v>52</v>
      </c>
    </row>
    <row r="6487" spans="2:11" x14ac:dyDescent="0.25">
      <c r="B6487" s="7">
        <v>44424</v>
      </c>
      <c r="C6487" s="4" t="s">
        <v>21</v>
      </c>
      <c r="D6487" s="4" t="s">
        <v>9</v>
      </c>
      <c r="E6487" s="4" t="s">
        <v>10</v>
      </c>
      <c r="F6487" s="4">
        <v>11</v>
      </c>
      <c r="G6487" s="13">
        <f t="shared" si="101"/>
        <v>400</v>
      </c>
      <c r="H6487" s="13">
        <f>tbl_Data[[#This Row],[Units]] * tbl_Data[[#This Row],[Price]]</f>
        <v>4400</v>
      </c>
      <c r="I6487" s="4" t="s">
        <v>11</v>
      </c>
      <c r="J6487" s="4" t="s">
        <v>12</v>
      </c>
      <c r="K6487" s="4" t="s">
        <v>52</v>
      </c>
    </row>
    <row r="6488" spans="2:11" x14ac:dyDescent="0.25">
      <c r="B6488" s="7">
        <v>44424</v>
      </c>
      <c r="C6488" s="4" t="s">
        <v>21</v>
      </c>
      <c r="D6488" s="4" t="s">
        <v>9</v>
      </c>
      <c r="E6488" s="4" t="s">
        <v>22</v>
      </c>
      <c r="F6488" s="4">
        <v>41</v>
      </c>
      <c r="G6488" s="13">
        <f t="shared" si="101"/>
        <v>200</v>
      </c>
      <c r="H6488" s="13">
        <f>tbl_Data[[#This Row],[Units]] * tbl_Data[[#This Row],[Price]]</f>
        <v>8200</v>
      </c>
      <c r="I6488" s="4" t="s">
        <v>11</v>
      </c>
      <c r="J6488" s="4" t="s">
        <v>12</v>
      </c>
      <c r="K6488" s="4" t="s">
        <v>56</v>
      </c>
    </row>
    <row r="6489" spans="2:11" x14ac:dyDescent="0.25">
      <c r="B6489" s="7">
        <v>44424</v>
      </c>
      <c r="C6489" s="4" t="s">
        <v>21</v>
      </c>
      <c r="D6489" s="4" t="s">
        <v>14</v>
      </c>
      <c r="E6489" s="4" t="s">
        <v>22</v>
      </c>
      <c r="F6489" s="4">
        <v>41</v>
      </c>
      <c r="G6489" s="13">
        <f t="shared" si="101"/>
        <v>200</v>
      </c>
      <c r="H6489" s="13">
        <f>tbl_Data[[#This Row],[Units]] * tbl_Data[[#This Row],[Price]]</f>
        <v>8200</v>
      </c>
      <c r="I6489" s="4" t="s">
        <v>23</v>
      </c>
      <c r="J6489" s="4" t="s">
        <v>12</v>
      </c>
      <c r="K6489" s="4" t="s">
        <v>52</v>
      </c>
    </row>
    <row r="6490" spans="2:11" x14ac:dyDescent="0.25">
      <c r="B6490" s="7">
        <v>44424</v>
      </c>
      <c r="C6490" s="4" t="s">
        <v>21</v>
      </c>
      <c r="D6490" s="4" t="s">
        <v>18</v>
      </c>
      <c r="E6490" s="4" t="s">
        <v>17</v>
      </c>
      <c r="F6490" s="4">
        <v>24</v>
      </c>
      <c r="G6490" s="13">
        <f t="shared" si="101"/>
        <v>500</v>
      </c>
      <c r="H6490" s="13">
        <f>tbl_Data[[#This Row],[Units]] * tbl_Data[[#This Row],[Price]]</f>
        <v>12000</v>
      </c>
      <c r="I6490" s="4" t="s">
        <v>11</v>
      </c>
      <c r="J6490" s="4" t="s">
        <v>19</v>
      </c>
      <c r="K6490" s="4" t="s">
        <v>55</v>
      </c>
    </row>
    <row r="6491" spans="2:11" x14ac:dyDescent="0.25">
      <c r="B6491" s="7">
        <v>44424</v>
      </c>
      <c r="C6491" s="4" t="s">
        <v>21</v>
      </c>
      <c r="D6491" s="4" t="s">
        <v>16</v>
      </c>
      <c r="E6491" s="4" t="s">
        <v>10</v>
      </c>
      <c r="F6491" s="4">
        <v>30</v>
      </c>
      <c r="G6491" s="13">
        <f t="shared" si="101"/>
        <v>400</v>
      </c>
      <c r="H6491" s="13">
        <f>tbl_Data[[#This Row],[Units]] * tbl_Data[[#This Row],[Price]]</f>
        <v>12000</v>
      </c>
      <c r="I6491" s="4" t="s">
        <v>11</v>
      </c>
      <c r="J6491" s="4" t="s">
        <v>12</v>
      </c>
      <c r="K6491" s="4" t="s">
        <v>55</v>
      </c>
    </row>
    <row r="6492" spans="2:11" x14ac:dyDescent="0.25">
      <c r="B6492" s="7">
        <v>44424</v>
      </c>
      <c r="C6492" s="4" t="s">
        <v>21</v>
      </c>
      <c r="D6492" s="4" t="s">
        <v>9</v>
      </c>
      <c r="E6492" s="4" t="s">
        <v>17</v>
      </c>
      <c r="F6492" s="4">
        <v>31</v>
      </c>
      <c r="G6492" s="13">
        <f t="shared" si="101"/>
        <v>500</v>
      </c>
      <c r="H6492" s="13">
        <f>tbl_Data[[#This Row],[Units]] * tbl_Data[[#This Row],[Price]]</f>
        <v>15500</v>
      </c>
      <c r="I6492" s="4" t="s">
        <v>11</v>
      </c>
      <c r="J6492" s="4" t="s">
        <v>12</v>
      </c>
      <c r="K6492" s="4" t="s">
        <v>55</v>
      </c>
    </row>
    <row r="6493" spans="2:11" x14ac:dyDescent="0.25">
      <c r="B6493" s="7">
        <v>44424</v>
      </c>
      <c r="C6493" s="4" t="s">
        <v>13</v>
      </c>
      <c r="D6493" s="4" t="s">
        <v>48</v>
      </c>
      <c r="E6493" s="4" t="s">
        <v>17</v>
      </c>
      <c r="F6493" s="4">
        <v>37</v>
      </c>
      <c r="G6493" s="13">
        <f t="shared" si="101"/>
        <v>500</v>
      </c>
      <c r="H6493" s="13">
        <f>tbl_Data[[#This Row],[Units]] * tbl_Data[[#This Row],[Price]]</f>
        <v>18500</v>
      </c>
      <c r="I6493" s="4" t="s">
        <v>11</v>
      </c>
      <c r="J6493" s="4" t="s">
        <v>12</v>
      </c>
      <c r="K6493" s="4" t="s">
        <v>52</v>
      </c>
    </row>
    <row r="6494" spans="2:11" x14ac:dyDescent="0.25">
      <c r="B6494" s="7">
        <v>44424</v>
      </c>
      <c r="C6494" s="4" t="s">
        <v>21</v>
      </c>
      <c r="D6494" s="4" t="s">
        <v>18</v>
      </c>
      <c r="E6494" s="4" t="s">
        <v>17</v>
      </c>
      <c r="F6494" s="4">
        <v>37</v>
      </c>
      <c r="G6494" s="13">
        <f t="shared" si="101"/>
        <v>500</v>
      </c>
      <c r="H6494" s="13">
        <f>tbl_Data[[#This Row],[Units]] * tbl_Data[[#This Row],[Price]]</f>
        <v>18500</v>
      </c>
      <c r="I6494" s="4" t="s">
        <v>23</v>
      </c>
      <c r="J6494" s="4" t="s">
        <v>12</v>
      </c>
      <c r="K6494" s="4" t="s">
        <v>55</v>
      </c>
    </row>
    <row r="6495" spans="2:11" x14ac:dyDescent="0.25">
      <c r="B6495" s="7">
        <v>44425</v>
      </c>
      <c r="C6495" s="4" t="s">
        <v>13</v>
      </c>
      <c r="D6495" s="4" t="s">
        <v>9</v>
      </c>
      <c r="E6495" s="4" t="s">
        <v>17</v>
      </c>
      <c r="F6495" s="4">
        <v>1</v>
      </c>
      <c r="G6495" s="13">
        <f t="shared" si="101"/>
        <v>500</v>
      </c>
      <c r="H6495" s="13">
        <f>tbl_Data[[#This Row],[Units]] * tbl_Data[[#This Row],[Price]]</f>
        <v>500</v>
      </c>
      <c r="I6495" s="4" t="s">
        <v>11</v>
      </c>
      <c r="J6495" s="4" t="s">
        <v>12</v>
      </c>
      <c r="K6495" s="4" t="s">
        <v>55</v>
      </c>
    </row>
    <row r="6496" spans="2:11" x14ac:dyDescent="0.25">
      <c r="B6496" s="7">
        <v>44425</v>
      </c>
      <c r="C6496" s="4" t="s">
        <v>21</v>
      </c>
      <c r="D6496" s="4" t="s">
        <v>9</v>
      </c>
      <c r="E6496" s="4" t="s">
        <v>22</v>
      </c>
      <c r="F6496" s="4">
        <v>3</v>
      </c>
      <c r="G6496" s="13">
        <f t="shared" si="101"/>
        <v>200</v>
      </c>
      <c r="H6496" s="13">
        <f>tbl_Data[[#This Row],[Units]] * tbl_Data[[#This Row],[Price]]</f>
        <v>600</v>
      </c>
      <c r="I6496" s="4" t="s">
        <v>11</v>
      </c>
      <c r="J6496" s="4" t="s">
        <v>19</v>
      </c>
      <c r="K6496" s="4" t="s">
        <v>53</v>
      </c>
    </row>
    <row r="6497" spans="2:11" x14ac:dyDescent="0.25">
      <c r="B6497" s="7">
        <v>44425</v>
      </c>
      <c r="C6497" s="4" t="s">
        <v>8</v>
      </c>
      <c r="D6497" s="4" t="s">
        <v>48</v>
      </c>
      <c r="E6497" s="4" t="s">
        <v>15</v>
      </c>
      <c r="F6497" s="4">
        <v>23</v>
      </c>
      <c r="G6497" s="13">
        <f t="shared" si="101"/>
        <v>100</v>
      </c>
      <c r="H6497" s="13">
        <f>tbl_Data[[#This Row],[Units]] * tbl_Data[[#This Row],[Price]]</f>
        <v>2300</v>
      </c>
      <c r="I6497" s="4" t="s">
        <v>11</v>
      </c>
      <c r="J6497" s="4" t="s">
        <v>12</v>
      </c>
      <c r="K6497" s="4" t="s">
        <v>55</v>
      </c>
    </row>
    <row r="6498" spans="2:11" x14ac:dyDescent="0.25">
      <c r="B6498" s="7">
        <v>44425</v>
      </c>
      <c r="C6498" s="4" t="s">
        <v>21</v>
      </c>
      <c r="D6498" s="4" t="s">
        <v>18</v>
      </c>
      <c r="E6498" s="4" t="s">
        <v>20</v>
      </c>
      <c r="F6498" s="4">
        <v>12</v>
      </c>
      <c r="G6498" s="13">
        <f t="shared" si="101"/>
        <v>300</v>
      </c>
      <c r="H6498" s="13">
        <f>tbl_Data[[#This Row],[Units]] * tbl_Data[[#This Row],[Price]]</f>
        <v>3600</v>
      </c>
      <c r="I6498" s="4" t="s">
        <v>11</v>
      </c>
      <c r="J6498" s="4" t="s">
        <v>19</v>
      </c>
      <c r="K6498" s="4" t="s">
        <v>54</v>
      </c>
    </row>
    <row r="6499" spans="2:11" x14ac:dyDescent="0.25">
      <c r="B6499" s="7">
        <v>44425</v>
      </c>
      <c r="C6499" s="4" t="s">
        <v>21</v>
      </c>
      <c r="D6499" s="4" t="s">
        <v>18</v>
      </c>
      <c r="E6499" s="4" t="s">
        <v>20</v>
      </c>
      <c r="F6499" s="4">
        <v>13</v>
      </c>
      <c r="G6499" s="13">
        <f t="shared" si="101"/>
        <v>300</v>
      </c>
      <c r="H6499" s="13">
        <f>tbl_Data[[#This Row],[Units]] * tbl_Data[[#This Row],[Price]]</f>
        <v>3900</v>
      </c>
      <c r="I6499" s="4" t="s">
        <v>11</v>
      </c>
      <c r="J6499" s="4" t="s">
        <v>12</v>
      </c>
      <c r="K6499" s="4" t="s">
        <v>54</v>
      </c>
    </row>
    <row r="6500" spans="2:11" x14ac:dyDescent="0.25">
      <c r="B6500" s="7">
        <v>44425</v>
      </c>
      <c r="C6500" s="4" t="s">
        <v>21</v>
      </c>
      <c r="D6500" s="4" t="s">
        <v>18</v>
      </c>
      <c r="E6500" s="4" t="s">
        <v>20</v>
      </c>
      <c r="F6500" s="4">
        <v>15</v>
      </c>
      <c r="G6500" s="13">
        <f t="shared" si="101"/>
        <v>300</v>
      </c>
      <c r="H6500" s="13">
        <f>tbl_Data[[#This Row],[Units]] * tbl_Data[[#This Row],[Price]]</f>
        <v>4500</v>
      </c>
      <c r="I6500" s="4" t="s">
        <v>11</v>
      </c>
      <c r="J6500" s="4" t="s">
        <v>12</v>
      </c>
      <c r="K6500" s="4" t="s">
        <v>54</v>
      </c>
    </row>
    <row r="6501" spans="2:11" x14ac:dyDescent="0.25">
      <c r="B6501" s="7">
        <v>44425</v>
      </c>
      <c r="C6501" s="4" t="s">
        <v>8</v>
      </c>
      <c r="D6501" s="4" t="s">
        <v>14</v>
      </c>
      <c r="E6501" s="4" t="s">
        <v>10</v>
      </c>
      <c r="F6501" s="4">
        <v>12</v>
      </c>
      <c r="G6501" s="13">
        <f t="shared" si="101"/>
        <v>400</v>
      </c>
      <c r="H6501" s="13">
        <f>tbl_Data[[#This Row],[Units]] * tbl_Data[[#This Row],[Price]]</f>
        <v>4800</v>
      </c>
      <c r="I6501" s="4" t="s">
        <v>11</v>
      </c>
      <c r="J6501" s="4" t="s">
        <v>12</v>
      </c>
      <c r="K6501" s="4" t="s">
        <v>53</v>
      </c>
    </row>
    <row r="6502" spans="2:11" x14ac:dyDescent="0.25">
      <c r="B6502" s="7">
        <v>44425</v>
      </c>
      <c r="C6502" s="4" t="s">
        <v>21</v>
      </c>
      <c r="D6502" s="4" t="s">
        <v>18</v>
      </c>
      <c r="E6502" s="4" t="s">
        <v>22</v>
      </c>
      <c r="F6502" s="4">
        <v>49</v>
      </c>
      <c r="G6502" s="13">
        <f t="shared" si="101"/>
        <v>200</v>
      </c>
      <c r="H6502" s="13">
        <f>tbl_Data[[#This Row],[Units]] * tbl_Data[[#This Row],[Price]]</f>
        <v>9800</v>
      </c>
      <c r="I6502" s="4" t="s">
        <v>23</v>
      </c>
      <c r="J6502" s="4" t="s">
        <v>12</v>
      </c>
      <c r="K6502" s="4" t="s">
        <v>55</v>
      </c>
    </row>
    <row r="6503" spans="2:11" x14ac:dyDescent="0.25">
      <c r="B6503" s="7">
        <v>44425</v>
      </c>
      <c r="C6503" s="4" t="s">
        <v>8</v>
      </c>
      <c r="D6503" s="4" t="s">
        <v>48</v>
      </c>
      <c r="E6503" s="4" t="s">
        <v>22</v>
      </c>
      <c r="F6503" s="4">
        <v>49</v>
      </c>
      <c r="G6503" s="13">
        <f t="shared" si="101"/>
        <v>200</v>
      </c>
      <c r="H6503" s="13">
        <f>tbl_Data[[#This Row],[Units]] * tbl_Data[[#This Row],[Price]]</f>
        <v>9800</v>
      </c>
      <c r="I6503" s="4" t="s">
        <v>11</v>
      </c>
      <c r="J6503" s="4" t="s">
        <v>12</v>
      </c>
      <c r="K6503" s="4" t="s">
        <v>53</v>
      </c>
    </row>
    <row r="6504" spans="2:11" x14ac:dyDescent="0.25">
      <c r="B6504" s="7">
        <v>44425</v>
      </c>
      <c r="C6504" s="4" t="s">
        <v>8</v>
      </c>
      <c r="D6504" s="4" t="s">
        <v>14</v>
      </c>
      <c r="E6504" s="4" t="s">
        <v>20</v>
      </c>
      <c r="F6504" s="4">
        <v>34</v>
      </c>
      <c r="G6504" s="13">
        <f t="shared" si="101"/>
        <v>300</v>
      </c>
      <c r="H6504" s="13">
        <f>tbl_Data[[#This Row],[Units]] * tbl_Data[[#This Row],[Price]]</f>
        <v>10200</v>
      </c>
      <c r="I6504" s="4" t="s">
        <v>23</v>
      </c>
      <c r="J6504" s="4" t="s">
        <v>12</v>
      </c>
      <c r="K6504" s="4" t="s">
        <v>53</v>
      </c>
    </row>
    <row r="6505" spans="2:11" x14ac:dyDescent="0.25">
      <c r="B6505" s="7">
        <v>44425</v>
      </c>
      <c r="C6505" s="4" t="s">
        <v>13</v>
      </c>
      <c r="D6505" s="4" t="s">
        <v>16</v>
      </c>
      <c r="E6505" s="4" t="s">
        <v>10</v>
      </c>
      <c r="F6505" s="4">
        <v>26</v>
      </c>
      <c r="G6505" s="13">
        <f t="shared" si="101"/>
        <v>400</v>
      </c>
      <c r="H6505" s="13">
        <f>tbl_Data[[#This Row],[Units]] * tbl_Data[[#This Row],[Price]]</f>
        <v>10400</v>
      </c>
      <c r="I6505" s="4" t="s">
        <v>11</v>
      </c>
      <c r="J6505" s="4" t="s">
        <v>19</v>
      </c>
      <c r="K6505" s="4" t="s">
        <v>52</v>
      </c>
    </row>
    <row r="6506" spans="2:11" x14ac:dyDescent="0.25">
      <c r="B6506" s="7">
        <v>44425</v>
      </c>
      <c r="C6506" s="4" t="s">
        <v>13</v>
      </c>
      <c r="D6506" s="4" t="s">
        <v>18</v>
      </c>
      <c r="E6506" s="4" t="s">
        <v>20</v>
      </c>
      <c r="F6506" s="4">
        <v>37</v>
      </c>
      <c r="G6506" s="13">
        <f t="shared" si="101"/>
        <v>300</v>
      </c>
      <c r="H6506" s="13">
        <f>tbl_Data[[#This Row],[Units]] * tbl_Data[[#This Row],[Price]]</f>
        <v>11100</v>
      </c>
      <c r="I6506" s="4" t="s">
        <v>11</v>
      </c>
      <c r="J6506" s="4" t="s">
        <v>12</v>
      </c>
      <c r="K6506" s="4" t="s">
        <v>53</v>
      </c>
    </row>
    <row r="6507" spans="2:11" x14ac:dyDescent="0.25">
      <c r="B6507" s="7">
        <v>44425</v>
      </c>
      <c r="C6507" s="4" t="s">
        <v>21</v>
      </c>
      <c r="D6507" s="4" t="s">
        <v>14</v>
      </c>
      <c r="E6507" s="4" t="s">
        <v>10</v>
      </c>
      <c r="F6507" s="4">
        <v>32</v>
      </c>
      <c r="G6507" s="13">
        <f t="shared" si="101"/>
        <v>400</v>
      </c>
      <c r="H6507" s="13">
        <f>tbl_Data[[#This Row],[Units]] * tbl_Data[[#This Row],[Price]]</f>
        <v>12800</v>
      </c>
      <c r="I6507" s="4" t="s">
        <v>11</v>
      </c>
      <c r="J6507" s="4" t="s">
        <v>12</v>
      </c>
      <c r="K6507" s="4" t="s">
        <v>55</v>
      </c>
    </row>
    <row r="6508" spans="2:11" x14ac:dyDescent="0.25">
      <c r="B6508" s="7">
        <v>44425</v>
      </c>
      <c r="C6508" s="4" t="s">
        <v>21</v>
      </c>
      <c r="D6508" s="4" t="s">
        <v>9</v>
      </c>
      <c r="E6508" s="4" t="s">
        <v>10</v>
      </c>
      <c r="F6508" s="4">
        <v>34</v>
      </c>
      <c r="G6508" s="13">
        <f t="shared" si="101"/>
        <v>400</v>
      </c>
      <c r="H6508" s="13">
        <f>tbl_Data[[#This Row],[Units]] * tbl_Data[[#This Row],[Price]]</f>
        <v>13600</v>
      </c>
      <c r="I6508" s="4" t="s">
        <v>11</v>
      </c>
      <c r="J6508" s="4" t="s">
        <v>12</v>
      </c>
      <c r="K6508" s="4" t="s">
        <v>55</v>
      </c>
    </row>
    <row r="6509" spans="2:11" x14ac:dyDescent="0.25">
      <c r="B6509" s="7">
        <v>44425</v>
      </c>
      <c r="C6509" s="4" t="s">
        <v>21</v>
      </c>
      <c r="D6509" s="4" t="s">
        <v>14</v>
      </c>
      <c r="E6509" s="4" t="s">
        <v>10</v>
      </c>
      <c r="F6509" s="4">
        <v>36</v>
      </c>
      <c r="G6509" s="13">
        <f t="shared" si="101"/>
        <v>400</v>
      </c>
      <c r="H6509" s="13">
        <f>tbl_Data[[#This Row],[Units]] * tbl_Data[[#This Row],[Price]]</f>
        <v>14400</v>
      </c>
      <c r="I6509" s="4" t="s">
        <v>11</v>
      </c>
      <c r="J6509" s="4" t="s">
        <v>12</v>
      </c>
      <c r="K6509" s="4" t="s">
        <v>53</v>
      </c>
    </row>
    <row r="6510" spans="2:11" x14ac:dyDescent="0.25">
      <c r="B6510" s="7">
        <v>44426</v>
      </c>
      <c r="C6510" s="4" t="s">
        <v>8</v>
      </c>
      <c r="D6510" s="4" t="s">
        <v>9</v>
      </c>
      <c r="E6510" s="4" t="s">
        <v>20</v>
      </c>
      <c r="F6510" s="4">
        <v>3</v>
      </c>
      <c r="G6510" s="13">
        <f t="shared" si="101"/>
        <v>300</v>
      </c>
      <c r="H6510" s="13">
        <f>tbl_Data[[#This Row],[Units]] * tbl_Data[[#This Row],[Price]]</f>
        <v>900</v>
      </c>
      <c r="I6510" s="4" t="s">
        <v>11</v>
      </c>
      <c r="J6510" s="4" t="s">
        <v>12</v>
      </c>
      <c r="K6510" s="4" t="s">
        <v>54</v>
      </c>
    </row>
    <row r="6511" spans="2:11" x14ac:dyDescent="0.25">
      <c r="B6511" s="7">
        <v>44426</v>
      </c>
      <c r="C6511" s="4" t="s">
        <v>13</v>
      </c>
      <c r="D6511" s="4" t="s">
        <v>14</v>
      </c>
      <c r="E6511" s="4" t="s">
        <v>15</v>
      </c>
      <c r="F6511" s="4">
        <v>26</v>
      </c>
      <c r="G6511" s="13">
        <f t="shared" si="101"/>
        <v>100</v>
      </c>
      <c r="H6511" s="13">
        <f>tbl_Data[[#This Row],[Units]] * tbl_Data[[#This Row],[Price]]</f>
        <v>2600</v>
      </c>
      <c r="I6511" s="4" t="s">
        <v>11</v>
      </c>
      <c r="J6511" s="4" t="s">
        <v>12</v>
      </c>
      <c r="K6511" s="4" t="s">
        <v>52</v>
      </c>
    </row>
    <row r="6512" spans="2:11" x14ac:dyDescent="0.25">
      <c r="B6512" s="7">
        <v>44426</v>
      </c>
      <c r="C6512" s="4" t="s">
        <v>21</v>
      </c>
      <c r="D6512" s="4" t="s">
        <v>18</v>
      </c>
      <c r="E6512" s="4" t="s">
        <v>22</v>
      </c>
      <c r="F6512" s="4">
        <v>16</v>
      </c>
      <c r="G6512" s="13">
        <f t="shared" si="101"/>
        <v>200</v>
      </c>
      <c r="H6512" s="13">
        <f>tbl_Data[[#This Row],[Units]] * tbl_Data[[#This Row],[Price]]</f>
        <v>3200</v>
      </c>
      <c r="I6512" s="4" t="s">
        <v>11</v>
      </c>
      <c r="J6512" s="4" t="s">
        <v>12</v>
      </c>
      <c r="K6512" s="4" t="s">
        <v>52</v>
      </c>
    </row>
    <row r="6513" spans="2:11" x14ac:dyDescent="0.25">
      <c r="B6513" s="7">
        <v>44426</v>
      </c>
      <c r="C6513" s="4" t="s">
        <v>8</v>
      </c>
      <c r="D6513" s="4" t="s">
        <v>9</v>
      </c>
      <c r="E6513" s="4" t="s">
        <v>15</v>
      </c>
      <c r="F6513" s="4">
        <v>34</v>
      </c>
      <c r="G6513" s="13">
        <f t="shared" si="101"/>
        <v>100</v>
      </c>
      <c r="H6513" s="13">
        <f>tbl_Data[[#This Row],[Units]] * tbl_Data[[#This Row],[Price]]</f>
        <v>3400</v>
      </c>
      <c r="I6513" s="4" t="s">
        <v>11</v>
      </c>
      <c r="J6513" s="4" t="s">
        <v>19</v>
      </c>
      <c r="K6513" s="4" t="s">
        <v>53</v>
      </c>
    </row>
    <row r="6514" spans="2:11" x14ac:dyDescent="0.25">
      <c r="B6514" s="7">
        <v>44426</v>
      </c>
      <c r="C6514" s="4" t="s">
        <v>8</v>
      </c>
      <c r="D6514" s="4" t="s">
        <v>14</v>
      </c>
      <c r="E6514" s="4" t="s">
        <v>20</v>
      </c>
      <c r="F6514" s="4">
        <v>12</v>
      </c>
      <c r="G6514" s="13">
        <f t="shared" si="101"/>
        <v>300</v>
      </c>
      <c r="H6514" s="13">
        <f>tbl_Data[[#This Row],[Units]] * tbl_Data[[#This Row],[Price]]</f>
        <v>3600</v>
      </c>
      <c r="I6514" s="4" t="s">
        <v>11</v>
      </c>
      <c r="J6514" s="4" t="s">
        <v>19</v>
      </c>
      <c r="K6514" s="4" t="s">
        <v>53</v>
      </c>
    </row>
    <row r="6515" spans="2:11" x14ac:dyDescent="0.25">
      <c r="B6515" s="7">
        <v>44426</v>
      </c>
      <c r="C6515" s="4" t="s">
        <v>8</v>
      </c>
      <c r="D6515" s="4" t="s">
        <v>16</v>
      </c>
      <c r="E6515" s="4" t="s">
        <v>15</v>
      </c>
      <c r="F6515" s="4">
        <v>39</v>
      </c>
      <c r="G6515" s="13">
        <f t="shared" si="101"/>
        <v>100</v>
      </c>
      <c r="H6515" s="13">
        <f>tbl_Data[[#This Row],[Units]] * tbl_Data[[#This Row],[Price]]</f>
        <v>3900</v>
      </c>
      <c r="I6515" s="4" t="s">
        <v>11</v>
      </c>
      <c r="J6515" s="4" t="s">
        <v>12</v>
      </c>
      <c r="K6515" s="4" t="s">
        <v>55</v>
      </c>
    </row>
    <row r="6516" spans="2:11" x14ac:dyDescent="0.25">
      <c r="B6516" s="7">
        <v>44426</v>
      </c>
      <c r="C6516" s="4" t="s">
        <v>21</v>
      </c>
      <c r="D6516" s="4" t="s">
        <v>14</v>
      </c>
      <c r="E6516" s="4" t="s">
        <v>17</v>
      </c>
      <c r="F6516" s="4">
        <v>10</v>
      </c>
      <c r="G6516" s="13">
        <f t="shared" si="101"/>
        <v>500</v>
      </c>
      <c r="H6516" s="13">
        <f>tbl_Data[[#This Row],[Units]] * tbl_Data[[#This Row],[Price]]</f>
        <v>5000</v>
      </c>
      <c r="I6516" s="4" t="s">
        <v>11</v>
      </c>
      <c r="J6516" s="4" t="s">
        <v>12</v>
      </c>
      <c r="K6516" s="4" t="s">
        <v>55</v>
      </c>
    </row>
    <row r="6517" spans="2:11" x14ac:dyDescent="0.25">
      <c r="B6517" s="7">
        <v>44426</v>
      </c>
      <c r="C6517" s="4" t="s">
        <v>8</v>
      </c>
      <c r="D6517" s="4" t="s">
        <v>16</v>
      </c>
      <c r="E6517" s="4" t="s">
        <v>10</v>
      </c>
      <c r="F6517" s="4">
        <v>13</v>
      </c>
      <c r="G6517" s="13">
        <f t="shared" si="101"/>
        <v>400</v>
      </c>
      <c r="H6517" s="13">
        <f>tbl_Data[[#This Row],[Units]] * tbl_Data[[#This Row],[Price]]</f>
        <v>5200</v>
      </c>
      <c r="I6517" s="4" t="s">
        <v>11</v>
      </c>
      <c r="J6517" s="4" t="s">
        <v>12</v>
      </c>
      <c r="K6517" s="4" t="s">
        <v>55</v>
      </c>
    </row>
    <row r="6518" spans="2:11" x14ac:dyDescent="0.25">
      <c r="B6518" s="7">
        <v>44426</v>
      </c>
      <c r="C6518" s="4" t="s">
        <v>13</v>
      </c>
      <c r="D6518" s="4" t="s">
        <v>16</v>
      </c>
      <c r="E6518" s="4" t="s">
        <v>10</v>
      </c>
      <c r="F6518" s="4">
        <v>16</v>
      </c>
      <c r="G6518" s="13">
        <f t="shared" si="101"/>
        <v>400</v>
      </c>
      <c r="H6518" s="13">
        <f>tbl_Data[[#This Row],[Units]] * tbl_Data[[#This Row],[Price]]</f>
        <v>6400</v>
      </c>
      <c r="I6518" s="4" t="s">
        <v>11</v>
      </c>
      <c r="J6518" s="4" t="s">
        <v>12</v>
      </c>
      <c r="K6518" s="4" t="s">
        <v>52</v>
      </c>
    </row>
    <row r="6519" spans="2:11" x14ac:dyDescent="0.25">
      <c r="B6519" s="7">
        <v>44426</v>
      </c>
      <c r="C6519" s="4" t="s">
        <v>21</v>
      </c>
      <c r="D6519" s="4" t="s">
        <v>18</v>
      </c>
      <c r="E6519" s="4" t="s">
        <v>10</v>
      </c>
      <c r="F6519" s="4">
        <v>30</v>
      </c>
      <c r="G6519" s="13">
        <f t="shared" si="101"/>
        <v>400</v>
      </c>
      <c r="H6519" s="13">
        <f>tbl_Data[[#This Row],[Units]] * tbl_Data[[#This Row],[Price]]</f>
        <v>12000</v>
      </c>
      <c r="I6519" s="4" t="s">
        <v>11</v>
      </c>
      <c r="J6519" s="4" t="s">
        <v>12</v>
      </c>
      <c r="K6519" s="4" t="s">
        <v>55</v>
      </c>
    </row>
    <row r="6520" spans="2:11" x14ac:dyDescent="0.25">
      <c r="B6520" s="7">
        <v>44426</v>
      </c>
      <c r="C6520" s="4" t="s">
        <v>21</v>
      </c>
      <c r="D6520" s="4" t="s">
        <v>9</v>
      </c>
      <c r="E6520" s="4" t="s">
        <v>10</v>
      </c>
      <c r="F6520" s="4">
        <v>37</v>
      </c>
      <c r="G6520" s="13">
        <f t="shared" si="101"/>
        <v>400</v>
      </c>
      <c r="H6520" s="13">
        <f>tbl_Data[[#This Row],[Units]] * tbl_Data[[#This Row],[Price]]</f>
        <v>14800</v>
      </c>
      <c r="I6520" s="4" t="s">
        <v>11</v>
      </c>
      <c r="J6520" s="4" t="s">
        <v>12</v>
      </c>
      <c r="K6520" s="4" t="s">
        <v>52</v>
      </c>
    </row>
    <row r="6521" spans="2:11" x14ac:dyDescent="0.25">
      <c r="B6521" s="7">
        <v>44426</v>
      </c>
      <c r="C6521" s="4" t="s">
        <v>13</v>
      </c>
      <c r="D6521" s="4" t="s">
        <v>18</v>
      </c>
      <c r="E6521" s="4" t="s">
        <v>17</v>
      </c>
      <c r="F6521" s="4">
        <v>42</v>
      </c>
      <c r="G6521" s="13">
        <f t="shared" si="101"/>
        <v>500</v>
      </c>
      <c r="H6521" s="13">
        <f>tbl_Data[[#This Row],[Units]] * tbl_Data[[#This Row],[Price]]</f>
        <v>21000</v>
      </c>
      <c r="I6521" s="4" t="s">
        <v>11</v>
      </c>
      <c r="J6521" s="4" t="s">
        <v>12</v>
      </c>
      <c r="K6521" s="4" t="s">
        <v>53</v>
      </c>
    </row>
    <row r="6522" spans="2:11" x14ac:dyDescent="0.25">
      <c r="B6522" s="7">
        <v>44427</v>
      </c>
      <c r="C6522" s="4" t="s">
        <v>8</v>
      </c>
      <c r="D6522" s="4" t="s">
        <v>14</v>
      </c>
      <c r="E6522" s="4" t="s">
        <v>17</v>
      </c>
      <c r="F6522" s="4">
        <v>1</v>
      </c>
      <c r="G6522" s="13">
        <f t="shared" si="101"/>
        <v>500</v>
      </c>
      <c r="H6522" s="13">
        <f>tbl_Data[[#This Row],[Units]] * tbl_Data[[#This Row],[Price]]</f>
        <v>500</v>
      </c>
      <c r="I6522" s="4" t="s">
        <v>11</v>
      </c>
      <c r="J6522" s="4" t="s">
        <v>12</v>
      </c>
      <c r="K6522" s="4" t="s">
        <v>53</v>
      </c>
    </row>
    <row r="6523" spans="2:11" x14ac:dyDescent="0.25">
      <c r="B6523" s="7">
        <v>44427</v>
      </c>
      <c r="C6523" s="4" t="s">
        <v>8</v>
      </c>
      <c r="D6523" s="4" t="s">
        <v>16</v>
      </c>
      <c r="E6523" s="4" t="s">
        <v>17</v>
      </c>
      <c r="F6523" s="4">
        <v>2</v>
      </c>
      <c r="G6523" s="13">
        <f t="shared" si="101"/>
        <v>500</v>
      </c>
      <c r="H6523" s="13">
        <f>tbl_Data[[#This Row],[Units]] * tbl_Data[[#This Row],[Price]]</f>
        <v>1000</v>
      </c>
      <c r="I6523" s="4" t="s">
        <v>11</v>
      </c>
      <c r="J6523" s="4" t="s">
        <v>12</v>
      </c>
      <c r="K6523" s="4" t="s">
        <v>55</v>
      </c>
    </row>
    <row r="6524" spans="2:11" x14ac:dyDescent="0.25">
      <c r="B6524" s="7">
        <v>44427</v>
      </c>
      <c r="C6524" s="4" t="s">
        <v>13</v>
      </c>
      <c r="D6524" s="4" t="s">
        <v>16</v>
      </c>
      <c r="E6524" s="4" t="s">
        <v>10</v>
      </c>
      <c r="F6524" s="4">
        <v>4</v>
      </c>
      <c r="G6524" s="13">
        <f t="shared" si="101"/>
        <v>400</v>
      </c>
      <c r="H6524" s="13">
        <f>tbl_Data[[#This Row],[Units]] * tbl_Data[[#This Row],[Price]]</f>
        <v>1600</v>
      </c>
      <c r="I6524" s="4" t="s">
        <v>11</v>
      </c>
      <c r="J6524" s="4" t="s">
        <v>12</v>
      </c>
      <c r="K6524" s="4" t="s">
        <v>53</v>
      </c>
    </row>
    <row r="6525" spans="2:11" x14ac:dyDescent="0.25">
      <c r="B6525" s="7">
        <v>44427</v>
      </c>
      <c r="C6525" s="4" t="s">
        <v>21</v>
      </c>
      <c r="D6525" s="4" t="s">
        <v>16</v>
      </c>
      <c r="E6525" s="4" t="s">
        <v>17</v>
      </c>
      <c r="F6525" s="4">
        <v>4</v>
      </c>
      <c r="G6525" s="13">
        <f t="shared" si="101"/>
        <v>500</v>
      </c>
      <c r="H6525" s="13">
        <f>tbl_Data[[#This Row],[Units]] * tbl_Data[[#This Row],[Price]]</f>
        <v>2000</v>
      </c>
      <c r="I6525" s="4" t="s">
        <v>11</v>
      </c>
      <c r="J6525" s="4" t="s">
        <v>12</v>
      </c>
      <c r="K6525" s="4" t="s">
        <v>53</v>
      </c>
    </row>
    <row r="6526" spans="2:11" x14ac:dyDescent="0.25">
      <c r="B6526" s="7">
        <v>44427</v>
      </c>
      <c r="C6526" s="4" t="s">
        <v>21</v>
      </c>
      <c r="D6526" s="4" t="s">
        <v>18</v>
      </c>
      <c r="E6526" s="4" t="s">
        <v>20</v>
      </c>
      <c r="F6526" s="4">
        <v>8</v>
      </c>
      <c r="G6526" s="13">
        <f t="shared" si="101"/>
        <v>300</v>
      </c>
      <c r="H6526" s="13">
        <f>tbl_Data[[#This Row],[Units]] * tbl_Data[[#This Row],[Price]]</f>
        <v>2400</v>
      </c>
      <c r="I6526" s="4" t="s">
        <v>11</v>
      </c>
      <c r="J6526" s="4" t="s">
        <v>12</v>
      </c>
      <c r="K6526" s="4" t="s">
        <v>52</v>
      </c>
    </row>
    <row r="6527" spans="2:11" x14ac:dyDescent="0.25">
      <c r="B6527" s="7">
        <v>44427</v>
      </c>
      <c r="C6527" s="4" t="s">
        <v>8</v>
      </c>
      <c r="D6527" s="4" t="s">
        <v>18</v>
      </c>
      <c r="E6527" s="4" t="s">
        <v>17</v>
      </c>
      <c r="F6527" s="4">
        <v>6</v>
      </c>
      <c r="G6527" s="13">
        <f t="shared" si="101"/>
        <v>500</v>
      </c>
      <c r="H6527" s="13">
        <f>tbl_Data[[#This Row],[Units]] * tbl_Data[[#This Row],[Price]]</f>
        <v>3000</v>
      </c>
      <c r="I6527" s="4" t="s">
        <v>11</v>
      </c>
      <c r="J6527" s="4" t="s">
        <v>12</v>
      </c>
      <c r="K6527" s="4" t="s">
        <v>55</v>
      </c>
    </row>
    <row r="6528" spans="2:11" x14ac:dyDescent="0.25">
      <c r="B6528" s="7">
        <v>44427</v>
      </c>
      <c r="C6528" s="4" t="s">
        <v>13</v>
      </c>
      <c r="D6528" s="4" t="s">
        <v>48</v>
      </c>
      <c r="E6528" s="4" t="s">
        <v>10</v>
      </c>
      <c r="F6528" s="4">
        <v>8</v>
      </c>
      <c r="G6528" s="13">
        <f t="shared" si="101"/>
        <v>400</v>
      </c>
      <c r="H6528" s="13">
        <f>tbl_Data[[#This Row],[Units]] * tbl_Data[[#This Row],[Price]]</f>
        <v>3200</v>
      </c>
      <c r="I6528" s="4" t="s">
        <v>23</v>
      </c>
      <c r="J6528" s="4" t="s">
        <v>19</v>
      </c>
      <c r="K6528" s="4" t="s">
        <v>55</v>
      </c>
    </row>
    <row r="6529" spans="2:11" x14ac:dyDescent="0.25">
      <c r="B6529" s="7">
        <v>44427</v>
      </c>
      <c r="C6529" s="4" t="s">
        <v>8</v>
      </c>
      <c r="D6529" s="4" t="s">
        <v>18</v>
      </c>
      <c r="E6529" s="4" t="s">
        <v>17</v>
      </c>
      <c r="F6529" s="4">
        <v>19</v>
      </c>
      <c r="G6529" s="13">
        <f t="shared" si="101"/>
        <v>500</v>
      </c>
      <c r="H6529" s="13">
        <f>tbl_Data[[#This Row],[Units]] * tbl_Data[[#This Row],[Price]]</f>
        <v>9500</v>
      </c>
      <c r="I6529" s="4" t="s">
        <v>11</v>
      </c>
      <c r="J6529" s="4" t="s">
        <v>12</v>
      </c>
      <c r="K6529" s="4" t="s">
        <v>52</v>
      </c>
    </row>
    <row r="6530" spans="2:11" x14ac:dyDescent="0.25">
      <c r="B6530" s="7">
        <v>44427</v>
      </c>
      <c r="C6530" s="4" t="s">
        <v>21</v>
      </c>
      <c r="D6530" s="4" t="s">
        <v>14</v>
      </c>
      <c r="E6530" s="4" t="s">
        <v>17</v>
      </c>
      <c r="F6530" s="4">
        <v>26</v>
      </c>
      <c r="G6530" s="13">
        <f t="shared" si="101"/>
        <v>500</v>
      </c>
      <c r="H6530" s="13">
        <f>tbl_Data[[#This Row],[Units]] * tbl_Data[[#This Row],[Price]]</f>
        <v>13000</v>
      </c>
      <c r="I6530" s="4" t="s">
        <v>11</v>
      </c>
      <c r="J6530" s="4" t="s">
        <v>12</v>
      </c>
      <c r="K6530" s="4" t="s">
        <v>55</v>
      </c>
    </row>
    <row r="6531" spans="2:11" x14ac:dyDescent="0.25">
      <c r="B6531" s="7">
        <v>44427</v>
      </c>
      <c r="C6531" s="4" t="s">
        <v>8</v>
      </c>
      <c r="D6531" s="4" t="s">
        <v>9</v>
      </c>
      <c r="E6531" s="4" t="s">
        <v>10</v>
      </c>
      <c r="F6531" s="4">
        <v>34</v>
      </c>
      <c r="G6531" s="13">
        <f t="shared" si="101"/>
        <v>400</v>
      </c>
      <c r="H6531" s="13">
        <f>tbl_Data[[#This Row],[Units]] * tbl_Data[[#This Row],[Price]]</f>
        <v>13600</v>
      </c>
      <c r="I6531" s="4" t="s">
        <v>23</v>
      </c>
      <c r="J6531" s="4" t="s">
        <v>12</v>
      </c>
      <c r="K6531" s="4" t="s">
        <v>52</v>
      </c>
    </row>
    <row r="6532" spans="2:11" x14ac:dyDescent="0.25">
      <c r="B6532" s="7">
        <v>44427</v>
      </c>
      <c r="C6532" s="4" t="s">
        <v>13</v>
      </c>
      <c r="D6532" s="4" t="s">
        <v>48</v>
      </c>
      <c r="E6532" s="4" t="s">
        <v>17</v>
      </c>
      <c r="F6532" s="4">
        <v>33</v>
      </c>
      <c r="G6532" s="13">
        <f t="shared" ref="G6532:G6595" si="102">_xlfn.XLOOKUP(E6532, Product, dv_Price, "N/A", 0)</f>
        <v>500</v>
      </c>
      <c r="H6532" s="13">
        <f>tbl_Data[[#This Row],[Units]] * tbl_Data[[#This Row],[Price]]</f>
        <v>16500</v>
      </c>
      <c r="I6532" s="4" t="s">
        <v>11</v>
      </c>
      <c r="J6532" s="4" t="s">
        <v>12</v>
      </c>
      <c r="K6532" s="4" t="s">
        <v>55</v>
      </c>
    </row>
    <row r="6533" spans="2:11" x14ac:dyDescent="0.25">
      <c r="B6533" s="7">
        <v>44427</v>
      </c>
      <c r="C6533" s="4" t="s">
        <v>8</v>
      </c>
      <c r="D6533" s="4" t="s">
        <v>9</v>
      </c>
      <c r="E6533" s="4" t="s">
        <v>17</v>
      </c>
      <c r="F6533" s="4">
        <v>34</v>
      </c>
      <c r="G6533" s="13">
        <f t="shared" si="102"/>
        <v>500</v>
      </c>
      <c r="H6533" s="13">
        <f>tbl_Data[[#This Row],[Units]] * tbl_Data[[#This Row],[Price]]</f>
        <v>17000</v>
      </c>
      <c r="I6533" s="4" t="s">
        <v>11</v>
      </c>
      <c r="J6533" s="4" t="s">
        <v>12</v>
      </c>
      <c r="K6533" s="4" t="s">
        <v>55</v>
      </c>
    </row>
    <row r="6534" spans="2:11" x14ac:dyDescent="0.25">
      <c r="B6534" s="7">
        <v>44427</v>
      </c>
      <c r="C6534" s="4" t="s">
        <v>13</v>
      </c>
      <c r="D6534" s="4" t="s">
        <v>9</v>
      </c>
      <c r="E6534" s="4" t="s">
        <v>17</v>
      </c>
      <c r="F6534" s="4">
        <v>38</v>
      </c>
      <c r="G6534" s="13">
        <f t="shared" si="102"/>
        <v>500</v>
      </c>
      <c r="H6534" s="13">
        <f>tbl_Data[[#This Row],[Units]] * tbl_Data[[#This Row],[Price]]</f>
        <v>19000</v>
      </c>
      <c r="I6534" s="4" t="s">
        <v>11</v>
      </c>
      <c r="J6534" s="4" t="s">
        <v>12</v>
      </c>
      <c r="K6534" s="4" t="s">
        <v>55</v>
      </c>
    </row>
    <row r="6535" spans="2:11" x14ac:dyDescent="0.25">
      <c r="B6535" s="7">
        <v>44427</v>
      </c>
      <c r="C6535" s="4" t="s">
        <v>8</v>
      </c>
      <c r="D6535" s="4" t="s">
        <v>48</v>
      </c>
      <c r="E6535" s="4" t="s">
        <v>17</v>
      </c>
      <c r="F6535" s="4">
        <v>45</v>
      </c>
      <c r="G6535" s="13">
        <f t="shared" si="102"/>
        <v>500</v>
      </c>
      <c r="H6535" s="13">
        <f>tbl_Data[[#This Row],[Units]] * tbl_Data[[#This Row],[Price]]</f>
        <v>22500</v>
      </c>
      <c r="I6535" s="4" t="s">
        <v>11</v>
      </c>
      <c r="J6535" s="4" t="s">
        <v>19</v>
      </c>
      <c r="K6535" s="4" t="s">
        <v>55</v>
      </c>
    </row>
    <row r="6536" spans="2:11" x14ac:dyDescent="0.25">
      <c r="B6536" s="7">
        <v>44428</v>
      </c>
      <c r="C6536" s="4" t="s">
        <v>21</v>
      </c>
      <c r="D6536" s="4" t="s">
        <v>18</v>
      </c>
      <c r="E6536" s="4" t="s">
        <v>22</v>
      </c>
      <c r="F6536" s="4">
        <v>4</v>
      </c>
      <c r="G6536" s="13">
        <f t="shared" si="102"/>
        <v>200</v>
      </c>
      <c r="H6536" s="13">
        <f>tbl_Data[[#This Row],[Units]] * tbl_Data[[#This Row],[Price]]</f>
        <v>800</v>
      </c>
      <c r="I6536" s="4" t="s">
        <v>11</v>
      </c>
      <c r="J6536" s="4" t="s">
        <v>12</v>
      </c>
      <c r="K6536" s="4" t="s">
        <v>52</v>
      </c>
    </row>
    <row r="6537" spans="2:11" x14ac:dyDescent="0.25">
      <c r="B6537" s="7">
        <v>44428</v>
      </c>
      <c r="C6537" s="4" t="s">
        <v>13</v>
      </c>
      <c r="D6537" s="4" t="s">
        <v>18</v>
      </c>
      <c r="E6537" s="4" t="s">
        <v>10</v>
      </c>
      <c r="F6537" s="4">
        <v>3</v>
      </c>
      <c r="G6537" s="13">
        <f t="shared" si="102"/>
        <v>400</v>
      </c>
      <c r="H6537" s="13">
        <f>tbl_Data[[#This Row],[Units]] * tbl_Data[[#This Row],[Price]]</f>
        <v>1200</v>
      </c>
      <c r="I6537" s="4" t="s">
        <v>11</v>
      </c>
      <c r="J6537" s="4" t="s">
        <v>12</v>
      </c>
      <c r="K6537" s="4" t="s">
        <v>52</v>
      </c>
    </row>
    <row r="6538" spans="2:11" x14ac:dyDescent="0.25">
      <c r="B6538" s="7">
        <v>44428</v>
      </c>
      <c r="C6538" s="4" t="s">
        <v>21</v>
      </c>
      <c r="D6538" s="4" t="s">
        <v>18</v>
      </c>
      <c r="E6538" s="4" t="s">
        <v>15</v>
      </c>
      <c r="F6538" s="4">
        <v>17</v>
      </c>
      <c r="G6538" s="13">
        <f t="shared" si="102"/>
        <v>100</v>
      </c>
      <c r="H6538" s="13">
        <f>tbl_Data[[#This Row],[Units]] * tbl_Data[[#This Row],[Price]]</f>
        <v>1700</v>
      </c>
      <c r="I6538" s="4" t="s">
        <v>23</v>
      </c>
      <c r="J6538" s="4" t="s">
        <v>12</v>
      </c>
      <c r="K6538" s="4" t="s">
        <v>52</v>
      </c>
    </row>
    <row r="6539" spans="2:11" x14ac:dyDescent="0.25">
      <c r="B6539" s="7">
        <v>44428</v>
      </c>
      <c r="C6539" s="4" t="s">
        <v>21</v>
      </c>
      <c r="D6539" s="4" t="s">
        <v>24</v>
      </c>
      <c r="E6539" s="4" t="s">
        <v>15</v>
      </c>
      <c r="F6539" s="4">
        <v>26</v>
      </c>
      <c r="G6539" s="13">
        <f t="shared" si="102"/>
        <v>100</v>
      </c>
      <c r="H6539" s="13">
        <f>tbl_Data[[#This Row],[Units]] * tbl_Data[[#This Row],[Price]]</f>
        <v>2600</v>
      </c>
      <c r="I6539" s="4" t="s">
        <v>11</v>
      </c>
      <c r="J6539" s="4" t="s">
        <v>12</v>
      </c>
      <c r="K6539" s="4" t="s">
        <v>52</v>
      </c>
    </row>
    <row r="6540" spans="2:11" x14ac:dyDescent="0.25">
      <c r="B6540" s="7">
        <v>44428</v>
      </c>
      <c r="C6540" s="4" t="s">
        <v>21</v>
      </c>
      <c r="D6540" s="4" t="s">
        <v>16</v>
      </c>
      <c r="E6540" s="4" t="s">
        <v>17</v>
      </c>
      <c r="F6540" s="4">
        <v>10</v>
      </c>
      <c r="G6540" s="13">
        <f t="shared" si="102"/>
        <v>500</v>
      </c>
      <c r="H6540" s="13">
        <f>tbl_Data[[#This Row],[Units]] * tbl_Data[[#This Row],[Price]]</f>
        <v>5000</v>
      </c>
      <c r="I6540" s="4" t="s">
        <v>11</v>
      </c>
      <c r="J6540" s="4" t="s">
        <v>12</v>
      </c>
      <c r="K6540" s="4" t="s">
        <v>55</v>
      </c>
    </row>
    <row r="6541" spans="2:11" x14ac:dyDescent="0.25">
      <c r="B6541" s="7">
        <v>44428</v>
      </c>
      <c r="C6541" s="4" t="s">
        <v>21</v>
      </c>
      <c r="D6541" s="4" t="s">
        <v>16</v>
      </c>
      <c r="E6541" s="4" t="s">
        <v>22</v>
      </c>
      <c r="F6541" s="4">
        <v>30</v>
      </c>
      <c r="G6541" s="13">
        <f t="shared" si="102"/>
        <v>200</v>
      </c>
      <c r="H6541" s="13">
        <f>tbl_Data[[#This Row],[Units]] * tbl_Data[[#This Row],[Price]]</f>
        <v>6000</v>
      </c>
      <c r="I6541" s="4" t="s">
        <v>11</v>
      </c>
      <c r="J6541" s="4" t="s">
        <v>12</v>
      </c>
      <c r="K6541" s="4" t="s">
        <v>55</v>
      </c>
    </row>
    <row r="6542" spans="2:11" x14ac:dyDescent="0.25">
      <c r="B6542" s="7">
        <v>44428</v>
      </c>
      <c r="C6542" s="4" t="s">
        <v>21</v>
      </c>
      <c r="D6542" s="4" t="s">
        <v>18</v>
      </c>
      <c r="E6542" s="4" t="s">
        <v>20</v>
      </c>
      <c r="F6542" s="4">
        <v>23</v>
      </c>
      <c r="G6542" s="13">
        <f t="shared" si="102"/>
        <v>300</v>
      </c>
      <c r="H6542" s="13">
        <f>tbl_Data[[#This Row],[Units]] * tbl_Data[[#This Row],[Price]]</f>
        <v>6900</v>
      </c>
      <c r="I6542" s="4" t="s">
        <v>11</v>
      </c>
      <c r="J6542" s="4" t="s">
        <v>12</v>
      </c>
      <c r="K6542" s="4" t="s">
        <v>56</v>
      </c>
    </row>
    <row r="6543" spans="2:11" x14ac:dyDescent="0.25">
      <c r="B6543" s="7">
        <v>44428</v>
      </c>
      <c r="C6543" s="4" t="s">
        <v>13</v>
      </c>
      <c r="D6543" s="4" t="s">
        <v>18</v>
      </c>
      <c r="E6543" s="4" t="s">
        <v>20</v>
      </c>
      <c r="F6543" s="4">
        <v>30</v>
      </c>
      <c r="G6543" s="13">
        <f t="shared" si="102"/>
        <v>300</v>
      </c>
      <c r="H6543" s="13">
        <f>tbl_Data[[#This Row],[Units]] * tbl_Data[[#This Row],[Price]]</f>
        <v>9000</v>
      </c>
      <c r="I6543" s="4" t="s">
        <v>11</v>
      </c>
      <c r="J6543" s="4" t="s">
        <v>12</v>
      </c>
      <c r="K6543" s="4" t="s">
        <v>53</v>
      </c>
    </row>
    <row r="6544" spans="2:11" x14ac:dyDescent="0.25">
      <c r="B6544" s="7">
        <v>44428</v>
      </c>
      <c r="C6544" s="4" t="s">
        <v>21</v>
      </c>
      <c r="D6544" s="4" t="s">
        <v>24</v>
      </c>
      <c r="E6544" s="4" t="s">
        <v>17</v>
      </c>
      <c r="F6544" s="4">
        <v>18</v>
      </c>
      <c r="G6544" s="13">
        <f t="shared" si="102"/>
        <v>500</v>
      </c>
      <c r="H6544" s="13">
        <f>tbl_Data[[#This Row],[Units]] * tbl_Data[[#This Row],[Price]]</f>
        <v>9000</v>
      </c>
      <c r="I6544" s="4" t="s">
        <v>23</v>
      </c>
      <c r="J6544" s="4" t="s">
        <v>12</v>
      </c>
      <c r="K6544" s="4" t="s">
        <v>55</v>
      </c>
    </row>
    <row r="6545" spans="2:11" x14ac:dyDescent="0.25">
      <c r="B6545" s="7">
        <v>44428</v>
      </c>
      <c r="C6545" s="4" t="s">
        <v>21</v>
      </c>
      <c r="D6545" s="4" t="s">
        <v>14</v>
      </c>
      <c r="E6545" s="4" t="s">
        <v>20</v>
      </c>
      <c r="F6545" s="4">
        <v>33</v>
      </c>
      <c r="G6545" s="13">
        <f t="shared" si="102"/>
        <v>300</v>
      </c>
      <c r="H6545" s="13">
        <f>tbl_Data[[#This Row],[Units]] * tbl_Data[[#This Row],[Price]]</f>
        <v>9900</v>
      </c>
      <c r="I6545" s="4" t="s">
        <v>11</v>
      </c>
      <c r="J6545" s="4" t="s">
        <v>19</v>
      </c>
      <c r="K6545" s="4" t="s">
        <v>55</v>
      </c>
    </row>
    <row r="6546" spans="2:11" x14ac:dyDescent="0.25">
      <c r="B6546" s="7">
        <v>44428</v>
      </c>
      <c r="C6546" s="4" t="s">
        <v>13</v>
      </c>
      <c r="D6546" s="4" t="s">
        <v>48</v>
      </c>
      <c r="E6546" s="4" t="s">
        <v>20</v>
      </c>
      <c r="F6546" s="4">
        <v>41</v>
      </c>
      <c r="G6546" s="13">
        <f t="shared" si="102"/>
        <v>300</v>
      </c>
      <c r="H6546" s="13">
        <f>tbl_Data[[#This Row],[Units]] * tbl_Data[[#This Row],[Price]]</f>
        <v>12300</v>
      </c>
      <c r="I6546" s="4" t="s">
        <v>11</v>
      </c>
      <c r="J6546" s="4" t="s">
        <v>12</v>
      </c>
      <c r="K6546" s="4" t="s">
        <v>53</v>
      </c>
    </row>
    <row r="6547" spans="2:11" x14ac:dyDescent="0.25">
      <c r="B6547" s="7">
        <v>44428</v>
      </c>
      <c r="C6547" s="4" t="s">
        <v>21</v>
      </c>
      <c r="D6547" s="4" t="s">
        <v>18</v>
      </c>
      <c r="E6547" s="4" t="s">
        <v>17</v>
      </c>
      <c r="F6547" s="4">
        <v>31</v>
      </c>
      <c r="G6547" s="13">
        <f t="shared" si="102"/>
        <v>500</v>
      </c>
      <c r="H6547" s="13">
        <f>tbl_Data[[#This Row],[Units]] * tbl_Data[[#This Row],[Price]]</f>
        <v>15500</v>
      </c>
      <c r="I6547" s="4" t="s">
        <v>11</v>
      </c>
      <c r="J6547" s="4" t="s">
        <v>12</v>
      </c>
      <c r="K6547" s="4" t="s">
        <v>52</v>
      </c>
    </row>
    <row r="6548" spans="2:11" x14ac:dyDescent="0.25">
      <c r="B6548" s="7">
        <v>44428</v>
      </c>
      <c r="C6548" s="4" t="s">
        <v>8</v>
      </c>
      <c r="D6548" s="4" t="s">
        <v>18</v>
      </c>
      <c r="E6548" s="4" t="s">
        <v>17</v>
      </c>
      <c r="F6548" s="4">
        <v>35</v>
      </c>
      <c r="G6548" s="13">
        <f t="shared" si="102"/>
        <v>500</v>
      </c>
      <c r="H6548" s="13">
        <f>tbl_Data[[#This Row],[Units]] * tbl_Data[[#This Row],[Price]]</f>
        <v>17500</v>
      </c>
      <c r="I6548" s="4" t="s">
        <v>23</v>
      </c>
      <c r="J6548" s="4" t="s">
        <v>19</v>
      </c>
      <c r="K6548" s="4" t="s">
        <v>52</v>
      </c>
    </row>
    <row r="6549" spans="2:11" x14ac:dyDescent="0.25">
      <c r="B6549" s="7">
        <v>44429</v>
      </c>
      <c r="C6549" s="4" t="s">
        <v>21</v>
      </c>
      <c r="D6549" s="4" t="s">
        <v>48</v>
      </c>
      <c r="E6549" s="4" t="s">
        <v>20</v>
      </c>
      <c r="F6549" s="4">
        <v>1</v>
      </c>
      <c r="G6549" s="13">
        <f t="shared" si="102"/>
        <v>300</v>
      </c>
      <c r="H6549" s="13">
        <f>tbl_Data[[#This Row],[Units]] * tbl_Data[[#This Row],[Price]]</f>
        <v>300</v>
      </c>
      <c r="I6549" s="4" t="s">
        <v>11</v>
      </c>
      <c r="J6549" s="4" t="s">
        <v>12</v>
      </c>
      <c r="K6549" s="4" t="s">
        <v>52</v>
      </c>
    </row>
    <row r="6550" spans="2:11" x14ac:dyDescent="0.25">
      <c r="B6550" s="7">
        <v>44429</v>
      </c>
      <c r="C6550" s="4" t="s">
        <v>13</v>
      </c>
      <c r="D6550" s="4" t="s">
        <v>48</v>
      </c>
      <c r="E6550" s="4" t="s">
        <v>22</v>
      </c>
      <c r="F6550" s="4">
        <v>2</v>
      </c>
      <c r="G6550" s="13">
        <f t="shared" si="102"/>
        <v>200</v>
      </c>
      <c r="H6550" s="13">
        <f>tbl_Data[[#This Row],[Units]] * tbl_Data[[#This Row],[Price]]</f>
        <v>400</v>
      </c>
      <c r="I6550" s="4" t="s">
        <v>11</v>
      </c>
      <c r="J6550" s="4" t="s">
        <v>12</v>
      </c>
      <c r="K6550" s="4" t="s">
        <v>55</v>
      </c>
    </row>
    <row r="6551" spans="2:11" x14ac:dyDescent="0.25">
      <c r="B6551" s="7">
        <v>44429</v>
      </c>
      <c r="C6551" s="4" t="s">
        <v>13</v>
      </c>
      <c r="D6551" s="4" t="s">
        <v>14</v>
      </c>
      <c r="E6551" s="4" t="s">
        <v>22</v>
      </c>
      <c r="F6551" s="4">
        <v>25</v>
      </c>
      <c r="G6551" s="13">
        <f t="shared" si="102"/>
        <v>200</v>
      </c>
      <c r="H6551" s="13">
        <f>tbl_Data[[#This Row],[Units]] * tbl_Data[[#This Row],[Price]]</f>
        <v>5000</v>
      </c>
      <c r="I6551" s="4" t="s">
        <v>11</v>
      </c>
      <c r="J6551" s="4" t="s">
        <v>12</v>
      </c>
      <c r="K6551" s="4" t="s">
        <v>52</v>
      </c>
    </row>
    <row r="6552" spans="2:11" x14ac:dyDescent="0.25">
      <c r="B6552" s="7">
        <v>44429</v>
      </c>
      <c r="C6552" s="4" t="s">
        <v>21</v>
      </c>
      <c r="D6552" s="4" t="s">
        <v>16</v>
      </c>
      <c r="E6552" s="4" t="s">
        <v>17</v>
      </c>
      <c r="F6552" s="4">
        <v>11</v>
      </c>
      <c r="G6552" s="13">
        <f t="shared" si="102"/>
        <v>500</v>
      </c>
      <c r="H6552" s="13">
        <f>tbl_Data[[#This Row],[Units]] * tbl_Data[[#This Row],[Price]]</f>
        <v>5500</v>
      </c>
      <c r="I6552" s="4" t="s">
        <v>11</v>
      </c>
      <c r="J6552" s="4" t="s">
        <v>12</v>
      </c>
      <c r="K6552" s="4" t="s">
        <v>53</v>
      </c>
    </row>
    <row r="6553" spans="2:11" x14ac:dyDescent="0.25">
      <c r="B6553" s="7">
        <v>44429</v>
      </c>
      <c r="C6553" s="4" t="s">
        <v>21</v>
      </c>
      <c r="D6553" s="4" t="s">
        <v>48</v>
      </c>
      <c r="E6553" s="4" t="s">
        <v>10</v>
      </c>
      <c r="F6553" s="4">
        <v>15</v>
      </c>
      <c r="G6553" s="13">
        <f t="shared" si="102"/>
        <v>400</v>
      </c>
      <c r="H6553" s="13">
        <f>tbl_Data[[#This Row],[Units]] * tbl_Data[[#This Row],[Price]]</f>
        <v>6000</v>
      </c>
      <c r="I6553" s="4" t="s">
        <v>23</v>
      </c>
      <c r="J6553" s="4" t="s">
        <v>12</v>
      </c>
      <c r="K6553" s="4" t="s">
        <v>55</v>
      </c>
    </row>
    <row r="6554" spans="2:11" x14ac:dyDescent="0.25">
      <c r="B6554" s="7">
        <v>44429</v>
      </c>
      <c r="C6554" s="4" t="s">
        <v>21</v>
      </c>
      <c r="D6554" s="4" t="s">
        <v>18</v>
      </c>
      <c r="E6554" s="4" t="s">
        <v>22</v>
      </c>
      <c r="F6554" s="4">
        <v>43</v>
      </c>
      <c r="G6554" s="13">
        <f t="shared" si="102"/>
        <v>200</v>
      </c>
      <c r="H6554" s="13">
        <f>tbl_Data[[#This Row],[Units]] * tbl_Data[[#This Row],[Price]]</f>
        <v>8600</v>
      </c>
      <c r="I6554" s="4" t="s">
        <v>23</v>
      </c>
      <c r="J6554" s="4" t="s">
        <v>12</v>
      </c>
      <c r="K6554" s="4" t="s">
        <v>56</v>
      </c>
    </row>
    <row r="6555" spans="2:11" x14ac:dyDescent="0.25">
      <c r="B6555" s="7">
        <v>44429</v>
      </c>
      <c r="C6555" s="4" t="s">
        <v>8</v>
      </c>
      <c r="D6555" s="4" t="s">
        <v>18</v>
      </c>
      <c r="E6555" s="4" t="s">
        <v>10</v>
      </c>
      <c r="F6555" s="4">
        <v>27</v>
      </c>
      <c r="G6555" s="13">
        <f t="shared" si="102"/>
        <v>400</v>
      </c>
      <c r="H6555" s="13">
        <f>tbl_Data[[#This Row],[Units]] * tbl_Data[[#This Row],[Price]]</f>
        <v>10800</v>
      </c>
      <c r="I6555" s="4" t="s">
        <v>11</v>
      </c>
      <c r="J6555" s="4" t="s">
        <v>12</v>
      </c>
      <c r="K6555" s="4" t="s">
        <v>55</v>
      </c>
    </row>
    <row r="6556" spans="2:11" x14ac:dyDescent="0.25">
      <c r="B6556" s="7">
        <v>44429</v>
      </c>
      <c r="C6556" s="4" t="s">
        <v>13</v>
      </c>
      <c r="D6556" s="4" t="s">
        <v>9</v>
      </c>
      <c r="E6556" s="4" t="s">
        <v>17</v>
      </c>
      <c r="F6556" s="4">
        <v>29</v>
      </c>
      <c r="G6556" s="13">
        <f t="shared" si="102"/>
        <v>500</v>
      </c>
      <c r="H6556" s="13">
        <f>tbl_Data[[#This Row],[Units]] * tbl_Data[[#This Row],[Price]]</f>
        <v>14500</v>
      </c>
      <c r="I6556" s="4" t="s">
        <v>23</v>
      </c>
      <c r="J6556" s="4" t="s">
        <v>12</v>
      </c>
      <c r="K6556" s="4" t="s">
        <v>53</v>
      </c>
    </row>
    <row r="6557" spans="2:11" x14ac:dyDescent="0.25">
      <c r="B6557" s="7">
        <v>44429</v>
      </c>
      <c r="C6557" s="4" t="s">
        <v>21</v>
      </c>
      <c r="D6557" s="4" t="s">
        <v>14</v>
      </c>
      <c r="E6557" s="4" t="s">
        <v>17</v>
      </c>
      <c r="F6557" s="4">
        <v>46</v>
      </c>
      <c r="G6557" s="13">
        <f t="shared" si="102"/>
        <v>500</v>
      </c>
      <c r="H6557" s="13">
        <f>tbl_Data[[#This Row],[Units]] * tbl_Data[[#This Row],[Price]]</f>
        <v>23000</v>
      </c>
      <c r="I6557" s="4" t="s">
        <v>11</v>
      </c>
      <c r="J6557" s="4" t="s">
        <v>12</v>
      </c>
      <c r="K6557" s="4" t="s">
        <v>55</v>
      </c>
    </row>
    <row r="6558" spans="2:11" x14ac:dyDescent="0.25">
      <c r="B6558" s="7">
        <v>44430</v>
      </c>
      <c r="C6558" s="4" t="s">
        <v>21</v>
      </c>
      <c r="D6558" s="4" t="s">
        <v>24</v>
      </c>
      <c r="E6558" s="4" t="s">
        <v>17</v>
      </c>
      <c r="F6558" s="4">
        <v>2</v>
      </c>
      <c r="G6558" s="13">
        <f t="shared" si="102"/>
        <v>500</v>
      </c>
      <c r="H6558" s="13">
        <f>tbl_Data[[#This Row],[Units]] * tbl_Data[[#This Row],[Price]]</f>
        <v>1000</v>
      </c>
      <c r="I6558" s="4" t="s">
        <v>11</v>
      </c>
      <c r="J6558" s="4" t="s">
        <v>12</v>
      </c>
      <c r="K6558" s="4" t="s">
        <v>53</v>
      </c>
    </row>
    <row r="6559" spans="2:11" x14ac:dyDescent="0.25">
      <c r="B6559" s="7">
        <v>44430</v>
      </c>
      <c r="C6559" s="4" t="s">
        <v>13</v>
      </c>
      <c r="D6559" s="4" t="s">
        <v>14</v>
      </c>
      <c r="E6559" s="4" t="s">
        <v>20</v>
      </c>
      <c r="F6559" s="4">
        <v>5</v>
      </c>
      <c r="G6559" s="13">
        <f t="shared" si="102"/>
        <v>300</v>
      </c>
      <c r="H6559" s="13">
        <f>tbl_Data[[#This Row],[Units]] * tbl_Data[[#This Row],[Price]]</f>
        <v>1500</v>
      </c>
      <c r="I6559" s="4" t="s">
        <v>11</v>
      </c>
      <c r="J6559" s="4" t="s">
        <v>12</v>
      </c>
      <c r="K6559" s="4" t="s">
        <v>52</v>
      </c>
    </row>
    <row r="6560" spans="2:11" x14ac:dyDescent="0.25">
      <c r="B6560" s="7">
        <v>44430</v>
      </c>
      <c r="C6560" s="4" t="s">
        <v>21</v>
      </c>
      <c r="D6560" s="4" t="s">
        <v>14</v>
      </c>
      <c r="E6560" s="4" t="s">
        <v>15</v>
      </c>
      <c r="F6560" s="4">
        <v>33</v>
      </c>
      <c r="G6560" s="13">
        <f t="shared" si="102"/>
        <v>100</v>
      </c>
      <c r="H6560" s="13">
        <f>tbl_Data[[#This Row],[Units]] * tbl_Data[[#This Row],[Price]]</f>
        <v>3300</v>
      </c>
      <c r="I6560" s="4" t="s">
        <v>11</v>
      </c>
      <c r="J6560" s="4" t="s">
        <v>12</v>
      </c>
      <c r="K6560" s="4" t="s">
        <v>55</v>
      </c>
    </row>
    <row r="6561" spans="2:11" x14ac:dyDescent="0.25">
      <c r="B6561" s="7">
        <v>44430</v>
      </c>
      <c r="C6561" s="4" t="s">
        <v>8</v>
      </c>
      <c r="D6561" s="4" t="s">
        <v>48</v>
      </c>
      <c r="E6561" s="4" t="s">
        <v>20</v>
      </c>
      <c r="F6561" s="4">
        <v>15</v>
      </c>
      <c r="G6561" s="13">
        <f t="shared" si="102"/>
        <v>300</v>
      </c>
      <c r="H6561" s="13">
        <f>tbl_Data[[#This Row],[Units]] * tbl_Data[[#This Row],[Price]]</f>
        <v>4500</v>
      </c>
      <c r="I6561" s="4" t="s">
        <v>23</v>
      </c>
      <c r="J6561" s="4" t="s">
        <v>12</v>
      </c>
      <c r="K6561" s="4" t="s">
        <v>53</v>
      </c>
    </row>
    <row r="6562" spans="2:11" x14ac:dyDescent="0.25">
      <c r="B6562" s="7">
        <v>44430</v>
      </c>
      <c r="C6562" s="4" t="s">
        <v>21</v>
      </c>
      <c r="D6562" s="4" t="s">
        <v>16</v>
      </c>
      <c r="E6562" s="4" t="s">
        <v>15</v>
      </c>
      <c r="F6562" s="4">
        <v>47</v>
      </c>
      <c r="G6562" s="13">
        <f t="shared" si="102"/>
        <v>100</v>
      </c>
      <c r="H6562" s="13">
        <f>tbl_Data[[#This Row],[Units]] * tbl_Data[[#This Row],[Price]]</f>
        <v>4700</v>
      </c>
      <c r="I6562" s="4" t="s">
        <v>11</v>
      </c>
      <c r="J6562" s="4" t="s">
        <v>12</v>
      </c>
      <c r="K6562" s="4" t="s">
        <v>55</v>
      </c>
    </row>
    <row r="6563" spans="2:11" x14ac:dyDescent="0.25">
      <c r="B6563" s="7">
        <v>44430</v>
      </c>
      <c r="C6563" s="4" t="s">
        <v>21</v>
      </c>
      <c r="D6563" s="4" t="s">
        <v>18</v>
      </c>
      <c r="E6563" s="4" t="s">
        <v>17</v>
      </c>
      <c r="F6563" s="4">
        <v>12</v>
      </c>
      <c r="G6563" s="13">
        <f t="shared" si="102"/>
        <v>500</v>
      </c>
      <c r="H6563" s="13">
        <f>tbl_Data[[#This Row],[Units]] * tbl_Data[[#This Row],[Price]]</f>
        <v>6000</v>
      </c>
      <c r="I6563" s="4" t="s">
        <v>23</v>
      </c>
      <c r="J6563" s="4" t="s">
        <v>12</v>
      </c>
      <c r="K6563" s="4" t="s">
        <v>53</v>
      </c>
    </row>
    <row r="6564" spans="2:11" x14ac:dyDescent="0.25">
      <c r="B6564" s="7">
        <v>44430</v>
      </c>
      <c r="C6564" s="4" t="s">
        <v>21</v>
      </c>
      <c r="D6564" s="4" t="s">
        <v>18</v>
      </c>
      <c r="E6564" s="4" t="s">
        <v>20</v>
      </c>
      <c r="F6564" s="4">
        <v>27</v>
      </c>
      <c r="G6564" s="13">
        <f t="shared" si="102"/>
        <v>300</v>
      </c>
      <c r="H6564" s="13">
        <f>tbl_Data[[#This Row],[Units]] * tbl_Data[[#This Row],[Price]]</f>
        <v>8100</v>
      </c>
      <c r="I6564" s="4" t="s">
        <v>11</v>
      </c>
      <c r="J6564" s="4" t="s">
        <v>12</v>
      </c>
      <c r="K6564" s="4" t="s">
        <v>52</v>
      </c>
    </row>
    <row r="6565" spans="2:11" x14ac:dyDescent="0.25">
      <c r="B6565" s="7">
        <v>44430</v>
      </c>
      <c r="C6565" s="4" t="s">
        <v>21</v>
      </c>
      <c r="D6565" s="4" t="s">
        <v>18</v>
      </c>
      <c r="E6565" s="4" t="s">
        <v>17</v>
      </c>
      <c r="F6565" s="4">
        <v>18</v>
      </c>
      <c r="G6565" s="13">
        <f t="shared" si="102"/>
        <v>500</v>
      </c>
      <c r="H6565" s="13">
        <f>tbl_Data[[#This Row],[Units]] * tbl_Data[[#This Row],[Price]]</f>
        <v>9000</v>
      </c>
      <c r="I6565" s="4" t="s">
        <v>23</v>
      </c>
      <c r="J6565" s="4" t="s">
        <v>12</v>
      </c>
      <c r="K6565" s="4" t="s">
        <v>56</v>
      </c>
    </row>
    <row r="6566" spans="2:11" x14ac:dyDescent="0.25">
      <c r="B6566" s="7">
        <v>44430</v>
      </c>
      <c r="C6566" s="4" t="s">
        <v>13</v>
      </c>
      <c r="D6566" s="4" t="s">
        <v>18</v>
      </c>
      <c r="E6566" s="4" t="s">
        <v>17</v>
      </c>
      <c r="F6566" s="4">
        <v>20</v>
      </c>
      <c r="G6566" s="13">
        <f t="shared" si="102"/>
        <v>500</v>
      </c>
      <c r="H6566" s="13">
        <f>tbl_Data[[#This Row],[Units]] * tbl_Data[[#This Row],[Price]]</f>
        <v>10000</v>
      </c>
      <c r="I6566" s="4" t="s">
        <v>11</v>
      </c>
      <c r="J6566" s="4" t="s">
        <v>12</v>
      </c>
      <c r="K6566" s="4" t="s">
        <v>52</v>
      </c>
    </row>
    <row r="6567" spans="2:11" x14ac:dyDescent="0.25">
      <c r="B6567" s="7">
        <v>44430</v>
      </c>
      <c r="C6567" s="4" t="s">
        <v>8</v>
      </c>
      <c r="D6567" s="4" t="s">
        <v>24</v>
      </c>
      <c r="E6567" s="4" t="s">
        <v>20</v>
      </c>
      <c r="F6567" s="4">
        <v>40</v>
      </c>
      <c r="G6567" s="13">
        <f t="shared" si="102"/>
        <v>300</v>
      </c>
      <c r="H6567" s="13">
        <f>tbl_Data[[#This Row],[Units]] * tbl_Data[[#This Row],[Price]]</f>
        <v>12000</v>
      </c>
      <c r="I6567" s="4" t="s">
        <v>11</v>
      </c>
      <c r="J6567" s="4" t="s">
        <v>12</v>
      </c>
      <c r="K6567" s="4" t="s">
        <v>55</v>
      </c>
    </row>
    <row r="6568" spans="2:11" x14ac:dyDescent="0.25">
      <c r="B6568" s="7">
        <v>44430</v>
      </c>
      <c r="C6568" s="4" t="s">
        <v>13</v>
      </c>
      <c r="D6568" s="4" t="s">
        <v>48</v>
      </c>
      <c r="E6568" s="4" t="s">
        <v>10</v>
      </c>
      <c r="F6568" s="4">
        <v>32</v>
      </c>
      <c r="G6568" s="13">
        <f t="shared" si="102"/>
        <v>400</v>
      </c>
      <c r="H6568" s="13">
        <f>tbl_Data[[#This Row],[Units]] * tbl_Data[[#This Row],[Price]]</f>
        <v>12800</v>
      </c>
      <c r="I6568" s="4" t="s">
        <v>11</v>
      </c>
      <c r="J6568" s="4" t="s">
        <v>12</v>
      </c>
      <c r="K6568" s="4" t="s">
        <v>55</v>
      </c>
    </row>
    <row r="6569" spans="2:11" x14ac:dyDescent="0.25">
      <c r="B6569" s="7">
        <v>44430</v>
      </c>
      <c r="C6569" s="4" t="s">
        <v>21</v>
      </c>
      <c r="D6569" s="4" t="s">
        <v>48</v>
      </c>
      <c r="E6569" s="4" t="s">
        <v>20</v>
      </c>
      <c r="F6569" s="4">
        <v>47</v>
      </c>
      <c r="G6569" s="13">
        <f t="shared" si="102"/>
        <v>300</v>
      </c>
      <c r="H6569" s="13">
        <f>tbl_Data[[#This Row],[Units]] * tbl_Data[[#This Row],[Price]]</f>
        <v>14100</v>
      </c>
      <c r="I6569" s="4" t="s">
        <v>11</v>
      </c>
      <c r="J6569" s="4" t="s">
        <v>12</v>
      </c>
      <c r="K6569" s="4" t="s">
        <v>52</v>
      </c>
    </row>
    <row r="6570" spans="2:11" x14ac:dyDescent="0.25">
      <c r="B6570" s="7">
        <v>44430</v>
      </c>
      <c r="C6570" s="4" t="s">
        <v>8</v>
      </c>
      <c r="D6570" s="4" t="s">
        <v>16</v>
      </c>
      <c r="E6570" s="4" t="s">
        <v>17</v>
      </c>
      <c r="F6570" s="4">
        <v>38</v>
      </c>
      <c r="G6570" s="13">
        <f t="shared" si="102"/>
        <v>500</v>
      </c>
      <c r="H6570" s="13">
        <f>tbl_Data[[#This Row],[Units]] * tbl_Data[[#This Row],[Price]]</f>
        <v>19000</v>
      </c>
      <c r="I6570" s="4" t="s">
        <v>11</v>
      </c>
      <c r="J6570" s="4" t="s">
        <v>12</v>
      </c>
      <c r="K6570" s="4" t="s">
        <v>54</v>
      </c>
    </row>
    <row r="6571" spans="2:11" x14ac:dyDescent="0.25">
      <c r="B6571" s="7">
        <v>44430</v>
      </c>
      <c r="C6571" s="4" t="s">
        <v>21</v>
      </c>
      <c r="D6571" s="4" t="s">
        <v>18</v>
      </c>
      <c r="E6571" s="4" t="s">
        <v>17</v>
      </c>
      <c r="F6571" s="4">
        <v>43</v>
      </c>
      <c r="G6571" s="13">
        <f t="shared" si="102"/>
        <v>500</v>
      </c>
      <c r="H6571" s="13">
        <f>tbl_Data[[#This Row],[Units]] * tbl_Data[[#This Row],[Price]]</f>
        <v>21500</v>
      </c>
      <c r="I6571" s="4" t="s">
        <v>11</v>
      </c>
      <c r="J6571" s="4" t="s">
        <v>12</v>
      </c>
      <c r="K6571" s="4" t="s">
        <v>55</v>
      </c>
    </row>
    <row r="6572" spans="2:11" x14ac:dyDescent="0.25">
      <c r="B6572" s="7">
        <v>44431</v>
      </c>
      <c r="C6572" s="4" t="s">
        <v>8</v>
      </c>
      <c r="D6572" s="4" t="s">
        <v>14</v>
      </c>
      <c r="E6572" s="4" t="s">
        <v>22</v>
      </c>
      <c r="F6572" s="4">
        <v>3</v>
      </c>
      <c r="G6572" s="13">
        <f t="shared" si="102"/>
        <v>200</v>
      </c>
      <c r="H6572" s="13">
        <f>tbl_Data[[#This Row],[Units]] * tbl_Data[[#This Row],[Price]]</f>
        <v>600</v>
      </c>
      <c r="I6572" s="4" t="s">
        <v>11</v>
      </c>
      <c r="J6572" s="4" t="s">
        <v>12</v>
      </c>
      <c r="K6572" s="4" t="s">
        <v>52</v>
      </c>
    </row>
    <row r="6573" spans="2:11" x14ac:dyDescent="0.25">
      <c r="B6573" s="7">
        <v>44431</v>
      </c>
      <c r="C6573" s="4" t="s">
        <v>8</v>
      </c>
      <c r="D6573" s="4" t="s">
        <v>16</v>
      </c>
      <c r="E6573" s="4" t="s">
        <v>20</v>
      </c>
      <c r="F6573" s="4">
        <v>6</v>
      </c>
      <c r="G6573" s="13">
        <f t="shared" si="102"/>
        <v>300</v>
      </c>
      <c r="H6573" s="13">
        <f>tbl_Data[[#This Row],[Units]] * tbl_Data[[#This Row],[Price]]</f>
        <v>1800</v>
      </c>
      <c r="I6573" s="4" t="s">
        <v>11</v>
      </c>
      <c r="J6573" s="4" t="s">
        <v>12</v>
      </c>
      <c r="K6573" s="4" t="s">
        <v>53</v>
      </c>
    </row>
    <row r="6574" spans="2:11" x14ac:dyDescent="0.25">
      <c r="B6574" s="7">
        <v>44431</v>
      </c>
      <c r="C6574" s="4" t="s">
        <v>13</v>
      </c>
      <c r="D6574" s="4" t="s">
        <v>24</v>
      </c>
      <c r="E6574" s="4" t="s">
        <v>22</v>
      </c>
      <c r="F6574" s="4">
        <v>14</v>
      </c>
      <c r="G6574" s="13">
        <f t="shared" si="102"/>
        <v>200</v>
      </c>
      <c r="H6574" s="13">
        <f>tbl_Data[[#This Row],[Units]] * tbl_Data[[#This Row],[Price]]</f>
        <v>2800</v>
      </c>
      <c r="I6574" s="4" t="s">
        <v>11</v>
      </c>
      <c r="J6574" s="4" t="s">
        <v>12</v>
      </c>
      <c r="K6574" s="4" t="s">
        <v>53</v>
      </c>
    </row>
    <row r="6575" spans="2:11" x14ac:dyDescent="0.25">
      <c r="B6575" s="7">
        <v>44431</v>
      </c>
      <c r="C6575" s="4" t="s">
        <v>8</v>
      </c>
      <c r="D6575" s="4" t="s">
        <v>18</v>
      </c>
      <c r="E6575" s="4" t="s">
        <v>17</v>
      </c>
      <c r="F6575" s="4">
        <v>9</v>
      </c>
      <c r="G6575" s="13">
        <f t="shared" si="102"/>
        <v>500</v>
      </c>
      <c r="H6575" s="13">
        <f>tbl_Data[[#This Row],[Units]] * tbl_Data[[#This Row],[Price]]</f>
        <v>4500</v>
      </c>
      <c r="I6575" s="4" t="s">
        <v>11</v>
      </c>
      <c r="J6575" s="4" t="s">
        <v>12</v>
      </c>
      <c r="K6575" s="4" t="s">
        <v>53</v>
      </c>
    </row>
    <row r="6576" spans="2:11" x14ac:dyDescent="0.25">
      <c r="B6576" s="7">
        <v>44431</v>
      </c>
      <c r="C6576" s="4" t="s">
        <v>13</v>
      </c>
      <c r="D6576" s="4" t="s">
        <v>9</v>
      </c>
      <c r="E6576" s="4" t="s">
        <v>17</v>
      </c>
      <c r="F6576" s="4">
        <v>20</v>
      </c>
      <c r="G6576" s="13">
        <f t="shared" si="102"/>
        <v>500</v>
      </c>
      <c r="H6576" s="13">
        <f>tbl_Data[[#This Row],[Units]] * tbl_Data[[#This Row],[Price]]</f>
        <v>10000</v>
      </c>
      <c r="I6576" s="4" t="s">
        <v>23</v>
      </c>
      <c r="J6576" s="4" t="s">
        <v>12</v>
      </c>
      <c r="K6576" s="4" t="s">
        <v>54</v>
      </c>
    </row>
    <row r="6577" spans="2:11" x14ac:dyDescent="0.25">
      <c r="B6577" s="7">
        <v>44431</v>
      </c>
      <c r="C6577" s="4" t="s">
        <v>21</v>
      </c>
      <c r="D6577" s="4" t="s">
        <v>18</v>
      </c>
      <c r="E6577" s="4" t="s">
        <v>20</v>
      </c>
      <c r="F6577" s="4">
        <v>37</v>
      </c>
      <c r="G6577" s="13">
        <f t="shared" si="102"/>
        <v>300</v>
      </c>
      <c r="H6577" s="13">
        <f>tbl_Data[[#This Row],[Units]] * tbl_Data[[#This Row],[Price]]</f>
        <v>11100</v>
      </c>
      <c r="I6577" s="4" t="s">
        <v>23</v>
      </c>
      <c r="J6577" s="4" t="s">
        <v>12</v>
      </c>
      <c r="K6577" s="4" t="s">
        <v>53</v>
      </c>
    </row>
    <row r="6578" spans="2:11" x14ac:dyDescent="0.25">
      <c r="B6578" s="7">
        <v>44431</v>
      </c>
      <c r="C6578" s="4" t="s">
        <v>13</v>
      </c>
      <c r="D6578" s="4" t="s">
        <v>48</v>
      </c>
      <c r="E6578" s="4" t="s">
        <v>10</v>
      </c>
      <c r="F6578" s="4">
        <v>46</v>
      </c>
      <c r="G6578" s="13">
        <f t="shared" si="102"/>
        <v>400</v>
      </c>
      <c r="H6578" s="13">
        <f>tbl_Data[[#This Row],[Units]] * tbl_Data[[#This Row],[Price]]</f>
        <v>18400</v>
      </c>
      <c r="I6578" s="4" t="s">
        <v>11</v>
      </c>
      <c r="J6578" s="4" t="s">
        <v>12</v>
      </c>
      <c r="K6578" s="4" t="s">
        <v>52</v>
      </c>
    </row>
    <row r="6579" spans="2:11" x14ac:dyDescent="0.25">
      <c r="B6579" s="7">
        <v>44431</v>
      </c>
      <c r="C6579" s="4" t="s">
        <v>21</v>
      </c>
      <c r="D6579" s="4" t="s">
        <v>24</v>
      </c>
      <c r="E6579" s="4" t="s">
        <v>17</v>
      </c>
      <c r="F6579" s="4">
        <v>43</v>
      </c>
      <c r="G6579" s="13">
        <f t="shared" si="102"/>
        <v>500</v>
      </c>
      <c r="H6579" s="13">
        <f>tbl_Data[[#This Row],[Units]] * tbl_Data[[#This Row],[Price]]</f>
        <v>21500</v>
      </c>
      <c r="I6579" s="4" t="s">
        <v>11</v>
      </c>
      <c r="J6579" s="4" t="s">
        <v>12</v>
      </c>
      <c r="K6579" s="4" t="s">
        <v>53</v>
      </c>
    </row>
    <row r="6580" spans="2:11" x14ac:dyDescent="0.25">
      <c r="B6580" s="7">
        <v>44431</v>
      </c>
      <c r="C6580" s="4" t="s">
        <v>8</v>
      </c>
      <c r="D6580" s="4" t="s">
        <v>48</v>
      </c>
      <c r="E6580" s="4" t="s">
        <v>17</v>
      </c>
      <c r="F6580" s="4">
        <v>49</v>
      </c>
      <c r="G6580" s="13">
        <f t="shared" si="102"/>
        <v>500</v>
      </c>
      <c r="H6580" s="13">
        <f>tbl_Data[[#This Row],[Units]] * tbl_Data[[#This Row],[Price]]</f>
        <v>24500</v>
      </c>
      <c r="I6580" s="4" t="s">
        <v>11</v>
      </c>
      <c r="J6580" s="4" t="s">
        <v>12</v>
      </c>
      <c r="K6580" s="4" t="s">
        <v>52</v>
      </c>
    </row>
    <row r="6581" spans="2:11" x14ac:dyDescent="0.25">
      <c r="B6581" s="7">
        <v>44432</v>
      </c>
      <c r="C6581" s="4" t="s">
        <v>21</v>
      </c>
      <c r="D6581" s="4" t="s">
        <v>18</v>
      </c>
      <c r="E6581" s="4" t="s">
        <v>17</v>
      </c>
      <c r="F6581" s="4">
        <v>1</v>
      </c>
      <c r="G6581" s="13">
        <f t="shared" si="102"/>
        <v>500</v>
      </c>
      <c r="H6581" s="13">
        <f>tbl_Data[[#This Row],[Units]] * tbl_Data[[#This Row],[Price]]</f>
        <v>500</v>
      </c>
      <c r="I6581" s="4" t="s">
        <v>11</v>
      </c>
      <c r="J6581" s="4" t="s">
        <v>12</v>
      </c>
      <c r="K6581" s="4" t="s">
        <v>52</v>
      </c>
    </row>
    <row r="6582" spans="2:11" x14ac:dyDescent="0.25">
      <c r="B6582" s="7">
        <v>44432</v>
      </c>
      <c r="C6582" s="4" t="s">
        <v>8</v>
      </c>
      <c r="D6582" s="4" t="s">
        <v>14</v>
      </c>
      <c r="E6582" s="4" t="s">
        <v>22</v>
      </c>
      <c r="F6582" s="4">
        <v>4</v>
      </c>
      <c r="G6582" s="13">
        <f t="shared" si="102"/>
        <v>200</v>
      </c>
      <c r="H6582" s="13">
        <f>tbl_Data[[#This Row],[Units]] * tbl_Data[[#This Row],[Price]]</f>
        <v>800</v>
      </c>
      <c r="I6582" s="4" t="s">
        <v>11</v>
      </c>
      <c r="J6582" s="4" t="s">
        <v>12</v>
      </c>
      <c r="K6582" s="4" t="s">
        <v>52</v>
      </c>
    </row>
    <row r="6583" spans="2:11" x14ac:dyDescent="0.25">
      <c r="B6583" s="7">
        <v>44432</v>
      </c>
      <c r="C6583" s="4" t="s">
        <v>8</v>
      </c>
      <c r="D6583" s="4" t="s">
        <v>48</v>
      </c>
      <c r="E6583" s="4" t="s">
        <v>15</v>
      </c>
      <c r="F6583" s="4">
        <v>40</v>
      </c>
      <c r="G6583" s="13">
        <f t="shared" si="102"/>
        <v>100</v>
      </c>
      <c r="H6583" s="13">
        <f>tbl_Data[[#This Row],[Units]] * tbl_Data[[#This Row],[Price]]</f>
        <v>4000</v>
      </c>
      <c r="I6583" s="4" t="s">
        <v>11</v>
      </c>
      <c r="J6583" s="4" t="s">
        <v>12</v>
      </c>
      <c r="K6583" s="4" t="s">
        <v>52</v>
      </c>
    </row>
    <row r="6584" spans="2:11" x14ac:dyDescent="0.25">
      <c r="B6584" s="7">
        <v>44432</v>
      </c>
      <c r="C6584" s="4" t="s">
        <v>21</v>
      </c>
      <c r="D6584" s="4" t="s">
        <v>48</v>
      </c>
      <c r="E6584" s="4" t="s">
        <v>17</v>
      </c>
      <c r="F6584" s="4">
        <v>12</v>
      </c>
      <c r="G6584" s="13">
        <f t="shared" si="102"/>
        <v>500</v>
      </c>
      <c r="H6584" s="13">
        <f>tbl_Data[[#This Row],[Units]] * tbl_Data[[#This Row],[Price]]</f>
        <v>6000</v>
      </c>
      <c r="I6584" s="4" t="s">
        <v>11</v>
      </c>
      <c r="J6584" s="4" t="s">
        <v>12</v>
      </c>
      <c r="K6584" s="4" t="s">
        <v>52</v>
      </c>
    </row>
    <row r="6585" spans="2:11" x14ac:dyDescent="0.25">
      <c r="B6585" s="7">
        <v>44432</v>
      </c>
      <c r="C6585" s="4" t="s">
        <v>8</v>
      </c>
      <c r="D6585" s="4" t="s">
        <v>48</v>
      </c>
      <c r="E6585" s="4" t="s">
        <v>17</v>
      </c>
      <c r="F6585" s="4">
        <v>23</v>
      </c>
      <c r="G6585" s="13">
        <f t="shared" si="102"/>
        <v>500</v>
      </c>
      <c r="H6585" s="13">
        <f>tbl_Data[[#This Row],[Units]] * tbl_Data[[#This Row],[Price]]</f>
        <v>11500</v>
      </c>
      <c r="I6585" s="4" t="s">
        <v>11</v>
      </c>
      <c r="J6585" s="4" t="s">
        <v>19</v>
      </c>
      <c r="K6585" s="4" t="s">
        <v>52</v>
      </c>
    </row>
    <row r="6586" spans="2:11" x14ac:dyDescent="0.25">
      <c r="B6586" s="7">
        <v>44432</v>
      </c>
      <c r="C6586" s="4" t="s">
        <v>21</v>
      </c>
      <c r="D6586" s="4" t="s">
        <v>24</v>
      </c>
      <c r="E6586" s="4" t="s">
        <v>10</v>
      </c>
      <c r="F6586" s="4">
        <v>30</v>
      </c>
      <c r="G6586" s="13">
        <f t="shared" si="102"/>
        <v>400</v>
      </c>
      <c r="H6586" s="13">
        <f>tbl_Data[[#This Row],[Units]] * tbl_Data[[#This Row],[Price]]</f>
        <v>12000</v>
      </c>
      <c r="I6586" s="4" t="s">
        <v>11</v>
      </c>
      <c r="J6586" s="4" t="s">
        <v>12</v>
      </c>
      <c r="K6586" s="4" t="s">
        <v>55</v>
      </c>
    </row>
    <row r="6587" spans="2:11" x14ac:dyDescent="0.25">
      <c r="B6587" s="7">
        <v>44432</v>
      </c>
      <c r="C6587" s="4" t="s">
        <v>8</v>
      </c>
      <c r="D6587" s="4" t="s">
        <v>18</v>
      </c>
      <c r="E6587" s="4" t="s">
        <v>10</v>
      </c>
      <c r="F6587" s="4">
        <v>32</v>
      </c>
      <c r="G6587" s="13">
        <f t="shared" si="102"/>
        <v>400</v>
      </c>
      <c r="H6587" s="13">
        <f>tbl_Data[[#This Row],[Units]] * tbl_Data[[#This Row],[Price]]</f>
        <v>12800</v>
      </c>
      <c r="I6587" s="4" t="s">
        <v>11</v>
      </c>
      <c r="J6587" s="4" t="s">
        <v>12</v>
      </c>
      <c r="K6587" s="4" t="s">
        <v>55</v>
      </c>
    </row>
    <row r="6588" spans="2:11" x14ac:dyDescent="0.25">
      <c r="B6588" s="7">
        <v>44432</v>
      </c>
      <c r="C6588" s="4" t="s">
        <v>13</v>
      </c>
      <c r="D6588" s="4" t="s">
        <v>14</v>
      </c>
      <c r="E6588" s="4" t="s">
        <v>10</v>
      </c>
      <c r="F6588" s="4">
        <v>32</v>
      </c>
      <c r="G6588" s="13">
        <f t="shared" si="102"/>
        <v>400</v>
      </c>
      <c r="H6588" s="13">
        <f>tbl_Data[[#This Row],[Units]] * tbl_Data[[#This Row],[Price]]</f>
        <v>12800</v>
      </c>
      <c r="I6588" s="4" t="s">
        <v>11</v>
      </c>
      <c r="J6588" s="4" t="s">
        <v>12</v>
      </c>
      <c r="K6588" s="4" t="s">
        <v>53</v>
      </c>
    </row>
    <row r="6589" spans="2:11" x14ac:dyDescent="0.25">
      <c r="B6589" s="7">
        <v>44432</v>
      </c>
      <c r="C6589" s="4" t="s">
        <v>13</v>
      </c>
      <c r="D6589" s="4" t="s">
        <v>18</v>
      </c>
      <c r="E6589" s="4" t="s">
        <v>17</v>
      </c>
      <c r="F6589" s="4">
        <v>28</v>
      </c>
      <c r="G6589" s="13">
        <f t="shared" si="102"/>
        <v>500</v>
      </c>
      <c r="H6589" s="13">
        <f>tbl_Data[[#This Row],[Units]] * tbl_Data[[#This Row],[Price]]</f>
        <v>14000</v>
      </c>
      <c r="I6589" s="4" t="s">
        <v>11</v>
      </c>
      <c r="J6589" s="4" t="s">
        <v>12</v>
      </c>
      <c r="K6589" s="4" t="s">
        <v>53</v>
      </c>
    </row>
    <row r="6590" spans="2:11" x14ac:dyDescent="0.25">
      <c r="B6590" s="7">
        <v>44432</v>
      </c>
      <c r="C6590" s="4" t="s">
        <v>8</v>
      </c>
      <c r="D6590" s="4" t="s">
        <v>14</v>
      </c>
      <c r="E6590" s="4" t="s">
        <v>17</v>
      </c>
      <c r="F6590" s="4">
        <v>32</v>
      </c>
      <c r="G6590" s="13">
        <f t="shared" si="102"/>
        <v>500</v>
      </c>
      <c r="H6590" s="13">
        <f>tbl_Data[[#This Row],[Units]] * tbl_Data[[#This Row],[Price]]</f>
        <v>16000</v>
      </c>
      <c r="I6590" s="4" t="s">
        <v>23</v>
      </c>
      <c r="J6590" s="4" t="s">
        <v>12</v>
      </c>
      <c r="K6590" s="4" t="s">
        <v>55</v>
      </c>
    </row>
    <row r="6591" spans="2:11" x14ac:dyDescent="0.25">
      <c r="B6591" s="7">
        <v>44432</v>
      </c>
      <c r="C6591" s="4" t="s">
        <v>21</v>
      </c>
      <c r="D6591" s="4" t="s">
        <v>48</v>
      </c>
      <c r="E6591" s="4" t="s">
        <v>17</v>
      </c>
      <c r="F6591" s="4">
        <v>45</v>
      </c>
      <c r="G6591" s="13">
        <f t="shared" si="102"/>
        <v>500</v>
      </c>
      <c r="H6591" s="13">
        <f>tbl_Data[[#This Row],[Units]] * tbl_Data[[#This Row],[Price]]</f>
        <v>22500</v>
      </c>
      <c r="I6591" s="4" t="s">
        <v>23</v>
      </c>
      <c r="J6591" s="4" t="s">
        <v>12</v>
      </c>
      <c r="K6591" s="4" t="s">
        <v>55</v>
      </c>
    </row>
    <row r="6592" spans="2:11" x14ac:dyDescent="0.25">
      <c r="B6592" s="7">
        <v>44433</v>
      </c>
      <c r="C6592" s="4" t="s">
        <v>13</v>
      </c>
      <c r="D6592" s="4" t="s">
        <v>14</v>
      </c>
      <c r="E6592" s="4" t="s">
        <v>17</v>
      </c>
      <c r="F6592" s="4">
        <v>3</v>
      </c>
      <c r="G6592" s="13">
        <f t="shared" si="102"/>
        <v>500</v>
      </c>
      <c r="H6592" s="13">
        <f>tbl_Data[[#This Row],[Units]] * tbl_Data[[#This Row],[Price]]</f>
        <v>1500</v>
      </c>
      <c r="I6592" s="4" t="s">
        <v>11</v>
      </c>
      <c r="J6592" s="4" t="s">
        <v>12</v>
      </c>
      <c r="K6592" s="4" t="s">
        <v>52</v>
      </c>
    </row>
    <row r="6593" spans="2:11" x14ac:dyDescent="0.25">
      <c r="B6593" s="7">
        <v>44433</v>
      </c>
      <c r="C6593" s="4" t="s">
        <v>13</v>
      </c>
      <c r="D6593" s="4" t="s">
        <v>9</v>
      </c>
      <c r="E6593" s="4" t="s">
        <v>15</v>
      </c>
      <c r="F6593" s="4">
        <v>37</v>
      </c>
      <c r="G6593" s="13">
        <f t="shared" si="102"/>
        <v>100</v>
      </c>
      <c r="H6593" s="13">
        <f>tbl_Data[[#This Row],[Units]] * tbl_Data[[#This Row],[Price]]</f>
        <v>3700</v>
      </c>
      <c r="I6593" s="4" t="s">
        <v>11</v>
      </c>
      <c r="J6593" s="4" t="s">
        <v>19</v>
      </c>
      <c r="K6593" s="4" t="s">
        <v>56</v>
      </c>
    </row>
    <row r="6594" spans="2:11" x14ac:dyDescent="0.25">
      <c r="B6594" s="7">
        <v>44433</v>
      </c>
      <c r="C6594" s="4" t="s">
        <v>21</v>
      </c>
      <c r="D6594" s="4" t="s">
        <v>14</v>
      </c>
      <c r="E6594" s="4" t="s">
        <v>15</v>
      </c>
      <c r="F6594" s="4">
        <v>41</v>
      </c>
      <c r="G6594" s="13">
        <f t="shared" si="102"/>
        <v>100</v>
      </c>
      <c r="H6594" s="13">
        <f>tbl_Data[[#This Row],[Units]] * tbl_Data[[#This Row],[Price]]</f>
        <v>4100</v>
      </c>
      <c r="I6594" s="4" t="s">
        <v>11</v>
      </c>
      <c r="J6594" s="4" t="s">
        <v>12</v>
      </c>
      <c r="K6594" s="4" t="s">
        <v>55</v>
      </c>
    </row>
    <row r="6595" spans="2:11" x14ac:dyDescent="0.25">
      <c r="B6595" s="7">
        <v>44433</v>
      </c>
      <c r="C6595" s="4" t="s">
        <v>21</v>
      </c>
      <c r="D6595" s="4" t="s">
        <v>18</v>
      </c>
      <c r="E6595" s="4" t="s">
        <v>15</v>
      </c>
      <c r="F6595" s="4">
        <v>46</v>
      </c>
      <c r="G6595" s="13">
        <f t="shared" si="102"/>
        <v>100</v>
      </c>
      <c r="H6595" s="13">
        <f>tbl_Data[[#This Row],[Units]] * tbl_Data[[#This Row],[Price]]</f>
        <v>4600</v>
      </c>
      <c r="I6595" s="4" t="s">
        <v>11</v>
      </c>
      <c r="J6595" s="4" t="s">
        <v>12</v>
      </c>
      <c r="K6595" s="4" t="s">
        <v>53</v>
      </c>
    </row>
    <row r="6596" spans="2:11" x14ac:dyDescent="0.25">
      <c r="B6596" s="7">
        <v>44433</v>
      </c>
      <c r="C6596" s="4" t="s">
        <v>8</v>
      </c>
      <c r="D6596" s="4" t="s">
        <v>48</v>
      </c>
      <c r="E6596" s="4" t="s">
        <v>10</v>
      </c>
      <c r="F6596" s="4">
        <v>12</v>
      </c>
      <c r="G6596" s="13">
        <f t="shared" ref="G6596:G6659" si="103">_xlfn.XLOOKUP(E6596, Product, dv_Price, "N/A", 0)</f>
        <v>400</v>
      </c>
      <c r="H6596" s="13">
        <f>tbl_Data[[#This Row],[Units]] * tbl_Data[[#This Row],[Price]]</f>
        <v>4800</v>
      </c>
      <c r="I6596" s="4" t="s">
        <v>11</v>
      </c>
      <c r="J6596" s="4" t="s">
        <v>12</v>
      </c>
      <c r="K6596" s="4" t="s">
        <v>53</v>
      </c>
    </row>
    <row r="6597" spans="2:11" x14ac:dyDescent="0.25">
      <c r="B6597" s="7">
        <v>44433</v>
      </c>
      <c r="C6597" s="4" t="s">
        <v>13</v>
      </c>
      <c r="D6597" s="4" t="s">
        <v>18</v>
      </c>
      <c r="E6597" s="4" t="s">
        <v>17</v>
      </c>
      <c r="F6597" s="4">
        <v>10</v>
      </c>
      <c r="G6597" s="13">
        <f t="shared" si="103"/>
        <v>500</v>
      </c>
      <c r="H6597" s="13">
        <f>tbl_Data[[#This Row],[Units]] * tbl_Data[[#This Row],[Price]]</f>
        <v>5000</v>
      </c>
      <c r="I6597" s="4" t="s">
        <v>11</v>
      </c>
      <c r="J6597" s="4" t="s">
        <v>12</v>
      </c>
      <c r="K6597" s="4" t="s">
        <v>53</v>
      </c>
    </row>
    <row r="6598" spans="2:11" x14ac:dyDescent="0.25">
      <c r="B6598" s="7">
        <v>44433</v>
      </c>
      <c r="C6598" s="4" t="s">
        <v>13</v>
      </c>
      <c r="D6598" s="4" t="s">
        <v>18</v>
      </c>
      <c r="E6598" s="4" t="s">
        <v>22</v>
      </c>
      <c r="F6598" s="4">
        <v>25</v>
      </c>
      <c r="G6598" s="13">
        <f t="shared" si="103"/>
        <v>200</v>
      </c>
      <c r="H6598" s="13">
        <f>tbl_Data[[#This Row],[Units]] * tbl_Data[[#This Row],[Price]]</f>
        <v>5000</v>
      </c>
      <c r="I6598" s="4" t="s">
        <v>11</v>
      </c>
      <c r="J6598" s="4" t="s">
        <v>12</v>
      </c>
      <c r="K6598" s="4" t="s">
        <v>52</v>
      </c>
    </row>
    <row r="6599" spans="2:11" x14ac:dyDescent="0.25">
      <c r="B6599" s="7">
        <v>44433</v>
      </c>
      <c r="C6599" s="4" t="s">
        <v>13</v>
      </c>
      <c r="D6599" s="4" t="s">
        <v>16</v>
      </c>
      <c r="E6599" s="4" t="s">
        <v>17</v>
      </c>
      <c r="F6599" s="4">
        <v>11</v>
      </c>
      <c r="G6599" s="13">
        <f t="shared" si="103"/>
        <v>500</v>
      </c>
      <c r="H6599" s="13">
        <f>tbl_Data[[#This Row],[Units]] * tbl_Data[[#This Row],[Price]]</f>
        <v>5500</v>
      </c>
      <c r="I6599" s="4" t="s">
        <v>11</v>
      </c>
      <c r="J6599" s="4" t="s">
        <v>12</v>
      </c>
      <c r="K6599" s="4" t="s">
        <v>55</v>
      </c>
    </row>
    <row r="6600" spans="2:11" x14ac:dyDescent="0.25">
      <c r="B6600" s="7">
        <v>44433</v>
      </c>
      <c r="C6600" s="4" t="s">
        <v>13</v>
      </c>
      <c r="D6600" s="4" t="s">
        <v>16</v>
      </c>
      <c r="E6600" s="4" t="s">
        <v>10</v>
      </c>
      <c r="F6600" s="4">
        <v>16</v>
      </c>
      <c r="G6600" s="13">
        <f t="shared" si="103"/>
        <v>400</v>
      </c>
      <c r="H6600" s="13">
        <f>tbl_Data[[#This Row],[Units]] * tbl_Data[[#This Row],[Price]]</f>
        <v>6400</v>
      </c>
      <c r="I6600" s="4" t="s">
        <v>11</v>
      </c>
      <c r="J6600" s="4" t="s">
        <v>12</v>
      </c>
      <c r="K6600" s="4" t="s">
        <v>55</v>
      </c>
    </row>
    <row r="6601" spans="2:11" x14ac:dyDescent="0.25">
      <c r="B6601" s="7">
        <v>44433</v>
      </c>
      <c r="C6601" s="4" t="s">
        <v>13</v>
      </c>
      <c r="D6601" s="4" t="s">
        <v>9</v>
      </c>
      <c r="E6601" s="4" t="s">
        <v>17</v>
      </c>
      <c r="F6601" s="4">
        <v>13</v>
      </c>
      <c r="G6601" s="13">
        <f t="shared" si="103"/>
        <v>500</v>
      </c>
      <c r="H6601" s="13">
        <f>tbl_Data[[#This Row],[Units]] * tbl_Data[[#This Row],[Price]]</f>
        <v>6500</v>
      </c>
      <c r="I6601" s="4" t="s">
        <v>11</v>
      </c>
      <c r="J6601" s="4" t="s">
        <v>12</v>
      </c>
      <c r="K6601" s="4" t="s">
        <v>56</v>
      </c>
    </row>
    <row r="6602" spans="2:11" x14ac:dyDescent="0.25">
      <c r="B6602" s="7">
        <v>44433</v>
      </c>
      <c r="C6602" s="4" t="s">
        <v>21</v>
      </c>
      <c r="D6602" s="4" t="s">
        <v>18</v>
      </c>
      <c r="E6602" s="4" t="s">
        <v>17</v>
      </c>
      <c r="F6602" s="4">
        <v>15</v>
      </c>
      <c r="G6602" s="13">
        <f t="shared" si="103"/>
        <v>500</v>
      </c>
      <c r="H6602" s="13">
        <f>tbl_Data[[#This Row],[Units]] * tbl_Data[[#This Row],[Price]]</f>
        <v>7500</v>
      </c>
      <c r="I6602" s="4" t="s">
        <v>23</v>
      </c>
      <c r="J6602" s="4" t="s">
        <v>12</v>
      </c>
      <c r="K6602" s="4" t="s">
        <v>55</v>
      </c>
    </row>
    <row r="6603" spans="2:11" x14ac:dyDescent="0.25">
      <c r="B6603" s="7">
        <v>44433</v>
      </c>
      <c r="C6603" s="4" t="s">
        <v>8</v>
      </c>
      <c r="D6603" s="4" t="s">
        <v>48</v>
      </c>
      <c r="E6603" s="4" t="s">
        <v>10</v>
      </c>
      <c r="F6603" s="4">
        <v>19</v>
      </c>
      <c r="G6603" s="13">
        <f t="shared" si="103"/>
        <v>400</v>
      </c>
      <c r="H6603" s="13">
        <f>tbl_Data[[#This Row],[Units]] * tbl_Data[[#This Row],[Price]]</f>
        <v>7600</v>
      </c>
      <c r="I6603" s="4" t="s">
        <v>11</v>
      </c>
      <c r="J6603" s="4" t="s">
        <v>19</v>
      </c>
      <c r="K6603" s="4" t="s">
        <v>53</v>
      </c>
    </row>
    <row r="6604" spans="2:11" x14ac:dyDescent="0.25">
      <c r="B6604" s="7">
        <v>44433</v>
      </c>
      <c r="C6604" s="4" t="s">
        <v>8</v>
      </c>
      <c r="D6604" s="4" t="s">
        <v>14</v>
      </c>
      <c r="E6604" s="4" t="s">
        <v>17</v>
      </c>
      <c r="F6604" s="4">
        <v>16</v>
      </c>
      <c r="G6604" s="13">
        <f t="shared" si="103"/>
        <v>500</v>
      </c>
      <c r="H6604" s="13">
        <f>tbl_Data[[#This Row],[Units]] * tbl_Data[[#This Row],[Price]]</f>
        <v>8000</v>
      </c>
      <c r="I6604" s="4" t="s">
        <v>11</v>
      </c>
      <c r="J6604" s="4" t="s">
        <v>12</v>
      </c>
      <c r="K6604" s="4" t="s">
        <v>55</v>
      </c>
    </row>
    <row r="6605" spans="2:11" x14ac:dyDescent="0.25">
      <c r="B6605" s="7">
        <v>44433</v>
      </c>
      <c r="C6605" s="4" t="s">
        <v>21</v>
      </c>
      <c r="D6605" s="4" t="s">
        <v>14</v>
      </c>
      <c r="E6605" s="4" t="s">
        <v>20</v>
      </c>
      <c r="F6605" s="4">
        <v>27</v>
      </c>
      <c r="G6605" s="13">
        <f t="shared" si="103"/>
        <v>300</v>
      </c>
      <c r="H6605" s="13">
        <f>tbl_Data[[#This Row],[Units]] * tbl_Data[[#This Row],[Price]]</f>
        <v>8100</v>
      </c>
      <c r="I6605" s="4" t="s">
        <v>11</v>
      </c>
      <c r="J6605" s="4" t="s">
        <v>19</v>
      </c>
      <c r="K6605" s="4" t="s">
        <v>52</v>
      </c>
    </row>
    <row r="6606" spans="2:11" x14ac:dyDescent="0.25">
      <c r="B6606" s="7">
        <v>44433</v>
      </c>
      <c r="C6606" s="4" t="s">
        <v>21</v>
      </c>
      <c r="D6606" s="4" t="s">
        <v>18</v>
      </c>
      <c r="E6606" s="4" t="s">
        <v>17</v>
      </c>
      <c r="F6606" s="4">
        <v>17</v>
      </c>
      <c r="G6606" s="13">
        <f t="shared" si="103"/>
        <v>500</v>
      </c>
      <c r="H6606" s="13">
        <f>tbl_Data[[#This Row],[Units]] * tbl_Data[[#This Row],[Price]]</f>
        <v>8500</v>
      </c>
      <c r="I6606" s="4" t="s">
        <v>11</v>
      </c>
      <c r="J6606" s="4" t="s">
        <v>12</v>
      </c>
      <c r="K6606" s="4" t="s">
        <v>52</v>
      </c>
    </row>
    <row r="6607" spans="2:11" x14ac:dyDescent="0.25">
      <c r="B6607" s="7">
        <v>44433</v>
      </c>
      <c r="C6607" s="4" t="s">
        <v>8</v>
      </c>
      <c r="D6607" s="4" t="s">
        <v>14</v>
      </c>
      <c r="E6607" s="4" t="s">
        <v>10</v>
      </c>
      <c r="F6607" s="4">
        <v>30</v>
      </c>
      <c r="G6607" s="13">
        <f t="shared" si="103"/>
        <v>400</v>
      </c>
      <c r="H6607" s="13">
        <f>tbl_Data[[#This Row],[Units]] * tbl_Data[[#This Row],[Price]]</f>
        <v>12000</v>
      </c>
      <c r="I6607" s="4" t="s">
        <v>23</v>
      </c>
      <c r="J6607" s="4" t="s">
        <v>12</v>
      </c>
      <c r="K6607" s="4" t="s">
        <v>56</v>
      </c>
    </row>
    <row r="6608" spans="2:11" x14ac:dyDescent="0.25">
      <c r="B6608" s="7">
        <v>44433</v>
      </c>
      <c r="C6608" s="4" t="s">
        <v>21</v>
      </c>
      <c r="D6608" s="4" t="s">
        <v>24</v>
      </c>
      <c r="E6608" s="4" t="s">
        <v>10</v>
      </c>
      <c r="F6608" s="4">
        <v>31</v>
      </c>
      <c r="G6608" s="13">
        <f t="shared" si="103"/>
        <v>400</v>
      </c>
      <c r="H6608" s="13">
        <f>tbl_Data[[#This Row],[Units]] * tbl_Data[[#This Row],[Price]]</f>
        <v>12400</v>
      </c>
      <c r="I6608" s="4" t="s">
        <v>11</v>
      </c>
      <c r="J6608" s="4" t="s">
        <v>12</v>
      </c>
      <c r="K6608" s="4" t="s">
        <v>56</v>
      </c>
    </row>
    <row r="6609" spans="2:11" x14ac:dyDescent="0.25">
      <c r="B6609" s="7">
        <v>44433</v>
      </c>
      <c r="C6609" s="4" t="s">
        <v>8</v>
      </c>
      <c r="D6609" s="4" t="s">
        <v>18</v>
      </c>
      <c r="E6609" s="4" t="s">
        <v>10</v>
      </c>
      <c r="F6609" s="4">
        <v>32</v>
      </c>
      <c r="G6609" s="13">
        <f t="shared" si="103"/>
        <v>400</v>
      </c>
      <c r="H6609" s="13">
        <f>tbl_Data[[#This Row],[Units]] * tbl_Data[[#This Row],[Price]]</f>
        <v>12800</v>
      </c>
      <c r="I6609" s="4" t="s">
        <v>11</v>
      </c>
      <c r="J6609" s="4" t="s">
        <v>12</v>
      </c>
      <c r="K6609" s="4" t="s">
        <v>55</v>
      </c>
    </row>
    <row r="6610" spans="2:11" x14ac:dyDescent="0.25">
      <c r="B6610" s="7">
        <v>44433</v>
      </c>
      <c r="C6610" s="4" t="s">
        <v>8</v>
      </c>
      <c r="D6610" s="4" t="s">
        <v>18</v>
      </c>
      <c r="E6610" s="4" t="s">
        <v>10</v>
      </c>
      <c r="F6610" s="4">
        <v>36</v>
      </c>
      <c r="G6610" s="13">
        <f t="shared" si="103"/>
        <v>400</v>
      </c>
      <c r="H6610" s="13">
        <f>tbl_Data[[#This Row],[Units]] * tbl_Data[[#This Row],[Price]]</f>
        <v>14400</v>
      </c>
      <c r="I6610" s="4" t="s">
        <v>11</v>
      </c>
      <c r="J6610" s="4" t="s">
        <v>19</v>
      </c>
      <c r="K6610" s="4" t="s">
        <v>52</v>
      </c>
    </row>
    <row r="6611" spans="2:11" x14ac:dyDescent="0.25">
      <c r="B6611" s="7">
        <v>44434</v>
      </c>
      <c r="C6611" s="4" t="s">
        <v>8</v>
      </c>
      <c r="D6611" s="4" t="s">
        <v>9</v>
      </c>
      <c r="E6611" s="4" t="s">
        <v>17</v>
      </c>
      <c r="F6611" s="4">
        <v>1</v>
      </c>
      <c r="G6611" s="13">
        <f t="shared" si="103"/>
        <v>500</v>
      </c>
      <c r="H6611" s="13">
        <f>tbl_Data[[#This Row],[Units]] * tbl_Data[[#This Row],[Price]]</f>
        <v>500</v>
      </c>
      <c r="I6611" s="4" t="s">
        <v>23</v>
      </c>
      <c r="J6611" s="4" t="s">
        <v>12</v>
      </c>
      <c r="K6611" s="4" t="s">
        <v>55</v>
      </c>
    </row>
    <row r="6612" spans="2:11" x14ac:dyDescent="0.25">
      <c r="B6612" s="7">
        <v>44434</v>
      </c>
      <c r="C6612" s="4" t="s">
        <v>13</v>
      </c>
      <c r="D6612" s="4" t="s">
        <v>14</v>
      </c>
      <c r="E6612" s="4" t="s">
        <v>15</v>
      </c>
      <c r="F6612" s="4">
        <v>8</v>
      </c>
      <c r="G6612" s="13">
        <f t="shared" si="103"/>
        <v>100</v>
      </c>
      <c r="H6612" s="13">
        <f>tbl_Data[[#This Row],[Units]] * tbl_Data[[#This Row],[Price]]</f>
        <v>800</v>
      </c>
      <c r="I6612" s="4" t="s">
        <v>11</v>
      </c>
      <c r="J6612" s="4" t="s">
        <v>12</v>
      </c>
      <c r="K6612" s="4" t="s">
        <v>52</v>
      </c>
    </row>
    <row r="6613" spans="2:11" x14ac:dyDescent="0.25">
      <c r="B6613" s="7">
        <v>44434</v>
      </c>
      <c r="C6613" s="4" t="s">
        <v>21</v>
      </c>
      <c r="D6613" s="4" t="s">
        <v>18</v>
      </c>
      <c r="E6613" s="4" t="s">
        <v>22</v>
      </c>
      <c r="F6613" s="4">
        <v>5</v>
      </c>
      <c r="G6613" s="13">
        <f t="shared" si="103"/>
        <v>200</v>
      </c>
      <c r="H6613" s="13">
        <f>tbl_Data[[#This Row],[Units]] * tbl_Data[[#This Row],[Price]]</f>
        <v>1000</v>
      </c>
      <c r="I6613" s="4" t="s">
        <v>23</v>
      </c>
      <c r="J6613" s="4" t="s">
        <v>12</v>
      </c>
      <c r="K6613" s="4" t="s">
        <v>52</v>
      </c>
    </row>
    <row r="6614" spans="2:11" x14ac:dyDescent="0.25">
      <c r="B6614" s="7">
        <v>44434</v>
      </c>
      <c r="C6614" s="4" t="s">
        <v>8</v>
      </c>
      <c r="D6614" s="4" t="s">
        <v>48</v>
      </c>
      <c r="E6614" s="4" t="s">
        <v>10</v>
      </c>
      <c r="F6614" s="4">
        <v>3</v>
      </c>
      <c r="G6614" s="13">
        <f t="shared" si="103"/>
        <v>400</v>
      </c>
      <c r="H6614" s="13">
        <f>tbl_Data[[#This Row],[Units]] * tbl_Data[[#This Row],[Price]]</f>
        <v>1200</v>
      </c>
      <c r="I6614" s="4" t="s">
        <v>11</v>
      </c>
      <c r="J6614" s="4" t="s">
        <v>12</v>
      </c>
      <c r="K6614" s="4" t="s">
        <v>55</v>
      </c>
    </row>
    <row r="6615" spans="2:11" x14ac:dyDescent="0.25">
      <c r="B6615" s="7">
        <v>44434</v>
      </c>
      <c r="C6615" s="4" t="s">
        <v>21</v>
      </c>
      <c r="D6615" s="4" t="s">
        <v>18</v>
      </c>
      <c r="E6615" s="4" t="s">
        <v>17</v>
      </c>
      <c r="F6615" s="4">
        <v>5</v>
      </c>
      <c r="G6615" s="13">
        <f t="shared" si="103"/>
        <v>500</v>
      </c>
      <c r="H6615" s="13">
        <f>tbl_Data[[#This Row],[Units]] * tbl_Data[[#This Row],[Price]]</f>
        <v>2500</v>
      </c>
      <c r="I6615" s="4" t="s">
        <v>23</v>
      </c>
      <c r="J6615" s="4" t="s">
        <v>12</v>
      </c>
      <c r="K6615" s="4" t="s">
        <v>52</v>
      </c>
    </row>
    <row r="6616" spans="2:11" x14ac:dyDescent="0.25">
      <c r="B6616" s="7">
        <v>44434</v>
      </c>
      <c r="C6616" s="4" t="s">
        <v>8</v>
      </c>
      <c r="D6616" s="4" t="s">
        <v>9</v>
      </c>
      <c r="E6616" s="4" t="s">
        <v>20</v>
      </c>
      <c r="F6616" s="4">
        <v>15</v>
      </c>
      <c r="G6616" s="13">
        <f t="shared" si="103"/>
        <v>300</v>
      </c>
      <c r="H6616" s="13">
        <f>tbl_Data[[#This Row],[Units]] * tbl_Data[[#This Row],[Price]]</f>
        <v>4500</v>
      </c>
      <c r="I6616" s="4" t="s">
        <v>11</v>
      </c>
      <c r="J6616" s="4" t="s">
        <v>12</v>
      </c>
      <c r="K6616" s="4" t="s">
        <v>52</v>
      </c>
    </row>
    <row r="6617" spans="2:11" x14ac:dyDescent="0.25">
      <c r="B6617" s="7">
        <v>44434</v>
      </c>
      <c r="C6617" s="4" t="s">
        <v>8</v>
      </c>
      <c r="D6617" s="4" t="s">
        <v>16</v>
      </c>
      <c r="E6617" s="4" t="s">
        <v>20</v>
      </c>
      <c r="F6617" s="4">
        <v>15</v>
      </c>
      <c r="G6617" s="13">
        <f t="shared" si="103"/>
        <v>300</v>
      </c>
      <c r="H6617" s="13">
        <f>tbl_Data[[#This Row],[Units]] * tbl_Data[[#This Row],[Price]]</f>
        <v>4500</v>
      </c>
      <c r="I6617" s="4" t="s">
        <v>11</v>
      </c>
      <c r="J6617" s="4" t="s">
        <v>12</v>
      </c>
      <c r="K6617" s="4" t="s">
        <v>52</v>
      </c>
    </row>
    <row r="6618" spans="2:11" x14ac:dyDescent="0.25">
      <c r="B6618" s="7">
        <v>44434</v>
      </c>
      <c r="C6618" s="4" t="s">
        <v>8</v>
      </c>
      <c r="D6618" s="4" t="s">
        <v>9</v>
      </c>
      <c r="E6618" s="4" t="s">
        <v>17</v>
      </c>
      <c r="F6618" s="4">
        <v>21</v>
      </c>
      <c r="G6618" s="13">
        <f t="shared" si="103"/>
        <v>500</v>
      </c>
      <c r="H6618" s="13">
        <f>tbl_Data[[#This Row],[Units]] * tbl_Data[[#This Row],[Price]]</f>
        <v>10500</v>
      </c>
      <c r="I6618" s="4" t="s">
        <v>11</v>
      </c>
      <c r="J6618" s="4" t="s">
        <v>12</v>
      </c>
      <c r="K6618" s="4" t="s">
        <v>52</v>
      </c>
    </row>
    <row r="6619" spans="2:11" x14ac:dyDescent="0.25">
      <c r="B6619" s="7">
        <v>44434</v>
      </c>
      <c r="C6619" s="4" t="s">
        <v>13</v>
      </c>
      <c r="D6619" s="4" t="s">
        <v>9</v>
      </c>
      <c r="E6619" s="4" t="s">
        <v>17</v>
      </c>
      <c r="F6619" s="4">
        <v>23</v>
      </c>
      <c r="G6619" s="13">
        <f t="shared" si="103"/>
        <v>500</v>
      </c>
      <c r="H6619" s="13">
        <f>tbl_Data[[#This Row],[Units]] * tbl_Data[[#This Row],[Price]]</f>
        <v>11500</v>
      </c>
      <c r="I6619" s="4" t="s">
        <v>11</v>
      </c>
      <c r="J6619" s="4" t="s">
        <v>12</v>
      </c>
      <c r="K6619" s="4" t="s">
        <v>52</v>
      </c>
    </row>
    <row r="6620" spans="2:11" x14ac:dyDescent="0.25">
      <c r="B6620" s="7">
        <v>44434</v>
      </c>
      <c r="C6620" s="4" t="s">
        <v>13</v>
      </c>
      <c r="D6620" s="4" t="s">
        <v>9</v>
      </c>
      <c r="E6620" s="4" t="s">
        <v>17</v>
      </c>
      <c r="F6620" s="4">
        <v>26</v>
      </c>
      <c r="G6620" s="13">
        <f t="shared" si="103"/>
        <v>500</v>
      </c>
      <c r="H6620" s="13">
        <f>tbl_Data[[#This Row],[Units]] * tbl_Data[[#This Row],[Price]]</f>
        <v>13000</v>
      </c>
      <c r="I6620" s="4" t="s">
        <v>11</v>
      </c>
      <c r="J6620" s="4" t="s">
        <v>12</v>
      </c>
      <c r="K6620" s="4" t="s">
        <v>55</v>
      </c>
    </row>
    <row r="6621" spans="2:11" x14ac:dyDescent="0.25">
      <c r="B6621" s="7">
        <v>44434</v>
      </c>
      <c r="C6621" s="4" t="s">
        <v>13</v>
      </c>
      <c r="D6621" s="4" t="s">
        <v>48</v>
      </c>
      <c r="E6621" s="4" t="s">
        <v>10</v>
      </c>
      <c r="F6621" s="4">
        <v>36</v>
      </c>
      <c r="G6621" s="13">
        <f t="shared" si="103"/>
        <v>400</v>
      </c>
      <c r="H6621" s="13">
        <f>tbl_Data[[#This Row],[Units]] * tbl_Data[[#This Row],[Price]]</f>
        <v>14400</v>
      </c>
      <c r="I6621" s="4" t="s">
        <v>11</v>
      </c>
      <c r="J6621" s="4" t="s">
        <v>12</v>
      </c>
      <c r="K6621" s="4" t="s">
        <v>53</v>
      </c>
    </row>
    <row r="6622" spans="2:11" x14ac:dyDescent="0.25">
      <c r="B6622" s="7">
        <v>44434</v>
      </c>
      <c r="C6622" s="4" t="s">
        <v>13</v>
      </c>
      <c r="D6622" s="4" t="s">
        <v>14</v>
      </c>
      <c r="E6622" s="4" t="s">
        <v>17</v>
      </c>
      <c r="F6622" s="4">
        <v>33</v>
      </c>
      <c r="G6622" s="13">
        <f t="shared" si="103"/>
        <v>500</v>
      </c>
      <c r="H6622" s="13">
        <f>tbl_Data[[#This Row],[Units]] * tbl_Data[[#This Row],[Price]]</f>
        <v>16500</v>
      </c>
      <c r="I6622" s="4" t="s">
        <v>11</v>
      </c>
      <c r="J6622" s="4" t="s">
        <v>12</v>
      </c>
      <c r="K6622" s="4" t="s">
        <v>55</v>
      </c>
    </row>
    <row r="6623" spans="2:11" x14ac:dyDescent="0.25">
      <c r="B6623" s="7">
        <v>44435</v>
      </c>
      <c r="C6623" s="4" t="s">
        <v>21</v>
      </c>
      <c r="D6623" s="4" t="s">
        <v>16</v>
      </c>
      <c r="E6623" s="4" t="s">
        <v>15</v>
      </c>
      <c r="F6623" s="4">
        <v>15</v>
      </c>
      <c r="G6623" s="13">
        <f t="shared" si="103"/>
        <v>100</v>
      </c>
      <c r="H6623" s="13">
        <f>tbl_Data[[#This Row],[Units]] * tbl_Data[[#This Row],[Price]]</f>
        <v>1500</v>
      </c>
      <c r="I6623" s="4" t="s">
        <v>23</v>
      </c>
      <c r="J6623" s="4" t="s">
        <v>12</v>
      </c>
      <c r="K6623" s="4" t="s">
        <v>52</v>
      </c>
    </row>
    <row r="6624" spans="2:11" x14ac:dyDescent="0.25">
      <c r="B6624" s="7">
        <v>44435</v>
      </c>
      <c r="C6624" s="4" t="s">
        <v>13</v>
      </c>
      <c r="D6624" s="4" t="s">
        <v>18</v>
      </c>
      <c r="E6624" s="4" t="s">
        <v>10</v>
      </c>
      <c r="F6624" s="4">
        <v>7</v>
      </c>
      <c r="G6624" s="13">
        <f t="shared" si="103"/>
        <v>400</v>
      </c>
      <c r="H6624" s="13">
        <f>tbl_Data[[#This Row],[Units]] * tbl_Data[[#This Row],[Price]]</f>
        <v>2800</v>
      </c>
      <c r="I6624" s="4" t="s">
        <v>11</v>
      </c>
      <c r="J6624" s="4" t="s">
        <v>19</v>
      </c>
      <c r="K6624" s="4" t="s">
        <v>52</v>
      </c>
    </row>
    <row r="6625" spans="2:11" x14ac:dyDescent="0.25">
      <c r="B6625" s="7">
        <v>44435</v>
      </c>
      <c r="C6625" s="4" t="s">
        <v>21</v>
      </c>
      <c r="D6625" s="4" t="s">
        <v>48</v>
      </c>
      <c r="E6625" s="4" t="s">
        <v>22</v>
      </c>
      <c r="F6625" s="4">
        <v>17</v>
      </c>
      <c r="G6625" s="13">
        <f t="shared" si="103"/>
        <v>200</v>
      </c>
      <c r="H6625" s="13">
        <f>tbl_Data[[#This Row],[Units]] * tbl_Data[[#This Row],[Price]]</f>
        <v>3400</v>
      </c>
      <c r="I6625" s="4" t="s">
        <v>11</v>
      </c>
      <c r="J6625" s="4" t="s">
        <v>19</v>
      </c>
      <c r="K6625" s="4" t="s">
        <v>55</v>
      </c>
    </row>
    <row r="6626" spans="2:11" x14ac:dyDescent="0.25">
      <c r="B6626" s="7">
        <v>44435</v>
      </c>
      <c r="C6626" s="4" t="s">
        <v>21</v>
      </c>
      <c r="D6626" s="4" t="s">
        <v>14</v>
      </c>
      <c r="E6626" s="4" t="s">
        <v>15</v>
      </c>
      <c r="F6626" s="4">
        <v>42</v>
      </c>
      <c r="G6626" s="13">
        <f t="shared" si="103"/>
        <v>100</v>
      </c>
      <c r="H6626" s="13">
        <f>tbl_Data[[#This Row],[Units]] * tbl_Data[[#This Row],[Price]]</f>
        <v>4200</v>
      </c>
      <c r="I6626" s="4" t="s">
        <v>11</v>
      </c>
      <c r="J6626" s="4" t="s">
        <v>12</v>
      </c>
      <c r="K6626" s="4" t="s">
        <v>52</v>
      </c>
    </row>
    <row r="6627" spans="2:11" x14ac:dyDescent="0.25">
      <c r="B6627" s="7">
        <v>44435</v>
      </c>
      <c r="C6627" s="4" t="s">
        <v>21</v>
      </c>
      <c r="D6627" s="4" t="s">
        <v>18</v>
      </c>
      <c r="E6627" s="4" t="s">
        <v>17</v>
      </c>
      <c r="F6627" s="4">
        <v>13</v>
      </c>
      <c r="G6627" s="13">
        <f t="shared" si="103"/>
        <v>500</v>
      </c>
      <c r="H6627" s="13">
        <f>tbl_Data[[#This Row],[Units]] * tbl_Data[[#This Row],[Price]]</f>
        <v>6500</v>
      </c>
      <c r="I6627" s="4" t="s">
        <v>11</v>
      </c>
      <c r="J6627" s="4" t="s">
        <v>12</v>
      </c>
      <c r="K6627" s="4" t="s">
        <v>52</v>
      </c>
    </row>
    <row r="6628" spans="2:11" x14ac:dyDescent="0.25">
      <c r="B6628" s="7">
        <v>44435</v>
      </c>
      <c r="C6628" s="4" t="s">
        <v>21</v>
      </c>
      <c r="D6628" s="4" t="s">
        <v>48</v>
      </c>
      <c r="E6628" s="4" t="s">
        <v>10</v>
      </c>
      <c r="F6628" s="4">
        <v>17</v>
      </c>
      <c r="G6628" s="13">
        <f t="shared" si="103"/>
        <v>400</v>
      </c>
      <c r="H6628" s="13">
        <f>tbl_Data[[#This Row],[Units]] * tbl_Data[[#This Row],[Price]]</f>
        <v>6800</v>
      </c>
      <c r="I6628" s="4" t="s">
        <v>11</v>
      </c>
      <c r="J6628" s="4" t="s">
        <v>12</v>
      </c>
      <c r="K6628" s="4" t="s">
        <v>52</v>
      </c>
    </row>
    <row r="6629" spans="2:11" x14ac:dyDescent="0.25">
      <c r="B6629" s="7">
        <v>44435</v>
      </c>
      <c r="C6629" s="4" t="s">
        <v>8</v>
      </c>
      <c r="D6629" s="4" t="s">
        <v>18</v>
      </c>
      <c r="E6629" s="4" t="s">
        <v>17</v>
      </c>
      <c r="F6629" s="4">
        <v>15</v>
      </c>
      <c r="G6629" s="13">
        <f t="shared" si="103"/>
        <v>500</v>
      </c>
      <c r="H6629" s="13">
        <f>tbl_Data[[#This Row],[Units]] * tbl_Data[[#This Row],[Price]]</f>
        <v>7500</v>
      </c>
      <c r="I6629" s="4" t="s">
        <v>23</v>
      </c>
      <c r="J6629" s="4" t="s">
        <v>12</v>
      </c>
      <c r="K6629" s="4" t="s">
        <v>53</v>
      </c>
    </row>
    <row r="6630" spans="2:11" x14ac:dyDescent="0.25">
      <c r="B6630" s="7">
        <v>44435</v>
      </c>
      <c r="C6630" s="4" t="s">
        <v>21</v>
      </c>
      <c r="D6630" s="4" t="s">
        <v>18</v>
      </c>
      <c r="E6630" s="4" t="s">
        <v>17</v>
      </c>
      <c r="F6630" s="4">
        <v>24</v>
      </c>
      <c r="G6630" s="13">
        <f t="shared" si="103"/>
        <v>500</v>
      </c>
      <c r="H6630" s="13">
        <f>tbl_Data[[#This Row],[Units]] * tbl_Data[[#This Row],[Price]]</f>
        <v>12000</v>
      </c>
      <c r="I6630" s="4" t="s">
        <v>11</v>
      </c>
      <c r="J6630" s="4" t="s">
        <v>12</v>
      </c>
      <c r="K6630" s="4" t="s">
        <v>56</v>
      </c>
    </row>
    <row r="6631" spans="2:11" x14ac:dyDescent="0.25">
      <c r="B6631" s="7">
        <v>44435</v>
      </c>
      <c r="C6631" s="4" t="s">
        <v>21</v>
      </c>
      <c r="D6631" s="4" t="s">
        <v>18</v>
      </c>
      <c r="E6631" s="4" t="s">
        <v>17</v>
      </c>
      <c r="F6631" s="4">
        <v>29</v>
      </c>
      <c r="G6631" s="13">
        <f t="shared" si="103"/>
        <v>500</v>
      </c>
      <c r="H6631" s="13">
        <f>tbl_Data[[#This Row],[Units]] * tbl_Data[[#This Row],[Price]]</f>
        <v>14500</v>
      </c>
      <c r="I6631" s="4" t="s">
        <v>11</v>
      </c>
      <c r="J6631" s="4" t="s">
        <v>12</v>
      </c>
      <c r="K6631" s="4" t="s">
        <v>55</v>
      </c>
    </row>
    <row r="6632" spans="2:11" x14ac:dyDescent="0.25">
      <c r="B6632" s="7">
        <v>44435</v>
      </c>
      <c r="C6632" s="4" t="s">
        <v>8</v>
      </c>
      <c r="D6632" s="4" t="s">
        <v>14</v>
      </c>
      <c r="E6632" s="4" t="s">
        <v>20</v>
      </c>
      <c r="F6632" s="4">
        <v>49</v>
      </c>
      <c r="G6632" s="13">
        <f t="shared" si="103"/>
        <v>300</v>
      </c>
      <c r="H6632" s="13">
        <f>tbl_Data[[#This Row],[Units]] * tbl_Data[[#This Row],[Price]]</f>
        <v>14700</v>
      </c>
      <c r="I6632" s="4" t="s">
        <v>11</v>
      </c>
      <c r="J6632" s="4" t="s">
        <v>12</v>
      </c>
      <c r="K6632" s="4" t="s">
        <v>53</v>
      </c>
    </row>
    <row r="6633" spans="2:11" x14ac:dyDescent="0.25">
      <c r="B6633" s="7">
        <v>44435</v>
      </c>
      <c r="C6633" s="4" t="s">
        <v>13</v>
      </c>
      <c r="D6633" s="4" t="s">
        <v>48</v>
      </c>
      <c r="E6633" s="4" t="s">
        <v>17</v>
      </c>
      <c r="F6633" s="4">
        <v>32</v>
      </c>
      <c r="G6633" s="13">
        <f t="shared" si="103"/>
        <v>500</v>
      </c>
      <c r="H6633" s="13">
        <f>tbl_Data[[#This Row],[Units]] * tbl_Data[[#This Row],[Price]]</f>
        <v>16000</v>
      </c>
      <c r="I6633" s="4" t="s">
        <v>23</v>
      </c>
      <c r="J6633" s="4" t="s">
        <v>12</v>
      </c>
      <c r="K6633" s="4" t="s">
        <v>55</v>
      </c>
    </row>
    <row r="6634" spans="2:11" x14ac:dyDescent="0.25">
      <c r="B6634" s="7">
        <v>44435</v>
      </c>
      <c r="C6634" s="4" t="s">
        <v>21</v>
      </c>
      <c r="D6634" s="4" t="s">
        <v>18</v>
      </c>
      <c r="E6634" s="4" t="s">
        <v>10</v>
      </c>
      <c r="F6634" s="4">
        <v>43</v>
      </c>
      <c r="G6634" s="13">
        <f t="shared" si="103"/>
        <v>400</v>
      </c>
      <c r="H6634" s="13">
        <f>tbl_Data[[#This Row],[Units]] * tbl_Data[[#This Row],[Price]]</f>
        <v>17200</v>
      </c>
      <c r="I6634" s="4" t="s">
        <v>11</v>
      </c>
      <c r="J6634" s="4" t="s">
        <v>12</v>
      </c>
      <c r="K6634" s="4" t="s">
        <v>52</v>
      </c>
    </row>
    <row r="6635" spans="2:11" x14ac:dyDescent="0.25">
      <c r="B6635" s="7">
        <v>44435</v>
      </c>
      <c r="C6635" s="4" t="s">
        <v>21</v>
      </c>
      <c r="D6635" s="4" t="s">
        <v>14</v>
      </c>
      <c r="E6635" s="4" t="s">
        <v>10</v>
      </c>
      <c r="F6635" s="4">
        <v>44</v>
      </c>
      <c r="G6635" s="13">
        <f t="shared" si="103"/>
        <v>400</v>
      </c>
      <c r="H6635" s="13">
        <f>tbl_Data[[#This Row],[Units]] * tbl_Data[[#This Row],[Price]]</f>
        <v>17600</v>
      </c>
      <c r="I6635" s="4" t="s">
        <v>11</v>
      </c>
      <c r="J6635" s="4" t="s">
        <v>12</v>
      </c>
      <c r="K6635" s="4" t="s">
        <v>52</v>
      </c>
    </row>
    <row r="6636" spans="2:11" x14ac:dyDescent="0.25">
      <c r="B6636" s="7">
        <v>44436</v>
      </c>
      <c r="C6636" s="4" t="s">
        <v>21</v>
      </c>
      <c r="D6636" s="4" t="s">
        <v>48</v>
      </c>
      <c r="E6636" s="4" t="s">
        <v>10</v>
      </c>
      <c r="F6636" s="4">
        <v>2</v>
      </c>
      <c r="G6636" s="13">
        <f t="shared" si="103"/>
        <v>400</v>
      </c>
      <c r="H6636" s="13">
        <f>tbl_Data[[#This Row],[Units]] * tbl_Data[[#This Row],[Price]]</f>
        <v>800</v>
      </c>
      <c r="I6636" s="4" t="s">
        <v>11</v>
      </c>
      <c r="J6636" s="4" t="s">
        <v>12</v>
      </c>
      <c r="K6636" s="4" t="s">
        <v>52</v>
      </c>
    </row>
    <row r="6637" spans="2:11" x14ac:dyDescent="0.25">
      <c r="B6637" s="7">
        <v>44436</v>
      </c>
      <c r="C6637" s="4" t="s">
        <v>8</v>
      </c>
      <c r="D6637" s="4" t="s">
        <v>18</v>
      </c>
      <c r="E6637" s="4" t="s">
        <v>22</v>
      </c>
      <c r="F6637" s="4">
        <v>9</v>
      </c>
      <c r="G6637" s="13">
        <f t="shared" si="103"/>
        <v>200</v>
      </c>
      <c r="H6637" s="13">
        <f>tbl_Data[[#This Row],[Units]] * tbl_Data[[#This Row],[Price]]</f>
        <v>1800</v>
      </c>
      <c r="I6637" s="4" t="s">
        <v>11</v>
      </c>
      <c r="J6637" s="4" t="s">
        <v>12</v>
      </c>
      <c r="K6637" s="4" t="s">
        <v>55</v>
      </c>
    </row>
    <row r="6638" spans="2:11" x14ac:dyDescent="0.25">
      <c r="B6638" s="7">
        <v>44436</v>
      </c>
      <c r="C6638" s="4" t="s">
        <v>21</v>
      </c>
      <c r="D6638" s="4" t="s">
        <v>16</v>
      </c>
      <c r="E6638" s="4" t="s">
        <v>22</v>
      </c>
      <c r="F6638" s="4">
        <v>16</v>
      </c>
      <c r="G6638" s="13">
        <f t="shared" si="103"/>
        <v>200</v>
      </c>
      <c r="H6638" s="13">
        <f>tbl_Data[[#This Row],[Units]] * tbl_Data[[#This Row],[Price]]</f>
        <v>3200</v>
      </c>
      <c r="I6638" s="4" t="s">
        <v>11</v>
      </c>
      <c r="J6638" s="4" t="s">
        <v>12</v>
      </c>
      <c r="K6638" s="4" t="s">
        <v>52</v>
      </c>
    </row>
    <row r="6639" spans="2:11" x14ac:dyDescent="0.25">
      <c r="B6639" s="7">
        <v>44436</v>
      </c>
      <c r="C6639" s="4" t="s">
        <v>21</v>
      </c>
      <c r="D6639" s="4" t="s">
        <v>18</v>
      </c>
      <c r="E6639" s="4" t="s">
        <v>15</v>
      </c>
      <c r="F6639" s="4">
        <v>33</v>
      </c>
      <c r="G6639" s="13">
        <f t="shared" si="103"/>
        <v>100</v>
      </c>
      <c r="H6639" s="13">
        <f>tbl_Data[[#This Row],[Units]] * tbl_Data[[#This Row],[Price]]</f>
        <v>3300</v>
      </c>
      <c r="I6639" s="4" t="s">
        <v>11</v>
      </c>
      <c r="J6639" s="4" t="s">
        <v>12</v>
      </c>
      <c r="K6639" s="4" t="s">
        <v>55</v>
      </c>
    </row>
    <row r="6640" spans="2:11" x14ac:dyDescent="0.25">
      <c r="B6640" s="7">
        <v>44436</v>
      </c>
      <c r="C6640" s="4" t="s">
        <v>8</v>
      </c>
      <c r="D6640" s="4" t="s">
        <v>16</v>
      </c>
      <c r="E6640" s="4" t="s">
        <v>10</v>
      </c>
      <c r="F6640" s="4">
        <v>10</v>
      </c>
      <c r="G6640" s="13">
        <f t="shared" si="103"/>
        <v>400</v>
      </c>
      <c r="H6640" s="13">
        <f>tbl_Data[[#This Row],[Units]] * tbl_Data[[#This Row],[Price]]</f>
        <v>4000</v>
      </c>
      <c r="I6640" s="4" t="s">
        <v>11</v>
      </c>
      <c r="J6640" s="4" t="s">
        <v>12</v>
      </c>
      <c r="K6640" s="4" t="s">
        <v>55</v>
      </c>
    </row>
    <row r="6641" spans="2:11" x14ac:dyDescent="0.25">
      <c r="B6641" s="7">
        <v>44436</v>
      </c>
      <c r="C6641" s="4" t="s">
        <v>13</v>
      </c>
      <c r="D6641" s="4" t="s">
        <v>14</v>
      </c>
      <c r="E6641" s="4" t="s">
        <v>17</v>
      </c>
      <c r="F6641" s="4">
        <v>11</v>
      </c>
      <c r="G6641" s="13">
        <f t="shared" si="103"/>
        <v>500</v>
      </c>
      <c r="H6641" s="13">
        <f>tbl_Data[[#This Row],[Units]] * tbl_Data[[#This Row],[Price]]</f>
        <v>5500</v>
      </c>
      <c r="I6641" s="4" t="s">
        <v>11</v>
      </c>
      <c r="J6641" s="4" t="s">
        <v>19</v>
      </c>
      <c r="K6641" s="4" t="s">
        <v>52</v>
      </c>
    </row>
    <row r="6642" spans="2:11" x14ac:dyDescent="0.25">
      <c r="B6642" s="7">
        <v>44436</v>
      </c>
      <c r="C6642" s="4" t="s">
        <v>21</v>
      </c>
      <c r="D6642" s="4" t="s">
        <v>14</v>
      </c>
      <c r="E6642" s="4" t="s">
        <v>17</v>
      </c>
      <c r="F6642" s="4">
        <v>19</v>
      </c>
      <c r="G6642" s="13">
        <f t="shared" si="103"/>
        <v>500</v>
      </c>
      <c r="H6642" s="13">
        <f>tbl_Data[[#This Row],[Units]] * tbl_Data[[#This Row],[Price]]</f>
        <v>9500</v>
      </c>
      <c r="I6642" s="4" t="s">
        <v>11</v>
      </c>
      <c r="J6642" s="4" t="s">
        <v>19</v>
      </c>
      <c r="K6642" s="4" t="s">
        <v>52</v>
      </c>
    </row>
    <row r="6643" spans="2:11" x14ac:dyDescent="0.25">
      <c r="B6643" s="7">
        <v>44436</v>
      </c>
      <c r="C6643" s="4" t="s">
        <v>8</v>
      </c>
      <c r="D6643" s="4" t="s">
        <v>18</v>
      </c>
      <c r="E6643" s="4" t="s">
        <v>20</v>
      </c>
      <c r="F6643" s="4">
        <v>33</v>
      </c>
      <c r="G6643" s="13">
        <f t="shared" si="103"/>
        <v>300</v>
      </c>
      <c r="H6643" s="13">
        <f>tbl_Data[[#This Row],[Units]] * tbl_Data[[#This Row],[Price]]</f>
        <v>9900</v>
      </c>
      <c r="I6643" s="4" t="s">
        <v>23</v>
      </c>
      <c r="J6643" s="4" t="s">
        <v>12</v>
      </c>
      <c r="K6643" s="4" t="s">
        <v>55</v>
      </c>
    </row>
    <row r="6644" spans="2:11" x14ac:dyDescent="0.25">
      <c r="B6644" s="7">
        <v>44436</v>
      </c>
      <c r="C6644" s="4" t="s">
        <v>21</v>
      </c>
      <c r="D6644" s="4" t="s">
        <v>16</v>
      </c>
      <c r="E6644" s="4" t="s">
        <v>20</v>
      </c>
      <c r="F6644" s="4">
        <v>34</v>
      </c>
      <c r="G6644" s="13">
        <f t="shared" si="103"/>
        <v>300</v>
      </c>
      <c r="H6644" s="13">
        <f>tbl_Data[[#This Row],[Units]] * tbl_Data[[#This Row],[Price]]</f>
        <v>10200</v>
      </c>
      <c r="I6644" s="4" t="s">
        <v>11</v>
      </c>
      <c r="J6644" s="4" t="s">
        <v>12</v>
      </c>
      <c r="K6644" s="4" t="s">
        <v>53</v>
      </c>
    </row>
    <row r="6645" spans="2:11" x14ac:dyDescent="0.25">
      <c r="B6645" s="7">
        <v>44436</v>
      </c>
      <c r="C6645" s="4" t="s">
        <v>21</v>
      </c>
      <c r="D6645" s="4" t="s">
        <v>24</v>
      </c>
      <c r="E6645" s="4" t="s">
        <v>17</v>
      </c>
      <c r="F6645" s="4">
        <v>22</v>
      </c>
      <c r="G6645" s="13">
        <f t="shared" si="103"/>
        <v>500</v>
      </c>
      <c r="H6645" s="13">
        <f>tbl_Data[[#This Row],[Units]] * tbl_Data[[#This Row],[Price]]</f>
        <v>11000</v>
      </c>
      <c r="I6645" s="4" t="s">
        <v>11</v>
      </c>
      <c r="J6645" s="4" t="s">
        <v>12</v>
      </c>
      <c r="K6645" s="4" t="s">
        <v>55</v>
      </c>
    </row>
    <row r="6646" spans="2:11" x14ac:dyDescent="0.25">
      <c r="B6646" s="7">
        <v>44437</v>
      </c>
      <c r="C6646" s="4" t="s">
        <v>8</v>
      </c>
      <c r="D6646" s="4" t="s">
        <v>14</v>
      </c>
      <c r="E6646" s="4" t="s">
        <v>10</v>
      </c>
      <c r="F6646" s="4">
        <v>25</v>
      </c>
      <c r="G6646" s="13">
        <f t="shared" si="103"/>
        <v>400</v>
      </c>
      <c r="H6646" s="13">
        <f>tbl_Data[[#This Row],[Units]] * tbl_Data[[#This Row],[Price]]</f>
        <v>10000</v>
      </c>
      <c r="I6646" s="4" t="s">
        <v>23</v>
      </c>
      <c r="J6646" s="4" t="s">
        <v>12</v>
      </c>
      <c r="K6646" s="4" t="s">
        <v>52</v>
      </c>
    </row>
    <row r="6647" spans="2:11" x14ac:dyDescent="0.25">
      <c r="B6647" s="7">
        <v>44437</v>
      </c>
      <c r="C6647" s="4" t="s">
        <v>13</v>
      </c>
      <c r="D6647" s="4" t="s">
        <v>14</v>
      </c>
      <c r="E6647" s="4" t="s">
        <v>17</v>
      </c>
      <c r="F6647" s="4">
        <v>22</v>
      </c>
      <c r="G6647" s="13">
        <f t="shared" si="103"/>
        <v>500</v>
      </c>
      <c r="H6647" s="13">
        <f>tbl_Data[[#This Row],[Units]] * tbl_Data[[#This Row],[Price]]</f>
        <v>11000</v>
      </c>
      <c r="I6647" s="4" t="s">
        <v>11</v>
      </c>
      <c r="J6647" s="4" t="s">
        <v>12</v>
      </c>
      <c r="K6647" s="4" t="s">
        <v>52</v>
      </c>
    </row>
    <row r="6648" spans="2:11" x14ac:dyDescent="0.25">
      <c r="B6648" s="7">
        <v>44438</v>
      </c>
      <c r="C6648" s="4" t="s">
        <v>21</v>
      </c>
      <c r="D6648" s="4" t="s">
        <v>18</v>
      </c>
      <c r="E6648" s="4" t="s">
        <v>20</v>
      </c>
      <c r="F6648" s="4">
        <v>2</v>
      </c>
      <c r="G6648" s="13">
        <f t="shared" si="103"/>
        <v>300</v>
      </c>
      <c r="H6648" s="13">
        <f>tbl_Data[[#This Row],[Units]] * tbl_Data[[#This Row],[Price]]</f>
        <v>600</v>
      </c>
      <c r="I6648" s="4" t="s">
        <v>11</v>
      </c>
      <c r="J6648" s="4" t="s">
        <v>12</v>
      </c>
      <c r="K6648" s="4" t="s">
        <v>52</v>
      </c>
    </row>
    <row r="6649" spans="2:11" x14ac:dyDescent="0.25">
      <c r="B6649" s="7">
        <v>44438</v>
      </c>
      <c r="C6649" s="4" t="s">
        <v>13</v>
      </c>
      <c r="D6649" s="4" t="s">
        <v>18</v>
      </c>
      <c r="E6649" s="4" t="s">
        <v>15</v>
      </c>
      <c r="F6649" s="4">
        <v>24</v>
      </c>
      <c r="G6649" s="13">
        <f t="shared" si="103"/>
        <v>100</v>
      </c>
      <c r="H6649" s="13">
        <f>tbl_Data[[#This Row],[Units]] * tbl_Data[[#This Row],[Price]]</f>
        <v>2400</v>
      </c>
      <c r="I6649" s="4" t="s">
        <v>11</v>
      </c>
      <c r="J6649" s="4" t="s">
        <v>12</v>
      </c>
      <c r="K6649" s="4" t="s">
        <v>52</v>
      </c>
    </row>
    <row r="6650" spans="2:11" x14ac:dyDescent="0.25">
      <c r="B6650" s="7">
        <v>44438</v>
      </c>
      <c r="C6650" s="4" t="s">
        <v>21</v>
      </c>
      <c r="D6650" s="4" t="s">
        <v>18</v>
      </c>
      <c r="E6650" s="4" t="s">
        <v>15</v>
      </c>
      <c r="F6650" s="4">
        <v>42</v>
      </c>
      <c r="G6650" s="13">
        <f t="shared" si="103"/>
        <v>100</v>
      </c>
      <c r="H6650" s="13">
        <f>tbl_Data[[#This Row],[Units]] * tbl_Data[[#This Row],[Price]]</f>
        <v>4200</v>
      </c>
      <c r="I6650" s="4" t="s">
        <v>11</v>
      </c>
      <c r="J6650" s="4" t="s">
        <v>12</v>
      </c>
      <c r="K6650" s="4" t="s">
        <v>55</v>
      </c>
    </row>
    <row r="6651" spans="2:11" x14ac:dyDescent="0.25">
      <c r="B6651" s="7">
        <v>44438</v>
      </c>
      <c r="C6651" s="4" t="s">
        <v>21</v>
      </c>
      <c r="D6651" s="4" t="s">
        <v>14</v>
      </c>
      <c r="E6651" s="4" t="s">
        <v>20</v>
      </c>
      <c r="F6651" s="4">
        <v>15</v>
      </c>
      <c r="G6651" s="13">
        <f t="shared" si="103"/>
        <v>300</v>
      </c>
      <c r="H6651" s="13">
        <f>tbl_Data[[#This Row],[Units]] * tbl_Data[[#This Row],[Price]]</f>
        <v>4500</v>
      </c>
      <c r="I6651" s="4" t="s">
        <v>11</v>
      </c>
      <c r="J6651" s="4" t="s">
        <v>12</v>
      </c>
      <c r="K6651" s="4" t="s">
        <v>55</v>
      </c>
    </row>
    <row r="6652" spans="2:11" x14ac:dyDescent="0.25">
      <c r="B6652" s="7">
        <v>44438</v>
      </c>
      <c r="C6652" s="4" t="s">
        <v>13</v>
      </c>
      <c r="D6652" s="4" t="s">
        <v>18</v>
      </c>
      <c r="E6652" s="4" t="s">
        <v>22</v>
      </c>
      <c r="F6652" s="4">
        <v>28</v>
      </c>
      <c r="G6652" s="13">
        <f t="shared" si="103"/>
        <v>200</v>
      </c>
      <c r="H6652" s="13">
        <f>tbl_Data[[#This Row],[Units]] * tbl_Data[[#This Row],[Price]]</f>
        <v>5600</v>
      </c>
      <c r="I6652" s="4" t="s">
        <v>11</v>
      </c>
      <c r="J6652" s="4" t="s">
        <v>12</v>
      </c>
      <c r="K6652" s="4" t="s">
        <v>53</v>
      </c>
    </row>
    <row r="6653" spans="2:11" x14ac:dyDescent="0.25">
      <c r="B6653" s="7">
        <v>44438</v>
      </c>
      <c r="C6653" s="4" t="s">
        <v>13</v>
      </c>
      <c r="D6653" s="4" t="s">
        <v>18</v>
      </c>
      <c r="E6653" s="4" t="s">
        <v>22</v>
      </c>
      <c r="F6653" s="4">
        <v>44</v>
      </c>
      <c r="G6653" s="13">
        <f t="shared" si="103"/>
        <v>200</v>
      </c>
      <c r="H6653" s="13">
        <f>tbl_Data[[#This Row],[Units]] * tbl_Data[[#This Row],[Price]]</f>
        <v>8800</v>
      </c>
      <c r="I6653" s="4" t="s">
        <v>11</v>
      </c>
      <c r="J6653" s="4" t="s">
        <v>19</v>
      </c>
      <c r="K6653" s="4" t="s">
        <v>54</v>
      </c>
    </row>
    <row r="6654" spans="2:11" x14ac:dyDescent="0.25">
      <c r="B6654" s="7">
        <v>44438</v>
      </c>
      <c r="C6654" s="4" t="s">
        <v>8</v>
      </c>
      <c r="D6654" s="4" t="s">
        <v>14</v>
      </c>
      <c r="E6654" s="4" t="s">
        <v>10</v>
      </c>
      <c r="F6654" s="4">
        <v>31</v>
      </c>
      <c r="G6654" s="13">
        <f t="shared" si="103"/>
        <v>400</v>
      </c>
      <c r="H6654" s="13">
        <f>tbl_Data[[#This Row],[Units]] * tbl_Data[[#This Row],[Price]]</f>
        <v>12400</v>
      </c>
      <c r="I6654" s="4" t="s">
        <v>11</v>
      </c>
      <c r="J6654" s="4" t="s">
        <v>12</v>
      </c>
      <c r="K6654" s="4" t="s">
        <v>52</v>
      </c>
    </row>
    <row r="6655" spans="2:11" x14ac:dyDescent="0.25">
      <c r="B6655" s="7">
        <v>44438</v>
      </c>
      <c r="C6655" s="4" t="s">
        <v>13</v>
      </c>
      <c r="D6655" s="4" t="s">
        <v>18</v>
      </c>
      <c r="E6655" s="4" t="s">
        <v>10</v>
      </c>
      <c r="F6655" s="4">
        <v>37</v>
      </c>
      <c r="G6655" s="13">
        <f t="shared" si="103"/>
        <v>400</v>
      </c>
      <c r="H6655" s="13">
        <f>tbl_Data[[#This Row],[Units]] * tbl_Data[[#This Row],[Price]]</f>
        <v>14800</v>
      </c>
      <c r="I6655" s="4" t="s">
        <v>11</v>
      </c>
      <c r="J6655" s="4" t="s">
        <v>12</v>
      </c>
      <c r="K6655" s="4" t="s">
        <v>53</v>
      </c>
    </row>
    <row r="6656" spans="2:11" x14ac:dyDescent="0.25">
      <c r="B6656" s="7">
        <v>44438</v>
      </c>
      <c r="C6656" s="4" t="s">
        <v>8</v>
      </c>
      <c r="D6656" s="4" t="s">
        <v>16</v>
      </c>
      <c r="E6656" s="4" t="s">
        <v>10</v>
      </c>
      <c r="F6656" s="4">
        <v>37</v>
      </c>
      <c r="G6656" s="13">
        <f t="shared" si="103"/>
        <v>400</v>
      </c>
      <c r="H6656" s="13">
        <f>tbl_Data[[#This Row],[Units]] * tbl_Data[[#This Row],[Price]]</f>
        <v>14800</v>
      </c>
      <c r="I6656" s="4" t="s">
        <v>11</v>
      </c>
      <c r="J6656" s="4" t="s">
        <v>12</v>
      </c>
      <c r="K6656" s="4" t="s">
        <v>53</v>
      </c>
    </row>
    <row r="6657" spans="2:11" x14ac:dyDescent="0.25">
      <c r="B6657" s="7">
        <v>44438</v>
      </c>
      <c r="C6657" s="4" t="s">
        <v>21</v>
      </c>
      <c r="D6657" s="4" t="s">
        <v>48</v>
      </c>
      <c r="E6657" s="4" t="s">
        <v>10</v>
      </c>
      <c r="F6657" s="4">
        <v>39</v>
      </c>
      <c r="G6657" s="13">
        <f t="shared" si="103"/>
        <v>400</v>
      </c>
      <c r="H6657" s="13">
        <f>tbl_Data[[#This Row],[Units]] * tbl_Data[[#This Row],[Price]]</f>
        <v>15600</v>
      </c>
      <c r="I6657" s="4" t="s">
        <v>11</v>
      </c>
      <c r="J6657" s="4" t="s">
        <v>12</v>
      </c>
      <c r="K6657" s="4" t="s">
        <v>56</v>
      </c>
    </row>
    <row r="6658" spans="2:11" x14ac:dyDescent="0.25">
      <c r="B6658" s="7">
        <v>44438</v>
      </c>
      <c r="C6658" s="4" t="s">
        <v>8</v>
      </c>
      <c r="D6658" s="4" t="s">
        <v>18</v>
      </c>
      <c r="E6658" s="4" t="s">
        <v>17</v>
      </c>
      <c r="F6658" s="4">
        <v>37</v>
      </c>
      <c r="G6658" s="13">
        <f t="shared" si="103"/>
        <v>500</v>
      </c>
      <c r="H6658" s="13">
        <f>tbl_Data[[#This Row],[Units]] * tbl_Data[[#This Row],[Price]]</f>
        <v>18500</v>
      </c>
      <c r="I6658" s="4" t="s">
        <v>11</v>
      </c>
      <c r="J6658" s="4" t="s">
        <v>12</v>
      </c>
      <c r="K6658" s="4" t="s">
        <v>55</v>
      </c>
    </row>
    <row r="6659" spans="2:11" x14ac:dyDescent="0.25">
      <c r="B6659" s="7">
        <v>44438</v>
      </c>
      <c r="C6659" s="4" t="s">
        <v>8</v>
      </c>
      <c r="D6659" s="4" t="s">
        <v>48</v>
      </c>
      <c r="E6659" s="4" t="s">
        <v>17</v>
      </c>
      <c r="F6659" s="4">
        <v>39</v>
      </c>
      <c r="G6659" s="13">
        <f t="shared" si="103"/>
        <v>500</v>
      </c>
      <c r="H6659" s="13">
        <f>tbl_Data[[#This Row],[Units]] * tbl_Data[[#This Row],[Price]]</f>
        <v>19500</v>
      </c>
      <c r="I6659" s="4" t="s">
        <v>11</v>
      </c>
      <c r="J6659" s="4" t="s">
        <v>12</v>
      </c>
      <c r="K6659" s="4" t="s">
        <v>52</v>
      </c>
    </row>
    <row r="6660" spans="2:11" x14ac:dyDescent="0.25">
      <c r="B6660" s="7">
        <v>44438</v>
      </c>
      <c r="C6660" s="4" t="s">
        <v>8</v>
      </c>
      <c r="D6660" s="4" t="s">
        <v>16</v>
      </c>
      <c r="E6660" s="4" t="s">
        <v>17</v>
      </c>
      <c r="F6660" s="4">
        <v>42</v>
      </c>
      <c r="G6660" s="13">
        <f t="shared" ref="G6660:G6723" si="104">_xlfn.XLOOKUP(E6660, Product, dv_Price, "N/A", 0)</f>
        <v>500</v>
      </c>
      <c r="H6660" s="13">
        <f>tbl_Data[[#This Row],[Units]] * tbl_Data[[#This Row],[Price]]</f>
        <v>21000</v>
      </c>
      <c r="I6660" s="4" t="s">
        <v>11</v>
      </c>
      <c r="J6660" s="4" t="s">
        <v>12</v>
      </c>
      <c r="K6660" s="4" t="s">
        <v>53</v>
      </c>
    </row>
    <row r="6661" spans="2:11" x14ac:dyDescent="0.25">
      <c r="B6661" s="7">
        <v>44438</v>
      </c>
      <c r="C6661" s="4" t="s">
        <v>21</v>
      </c>
      <c r="D6661" s="4" t="s">
        <v>16</v>
      </c>
      <c r="E6661" s="4" t="s">
        <v>17</v>
      </c>
      <c r="F6661" s="4">
        <v>45</v>
      </c>
      <c r="G6661" s="13">
        <f t="shared" si="104"/>
        <v>500</v>
      </c>
      <c r="H6661" s="13">
        <f>tbl_Data[[#This Row],[Units]] * tbl_Data[[#This Row],[Price]]</f>
        <v>22500</v>
      </c>
      <c r="I6661" s="4" t="s">
        <v>11</v>
      </c>
      <c r="J6661" s="4" t="s">
        <v>12</v>
      </c>
      <c r="K6661" s="4" t="s">
        <v>54</v>
      </c>
    </row>
    <row r="6662" spans="2:11" x14ac:dyDescent="0.25">
      <c r="B6662" s="7">
        <v>44439</v>
      </c>
      <c r="C6662" s="4" t="s">
        <v>21</v>
      </c>
      <c r="D6662" s="4" t="s">
        <v>18</v>
      </c>
      <c r="E6662" s="4" t="s">
        <v>15</v>
      </c>
      <c r="F6662" s="4">
        <v>19</v>
      </c>
      <c r="G6662" s="13">
        <f t="shared" si="104"/>
        <v>100</v>
      </c>
      <c r="H6662" s="13">
        <f>tbl_Data[[#This Row],[Units]] * tbl_Data[[#This Row],[Price]]</f>
        <v>1900</v>
      </c>
      <c r="I6662" s="4" t="s">
        <v>11</v>
      </c>
      <c r="J6662" s="4" t="s">
        <v>12</v>
      </c>
      <c r="K6662" s="4" t="s">
        <v>53</v>
      </c>
    </row>
    <row r="6663" spans="2:11" x14ac:dyDescent="0.25">
      <c r="B6663" s="7">
        <v>44439</v>
      </c>
      <c r="C6663" s="4" t="s">
        <v>13</v>
      </c>
      <c r="D6663" s="4" t="s">
        <v>18</v>
      </c>
      <c r="E6663" s="4" t="s">
        <v>10</v>
      </c>
      <c r="F6663" s="4">
        <v>5</v>
      </c>
      <c r="G6663" s="13">
        <f t="shared" si="104"/>
        <v>400</v>
      </c>
      <c r="H6663" s="13">
        <f>tbl_Data[[#This Row],[Units]] * tbl_Data[[#This Row],[Price]]</f>
        <v>2000</v>
      </c>
      <c r="I6663" s="4" t="s">
        <v>11</v>
      </c>
      <c r="J6663" s="4" t="s">
        <v>12</v>
      </c>
      <c r="K6663" s="4" t="s">
        <v>52</v>
      </c>
    </row>
    <row r="6664" spans="2:11" x14ac:dyDescent="0.25">
      <c r="B6664" s="7">
        <v>44439</v>
      </c>
      <c r="C6664" s="4" t="s">
        <v>8</v>
      </c>
      <c r="D6664" s="4" t="s">
        <v>24</v>
      </c>
      <c r="E6664" s="4" t="s">
        <v>22</v>
      </c>
      <c r="F6664" s="4">
        <v>46</v>
      </c>
      <c r="G6664" s="13">
        <f t="shared" si="104"/>
        <v>200</v>
      </c>
      <c r="H6664" s="13">
        <f>tbl_Data[[#This Row],[Units]] * tbl_Data[[#This Row],[Price]]</f>
        <v>9200</v>
      </c>
      <c r="I6664" s="4" t="s">
        <v>11</v>
      </c>
      <c r="J6664" s="4" t="s">
        <v>12</v>
      </c>
      <c r="K6664" s="4" t="s">
        <v>52</v>
      </c>
    </row>
    <row r="6665" spans="2:11" x14ac:dyDescent="0.25">
      <c r="B6665" s="7">
        <v>44439</v>
      </c>
      <c r="C6665" s="4" t="s">
        <v>8</v>
      </c>
      <c r="D6665" s="4" t="s">
        <v>14</v>
      </c>
      <c r="E6665" s="4" t="s">
        <v>20</v>
      </c>
      <c r="F6665" s="4">
        <v>31</v>
      </c>
      <c r="G6665" s="13">
        <f t="shared" si="104"/>
        <v>300</v>
      </c>
      <c r="H6665" s="13">
        <f>tbl_Data[[#This Row],[Units]] * tbl_Data[[#This Row],[Price]]</f>
        <v>9300</v>
      </c>
      <c r="I6665" s="4" t="s">
        <v>11</v>
      </c>
      <c r="J6665" s="4" t="s">
        <v>12</v>
      </c>
      <c r="K6665" s="4" t="s">
        <v>55</v>
      </c>
    </row>
    <row r="6666" spans="2:11" x14ac:dyDescent="0.25">
      <c r="B6666" s="7">
        <v>44439</v>
      </c>
      <c r="C6666" s="4" t="s">
        <v>13</v>
      </c>
      <c r="D6666" s="4" t="s">
        <v>14</v>
      </c>
      <c r="E6666" s="4" t="s">
        <v>20</v>
      </c>
      <c r="F6666" s="4">
        <v>34</v>
      </c>
      <c r="G6666" s="13">
        <f t="shared" si="104"/>
        <v>300</v>
      </c>
      <c r="H6666" s="13">
        <f>tbl_Data[[#This Row],[Units]] * tbl_Data[[#This Row],[Price]]</f>
        <v>10200</v>
      </c>
      <c r="I6666" s="4" t="s">
        <v>11</v>
      </c>
      <c r="J6666" s="4" t="s">
        <v>12</v>
      </c>
      <c r="K6666" s="4" t="s">
        <v>55</v>
      </c>
    </row>
    <row r="6667" spans="2:11" x14ac:dyDescent="0.25">
      <c r="B6667" s="7">
        <v>44439</v>
      </c>
      <c r="C6667" s="4" t="s">
        <v>13</v>
      </c>
      <c r="D6667" s="4" t="s">
        <v>24</v>
      </c>
      <c r="E6667" s="4" t="s">
        <v>20</v>
      </c>
      <c r="F6667" s="4">
        <v>44</v>
      </c>
      <c r="G6667" s="13">
        <f t="shared" si="104"/>
        <v>300</v>
      </c>
      <c r="H6667" s="13">
        <f>tbl_Data[[#This Row],[Units]] * tbl_Data[[#This Row],[Price]]</f>
        <v>13200</v>
      </c>
      <c r="I6667" s="4" t="s">
        <v>11</v>
      </c>
      <c r="J6667" s="4" t="s">
        <v>12</v>
      </c>
      <c r="K6667" s="4" t="s">
        <v>52</v>
      </c>
    </row>
    <row r="6668" spans="2:11" x14ac:dyDescent="0.25">
      <c r="B6668" s="7">
        <v>44439</v>
      </c>
      <c r="C6668" s="4" t="s">
        <v>21</v>
      </c>
      <c r="D6668" s="4" t="s">
        <v>16</v>
      </c>
      <c r="E6668" s="4" t="s">
        <v>10</v>
      </c>
      <c r="F6668" s="4">
        <v>37</v>
      </c>
      <c r="G6668" s="13">
        <f t="shared" si="104"/>
        <v>400</v>
      </c>
      <c r="H6668" s="13">
        <f>tbl_Data[[#This Row],[Units]] * tbl_Data[[#This Row],[Price]]</f>
        <v>14800</v>
      </c>
      <c r="I6668" s="4" t="s">
        <v>11</v>
      </c>
      <c r="J6668" s="4" t="s">
        <v>12</v>
      </c>
      <c r="K6668" s="4" t="s">
        <v>54</v>
      </c>
    </row>
    <row r="6669" spans="2:11" x14ac:dyDescent="0.25">
      <c r="B6669" s="7">
        <v>44440</v>
      </c>
      <c r="C6669" s="4" t="s">
        <v>8</v>
      </c>
      <c r="D6669" s="4" t="s">
        <v>24</v>
      </c>
      <c r="E6669" s="4" t="s">
        <v>10</v>
      </c>
      <c r="F6669" s="4">
        <v>1</v>
      </c>
      <c r="G6669" s="13">
        <f t="shared" si="104"/>
        <v>400</v>
      </c>
      <c r="H6669" s="13">
        <f>tbl_Data[[#This Row],[Units]] * tbl_Data[[#This Row],[Price]]</f>
        <v>400</v>
      </c>
      <c r="I6669" s="4" t="s">
        <v>11</v>
      </c>
      <c r="J6669" s="4" t="s">
        <v>12</v>
      </c>
      <c r="K6669" s="4" t="s">
        <v>55</v>
      </c>
    </row>
    <row r="6670" spans="2:11" x14ac:dyDescent="0.25">
      <c r="B6670" s="7">
        <v>44440</v>
      </c>
      <c r="C6670" s="4" t="s">
        <v>21</v>
      </c>
      <c r="D6670" s="4" t="s">
        <v>14</v>
      </c>
      <c r="E6670" s="4" t="s">
        <v>17</v>
      </c>
      <c r="F6670" s="4">
        <v>1</v>
      </c>
      <c r="G6670" s="13">
        <f t="shared" si="104"/>
        <v>500</v>
      </c>
      <c r="H6670" s="13">
        <f>tbl_Data[[#This Row],[Units]] * tbl_Data[[#This Row],[Price]]</f>
        <v>500</v>
      </c>
      <c r="I6670" s="4" t="s">
        <v>11</v>
      </c>
      <c r="J6670" s="4" t="s">
        <v>12</v>
      </c>
      <c r="K6670" s="4" t="s">
        <v>55</v>
      </c>
    </row>
    <row r="6671" spans="2:11" x14ac:dyDescent="0.25">
      <c r="B6671" s="7">
        <v>44440</v>
      </c>
      <c r="C6671" s="4" t="s">
        <v>21</v>
      </c>
      <c r="D6671" s="4" t="s">
        <v>24</v>
      </c>
      <c r="E6671" s="4" t="s">
        <v>15</v>
      </c>
      <c r="F6671" s="4">
        <v>7</v>
      </c>
      <c r="G6671" s="13">
        <f t="shared" si="104"/>
        <v>100</v>
      </c>
      <c r="H6671" s="13">
        <f>tbl_Data[[#This Row],[Units]] * tbl_Data[[#This Row],[Price]]</f>
        <v>700</v>
      </c>
      <c r="I6671" s="4" t="s">
        <v>23</v>
      </c>
      <c r="J6671" s="4" t="s">
        <v>19</v>
      </c>
      <c r="K6671" s="4" t="s">
        <v>52</v>
      </c>
    </row>
    <row r="6672" spans="2:11" x14ac:dyDescent="0.25">
      <c r="B6672" s="7">
        <v>44440</v>
      </c>
      <c r="C6672" s="4" t="s">
        <v>8</v>
      </c>
      <c r="D6672" s="4" t="s">
        <v>48</v>
      </c>
      <c r="E6672" s="4" t="s">
        <v>10</v>
      </c>
      <c r="F6672" s="4">
        <v>8</v>
      </c>
      <c r="G6672" s="13">
        <f t="shared" si="104"/>
        <v>400</v>
      </c>
      <c r="H6672" s="13">
        <f>tbl_Data[[#This Row],[Units]] * tbl_Data[[#This Row],[Price]]</f>
        <v>3200</v>
      </c>
      <c r="I6672" s="4" t="s">
        <v>11</v>
      </c>
      <c r="J6672" s="4" t="s">
        <v>19</v>
      </c>
      <c r="K6672" s="4" t="s">
        <v>55</v>
      </c>
    </row>
    <row r="6673" spans="2:11" x14ac:dyDescent="0.25">
      <c r="B6673" s="7">
        <v>44440</v>
      </c>
      <c r="C6673" s="4" t="s">
        <v>13</v>
      </c>
      <c r="D6673" s="4" t="s">
        <v>16</v>
      </c>
      <c r="E6673" s="4" t="s">
        <v>10</v>
      </c>
      <c r="F6673" s="4">
        <v>23</v>
      </c>
      <c r="G6673" s="13">
        <f t="shared" si="104"/>
        <v>400</v>
      </c>
      <c r="H6673" s="13">
        <f>tbl_Data[[#This Row],[Units]] * tbl_Data[[#This Row],[Price]]</f>
        <v>9200</v>
      </c>
      <c r="I6673" s="4" t="s">
        <v>11</v>
      </c>
      <c r="J6673" s="4" t="s">
        <v>12</v>
      </c>
      <c r="K6673" s="4" t="s">
        <v>52</v>
      </c>
    </row>
    <row r="6674" spans="2:11" x14ac:dyDescent="0.25">
      <c r="B6674" s="7">
        <v>44440</v>
      </c>
      <c r="C6674" s="4" t="s">
        <v>21</v>
      </c>
      <c r="D6674" s="4" t="s">
        <v>16</v>
      </c>
      <c r="E6674" s="4" t="s">
        <v>20</v>
      </c>
      <c r="F6674" s="4">
        <v>31</v>
      </c>
      <c r="G6674" s="13">
        <f t="shared" si="104"/>
        <v>300</v>
      </c>
      <c r="H6674" s="13">
        <f>tbl_Data[[#This Row],[Units]] * tbl_Data[[#This Row],[Price]]</f>
        <v>9300</v>
      </c>
      <c r="I6674" s="4" t="s">
        <v>11</v>
      </c>
      <c r="J6674" s="4" t="s">
        <v>12</v>
      </c>
      <c r="K6674" s="4" t="s">
        <v>55</v>
      </c>
    </row>
    <row r="6675" spans="2:11" x14ac:dyDescent="0.25">
      <c r="B6675" s="7">
        <v>44440</v>
      </c>
      <c r="C6675" s="4" t="s">
        <v>13</v>
      </c>
      <c r="D6675" s="4" t="s">
        <v>16</v>
      </c>
      <c r="E6675" s="4" t="s">
        <v>20</v>
      </c>
      <c r="F6675" s="4">
        <v>45</v>
      </c>
      <c r="G6675" s="13">
        <f t="shared" si="104"/>
        <v>300</v>
      </c>
      <c r="H6675" s="13">
        <f>tbl_Data[[#This Row],[Units]] * tbl_Data[[#This Row],[Price]]</f>
        <v>13500</v>
      </c>
      <c r="I6675" s="4" t="s">
        <v>11</v>
      </c>
      <c r="J6675" s="4" t="s">
        <v>12</v>
      </c>
      <c r="K6675" s="4" t="s">
        <v>52</v>
      </c>
    </row>
    <row r="6676" spans="2:11" x14ac:dyDescent="0.25">
      <c r="B6676" s="7">
        <v>44440</v>
      </c>
      <c r="C6676" s="4" t="s">
        <v>8</v>
      </c>
      <c r="D6676" s="4" t="s">
        <v>16</v>
      </c>
      <c r="E6676" s="4" t="s">
        <v>10</v>
      </c>
      <c r="F6676" s="4">
        <v>37</v>
      </c>
      <c r="G6676" s="13">
        <f t="shared" si="104"/>
        <v>400</v>
      </c>
      <c r="H6676" s="13">
        <f>tbl_Data[[#This Row],[Units]] * tbl_Data[[#This Row],[Price]]</f>
        <v>14800</v>
      </c>
      <c r="I6676" s="4" t="s">
        <v>11</v>
      </c>
      <c r="J6676" s="4" t="s">
        <v>12</v>
      </c>
      <c r="K6676" s="4" t="s">
        <v>55</v>
      </c>
    </row>
    <row r="6677" spans="2:11" x14ac:dyDescent="0.25">
      <c r="B6677" s="7">
        <v>44440</v>
      </c>
      <c r="C6677" s="4" t="s">
        <v>8</v>
      </c>
      <c r="D6677" s="4" t="s">
        <v>48</v>
      </c>
      <c r="E6677" s="4" t="s">
        <v>17</v>
      </c>
      <c r="F6677" s="4">
        <v>34</v>
      </c>
      <c r="G6677" s="13">
        <f t="shared" si="104"/>
        <v>500</v>
      </c>
      <c r="H6677" s="13">
        <f>tbl_Data[[#This Row],[Units]] * tbl_Data[[#This Row],[Price]]</f>
        <v>17000</v>
      </c>
      <c r="I6677" s="4" t="s">
        <v>11</v>
      </c>
      <c r="J6677" s="4" t="s">
        <v>12</v>
      </c>
      <c r="K6677" s="4" t="s">
        <v>53</v>
      </c>
    </row>
    <row r="6678" spans="2:11" x14ac:dyDescent="0.25">
      <c r="B6678" s="7">
        <v>44441</v>
      </c>
      <c r="C6678" s="4" t="s">
        <v>8</v>
      </c>
      <c r="D6678" s="4" t="s">
        <v>18</v>
      </c>
      <c r="E6678" s="4" t="s">
        <v>15</v>
      </c>
      <c r="F6678" s="4">
        <v>14</v>
      </c>
      <c r="G6678" s="13">
        <f t="shared" si="104"/>
        <v>100</v>
      </c>
      <c r="H6678" s="13">
        <f>tbl_Data[[#This Row],[Units]] * tbl_Data[[#This Row],[Price]]</f>
        <v>1400</v>
      </c>
      <c r="I6678" s="4" t="s">
        <v>11</v>
      </c>
      <c r="J6678" s="4" t="s">
        <v>12</v>
      </c>
      <c r="K6678" s="4" t="s">
        <v>55</v>
      </c>
    </row>
    <row r="6679" spans="2:11" x14ac:dyDescent="0.25">
      <c r="B6679" s="7">
        <v>44441</v>
      </c>
      <c r="C6679" s="4" t="s">
        <v>13</v>
      </c>
      <c r="D6679" s="4" t="s">
        <v>9</v>
      </c>
      <c r="E6679" s="4" t="s">
        <v>10</v>
      </c>
      <c r="F6679" s="4">
        <v>6</v>
      </c>
      <c r="G6679" s="13">
        <f t="shared" si="104"/>
        <v>400</v>
      </c>
      <c r="H6679" s="13">
        <f>tbl_Data[[#This Row],[Units]] * tbl_Data[[#This Row],[Price]]</f>
        <v>2400</v>
      </c>
      <c r="I6679" s="4" t="s">
        <v>11</v>
      </c>
      <c r="J6679" s="4" t="s">
        <v>19</v>
      </c>
      <c r="K6679" s="4" t="s">
        <v>54</v>
      </c>
    </row>
    <row r="6680" spans="2:11" x14ac:dyDescent="0.25">
      <c r="B6680" s="7">
        <v>44441</v>
      </c>
      <c r="C6680" s="4" t="s">
        <v>21</v>
      </c>
      <c r="D6680" s="4" t="s">
        <v>18</v>
      </c>
      <c r="E6680" s="4" t="s">
        <v>10</v>
      </c>
      <c r="F6680" s="4">
        <v>20</v>
      </c>
      <c r="G6680" s="13">
        <f t="shared" si="104"/>
        <v>400</v>
      </c>
      <c r="H6680" s="13">
        <f>tbl_Data[[#This Row],[Units]] * tbl_Data[[#This Row],[Price]]</f>
        <v>8000</v>
      </c>
      <c r="I6680" s="4" t="s">
        <v>23</v>
      </c>
      <c r="J6680" s="4" t="s">
        <v>12</v>
      </c>
      <c r="K6680" s="4" t="s">
        <v>52</v>
      </c>
    </row>
    <row r="6681" spans="2:11" x14ac:dyDescent="0.25">
      <c r="B6681" s="7">
        <v>44441</v>
      </c>
      <c r="C6681" s="4" t="s">
        <v>13</v>
      </c>
      <c r="D6681" s="4" t="s">
        <v>16</v>
      </c>
      <c r="E6681" s="4" t="s">
        <v>17</v>
      </c>
      <c r="F6681" s="4">
        <v>39</v>
      </c>
      <c r="G6681" s="13">
        <f t="shared" si="104"/>
        <v>500</v>
      </c>
      <c r="H6681" s="13">
        <f>tbl_Data[[#This Row],[Units]] * tbl_Data[[#This Row],[Price]]</f>
        <v>19500</v>
      </c>
      <c r="I6681" s="4" t="s">
        <v>11</v>
      </c>
      <c r="J6681" s="4" t="s">
        <v>12</v>
      </c>
      <c r="K6681" s="4" t="s">
        <v>52</v>
      </c>
    </row>
    <row r="6682" spans="2:11" x14ac:dyDescent="0.25">
      <c r="B6682" s="7">
        <v>44441</v>
      </c>
      <c r="C6682" s="4" t="s">
        <v>21</v>
      </c>
      <c r="D6682" s="4" t="s">
        <v>18</v>
      </c>
      <c r="E6682" s="4" t="s">
        <v>17</v>
      </c>
      <c r="F6682" s="4">
        <v>39</v>
      </c>
      <c r="G6682" s="13">
        <f t="shared" si="104"/>
        <v>500</v>
      </c>
      <c r="H6682" s="13">
        <f>tbl_Data[[#This Row],[Units]] * tbl_Data[[#This Row],[Price]]</f>
        <v>19500</v>
      </c>
      <c r="I6682" s="4" t="s">
        <v>11</v>
      </c>
      <c r="J6682" s="4" t="s">
        <v>12</v>
      </c>
      <c r="K6682" s="4" t="s">
        <v>53</v>
      </c>
    </row>
    <row r="6683" spans="2:11" x14ac:dyDescent="0.25">
      <c r="B6683" s="7">
        <v>44442</v>
      </c>
      <c r="C6683" s="4" t="s">
        <v>21</v>
      </c>
      <c r="D6683" s="4" t="s">
        <v>14</v>
      </c>
      <c r="E6683" s="4" t="s">
        <v>20</v>
      </c>
      <c r="F6683" s="4">
        <v>11</v>
      </c>
      <c r="G6683" s="13">
        <f t="shared" si="104"/>
        <v>300</v>
      </c>
      <c r="H6683" s="13">
        <f>tbl_Data[[#This Row],[Units]] * tbl_Data[[#This Row],[Price]]</f>
        <v>3300</v>
      </c>
      <c r="I6683" s="4" t="s">
        <v>11</v>
      </c>
      <c r="J6683" s="4" t="s">
        <v>12</v>
      </c>
      <c r="K6683" s="4" t="s">
        <v>53</v>
      </c>
    </row>
    <row r="6684" spans="2:11" x14ac:dyDescent="0.25">
      <c r="B6684" s="7">
        <v>44442</v>
      </c>
      <c r="C6684" s="4" t="s">
        <v>13</v>
      </c>
      <c r="D6684" s="4" t="s">
        <v>14</v>
      </c>
      <c r="E6684" s="4" t="s">
        <v>15</v>
      </c>
      <c r="F6684" s="4">
        <v>42</v>
      </c>
      <c r="G6684" s="13">
        <f t="shared" si="104"/>
        <v>100</v>
      </c>
      <c r="H6684" s="13">
        <f>tbl_Data[[#This Row],[Units]] * tbl_Data[[#This Row],[Price]]</f>
        <v>4200</v>
      </c>
      <c r="I6684" s="4" t="s">
        <v>11</v>
      </c>
      <c r="J6684" s="4" t="s">
        <v>19</v>
      </c>
      <c r="K6684" s="4" t="s">
        <v>55</v>
      </c>
    </row>
    <row r="6685" spans="2:11" x14ac:dyDescent="0.25">
      <c r="B6685" s="7">
        <v>44442</v>
      </c>
      <c r="C6685" s="4" t="s">
        <v>13</v>
      </c>
      <c r="D6685" s="4" t="s">
        <v>18</v>
      </c>
      <c r="E6685" s="4" t="s">
        <v>22</v>
      </c>
      <c r="F6685" s="4">
        <v>30</v>
      </c>
      <c r="G6685" s="13">
        <f t="shared" si="104"/>
        <v>200</v>
      </c>
      <c r="H6685" s="13">
        <f>tbl_Data[[#This Row],[Units]] * tbl_Data[[#This Row],[Price]]</f>
        <v>6000</v>
      </c>
      <c r="I6685" s="4" t="s">
        <v>11</v>
      </c>
      <c r="J6685" s="4" t="s">
        <v>12</v>
      </c>
      <c r="K6685" s="4" t="s">
        <v>55</v>
      </c>
    </row>
    <row r="6686" spans="2:11" x14ac:dyDescent="0.25">
      <c r="B6686" s="7">
        <v>44442</v>
      </c>
      <c r="C6686" s="4" t="s">
        <v>8</v>
      </c>
      <c r="D6686" s="4" t="s">
        <v>48</v>
      </c>
      <c r="E6686" s="4" t="s">
        <v>10</v>
      </c>
      <c r="F6686" s="4">
        <v>21</v>
      </c>
      <c r="G6686" s="13">
        <f t="shared" si="104"/>
        <v>400</v>
      </c>
      <c r="H6686" s="13">
        <f>tbl_Data[[#This Row],[Units]] * tbl_Data[[#This Row],[Price]]</f>
        <v>8400</v>
      </c>
      <c r="I6686" s="4" t="s">
        <v>11</v>
      </c>
      <c r="J6686" s="4" t="s">
        <v>12</v>
      </c>
      <c r="K6686" s="4" t="s">
        <v>55</v>
      </c>
    </row>
    <row r="6687" spans="2:11" x14ac:dyDescent="0.25">
      <c r="B6687" s="7">
        <v>44442</v>
      </c>
      <c r="C6687" s="4" t="s">
        <v>8</v>
      </c>
      <c r="D6687" s="4" t="s">
        <v>14</v>
      </c>
      <c r="E6687" s="4" t="s">
        <v>20</v>
      </c>
      <c r="F6687" s="4">
        <v>37</v>
      </c>
      <c r="G6687" s="13">
        <f t="shared" si="104"/>
        <v>300</v>
      </c>
      <c r="H6687" s="13">
        <f>tbl_Data[[#This Row],[Units]] * tbl_Data[[#This Row],[Price]]</f>
        <v>11100</v>
      </c>
      <c r="I6687" s="4" t="s">
        <v>11</v>
      </c>
      <c r="J6687" s="4" t="s">
        <v>19</v>
      </c>
      <c r="K6687" s="4" t="s">
        <v>52</v>
      </c>
    </row>
    <row r="6688" spans="2:11" x14ac:dyDescent="0.25">
      <c r="B6688" s="7">
        <v>44442</v>
      </c>
      <c r="C6688" s="4" t="s">
        <v>13</v>
      </c>
      <c r="D6688" s="4" t="s">
        <v>48</v>
      </c>
      <c r="E6688" s="4" t="s">
        <v>20</v>
      </c>
      <c r="F6688" s="4">
        <v>41</v>
      </c>
      <c r="G6688" s="13">
        <f t="shared" si="104"/>
        <v>300</v>
      </c>
      <c r="H6688" s="13">
        <f>tbl_Data[[#This Row],[Units]] * tbl_Data[[#This Row],[Price]]</f>
        <v>12300</v>
      </c>
      <c r="I6688" s="4" t="s">
        <v>11</v>
      </c>
      <c r="J6688" s="4" t="s">
        <v>12</v>
      </c>
      <c r="K6688" s="4" t="s">
        <v>55</v>
      </c>
    </row>
    <row r="6689" spans="2:11" x14ac:dyDescent="0.25">
      <c r="B6689" s="7">
        <v>44442</v>
      </c>
      <c r="C6689" s="4" t="s">
        <v>13</v>
      </c>
      <c r="D6689" s="4" t="s">
        <v>14</v>
      </c>
      <c r="E6689" s="4" t="s">
        <v>17</v>
      </c>
      <c r="F6689" s="4">
        <v>28</v>
      </c>
      <c r="G6689" s="13">
        <f t="shared" si="104"/>
        <v>500</v>
      </c>
      <c r="H6689" s="13">
        <f>tbl_Data[[#This Row],[Units]] * tbl_Data[[#This Row],[Price]]</f>
        <v>14000</v>
      </c>
      <c r="I6689" s="4" t="s">
        <v>11</v>
      </c>
      <c r="J6689" s="4" t="s">
        <v>12</v>
      </c>
      <c r="K6689" s="4" t="s">
        <v>55</v>
      </c>
    </row>
    <row r="6690" spans="2:11" x14ac:dyDescent="0.25">
      <c r="B6690" s="7">
        <v>44442</v>
      </c>
      <c r="C6690" s="4" t="s">
        <v>21</v>
      </c>
      <c r="D6690" s="4" t="s">
        <v>16</v>
      </c>
      <c r="E6690" s="4" t="s">
        <v>10</v>
      </c>
      <c r="F6690" s="4">
        <v>39</v>
      </c>
      <c r="G6690" s="13">
        <f t="shared" si="104"/>
        <v>400</v>
      </c>
      <c r="H6690" s="13">
        <f>tbl_Data[[#This Row],[Units]] * tbl_Data[[#This Row],[Price]]</f>
        <v>15600</v>
      </c>
      <c r="I6690" s="4" t="s">
        <v>11</v>
      </c>
      <c r="J6690" s="4" t="s">
        <v>12</v>
      </c>
      <c r="K6690" s="4" t="s">
        <v>55</v>
      </c>
    </row>
    <row r="6691" spans="2:11" x14ac:dyDescent="0.25">
      <c r="B6691" s="7">
        <v>44442</v>
      </c>
      <c r="C6691" s="4" t="s">
        <v>21</v>
      </c>
      <c r="D6691" s="4" t="s">
        <v>48</v>
      </c>
      <c r="E6691" s="4" t="s">
        <v>17</v>
      </c>
      <c r="F6691" s="4">
        <v>40</v>
      </c>
      <c r="G6691" s="13">
        <f t="shared" si="104"/>
        <v>500</v>
      </c>
      <c r="H6691" s="13">
        <f>tbl_Data[[#This Row],[Units]] * tbl_Data[[#This Row],[Price]]</f>
        <v>20000</v>
      </c>
      <c r="I6691" s="4" t="s">
        <v>11</v>
      </c>
      <c r="J6691" s="4" t="s">
        <v>12</v>
      </c>
      <c r="K6691" s="4" t="s">
        <v>53</v>
      </c>
    </row>
    <row r="6692" spans="2:11" x14ac:dyDescent="0.25">
      <c r="B6692" s="7">
        <v>44442</v>
      </c>
      <c r="C6692" s="4" t="s">
        <v>13</v>
      </c>
      <c r="D6692" s="4" t="s">
        <v>14</v>
      </c>
      <c r="E6692" s="4" t="s">
        <v>17</v>
      </c>
      <c r="F6692" s="4">
        <v>49</v>
      </c>
      <c r="G6692" s="13">
        <f t="shared" si="104"/>
        <v>500</v>
      </c>
      <c r="H6692" s="13">
        <f>tbl_Data[[#This Row],[Units]] * tbl_Data[[#This Row],[Price]]</f>
        <v>24500</v>
      </c>
      <c r="I6692" s="4" t="s">
        <v>23</v>
      </c>
      <c r="J6692" s="4" t="s">
        <v>12</v>
      </c>
      <c r="K6692" s="4" t="s">
        <v>53</v>
      </c>
    </row>
    <row r="6693" spans="2:11" x14ac:dyDescent="0.25">
      <c r="B6693" s="7">
        <v>44443</v>
      </c>
      <c r="C6693" s="4" t="s">
        <v>21</v>
      </c>
      <c r="D6693" s="4" t="s">
        <v>14</v>
      </c>
      <c r="E6693" s="4" t="s">
        <v>20</v>
      </c>
      <c r="F6693" s="4">
        <v>1</v>
      </c>
      <c r="G6693" s="13">
        <f t="shared" si="104"/>
        <v>300</v>
      </c>
      <c r="H6693" s="13">
        <f>tbl_Data[[#This Row],[Units]] * tbl_Data[[#This Row],[Price]]</f>
        <v>300</v>
      </c>
      <c r="I6693" s="4" t="s">
        <v>11</v>
      </c>
      <c r="J6693" s="4" t="s">
        <v>12</v>
      </c>
      <c r="K6693" s="4" t="s">
        <v>55</v>
      </c>
    </row>
    <row r="6694" spans="2:11" x14ac:dyDescent="0.25">
      <c r="B6694" s="7">
        <v>44443</v>
      </c>
      <c r="C6694" s="4" t="s">
        <v>8</v>
      </c>
      <c r="D6694" s="4" t="s">
        <v>18</v>
      </c>
      <c r="E6694" s="4" t="s">
        <v>15</v>
      </c>
      <c r="F6694" s="4">
        <v>3</v>
      </c>
      <c r="G6694" s="13">
        <f t="shared" si="104"/>
        <v>100</v>
      </c>
      <c r="H6694" s="13">
        <f>tbl_Data[[#This Row],[Units]] * tbl_Data[[#This Row],[Price]]</f>
        <v>300</v>
      </c>
      <c r="I6694" s="4" t="s">
        <v>23</v>
      </c>
      <c r="J6694" s="4" t="s">
        <v>12</v>
      </c>
      <c r="K6694" s="4" t="s">
        <v>55</v>
      </c>
    </row>
    <row r="6695" spans="2:11" x14ac:dyDescent="0.25">
      <c r="B6695" s="7">
        <v>44443</v>
      </c>
      <c r="C6695" s="4" t="s">
        <v>21</v>
      </c>
      <c r="D6695" s="4" t="s">
        <v>9</v>
      </c>
      <c r="E6695" s="4" t="s">
        <v>10</v>
      </c>
      <c r="F6695" s="4">
        <v>1</v>
      </c>
      <c r="G6695" s="13">
        <f t="shared" si="104"/>
        <v>400</v>
      </c>
      <c r="H6695" s="13">
        <f>tbl_Data[[#This Row],[Units]] * tbl_Data[[#This Row],[Price]]</f>
        <v>400</v>
      </c>
      <c r="I6695" s="4" t="s">
        <v>11</v>
      </c>
      <c r="J6695" s="4" t="s">
        <v>12</v>
      </c>
      <c r="K6695" s="4" t="s">
        <v>55</v>
      </c>
    </row>
    <row r="6696" spans="2:11" x14ac:dyDescent="0.25">
      <c r="B6696" s="7">
        <v>44443</v>
      </c>
      <c r="C6696" s="4" t="s">
        <v>21</v>
      </c>
      <c r="D6696" s="4" t="s">
        <v>48</v>
      </c>
      <c r="E6696" s="4" t="s">
        <v>20</v>
      </c>
      <c r="F6696" s="4">
        <v>8</v>
      </c>
      <c r="G6696" s="13">
        <f t="shared" si="104"/>
        <v>300</v>
      </c>
      <c r="H6696" s="13">
        <f>tbl_Data[[#This Row],[Units]] * tbl_Data[[#This Row],[Price]]</f>
        <v>2400</v>
      </c>
      <c r="I6696" s="4" t="s">
        <v>11</v>
      </c>
      <c r="J6696" s="4" t="s">
        <v>12</v>
      </c>
      <c r="K6696" s="4" t="s">
        <v>53</v>
      </c>
    </row>
    <row r="6697" spans="2:11" x14ac:dyDescent="0.25">
      <c r="B6697" s="7">
        <v>44443</v>
      </c>
      <c r="C6697" s="4" t="s">
        <v>21</v>
      </c>
      <c r="D6697" s="4" t="s">
        <v>18</v>
      </c>
      <c r="E6697" s="4" t="s">
        <v>10</v>
      </c>
      <c r="F6697" s="4">
        <v>9</v>
      </c>
      <c r="G6697" s="13">
        <f t="shared" si="104"/>
        <v>400</v>
      </c>
      <c r="H6697" s="13">
        <f>tbl_Data[[#This Row],[Units]] * tbl_Data[[#This Row],[Price]]</f>
        <v>3600</v>
      </c>
      <c r="I6697" s="4" t="s">
        <v>11</v>
      </c>
      <c r="J6697" s="4" t="s">
        <v>12</v>
      </c>
      <c r="K6697" s="4" t="s">
        <v>52</v>
      </c>
    </row>
    <row r="6698" spans="2:11" x14ac:dyDescent="0.25">
      <c r="B6698" s="7">
        <v>44443</v>
      </c>
      <c r="C6698" s="4" t="s">
        <v>21</v>
      </c>
      <c r="D6698" s="4" t="s">
        <v>48</v>
      </c>
      <c r="E6698" s="4" t="s">
        <v>15</v>
      </c>
      <c r="F6698" s="4">
        <v>37</v>
      </c>
      <c r="G6698" s="13">
        <f t="shared" si="104"/>
        <v>100</v>
      </c>
      <c r="H6698" s="13">
        <f>tbl_Data[[#This Row],[Units]] * tbl_Data[[#This Row],[Price]]</f>
        <v>3700</v>
      </c>
      <c r="I6698" s="4" t="s">
        <v>11</v>
      </c>
      <c r="J6698" s="4" t="s">
        <v>12</v>
      </c>
      <c r="K6698" s="4" t="s">
        <v>52</v>
      </c>
    </row>
    <row r="6699" spans="2:11" x14ac:dyDescent="0.25">
      <c r="B6699" s="7">
        <v>44443</v>
      </c>
      <c r="C6699" s="4" t="s">
        <v>21</v>
      </c>
      <c r="D6699" s="4" t="s">
        <v>18</v>
      </c>
      <c r="E6699" s="4" t="s">
        <v>15</v>
      </c>
      <c r="F6699" s="4">
        <v>42</v>
      </c>
      <c r="G6699" s="13">
        <f t="shared" si="104"/>
        <v>100</v>
      </c>
      <c r="H6699" s="13">
        <f>tbl_Data[[#This Row],[Units]] * tbl_Data[[#This Row],[Price]]</f>
        <v>4200</v>
      </c>
      <c r="I6699" s="4" t="s">
        <v>11</v>
      </c>
      <c r="J6699" s="4" t="s">
        <v>12</v>
      </c>
      <c r="K6699" s="4" t="s">
        <v>54</v>
      </c>
    </row>
    <row r="6700" spans="2:11" x14ac:dyDescent="0.25">
      <c r="B6700" s="7">
        <v>44443</v>
      </c>
      <c r="C6700" s="4" t="s">
        <v>21</v>
      </c>
      <c r="D6700" s="4" t="s">
        <v>9</v>
      </c>
      <c r="E6700" s="4" t="s">
        <v>17</v>
      </c>
      <c r="F6700" s="4">
        <v>10</v>
      </c>
      <c r="G6700" s="13">
        <f t="shared" si="104"/>
        <v>500</v>
      </c>
      <c r="H6700" s="13">
        <f>tbl_Data[[#This Row],[Units]] * tbl_Data[[#This Row],[Price]]</f>
        <v>5000</v>
      </c>
      <c r="I6700" s="4" t="s">
        <v>11</v>
      </c>
      <c r="J6700" s="4" t="s">
        <v>12</v>
      </c>
      <c r="K6700" s="4" t="s">
        <v>54</v>
      </c>
    </row>
    <row r="6701" spans="2:11" x14ac:dyDescent="0.25">
      <c r="B6701" s="7">
        <v>44443</v>
      </c>
      <c r="C6701" s="4" t="s">
        <v>21</v>
      </c>
      <c r="D6701" s="4" t="s">
        <v>18</v>
      </c>
      <c r="E6701" s="4" t="s">
        <v>10</v>
      </c>
      <c r="F6701" s="4">
        <v>14</v>
      </c>
      <c r="G6701" s="13">
        <f t="shared" si="104"/>
        <v>400</v>
      </c>
      <c r="H6701" s="13">
        <f>tbl_Data[[#This Row],[Units]] * tbl_Data[[#This Row],[Price]]</f>
        <v>5600</v>
      </c>
      <c r="I6701" s="4" t="s">
        <v>11</v>
      </c>
      <c r="J6701" s="4" t="s">
        <v>12</v>
      </c>
      <c r="K6701" s="4" t="s">
        <v>52</v>
      </c>
    </row>
    <row r="6702" spans="2:11" x14ac:dyDescent="0.25">
      <c r="B6702" s="7">
        <v>44443</v>
      </c>
      <c r="C6702" s="4" t="s">
        <v>13</v>
      </c>
      <c r="D6702" s="4" t="s">
        <v>18</v>
      </c>
      <c r="E6702" s="4" t="s">
        <v>17</v>
      </c>
      <c r="F6702" s="4">
        <v>21</v>
      </c>
      <c r="G6702" s="13">
        <f t="shared" si="104"/>
        <v>500</v>
      </c>
      <c r="H6702" s="13">
        <f>tbl_Data[[#This Row],[Units]] * tbl_Data[[#This Row],[Price]]</f>
        <v>10500</v>
      </c>
      <c r="I6702" s="4" t="s">
        <v>23</v>
      </c>
      <c r="J6702" s="4" t="s">
        <v>12</v>
      </c>
      <c r="K6702" s="4" t="s">
        <v>52</v>
      </c>
    </row>
    <row r="6703" spans="2:11" x14ac:dyDescent="0.25">
      <c r="B6703" s="7">
        <v>44443</v>
      </c>
      <c r="C6703" s="4" t="s">
        <v>8</v>
      </c>
      <c r="D6703" s="4" t="s">
        <v>48</v>
      </c>
      <c r="E6703" s="4" t="s">
        <v>17</v>
      </c>
      <c r="F6703" s="4">
        <v>21</v>
      </c>
      <c r="G6703" s="13">
        <f t="shared" si="104"/>
        <v>500</v>
      </c>
      <c r="H6703" s="13">
        <f>tbl_Data[[#This Row],[Units]] * tbl_Data[[#This Row],[Price]]</f>
        <v>10500</v>
      </c>
      <c r="I6703" s="4" t="s">
        <v>11</v>
      </c>
      <c r="J6703" s="4" t="s">
        <v>12</v>
      </c>
      <c r="K6703" s="4" t="s">
        <v>53</v>
      </c>
    </row>
    <row r="6704" spans="2:11" x14ac:dyDescent="0.25">
      <c r="B6704" s="7">
        <v>44443</v>
      </c>
      <c r="C6704" s="4" t="s">
        <v>13</v>
      </c>
      <c r="D6704" s="4" t="s">
        <v>14</v>
      </c>
      <c r="E6704" s="4" t="s">
        <v>10</v>
      </c>
      <c r="F6704" s="4">
        <v>27</v>
      </c>
      <c r="G6704" s="13">
        <f t="shared" si="104"/>
        <v>400</v>
      </c>
      <c r="H6704" s="13">
        <f>tbl_Data[[#This Row],[Units]] * tbl_Data[[#This Row],[Price]]</f>
        <v>10800</v>
      </c>
      <c r="I6704" s="4" t="s">
        <v>11</v>
      </c>
      <c r="J6704" s="4" t="s">
        <v>12</v>
      </c>
      <c r="K6704" s="4" t="s">
        <v>52</v>
      </c>
    </row>
    <row r="6705" spans="2:11" x14ac:dyDescent="0.25">
      <c r="B6705" s="7">
        <v>44443</v>
      </c>
      <c r="C6705" s="4" t="s">
        <v>13</v>
      </c>
      <c r="D6705" s="4" t="s">
        <v>48</v>
      </c>
      <c r="E6705" s="4" t="s">
        <v>17</v>
      </c>
      <c r="F6705" s="4">
        <v>22</v>
      </c>
      <c r="G6705" s="13">
        <f t="shared" si="104"/>
        <v>500</v>
      </c>
      <c r="H6705" s="13">
        <f>tbl_Data[[#This Row],[Units]] * tbl_Data[[#This Row],[Price]]</f>
        <v>11000</v>
      </c>
      <c r="I6705" s="4" t="s">
        <v>11</v>
      </c>
      <c r="J6705" s="4" t="s">
        <v>12</v>
      </c>
      <c r="K6705" s="4" t="s">
        <v>55</v>
      </c>
    </row>
    <row r="6706" spans="2:11" x14ac:dyDescent="0.25">
      <c r="B6706" s="7">
        <v>44443</v>
      </c>
      <c r="C6706" s="4" t="s">
        <v>13</v>
      </c>
      <c r="D6706" s="4" t="s">
        <v>14</v>
      </c>
      <c r="E6706" s="4" t="s">
        <v>20</v>
      </c>
      <c r="F6706" s="4">
        <v>49</v>
      </c>
      <c r="G6706" s="13">
        <f t="shared" si="104"/>
        <v>300</v>
      </c>
      <c r="H6706" s="13">
        <f>tbl_Data[[#This Row],[Units]] * tbl_Data[[#This Row],[Price]]</f>
        <v>14700</v>
      </c>
      <c r="I6706" s="4" t="s">
        <v>11</v>
      </c>
      <c r="J6706" s="4" t="s">
        <v>12</v>
      </c>
      <c r="K6706" s="4" t="s">
        <v>55</v>
      </c>
    </row>
    <row r="6707" spans="2:11" x14ac:dyDescent="0.25">
      <c r="B6707" s="7">
        <v>44443</v>
      </c>
      <c r="C6707" s="4" t="s">
        <v>8</v>
      </c>
      <c r="D6707" s="4" t="s">
        <v>24</v>
      </c>
      <c r="E6707" s="4" t="s">
        <v>17</v>
      </c>
      <c r="F6707" s="4">
        <v>39</v>
      </c>
      <c r="G6707" s="13">
        <f t="shared" si="104"/>
        <v>500</v>
      </c>
      <c r="H6707" s="13">
        <f>tbl_Data[[#This Row],[Units]] * tbl_Data[[#This Row],[Price]]</f>
        <v>19500</v>
      </c>
      <c r="I6707" s="4" t="s">
        <v>11</v>
      </c>
      <c r="J6707" s="4" t="s">
        <v>12</v>
      </c>
      <c r="K6707" s="4" t="s">
        <v>52</v>
      </c>
    </row>
    <row r="6708" spans="2:11" x14ac:dyDescent="0.25">
      <c r="B6708" s="7">
        <v>44443</v>
      </c>
      <c r="C6708" s="4" t="s">
        <v>13</v>
      </c>
      <c r="D6708" s="4" t="s">
        <v>18</v>
      </c>
      <c r="E6708" s="4" t="s">
        <v>17</v>
      </c>
      <c r="F6708" s="4">
        <v>47</v>
      </c>
      <c r="G6708" s="13">
        <f t="shared" si="104"/>
        <v>500</v>
      </c>
      <c r="H6708" s="13">
        <f>tbl_Data[[#This Row],[Units]] * tbl_Data[[#This Row],[Price]]</f>
        <v>23500</v>
      </c>
      <c r="I6708" s="4" t="s">
        <v>11</v>
      </c>
      <c r="J6708" s="4" t="s">
        <v>12</v>
      </c>
      <c r="K6708" s="4" t="s">
        <v>53</v>
      </c>
    </row>
    <row r="6709" spans="2:11" x14ac:dyDescent="0.25">
      <c r="B6709" s="7">
        <v>44444</v>
      </c>
      <c r="C6709" s="4" t="s">
        <v>21</v>
      </c>
      <c r="D6709" s="4" t="s">
        <v>18</v>
      </c>
      <c r="E6709" s="4" t="s">
        <v>15</v>
      </c>
      <c r="F6709" s="4">
        <v>49</v>
      </c>
      <c r="G6709" s="13">
        <f t="shared" si="104"/>
        <v>100</v>
      </c>
      <c r="H6709" s="13">
        <f>tbl_Data[[#This Row],[Units]] * tbl_Data[[#This Row],[Price]]</f>
        <v>4900</v>
      </c>
      <c r="I6709" s="4" t="s">
        <v>11</v>
      </c>
      <c r="J6709" s="4" t="s">
        <v>12</v>
      </c>
      <c r="K6709" s="4" t="s">
        <v>54</v>
      </c>
    </row>
    <row r="6710" spans="2:11" x14ac:dyDescent="0.25">
      <c r="B6710" s="7">
        <v>44444</v>
      </c>
      <c r="C6710" s="4" t="s">
        <v>13</v>
      </c>
      <c r="D6710" s="4" t="s">
        <v>48</v>
      </c>
      <c r="E6710" s="4" t="s">
        <v>17</v>
      </c>
      <c r="F6710" s="4">
        <v>14</v>
      </c>
      <c r="G6710" s="13">
        <f t="shared" si="104"/>
        <v>500</v>
      </c>
      <c r="H6710" s="13">
        <f>tbl_Data[[#This Row],[Units]] * tbl_Data[[#This Row],[Price]]</f>
        <v>7000</v>
      </c>
      <c r="I6710" s="4" t="s">
        <v>11</v>
      </c>
      <c r="J6710" s="4" t="s">
        <v>12</v>
      </c>
      <c r="K6710" s="4" t="s">
        <v>52</v>
      </c>
    </row>
    <row r="6711" spans="2:11" x14ac:dyDescent="0.25">
      <c r="B6711" s="7">
        <v>44444</v>
      </c>
      <c r="C6711" s="4" t="s">
        <v>8</v>
      </c>
      <c r="D6711" s="4" t="s">
        <v>18</v>
      </c>
      <c r="E6711" s="4" t="s">
        <v>20</v>
      </c>
      <c r="F6711" s="4">
        <v>26</v>
      </c>
      <c r="G6711" s="13">
        <f t="shared" si="104"/>
        <v>300</v>
      </c>
      <c r="H6711" s="13">
        <f>tbl_Data[[#This Row],[Units]] * tbl_Data[[#This Row],[Price]]</f>
        <v>7800</v>
      </c>
      <c r="I6711" s="4" t="s">
        <v>23</v>
      </c>
      <c r="J6711" s="4" t="s">
        <v>12</v>
      </c>
      <c r="K6711" s="4" t="s">
        <v>53</v>
      </c>
    </row>
    <row r="6712" spans="2:11" x14ac:dyDescent="0.25">
      <c r="B6712" s="7">
        <v>44444</v>
      </c>
      <c r="C6712" s="4" t="s">
        <v>8</v>
      </c>
      <c r="D6712" s="4" t="s">
        <v>18</v>
      </c>
      <c r="E6712" s="4" t="s">
        <v>17</v>
      </c>
      <c r="F6712" s="4">
        <v>36</v>
      </c>
      <c r="G6712" s="13">
        <f t="shared" si="104"/>
        <v>500</v>
      </c>
      <c r="H6712" s="13">
        <f>tbl_Data[[#This Row],[Units]] * tbl_Data[[#This Row],[Price]]</f>
        <v>18000</v>
      </c>
      <c r="I6712" s="4" t="s">
        <v>11</v>
      </c>
      <c r="J6712" s="4" t="s">
        <v>12</v>
      </c>
      <c r="K6712" s="4" t="s">
        <v>53</v>
      </c>
    </row>
    <row r="6713" spans="2:11" x14ac:dyDescent="0.25">
      <c r="B6713" s="7">
        <v>44444</v>
      </c>
      <c r="C6713" s="4" t="s">
        <v>8</v>
      </c>
      <c r="D6713" s="4" t="s">
        <v>14</v>
      </c>
      <c r="E6713" s="4" t="s">
        <v>10</v>
      </c>
      <c r="F6713" s="4">
        <v>47</v>
      </c>
      <c r="G6713" s="13">
        <f t="shared" si="104"/>
        <v>400</v>
      </c>
      <c r="H6713" s="13">
        <f>tbl_Data[[#This Row],[Units]] * tbl_Data[[#This Row],[Price]]</f>
        <v>18800</v>
      </c>
      <c r="I6713" s="4" t="s">
        <v>23</v>
      </c>
      <c r="J6713" s="4" t="s">
        <v>12</v>
      </c>
      <c r="K6713" s="4" t="s">
        <v>55</v>
      </c>
    </row>
    <row r="6714" spans="2:11" x14ac:dyDescent="0.25">
      <c r="B6714" s="7">
        <v>44444</v>
      </c>
      <c r="C6714" s="4" t="s">
        <v>21</v>
      </c>
      <c r="D6714" s="4" t="s">
        <v>18</v>
      </c>
      <c r="E6714" s="4" t="s">
        <v>17</v>
      </c>
      <c r="F6714" s="4">
        <v>39</v>
      </c>
      <c r="G6714" s="13">
        <f t="shared" si="104"/>
        <v>500</v>
      </c>
      <c r="H6714" s="13">
        <f>tbl_Data[[#This Row],[Units]] * tbl_Data[[#This Row],[Price]]</f>
        <v>19500</v>
      </c>
      <c r="I6714" s="4" t="s">
        <v>11</v>
      </c>
      <c r="J6714" s="4" t="s">
        <v>12</v>
      </c>
      <c r="K6714" s="4" t="s">
        <v>55</v>
      </c>
    </row>
    <row r="6715" spans="2:11" x14ac:dyDescent="0.25">
      <c r="B6715" s="7">
        <v>44444</v>
      </c>
      <c r="C6715" s="4" t="s">
        <v>21</v>
      </c>
      <c r="D6715" s="4" t="s">
        <v>16</v>
      </c>
      <c r="E6715" s="4" t="s">
        <v>17</v>
      </c>
      <c r="F6715" s="4">
        <v>41</v>
      </c>
      <c r="G6715" s="13">
        <f t="shared" si="104"/>
        <v>500</v>
      </c>
      <c r="H6715" s="13">
        <f>tbl_Data[[#This Row],[Units]] * tbl_Data[[#This Row],[Price]]</f>
        <v>20500</v>
      </c>
      <c r="I6715" s="4" t="s">
        <v>11</v>
      </c>
      <c r="J6715" s="4" t="s">
        <v>12</v>
      </c>
      <c r="K6715" s="4" t="s">
        <v>55</v>
      </c>
    </row>
    <row r="6716" spans="2:11" x14ac:dyDescent="0.25">
      <c r="B6716" s="7">
        <v>44445</v>
      </c>
      <c r="C6716" s="4" t="s">
        <v>8</v>
      </c>
      <c r="D6716" s="4" t="s">
        <v>18</v>
      </c>
      <c r="E6716" s="4" t="s">
        <v>15</v>
      </c>
      <c r="F6716" s="4">
        <v>1</v>
      </c>
      <c r="G6716" s="13">
        <f t="shared" si="104"/>
        <v>100</v>
      </c>
      <c r="H6716" s="13">
        <f>tbl_Data[[#This Row],[Units]] * tbl_Data[[#This Row],[Price]]</f>
        <v>100</v>
      </c>
      <c r="I6716" s="4" t="s">
        <v>11</v>
      </c>
      <c r="J6716" s="4" t="s">
        <v>12</v>
      </c>
      <c r="K6716" s="4" t="s">
        <v>55</v>
      </c>
    </row>
    <row r="6717" spans="2:11" x14ac:dyDescent="0.25">
      <c r="B6717" s="7">
        <v>44445</v>
      </c>
      <c r="C6717" s="4" t="s">
        <v>13</v>
      </c>
      <c r="D6717" s="4" t="s">
        <v>18</v>
      </c>
      <c r="E6717" s="4" t="s">
        <v>17</v>
      </c>
      <c r="F6717" s="4">
        <v>4</v>
      </c>
      <c r="G6717" s="13">
        <f t="shared" si="104"/>
        <v>500</v>
      </c>
      <c r="H6717" s="13">
        <f>tbl_Data[[#This Row],[Units]] * tbl_Data[[#This Row],[Price]]</f>
        <v>2000</v>
      </c>
      <c r="I6717" s="4" t="s">
        <v>11</v>
      </c>
      <c r="J6717" s="4" t="s">
        <v>12</v>
      </c>
      <c r="K6717" s="4" t="s">
        <v>53</v>
      </c>
    </row>
    <row r="6718" spans="2:11" x14ac:dyDescent="0.25">
      <c r="B6718" s="7">
        <v>44445</v>
      </c>
      <c r="C6718" s="4" t="s">
        <v>21</v>
      </c>
      <c r="D6718" s="4" t="s">
        <v>48</v>
      </c>
      <c r="E6718" s="4" t="s">
        <v>15</v>
      </c>
      <c r="F6718" s="4">
        <v>31</v>
      </c>
      <c r="G6718" s="13">
        <f t="shared" si="104"/>
        <v>100</v>
      </c>
      <c r="H6718" s="13">
        <f>tbl_Data[[#This Row],[Units]] * tbl_Data[[#This Row],[Price]]</f>
        <v>3100</v>
      </c>
      <c r="I6718" s="4" t="s">
        <v>11</v>
      </c>
      <c r="J6718" s="4" t="s">
        <v>12</v>
      </c>
      <c r="K6718" s="4" t="s">
        <v>52</v>
      </c>
    </row>
    <row r="6719" spans="2:11" x14ac:dyDescent="0.25">
      <c r="B6719" s="7">
        <v>44445</v>
      </c>
      <c r="C6719" s="4" t="s">
        <v>13</v>
      </c>
      <c r="D6719" s="4" t="s">
        <v>48</v>
      </c>
      <c r="E6719" s="4" t="s">
        <v>10</v>
      </c>
      <c r="F6719" s="4">
        <v>15</v>
      </c>
      <c r="G6719" s="13">
        <f t="shared" si="104"/>
        <v>400</v>
      </c>
      <c r="H6719" s="13">
        <f>tbl_Data[[#This Row],[Units]] * tbl_Data[[#This Row],[Price]]</f>
        <v>6000</v>
      </c>
      <c r="I6719" s="4" t="s">
        <v>11</v>
      </c>
      <c r="J6719" s="4" t="s">
        <v>12</v>
      </c>
      <c r="K6719" s="4" t="s">
        <v>56</v>
      </c>
    </row>
    <row r="6720" spans="2:11" x14ac:dyDescent="0.25">
      <c r="B6720" s="7">
        <v>44445</v>
      </c>
      <c r="C6720" s="4" t="s">
        <v>21</v>
      </c>
      <c r="D6720" s="4" t="s">
        <v>24</v>
      </c>
      <c r="E6720" s="4" t="s">
        <v>10</v>
      </c>
      <c r="F6720" s="4">
        <v>19</v>
      </c>
      <c r="G6720" s="13">
        <f t="shared" si="104"/>
        <v>400</v>
      </c>
      <c r="H6720" s="13">
        <f>tbl_Data[[#This Row],[Units]] * tbl_Data[[#This Row],[Price]]</f>
        <v>7600</v>
      </c>
      <c r="I6720" s="4" t="s">
        <v>11</v>
      </c>
      <c r="J6720" s="4" t="s">
        <v>12</v>
      </c>
      <c r="K6720" s="4" t="s">
        <v>53</v>
      </c>
    </row>
    <row r="6721" spans="2:11" x14ac:dyDescent="0.25">
      <c r="B6721" s="7">
        <v>44445</v>
      </c>
      <c r="C6721" s="4" t="s">
        <v>21</v>
      </c>
      <c r="D6721" s="4" t="s">
        <v>14</v>
      </c>
      <c r="E6721" s="4" t="s">
        <v>17</v>
      </c>
      <c r="F6721" s="4">
        <v>17</v>
      </c>
      <c r="G6721" s="13">
        <f t="shared" si="104"/>
        <v>500</v>
      </c>
      <c r="H6721" s="13">
        <f>tbl_Data[[#This Row],[Units]] * tbl_Data[[#This Row],[Price]]</f>
        <v>8500</v>
      </c>
      <c r="I6721" s="4" t="s">
        <v>11</v>
      </c>
      <c r="J6721" s="4" t="s">
        <v>12</v>
      </c>
      <c r="K6721" s="4" t="s">
        <v>53</v>
      </c>
    </row>
    <row r="6722" spans="2:11" x14ac:dyDescent="0.25">
      <c r="B6722" s="7">
        <v>44445</v>
      </c>
      <c r="C6722" s="4" t="s">
        <v>13</v>
      </c>
      <c r="D6722" s="4" t="s">
        <v>14</v>
      </c>
      <c r="E6722" s="4" t="s">
        <v>20</v>
      </c>
      <c r="F6722" s="4">
        <v>29</v>
      </c>
      <c r="G6722" s="13">
        <f t="shared" si="104"/>
        <v>300</v>
      </c>
      <c r="H6722" s="13">
        <f>tbl_Data[[#This Row],[Units]] * tbl_Data[[#This Row],[Price]]</f>
        <v>8700</v>
      </c>
      <c r="I6722" s="4" t="s">
        <v>11</v>
      </c>
      <c r="J6722" s="4" t="s">
        <v>12</v>
      </c>
      <c r="K6722" s="4" t="s">
        <v>55</v>
      </c>
    </row>
    <row r="6723" spans="2:11" x14ac:dyDescent="0.25">
      <c r="B6723" s="7">
        <v>44445</v>
      </c>
      <c r="C6723" s="4" t="s">
        <v>21</v>
      </c>
      <c r="D6723" s="4" t="s">
        <v>16</v>
      </c>
      <c r="E6723" s="4" t="s">
        <v>20</v>
      </c>
      <c r="F6723" s="4">
        <v>30</v>
      </c>
      <c r="G6723" s="13">
        <f t="shared" si="104"/>
        <v>300</v>
      </c>
      <c r="H6723" s="13">
        <f>tbl_Data[[#This Row],[Units]] * tbl_Data[[#This Row],[Price]]</f>
        <v>9000</v>
      </c>
      <c r="I6723" s="4" t="s">
        <v>11</v>
      </c>
      <c r="J6723" s="4" t="s">
        <v>12</v>
      </c>
      <c r="K6723" s="4" t="s">
        <v>55</v>
      </c>
    </row>
    <row r="6724" spans="2:11" x14ac:dyDescent="0.25">
      <c r="B6724" s="7">
        <v>44445</v>
      </c>
      <c r="C6724" s="4" t="s">
        <v>21</v>
      </c>
      <c r="D6724" s="4" t="s">
        <v>18</v>
      </c>
      <c r="E6724" s="4" t="s">
        <v>10</v>
      </c>
      <c r="F6724" s="4">
        <v>23</v>
      </c>
      <c r="G6724" s="13">
        <f t="shared" ref="G6724:G6787" si="105">_xlfn.XLOOKUP(E6724, Product, dv_Price, "N/A", 0)</f>
        <v>400</v>
      </c>
      <c r="H6724" s="13">
        <f>tbl_Data[[#This Row],[Units]] * tbl_Data[[#This Row],[Price]]</f>
        <v>9200</v>
      </c>
      <c r="I6724" s="4" t="s">
        <v>11</v>
      </c>
      <c r="J6724" s="4" t="s">
        <v>12</v>
      </c>
      <c r="K6724" s="4" t="s">
        <v>52</v>
      </c>
    </row>
    <row r="6725" spans="2:11" x14ac:dyDescent="0.25">
      <c r="B6725" s="7">
        <v>44445</v>
      </c>
      <c r="C6725" s="4" t="s">
        <v>21</v>
      </c>
      <c r="D6725" s="4" t="s">
        <v>9</v>
      </c>
      <c r="E6725" s="4" t="s">
        <v>22</v>
      </c>
      <c r="F6725" s="4">
        <v>47</v>
      </c>
      <c r="G6725" s="13">
        <f t="shared" si="105"/>
        <v>200</v>
      </c>
      <c r="H6725" s="13">
        <f>tbl_Data[[#This Row],[Units]] * tbl_Data[[#This Row],[Price]]</f>
        <v>9400</v>
      </c>
      <c r="I6725" s="4" t="s">
        <v>11</v>
      </c>
      <c r="J6725" s="4" t="s">
        <v>12</v>
      </c>
      <c r="K6725" s="4" t="s">
        <v>52</v>
      </c>
    </row>
    <row r="6726" spans="2:11" x14ac:dyDescent="0.25">
      <c r="B6726" s="7">
        <v>44445</v>
      </c>
      <c r="C6726" s="4" t="s">
        <v>8</v>
      </c>
      <c r="D6726" s="4" t="s">
        <v>18</v>
      </c>
      <c r="E6726" s="4" t="s">
        <v>20</v>
      </c>
      <c r="F6726" s="4">
        <v>34</v>
      </c>
      <c r="G6726" s="13">
        <f t="shared" si="105"/>
        <v>300</v>
      </c>
      <c r="H6726" s="13">
        <f>tbl_Data[[#This Row],[Units]] * tbl_Data[[#This Row],[Price]]</f>
        <v>10200</v>
      </c>
      <c r="I6726" s="4" t="s">
        <v>11</v>
      </c>
      <c r="J6726" s="4" t="s">
        <v>12</v>
      </c>
      <c r="K6726" s="4" t="s">
        <v>55</v>
      </c>
    </row>
    <row r="6727" spans="2:11" x14ac:dyDescent="0.25">
      <c r="B6727" s="7">
        <v>44445</v>
      </c>
      <c r="C6727" s="4" t="s">
        <v>21</v>
      </c>
      <c r="D6727" s="4" t="s">
        <v>18</v>
      </c>
      <c r="E6727" s="4" t="s">
        <v>10</v>
      </c>
      <c r="F6727" s="4">
        <v>31</v>
      </c>
      <c r="G6727" s="13">
        <f t="shared" si="105"/>
        <v>400</v>
      </c>
      <c r="H6727" s="13">
        <f>tbl_Data[[#This Row],[Units]] * tbl_Data[[#This Row],[Price]]</f>
        <v>12400</v>
      </c>
      <c r="I6727" s="4" t="s">
        <v>23</v>
      </c>
      <c r="J6727" s="4" t="s">
        <v>12</v>
      </c>
      <c r="K6727" s="4" t="s">
        <v>54</v>
      </c>
    </row>
    <row r="6728" spans="2:11" x14ac:dyDescent="0.25">
      <c r="B6728" s="7">
        <v>44445</v>
      </c>
      <c r="C6728" s="4" t="s">
        <v>13</v>
      </c>
      <c r="D6728" s="4" t="s">
        <v>18</v>
      </c>
      <c r="E6728" s="4" t="s">
        <v>17</v>
      </c>
      <c r="F6728" s="4">
        <v>26</v>
      </c>
      <c r="G6728" s="13">
        <f t="shared" si="105"/>
        <v>500</v>
      </c>
      <c r="H6728" s="13">
        <f>tbl_Data[[#This Row],[Units]] * tbl_Data[[#This Row],[Price]]</f>
        <v>13000</v>
      </c>
      <c r="I6728" s="4" t="s">
        <v>11</v>
      </c>
      <c r="J6728" s="4" t="s">
        <v>12</v>
      </c>
      <c r="K6728" s="4" t="s">
        <v>55</v>
      </c>
    </row>
    <row r="6729" spans="2:11" x14ac:dyDescent="0.25">
      <c r="B6729" s="7">
        <v>44445</v>
      </c>
      <c r="C6729" s="4" t="s">
        <v>8</v>
      </c>
      <c r="D6729" s="4" t="s">
        <v>16</v>
      </c>
      <c r="E6729" s="4" t="s">
        <v>17</v>
      </c>
      <c r="F6729" s="4">
        <v>26</v>
      </c>
      <c r="G6729" s="13">
        <f t="shared" si="105"/>
        <v>500</v>
      </c>
      <c r="H6729" s="13">
        <f>tbl_Data[[#This Row],[Units]] * tbl_Data[[#This Row],[Price]]</f>
        <v>13000</v>
      </c>
      <c r="I6729" s="4" t="s">
        <v>23</v>
      </c>
      <c r="J6729" s="4" t="s">
        <v>12</v>
      </c>
      <c r="K6729" s="4" t="s">
        <v>55</v>
      </c>
    </row>
    <row r="6730" spans="2:11" x14ac:dyDescent="0.25">
      <c r="B6730" s="7">
        <v>44445</v>
      </c>
      <c r="C6730" s="4" t="s">
        <v>8</v>
      </c>
      <c r="D6730" s="4" t="s">
        <v>48</v>
      </c>
      <c r="E6730" s="4" t="s">
        <v>17</v>
      </c>
      <c r="F6730" s="4">
        <v>31</v>
      </c>
      <c r="G6730" s="13">
        <f t="shared" si="105"/>
        <v>500</v>
      </c>
      <c r="H6730" s="13">
        <f>tbl_Data[[#This Row],[Units]] * tbl_Data[[#This Row],[Price]]</f>
        <v>15500</v>
      </c>
      <c r="I6730" s="4" t="s">
        <v>11</v>
      </c>
      <c r="J6730" s="4" t="s">
        <v>12</v>
      </c>
      <c r="K6730" s="4" t="s">
        <v>55</v>
      </c>
    </row>
    <row r="6731" spans="2:11" x14ac:dyDescent="0.25">
      <c r="B6731" s="7">
        <v>44445</v>
      </c>
      <c r="C6731" s="4" t="s">
        <v>21</v>
      </c>
      <c r="D6731" s="4" t="s">
        <v>18</v>
      </c>
      <c r="E6731" s="4" t="s">
        <v>10</v>
      </c>
      <c r="F6731" s="4">
        <v>49</v>
      </c>
      <c r="G6731" s="13">
        <f t="shared" si="105"/>
        <v>400</v>
      </c>
      <c r="H6731" s="13">
        <f>tbl_Data[[#This Row],[Units]] * tbl_Data[[#This Row],[Price]]</f>
        <v>19600</v>
      </c>
      <c r="I6731" s="4" t="s">
        <v>11</v>
      </c>
      <c r="J6731" s="4" t="s">
        <v>12</v>
      </c>
      <c r="K6731" s="4" t="s">
        <v>52</v>
      </c>
    </row>
    <row r="6732" spans="2:11" x14ac:dyDescent="0.25">
      <c r="B6732" s="7">
        <v>44446</v>
      </c>
      <c r="C6732" s="4" t="s">
        <v>8</v>
      </c>
      <c r="D6732" s="4" t="s">
        <v>18</v>
      </c>
      <c r="E6732" s="4" t="s">
        <v>22</v>
      </c>
      <c r="F6732" s="4">
        <v>4</v>
      </c>
      <c r="G6732" s="13">
        <f t="shared" si="105"/>
        <v>200</v>
      </c>
      <c r="H6732" s="13">
        <f>tbl_Data[[#This Row],[Units]] * tbl_Data[[#This Row],[Price]]</f>
        <v>800</v>
      </c>
      <c r="I6732" s="4" t="s">
        <v>11</v>
      </c>
      <c r="J6732" s="4" t="s">
        <v>12</v>
      </c>
      <c r="K6732" s="4" t="s">
        <v>55</v>
      </c>
    </row>
    <row r="6733" spans="2:11" x14ac:dyDescent="0.25">
      <c r="B6733" s="7">
        <v>44446</v>
      </c>
      <c r="C6733" s="4" t="s">
        <v>21</v>
      </c>
      <c r="D6733" s="4" t="s">
        <v>16</v>
      </c>
      <c r="E6733" s="4" t="s">
        <v>17</v>
      </c>
      <c r="F6733" s="4">
        <v>3</v>
      </c>
      <c r="G6733" s="13">
        <f t="shared" si="105"/>
        <v>500</v>
      </c>
      <c r="H6733" s="13">
        <f>tbl_Data[[#This Row],[Units]] * tbl_Data[[#This Row],[Price]]</f>
        <v>1500</v>
      </c>
      <c r="I6733" s="4" t="s">
        <v>11</v>
      </c>
      <c r="J6733" s="4" t="s">
        <v>12</v>
      </c>
      <c r="K6733" s="4" t="s">
        <v>55</v>
      </c>
    </row>
    <row r="6734" spans="2:11" x14ac:dyDescent="0.25">
      <c r="B6734" s="7">
        <v>44446</v>
      </c>
      <c r="C6734" s="4" t="s">
        <v>8</v>
      </c>
      <c r="D6734" s="4" t="s">
        <v>48</v>
      </c>
      <c r="E6734" s="4" t="s">
        <v>15</v>
      </c>
      <c r="F6734" s="4">
        <v>29</v>
      </c>
      <c r="G6734" s="13">
        <f t="shared" si="105"/>
        <v>100</v>
      </c>
      <c r="H6734" s="13">
        <f>tbl_Data[[#This Row],[Units]] * tbl_Data[[#This Row],[Price]]</f>
        <v>2900</v>
      </c>
      <c r="I6734" s="4" t="s">
        <v>11</v>
      </c>
      <c r="J6734" s="4" t="s">
        <v>12</v>
      </c>
      <c r="K6734" s="4" t="s">
        <v>54</v>
      </c>
    </row>
    <row r="6735" spans="2:11" x14ac:dyDescent="0.25">
      <c r="B6735" s="7">
        <v>44446</v>
      </c>
      <c r="C6735" s="4" t="s">
        <v>13</v>
      </c>
      <c r="D6735" s="4" t="s">
        <v>18</v>
      </c>
      <c r="E6735" s="4" t="s">
        <v>20</v>
      </c>
      <c r="F6735" s="4">
        <v>15</v>
      </c>
      <c r="G6735" s="13">
        <f t="shared" si="105"/>
        <v>300</v>
      </c>
      <c r="H6735" s="13">
        <f>tbl_Data[[#This Row],[Units]] * tbl_Data[[#This Row],[Price]]</f>
        <v>4500</v>
      </c>
      <c r="I6735" s="4" t="s">
        <v>11</v>
      </c>
      <c r="J6735" s="4" t="s">
        <v>12</v>
      </c>
      <c r="K6735" s="4" t="s">
        <v>52</v>
      </c>
    </row>
    <row r="6736" spans="2:11" x14ac:dyDescent="0.25">
      <c r="B6736" s="7">
        <v>44446</v>
      </c>
      <c r="C6736" s="4" t="s">
        <v>8</v>
      </c>
      <c r="D6736" s="4" t="s">
        <v>48</v>
      </c>
      <c r="E6736" s="4" t="s">
        <v>15</v>
      </c>
      <c r="F6736" s="4">
        <v>47</v>
      </c>
      <c r="G6736" s="13">
        <f t="shared" si="105"/>
        <v>100</v>
      </c>
      <c r="H6736" s="13">
        <f>tbl_Data[[#This Row],[Units]] * tbl_Data[[#This Row],[Price]]</f>
        <v>4700</v>
      </c>
      <c r="I6736" s="4" t="s">
        <v>11</v>
      </c>
      <c r="J6736" s="4" t="s">
        <v>12</v>
      </c>
      <c r="K6736" s="4" t="s">
        <v>52</v>
      </c>
    </row>
    <row r="6737" spans="2:11" x14ac:dyDescent="0.25">
      <c r="B6737" s="7">
        <v>44446</v>
      </c>
      <c r="C6737" s="4" t="s">
        <v>21</v>
      </c>
      <c r="D6737" s="4" t="s">
        <v>48</v>
      </c>
      <c r="E6737" s="4" t="s">
        <v>10</v>
      </c>
      <c r="F6737" s="4">
        <v>15</v>
      </c>
      <c r="G6737" s="13">
        <f t="shared" si="105"/>
        <v>400</v>
      </c>
      <c r="H6737" s="13">
        <f>tbl_Data[[#This Row],[Units]] * tbl_Data[[#This Row],[Price]]</f>
        <v>6000</v>
      </c>
      <c r="I6737" s="4" t="s">
        <v>11</v>
      </c>
      <c r="J6737" s="4" t="s">
        <v>12</v>
      </c>
      <c r="K6737" s="4" t="s">
        <v>53</v>
      </c>
    </row>
    <row r="6738" spans="2:11" x14ac:dyDescent="0.25">
      <c r="B6738" s="7">
        <v>44446</v>
      </c>
      <c r="C6738" s="4" t="s">
        <v>21</v>
      </c>
      <c r="D6738" s="4" t="s">
        <v>18</v>
      </c>
      <c r="E6738" s="4" t="s">
        <v>20</v>
      </c>
      <c r="F6738" s="4">
        <v>23</v>
      </c>
      <c r="G6738" s="13">
        <f t="shared" si="105"/>
        <v>300</v>
      </c>
      <c r="H6738" s="13">
        <f>tbl_Data[[#This Row],[Units]] * tbl_Data[[#This Row],[Price]]</f>
        <v>6900</v>
      </c>
      <c r="I6738" s="4" t="s">
        <v>11</v>
      </c>
      <c r="J6738" s="4" t="s">
        <v>12</v>
      </c>
      <c r="K6738" s="4" t="s">
        <v>55</v>
      </c>
    </row>
    <row r="6739" spans="2:11" x14ac:dyDescent="0.25">
      <c r="B6739" s="7">
        <v>44446</v>
      </c>
      <c r="C6739" s="4" t="s">
        <v>21</v>
      </c>
      <c r="D6739" s="4" t="s">
        <v>18</v>
      </c>
      <c r="E6739" s="4" t="s">
        <v>20</v>
      </c>
      <c r="F6739" s="4">
        <v>27</v>
      </c>
      <c r="G6739" s="13">
        <f t="shared" si="105"/>
        <v>300</v>
      </c>
      <c r="H6739" s="13">
        <f>tbl_Data[[#This Row],[Units]] * tbl_Data[[#This Row],[Price]]</f>
        <v>8100</v>
      </c>
      <c r="I6739" s="4" t="s">
        <v>11</v>
      </c>
      <c r="J6739" s="4" t="s">
        <v>12</v>
      </c>
      <c r="K6739" s="4" t="s">
        <v>53</v>
      </c>
    </row>
    <row r="6740" spans="2:11" x14ac:dyDescent="0.25">
      <c r="B6740" s="7">
        <v>44446</v>
      </c>
      <c r="C6740" s="4" t="s">
        <v>21</v>
      </c>
      <c r="D6740" s="4" t="s">
        <v>9</v>
      </c>
      <c r="E6740" s="4" t="s">
        <v>10</v>
      </c>
      <c r="F6740" s="4">
        <v>22</v>
      </c>
      <c r="G6740" s="13">
        <f t="shared" si="105"/>
        <v>400</v>
      </c>
      <c r="H6740" s="13">
        <f>tbl_Data[[#This Row],[Units]] * tbl_Data[[#This Row],[Price]]</f>
        <v>8800</v>
      </c>
      <c r="I6740" s="4" t="s">
        <v>11</v>
      </c>
      <c r="J6740" s="4" t="s">
        <v>12</v>
      </c>
      <c r="K6740" s="4" t="s">
        <v>54</v>
      </c>
    </row>
    <row r="6741" spans="2:11" x14ac:dyDescent="0.25">
      <c r="B6741" s="7">
        <v>44446</v>
      </c>
      <c r="C6741" s="4" t="s">
        <v>8</v>
      </c>
      <c r="D6741" s="4" t="s">
        <v>9</v>
      </c>
      <c r="E6741" s="4" t="s">
        <v>10</v>
      </c>
      <c r="F6741" s="4">
        <v>36</v>
      </c>
      <c r="G6741" s="13">
        <f t="shared" si="105"/>
        <v>400</v>
      </c>
      <c r="H6741" s="13">
        <f>tbl_Data[[#This Row],[Units]] * tbl_Data[[#This Row],[Price]]</f>
        <v>14400</v>
      </c>
      <c r="I6741" s="4" t="s">
        <v>11</v>
      </c>
      <c r="J6741" s="4" t="s">
        <v>12</v>
      </c>
      <c r="K6741" s="4" t="s">
        <v>52</v>
      </c>
    </row>
    <row r="6742" spans="2:11" x14ac:dyDescent="0.25">
      <c r="B6742" s="7">
        <v>44446</v>
      </c>
      <c r="C6742" s="4" t="s">
        <v>21</v>
      </c>
      <c r="D6742" s="4" t="s">
        <v>14</v>
      </c>
      <c r="E6742" s="4" t="s">
        <v>17</v>
      </c>
      <c r="F6742" s="4">
        <v>35</v>
      </c>
      <c r="G6742" s="13">
        <f t="shared" si="105"/>
        <v>500</v>
      </c>
      <c r="H6742" s="13">
        <f>tbl_Data[[#This Row],[Units]] * tbl_Data[[#This Row],[Price]]</f>
        <v>17500</v>
      </c>
      <c r="I6742" s="4" t="s">
        <v>11</v>
      </c>
      <c r="J6742" s="4" t="s">
        <v>12</v>
      </c>
      <c r="K6742" s="4" t="s">
        <v>53</v>
      </c>
    </row>
    <row r="6743" spans="2:11" x14ac:dyDescent="0.25">
      <c r="B6743" s="7">
        <v>44446</v>
      </c>
      <c r="C6743" s="4" t="s">
        <v>8</v>
      </c>
      <c r="D6743" s="4" t="s">
        <v>14</v>
      </c>
      <c r="E6743" s="4" t="s">
        <v>17</v>
      </c>
      <c r="F6743" s="4">
        <v>46</v>
      </c>
      <c r="G6743" s="13">
        <f t="shared" si="105"/>
        <v>500</v>
      </c>
      <c r="H6743" s="13">
        <f>tbl_Data[[#This Row],[Units]] * tbl_Data[[#This Row],[Price]]</f>
        <v>23000</v>
      </c>
      <c r="I6743" s="4" t="s">
        <v>23</v>
      </c>
      <c r="J6743" s="4" t="s">
        <v>12</v>
      </c>
      <c r="K6743" s="4" t="s">
        <v>52</v>
      </c>
    </row>
    <row r="6744" spans="2:11" x14ac:dyDescent="0.25">
      <c r="B6744" s="7">
        <v>44447</v>
      </c>
      <c r="C6744" s="4" t="s">
        <v>13</v>
      </c>
      <c r="D6744" s="4" t="s">
        <v>14</v>
      </c>
      <c r="E6744" s="4" t="s">
        <v>15</v>
      </c>
      <c r="F6744" s="4">
        <v>5</v>
      </c>
      <c r="G6744" s="13">
        <f t="shared" si="105"/>
        <v>100</v>
      </c>
      <c r="H6744" s="13">
        <f>tbl_Data[[#This Row],[Units]] * tbl_Data[[#This Row],[Price]]</f>
        <v>500</v>
      </c>
      <c r="I6744" s="4" t="s">
        <v>11</v>
      </c>
      <c r="J6744" s="4" t="s">
        <v>12</v>
      </c>
      <c r="K6744" s="4" t="s">
        <v>55</v>
      </c>
    </row>
    <row r="6745" spans="2:11" x14ac:dyDescent="0.25">
      <c r="B6745" s="7">
        <v>44447</v>
      </c>
      <c r="C6745" s="4" t="s">
        <v>13</v>
      </c>
      <c r="D6745" s="4" t="s">
        <v>48</v>
      </c>
      <c r="E6745" s="4" t="s">
        <v>15</v>
      </c>
      <c r="F6745" s="4">
        <v>38</v>
      </c>
      <c r="G6745" s="13">
        <f t="shared" si="105"/>
        <v>100</v>
      </c>
      <c r="H6745" s="13">
        <f>tbl_Data[[#This Row],[Units]] * tbl_Data[[#This Row],[Price]]</f>
        <v>3800</v>
      </c>
      <c r="I6745" s="4" t="s">
        <v>11</v>
      </c>
      <c r="J6745" s="4" t="s">
        <v>12</v>
      </c>
      <c r="K6745" s="4" t="s">
        <v>52</v>
      </c>
    </row>
    <row r="6746" spans="2:11" x14ac:dyDescent="0.25">
      <c r="B6746" s="7">
        <v>44447</v>
      </c>
      <c r="C6746" s="4" t="s">
        <v>8</v>
      </c>
      <c r="D6746" s="4" t="s">
        <v>9</v>
      </c>
      <c r="E6746" s="4" t="s">
        <v>15</v>
      </c>
      <c r="F6746" s="4">
        <v>46</v>
      </c>
      <c r="G6746" s="13">
        <f t="shared" si="105"/>
        <v>100</v>
      </c>
      <c r="H6746" s="13">
        <f>tbl_Data[[#This Row],[Units]] * tbl_Data[[#This Row],[Price]]</f>
        <v>4600</v>
      </c>
      <c r="I6746" s="4" t="s">
        <v>23</v>
      </c>
      <c r="J6746" s="4" t="s">
        <v>12</v>
      </c>
      <c r="K6746" s="4" t="s">
        <v>53</v>
      </c>
    </row>
    <row r="6747" spans="2:11" x14ac:dyDescent="0.25">
      <c r="B6747" s="7">
        <v>44447</v>
      </c>
      <c r="C6747" s="4" t="s">
        <v>8</v>
      </c>
      <c r="D6747" s="4" t="s">
        <v>48</v>
      </c>
      <c r="E6747" s="4" t="s">
        <v>17</v>
      </c>
      <c r="F6747" s="4">
        <v>11</v>
      </c>
      <c r="G6747" s="13">
        <f t="shared" si="105"/>
        <v>500</v>
      </c>
      <c r="H6747" s="13">
        <f>tbl_Data[[#This Row],[Units]] * tbl_Data[[#This Row],[Price]]</f>
        <v>5500</v>
      </c>
      <c r="I6747" s="4" t="s">
        <v>11</v>
      </c>
      <c r="J6747" s="4" t="s">
        <v>12</v>
      </c>
      <c r="K6747" s="4" t="s">
        <v>53</v>
      </c>
    </row>
    <row r="6748" spans="2:11" x14ac:dyDescent="0.25">
      <c r="B6748" s="7">
        <v>44447</v>
      </c>
      <c r="C6748" s="4" t="s">
        <v>21</v>
      </c>
      <c r="D6748" s="4" t="s">
        <v>18</v>
      </c>
      <c r="E6748" s="4" t="s">
        <v>10</v>
      </c>
      <c r="F6748" s="4">
        <v>18</v>
      </c>
      <c r="G6748" s="13">
        <f t="shared" si="105"/>
        <v>400</v>
      </c>
      <c r="H6748" s="13">
        <f>tbl_Data[[#This Row],[Units]] * tbl_Data[[#This Row],[Price]]</f>
        <v>7200</v>
      </c>
      <c r="I6748" s="4" t="s">
        <v>11</v>
      </c>
      <c r="J6748" s="4" t="s">
        <v>12</v>
      </c>
      <c r="K6748" s="4" t="s">
        <v>55</v>
      </c>
    </row>
    <row r="6749" spans="2:11" x14ac:dyDescent="0.25">
      <c r="B6749" s="7">
        <v>44447</v>
      </c>
      <c r="C6749" s="4" t="s">
        <v>21</v>
      </c>
      <c r="D6749" s="4" t="s">
        <v>16</v>
      </c>
      <c r="E6749" s="4" t="s">
        <v>10</v>
      </c>
      <c r="F6749" s="4">
        <v>32</v>
      </c>
      <c r="G6749" s="13">
        <f t="shared" si="105"/>
        <v>400</v>
      </c>
      <c r="H6749" s="13">
        <f>tbl_Data[[#This Row],[Units]] * tbl_Data[[#This Row],[Price]]</f>
        <v>12800</v>
      </c>
      <c r="I6749" s="4" t="s">
        <v>23</v>
      </c>
      <c r="J6749" s="4" t="s">
        <v>12</v>
      </c>
      <c r="K6749" s="4" t="s">
        <v>55</v>
      </c>
    </row>
    <row r="6750" spans="2:11" x14ac:dyDescent="0.25">
      <c r="B6750" s="7">
        <v>44447</v>
      </c>
      <c r="C6750" s="4" t="s">
        <v>8</v>
      </c>
      <c r="D6750" s="4" t="s">
        <v>48</v>
      </c>
      <c r="E6750" s="4" t="s">
        <v>17</v>
      </c>
      <c r="F6750" s="4">
        <v>32</v>
      </c>
      <c r="G6750" s="13">
        <f t="shared" si="105"/>
        <v>500</v>
      </c>
      <c r="H6750" s="13">
        <f>tbl_Data[[#This Row],[Units]] * tbl_Data[[#This Row],[Price]]</f>
        <v>16000</v>
      </c>
      <c r="I6750" s="4" t="s">
        <v>11</v>
      </c>
      <c r="J6750" s="4" t="s">
        <v>12</v>
      </c>
      <c r="K6750" s="4" t="s">
        <v>52</v>
      </c>
    </row>
    <row r="6751" spans="2:11" x14ac:dyDescent="0.25">
      <c r="B6751" s="7">
        <v>44447</v>
      </c>
      <c r="C6751" s="4" t="s">
        <v>21</v>
      </c>
      <c r="D6751" s="4" t="s">
        <v>14</v>
      </c>
      <c r="E6751" s="4" t="s">
        <v>10</v>
      </c>
      <c r="F6751" s="4">
        <v>40</v>
      </c>
      <c r="G6751" s="13">
        <f t="shared" si="105"/>
        <v>400</v>
      </c>
      <c r="H6751" s="13">
        <f>tbl_Data[[#This Row],[Units]] * tbl_Data[[#This Row],[Price]]</f>
        <v>16000</v>
      </c>
      <c r="I6751" s="4" t="s">
        <v>11</v>
      </c>
      <c r="J6751" s="4" t="s">
        <v>12</v>
      </c>
      <c r="K6751" s="4" t="s">
        <v>52</v>
      </c>
    </row>
    <row r="6752" spans="2:11" x14ac:dyDescent="0.25">
      <c r="B6752" s="7">
        <v>44447</v>
      </c>
      <c r="C6752" s="4" t="s">
        <v>8</v>
      </c>
      <c r="D6752" s="4" t="s">
        <v>14</v>
      </c>
      <c r="E6752" s="4" t="s">
        <v>10</v>
      </c>
      <c r="F6752" s="4">
        <v>43</v>
      </c>
      <c r="G6752" s="13">
        <f t="shared" si="105"/>
        <v>400</v>
      </c>
      <c r="H6752" s="13">
        <f>tbl_Data[[#This Row],[Units]] * tbl_Data[[#This Row],[Price]]</f>
        <v>17200</v>
      </c>
      <c r="I6752" s="4" t="s">
        <v>11</v>
      </c>
      <c r="J6752" s="4" t="s">
        <v>12</v>
      </c>
      <c r="K6752" s="4" t="s">
        <v>55</v>
      </c>
    </row>
    <row r="6753" spans="2:11" x14ac:dyDescent="0.25">
      <c r="B6753" s="7">
        <v>44448</v>
      </c>
      <c r="C6753" s="4" t="s">
        <v>13</v>
      </c>
      <c r="D6753" s="4" t="s">
        <v>14</v>
      </c>
      <c r="E6753" s="4" t="s">
        <v>10</v>
      </c>
      <c r="F6753" s="4">
        <v>1</v>
      </c>
      <c r="G6753" s="13">
        <f t="shared" si="105"/>
        <v>400</v>
      </c>
      <c r="H6753" s="13">
        <f>tbl_Data[[#This Row],[Units]] * tbl_Data[[#This Row],[Price]]</f>
        <v>400</v>
      </c>
      <c r="I6753" s="4" t="s">
        <v>11</v>
      </c>
      <c r="J6753" s="4" t="s">
        <v>12</v>
      </c>
      <c r="K6753" s="4" t="s">
        <v>55</v>
      </c>
    </row>
    <row r="6754" spans="2:11" x14ac:dyDescent="0.25">
      <c r="B6754" s="7">
        <v>44448</v>
      </c>
      <c r="C6754" s="4" t="s">
        <v>21</v>
      </c>
      <c r="D6754" s="4" t="s">
        <v>48</v>
      </c>
      <c r="E6754" s="4" t="s">
        <v>17</v>
      </c>
      <c r="F6754" s="4">
        <v>9</v>
      </c>
      <c r="G6754" s="13">
        <f t="shared" si="105"/>
        <v>500</v>
      </c>
      <c r="H6754" s="13">
        <f>tbl_Data[[#This Row],[Units]] * tbl_Data[[#This Row],[Price]]</f>
        <v>4500</v>
      </c>
      <c r="I6754" s="4" t="s">
        <v>23</v>
      </c>
      <c r="J6754" s="4" t="s">
        <v>12</v>
      </c>
      <c r="K6754" s="4" t="s">
        <v>55</v>
      </c>
    </row>
    <row r="6755" spans="2:11" x14ac:dyDescent="0.25">
      <c r="B6755" s="7">
        <v>44448</v>
      </c>
      <c r="C6755" s="4" t="s">
        <v>13</v>
      </c>
      <c r="D6755" s="4" t="s">
        <v>18</v>
      </c>
      <c r="E6755" s="4" t="s">
        <v>10</v>
      </c>
      <c r="F6755" s="4">
        <v>12</v>
      </c>
      <c r="G6755" s="13">
        <f t="shared" si="105"/>
        <v>400</v>
      </c>
      <c r="H6755" s="13">
        <f>tbl_Data[[#This Row],[Units]] * tbl_Data[[#This Row],[Price]]</f>
        <v>4800</v>
      </c>
      <c r="I6755" s="4" t="s">
        <v>11</v>
      </c>
      <c r="J6755" s="4" t="s">
        <v>12</v>
      </c>
      <c r="K6755" s="4" t="s">
        <v>53</v>
      </c>
    </row>
    <row r="6756" spans="2:11" x14ac:dyDescent="0.25">
      <c r="B6756" s="7">
        <v>44448</v>
      </c>
      <c r="C6756" s="4" t="s">
        <v>13</v>
      </c>
      <c r="D6756" s="4" t="s">
        <v>14</v>
      </c>
      <c r="E6756" s="4" t="s">
        <v>20</v>
      </c>
      <c r="F6756" s="4">
        <v>21</v>
      </c>
      <c r="G6756" s="13">
        <f t="shared" si="105"/>
        <v>300</v>
      </c>
      <c r="H6756" s="13">
        <f>tbl_Data[[#This Row],[Units]] * tbl_Data[[#This Row],[Price]]</f>
        <v>6300</v>
      </c>
      <c r="I6756" s="4" t="s">
        <v>11</v>
      </c>
      <c r="J6756" s="4" t="s">
        <v>12</v>
      </c>
      <c r="K6756" s="4" t="s">
        <v>53</v>
      </c>
    </row>
    <row r="6757" spans="2:11" x14ac:dyDescent="0.25">
      <c r="B6757" s="7">
        <v>44448</v>
      </c>
      <c r="C6757" s="4" t="s">
        <v>8</v>
      </c>
      <c r="D6757" s="4" t="s">
        <v>16</v>
      </c>
      <c r="E6757" s="4" t="s">
        <v>10</v>
      </c>
      <c r="F6757" s="4">
        <v>16</v>
      </c>
      <c r="G6757" s="13">
        <f t="shared" si="105"/>
        <v>400</v>
      </c>
      <c r="H6757" s="13">
        <f>tbl_Data[[#This Row],[Units]] * tbl_Data[[#This Row],[Price]]</f>
        <v>6400</v>
      </c>
      <c r="I6757" s="4" t="s">
        <v>11</v>
      </c>
      <c r="J6757" s="4" t="s">
        <v>12</v>
      </c>
      <c r="K6757" s="4" t="s">
        <v>53</v>
      </c>
    </row>
    <row r="6758" spans="2:11" x14ac:dyDescent="0.25">
      <c r="B6758" s="7">
        <v>44448</v>
      </c>
      <c r="C6758" s="4" t="s">
        <v>21</v>
      </c>
      <c r="D6758" s="4" t="s">
        <v>16</v>
      </c>
      <c r="E6758" s="4" t="s">
        <v>17</v>
      </c>
      <c r="F6758" s="4">
        <v>15</v>
      </c>
      <c r="G6758" s="13">
        <f t="shared" si="105"/>
        <v>500</v>
      </c>
      <c r="H6758" s="13">
        <f>tbl_Data[[#This Row],[Units]] * tbl_Data[[#This Row],[Price]]</f>
        <v>7500</v>
      </c>
      <c r="I6758" s="4" t="s">
        <v>23</v>
      </c>
      <c r="J6758" s="4" t="s">
        <v>12</v>
      </c>
      <c r="K6758" s="4" t="s">
        <v>55</v>
      </c>
    </row>
    <row r="6759" spans="2:11" x14ac:dyDescent="0.25">
      <c r="B6759" s="7">
        <v>44448</v>
      </c>
      <c r="C6759" s="4" t="s">
        <v>13</v>
      </c>
      <c r="D6759" s="4" t="s">
        <v>48</v>
      </c>
      <c r="E6759" s="4" t="s">
        <v>17</v>
      </c>
      <c r="F6759" s="4">
        <v>18</v>
      </c>
      <c r="G6759" s="13">
        <f t="shared" si="105"/>
        <v>500</v>
      </c>
      <c r="H6759" s="13">
        <f>tbl_Data[[#This Row],[Units]] * tbl_Data[[#This Row],[Price]]</f>
        <v>9000</v>
      </c>
      <c r="I6759" s="4" t="s">
        <v>11</v>
      </c>
      <c r="J6759" s="4" t="s">
        <v>12</v>
      </c>
      <c r="K6759" s="4" t="s">
        <v>52</v>
      </c>
    </row>
    <row r="6760" spans="2:11" x14ac:dyDescent="0.25">
      <c r="B6760" s="7">
        <v>44448</v>
      </c>
      <c r="C6760" s="4" t="s">
        <v>21</v>
      </c>
      <c r="D6760" s="4" t="s">
        <v>18</v>
      </c>
      <c r="E6760" s="4" t="s">
        <v>17</v>
      </c>
      <c r="F6760" s="4">
        <v>18</v>
      </c>
      <c r="G6760" s="13">
        <f t="shared" si="105"/>
        <v>500</v>
      </c>
      <c r="H6760" s="13">
        <f>tbl_Data[[#This Row],[Units]] * tbl_Data[[#This Row],[Price]]</f>
        <v>9000</v>
      </c>
      <c r="I6760" s="4" t="s">
        <v>23</v>
      </c>
      <c r="J6760" s="4" t="s">
        <v>12</v>
      </c>
      <c r="K6760" s="4" t="s">
        <v>53</v>
      </c>
    </row>
    <row r="6761" spans="2:11" x14ac:dyDescent="0.25">
      <c r="B6761" s="7">
        <v>44448</v>
      </c>
      <c r="C6761" s="4" t="s">
        <v>13</v>
      </c>
      <c r="D6761" s="4" t="s">
        <v>9</v>
      </c>
      <c r="E6761" s="4" t="s">
        <v>17</v>
      </c>
      <c r="F6761" s="4">
        <v>18</v>
      </c>
      <c r="G6761" s="13">
        <f t="shared" si="105"/>
        <v>500</v>
      </c>
      <c r="H6761" s="13">
        <f>tbl_Data[[#This Row],[Units]] * tbl_Data[[#This Row],[Price]]</f>
        <v>9000</v>
      </c>
      <c r="I6761" s="4" t="s">
        <v>11</v>
      </c>
      <c r="J6761" s="4" t="s">
        <v>12</v>
      </c>
      <c r="K6761" s="4" t="s">
        <v>55</v>
      </c>
    </row>
    <row r="6762" spans="2:11" x14ac:dyDescent="0.25">
      <c r="B6762" s="7">
        <v>44448</v>
      </c>
      <c r="C6762" s="4" t="s">
        <v>8</v>
      </c>
      <c r="D6762" s="4" t="s">
        <v>18</v>
      </c>
      <c r="E6762" s="4" t="s">
        <v>22</v>
      </c>
      <c r="F6762" s="4">
        <v>48</v>
      </c>
      <c r="G6762" s="13">
        <f t="shared" si="105"/>
        <v>200</v>
      </c>
      <c r="H6762" s="13">
        <f>tbl_Data[[#This Row],[Units]] * tbl_Data[[#This Row],[Price]]</f>
        <v>9600</v>
      </c>
      <c r="I6762" s="4" t="s">
        <v>11</v>
      </c>
      <c r="J6762" s="4" t="s">
        <v>12</v>
      </c>
      <c r="K6762" s="4" t="s">
        <v>55</v>
      </c>
    </row>
    <row r="6763" spans="2:11" x14ac:dyDescent="0.25">
      <c r="B6763" s="7">
        <v>44448</v>
      </c>
      <c r="C6763" s="4" t="s">
        <v>13</v>
      </c>
      <c r="D6763" s="4" t="s">
        <v>14</v>
      </c>
      <c r="E6763" s="4" t="s">
        <v>17</v>
      </c>
      <c r="F6763" s="4">
        <v>20</v>
      </c>
      <c r="G6763" s="13">
        <f t="shared" si="105"/>
        <v>500</v>
      </c>
      <c r="H6763" s="13">
        <f>tbl_Data[[#This Row],[Units]] * tbl_Data[[#This Row],[Price]]</f>
        <v>10000</v>
      </c>
      <c r="I6763" s="4" t="s">
        <v>11</v>
      </c>
      <c r="J6763" s="4" t="s">
        <v>12</v>
      </c>
      <c r="K6763" s="4" t="s">
        <v>53</v>
      </c>
    </row>
    <row r="6764" spans="2:11" x14ac:dyDescent="0.25">
      <c r="B6764" s="7">
        <v>44448</v>
      </c>
      <c r="C6764" s="4" t="s">
        <v>13</v>
      </c>
      <c r="D6764" s="4" t="s">
        <v>14</v>
      </c>
      <c r="E6764" s="4" t="s">
        <v>17</v>
      </c>
      <c r="F6764" s="4">
        <v>20</v>
      </c>
      <c r="G6764" s="13">
        <f t="shared" si="105"/>
        <v>500</v>
      </c>
      <c r="H6764" s="13">
        <f>tbl_Data[[#This Row],[Units]] * tbl_Data[[#This Row],[Price]]</f>
        <v>10000</v>
      </c>
      <c r="I6764" s="4" t="s">
        <v>11</v>
      </c>
      <c r="J6764" s="4" t="s">
        <v>12</v>
      </c>
      <c r="K6764" s="4" t="s">
        <v>56</v>
      </c>
    </row>
    <row r="6765" spans="2:11" x14ac:dyDescent="0.25">
      <c r="B6765" s="7">
        <v>44448</v>
      </c>
      <c r="C6765" s="4" t="s">
        <v>21</v>
      </c>
      <c r="D6765" s="4" t="s">
        <v>48</v>
      </c>
      <c r="E6765" s="4" t="s">
        <v>10</v>
      </c>
      <c r="F6765" s="4">
        <v>27</v>
      </c>
      <c r="G6765" s="13">
        <f t="shared" si="105"/>
        <v>400</v>
      </c>
      <c r="H6765" s="13">
        <f>tbl_Data[[#This Row],[Units]] * tbl_Data[[#This Row],[Price]]</f>
        <v>10800</v>
      </c>
      <c r="I6765" s="4" t="s">
        <v>11</v>
      </c>
      <c r="J6765" s="4" t="s">
        <v>19</v>
      </c>
      <c r="K6765" s="4" t="s">
        <v>53</v>
      </c>
    </row>
    <row r="6766" spans="2:11" x14ac:dyDescent="0.25">
      <c r="B6766" s="7">
        <v>44448</v>
      </c>
      <c r="C6766" s="4" t="s">
        <v>13</v>
      </c>
      <c r="D6766" s="4" t="s">
        <v>18</v>
      </c>
      <c r="E6766" s="4" t="s">
        <v>20</v>
      </c>
      <c r="F6766" s="4">
        <v>41</v>
      </c>
      <c r="G6766" s="13">
        <f t="shared" si="105"/>
        <v>300</v>
      </c>
      <c r="H6766" s="13">
        <f>tbl_Data[[#This Row],[Units]] * tbl_Data[[#This Row],[Price]]</f>
        <v>12300</v>
      </c>
      <c r="I6766" s="4" t="s">
        <v>11</v>
      </c>
      <c r="J6766" s="4" t="s">
        <v>12</v>
      </c>
      <c r="K6766" s="4" t="s">
        <v>52</v>
      </c>
    </row>
    <row r="6767" spans="2:11" x14ac:dyDescent="0.25">
      <c r="B6767" s="7">
        <v>44448</v>
      </c>
      <c r="C6767" s="4" t="s">
        <v>21</v>
      </c>
      <c r="D6767" s="4" t="s">
        <v>18</v>
      </c>
      <c r="E6767" s="4" t="s">
        <v>17</v>
      </c>
      <c r="F6767" s="4">
        <v>25</v>
      </c>
      <c r="G6767" s="13">
        <f t="shared" si="105"/>
        <v>500</v>
      </c>
      <c r="H6767" s="13">
        <f>tbl_Data[[#This Row],[Units]] * tbl_Data[[#This Row],[Price]]</f>
        <v>12500</v>
      </c>
      <c r="I6767" s="4" t="s">
        <v>23</v>
      </c>
      <c r="J6767" s="4" t="s">
        <v>12</v>
      </c>
      <c r="K6767" s="4" t="s">
        <v>52</v>
      </c>
    </row>
    <row r="6768" spans="2:11" x14ac:dyDescent="0.25">
      <c r="B6768" s="7">
        <v>44448</v>
      </c>
      <c r="C6768" s="4" t="s">
        <v>21</v>
      </c>
      <c r="D6768" s="4" t="s">
        <v>48</v>
      </c>
      <c r="E6768" s="4" t="s">
        <v>20</v>
      </c>
      <c r="F6768" s="4">
        <v>43</v>
      </c>
      <c r="G6768" s="13">
        <f t="shared" si="105"/>
        <v>300</v>
      </c>
      <c r="H6768" s="13">
        <f>tbl_Data[[#This Row],[Units]] * tbl_Data[[#This Row],[Price]]</f>
        <v>12900</v>
      </c>
      <c r="I6768" s="4" t="s">
        <v>11</v>
      </c>
      <c r="J6768" s="4" t="s">
        <v>12</v>
      </c>
      <c r="K6768" s="4" t="s">
        <v>52</v>
      </c>
    </row>
    <row r="6769" spans="2:11" x14ac:dyDescent="0.25">
      <c r="B6769" s="7">
        <v>44448</v>
      </c>
      <c r="C6769" s="4" t="s">
        <v>21</v>
      </c>
      <c r="D6769" s="4" t="s">
        <v>18</v>
      </c>
      <c r="E6769" s="4" t="s">
        <v>17</v>
      </c>
      <c r="F6769" s="4">
        <v>34</v>
      </c>
      <c r="G6769" s="13">
        <f t="shared" si="105"/>
        <v>500</v>
      </c>
      <c r="H6769" s="13">
        <f>tbl_Data[[#This Row],[Units]] * tbl_Data[[#This Row],[Price]]</f>
        <v>17000</v>
      </c>
      <c r="I6769" s="4" t="s">
        <v>11</v>
      </c>
      <c r="J6769" s="4" t="s">
        <v>12</v>
      </c>
      <c r="K6769" s="4" t="s">
        <v>55</v>
      </c>
    </row>
    <row r="6770" spans="2:11" x14ac:dyDescent="0.25">
      <c r="B6770" s="7">
        <v>44449</v>
      </c>
      <c r="C6770" s="4" t="s">
        <v>13</v>
      </c>
      <c r="D6770" s="4" t="s">
        <v>9</v>
      </c>
      <c r="E6770" s="4" t="s">
        <v>10</v>
      </c>
      <c r="F6770" s="4">
        <v>7</v>
      </c>
      <c r="G6770" s="13">
        <f t="shared" si="105"/>
        <v>400</v>
      </c>
      <c r="H6770" s="13">
        <f>tbl_Data[[#This Row],[Units]] * tbl_Data[[#This Row],[Price]]</f>
        <v>2800</v>
      </c>
      <c r="I6770" s="4" t="s">
        <v>23</v>
      </c>
      <c r="J6770" s="4" t="s">
        <v>19</v>
      </c>
      <c r="K6770" s="4" t="s">
        <v>53</v>
      </c>
    </row>
    <row r="6771" spans="2:11" x14ac:dyDescent="0.25">
      <c r="B6771" s="7">
        <v>44449</v>
      </c>
      <c r="C6771" s="4" t="s">
        <v>8</v>
      </c>
      <c r="D6771" s="4" t="s">
        <v>48</v>
      </c>
      <c r="E6771" s="4" t="s">
        <v>22</v>
      </c>
      <c r="F6771" s="4">
        <v>19</v>
      </c>
      <c r="G6771" s="13">
        <f t="shared" si="105"/>
        <v>200</v>
      </c>
      <c r="H6771" s="13">
        <f>tbl_Data[[#This Row],[Units]] * tbl_Data[[#This Row],[Price]]</f>
        <v>3800</v>
      </c>
      <c r="I6771" s="4" t="s">
        <v>11</v>
      </c>
      <c r="J6771" s="4" t="s">
        <v>12</v>
      </c>
      <c r="K6771" s="4" t="s">
        <v>53</v>
      </c>
    </row>
    <row r="6772" spans="2:11" x14ac:dyDescent="0.25">
      <c r="B6772" s="7">
        <v>44449</v>
      </c>
      <c r="C6772" s="4" t="s">
        <v>13</v>
      </c>
      <c r="D6772" s="4" t="s">
        <v>14</v>
      </c>
      <c r="E6772" s="4" t="s">
        <v>20</v>
      </c>
      <c r="F6772" s="4">
        <v>14</v>
      </c>
      <c r="G6772" s="13">
        <f t="shared" si="105"/>
        <v>300</v>
      </c>
      <c r="H6772" s="13">
        <f>tbl_Data[[#This Row],[Units]] * tbl_Data[[#This Row],[Price]]</f>
        <v>4200</v>
      </c>
      <c r="I6772" s="4" t="s">
        <v>11</v>
      </c>
      <c r="J6772" s="4" t="s">
        <v>12</v>
      </c>
      <c r="K6772" s="4" t="s">
        <v>55</v>
      </c>
    </row>
    <row r="6773" spans="2:11" x14ac:dyDescent="0.25">
      <c r="B6773" s="7">
        <v>44449</v>
      </c>
      <c r="C6773" s="4" t="s">
        <v>8</v>
      </c>
      <c r="D6773" s="4" t="s">
        <v>14</v>
      </c>
      <c r="E6773" s="4" t="s">
        <v>20</v>
      </c>
      <c r="F6773" s="4">
        <v>15</v>
      </c>
      <c r="G6773" s="13">
        <f t="shared" si="105"/>
        <v>300</v>
      </c>
      <c r="H6773" s="13">
        <f>tbl_Data[[#This Row],[Units]] * tbl_Data[[#This Row],[Price]]</f>
        <v>4500</v>
      </c>
      <c r="I6773" s="4" t="s">
        <v>11</v>
      </c>
      <c r="J6773" s="4" t="s">
        <v>12</v>
      </c>
      <c r="K6773" s="4" t="s">
        <v>55</v>
      </c>
    </row>
    <row r="6774" spans="2:11" x14ac:dyDescent="0.25">
      <c r="B6774" s="7">
        <v>44449</v>
      </c>
      <c r="C6774" s="4" t="s">
        <v>21</v>
      </c>
      <c r="D6774" s="4" t="s">
        <v>9</v>
      </c>
      <c r="E6774" s="4" t="s">
        <v>10</v>
      </c>
      <c r="F6774" s="4">
        <v>17</v>
      </c>
      <c r="G6774" s="13">
        <f t="shared" si="105"/>
        <v>400</v>
      </c>
      <c r="H6774" s="13">
        <f>tbl_Data[[#This Row],[Units]] * tbl_Data[[#This Row],[Price]]</f>
        <v>6800</v>
      </c>
      <c r="I6774" s="4" t="s">
        <v>11</v>
      </c>
      <c r="J6774" s="4" t="s">
        <v>12</v>
      </c>
      <c r="K6774" s="4" t="s">
        <v>54</v>
      </c>
    </row>
    <row r="6775" spans="2:11" x14ac:dyDescent="0.25">
      <c r="B6775" s="7">
        <v>44449</v>
      </c>
      <c r="C6775" s="4" t="s">
        <v>21</v>
      </c>
      <c r="D6775" s="4" t="s">
        <v>18</v>
      </c>
      <c r="E6775" s="4" t="s">
        <v>20</v>
      </c>
      <c r="F6775" s="4">
        <v>23</v>
      </c>
      <c r="G6775" s="13">
        <f t="shared" si="105"/>
        <v>300</v>
      </c>
      <c r="H6775" s="13">
        <f>tbl_Data[[#This Row],[Units]] * tbl_Data[[#This Row],[Price]]</f>
        <v>6900</v>
      </c>
      <c r="I6775" s="4" t="s">
        <v>11</v>
      </c>
      <c r="J6775" s="4" t="s">
        <v>12</v>
      </c>
      <c r="K6775" s="4" t="s">
        <v>52</v>
      </c>
    </row>
    <row r="6776" spans="2:11" x14ac:dyDescent="0.25">
      <c r="B6776" s="7">
        <v>44449</v>
      </c>
      <c r="C6776" s="4" t="s">
        <v>21</v>
      </c>
      <c r="D6776" s="4" t="s">
        <v>18</v>
      </c>
      <c r="E6776" s="4" t="s">
        <v>20</v>
      </c>
      <c r="F6776" s="4">
        <v>26</v>
      </c>
      <c r="G6776" s="13">
        <f t="shared" si="105"/>
        <v>300</v>
      </c>
      <c r="H6776" s="13">
        <f>tbl_Data[[#This Row],[Units]] * tbl_Data[[#This Row],[Price]]</f>
        <v>7800</v>
      </c>
      <c r="I6776" s="4" t="s">
        <v>11</v>
      </c>
      <c r="J6776" s="4" t="s">
        <v>12</v>
      </c>
      <c r="K6776" s="4" t="s">
        <v>52</v>
      </c>
    </row>
    <row r="6777" spans="2:11" x14ac:dyDescent="0.25">
      <c r="B6777" s="7">
        <v>44449</v>
      </c>
      <c r="C6777" s="4" t="s">
        <v>13</v>
      </c>
      <c r="D6777" s="4" t="s">
        <v>9</v>
      </c>
      <c r="E6777" s="4" t="s">
        <v>10</v>
      </c>
      <c r="F6777" s="4">
        <v>30</v>
      </c>
      <c r="G6777" s="13">
        <f t="shared" si="105"/>
        <v>400</v>
      </c>
      <c r="H6777" s="13">
        <f>tbl_Data[[#This Row],[Units]] * tbl_Data[[#This Row],[Price]]</f>
        <v>12000</v>
      </c>
      <c r="I6777" s="4" t="s">
        <v>23</v>
      </c>
      <c r="J6777" s="4" t="s">
        <v>12</v>
      </c>
      <c r="K6777" s="4" t="s">
        <v>52</v>
      </c>
    </row>
    <row r="6778" spans="2:11" x14ac:dyDescent="0.25">
      <c r="B6778" s="7">
        <v>44449</v>
      </c>
      <c r="C6778" s="4" t="s">
        <v>21</v>
      </c>
      <c r="D6778" s="4" t="s">
        <v>18</v>
      </c>
      <c r="E6778" s="4" t="s">
        <v>10</v>
      </c>
      <c r="F6778" s="4">
        <v>31</v>
      </c>
      <c r="G6778" s="13">
        <f t="shared" si="105"/>
        <v>400</v>
      </c>
      <c r="H6778" s="13">
        <f>tbl_Data[[#This Row],[Units]] * tbl_Data[[#This Row],[Price]]</f>
        <v>12400</v>
      </c>
      <c r="I6778" s="4" t="s">
        <v>11</v>
      </c>
      <c r="J6778" s="4" t="s">
        <v>12</v>
      </c>
      <c r="K6778" s="4" t="s">
        <v>53</v>
      </c>
    </row>
    <row r="6779" spans="2:11" x14ac:dyDescent="0.25">
      <c r="B6779" s="7">
        <v>44450</v>
      </c>
      <c r="C6779" s="4" t="s">
        <v>13</v>
      </c>
      <c r="D6779" s="4" t="s">
        <v>48</v>
      </c>
      <c r="E6779" s="4" t="s">
        <v>22</v>
      </c>
      <c r="F6779" s="4">
        <v>8</v>
      </c>
      <c r="G6779" s="13">
        <f t="shared" si="105"/>
        <v>200</v>
      </c>
      <c r="H6779" s="13">
        <f>tbl_Data[[#This Row],[Units]] * tbl_Data[[#This Row],[Price]]</f>
        <v>1600</v>
      </c>
      <c r="I6779" s="4" t="s">
        <v>11</v>
      </c>
      <c r="J6779" s="4" t="s">
        <v>12</v>
      </c>
      <c r="K6779" s="4" t="s">
        <v>55</v>
      </c>
    </row>
    <row r="6780" spans="2:11" x14ac:dyDescent="0.25">
      <c r="B6780" s="7">
        <v>44450</v>
      </c>
      <c r="C6780" s="4" t="s">
        <v>21</v>
      </c>
      <c r="D6780" s="4" t="s">
        <v>18</v>
      </c>
      <c r="E6780" s="4" t="s">
        <v>17</v>
      </c>
      <c r="F6780" s="4">
        <v>7</v>
      </c>
      <c r="G6780" s="13">
        <f t="shared" si="105"/>
        <v>500</v>
      </c>
      <c r="H6780" s="13">
        <f>tbl_Data[[#This Row],[Units]] * tbl_Data[[#This Row],[Price]]</f>
        <v>3500</v>
      </c>
      <c r="I6780" s="4" t="s">
        <v>11</v>
      </c>
      <c r="J6780" s="4" t="s">
        <v>12</v>
      </c>
      <c r="K6780" s="4" t="s">
        <v>52</v>
      </c>
    </row>
    <row r="6781" spans="2:11" x14ac:dyDescent="0.25">
      <c r="B6781" s="7">
        <v>44450</v>
      </c>
      <c r="C6781" s="4" t="s">
        <v>21</v>
      </c>
      <c r="D6781" s="4" t="s">
        <v>18</v>
      </c>
      <c r="E6781" s="4" t="s">
        <v>20</v>
      </c>
      <c r="F6781" s="4">
        <v>15</v>
      </c>
      <c r="G6781" s="13">
        <f t="shared" si="105"/>
        <v>300</v>
      </c>
      <c r="H6781" s="13">
        <f>tbl_Data[[#This Row],[Units]] * tbl_Data[[#This Row],[Price]]</f>
        <v>4500</v>
      </c>
      <c r="I6781" s="4" t="s">
        <v>23</v>
      </c>
      <c r="J6781" s="4" t="s">
        <v>12</v>
      </c>
      <c r="K6781" s="4" t="s">
        <v>53</v>
      </c>
    </row>
    <row r="6782" spans="2:11" x14ac:dyDescent="0.25">
      <c r="B6782" s="7">
        <v>44450</v>
      </c>
      <c r="C6782" s="4" t="s">
        <v>8</v>
      </c>
      <c r="D6782" s="4" t="s">
        <v>18</v>
      </c>
      <c r="E6782" s="4" t="s">
        <v>10</v>
      </c>
      <c r="F6782" s="4">
        <v>15</v>
      </c>
      <c r="G6782" s="13">
        <f t="shared" si="105"/>
        <v>400</v>
      </c>
      <c r="H6782" s="13">
        <f>tbl_Data[[#This Row],[Units]] * tbl_Data[[#This Row],[Price]]</f>
        <v>6000</v>
      </c>
      <c r="I6782" s="4" t="s">
        <v>11</v>
      </c>
      <c r="J6782" s="4" t="s">
        <v>12</v>
      </c>
      <c r="K6782" s="4" t="s">
        <v>53</v>
      </c>
    </row>
    <row r="6783" spans="2:11" x14ac:dyDescent="0.25">
      <c r="B6783" s="7">
        <v>44450</v>
      </c>
      <c r="C6783" s="4" t="s">
        <v>13</v>
      </c>
      <c r="D6783" s="4" t="s">
        <v>14</v>
      </c>
      <c r="E6783" s="4" t="s">
        <v>20</v>
      </c>
      <c r="F6783" s="4">
        <v>25</v>
      </c>
      <c r="G6783" s="13">
        <f t="shared" si="105"/>
        <v>300</v>
      </c>
      <c r="H6783" s="13">
        <f>tbl_Data[[#This Row],[Units]] * tbl_Data[[#This Row],[Price]]</f>
        <v>7500</v>
      </c>
      <c r="I6783" s="4" t="s">
        <v>23</v>
      </c>
      <c r="J6783" s="4" t="s">
        <v>12</v>
      </c>
      <c r="K6783" s="4" t="s">
        <v>52</v>
      </c>
    </row>
    <row r="6784" spans="2:11" x14ac:dyDescent="0.25">
      <c r="B6784" s="7">
        <v>44450</v>
      </c>
      <c r="C6784" s="4" t="s">
        <v>13</v>
      </c>
      <c r="D6784" s="4" t="s">
        <v>14</v>
      </c>
      <c r="E6784" s="4" t="s">
        <v>10</v>
      </c>
      <c r="F6784" s="4">
        <v>32</v>
      </c>
      <c r="G6784" s="13">
        <f t="shared" si="105"/>
        <v>400</v>
      </c>
      <c r="H6784" s="13">
        <f>tbl_Data[[#This Row],[Units]] * tbl_Data[[#This Row],[Price]]</f>
        <v>12800</v>
      </c>
      <c r="I6784" s="4" t="s">
        <v>11</v>
      </c>
      <c r="J6784" s="4" t="s">
        <v>12</v>
      </c>
      <c r="K6784" s="4" t="s">
        <v>52</v>
      </c>
    </row>
    <row r="6785" spans="2:11" x14ac:dyDescent="0.25">
      <c r="B6785" s="7">
        <v>44450</v>
      </c>
      <c r="C6785" s="4" t="s">
        <v>21</v>
      </c>
      <c r="D6785" s="4" t="s">
        <v>18</v>
      </c>
      <c r="E6785" s="4" t="s">
        <v>20</v>
      </c>
      <c r="F6785" s="4">
        <v>45</v>
      </c>
      <c r="G6785" s="13">
        <f t="shared" si="105"/>
        <v>300</v>
      </c>
      <c r="H6785" s="13">
        <f>tbl_Data[[#This Row],[Units]] * tbl_Data[[#This Row],[Price]]</f>
        <v>13500</v>
      </c>
      <c r="I6785" s="4" t="s">
        <v>11</v>
      </c>
      <c r="J6785" s="4" t="s">
        <v>12</v>
      </c>
      <c r="K6785" s="4" t="s">
        <v>52</v>
      </c>
    </row>
    <row r="6786" spans="2:11" x14ac:dyDescent="0.25">
      <c r="B6786" s="7">
        <v>44450</v>
      </c>
      <c r="C6786" s="4" t="s">
        <v>21</v>
      </c>
      <c r="D6786" s="4" t="s">
        <v>14</v>
      </c>
      <c r="E6786" s="4" t="s">
        <v>10</v>
      </c>
      <c r="F6786" s="4">
        <v>37</v>
      </c>
      <c r="G6786" s="13">
        <f t="shared" si="105"/>
        <v>400</v>
      </c>
      <c r="H6786" s="13">
        <f>tbl_Data[[#This Row],[Units]] * tbl_Data[[#This Row],[Price]]</f>
        <v>14800</v>
      </c>
      <c r="I6786" s="4" t="s">
        <v>11</v>
      </c>
      <c r="J6786" s="4" t="s">
        <v>12</v>
      </c>
      <c r="K6786" s="4" t="s">
        <v>53</v>
      </c>
    </row>
    <row r="6787" spans="2:11" x14ac:dyDescent="0.25">
      <c r="B6787" s="7">
        <v>44450</v>
      </c>
      <c r="C6787" s="4" t="s">
        <v>21</v>
      </c>
      <c r="D6787" s="4" t="s">
        <v>18</v>
      </c>
      <c r="E6787" s="4" t="s">
        <v>17</v>
      </c>
      <c r="F6787" s="4">
        <v>39</v>
      </c>
      <c r="G6787" s="13">
        <f t="shared" si="105"/>
        <v>500</v>
      </c>
      <c r="H6787" s="13">
        <f>tbl_Data[[#This Row],[Units]] * tbl_Data[[#This Row],[Price]]</f>
        <v>19500</v>
      </c>
      <c r="I6787" s="4" t="s">
        <v>11</v>
      </c>
      <c r="J6787" s="4" t="s">
        <v>12</v>
      </c>
      <c r="K6787" s="4" t="s">
        <v>55</v>
      </c>
    </row>
    <row r="6788" spans="2:11" x14ac:dyDescent="0.25">
      <c r="B6788" s="7">
        <v>44450</v>
      </c>
      <c r="C6788" s="4" t="s">
        <v>13</v>
      </c>
      <c r="D6788" s="4" t="s">
        <v>14</v>
      </c>
      <c r="E6788" s="4" t="s">
        <v>17</v>
      </c>
      <c r="F6788" s="4">
        <v>46</v>
      </c>
      <c r="G6788" s="13">
        <f t="shared" ref="G6788:G6851" si="106">_xlfn.XLOOKUP(E6788, Product, dv_Price, "N/A", 0)</f>
        <v>500</v>
      </c>
      <c r="H6788" s="13">
        <f>tbl_Data[[#This Row],[Units]] * tbl_Data[[#This Row],[Price]]</f>
        <v>23000</v>
      </c>
      <c r="I6788" s="4" t="s">
        <v>11</v>
      </c>
      <c r="J6788" s="4" t="s">
        <v>12</v>
      </c>
      <c r="K6788" s="4" t="s">
        <v>52</v>
      </c>
    </row>
    <row r="6789" spans="2:11" x14ac:dyDescent="0.25">
      <c r="B6789" s="7">
        <v>44451</v>
      </c>
      <c r="C6789" s="4" t="s">
        <v>8</v>
      </c>
      <c r="D6789" s="4" t="s">
        <v>18</v>
      </c>
      <c r="E6789" s="4" t="s">
        <v>22</v>
      </c>
      <c r="F6789" s="4">
        <v>2</v>
      </c>
      <c r="G6789" s="13">
        <f t="shared" si="106"/>
        <v>200</v>
      </c>
      <c r="H6789" s="13">
        <f>tbl_Data[[#This Row],[Units]] * tbl_Data[[#This Row],[Price]]</f>
        <v>400</v>
      </c>
      <c r="I6789" s="4" t="s">
        <v>11</v>
      </c>
      <c r="J6789" s="4" t="s">
        <v>12</v>
      </c>
      <c r="K6789" s="4" t="s">
        <v>55</v>
      </c>
    </row>
    <row r="6790" spans="2:11" x14ac:dyDescent="0.25">
      <c r="B6790" s="7">
        <v>44451</v>
      </c>
      <c r="C6790" s="4" t="s">
        <v>21</v>
      </c>
      <c r="D6790" s="4" t="s">
        <v>48</v>
      </c>
      <c r="E6790" s="4" t="s">
        <v>15</v>
      </c>
      <c r="F6790" s="4">
        <v>15</v>
      </c>
      <c r="G6790" s="13">
        <f t="shared" si="106"/>
        <v>100</v>
      </c>
      <c r="H6790" s="13">
        <f>tbl_Data[[#This Row],[Units]] * tbl_Data[[#This Row],[Price]]</f>
        <v>1500</v>
      </c>
      <c r="I6790" s="4" t="s">
        <v>11</v>
      </c>
      <c r="J6790" s="4" t="s">
        <v>19</v>
      </c>
      <c r="K6790" s="4" t="s">
        <v>55</v>
      </c>
    </row>
    <row r="6791" spans="2:11" x14ac:dyDescent="0.25">
      <c r="B6791" s="7">
        <v>44451</v>
      </c>
      <c r="C6791" s="4" t="s">
        <v>21</v>
      </c>
      <c r="D6791" s="4" t="s">
        <v>48</v>
      </c>
      <c r="E6791" s="4" t="s">
        <v>10</v>
      </c>
      <c r="F6791" s="4">
        <v>5</v>
      </c>
      <c r="G6791" s="13">
        <f t="shared" si="106"/>
        <v>400</v>
      </c>
      <c r="H6791" s="13">
        <f>tbl_Data[[#This Row],[Units]] * tbl_Data[[#This Row],[Price]]</f>
        <v>2000</v>
      </c>
      <c r="I6791" s="4" t="s">
        <v>11</v>
      </c>
      <c r="J6791" s="4" t="s">
        <v>12</v>
      </c>
      <c r="K6791" s="4" t="s">
        <v>55</v>
      </c>
    </row>
    <row r="6792" spans="2:11" x14ac:dyDescent="0.25">
      <c r="B6792" s="7">
        <v>44451</v>
      </c>
      <c r="C6792" s="4" t="s">
        <v>13</v>
      </c>
      <c r="D6792" s="4" t="s">
        <v>18</v>
      </c>
      <c r="E6792" s="4" t="s">
        <v>15</v>
      </c>
      <c r="F6792" s="4">
        <v>25</v>
      </c>
      <c r="G6792" s="13">
        <f t="shared" si="106"/>
        <v>100</v>
      </c>
      <c r="H6792" s="13">
        <f>tbl_Data[[#This Row],[Units]] * tbl_Data[[#This Row],[Price]]</f>
        <v>2500</v>
      </c>
      <c r="I6792" s="4" t="s">
        <v>11</v>
      </c>
      <c r="J6792" s="4" t="s">
        <v>12</v>
      </c>
      <c r="K6792" s="4" t="s">
        <v>53</v>
      </c>
    </row>
    <row r="6793" spans="2:11" x14ac:dyDescent="0.25">
      <c r="B6793" s="7">
        <v>44451</v>
      </c>
      <c r="C6793" s="4" t="s">
        <v>21</v>
      </c>
      <c r="D6793" s="4" t="s">
        <v>18</v>
      </c>
      <c r="E6793" s="4" t="s">
        <v>20</v>
      </c>
      <c r="F6793" s="4">
        <v>13</v>
      </c>
      <c r="G6793" s="13">
        <f t="shared" si="106"/>
        <v>300</v>
      </c>
      <c r="H6793" s="13">
        <f>tbl_Data[[#This Row],[Units]] * tbl_Data[[#This Row],[Price]]</f>
        <v>3900</v>
      </c>
      <c r="I6793" s="4" t="s">
        <v>11</v>
      </c>
      <c r="J6793" s="4" t="s">
        <v>12</v>
      </c>
      <c r="K6793" s="4" t="s">
        <v>55</v>
      </c>
    </row>
    <row r="6794" spans="2:11" x14ac:dyDescent="0.25">
      <c r="B6794" s="7">
        <v>44451</v>
      </c>
      <c r="C6794" s="4" t="s">
        <v>8</v>
      </c>
      <c r="D6794" s="4" t="s">
        <v>48</v>
      </c>
      <c r="E6794" s="4" t="s">
        <v>17</v>
      </c>
      <c r="F6794" s="4">
        <v>12</v>
      </c>
      <c r="G6794" s="13">
        <f t="shared" si="106"/>
        <v>500</v>
      </c>
      <c r="H6794" s="13">
        <f>tbl_Data[[#This Row],[Units]] * tbl_Data[[#This Row],[Price]]</f>
        <v>6000</v>
      </c>
      <c r="I6794" s="4" t="s">
        <v>11</v>
      </c>
      <c r="J6794" s="4" t="s">
        <v>12</v>
      </c>
      <c r="K6794" s="4" t="s">
        <v>55</v>
      </c>
    </row>
    <row r="6795" spans="2:11" x14ac:dyDescent="0.25">
      <c r="B6795" s="7">
        <v>44451</v>
      </c>
      <c r="C6795" s="4" t="s">
        <v>21</v>
      </c>
      <c r="D6795" s="4" t="s">
        <v>16</v>
      </c>
      <c r="E6795" s="4" t="s">
        <v>20</v>
      </c>
      <c r="F6795" s="4">
        <v>29</v>
      </c>
      <c r="G6795" s="13">
        <f t="shared" si="106"/>
        <v>300</v>
      </c>
      <c r="H6795" s="13">
        <f>tbl_Data[[#This Row],[Units]] * tbl_Data[[#This Row],[Price]]</f>
        <v>8700</v>
      </c>
      <c r="I6795" s="4" t="s">
        <v>11</v>
      </c>
      <c r="J6795" s="4" t="s">
        <v>12</v>
      </c>
      <c r="K6795" s="4" t="s">
        <v>52</v>
      </c>
    </row>
    <row r="6796" spans="2:11" x14ac:dyDescent="0.25">
      <c r="B6796" s="7">
        <v>44451</v>
      </c>
      <c r="C6796" s="4" t="s">
        <v>13</v>
      </c>
      <c r="D6796" s="4" t="s">
        <v>18</v>
      </c>
      <c r="E6796" s="4" t="s">
        <v>10</v>
      </c>
      <c r="F6796" s="4">
        <v>34</v>
      </c>
      <c r="G6796" s="13">
        <f t="shared" si="106"/>
        <v>400</v>
      </c>
      <c r="H6796" s="13">
        <f>tbl_Data[[#This Row],[Units]] * tbl_Data[[#This Row],[Price]]</f>
        <v>13600</v>
      </c>
      <c r="I6796" s="4" t="s">
        <v>11</v>
      </c>
      <c r="J6796" s="4" t="s">
        <v>12</v>
      </c>
      <c r="K6796" s="4" t="s">
        <v>53</v>
      </c>
    </row>
    <row r="6797" spans="2:11" x14ac:dyDescent="0.25">
      <c r="B6797" s="7">
        <v>44451</v>
      </c>
      <c r="C6797" s="4" t="s">
        <v>21</v>
      </c>
      <c r="D6797" s="4" t="s">
        <v>18</v>
      </c>
      <c r="E6797" s="4" t="s">
        <v>17</v>
      </c>
      <c r="F6797" s="4">
        <v>33</v>
      </c>
      <c r="G6797" s="13">
        <f t="shared" si="106"/>
        <v>500</v>
      </c>
      <c r="H6797" s="13">
        <f>tbl_Data[[#This Row],[Units]] * tbl_Data[[#This Row],[Price]]</f>
        <v>16500</v>
      </c>
      <c r="I6797" s="4" t="s">
        <v>23</v>
      </c>
      <c r="J6797" s="4" t="s">
        <v>12</v>
      </c>
      <c r="K6797" s="4" t="s">
        <v>55</v>
      </c>
    </row>
    <row r="6798" spans="2:11" x14ac:dyDescent="0.25">
      <c r="B6798" s="7">
        <v>44451</v>
      </c>
      <c r="C6798" s="4" t="s">
        <v>13</v>
      </c>
      <c r="D6798" s="4" t="s">
        <v>48</v>
      </c>
      <c r="E6798" s="4" t="s">
        <v>10</v>
      </c>
      <c r="F6798" s="4">
        <v>48</v>
      </c>
      <c r="G6798" s="13">
        <f t="shared" si="106"/>
        <v>400</v>
      </c>
      <c r="H6798" s="13">
        <f>tbl_Data[[#This Row],[Units]] * tbl_Data[[#This Row],[Price]]</f>
        <v>19200</v>
      </c>
      <c r="I6798" s="4" t="s">
        <v>11</v>
      </c>
      <c r="J6798" s="4" t="s">
        <v>19</v>
      </c>
      <c r="K6798" s="4" t="s">
        <v>55</v>
      </c>
    </row>
    <row r="6799" spans="2:11" x14ac:dyDescent="0.25">
      <c r="B6799" s="7">
        <v>44452</v>
      </c>
      <c r="C6799" s="4" t="s">
        <v>13</v>
      </c>
      <c r="D6799" s="4" t="s">
        <v>48</v>
      </c>
      <c r="E6799" s="4" t="s">
        <v>20</v>
      </c>
      <c r="F6799" s="4">
        <v>2</v>
      </c>
      <c r="G6799" s="13">
        <f t="shared" si="106"/>
        <v>300</v>
      </c>
      <c r="H6799" s="13">
        <f>tbl_Data[[#This Row],[Units]] * tbl_Data[[#This Row],[Price]]</f>
        <v>600</v>
      </c>
      <c r="I6799" s="4" t="s">
        <v>11</v>
      </c>
      <c r="J6799" s="4" t="s">
        <v>19</v>
      </c>
      <c r="K6799" s="4" t="s">
        <v>56</v>
      </c>
    </row>
    <row r="6800" spans="2:11" x14ac:dyDescent="0.25">
      <c r="B6800" s="7">
        <v>44452</v>
      </c>
      <c r="C6800" s="4" t="s">
        <v>21</v>
      </c>
      <c r="D6800" s="4" t="s">
        <v>18</v>
      </c>
      <c r="E6800" s="4" t="s">
        <v>20</v>
      </c>
      <c r="F6800" s="4">
        <v>2</v>
      </c>
      <c r="G6800" s="13">
        <f t="shared" si="106"/>
        <v>300</v>
      </c>
      <c r="H6800" s="13">
        <f>tbl_Data[[#This Row],[Units]] * tbl_Data[[#This Row],[Price]]</f>
        <v>600</v>
      </c>
      <c r="I6800" s="4" t="s">
        <v>11</v>
      </c>
      <c r="J6800" s="4" t="s">
        <v>12</v>
      </c>
      <c r="K6800" s="4" t="s">
        <v>53</v>
      </c>
    </row>
    <row r="6801" spans="2:11" x14ac:dyDescent="0.25">
      <c r="B6801" s="7">
        <v>44452</v>
      </c>
      <c r="C6801" s="4" t="s">
        <v>13</v>
      </c>
      <c r="D6801" s="4" t="s">
        <v>16</v>
      </c>
      <c r="E6801" s="4" t="s">
        <v>15</v>
      </c>
      <c r="F6801" s="4">
        <v>19</v>
      </c>
      <c r="G6801" s="13">
        <f t="shared" si="106"/>
        <v>100</v>
      </c>
      <c r="H6801" s="13">
        <f>tbl_Data[[#This Row],[Units]] * tbl_Data[[#This Row],[Price]]</f>
        <v>1900</v>
      </c>
      <c r="I6801" s="4" t="s">
        <v>11</v>
      </c>
      <c r="J6801" s="4" t="s">
        <v>12</v>
      </c>
      <c r="K6801" s="4" t="s">
        <v>55</v>
      </c>
    </row>
    <row r="6802" spans="2:11" x14ac:dyDescent="0.25">
      <c r="B6802" s="7">
        <v>44452</v>
      </c>
      <c r="C6802" s="4" t="s">
        <v>13</v>
      </c>
      <c r="D6802" s="4" t="s">
        <v>18</v>
      </c>
      <c r="E6802" s="4" t="s">
        <v>15</v>
      </c>
      <c r="F6802" s="4">
        <v>27</v>
      </c>
      <c r="G6802" s="13">
        <f t="shared" si="106"/>
        <v>100</v>
      </c>
      <c r="H6802" s="13">
        <f>tbl_Data[[#This Row],[Units]] * tbl_Data[[#This Row],[Price]]</f>
        <v>2700</v>
      </c>
      <c r="I6802" s="4" t="s">
        <v>11</v>
      </c>
      <c r="J6802" s="4" t="s">
        <v>12</v>
      </c>
      <c r="K6802" s="4" t="s">
        <v>52</v>
      </c>
    </row>
    <row r="6803" spans="2:11" x14ac:dyDescent="0.25">
      <c r="B6803" s="7">
        <v>44452</v>
      </c>
      <c r="C6803" s="4" t="s">
        <v>21</v>
      </c>
      <c r="D6803" s="4" t="s">
        <v>16</v>
      </c>
      <c r="E6803" s="4" t="s">
        <v>15</v>
      </c>
      <c r="F6803" s="4">
        <v>28</v>
      </c>
      <c r="G6803" s="13">
        <f t="shared" si="106"/>
        <v>100</v>
      </c>
      <c r="H6803" s="13">
        <f>tbl_Data[[#This Row],[Units]] * tbl_Data[[#This Row],[Price]]</f>
        <v>2800</v>
      </c>
      <c r="I6803" s="4" t="s">
        <v>11</v>
      </c>
      <c r="J6803" s="4" t="s">
        <v>12</v>
      </c>
      <c r="K6803" s="4" t="s">
        <v>52</v>
      </c>
    </row>
    <row r="6804" spans="2:11" x14ac:dyDescent="0.25">
      <c r="B6804" s="7">
        <v>44452</v>
      </c>
      <c r="C6804" s="4" t="s">
        <v>21</v>
      </c>
      <c r="D6804" s="4" t="s">
        <v>48</v>
      </c>
      <c r="E6804" s="4" t="s">
        <v>20</v>
      </c>
      <c r="F6804" s="4">
        <v>10</v>
      </c>
      <c r="G6804" s="13">
        <f t="shared" si="106"/>
        <v>300</v>
      </c>
      <c r="H6804" s="13">
        <f>tbl_Data[[#This Row],[Units]] * tbl_Data[[#This Row],[Price]]</f>
        <v>3000</v>
      </c>
      <c r="I6804" s="4" t="s">
        <v>11</v>
      </c>
      <c r="J6804" s="4" t="s">
        <v>12</v>
      </c>
      <c r="K6804" s="4" t="s">
        <v>52</v>
      </c>
    </row>
    <row r="6805" spans="2:11" x14ac:dyDescent="0.25">
      <c r="B6805" s="7">
        <v>44452</v>
      </c>
      <c r="C6805" s="4" t="s">
        <v>21</v>
      </c>
      <c r="D6805" s="4" t="s">
        <v>48</v>
      </c>
      <c r="E6805" s="4" t="s">
        <v>10</v>
      </c>
      <c r="F6805" s="4">
        <v>8</v>
      </c>
      <c r="G6805" s="13">
        <f t="shared" si="106"/>
        <v>400</v>
      </c>
      <c r="H6805" s="13">
        <f>tbl_Data[[#This Row],[Units]] * tbl_Data[[#This Row],[Price]]</f>
        <v>3200</v>
      </c>
      <c r="I6805" s="4" t="s">
        <v>11</v>
      </c>
      <c r="J6805" s="4" t="s">
        <v>12</v>
      </c>
      <c r="K6805" s="4" t="s">
        <v>53</v>
      </c>
    </row>
    <row r="6806" spans="2:11" x14ac:dyDescent="0.25">
      <c r="B6806" s="7">
        <v>44452</v>
      </c>
      <c r="C6806" s="4" t="s">
        <v>13</v>
      </c>
      <c r="D6806" s="4" t="s">
        <v>18</v>
      </c>
      <c r="E6806" s="4" t="s">
        <v>20</v>
      </c>
      <c r="F6806" s="4">
        <v>12</v>
      </c>
      <c r="G6806" s="13">
        <f t="shared" si="106"/>
        <v>300</v>
      </c>
      <c r="H6806" s="13">
        <f>tbl_Data[[#This Row],[Units]] * tbl_Data[[#This Row],[Price]]</f>
        <v>3600</v>
      </c>
      <c r="I6806" s="4" t="s">
        <v>23</v>
      </c>
      <c r="J6806" s="4" t="s">
        <v>12</v>
      </c>
      <c r="K6806" s="4" t="s">
        <v>54</v>
      </c>
    </row>
    <row r="6807" spans="2:11" x14ac:dyDescent="0.25">
      <c r="B6807" s="7">
        <v>44452</v>
      </c>
      <c r="C6807" s="4" t="s">
        <v>13</v>
      </c>
      <c r="D6807" s="4" t="s">
        <v>14</v>
      </c>
      <c r="E6807" s="4" t="s">
        <v>10</v>
      </c>
      <c r="F6807" s="4">
        <v>11</v>
      </c>
      <c r="G6807" s="13">
        <f t="shared" si="106"/>
        <v>400</v>
      </c>
      <c r="H6807" s="13">
        <f>tbl_Data[[#This Row],[Units]] * tbl_Data[[#This Row],[Price]]</f>
        <v>4400</v>
      </c>
      <c r="I6807" s="4" t="s">
        <v>11</v>
      </c>
      <c r="J6807" s="4" t="s">
        <v>19</v>
      </c>
      <c r="K6807" s="4" t="s">
        <v>52</v>
      </c>
    </row>
    <row r="6808" spans="2:11" x14ac:dyDescent="0.25">
      <c r="B6808" s="7">
        <v>44452</v>
      </c>
      <c r="C6808" s="4" t="s">
        <v>8</v>
      </c>
      <c r="D6808" s="4" t="s">
        <v>48</v>
      </c>
      <c r="E6808" s="4" t="s">
        <v>10</v>
      </c>
      <c r="F6808" s="4">
        <v>25</v>
      </c>
      <c r="G6808" s="13">
        <f t="shared" si="106"/>
        <v>400</v>
      </c>
      <c r="H6808" s="13">
        <f>tbl_Data[[#This Row],[Units]] * tbl_Data[[#This Row],[Price]]</f>
        <v>10000</v>
      </c>
      <c r="I6808" s="4" t="s">
        <v>11</v>
      </c>
      <c r="J6808" s="4" t="s">
        <v>12</v>
      </c>
      <c r="K6808" s="4" t="s">
        <v>55</v>
      </c>
    </row>
    <row r="6809" spans="2:11" x14ac:dyDescent="0.25">
      <c r="B6809" s="7">
        <v>44452</v>
      </c>
      <c r="C6809" s="4" t="s">
        <v>21</v>
      </c>
      <c r="D6809" s="4" t="s">
        <v>18</v>
      </c>
      <c r="E6809" s="4" t="s">
        <v>17</v>
      </c>
      <c r="F6809" s="4">
        <v>23</v>
      </c>
      <c r="G6809" s="13">
        <f t="shared" si="106"/>
        <v>500</v>
      </c>
      <c r="H6809" s="13">
        <f>tbl_Data[[#This Row],[Units]] * tbl_Data[[#This Row],[Price]]</f>
        <v>11500</v>
      </c>
      <c r="I6809" s="4" t="s">
        <v>11</v>
      </c>
      <c r="J6809" s="4" t="s">
        <v>12</v>
      </c>
      <c r="K6809" s="4" t="s">
        <v>53</v>
      </c>
    </row>
    <row r="6810" spans="2:11" x14ac:dyDescent="0.25">
      <c r="B6810" s="7">
        <v>44452</v>
      </c>
      <c r="C6810" s="4" t="s">
        <v>13</v>
      </c>
      <c r="D6810" s="4" t="s">
        <v>14</v>
      </c>
      <c r="E6810" s="4" t="s">
        <v>17</v>
      </c>
      <c r="F6810" s="4">
        <v>24</v>
      </c>
      <c r="G6810" s="13">
        <f t="shared" si="106"/>
        <v>500</v>
      </c>
      <c r="H6810" s="13">
        <f>tbl_Data[[#This Row],[Units]] * tbl_Data[[#This Row],[Price]]</f>
        <v>12000</v>
      </c>
      <c r="I6810" s="4" t="s">
        <v>11</v>
      </c>
      <c r="J6810" s="4" t="s">
        <v>12</v>
      </c>
      <c r="K6810" s="4" t="s">
        <v>52</v>
      </c>
    </row>
    <row r="6811" spans="2:11" x14ac:dyDescent="0.25">
      <c r="B6811" s="7">
        <v>44452</v>
      </c>
      <c r="C6811" s="4" t="s">
        <v>21</v>
      </c>
      <c r="D6811" s="4" t="s">
        <v>18</v>
      </c>
      <c r="E6811" s="4" t="s">
        <v>20</v>
      </c>
      <c r="F6811" s="4">
        <v>43</v>
      </c>
      <c r="G6811" s="13">
        <f t="shared" si="106"/>
        <v>300</v>
      </c>
      <c r="H6811" s="13">
        <f>tbl_Data[[#This Row],[Units]] * tbl_Data[[#This Row],[Price]]</f>
        <v>12900</v>
      </c>
      <c r="I6811" s="4" t="s">
        <v>11</v>
      </c>
      <c r="J6811" s="4" t="s">
        <v>12</v>
      </c>
      <c r="K6811" s="4" t="s">
        <v>52</v>
      </c>
    </row>
    <row r="6812" spans="2:11" x14ac:dyDescent="0.25">
      <c r="B6812" s="7">
        <v>44452</v>
      </c>
      <c r="C6812" s="4" t="s">
        <v>21</v>
      </c>
      <c r="D6812" s="4" t="s">
        <v>16</v>
      </c>
      <c r="E6812" s="4" t="s">
        <v>10</v>
      </c>
      <c r="F6812" s="4">
        <v>42</v>
      </c>
      <c r="G6812" s="13">
        <f t="shared" si="106"/>
        <v>400</v>
      </c>
      <c r="H6812" s="13">
        <f>tbl_Data[[#This Row],[Units]] * tbl_Data[[#This Row],[Price]]</f>
        <v>16800</v>
      </c>
      <c r="I6812" s="4" t="s">
        <v>11</v>
      </c>
      <c r="J6812" s="4" t="s">
        <v>12</v>
      </c>
      <c r="K6812" s="4" t="s">
        <v>53</v>
      </c>
    </row>
    <row r="6813" spans="2:11" x14ac:dyDescent="0.25">
      <c r="B6813" s="7">
        <v>44452</v>
      </c>
      <c r="C6813" s="4" t="s">
        <v>13</v>
      </c>
      <c r="D6813" s="4" t="s">
        <v>48</v>
      </c>
      <c r="E6813" s="4" t="s">
        <v>10</v>
      </c>
      <c r="F6813" s="4">
        <v>42</v>
      </c>
      <c r="G6813" s="13">
        <f t="shared" si="106"/>
        <v>400</v>
      </c>
      <c r="H6813" s="13">
        <f>tbl_Data[[#This Row],[Units]] * tbl_Data[[#This Row],[Price]]</f>
        <v>16800</v>
      </c>
      <c r="I6813" s="4" t="s">
        <v>11</v>
      </c>
      <c r="J6813" s="4" t="s">
        <v>12</v>
      </c>
      <c r="K6813" s="4" t="s">
        <v>53</v>
      </c>
    </row>
    <row r="6814" spans="2:11" x14ac:dyDescent="0.25">
      <c r="B6814" s="7">
        <v>44452</v>
      </c>
      <c r="C6814" s="4" t="s">
        <v>8</v>
      </c>
      <c r="D6814" s="4" t="s">
        <v>18</v>
      </c>
      <c r="E6814" s="4" t="s">
        <v>10</v>
      </c>
      <c r="F6814" s="4">
        <v>48</v>
      </c>
      <c r="G6814" s="13">
        <f t="shared" si="106"/>
        <v>400</v>
      </c>
      <c r="H6814" s="13">
        <f>tbl_Data[[#This Row],[Units]] * tbl_Data[[#This Row],[Price]]</f>
        <v>19200</v>
      </c>
      <c r="I6814" s="4" t="s">
        <v>11</v>
      </c>
      <c r="J6814" s="4" t="s">
        <v>12</v>
      </c>
      <c r="K6814" s="4" t="s">
        <v>55</v>
      </c>
    </row>
    <row r="6815" spans="2:11" x14ac:dyDescent="0.25">
      <c r="B6815" s="7">
        <v>44452</v>
      </c>
      <c r="C6815" s="4" t="s">
        <v>21</v>
      </c>
      <c r="D6815" s="4" t="s">
        <v>16</v>
      </c>
      <c r="E6815" s="4" t="s">
        <v>17</v>
      </c>
      <c r="F6815" s="4">
        <v>40</v>
      </c>
      <c r="G6815" s="13">
        <f t="shared" si="106"/>
        <v>500</v>
      </c>
      <c r="H6815" s="13">
        <f>tbl_Data[[#This Row],[Units]] * tbl_Data[[#This Row],[Price]]</f>
        <v>20000</v>
      </c>
      <c r="I6815" s="4" t="s">
        <v>11</v>
      </c>
      <c r="J6815" s="4" t="s">
        <v>12</v>
      </c>
      <c r="K6815" s="4" t="s">
        <v>52</v>
      </c>
    </row>
    <row r="6816" spans="2:11" x14ac:dyDescent="0.25">
      <c r="B6816" s="7">
        <v>44452</v>
      </c>
      <c r="C6816" s="4" t="s">
        <v>8</v>
      </c>
      <c r="D6816" s="4" t="s">
        <v>18</v>
      </c>
      <c r="E6816" s="4" t="s">
        <v>17</v>
      </c>
      <c r="F6816" s="4">
        <v>44</v>
      </c>
      <c r="G6816" s="13">
        <f t="shared" si="106"/>
        <v>500</v>
      </c>
      <c r="H6816" s="13">
        <f>tbl_Data[[#This Row],[Units]] * tbl_Data[[#This Row],[Price]]</f>
        <v>22000</v>
      </c>
      <c r="I6816" s="4" t="s">
        <v>11</v>
      </c>
      <c r="J6816" s="4" t="s">
        <v>12</v>
      </c>
      <c r="K6816" s="4" t="s">
        <v>52</v>
      </c>
    </row>
    <row r="6817" spans="2:11" x14ac:dyDescent="0.25">
      <c r="B6817" s="7">
        <v>44453</v>
      </c>
      <c r="C6817" s="4" t="s">
        <v>21</v>
      </c>
      <c r="D6817" s="4" t="s">
        <v>48</v>
      </c>
      <c r="E6817" s="4" t="s">
        <v>15</v>
      </c>
      <c r="F6817" s="4">
        <v>7</v>
      </c>
      <c r="G6817" s="13">
        <f t="shared" si="106"/>
        <v>100</v>
      </c>
      <c r="H6817" s="13">
        <f>tbl_Data[[#This Row],[Units]] * tbl_Data[[#This Row],[Price]]</f>
        <v>700</v>
      </c>
      <c r="I6817" s="4" t="s">
        <v>11</v>
      </c>
      <c r="J6817" s="4" t="s">
        <v>19</v>
      </c>
      <c r="K6817" s="4" t="s">
        <v>52</v>
      </c>
    </row>
    <row r="6818" spans="2:11" x14ac:dyDescent="0.25">
      <c r="B6818" s="7">
        <v>44453</v>
      </c>
      <c r="C6818" s="4" t="s">
        <v>21</v>
      </c>
      <c r="D6818" s="4" t="s">
        <v>14</v>
      </c>
      <c r="E6818" s="4" t="s">
        <v>10</v>
      </c>
      <c r="F6818" s="4">
        <v>5</v>
      </c>
      <c r="G6818" s="13">
        <f t="shared" si="106"/>
        <v>400</v>
      </c>
      <c r="H6818" s="13">
        <f>tbl_Data[[#This Row],[Units]] * tbl_Data[[#This Row],[Price]]</f>
        <v>2000</v>
      </c>
      <c r="I6818" s="4" t="s">
        <v>11</v>
      </c>
      <c r="J6818" s="4" t="s">
        <v>12</v>
      </c>
      <c r="K6818" s="4" t="s">
        <v>53</v>
      </c>
    </row>
    <row r="6819" spans="2:11" x14ac:dyDescent="0.25">
      <c r="B6819" s="7">
        <v>44453</v>
      </c>
      <c r="C6819" s="4" t="s">
        <v>13</v>
      </c>
      <c r="D6819" s="4" t="s">
        <v>9</v>
      </c>
      <c r="E6819" s="4" t="s">
        <v>10</v>
      </c>
      <c r="F6819" s="4">
        <v>10</v>
      </c>
      <c r="G6819" s="13">
        <f t="shared" si="106"/>
        <v>400</v>
      </c>
      <c r="H6819" s="13">
        <f>tbl_Data[[#This Row],[Units]] * tbl_Data[[#This Row],[Price]]</f>
        <v>4000</v>
      </c>
      <c r="I6819" s="4" t="s">
        <v>11</v>
      </c>
      <c r="J6819" s="4" t="s">
        <v>12</v>
      </c>
      <c r="K6819" s="4" t="s">
        <v>55</v>
      </c>
    </row>
    <row r="6820" spans="2:11" x14ac:dyDescent="0.25">
      <c r="B6820" s="7">
        <v>44453</v>
      </c>
      <c r="C6820" s="4" t="s">
        <v>13</v>
      </c>
      <c r="D6820" s="4" t="s">
        <v>18</v>
      </c>
      <c r="E6820" s="4" t="s">
        <v>15</v>
      </c>
      <c r="F6820" s="4">
        <v>46</v>
      </c>
      <c r="G6820" s="13">
        <f t="shared" si="106"/>
        <v>100</v>
      </c>
      <c r="H6820" s="13">
        <f>tbl_Data[[#This Row],[Units]] * tbl_Data[[#This Row],[Price]]</f>
        <v>4600</v>
      </c>
      <c r="I6820" s="4" t="s">
        <v>23</v>
      </c>
      <c r="J6820" s="4" t="s">
        <v>12</v>
      </c>
      <c r="K6820" s="4" t="s">
        <v>55</v>
      </c>
    </row>
    <row r="6821" spans="2:11" x14ac:dyDescent="0.25">
      <c r="B6821" s="7">
        <v>44453</v>
      </c>
      <c r="C6821" s="4" t="s">
        <v>13</v>
      </c>
      <c r="D6821" s="4" t="s">
        <v>18</v>
      </c>
      <c r="E6821" s="4" t="s">
        <v>20</v>
      </c>
      <c r="F6821" s="4">
        <v>32</v>
      </c>
      <c r="G6821" s="13">
        <f t="shared" si="106"/>
        <v>300</v>
      </c>
      <c r="H6821" s="13">
        <f>tbl_Data[[#This Row],[Units]] * tbl_Data[[#This Row],[Price]]</f>
        <v>9600</v>
      </c>
      <c r="I6821" s="4" t="s">
        <v>11</v>
      </c>
      <c r="J6821" s="4" t="s">
        <v>12</v>
      </c>
      <c r="K6821" s="4" t="s">
        <v>52</v>
      </c>
    </row>
    <row r="6822" spans="2:11" x14ac:dyDescent="0.25">
      <c r="B6822" s="7">
        <v>44453</v>
      </c>
      <c r="C6822" s="4" t="s">
        <v>8</v>
      </c>
      <c r="D6822" s="4" t="s">
        <v>18</v>
      </c>
      <c r="E6822" s="4" t="s">
        <v>17</v>
      </c>
      <c r="F6822" s="4">
        <v>25</v>
      </c>
      <c r="G6822" s="13">
        <f t="shared" si="106"/>
        <v>500</v>
      </c>
      <c r="H6822" s="13">
        <f>tbl_Data[[#This Row],[Units]] * tbl_Data[[#This Row],[Price]]</f>
        <v>12500</v>
      </c>
      <c r="I6822" s="4" t="s">
        <v>11</v>
      </c>
      <c r="J6822" s="4" t="s">
        <v>12</v>
      </c>
      <c r="K6822" s="4" t="s">
        <v>55</v>
      </c>
    </row>
    <row r="6823" spans="2:11" x14ac:dyDescent="0.25">
      <c r="B6823" s="7">
        <v>44453</v>
      </c>
      <c r="C6823" s="4" t="s">
        <v>8</v>
      </c>
      <c r="D6823" s="4" t="s">
        <v>9</v>
      </c>
      <c r="E6823" s="4" t="s">
        <v>20</v>
      </c>
      <c r="F6823" s="4">
        <v>44</v>
      </c>
      <c r="G6823" s="13">
        <f t="shared" si="106"/>
        <v>300</v>
      </c>
      <c r="H6823" s="13">
        <f>tbl_Data[[#This Row],[Units]] * tbl_Data[[#This Row],[Price]]</f>
        <v>13200</v>
      </c>
      <c r="I6823" s="4" t="s">
        <v>11</v>
      </c>
      <c r="J6823" s="4" t="s">
        <v>12</v>
      </c>
      <c r="K6823" s="4" t="s">
        <v>52</v>
      </c>
    </row>
    <row r="6824" spans="2:11" x14ac:dyDescent="0.25">
      <c r="B6824" s="7">
        <v>44453</v>
      </c>
      <c r="C6824" s="4" t="s">
        <v>13</v>
      </c>
      <c r="D6824" s="4" t="s">
        <v>16</v>
      </c>
      <c r="E6824" s="4" t="s">
        <v>10</v>
      </c>
      <c r="F6824" s="4">
        <v>33</v>
      </c>
      <c r="G6824" s="13">
        <f t="shared" si="106"/>
        <v>400</v>
      </c>
      <c r="H6824" s="13">
        <f>tbl_Data[[#This Row],[Units]] * tbl_Data[[#This Row],[Price]]</f>
        <v>13200</v>
      </c>
      <c r="I6824" s="4" t="s">
        <v>11</v>
      </c>
      <c r="J6824" s="4" t="s">
        <v>19</v>
      </c>
      <c r="K6824" s="4" t="s">
        <v>55</v>
      </c>
    </row>
    <row r="6825" spans="2:11" x14ac:dyDescent="0.25">
      <c r="B6825" s="7">
        <v>44453</v>
      </c>
      <c r="C6825" s="4" t="s">
        <v>8</v>
      </c>
      <c r="D6825" s="4" t="s">
        <v>48</v>
      </c>
      <c r="E6825" s="4" t="s">
        <v>10</v>
      </c>
      <c r="F6825" s="4">
        <v>36</v>
      </c>
      <c r="G6825" s="13">
        <f t="shared" si="106"/>
        <v>400</v>
      </c>
      <c r="H6825" s="13">
        <f>tbl_Data[[#This Row],[Units]] * tbl_Data[[#This Row],[Price]]</f>
        <v>14400</v>
      </c>
      <c r="I6825" s="4" t="s">
        <v>23</v>
      </c>
      <c r="J6825" s="4" t="s">
        <v>12</v>
      </c>
      <c r="K6825" s="4" t="s">
        <v>52</v>
      </c>
    </row>
    <row r="6826" spans="2:11" x14ac:dyDescent="0.25">
      <c r="B6826" s="7">
        <v>44453</v>
      </c>
      <c r="C6826" s="4" t="s">
        <v>8</v>
      </c>
      <c r="D6826" s="4" t="s">
        <v>14</v>
      </c>
      <c r="E6826" s="4" t="s">
        <v>10</v>
      </c>
      <c r="F6826" s="4">
        <v>40</v>
      </c>
      <c r="G6826" s="13">
        <f t="shared" si="106"/>
        <v>400</v>
      </c>
      <c r="H6826" s="13">
        <f>tbl_Data[[#This Row],[Units]] * tbl_Data[[#This Row],[Price]]</f>
        <v>16000</v>
      </c>
      <c r="I6826" s="4" t="s">
        <v>11</v>
      </c>
      <c r="J6826" s="4" t="s">
        <v>12</v>
      </c>
      <c r="K6826" s="4" t="s">
        <v>52</v>
      </c>
    </row>
    <row r="6827" spans="2:11" x14ac:dyDescent="0.25">
      <c r="B6827" s="7">
        <v>44454</v>
      </c>
      <c r="C6827" s="4" t="s">
        <v>8</v>
      </c>
      <c r="D6827" s="4" t="s">
        <v>48</v>
      </c>
      <c r="E6827" s="4" t="s">
        <v>17</v>
      </c>
      <c r="F6827" s="4">
        <v>1</v>
      </c>
      <c r="G6827" s="13">
        <f t="shared" si="106"/>
        <v>500</v>
      </c>
      <c r="H6827" s="13">
        <f>tbl_Data[[#This Row],[Units]] * tbl_Data[[#This Row],[Price]]</f>
        <v>500</v>
      </c>
      <c r="I6827" s="4" t="s">
        <v>11</v>
      </c>
      <c r="J6827" s="4" t="s">
        <v>12</v>
      </c>
      <c r="K6827" s="4" t="s">
        <v>53</v>
      </c>
    </row>
    <row r="6828" spans="2:11" x14ac:dyDescent="0.25">
      <c r="B6828" s="7">
        <v>44454</v>
      </c>
      <c r="C6828" s="4" t="s">
        <v>21</v>
      </c>
      <c r="D6828" s="4" t="s">
        <v>48</v>
      </c>
      <c r="E6828" s="4" t="s">
        <v>17</v>
      </c>
      <c r="F6828" s="4">
        <v>2</v>
      </c>
      <c r="G6828" s="13">
        <f t="shared" si="106"/>
        <v>500</v>
      </c>
      <c r="H6828" s="13">
        <f>tbl_Data[[#This Row],[Units]] * tbl_Data[[#This Row],[Price]]</f>
        <v>1000</v>
      </c>
      <c r="I6828" s="4" t="s">
        <v>11</v>
      </c>
      <c r="J6828" s="4" t="s">
        <v>12</v>
      </c>
      <c r="K6828" s="4" t="s">
        <v>52</v>
      </c>
    </row>
    <row r="6829" spans="2:11" x14ac:dyDescent="0.25">
      <c r="B6829" s="7">
        <v>44454</v>
      </c>
      <c r="C6829" s="4" t="s">
        <v>8</v>
      </c>
      <c r="D6829" s="4" t="s">
        <v>9</v>
      </c>
      <c r="E6829" s="4" t="s">
        <v>17</v>
      </c>
      <c r="F6829" s="4">
        <v>6</v>
      </c>
      <c r="G6829" s="13">
        <f t="shared" si="106"/>
        <v>500</v>
      </c>
      <c r="H6829" s="13">
        <f>tbl_Data[[#This Row],[Units]] * tbl_Data[[#This Row],[Price]]</f>
        <v>3000</v>
      </c>
      <c r="I6829" s="4" t="s">
        <v>11</v>
      </c>
      <c r="J6829" s="4" t="s">
        <v>12</v>
      </c>
      <c r="K6829" s="4" t="s">
        <v>56</v>
      </c>
    </row>
    <row r="6830" spans="2:11" x14ac:dyDescent="0.25">
      <c r="B6830" s="7">
        <v>44454</v>
      </c>
      <c r="C6830" s="4" t="s">
        <v>21</v>
      </c>
      <c r="D6830" s="4" t="s">
        <v>24</v>
      </c>
      <c r="E6830" s="4" t="s">
        <v>10</v>
      </c>
      <c r="F6830" s="4">
        <v>8</v>
      </c>
      <c r="G6830" s="13">
        <f t="shared" si="106"/>
        <v>400</v>
      </c>
      <c r="H6830" s="13">
        <f>tbl_Data[[#This Row],[Units]] * tbl_Data[[#This Row],[Price]]</f>
        <v>3200</v>
      </c>
      <c r="I6830" s="4" t="s">
        <v>11</v>
      </c>
      <c r="J6830" s="4" t="s">
        <v>12</v>
      </c>
      <c r="K6830" s="4" t="s">
        <v>53</v>
      </c>
    </row>
    <row r="6831" spans="2:11" x14ac:dyDescent="0.25">
      <c r="B6831" s="7">
        <v>44454</v>
      </c>
      <c r="C6831" s="4" t="s">
        <v>8</v>
      </c>
      <c r="D6831" s="4" t="s">
        <v>18</v>
      </c>
      <c r="E6831" s="4" t="s">
        <v>20</v>
      </c>
      <c r="F6831" s="4">
        <v>27</v>
      </c>
      <c r="G6831" s="13">
        <f t="shared" si="106"/>
        <v>300</v>
      </c>
      <c r="H6831" s="13">
        <f>tbl_Data[[#This Row],[Units]] * tbl_Data[[#This Row],[Price]]</f>
        <v>8100</v>
      </c>
      <c r="I6831" s="4" t="s">
        <v>11</v>
      </c>
      <c r="J6831" s="4" t="s">
        <v>12</v>
      </c>
      <c r="K6831" s="4" t="s">
        <v>53</v>
      </c>
    </row>
    <row r="6832" spans="2:11" x14ac:dyDescent="0.25">
      <c r="B6832" s="7">
        <v>44454</v>
      </c>
      <c r="C6832" s="4" t="s">
        <v>13</v>
      </c>
      <c r="D6832" s="4" t="s">
        <v>18</v>
      </c>
      <c r="E6832" s="4" t="s">
        <v>17</v>
      </c>
      <c r="F6832" s="4">
        <v>17</v>
      </c>
      <c r="G6832" s="13">
        <f t="shared" si="106"/>
        <v>500</v>
      </c>
      <c r="H6832" s="13">
        <f>tbl_Data[[#This Row],[Units]] * tbl_Data[[#This Row],[Price]]</f>
        <v>8500</v>
      </c>
      <c r="I6832" s="4" t="s">
        <v>11</v>
      </c>
      <c r="J6832" s="4" t="s">
        <v>19</v>
      </c>
      <c r="K6832" s="4" t="s">
        <v>54</v>
      </c>
    </row>
    <row r="6833" spans="2:11" x14ac:dyDescent="0.25">
      <c r="B6833" s="7">
        <v>44454</v>
      </c>
      <c r="C6833" s="4" t="s">
        <v>21</v>
      </c>
      <c r="D6833" s="4" t="s">
        <v>9</v>
      </c>
      <c r="E6833" s="4" t="s">
        <v>10</v>
      </c>
      <c r="F6833" s="4">
        <v>22</v>
      </c>
      <c r="G6833" s="13">
        <f t="shared" si="106"/>
        <v>400</v>
      </c>
      <c r="H6833" s="13">
        <f>tbl_Data[[#This Row],[Units]] * tbl_Data[[#This Row],[Price]]</f>
        <v>8800</v>
      </c>
      <c r="I6833" s="4" t="s">
        <v>23</v>
      </c>
      <c r="J6833" s="4" t="s">
        <v>12</v>
      </c>
      <c r="K6833" s="4" t="s">
        <v>52</v>
      </c>
    </row>
    <row r="6834" spans="2:11" x14ac:dyDescent="0.25">
      <c r="B6834" s="7">
        <v>44454</v>
      </c>
      <c r="C6834" s="4" t="s">
        <v>21</v>
      </c>
      <c r="D6834" s="4" t="s">
        <v>18</v>
      </c>
      <c r="E6834" s="4" t="s">
        <v>17</v>
      </c>
      <c r="F6834" s="4">
        <v>21</v>
      </c>
      <c r="G6834" s="13">
        <f t="shared" si="106"/>
        <v>500</v>
      </c>
      <c r="H6834" s="13">
        <f>tbl_Data[[#This Row],[Units]] * tbl_Data[[#This Row],[Price]]</f>
        <v>10500</v>
      </c>
      <c r="I6834" s="4" t="s">
        <v>23</v>
      </c>
      <c r="J6834" s="4" t="s">
        <v>19</v>
      </c>
      <c r="K6834" s="4" t="s">
        <v>52</v>
      </c>
    </row>
    <row r="6835" spans="2:11" x14ac:dyDescent="0.25">
      <c r="B6835" s="7">
        <v>44454</v>
      </c>
      <c r="C6835" s="4" t="s">
        <v>13</v>
      </c>
      <c r="D6835" s="4" t="s">
        <v>9</v>
      </c>
      <c r="E6835" s="4" t="s">
        <v>20</v>
      </c>
      <c r="F6835" s="4">
        <v>36</v>
      </c>
      <c r="G6835" s="13">
        <f t="shared" si="106"/>
        <v>300</v>
      </c>
      <c r="H6835" s="13">
        <f>tbl_Data[[#This Row],[Units]] * tbl_Data[[#This Row],[Price]]</f>
        <v>10800</v>
      </c>
      <c r="I6835" s="4" t="s">
        <v>11</v>
      </c>
      <c r="J6835" s="4" t="s">
        <v>12</v>
      </c>
      <c r="K6835" s="4" t="s">
        <v>53</v>
      </c>
    </row>
    <row r="6836" spans="2:11" x14ac:dyDescent="0.25">
      <c r="B6836" s="7">
        <v>44454</v>
      </c>
      <c r="C6836" s="4" t="s">
        <v>13</v>
      </c>
      <c r="D6836" s="4" t="s">
        <v>48</v>
      </c>
      <c r="E6836" s="4" t="s">
        <v>10</v>
      </c>
      <c r="F6836" s="4">
        <v>29</v>
      </c>
      <c r="G6836" s="13">
        <f t="shared" si="106"/>
        <v>400</v>
      </c>
      <c r="H6836" s="13">
        <f>tbl_Data[[#This Row],[Units]] * tbl_Data[[#This Row],[Price]]</f>
        <v>11600</v>
      </c>
      <c r="I6836" s="4" t="s">
        <v>11</v>
      </c>
      <c r="J6836" s="4" t="s">
        <v>12</v>
      </c>
      <c r="K6836" s="4" t="s">
        <v>53</v>
      </c>
    </row>
    <row r="6837" spans="2:11" x14ac:dyDescent="0.25">
      <c r="B6837" s="7">
        <v>44454</v>
      </c>
      <c r="C6837" s="4" t="s">
        <v>13</v>
      </c>
      <c r="D6837" s="4" t="s">
        <v>18</v>
      </c>
      <c r="E6837" s="4" t="s">
        <v>10</v>
      </c>
      <c r="F6837" s="4">
        <v>31</v>
      </c>
      <c r="G6837" s="13">
        <f t="shared" si="106"/>
        <v>400</v>
      </c>
      <c r="H6837" s="13">
        <f>tbl_Data[[#This Row],[Units]] * tbl_Data[[#This Row],[Price]]</f>
        <v>12400</v>
      </c>
      <c r="I6837" s="4" t="s">
        <v>11</v>
      </c>
      <c r="J6837" s="4" t="s">
        <v>12</v>
      </c>
      <c r="K6837" s="4" t="s">
        <v>55</v>
      </c>
    </row>
    <row r="6838" spans="2:11" x14ac:dyDescent="0.25">
      <c r="B6838" s="7">
        <v>44454</v>
      </c>
      <c r="C6838" s="4" t="s">
        <v>21</v>
      </c>
      <c r="D6838" s="4" t="s">
        <v>9</v>
      </c>
      <c r="E6838" s="4" t="s">
        <v>17</v>
      </c>
      <c r="F6838" s="4">
        <v>27</v>
      </c>
      <c r="G6838" s="13">
        <f t="shared" si="106"/>
        <v>500</v>
      </c>
      <c r="H6838" s="13">
        <f>tbl_Data[[#This Row],[Units]] * tbl_Data[[#This Row],[Price]]</f>
        <v>13500</v>
      </c>
      <c r="I6838" s="4" t="s">
        <v>23</v>
      </c>
      <c r="J6838" s="4" t="s">
        <v>12</v>
      </c>
      <c r="K6838" s="4" t="s">
        <v>55</v>
      </c>
    </row>
    <row r="6839" spans="2:11" x14ac:dyDescent="0.25">
      <c r="B6839" s="7">
        <v>44454</v>
      </c>
      <c r="C6839" s="4" t="s">
        <v>21</v>
      </c>
      <c r="D6839" s="4" t="s">
        <v>18</v>
      </c>
      <c r="E6839" s="4" t="s">
        <v>10</v>
      </c>
      <c r="F6839" s="4">
        <v>34</v>
      </c>
      <c r="G6839" s="13">
        <f t="shared" si="106"/>
        <v>400</v>
      </c>
      <c r="H6839" s="13">
        <f>tbl_Data[[#This Row],[Units]] * tbl_Data[[#This Row],[Price]]</f>
        <v>13600</v>
      </c>
      <c r="I6839" s="4" t="s">
        <v>11</v>
      </c>
      <c r="J6839" s="4" t="s">
        <v>12</v>
      </c>
      <c r="K6839" s="4" t="s">
        <v>56</v>
      </c>
    </row>
    <row r="6840" spans="2:11" x14ac:dyDescent="0.25">
      <c r="B6840" s="7">
        <v>44454</v>
      </c>
      <c r="C6840" s="4" t="s">
        <v>8</v>
      </c>
      <c r="D6840" s="4" t="s">
        <v>18</v>
      </c>
      <c r="E6840" s="4" t="s">
        <v>17</v>
      </c>
      <c r="F6840" s="4">
        <v>36</v>
      </c>
      <c r="G6840" s="13">
        <f t="shared" si="106"/>
        <v>500</v>
      </c>
      <c r="H6840" s="13">
        <f>tbl_Data[[#This Row],[Units]] * tbl_Data[[#This Row],[Price]]</f>
        <v>18000</v>
      </c>
      <c r="I6840" s="4" t="s">
        <v>11</v>
      </c>
      <c r="J6840" s="4" t="s">
        <v>12</v>
      </c>
      <c r="K6840" s="4" t="s">
        <v>55</v>
      </c>
    </row>
    <row r="6841" spans="2:11" x14ac:dyDescent="0.25">
      <c r="B6841" s="7">
        <v>44454</v>
      </c>
      <c r="C6841" s="4" t="s">
        <v>13</v>
      </c>
      <c r="D6841" s="4" t="s">
        <v>16</v>
      </c>
      <c r="E6841" s="4" t="s">
        <v>10</v>
      </c>
      <c r="F6841" s="4">
        <v>46</v>
      </c>
      <c r="G6841" s="13">
        <f t="shared" si="106"/>
        <v>400</v>
      </c>
      <c r="H6841" s="13">
        <f>tbl_Data[[#This Row],[Units]] * tbl_Data[[#This Row],[Price]]</f>
        <v>18400</v>
      </c>
      <c r="I6841" s="4" t="s">
        <v>11</v>
      </c>
      <c r="J6841" s="4" t="s">
        <v>19</v>
      </c>
      <c r="K6841" s="4" t="s">
        <v>55</v>
      </c>
    </row>
    <row r="6842" spans="2:11" x14ac:dyDescent="0.25">
      <c r="B6842" s="7">
        <v>44455</v>
      </c>
      <c r="C6842" s="4" t="s">
        <v>13</v>
      </c>
      <c r="D6842" s="4" t="s">
        <v>48</v>
      </c>
      <c r="E6842" s="4" t="s">
        <v>20</v>
      </c>
      <c r="F6842" s="4">
        <v>11</v>
      </c>
      <c r="G6842" s="13">
        <f t="shared" si="106"/>
        <v>300</v>
      </c>
      <c r="H6842" s="13">
        <f>tbl_Data[[#This Row],[Units]] * tbl_Data[[#This Row],[Price]]</f>
        <v>3300</v>
      </c>
      <c r="I6842" s="4" t="s">
        <v>11</v>
      </c>
      <c r="J6842" s="4" t="s">
        <v>12</v>
      </c>
      <c r="K6842" s="4" t="s">
        <v>52</v>
      </c>
    </row>
    <row r="6843" spans="2:11" x14ac:dyDescent="0.25">
      <c r="B6843" s="7">
        <v>44455</v>
      </c>
      <c r="C6843" s="4" t="s">
        <v>13</v>
      </c>
      <c r="D6843" s="4" t="s">
        <v>9</v>
      </c>
      <c r="E6843" s="4" t="s">
        <v>17</v>
      </c>
      <c r="F6843" s="4">
        <v>7</v>
      </c>
      <c r="G6843" s="13">
        <f t="shared" si="106"/>
        <v>500</v>
      </c>
      <c r="H6843" s="13">
        <f>tbl_Data[[#This Row],[Units]] * tbl_Data[[#This Row],[Price]]</f>
        <v>3500</v>
      </c>
      <c r="I6843" s="4" t="s">
        <v>11</v>
      </c>
      <c r="J6843" s="4" t="s">
        <v>12</v>
      </c>
      <c r="K6843" s="4" t="s">
        <v>55</v>
      </c>
    </row>
    <row r="6844" spans="2:11" x14ac:dyDescent="0.25">
      <c r="B6844" s="7">
        <v>44455</v>
      </c>
      <c r="C6844" s="4" t="s">
        <v>21</v>
      </c>
      <c r="D6844" s="4" t="s">
        <v>16</v>
      </c>
      <c r="E6844" s="4" t="s">
        <v>10</v>
      </c>
      <c r="F6844" s="4">
        <v>11</v>
      </c>
      <c r="G6844" s="13">
        <f t="shared" si="106"/>
        <v>400</v>
      </c>
      <c r="H6844" s="13">
        <f>tbl_Data[[#This Row],[Units]] * tbl_Data[[#This Row],[Price]]</f>
        <v>4400</v>
      </c>
      <c r="I6844" s="4" t="s">
        <v>11</v>
      </c>
      <c r="J6844" s="4" t="s">
        <v>12</v>
      </c>
      <c r="K6844" s="4" t="s">
        <v>54</v>
      </c>
    </row>
    <row r="6845" spans="2:11" x14ac:dyDescent="0.25">
      <c r="B6845" s="7">
        <v>44455</v>
      </c>
      <c r="C6845" s="4" t="s">
        <v>21</v>
      </c>
      <c r="D6845" s="4" t="s">
        <v>16</v>
      </c>
      <c r="E6845" s="4" t="s">
        <v>15</v>
      </c>
      <c r="F6845" s="4">
        <v>46</v>
      </c>
      <c r="G6845" s="13">
        <f t="shared" si="106"/>
        <v>100</v>
      </c>
      <c r="H6845" s="13">
        <f>tbl_Data[[#This Row],[Units]] * tbl_Data[[#This Row],[Price]]</f>
        <v>4600</v>
      </c>
      <c r="I6845" s="4" t="s">
        <v>11</v>
      </c>
      <c r="J6845" s="4" t="s">
        <v>12</v>
      </c>
      <c r="K6845" s="4" t="s">
        <v>52</v>
      </c>
    </row>
    <row r="6846" spans="2:11" x14ac:dyDescent="0.25">
      <c r="B6846" s="7">
        <v>44455</v>
      </c>
      <c r="C6846" s="4" t="s">
        <v>21</v>
      </c>
      <c r="D6846" s="4" t="s">
        <v>18</v>
      </c>
      <c r="E6846" s="4" t="s">
        <v>17</v>
      </c>
      <c r="F6846" s="4">
        <v>11</v>
      </c>
      <c r="G6846" s="13">
        <f t="shared" si="106"/>
        <v>500</v>
      </c>
      <c r="H6846" s="13">
        <f>tbl_Data[[#This Row],[Units]] * tbl_Data[[#This Row],[Price]]</f>
        <v>5500</v>
      </c>
      <c r="I6846" s="4" t="s">
        <v>11</v>
      </c>
      <c r="J6846" s="4" t="s">
        <v>12</v>
      </c>
      <c r="K6846" s="4" t="s">
        <v>52</v>
      </c>
    </row>
    <row r="6847" spans="2:11" x14ac:dyDescent="0.25">
      <c r="B6847" s="7">
        <v>44455</v>
      </c>
      <c r="C6847" s="4" t="s">
        <v>8</v>
      </c>
      <c r="D6847" s="4" t="s">
        <v>9</v>
      </c>
      <c r="E6847" s="4" t="s">
        <v>10</v>
      </c>
      <c r="F6847" s="4">
        <v>17</v>
      </c>
      <c r="G6847" s="13">
        <f t="shared" si="106"/>
        <v>400</v>
      </c>
      <c r="H6847" s="13">
        <f>tbl_Data[[#This Row],[Units]] * tbl_Data[[#This Row],[Price]]</f>
        <v>6800</v>
      </c>
      <c r="I6847" s="4" t="s">
        <v>11</v>
      </c>
      <c r="J6847" s="4" t="s">
        <v>12</v>
      </c>
      <c r="K6847" s="4" t="s">
        <v>55</v>
      </c>
    </row>
    <row r="6848" spans="2:11" x14ac:dyDescent="0.25">
      <c r="B6848" s="7">
        <v>44455</v>
      </c>
      <c r="C6848" s="4" t="s">
        <v>8</v>
      </c>
      <c r="D6848" s="4" t="s">
        <v>16</v>
      </c>
      <c r="E6848" s="4" t="s">
        <v>10</v>
      </c>
      <c r="F6848" s="4">
        <v>17</v>
      </c>
      <c r="G6848" s="13">
        <f t="shared" si="106"/>
        <v>400</v>
      </c>
      <c r="H6848" s="13">
        <f>tbl_Data[[#This Row],[Units]] * tbl_Data[[#This Row],[Price]]</f>
        <v>6800</v>
      </c>
      <c r="I6848" s="4" t="s">
        <v>11</v>
      </c>
      <c r="J6848" s="4" t="s">
        <v>12</v>
      </c>
      <c r="K6848" s="4" t="s">
        <v>53</v>
      </c>
    </row>
    <row r="6849" spans="2:11" x14ac:dyDescent="0.25">
      <c r="B6849" s="7">
        <v>44455</v>
      </c>
      <c r="C6849" s="4" t="s">
        <v>21</v>
      </c>
      <c r="D6849" s="4" t="s">
        <v>48</v>
      </c>
      <c r="E6849" s="4" t="s">
        <v>10</v>
      </c>
      <c r="F6849" s="4">
        <v>19</v>
      </c>
      <c r="G6849" s="13">
        <f t="shared" si="106"/>
        <v>400</v>
      </c>
      <c r="H6849" s="13">
        <f>tbl_Data[[#This Row],[Units]] * tbl_Data[[#This Row],[Price]]</f>
        <v>7600</v>
      </c>
      <c r="I6849" s="4" t="s">
        <v>11</v>
      </c>
      <c r="J6849" s="4" t="s">
        <v>12</v>
      </c>
      <c r="K6849" s="4" t="s">
        <v>52</v>
      </c>
    </row>
    <row r="6850" spans="2:11" x14ac:dyDescent="0.25">
      <c r="B6850" s="7">
        <v>44455</v>
      </c>
      <c r="C6850" s="4" t="s">
        <v>13</v>
      </c>
      <c r="D6850" s="4" t="s">
        <v>24</v>
      </c>
      <c r="E6850" s="4" t="s">
        <v>22</v>
      </c>
      <c r="F6850" s="4">
        <v>40</v>
      </c>
      <c r="G6850" s="13">
        <f t="shared" si="106"/>
        <v>200</v>
      </c>
      <c r="H6850" s="13">
        <f>tbl_Data[[#This Row],[Units]] * tbl_Data[[#This Row],[Price]]</f>
        <v>8000</v>
      </c>
      <c r="I6850" s="4" t="s">
        <v>11</v>
      </c>
      <c r="J6850" s="4" t="s">
        <v>12</v>
      </c>
      <c r="K6850" s="4" t="s">
        <v>53</v>
      </c>
    </row>
    <row r="6851" spans="2:11" x14ac:dyDescent="0.25">
      <c r="B6851" s="7">
        <v>44455</v>
      </c>
      <c r="C6851" s="4" t="s">
        <v>21</v>
      </c>
      <c r="D6851" s="4" t="s">
        <v>18</v>
      </c>
      <c r="E6851" s="4" t="s">
        <v>17</v>
      </c>
      <c r="F6851" s="4">
        <v>24</v>
      </c>
      <c r="G6851" s="13">
        <f t="shared" si="106"/>
        <v>500</v>
      </c>
      <c r="H6851" s="13">
        <f>tbl_Data[[#This Row],[Units]] * tbl_Data[[#This Row],[Price]]</f>
        <v>12000</v>
      </c>
      <c r="I6851" s="4" t="s">
        <v>11</v>
      </c>
      <c r="J6851" s="4" t="s">
        <v>12</v>
      </c>
      <c r="K6851" s="4" t="s">
        <v>52</v>
      </c>
    </row>
    <row r="6852" spans="2:11" x14ac:dyDescent="0.25">
      <c r="B6852" s="7">
        <v>44455</v>
      </c>
      <c r="C6852" s="4" t="s">
        <v>13</v>
      </c>
      <c r="D6852" s="4" t="s">
        <v>48</v>
      </c>
      <c r="E6852" s="4" t="s">
        <v>17</v>
      </c>
      <c r="F6852" s="4">
        <v>24</v>
      </c>
      <c r="G6852" s="13">
        <f t="shared" ref="G6852:G6915" si="107">_xlfn.XLOOKUP(E6852, Product, dv_Price, "N/A", 0)</f>
        <v>500</v>
      </c>
      <c r="H6852" s="13">
        <f>tbl_Data[[#This Row],[Units]] * tbl_Data[[#This Row],[Price]]</f>
        <v>12000</v>
      </c>
      <c r="I6852" s="4" t="s">
        <v>11</v>
      </c>
      <c r="J6852" s="4" t="s">
        <v>12</v>
      </c>
      <c r="K6852" s="4" t="s">
        <v>55</v>
      </c>
    </row>
    <row r="6853" spans="2:11" x14ac:dyDescent="0.25">
      <c r="B6853" s="7">
        <v>44455</v>
      </c>
      <c r="C6853" s="4" t="s">
        <v>8</v>
      </c>
      <c r="D6853" s="4" t="s">
        <v>16</v>
      </c>
      <c r="E6853" s="4" t="s">
        <v>17</v>
      </c>
      <c r="F6853" s="4">
        <v>29</v>
      </c>
      <c r="G6853" s="13">
        <f t="shared" si="107"/>
        <v>500</v>
      </c>
      <c r="H6853" s="13">
        <f>tbl_Data[[#This Row],[Units]] * tbl_Data[[#This Row],[Price]]</f>
        <v>14500</v>
      </c>
      <c r="I6853" s="4" t="s">
        <v>11</v>
      </c>
      <c r="J6853" s="4" t="s">
        <v>12</v>
      </c>
      <c r="K6853" s="4" t="s">
        <v>56</v>
      </c>
    </row>
    <row r="6854" spans="2:11" x14ac:dyDescent="0.25">
      <c r="B6854" s="7">
        <v>44456</v>
      </c>
      <c r="C6854" s="4" t="s">
        <v>21</v>
      </c>
      <c r="D6854" s="4" t="s">
        <v>14</v>
      </c>
      <c r="E6854" s="4" t="s">
        <v>15</v>
      </c>
      <c r="F6854" s="4">
        <v>42</v>
      </c>
      <c r="G6854" s="13">
        <f t="shared" si="107"/>
        <v>100</v>
      </c>
      <c r="H6854" s="13">
        <f>tbl_Data[[#This Row],[Units]] * tbl_Data[[#This Row],[Price]]</f>
        <v>4200</v>
      </c>
      <c r="I6854" s="4" t="s">
        <v>11</v>
      </c>
      <c r="J6854" s="4" t="s">
        <v>12</v>
      </c>
      <c r="K6854" s="4" t="s">
        <v>55</v>
      </c>
    </row>
    <row r="6855" spans="2:11" x14ac:dyDescent="0.25">
      <c r="B6855" s="7">
        <v>44456</v>
      </c>
      <c r="C6855" s="4" t="s">
        <v>21</v>
      </c>
      <c r="D6855" s="4" t="s">
        <v>18</v>
      </c>
      <c r="E6855" s="4" t="s">
        <v>20</v>
      </c>
      <c r="F6855" s="4">
        <v>19</v>
      </c>
      <c r="G6855" s="13">
        <f t="shared" si="107"/>
        <v>300</v>
      </c>
      <c r="H6855" s="13">
        <f>tbl_Data[[#This Row],[Units]] * tbl_Data[[#This Row],[Price]]</f>
        <v>5700</v>
      </c>
      <c r="I6855" s="4" t="s">
        <v>11</v>
      </c>
      <c r="J6855" s="4" t="s">
        <v>12</v>
      </c>
      <c r="K6855" s="4" t="s">
        <v>53</v>
      </c>
    </row>
    <row r="6856" spans="2:11" x14ac:dyDescent="0.25">
      <c r="B6856" s="7">
        <v>44456</v>
      </c>
      <c r="C6856" s="4" t="s">
        <v>8</v>
      </c>
      <c r="D6856" s="4" t="s">
        <v>18</v>
      </c>
      <c r="E6856" s="4" t="s">
        <v>20</v>
      </c>
      <c r="F6856" s="4">
        <v>23</v>
      </c>
      <c r="G6856" s="13">
        <f t="shared" si="107"/>
        <v>300</v>
      </c>
      <c r="H6856" s="13">
        <f>tbl_Data[[#This Row],[Units]] * tbl_Data[[#This Row],[Price]]</f>
        <v>6900</v>
      </c>
      <c r="I6856" s="4" t="s">
        <v>11</v>
      </c>
      <c r="J6856" s="4" t="s">
        <v>12</v>
      </c>
      <c r="K6856" s="4" t="s">
        <v>55</v>
      </c>
    </row>
    <row r="6857" spans="2:11" x14ac:dyDescent="0.25">
      <c r="B6857" s="7">
        <v>44456</v>
      </c>
      <c r="C6857" s="4" t="s">
        <v>13</v>
      </c>
      <c r="D6857" s="4" t="s">
        <v>16</v>
      </c>
      <c r="E6857" s="4" t="s">
        <v>10</v>
      </c>
      <c r="F6857" s="4">
        <v>29</v>
      </c>
      <c r="G6857" s="13">
        <f t="shared" si="107"/>
        <v>400</v>
      </c>
      <c r="H6857" s="13">
        <f>tbl_Data[[#This Row],[Units]] * tbl_Data[[#This Row],[Price]]</f>
        <v>11600</v>
      </c>
      <c r="I6857" s="4" t="s">
        <v>11</v>
      </c>
      <c r="J6857" s="4" t="s">
        <v>12</v>
      </c>
      <c r="K6857" s="4" t="s">
        <v>55</v>
      </c>
    </row>
    <row r="6858" spans="2:11" x14ac:dyDescent="0.25">
      <c r="B6858" s="7">
        <v>44456</v>
      </c>
      <c r="C6858" s="4" t="s">
        <v>21</v>
      </c>
      <c r="D6858" s="4" t="s">
        <v>18</v>
      </c>
      <c r="E6858" s="4" t="s">
        <v>10</v>
      </c>
      <c r="F6858" s="4">
        <v>40</v>
      </c>
      <c r="G6858" s="13">
        <f t="shared" si="107"/>
        <v>400</v>
      </c>
      <c r="H6858" s="13">
        <f>tbl_Data[[#This Row],[Units]] * tbl_Data[[#This Row],[Price]]</f>
        <v>16000</v>
      </c>
      <c r="I6858" s="4" t="s">
        <v>11</v>
      </c>
      <c r="J6858" s="4" t="s">
        <v>19</v>
      </c>
      <c r="K6858" s="4" t="s">
        <v>52</v>
      </c>
    </row>
    <row r="6859" spans="2:11" x14ac:dyDescent="0.25">
      <c r="B6859" s="7">
        <v>44456</v>
      </c>
      <c r="C6859" s="4" t="s">
        <v>8</v>
      </c>
      <c r="D6859" s="4" t="s">
        <v>14</v>
      </c>
      <c r="E6859" s="4" t="s">
        <v>17</v>
      </c>
      <c r="F6859" s="4">
        <v>44</v>
      </c>
      <c r="G6859" s="13">
        <f t="shared" si="107"/>
        <v>500</v>
      </c>
      <c r="H6859" s="13">
        <f>tbl_Data[[#This Row],[Units]] * tbl_Data[[#This Row],[Price]]</f>
        <v>22000</v>
      </c>
      <c r="I6859" s="4" t="s">
        <v>11</v>
      </c>
      <c r="J6859" s="4" t="s">
        <v>12</v>
      </c>
      <c r="K6859" s="4" t="s">
        <v>52</v>
      </c>
    </row>
    <row r="6860" spans="2:11" x14ac:dyDescent="0.25">
      <c r="B6860" s="7">
        <v>44457</v>
      </c>
      <c r="C6860" s="4" t="s">
        <v>8</v>
      </c>
      <c r="D6860" s="4" t="s">
        <v>16</v>
      </c>
      <c r="E6860" s="4" t="s">
        <v>15</v>
      </c>
      <c r="F6860" s="4">
        <v>24</v>
      </c>
      <c r="G6860" s="13">
        <f t="shared" si="107"/>
        <v>100</v>
      </c>
      <c r="H6860" s="13">
        <f>tbl_Data[[#This Row],[Units]] * tbl_Data[[#This Row],[Price]]</f>
        <v>2400</v>
      </c>
      <c r="I6860" s="4" t="s">
        <v>11</v>
      </c>
      <c r="J6860" s="4" t="s">
        <v>12</v>
      </c>
      <c r="K6860" s="4" t="s">
        <v>52</v>
      </c>
    </row>
    <row r="6861" spans="2:11" x14ac:dyDescent="0.25">
      <c r="B6861" s="7">
        <v>44457</v>
      </c>
      <c r="C6861" s="4" t="s">
        <v>21</v>
      </c>
      <c r="D6861" s="4" t="s">
        <v>18</v>
      </c>
      <c r="E6861" s="4" t="s">
        <v>10</v>
      </c>
      <c r="F6861" s="4">
        <v>11</v>
      </c>
      <c r="G6861" s="13">
        <f t="shared" si="107"/>
        <v>400</v>
      </c>
      <c r="H6861" s="13">
        <f>tbl_Data[[#This Row],[Units]] * tbl_Data[[#This Row],[Price]]</f>
        <v>4400</v>
      </c>
      <c r="I6861" s="4" t="s">
        <v>11</v>
      </c>
      <c r="J6861" s="4" t="s">
        <v>12</v>
      </c>
      <c r="K6861" s="4" t="s">
        <v>55</v>
      </c>
    </row>
    <row r="6862" spans="2:11" x14ac:dyDescent="0.25">
      <c r="B6862" s="7">
        <v>44457</v>
      </c>
      <c r="C6862" s="4" t="s">
        <v>13</v>
      </c>
      <c r="D6862" s="4" t="s">
        <v>24</v>
      </c>
      <c r="E6862" s="4" t="s">
        <v>17</v>
      </c>
      <c r="F6862" s="4">
        <v>10</v>
      </c>
      <c r="G6862" s="13">
        <f t="shared" si="107"/>
        <v>500</v>
      </c>
      <c r="H6862" s="13">
        <f>tbl_Data[[#This Row],[Units]] * tbl_Data[[#This Row],[Price]]</f>
        <v>5000</v>
      </c>
      <c r="I6862" s="4" t="s">
        <v>11</v>
      </c>
      <c r="J6862" s="4" t="s">
        <v>12</v>
      </c>
      <c r="K6862" s="4" t="s">
        <v>52</v>
      </c>
    </row>
    <row r="6863" spans="2:11" x14ac:dyDescent="0.25">
      <c r="B6863" s="7">
        <v>44457</v>
      </c>
      <c r="C6863" s="4" t="s">
        <v>8</v>
      </c>
      <c r="D6863" s="4" t="s">
        <v>18</v>
      </c>
      <c r="E6863" s="4" t="s">
        <v>22</v>
      </c>
      <c r="F6863" s="4">
        <v>31</v>
      </c>
      <c r="G6863" s="13">
        <f t="shared" si="107"/>
        <v>200</v>
      </c>
      <c r="H6863" s="13">
        <f>tbl_Data[[#This Row],[Units]] * tbl_Data[[#This Row],[Price]]</f>
        <v>6200</v>
      </c>
      <c r="I6863" s="4" t="s">
        <v>11</v>
      </c>
      <c r="J6863" s="4" t="s">
        <v>12</v>
      </c>
      <c r="K6863" s="4" t="s">
        <v>52</v>
      </c>
    </row>
    <row r="6864" spans="2:11" x14ac:dyDescent="0.25">
      <c r="B6864" s="7">
        <v>44457</v>
      </c>
      <c r="C6864" s="4" t="s">
        <v>21</v>
      </c>
      <c r="D6864" s="4" t="s">
        <v>48</v>
      </c>
      <c r="E6864" s="4" t="s">
        <v>20</v>
      </c>
      <c r="F6864" s="4">
        <v>21</v>
      </c>
      <c r="G6864" s="13">
        <f t="shared" si="107"/>
        <v>300</v>
      </c>
      <c r="H6864" s="13">
        <f>tbl_Data[[#This Row],[Units]] * tbl_Data[[#This Row],[Price]]</f>
        <v>6300</v>
      </c>
      <c r="I6864" s="4" t="s">
        <v>11</v>
      </c>
      <c r="J6864" s="4" t="s">
        <v>12</v>
      </c>
      <c r="K6864" s="4" t="s">
        <v>52</v>
      </c>
    </row>
    <row r="6865" spans="2:11" x14ac:dyDescent="0.25">
      <c r="B6865" s="7">
        <v>44457</v>
      </c>
      <c r="C6865" s="4" t="s">
        <v>21</v>
      </c>
      <c r="D6865" s="4" t="s">
        <v>48</v>
      </c>
      <c r="E6865" s="4" t="s">
        <v>22</v>
      </c>
      <c r="F6865" s="4">
        <v>34</v>
      </c>
      <c r="G6865" s="13">
        <f t="shared" si="107"/>
        <v>200</v>
      </c>
      <c r="H6865" s="13">
        <f>tbl_Data[[#This Row],[Units]] * tbl_Data[[#This Row],[Price]]</f>
        <v>6800</v>
      </c>
      <c r="I6865" s="4" t="s">
        <v>23</v>
      </c>
      <c r="J6865" s="4" t="s">
        <v>12</v>
      </c>
      <c r="K6865" s="4" t="s">
        <v>55</v>
      </c>
    </row>
    <row r="6866" spans="2:11" x14ac:dyDescent="0.25">
      <c r="B6866" s="7">
        <v>44457</v>
      </c>
      <c r="C6866" s="4" t="s">
        <v>21</v>
      </c>
      <c r="D6866" s="4" t="s">
        <v>18</v>
      </c>
      <c r="E6866" s="4" t="s">
        <v>17</v>
      </c>
      <c r="F6866" s="4">
        <v>14</v>
      </c>
      <c r="G6866" s="13">
        <f t="shared" si="107"/>
        <v>500</v>
      </c>
      <c r="H6866" s="13">
        <f>tbl_Data[[#This Row],[Units]] * tbl_Data[[#This Row],[Price]]</f>
        <v>7000</v>
      </c>
      <c r="I6866" s="4" t="s">
        <v>11</v>
      </c>
      <c r="J6866" s="4" t="s">
        <v>12</v>
      </c>
      <c r="K6866" s="4" t="s">
        <v>55</v>
      </c>
    </row>
    <row r="6867" spans="2:11" x14ac:dyDescent="0.25">
      <c r="B6867" s="7">
        <v>44457</v>
      </c>
      <c r="C6867" s="4" t="s">
        <v>13</v>
      </c>
      <c r="D6867" s="4" t="s">
        <v>16</v>
      </c>
      <c r="E6867" s="4" t="s">
        <v>20</v>
      </c>
      <c r="F6867" s="4">
        <v>29</v>
      </c>
      <c r="G6867" s="13">
        <f t="shared" si="107"/>
        <v>300</v>
      </c>
      <c r="H6867" s="13">
        <f>tbl_Data[[#This Row],[Units]] * tbl_Data[[#This Row],[Price]]</f>
        <v>8700</v>
      </c>
      <c r="I6867" s="4" t="s">
        <v>23</v>
      </c>
      <c r="J6867" s="4" t="s">
        <v>19</v>
      </c>
      <c r="K6867" s="4" t="s">
        <v>52</v>
      </c>
    </row>
    <row r="6868" spans="2:11" x14ac:dyDescent="0.25">
      <c r="B6868" s="7">
        <v>44457</v>
      </c>
      <c r="C6868" s="4" t="s">
        <v>21</v>
      </c>
      <c r="D6868" s="4" t="s">
        <v>18</v>
      </c>
      <c r="E6868" s="4" t="s">
        <v>10</v>
      </c>
      <c r="F6868" s="4">
        <v>26</v>
      </c>
      <c r="G6868" s="13">
        <f t="shared" si="107"/>
        <v>400</v>
      </c>
      <c r="H6868" s="13">
        <f>tbl_Data[[#This Row],[Units]] * tbl_Data[[#This Row],[Price]]</f>
        <v>10400</v>
      </c>
      <c r="I6868" s="4" t="s">
        <v>23</v>
      </c>
      <c r="J6868" s="4" t="s">
        <v>12</v>
      </c>
      <c r="K6868" s="4" t="s">
        <v>52</v>
      </c>
    </row>
    <row r="6869" spans="2:11" x14ac:dyDescent="0.25">
      <c r="B6869" s="7">
        <v>44457</v>
      </c>
      <c r="C6869" s="4" t="s">
        <v>21</v>
      </c>
      <c r="D6869" s="4" t="s">
        <v>16</v>
      </c>
      <c r="E6869" s="4" t="s">
        <v>10</v>
      </c>
      <c r="F6869" s="4">
        <v>37</v>
      </c>
      <c r="G6869" s="13">
        <f t="shared" si="107"/>
        <v>400</v>
      </c>
      <c r="H6869" s="13">
        <f>tbl_Data[[#This Row],[Units]] * tbl_Data[[#This Row],[Price]]</f>
        <v>14800</v>
      </c>
      <c r="I6869" s="4" t="s">
        <v>11</v>
      </c>
      <c r="J6869" s="4" t="s">
        <v>12</v>
      </c>
      <c r="K6869" s="4" t="s">
        <v>53</v>
      </c>
    </row>
    <row r="6870" spans="2:11" x14ac:dyDescent="0.25">
      <c r="B6870" s="7">
        <v>44457</v>
      </c>
      <c r="C6870" s="4" t="s">
        <v>21</v>
      </c>
      <c r="D6870" s="4" t="s">
        <v>9</v>
      </c>
      <c r="E6870" s="4" t="s">
        <v>17</v>
      </c>
      <c r="F6870" s="4">
        <v>46</v>
      </c>
      <c r="G6870" s="13">
        <f t="shared" si="107"/>
        <v>500</v>
      </c>
      <c r="H6870" s="13">
        <f>tbl_Data[[#This Row],[Units]] * tbl_Data[[#This Row],[Price]]</f>
        <v>23000</v>
      </c>
      <c r="I6870" s="4" t="s">
        <v>11</v>
      </c>
      <c r="J6870" s="4" t="s">
        <v>12</v>
      </c>
      <c r="K6870" s="4" t="s">
        <v>52</v>
      </c>
    </row>
    <row r="6871" spans="2:11" x14ac:dyDescent="0.25">
      <c r="B6871" s="7">
        <v>44458</v>
      </c>
      <c r="C6871" s="4" t="s">
        <v>21</v>
      </c>
      <c r="D6871" s="4" t="s">
        <v>14</v>
      </c>
      <c r="E6871" s="4" t="s">
        <v>15</v>
      </c>
      <c r="F6871" s="4">
        <v>2</v>
      </c>
      <c r="G6871" s="13">
        <f t="shared" si="107"/>
        <v>100</v>
      </c>
      <c r="H6871" s="13">
        <f>tbl_Data[[#This Row],[Units]] * tbl_Data[[#This Row],[Price]]</f>
        <v>200</v>
      </c>
      <c r="I6871" s="4" t="s">
        <v>11</v>
      </c>
      <c r="J6871" s="4" t="s">
        <v>12</v>
      </c>
      <c r="K6871" s="4" t="s">
        <v>52</v>
      </c>
    </row>
    <row r="6872" spans="2:11" x14ac:dyDescent="0.25">
      <c r="B6872" s="7">
        <v>44458</v>
      </c>
      <c r="C6872" s="4" t="s">
        <v>13</v>
      </c>
      <c r="D6872" s="4" t="s">
        <v>18</v>
      </c>
      <c r="E6872" s="4" t="s">
        <v>15</v>
      </c>
      <c r="F6872" s="4">
        <v>14</v>
      </c>
      <c r="G6872" s="13">
        <f t="shared" si="107"/>
        <v>100</v>
      </c>
      <c r="H6872" s="13">
        <f>tbl_Data[[#This Row],[Units]] * tbl_Data[[#This Row],[Price]]</f>
        <v>1400</v>
      </c>
      <c r="I6872" s="4" t="s">
        <v>11</v>
      </c>
      <c r="J6872" s="4" t="s">
        <v>12</v>
      </c>
      <c r="K6872" s="4" t="s">
        <v>52</v>
      </c>
    </row>
    <row r="6873" spans="2:11" x14ac:dyDescent="0.25">
      <c r="B6873" s="7">
        <v>44458</v>
      </c>
      <c r="C6873" s="4" t="s">
        <v>8</v>
      </c>
      <c r="D6873" s="4" t="s">
        <v>48</v>
      </c>
      <c r="E6873" s="4" t="s">
        <v>15</v>
      </c>
      <c r="F6873" s="4">
        <v>15</v>
      </c>
      <c r="G6873" s="13">
        <f t="shared" si="107"/>
        <v>100</v>
      </c>
      <c r="H6873" s="13">
        <f>tbl_Data[[#This Row],[Units]] * tbl_Data[[#This Row],[Price]]</f>
        <v>1500</v>
      </c>
      <c r="I6873" s="4" t="s">
        <v>11</v>
      </c>
      <c r="J6873" s="4" t="s">
        <v>12</v>
      </c>
      <c r="K6873" s="4" t="s">
        <v>55</v>
      </c>
    </row>
    <row r="6874" spans="2:11" x14ac:dyDescent="0.25">
      <c r="B6874" s="7">
        <v>44458</v>
      </c>
      <c r="C6874" s="4" t="s">
        <v>13</v>
      </c>
      <c r="D6874" s="4" t="s">
        <v>48</v>
      </c>
      <c r="E6874" s="4" t="s">
        <v>15</v>
      </c>
      <c r="F6874" s="4">
        <v>22</v>
      </c>
      <c r="G6874" s="13">
        <f t="shared" si="107"/>
        <v>100</v>
      </c>
      <c r="H6874" s="13">
        <f>tbl_Data[[#This Row],[Units]] * tbl_Data[[#This Row],[Price]]</f>
        <v>2200</v>
      </c>
      <c r="I6874" s="4" t="s">
        <v>11</v>
      </c>
      <c r="J6874" s="4" t="s">
        <v>12</v>
      </c>
      <c r="K6874" s="4" t="s">
        <v>56</v>
      </c>
    </row>
    <row r="6875" spans="2:11" x14ac:dyDescent="0.25">
      <c r="B6875" s="7">
        <v>44458</v>
      </c>
      <c r="C6875" s="4" t="s">
        <v>8</v>
      </c>
      <c r="D6875" s="4" t="s">
        <v>18</v>
      </c>
      <c r="E6875" s="4" t="s">
        <v>20</v>
      </c>
      <c r="F6875" s="4">
        <v>10</v>
      </c>
      <c r="G6875" s="13">
        <f t="shared" si="107"/>
        <v>300</v>
      </c>
      <c r="H6875" s="13">
        <f>tbl_Data[[#This Row],[Units]] * tbl_Data[[#This Row],[Price]]</f>
        <v>3000</v>
      </c>
      <c r="I6875" s="4" t="s">
        <v>23</v>
      </c>
      <c r="J6875" s="4" t="s">
        <v>12</v>
      </c>
      <c r="K6875" s="4" t="s">
        <v>55</v>
      </c>
    </row>
    <row r="6876" spans="2:11" x14ac:dyDescent="0.25">
      <c r="B6876" s="7">
        <v>44458</v>
      </c>
      <c r="C6876" s="4" t="s">
        <v>8</v>
      </c>
      <c r="D6876" s="4" t="s">
        <v>18</v>
      </c>
      <c r="E6876" s="4" t="s">
        <v>10</v>
      </c>
      <c r="F6876" s="4">
        <v>14</v>
      </c>
      <c r="G6876" s="13">
        <f t="shared" si="107"/>
        <v>400</v>
      </c>
      <c r="H6876" s="13">
        <f>tbl_Data[[#This Row],[Units]] * tbl_Data[[#This Row],[Price]]</f>
        <v>5600</v>
      </c>
      <c r="I6876" s="4" t="s">
        <v>11</v>
      </c>
      <c r="J6876" s="4" t="s">
        <v>19</v>
      </c>
      <c r="K6876" s="4" t="s">
        <v>52</v>
      </c>
    </row>
    <row r="6877" spans="2:11" x14ac:dyDescent="0.25">
      <c r="B6877" s="7">
        <v>44458</v>
      </c>
      <c r="C6877" s="4" t="s">
        <v>13</v>
      </c>
      <c r="D6877" s="4" t="s">
        <v>48</v>
      </c>
      <c r="E6877" s="4" t="s">
        <v>10</v>
      </c>
      <c r="F6877" s="4">
        <v>17</v>
      </c>
      <c r="G6877" s="13">
        <f t="shared" si="107"/>
        <v>400</v>
      </c>
      <c r="H6877" s="13">
        <f>tbl_Data[[#This Row],[Units]] * tbl_Data[[#This Row],[Price]]</f>
        <v>6800</v>
      </c>
      <c r="I6877" s="4" t="s">
        <v>11</v>
      </c>
      <c r="J6877" s="4" t="s">
        <v>12</v>
      </c>
      <c r="K6877" s="4" t="s">
        <v>55</v>
      </c>
    </row>
    <row r="6878" spans="2:11" x14ac:dyDescent="0.25">
      <c r="B6878" s="7">
        <v>44458</v>
      </c>
      <c r="C6878" s="4" t="s">
        <v>21</v>
      </c>
      <c r="D6878" s="4" t="s">
        <v>48</v>
      </c>
      <c r="E6878" s="4" t="s">
        <v>20</v>
      </c>
      <c r="F6878" s="4">
        <v>23</v>
      </c>
      <c r="G6878" s="13">
        <f t="shared" si="107"/>
        <v>300</v>
      </c>
      <c r="H6878" s="13">
        <f>tbl_Data[[#This Row],[Units]] * tbl_Data[[#This Row],[Price]]</f>
        <v>6900</v>
      </c>
      <c r="I6878" s="4" t="s">
        <v>11</v>
      </c>
      <c r="J6878" s="4" t="s">
        <v>12</v>
      </c>
      <c r="K6878" s="4" t="s">
        <v>56</v>
      </c>
    </row>
    <row r="6879" spans="2:11" x14ac:dyDescent="0.25">
      <c r="B6879" s="7">
        <v>44458</v>
      </c>
      <c r="C6879" s="4" t="s">
        <v>21</v>
      </c>
      <c r="D6879" s="4" t="s">
        <v>9</v>
      </c>
      <c r="E6879" s="4" t="s">
        <v>20</v>
      </c>
      <c r="F6879" s="4">
        <v>25</v>
      </c>
      <c r="G6879" s="13">
        <f t="shared" si="107"/>
        <v>300</v>
      </c>
      <c r="H6879" s="13">
        <f>tbl_Data[[#This Row],[Units]] * tbl_Data[[#This Row],[Price]]</f>
        <v>7500</v>
      </c>
      <c r="I6879" s="4" t="s">
        <v>11</v>
      </c>
      <c r="J6879" s="4" t="s">
        <v>19</v>
      </c>
      <c r="K6879" s="4" t="s">
        <v>52</v>
      </c>
    </row>
    <row r="6880" spans="2:11" x14ac:dyDescent="0.25">
      <c r="B6880" s="7">
        <v>44458</v>
      </c>
      <c r="C6880" s="4" t="s">
        <v>8</v>
      </c>
      <c r="D6880" s="4" t="s">
        <v>18</v>
      </c>
      <c r="E6880" s="4" t="s">
        <v>10</v>
      </c>
      <c r="F6880" s="4">
        <v>29</v>
      </c>
      <c r="G6880" s="13">
        <f t="shared" si="107"/>
        <v>400</v>
      </c>
      <c r="H6880" s="13">
        <f>tbl_Data[[#This Row],[Units]] * tbl_Data[[#This Row],[Price]]</f>
        <v>11600</v>
      </c>
      <c r="I6880" s="4" t="s">
        <v>11</v>
      </c>
      <c r="J6880" s="4" t="s">
        <v>12</v>
      </c>
      <c r="K6880" s="4" t="s">
        <v>52</v>
      </c>
    </row>
    <row r="6881" spans="2:11" x14ac:dyDescent="0.25">
      <c r="B6881" s="7">
        <v>44458</v>
      </c>
      <c r="C6881" s="4" t="s">
        <v>8</v>
      </c>
      <c r="D6881" s="4" t="s">
        <v>14</v>
      </c>
      <c r="E6881" s="4" t="s">
        <v>17</v>
      </c>
      <c r="F6881" s="4">
        <v>29</v>
      </c>
      <c r="G6881" s="13">
        <f t="shared" si="107"/>
        <v>500</v>
      </c>
      <c r="H6881" s="13">
        <f>tbl_Data[[#This Row],[Units]] * tbl_Data[[#This Row],[Price]]</f>
        <v>14500</v>
      </c>
      <c r="I6881" s="4" t="s">
        <v>11</v>
      </c>
      <c r="J6881" s="4" t="s">
        <v>12</v>
      </c>
      <c r="K6881" s="4" t="s">
        <v>55</v>
      </c>
    </row>
    <row r="6882" spans="2:11" x14ac:dyDescent="0.25">
      <c r="B6882" s="7">
        <v>44458</v>
      </c>
      <c r="C6882" s="4" t="s">
        <v>21</v>
      </c>
      <c r="D6882" s="4" t="s">
        <v>14</v>
      </c>
      <c r="E6882" s="4" t="s">
        <v>10</v>
      </c>
      <c r="F6882" s="4">
        <v>42</v>
      </c>
      <c r="G6882" s="13">
        <f t="shared" si="107"/>
        <v>400</v>
      </c>
      <c r="H6882" s="13">
        <f>tbl_Data[[#This Row],[Units]] * tbl_Data[[#This Row],[Price]]</f>
        <v>16800</v>
      </c>
      <c r="I6882" s="4" t="s">
        <v>11</v>
      </c>
      <c r="J6882" s="4" t="s">
        <v>19</v>
      </c>
      <c r="K6882" s="4" t="s">
        <v>55</v>
      </c>
    </row>
    <row r="6883" spans="2:11" x14ac:dyDescent="0.25">
      <c r="B6883" s="7">
        <v>44458</v>
      </c>
      <c r="C6883" s="4" t="s">
        <v>13</v>
      </c>
      <c r="D6883" s="4" t="s">
        <v>16</v>
      </c>
      <c r="E6883" s="4" t="s">
        <v>17</v>
      </c>
      <c r="F6883" s="4">
        <v>34</v>
      </c>
      <c r="G6883" s="13">
        <f t="shared" si="107"/>
        <v>500</v>
      </c>
      <c r="H6883" s="13">
        <f>tbl_Data[[#This Row],[Units]] * tbl_Data[[#This Row],[Price]]</f>
        <v>17000</v>
      </c>
      <c r="I6883" s="4" t="s">
        <v>11</v>
      </c>
      <c r="J6883" s="4" t="s">
        <v>12</v>
      </c>
      <c r="K6883" s="4" t="s">
        <v>52</v>
      </c>
    </row>
    <row r="6884" spans="2:11" x14ac:dyDescent="0.25">
      <c r="B6884" s="7">
        <v>44458</v>
      </c>
      <c r="C6884" s="4" t="s">
        <v>8</v>
      </c>
      <c r="D6884" s="4" t="s">
        <v>14</v>
      </c>
      <c r="E6884" s="4" t="s">
        <v>17</v>
      </c>
      <c r="F6884" s="4">
        <v>36</v>
      </c>
      <c r="G6884" s="13">
        <f t="shared" si="107"/>
        <v>500</v>
      </c>
      <c r="H6884" s="13">
        <f>tbl_Data[[#This Row],[Units]] * tbl_Data[[#This Row],[Price]]</f>
        <v>18000</v>
      </c>
      <c r="I6884" s="4" t="s">
        <v>11</v>
      </c>
      <c r="J6884" s="4" t="s">
        <v>12</v>
      </c>
      <c r="K6884" s="4" t="s">
        <v>55</v>
      </c>
    </row>
    <row r="6885" spans="2:11" x14ac:dyDescent="0.25">
      <c r="B6885" s="7">
        <v>44458</v>
      </c>
      <c r="C6885" s="4" t="s">
        <v>21</v>
      </c>
      <c r="D6885" s="4" t="s">
        <v>14</v>
      </c>
      <c r="E6885" s="4" t="s">
        <v>10</v>
      </c>
      <c r="F6885" s="4">
        <v>46</v>
      </c>
      <c r="G6885" s="13">
        <f t="shared" si="107"/>
        <v>400</v>
      </c>
      <c r="H6885" s="13">
        <f>tbl_Data[[#This Row],[Units]] * tbl_Data[[#This Row],[Price]]</f>
        <v>18400</v>
      </c>
      <c r="I6885" s="4" t="s">
        <v>11</v>
      </c>
      <c r="J6885" s="4" t="s">
        <v>12</v>
      </c>
      <c r="K6885" s="4" t="s">
        <v>55</v>
      </c>
    </row>
    <row r="6886" spans="2:11" x14ac:dyDescent="0.25">
      <c r="B6886" s="7">
        <v>44459</v>
      </c>
      <c r="C6886" s="4" t="s">
        <v>8</v>
      </c>
      <c r="D6886" s="4" t="s">
        <v>18</v>
      </c>
      <c r="E6886" s="4" t="s">
        <v>10</v>
      </c>
      <c r="F6886" s="4">
        <v>1</v>
      </c>
      <c r="G6886" s="13">
        <f t="shared" si="107"/>
        <v>400</v>
      </c>
      <c r="H6886" s="13">
        <f>tbl_Data[[#This Row],[Units]] * tbl_Data[[#This Row],[Price]]</f>
        <v>400</v>
      </c>
      <c r="I6886" s="4" t="s">
        <v>23</v>
      </c>
      <c r="J6886" s="4" t="s">
        <v>12</v>
      </c>
      <c r="K6886" s="4" t="s">
        <v>55</v>
      </c>
    </row>
    <row r="6887" spans="2:11" x14ac:dyDescent="0.25">
      <c r="B6887" s="7">
        <v>44459</v>
      </c>
      <c r="C6887" s="4" t="s">
        <v>13</v>
      </c>
      <c r="D6887" s="4" t="s">
        <v>16</v>
      </c>
      <c r="E6887" s="4" t="s">
        <v>15</v>
      </c>
      <c r="F6887" s="4">
        <v>7</v>
      </c>
      <c r="G6887" s="13">
        <f t="shared" si="107"/>
        <v>100</v>
      </c>
      <c r="H6887" s="13">
        <f>tbl_Data[[#This Row],[Units]] * tbl_Data[[#This Row],[Price]]</f>
        <v>700</v>
      </c>
      <c r="I6887" s="4" t="s">
        <v>11</v>
      </c>
      <c r="J6887" s="4" t="s">
        <v>12</v>
      </c>
      <c r="K6887" s="4" t="s">
        <v>55</v>
      </c>
    </row>
    <row r="6888" spans="2:11" x14ac:dyDescent="0.25">
      <c r="B6888" s="7">
        <v>44459</v>
      </c>
      <c r="C6888" s="4" t="s">
        <v>21</v>
      </c>
      <c r="D6888" s="4" t="s">
        <v>48</v>
      </c>
      <c r="E6888" s="4" t="s">
        <v>17</v>
      </c>
      <c r="F6888" s="4">
        <v>2</v>
      </c>
      <c r="G6888" s="13">
        <f t="shared" si="107"/>
        <v>500</v>
      </c>
      <c r="H6888" s="13">
        <f>tbl_Data[[#This Row],[Units]] * tbl_Data[[#This Row],[Price]]</f>
        <v>1000</v>
      </c>
      <c r="I6888" s="4" t="s">
        <v>11</v>
      </c>
      <c r="J6888" s="4" t="s">
        <v>12</v>
      </c>
      <c r="K6888" s="4" t="s">
        <v>56</v>
      </c>
    </row>
    <row r="6889" spans="2:11" x14ac:dyDescent="0.25">
      <c r="B6889" s="7">
        <v>44459</v>
      </c>
      <c r="C6889" s="4" t="s">
        <v>21</v>
      </c>
      <c r="D6889" s="4" t="s">
        <v>9</v>
      </c>
      <c r="E6889" s="4" t="s">
        <v>15</v>
      </c>
      <c r="F6889" s="4">
        <v>19</v>
      </c>
      <c r="G6889" s="13">
        <f t="shared" si="107"/>
        <v>100</v>
      </c>
      <c r="H6889" s="13">
        <f>tbl_Data[[#This Row],[Units]] * tbl_Data[[#This Row],[Price]]</f>
        <v>1900</v>
      </c>
      <c r="I6889" s="4" t="s">
        <v>11</v>
      </c>
      <c r="J6889" s="4" t="s">
        <v>12</v>
      </c>
      <c r="K6889" s="4" t="s">
        <v>52</v>
      </c>
    </row>
    <row r="6890" spans="2:11" x14ac:dyDescent="0.25">
      <c r="B6890" s="7">
        <v>44459</v>
      </c>
      <c r="C6890" s="4" t="s">
        <v>13</v>
      </c>
      <c r="D6890" s="4" t="s">
        <v>18</v>
      </c>
      <c r="E6890" s="4" t="s">
        <v>22</v>
      </c>
      <c r="F6890" s="4">
        <v>13</v>
      </c>
      <c r="G6890" s="13">
        <f t="shared" si="107"/>
        <v>200</v>
      </c>
      <c r="H6890" s="13">
        <f>tbl_Data[[#This Row],[Units]] * tbl_Data[[#This Row],[Price]]</f>
        <v>2600</v>
      </c>
      <c r="I6890" s="4" t="s">
        <v>11</v>
      </c>
      <c r="J6890" s="4" t="s">
        <v>12</v>
      </c>
      <c r="K6890" s="4" t="s">
        <v>53</v>
      </c>
    </row>
    <row r="6891" spans="2:11" x14ac:dyDescent="0.25">
      <c r="B6891" s="7">
        <v>44459</v>
      </c>
      <c r="C6891" s="4" t="s">
        <v>13</v>
      </c>
      <c r="D6891" s="4" t="s">
        <v>16</v>
      </c>
      <c r="E6891" s="4" t="s">
        <v>15</v>
      </c>
      <c r="F6891" s="4">
        <v>37</v>
      </c>
      <c r="G6891" s="13">
        <f t="shared" si="107"/>
        <v>100</v>
      </c>
      <c r="H6891" s="13">
        <f>tbl_Data[[#This Row],[Units]] * tbl_Data[[#This Row],[Price]]</f>
        <v>3700</v>
      </c>
      <c r="I6891" s="4" t="s">
        <v>11</v>
      </c>
      <c r="J6891" s="4" t="s">
        <v>12</v>
      </c>
      <c r="K6891" s="4" t="s">
        <v>53</v>
      </c>
    </row>
    <row r="6892" spans="2:11" x14ac:dyDescent="0.25">
      <c r="B6892" s="7">
        <v>44459</v>
      </c>
      <c r="C6892" s="4" t="s">
        <v>13</v>
      </c>
      <c r="D6892" s="4" t="s">
        <v>9</v>
      </c>
      <c r="E6892" s="4" t="s">
        <v>20</v>
      </c>
      <c r="F6892" s="4">
        <v>15</v>
      </c>
      <c r="G6892" s="13">
        <f t="shared" si="107"/>
        <v>300</v>
      </c>
      <c r="H6892" s="13">
        <f>tbl_Data[[#This Row],[Units]] * tbl_Data[[#This Row],[Price]]</f>
        <v>4500</v>
      </c>
      <c r="I6892" s="4" t="s">
        <v>11</v>
      </c>
      <c r="J6892" s="4" t="s">
        <v>12</v>
      </c>
      <c r="K6892" s="4" t="s">
        <v>54</v>
      </c>
    </row>
    <row r="6893" spans="2:11" x14ac:dyDescent="0.25">
      <c r="B6893" s="7">
        <v>44459</v>
      </c>
      <c r="C6893" s="4" t="s">
        <v>21</v>
      </c>
      <c r="D6893" s="4" t="s">
        <v>16</v>
      </c>
      <c r="E6893" s="4" t="s">
        <v>10</v>
      </c>
      <c r="F6893" s="4">
        <v>12</v>
      </c>
      <c r="G6893" s="13">
        <f t="shared" si="107"/>
        <v>400</v>
      </c>
      <c r="H6893" s="13">
        <f>tbl_Data[[#This Row],[Units]] * tbl_Data[[#This Row],[Price]]</f>
        <v>4800</v>
      </c>
      <c r="I6893" s="4" t="s">
        <v>23</v>
      </c>
      <c r="J6893" s="4" t="s">
        <v>12</v>
      </c>
      <c r="K6893" s="4" t="s">
        <v>53</v>
      </c>
    </row>
    <row r="6894" spans="2:11" x14ac:dyDescent="0.25">
      <c r="B6894" s="7">
        <v>44459</v>
      </c>
      <c r="C6894" s="4" t="s">
        <v>21</v>
      </c>
      <c r="D6894" s="4" t="s">
        <v>14</v>
      </c>
      <c r="E6894" s="4" t="s">
        <v>10</v>
      </c>
      <c r="F6894" s="4">
        <v>14</v>
      </c>
      <c r="G6894" s="13">
        <f t="shared" si="107"/>
        <v>400</v>
      </c>
      <c r="H6894" s="13">
        <f>tbl_Data[[#This Row],[Units]] * tbl_Data[[#This Row],[Price]]</f>
        <v>5600</v>
      </c>
      <c r="I6894" s="4" t="s">
        <v>11</v>
      </c>
      <c r="J6894" s="4" t="s">
        <v>12</v>
      </c>
      <c r="K6894" s="4" t="s">
        <v>52</v>
      </c>
    </row>
    <row r="6895" spans="2:11" x14ac:dyDescent="0.25">
      <c r="B6895" s="7">
        <v>44459</v>
      </c>
      <c r="C6895" s="4" t="s">
        <v>13</v>
      </c>
      <c r="D6895" s="4" t="s">
        <v>9</v>
      </c>
      <c r="E6895" s="4" t="s">
        <v>20</v>
      </c>
      <c r="F6895" s="4">
        <v>25</v>
      </c>
      <c r="G6895" s="13">
        <f t="shared" si="107"/>
        <v>300</v>
      </c>
      <c r="H6895" s="13">
        <f>tbl_Data[[#This Row],[Units]] * tbl_Data[[#This Row],[Price]]</f>
        <v>7500</v>
      </c>
      <c r="I6895" s="4" t="s">
        <v>11</v>
      </c>
      <c r="J6895" s="4" t="s">
        <v>12</v>
      </c>
      <c r="K6895" s="4" t="s">
        <v>52</v>
      </c>
    </row>
    <row r="6896" spans="2:11" x14ac:dyDescent="0.25">
      <c r="B6896" s="7">
        <v>44459</v>
      </c>
      <c r="C6896" s="4" t="s">
        <v>21</v>
      </c>
      <c r="D6896" s="4" t="s">
        <v>48</v>
      </c>
      <c r="E6896" s="4" t="s">
        <v>17</v>
      </c>
      <c r="F6896" s="4">
        <v>18</v>
      </c>
      <c r="G6896" s="13">
        <f t="shared" si="107"/>
        <v>500</v>
      </c>
      <c r="H6896" s="13">
        <f>tbl_Data[[#This Row],[Units]] * tbl_Data[[#This Row],[Price]]</f>
        <v>9000</v>
      </c>
      <c r="I6896" s="4" t="s">
        <v>11</v>
      </c>
      <c r="J6896" s="4" t="s">
        <v>12</v>
      </c>
      <c r="K6896" s="4" t="s">
        <v>53</v>
      </c>
    </row>
    <row r="6897" spans="2:11" x14ac:dyDescent="0.25">
      <c r="B6897" s="7">
        <v>44459</v>
      </c>
      <c r="C6897" s="4" t="s">
        <v>13</v>
      </c>
      <c r="D6897" s="4" t="s">
        <v>18</v>
      </c>
      <c r="E6897" s="4" t="s">
        <v>17</v>
      </c>
      <c r="F6897" s="4">
        <v>20</v>
      </c>
      <c r="G6897" s="13">
        <f t="shared" si="107"/>
        <v>500</v>
      </c>
      <c r="H6897" s="13">
        <f>tbl_Data[[#This Row],[Units]] * tbl_Data[[#This Row],[Price]]</f>
        <v>10000</v>
      </c>
      <c r="I6897" s="4" t="s">
        <v>11</v>
      </c>
      <c r="J6897" s="4" t="s">
        <v>12</v>
      </c>
      <c r="K6897" s="4" t="s">
        <v>55</v>
      </c>
    </row>
    <row r="6898" spans="2:11" x14ac:dyDescent="0.25">
      <c r="B6898" s="7">
        <v>44459</v>
      </c>
      <c r="C6898" s="4" t="s">
        <v>21</v>
      </c>
      <c r="D6898" s="4" t="s">
        <v>18</v>
      </c>
      <c r="E6898" s="4" t="s">
        <v>20</v>
      </c>
      <c r="F6898" s="4">
        <v>34</v>
      </c>
      <c r="G6898" s="13">
        <f t="shared" si="107"/>
        <v>300</v>
      </c>
      <c r="H6898" s="13">
        <f>tbl_Data[[#This Row],[Units]] * tbl_Data[[#This Row],[Price]]</f>
        <v>10200</v>
      </c>
      <c r="I6898" s="4" t="s">
        <v>11</v>
      </c>
      <c r="J6898" s="4" t="s">
        <v>12</v>
      </c>
      <c r="K6898" s="4" t="s">
        <v>52</v>
      </c>
    </row>
    <row r="6899" spans="2:11" x14ac:dyDescent="0.25">
      <c r="B6899" s="7">
        <v>44459</v>
      </c>
      <c r="C6899" s="4" t="s">
        <v>8</v>
      </c>
      <c r="D6899" s="4" t="s">
        <v>18</v>
      </c>
      <c r="E6899" s="4" t="s">
        <v>10</v>
      </c>
      <c r="F6899" s="4">
        <v>26</v>
      </c>
      <c r="G6899" s="13">
        <f t="shared" si="107"/>
        <v>400</v>
      </c>
      <c r="H6899" s="13">
        <f>tbl_Data[[#This Row],[Units]] * tbl_Data[[#This Row],[Price]]</f>
        <v>10400</v>
      </c>
      <c r="I6899" s="4" t="s">
        <v>11</v>
      </c>
      <c r="J6899" s="4" t="s">
        <v>12</v>
      </c>
      <c r="K6899" s="4" t="s">
        <v>52</v>
      </c>
    </row>
    <row r="6900" spans="2:11" x14ac:dyDescent="0.25">
      <c r="B6900" s="7">
        <v>44459</v>
      </c>
      <c r="C6900" s="4" t="s">
        <v>8</v>
      </c>
      <c r="D6900" s="4" t="s">
        <v>16</v>
      </c>
      <c r="E6900" s="4" t="s">
        <v>10</v>
      </c>
      <c r="F6900" s="4">
        <v>30</v>
      </c>
      <c r="G6900" s="13">
        <f t="shared" si="107"/>
        <v>400</v>
      </c>
      <c r="H6900" s="13">
        <f>tbl_Data[[#This Row],[Units]] * tbl_Data[[#This Row],[Price]]</f>
        <v>12000</v>
      </c>
      <c r="I6900" s="4" t="s">
        <v>11</v>
      </c>
      <c r="J6900" s="4" t="s">
        <v>12</v>
      </c>
      <c r="K6900" s="4" t="s">
        <v>55</v>
      </c>
    </row>
    <row r="6901" spans="2:11" x14ac:dyDescent="0.25">
      <c r="B6901" s="7">
        <v>44459</v>
      </c>
      <c r="C6901" s="4" t="s">
        <v>21</v>
      </c>
      <c r="D6901" s="4" t="s">
        <v>18</v>
      </c>
      <c r="E6901" s="4" t="s">
        <v>10</v>
      </c>
      <c r="F6901" s="4">
        <v>42</v>
      </c>
      <c r="G6901" s="13">
        <f t="shared" si="107"/>
        <v>400</v>
      </c>
      <c r="H6901" s="13">
        <f>tbl_Data[[#This Row],[Units]] * tbl_Data[[#This Row],[Price]]</f>
        <v>16800</v>
      </c>
      <c r="I6901" s="4" t="s">
        <v>11</v>
      </c>
      <c r="J6901" s="4" t="s">
        <v>19</v>
      </c>
      <c r="K6901" s="4" t="s">
        <v>52</v>
      </c>
    </row>
    <row r="6902" spans="2:11" x14ac:dyDescent="0.25">
      <c r="B6902" s="7">
        <v>44459</v>
      </c>
      <c r="C6902" s="4" t="s">
        <v>8</v>
      </c>
      <c r="D6902" s="4" t="s">
        <v>48</v>
      </c>
      <c r="E6902" s="4" t="s">
        <v>10</v>
      </c>
      <c r="F6902" s="4">
        <v>46</v>
      </c>
      <c r="G6902" s="13">
        <f t="shared" si="107"/>
        <v>400</v>
      </c>
      <c r="H6902" s="13">
        <f>tbl_Data[[#This Row],[Units]] * tbl_Data[[#This Row],[Price]]</f>
        <v>18400</v>
      </c>
      <c r="I6902" s="4" t="s">
        <v>11</v>
      </c>
      <c r="J6902" s="4" t="s">
        <v>12</v>
      </c>
      <c r="K6902" s="4" t="s">
        <v>56</v>
      </c>
    </row>
    <row r="6903" spans="2:11" x14ac:dyDescent="0.25">
      <c r="B6903" s="7">
        <v>44460</v>
      </c>
      <c r="C6903" s="4" t="s">
        <v>21</v>
      </c>
      <c r="D6903" s="4" t="s">
        <v>9</v>
      </c>
      <c r="E6903" s="4" t="s">
        <v>15</v>
      </c>
      <c r="F6903" s="4">
        <v>4</v>
      </c>
      <c r="G6903" s="13">
        <f t="shared" si="107"/>
        <v>100</v>
      </c>
      <c r="H6903" s="13">
        <f>tbl_Data[[#This Row],[Units]] * tbl_Data[[#This Row],[Price]]</f>
        <v>400</v>
      </c>
      <c r="I6903" s="4" t="s">
        <v>11</v>
      </c>
      <c r="J6903" s="4" t="s">
        <v>12</v>
      </c>
      <c r="K6903" s="4" t="s">
        <v>54</v>
      </c>
    </row>
    <row r="6904" spans="2:11" x14ac:dyDescent="0.25">
      <c r="B6904" s="7">
        <v>44460</v>
      </c>
      <c r="C6904" s="4" t="s">
        <v>13</v>
      </c>
      <c r="D6904" s="4" t="s">
        <v>48</v>
      </c>
      <c r="E6904" s="4" t="s">
        <v>22</v>
      </c>
      <c r="F6904" s="4">
        <v>7</v>
      </c>
      <c r="G6904" s="13">
        <f t="shared" si="107"/>
        <v>200</v>
      </c>
      <c r="H6904" s="13">
        <f>tbl_Data[[#This Row],[Units]] * tbl_Data[[#This Row],[Price]]</f>
        <v>1400</v>
      </c>
      <c r="I6904" s="4" t="s">
        <v>11</v>
      </c>
      <c r="J6904" s="4" t="s">
        <v>19</v>
      </c>
      <c r="K6904" s="4" t="s">
        <v>53</v>
      </c>
    </row>
    <row r="6905" spans="2:11" x14ac:dyDescent="0.25">
      <c r="B6905" s="7">
        <v>44460</v>
      </c>
      <c r="C6905" s="4" t="s">
        <v>13</v>
      </c>
      <c r="D6905" s="4" t="s">
        <v>14</v>
      </c>
      <c r="E6905" s="4" t="s">
        <v>20</v>
      </c>
      <c r="F6905" s="4">
        <v>11</v>
      </c>
      <c r="G6905" s="13">
        <f t="shared" si="107"/>
        <v>300</v>
      </c>
      <c r="H6905" s="13">
        <f>tbl_Data[[#This Row],[Units]] * tbl_Data[[#This Row],[Price]]</f>
        <v>3300</v>
      </c>
      <c r="I6905" s="4" t="s">
        <v>11</v>
      </c>
      <c r="J6905" s="4" t="s">
        <v>12</v>
      </c>
      <c r="K6905" s="4" t="s">
        <v>56</v>
      </c>
    </row>
    <row r="6906" spans="2:11" x14ac:dyDescent="0.25">
      <c r="B6906" s="7">
        <v>44460</v>
      </c>
      <c r="C6906" s="4" t="s">
        <v>8</v>
      </c>
      <c r="D6906" s="4" t="s">
        <v>9</v>
      </c>
      <c r="E6906" s="4" t="s">
        <v>10</v>
      </c>
      <c r="F6906" s="4">
        <v>19</v>
      </c>
      <c r="G6906" s="13">
        <f t="shared" si="107"/>
        <v>400</v>
      </c>
      <c r="H6906" s="13">
        <f>tbl_Data[[#This Row],[Units]] * tbl_Data[[#This Row],[Price]]</f>
        <v>7600</v>
      </c>
      <c r="I6906" s="4" t="s">
        <v>11</v>
      </c>
      <c r="J6906" s="4" t="s">
        <v>12</v>
      </c>
      <c r="K6906" s="4" t="s">
        <v>52</v>
      </c>
    </row>
    <row r="6907" spans="2:11" x14ac:dyDescent="0.25">
      <c r="B6907" s="7">
        <v>44460</v>
      </c>
      <c r="C6907" s="4" t="s">
        <v>21</v>
      </c>
      <c r="D6907" s="4" t="s">
        <v>48</v>
      </c>
      <c r="E6907" s="4" t="s">
        <v>17</v>
      </c>
      <c r="F6907" s="4">
        <v>24</v>
      </c>
      <c r="G6907" s="13">
        <f t="shared" si="107"/>
        <v>500</v>
      </c>
      <c r="H6907" s="13">
        <f>tbl_Data[[#This Row],[Units]] * tbl_Data[[#This Row],[Price]]</f>
        <v>12000</v>
      </c>
      <c r="I6907" s="4" t="s">
        <v>11</v>
      </c>
      <c r="J6907" s="4" t="s">
        <v>12</v>
      </c>
      <c r="K6907" s="4" t="s">
        <v>55</v>
      </c>
    </row>
    <row r="6908" spans="2:11" x14ac:dyDescent="0.25">
      <c r="B6908" s="7">
        <v>44460</v>
      </c>
      <c r="C6908" s="4" t="s">
        <v>21</v>
      </c>
      <c r="D6908" s="4" t="s">
        <v>14</v>
      </c>
      <c r="E6908" s="4" t="s">
        <v>10</v>
      </c>
      <c r="F6908" s="4">
        <v>33</v>
      </c>
      <c r="G6908" s="13">
        <f t="shared" si="107"/>
        <v>400</v>
      </c>
      <c r="H6908" s="13">
        <f>tbl_Data[[#This Row],[Units]] * tbl_Data[[#This Row],[Price]]</f>
        <v>13200</v>
      </c>
      <c r="I6908" s="4" t="s">
        <v>23</v>
      </c>
      <c r="J6908" s="4" t="s">
        <v>12</v>
      </c>
      <c r="K6908" s="4" t="s">
        <v>53</v>
      </c>
    </row>
    <row r="6909" spans="2:11" x14ac:dyDescent="0.25">
      <c r="B6909" s="7">
        <v>44460</v>
      </c>
      <c r="C6909" s="4" t="s">
        <v>8</v>
      </c>
      <c r="D6909" s="4" t="s">
        <v>9</v>
      </c>
      <c r="E6909" s="4" t="s">
        <v>20</v>
      </c>
      <c r="F6909" s="4">
        <v>45</v>
      </c>
      <c r="G6909" s="13">
        <f t="shared" si="107"/>
        <v>300</v>
      </c>
      <c r="H6909" s="13">
        <f>tbl_Data[[#This Row],[Units]] * tbl_Data[[#This Row],[Price]]</f>
        <v>13500</v>
      </c>
      <c r="I6909" s="4" t="s">
        <v>23</v>
      </c>
      <c r="J6909" s="4" t="s">
        <v>12</v>
      </c>
      <c r="K6909" s="4" t="s">
        <v>55</v>
      </c>
    </row>
    <row r="6910" spans="2:11" x14ac:dyDescent="0.25">
      <c r="B6910" s="7">
        <v>44461</v>
      </c>
      <c r="C6910" s="4" t="s">
        <v>13</v>
      </c>
      <c r="D6910" s="4" t="s">
        <v>48</v>
      </c>
      <c r="E6910" s="4" t="s">
        <v>10</v>
      </c>
      <c r="F6910" s="4">
        <v>2</v>
      </c>
      <c r="G6910" s="13">
        <f t="shared" si="107"/>
        <v>400</v>
      </c>
      <c r="H6910" s="13">
        <f>tbl_Data[[#This Row],[Units]] * tbl_Data[[#This Row],[Price]]</f>
        <v>800</v>
      </c>
      <c r="I6910" s="4" t="s">
        <v>11</v>
      </c>
      <c r="J6910" s="4" t="s">
        <v>12</v>
      </c>
      <c r="K6910" s="4" t="s">
        <v>53</v>
      </c>
    </row>
    <row r="6911" spans="2:11" x14ac:dyDescent="0.25">
      <c r="B6911" s="7">
        <v>44461</v>
      </c>
      <c r="C6911" s="4" t="s">
        <v>13</v>
      </c>
      <c r="D6911" s="4" t="s">
        <v>18</v>
      </c>
      <c r="E6911" s="4" t="s">
        <v>22</v>
      </c>
      <c r="F6911" s="4">
        <v>18</v>
      </c>
      <c r="G6911" s="13">
        <f t="shared" si="107"/>
        <v>200</v>
      </c>
      <c r="H6911" s="13">
        <f>tbl_Data[[#This Row],[Units]] * tbl_Data[[#This Row],[Price]]</f>
        <v>3600</v>
      </c>
      <c r="I6911" s="4" t="s">
        <v>23</v>
      </c>
      <c r="J6911" s="4" t="s">
        <v>12</v>
      </c>
      <c r="K6911" s="4" t="s">
        <v>55</v>
      </c>
    </row>
    <row r="6912" spans="2:11" x14ac:dyDescent="0.25">
      <c r="B6912" s="7">
        <v>44461</v>
      </c>
      <c r="C6912" s="4" t="s">
        <v>13</v>
      </c>
      <c r="D6912" s="4" t="s">
        <v>48</v>
      </c>
      <c r="E6912" s="4" t="s">
        <v>20</v>
      </c>
      <c r="F6912" s="4">
        <v>13</v>
      </c>
      <c r="G6912" s="13">
        <f t="shared" si="107"/>
        <v>300</v>
      </c>
      <c r="H6912" s="13">
        <f>tbl_Data[[#This Row],[Units]] * tbl_Data[[#This Row],[Price]]</f>
        <v>3900</v>
      </c>
      <c r="I6912" s="4" t="s">
        <v>11</v>
      </c>
      <c r="J6912" s="4" t="s">
        <v>12</v>
      </c>
      <c r="K6912" s="4" t="s">
        <v>56</v>
      </c>
    </row>
    <row r="6913" spans="2:11" x14ac:dyDescent="0.25">
      <c r="B6913" s="7">
        <v>44461</v>
      </c>
      <c r="C6913" s="4" t="s">
        <v>21</v>
      </c>
      <c r="D6913" s="4" t="s">
        <v>14</v>
      </c>
      <c r="E6913" s="4" t="s">
        <v>17</v>
      </c>
      <c r="F6913" s="4">
        <v>9</v>
      </c>
      <c r="G6913" s="13">
        <f t="shared" si="107"/>
        <v>500</v>
      </c>
      <c r="H6913" s="13">
        <f>tbl_Data[[#This Row],[Units]] * tbl_Data[[#This Row],[Price]]</f>
        <v>4500</v>
      </c>
      <c r="I6913" s="4" t="s">
        <v>11</v>
      </c>
      <c r="J6913" s="4" t="s">
        <v>12</v>
      </c>
      <c r="K6913" s="4" t="s">
        <v>53</v>
      </c>
    </row>
    <row r="6914" spans="2:11" x14ac:dyDescent="0.25">
      <c r="B6914" s="7">
        <v>44461</v>
      </c>
      <c r="C6914" s="4" t="s">
        <v>8</v>
      </c>
      <c r="D6914" s="4" t="s">
        <v>16</v>
      </c>
      <c r="E6914" s="4" t="s">
        <v>15</v>
      </c>
      <c r="F6914" s="4">
        <v>46</v>
      </c>
      <c r="G6914" s="13">
        <f t="shared" si="107"/>
        <v>100</v>
      </c>
      <c r="H6914" s="13">
        <f>tbl_Data[[#This Row],[Units]] * tbl_Data[[#This Row],[Price]]</f>
        <v>4600</v>
      </c>
      <c r="I6914" s="4" t="s">
        <v>11</v>
      </c>
      <c r="J6914" s="4" t="s">
        <v>12</v>
      </c>
      <c r="K6914" s="4" t="s">
        <v>52</v>
      </c>
    </row>
    <row r="6915" spans="2:11" x14ac:dyDescent="0.25">
      <c r="B6915" s="7">
        <v>44461</v>
      </c>
      <c r="C6915" s="4" t="s">
        <v>8</v>
      </c>
      <c r="D6915" s="4" t="s">
        <v>24</v>
      </c>
      <c r="E6915" s="4" t="s">
        <v>15</v>
      </c>
      <c r="F6915" s="4">
        <v>49</v>
      </c>
      <c r="G6915" s="13">
        <f t="shared" si="107"/>
        <v>100</v>
      </c>
      <c r="H6915" s="13">
        <f>tbl_Data[[#This Row],[Units]] * tbl_Data[[#This Row],[Price]]</f>
        <v>4900</v>
      </c>
      <c r="I6915" s="4" t="s">
        <v>11</v>
      </c>
      <c r="J6915" s="4" t="s">
        <v>12</v>
      </c>
      <c r="K6915" s="4" t="s">
        <v>55</v>
      </c>
    </row>
    <row r="6916" spans="2:11" x14ac:dyDescent="0.25">
      <c r="B6916" s="7">
        <v>44461</v>
      </c>
      <c r="C6916" s="4" t="s">
        <v>21</v>
      </c>
      <c r="D6916" s="4" t="s">
        <v>16</v>
      </c>
      <c r="E6916" s="4" t="s">
        <v>20</v>
      </c>
      <c r="F6916" s="4">
        <v>18</v>
      </c>
      <c r="G6916" s="13">
        <f t="shared" ref="G6916:G6979" si="108">_xlfn.XLOOKUP(E6916, Product, dv_Price, "N/A", 0)</f>
        <v>300</v>
      </c>
      <c r="H6916" s="13">
        <f>tbl_Data[[#This Row],[Units]] * tbl_Data[[#This Row],[Price]]</f>
        <v>5400</v>
      </c>
      <c r="I6916" s="4" t="s">
        <v>11</v>
      </c>
      <c r="J6916" s="4" t="s">
        <v>12</v>
      </c>
      <c r="K6916" s="4" t="s">
        <v>53</v>
      </c>
    </row>
    <row r="6917" spans="2:11" x14ac:dyDescent="0.25">
      <c r="B6917" s="7">
        <v>44461</v>
      </c>
      <c r="C6917" s="4" t="s">
        <v>8</v>
      </c>
      <c r="D6917" s="4" t="s">
        <v>14</v>
      </c>
      <c r="E6917" s="4" t="s">
        <v>22</v>
      </c>
      <c r="F6917" s="4">
        <v>30</v>
      </c>
      <c r="G6917" s="13">
        <f t="shared" si="108"/>
        <v>200</v>
      </c>
      <c r="H6917" s="13">
        <f>tbl_Data[[#This Row],[Units]] * tbl_Data[[#This Row],[Price]]</f>
        <v>6000</v>
      </c>
      <c r="I6917" s="4" t="s">
        <v>23</v>
      </c>
      <c r="J6917" s="4" t="s">
        <v>12</v>
      </c>
      <c r="K6917" s="4" t="s">
        <v>56</v>
      </c>
    </row>
    <row r="6918" spans="2:11" x14ac:dyDescent="0.25">
      <c r="B6918" s="7">
        <v>44461</v>
      </c>
      <c r="C6918" s="4" t="s">
        <v>13</v>
      </c>
      <c r="D6918" s="4" t="s">
        <v>18</v>
      </c>
      <c r="E6918" s="4" t="s">
        <v>20</v>
      </c>
      <c r="F6918" s="4">
        <v>25</v>
      </c>
      <c r="G6918" s="13">
        <f t="shared" si="108"/>
        <v>300</v>
      </c>
      <c r="H6918" s="13">
        <f>tbl_Data[[#This Row],[Units]] * tbl_Data[[#This Row],[Price]]</f>
        <v>7500</v>
      </c>
      <c r="I6918" s="4" t="s">
        <v>11</v>
      </c>
      <c r="J6918" s="4" t="s">
        <v>12</v>
      </c>
      <c r="K6918" s="4" t="s">
        <v>53</v>
      </c>
    </row>
    <row r="6919" spans="2:11" x14ac:dyDescent="0.25">
      <c r="B6919" s="7">
        <v>44461</v>
      </c>
      <c r="C6919" s="4" t="s">
        <v>8</v>
      </c>
      <c r="D6919" s="4" t="s">
        <v>16</v>
      </c>
      <c r="E6919" s="4" t="s">
        <v>17</v>
      </c>
      <c r="F6919" s="4">
        <v>15</v>
      </c>
      <c r="G6919" s="13">
        <f t="shared" si="108"/>
        <v>500</v>
      </c>
      <c r="H6919" s="13">
        <f>tbl_Data[[#This Row],[Units]] * tbl_Data[[#This Row],[Price]]</f>
        <v>7500</v>
      </c>
      <c r="I6919" s="4" t="s">
        <v>11</v>
      </c>
      <c r="J6919" s="4" t="s">
        <v>12</v>
      </c>
      <c r="K6919" s="4" t="s">
        <v>55</v>
      </c>
    </row>
    <row r="6920" spans="2:11" x14ac:dyDescent="0.25">
      <c r="B6920" s="7">
        <v>44461</v>
      </c>
      <c r="C6920" s="4" t="s">
        <v>8</v>
      </c>
      <c r="D6920" s="4" t="s">
        <v>9</v>
      </c>
      <c r="E6920" s="4" t="s">
        <v>20</v>
      </c>
      <c r="F6920" s="4">
        <v>27</v>
      </c>
      <c r="G6920" s="13">
        <f t="shared" si="108"/>
        <v>300</v>
      </c>
      <c r="H6920" s="13">
        <f>tbl_Data[[#This Row],[Units]] * tbl_Data[[#This Row],[Price]]</f>
        <v>8100</v>
      </c>
      <c r="I6920" s="4" t="s">
        <v>23</v>
      </c>
      <c r="J6920" s="4" t="s">
        <v>12</v>
      </c>
      <c r="K6920" s="4" t="s">
        <v>52</v>
      </c>
    </row>
    <row r="6921" spans="2:11" x14ac:dyDescent="0.25">
      <c r="B6921" s="7">
        <v>44461</v>
      </c>
      <c r="C6921" s="4" t="s">
        <v>8</v>
      </c>
      <c r="D6921" s="4" t="s">
        <v>9</v>
      </c>
      <c r="E6921" s="4" t="s">
        <v>20</v>
      </c>
      <c r="F6921" s="4">
        <v>35</v>
      </c>
      <c r="G6921" s="13">
        <f t="shared" si="108"/>
        <v>300</v>
      </c>
      <c r="H6921" s="13">
        <f>tbl_Data[[#This Row],[Units]] * tbl_Data[[#This Row],[Price]]</f>
        <v>10500</v>
      </c>
      <c r="I6921" s="4" t="s">
        <v>11</v>
      </c>
      <c r="J6921" s="4" t="s">
        <v>12</v>
      </c>
      <c r="K6921" s="4" t="s">
        <v>53</v>
      </c>
    </row>
    <row r="6922" spans="2:11" x14ac:dyDescent="0.25">
      <c r="B6922" s="7">
        <v>44461</v>
      </c>
      <c r="C6922" s="4" t="s">
        <v>21</v>
      </c>
      <c r="D6922" s="4" t="s">
        <v>14</v>
      </c>
      <c r="E6922" s="4" t="s">
        <v>17</v>
      </c>
      <c r="F6922" s="4">
        <v>23</v>
      </c>
      <c r="G6922" s="13">
        <f t="shared" si="108"/>
        <v>500</v>
      </c>
      <c r="H6922" s="13">
        <f>tbl_Data[[#This Row],[Units]] * tbl_Data[[#This Row],[Price]]</f>
        <v>11500</v>
      </c>
      <c r="I6922" s="4" t="s">
        <v>11</v>
      </c>
      <c r="J6922" s="4" t="s">
        <v>19</v>
      </c>
      <c r="K6922" s="4" t="s">
        <v>52</v>
      </c>
    </row>
    <row r="6923" spans="2:11" x14ac:dyDescent="0.25">
      <c r="B6923" s="7">
        <v>44461</v>
      </c>
      <c r="C6923" s="4" t="s">
        <v>8</v>
      </c>
      <c r="D6923" s="4" t="s">
        <v>18</v>
      </c>
      <c r="E6923" s="4" t="s">
        <v>10</v>
      </c>
      <c r="F6923" s="4">
        <v>32</v>
      </c>
      <c r="G6923" s="13">
        <f t="shared" si="108"/>
        <v>400</v>
      </c>
      <c r="H6923" s="13">
        <f>tbl_Data[[#This Row],[Units]] * tbl_Data[[#This Row],[Price]]</f>
        <v>12800</v>
      </c>
      <c r="I6923" s="4" t="s">
        <v>11</v>
      </c>
      <c r="J6923" s="4" t="s">
        <v>12</v>
      </c>
      <c r="K6923" s="4" t="s">
        <v>55</v>
      </c>
    </row>
    <row r="6924" spans="2:11" x14ac:dyDescent="0.25">
      <c r="B6924" s="7">
        <v>44461</v>
      </c>
      <c r="C6924" s="4" t="s">
        <v>8</v>
      </c>
      <c r="D6924" s="4" t="s">
        <v>24</v>
      </c>
      <c r="E6924" s="4" t="s">
        <v>17</v>
      </c>
      <c r="F6924" s="4">
        <v>26</v>
      </c>
      <c r="G6924" s="13">
        <f t="shared" si="108"/>
        <v>500</v>
      </c>
      <c r="H6924" s="13">
        <f>tbl_Data[[#This Row],[Units]] * tbl_Data[[#This Row],[Price]]</f>
        <v>13000</v>
      </c>
      <c r="I6924" s="4" t="s">
        <v>11</v>
      </c>
      <c r="J6924" s="4" t="s">
        <v>12</v>
      </c>
      <c r="K6924" s="4" t="s">
        <v>53</v>
      </c>
    </row>
    <row r="6925" spans="2:11" x14ac:dyDescent="0.25">
      <c r="B6925" s="7">
        <v>44461</v>
      </c>
      <c r="C6925" s="4" t="s">
        <v>13</v>
      </c>
      <c r="D6925" s="4" t="s">
        <v>18</v>
      </c>
      <c r="E6925" s="4" t="s">
        <v>10</v>
      </c>
      <c r="F6925" s="4">
        <v>36</v>
      </c>
      <c r="G6925" s="13">
        <f t="shared" si="108"/>
        <v>400</v>
      </c>
      <c r="H6925" s="13">
        <f>tbl_Data[[#This Row],[Units]] * tbl_Data[[#This Row],[Price]]</f>
        <v>14400</v>
      </c>
      <c r="I6925" s="4" t="s">
        <v>11</v>
      </c>
      <c r="J6925" s="4" t="s">
        <v>12</v>
      </c>
      <c r="K6925" s="4" t="s">
        <v>52</v>
      </c>
    </row>
    <row r="6926" spans="2:11" x14ac:dyDescent="0.25">
      <c r="B6926" s="7">
        <v>44461</v>
      </c>
      <c r="C6926" s="4" t="s">
        <v>8</v>
      </c>
      <c r="D6926" s="4" t="s">
        <v>18</v>
      </c>
      <c r="E6926" s="4" t="s">
        <v>17</v>
      </c>
      <c r="F6926" s="4">
        <v>32</v>
      </c>
      <c r="G6926" s="13">
        <f t="shared" si="108"/>
        <v>500</v>
      </c>
      <c r="H6926" s="13">
        <f>tbl_Data[[#This Row],[Units]] * tbl_Data[[#This Row],[Price]]</f>
        <v>16000</v>
      </c>
      <c r="I6926" s="4" t="s">
        <v>23</v>
      </c>
      <c r="J6926" s="4" t="s">
        <v>12</v>
      </c>
      <c r="K6926" s="4" t="s">
        <v>53</v>
      </c>
    </row>
    <row r="6927" spans="2:11" x14ac:dyDescent="0.25">
      <c r="B6927" s="7">
        <v>44461</v>
      </c>
      <c r="C6927" s="4" t="s">
        <v>21</v>
      </c>
      <c r="D6927" s="4" t="s">
        <v>24</v>
      </c>
      <c r="E6927" s="4" t="s">
        <v>17</v>
      </c>
      <c r="F6927" s="4">
        <v>41</v>
      </c>
      <c r="G6927" s="13">
        <f t="shared" si="108"/>
        <v>500</v>
      </c>
      <c r="H6927" s="13">
        <f>tbl_Data[[#This Row],[Units]] * tbl_Data[[#This Row],[Price]]</f>
        <v>20500</v>
      </c>
      <c r="I6927" s="4" t="s">
        <v>11</v>
      </c>
      <c r="J6927" s="4" t="s">
        <v>12</v>
      </c>
      <c r="K6927" s="4" t="s">
        <v>52</v>
      </c>
    </row>
    <row r="6928" spans="2:11" x14ac:dyDescent="0.25">
      <c r="B6928" s="7">
        <v>44462</v>
      </c>
      <c r="C6928" s="4" t="s">
        <v>21</v>
      </c>
      <c r="D6928" s="4" t="s">
        <v>48</v>
      </c>
      <c r="E6928" s="4" t="s">
        <v>17</v>
      </c>
      <c r="F6928" s="4">
        <v>2</v>
      </c>
      <c r="G6928" s="13">
        <f t="shared" si="108"/>
        <v>500</v>
      </c>
      <c r="H6928" s="13">
        <f>tbl_Data[[#This Row],[Units]] * tbl_Data[[#This Row],[Price]]</f>
        <v>1000</v>
      </c>
      <c r="I6928" s="4" t="s">
        <v>11</v>
      </c>
      <c r="J6928" s="4" t="s">
        <v>12</v>
      </c>
      <c r="K6928" s="4" t="s">
        <v>55</v>
      </c>
    </row>
    <row r="6929" spans="2:11" x14ac:dyDescent="0.25">
      <c r="B6929" s="7">
        <v>44462</v>
      </c>
      <c r="C6929" s="4" t="s">
        <v>13</v>
      </c>
      <c r="D6929" s="4" t="s">
        <v>16</v>
      </c>
      <c r="E6929" s="4" t="s">
        <v>22</v>
      </c>
      <c r="F6929" s="4">
        <v>5</v>
      </c>
      <c r="G6929" s="13">
        <f t="shared" si="108"/>
        <v>200</v>
      </c>
      <c r="H6929" s="13">
        <f>tbl_Data[[#This Row],[Units]] * tbl_Data[[#This Row],[Price]]</f>
        <v>1000</v>
      </c>
      <c r="I6929" s="4" t="s">
        <v>23</v>
      </c>
      <c r="J6929" s="4" t="s">
        <v>12</v>
      </c>
      <c r="K6929" s="4" t="s">
        <v>55</v>
      </c>
    </row>
    <row r="6930" spans="2:11" x14ac:dyDescent="0.25">
      <c r="B6930" s="7">
        <v>44462</v>
      </c>
      <c r="C6930" s="4" t="s">
        <v>8</v>
      </c>
      <c r="D6930" s="4" t="s">
        <v>18</v>
      </c>
      <c r="E6930" s="4" t="s">
        <v>15</v>
      </c>
      <c r="F6930" s="4">
        <v>11</v>
      </c>
      <c r="G6930" s="13">
        <f t="shared" si="108"/>
        <v>100</v>
      </c>
      <c r="H6930" s="13">
        <f>tbl_Data[[#This Row],[Units]] * tbl_Data[[#This Row],[Price]]</f>
        <v>1100</v>
      </c>
      <c r="I6930" s="4" t="s">
        <v>11</v>
      </c>
      <c r="J6930" s="4" t="s">
        <v>12</v>
      </c>
      <c r="K6930" s="4" t="s">
        <v>52</v>
      </c>
    </row>
    <row r="6931" spans="2:11" x14ac:dyDescent="0.25">
      <c r="B6931" s="7">
        <v>44462</v>
      </c>
      <c r="C6931" s="4" t="s">
        <v>21</v>
      </c>
      <c r="D6931" s="4" t="s">
        <v>48</v>
      </c>
      <c r="E6931" s="4" t="s">
        <v>17</v>
      </c>
      <c r="F6931" s="4">
        <v>3</v>
      </c>
      <c r="G6931" s="13">
        <f t="shared" si="108"/>
        <v>500</v>
      </c>
      <c r="H6931" s="13">
        <f>tbl_Data[[#This Row],[Units]] * tbl_Data[[#This Row],[Price]]</f>
        <v>1500</v>
      </c>
      <c r="I6931" s="4" t="s">
        <v>23</v>
      </c>
      <c r="J6931" s="4" t="s">
        <v>12</v>
      </c>
      <c r="K6931" s="4" t="s">
        <v>55</v>
      </c>
    </row>
    <row r="6932" spans="2:11" x14ac:dyDescent="0.25">
      <c r="B6932" s="7">
        <v>44462</v>
      </c>
      <c r="C6932" s="4" t="s">
        <v>21</v>
      </c>
      <c r="D6932" s="4" t="s">
        <v>18</v>
      </c>
      <c r="E6932" s="4" t="s">
        <v>10</v>
      </c>
      <c r="F6932" s="4">
        <v>7</v>
      </c>
      <c r="G6932" s="13">
        <f t="shared" si="108"/>
        <v>400</v>
      </c>
      <c r="H6932" s="13">
        <f>tbl_Data[[#This Row],[Units]] * tbl_Data[[#This Row],[Price]]</f>
        <v>2800</v>
      </c>
      <c r="I6932" s="4" t="s">
        <v>11</v>
      </c>
      <c r="J6932" s="4" t="s">
        <v>12</v>
      </c>
      <c r="K6932" s="4" t="s">
        <v>56</v>
      </c>
    </row>
    <row r="6933" spans="2:11" x14ac:dyDescent="0.25">
      <c r="B6933" s="7">
        <v>44462</v>
      </c>
      <c r="C6933" s="4" t="s">
        <v>13</v>
      </c>
      <c r="D6933" s="4" t="s">
        <v>14</v>
      </c>
      <c r="E6933" s="4" t="s">
        <v>17</v>
      </c>
      <c r="F6933" s="4">
        <v>11</v>
      </c>
      <c r="G6933" s="13">
        <f t="shared" si="108"/>
        <v>500</v>
      </c>
      <c r="H6933" s="13">
        <f>tbl_Data[[#This Row],[Units]] * tbl_Data[[#This Row],[Price]]</f>
        <v>5500</v>
      </c>
      <c r="I6933" s="4" t="s">
        <v>11</v>
      </c>
      <c r="J6933" s="4" t="s">
        <v>12</v>
      </c>
      <c r="K6933" s="4" t="s">
        <v>52</v>
      </c>
    </row>
    <row r="6934" spans="2:11" x14ac:dyDescent="0.25">
      <c r="B6934" s="7">
        <v>44462</v>
      </c>
      <c r="C6934" s="4" t="s">
        <v>8</v>
      </c>
      <c r="D6934" s="4" t="s">
        <v>18</v>
      </c>
      <c r="E6934" s="4" t="s">
        <v>20</v>
      </c>
      <c r="F6934" s="4">
        <v>30</v>
      </c>
      <c r="G6934" s="13">
        <f t="shared" si="108"/>
        <v>300</v>
      </c>
      <c r="H6934" s="13">
        <f>tbl_Data[[#This Row],[Units]] * tbl_Data[[#This Row],[Price]]</f>
        <v>9000</v>
      </c>
      <c r="I6934" s="4" t="s">
        <v>23</v>
      </c>
      <c r="J6934" s="4" t="s">
        <v>19</v>
      </c>
      <c r="K6934" s="4" t="s">
        <v>55</v>
      </c>
    </row>
    <row r="6935" spans="2:11" x14ac:dyDescent="0.25">
      <c r="B6935" s="7">
        <v>44462</v>
      </c>
      <c r="C6935" s="4" t="s">
        <v>21</v>
      </c>
      <c r="D6935" s="4" t="s">
        <v>18</v>
      </c>
      <c r="E6935" s="4" t="s">
        <v>20</v>
      </c>
      <c r="F6935" s="4">
        <v>30</v>
      </c>
      <c r="G6935" s="13">
        <f t="shared" si="108"/>
        <v>300</v>
      </c>
      <c r="H6935" s="13">
        <f>tbl_Data[[#This Row],[Units]] * tbl_Data[[#This Row],[Price]]</f>
        <v>9000</v>
      </c>
      <c r="I6935" s="4" t="s">
        <v>11</v>
      </c>
      <c r="J6935" s="4" t="s">
        <v>12</v>
      </c>
      <c r="K6935" s="4" t="s">
        <v>52</v>
      </c>
    </row>
    <row r="6936" spans="2:11" x14ac:dyDescent="0.25">
      <c r="B6936" s="7">
        <v>44462</v>
      </c>
      <c r="C6936" s="4" t="s">
        <v>13</v>
      </c>
      <c r="D6936" s="4" t="s">
        <v>16</v>
      </c>
      <c r="E6936" s="4" t="s">
        <v>20</v>
      </c>
      <c r="F6936" s="4">
        <v>39</v>
      </c>
      <c r="G6936" s="13">
        <f t="shared" si="108"/>
        <v>300</v>
      </c>
      <c r="H6936" s="13">
        <f>tbl_Data[[#This Row],[Units]] * tbl_Data[[#This Row],[Price]]</f>
        <v>11700</v>
      </c>
      <c r="I6936" s="4" t="s">
        <v>11</v>
      </c>
      <c r="J6936" s="4" t="s">
        <v>12</v>
      </c>
      <c r="K6936" s="4" t="s">
        <v>55</v>
      </c>
    </row>
    <row r="6937" spans="2:11" x14ac:dyDescent="0.25">
      <c r="B6937" s="7">
        <v>44462</v>
      </c>
      <c r="C6937" s="4" t="s">
        <v>8</v>
      </c>
      <c r="D6937" s="4" t="s">
        <v>48</v>
      </c>
      <c r="E6937" s="4" t="s">
        <v>20</v>
      </c>
      <c r="F6937" s="4">
        <v>43</v>
      </c>
      <c r="G6937" s="13">
        <f t="shared" si="108"/>
        <v>300</v>
      </c>
      <c r="H6937" s="13">
        <f>tbl_Data[[#This Row],[Units]] * tbl_Data[[#This Row],[Price]]</f>
        <v>12900</v>
      </c>
      <c r="I6937" s="4" t="s">
        <v>11</v>
      </c>
      <c r="J6937" s="4" t="s">
        <v>12</v>
      </c>
      <c r="K6937" s="4" t="s">
        <v>52</v>
      </c>
    </row>
    <row r="6938" spans="2:11" x14ac:dyDescent="0.25">
      <c r="B6938" s="7">
        <v>44462</v>
      </c>
      <c r="C6938" s="4" t="s">
        <v>13</v>
      </c>
      <c r="D6938" s="4" t="s">
        <v>48</v>
      </c>
      <c r="E6938" s="4" t="s">
        <v>17</v>
      </c>
      <c r="F6938" s="4">
        <v>32</v>
      </c>
      <c r="G6938" s="13">
        <f t="shared" si="108"/>
        <v>500</v>
      </c>
      <c r="H6938" s="13">
        <f>tbl_Data[[#This Row],[Units]] * tbl_Data[[#This Row],[Price]]</f>
        <v>16000</v>
      </c>
      <c r="I6938" s="4" t="s">
        <v>11</v>
      </c>
      <c r="J6938" s="4" t="s">
        <v>12</v>
      </c>
      <c r="K6938" s="4" t="s">
        <v>55</v>
      </c>
    </row>
    <row r="6939" spans="2:11" x14ac:dyDescent="0.25">
      <c r="B6939" s="7">
        <v>44462</v>
      </c>
      <c r="C6939" s="4" t="s">
        <v>8</v>
      </c>
      <c r="D6939" s="4" t="s">
        <v>14</v>
      </c>
      <c r="E6939" s="4" t="s">
        <v>17</v>
      </c>
      <c r="F6939" s="4">
        <v>34</v>
      </c>
      <c r="G6939" s="13">
        <f t="shared" si="108"/>
        <v>500</v>
      </c>
      <c r="H6939" s="13">
        <f>tbl_Data[[#This Row],[Units]] * tbl_Data[[#This Row],[Price]]</f>
        <v>17000</v>
      </c>
      <c r="I6939" s="4" t="s">
        <v>23</v>
      </c>
      <c r="J6939" s="4" t="s">
        <v>19</v>
      </c>
      <c r="K6939" s="4" t="s">
        <v>52</v>
      </c>
    </row>
    <row r="6940" spans="2:11" x14ac:dyDescent="0.25">
      <c r="B6940" s="7">
        <v>44463</v>
      </c>
      <c r="C6940" s="4" t="s">
        <v>8</v>
      </c>
      <c r="D6940" s="4" t="s">
        <v>48</v>
      </c>
      <c r="E6940" s="4" t="s">
        <v>17</v>
      </c>
      <c r="F6940" s="4">
        <v>1</v>
      </c>
      <c r="G6940" s="13">
        <f t="shared" si="108"/>
        <v>500</v>
      </c>
      <c r="H6940" s="13">
        <f>tbl_Data[[#This Row],[Units]] * tbl_Data[[#This Row],[Price]]</f>
        <v>500</v>
      </c>
      <c r="I6940" s="4" t="s">
        <v>11</v>
      </c>
      <c r="J6940" s="4" t="s">
        <v>12</v>
      </c>
      <c r="K6940" s="4" t="s">
        <v>52</v>
      </c>
    </row>
    <row r="6941" spans="2:11" x14ac:dyDescent="0.25">
      <c r="B6941" s="7">
        <v>44463</v>
      </c>
      <c r="C6941" s="4" t="s">
        <v>21</v>
      </c>
      <c r="D6941" s="4" t="s">
        <v>48</v>
      </c>
      <c r="E6941" s="4" t="s">
        <v>17</v>
      </c>
      <c r="F6941" s="4">
        <v>4</v>
      </c>
      <c r="G6941" s="13">
        <f t="shared" si="108"/>
        <v>500</v>
      </c>
      <c r="H6941" s="13">
        <f>tbl_Data[[#This Row],[Units]] * tbl_Data[[#This Row],[Price]]</f>
        <v>2000</v>
      </c>
      <c r="I6941" s="4" t="s">
        <v>11</v>
      </c>
      <c r="J6941" s="4" t="s">
        <v>12</v>
      </c>
      <c r="K6941" s="4" t="s">
        <v>53</v>
      </c>
    </row>
    <row r="6942" spans="2:11" x14ac:dyDescent="0.25">
      <c r="B6942" s="7">
        <v>44463</v>
      </c>
      <c r="C6942" s="4" t="s">
        <v>13</v>
      </c>
      <c r="D6942" s="4" t="s">
        <v>16</v>
      </c>
      <c r="E6942" s="4" t="s">
        <v>22</v>
      </c>
      <c r="F6942" s="4">
        <v>18</v>
      </c>
      <c r="G6942" s="13">
        <f t="shared" si="108"/>
        <v>200</v>
      </c>
      <c r="H6942" s="13">
        <f>tbl_Data[[#This Row],[Units]] * tbl_Data[[#This Row],[Price]]</f>
        <v>3600</v>
      </c>
      <c r="I6942" s="4" t="s">
        <v>11</v>
      </c>
      <c r="J6942" s="4" t="s">
        <v>12</v>
      </c>
      <c r="K6942" s="4" t="s">
        <v>55</v>
      </c>
    </row>
    <row r="6943" spans="2:11" x14ac:dyDescent="0.25">
      <c r="B6943" s="7">
        <v>44463</v>
      </c>
      <c r="C6943" s="4" t="s">
        <v>8</v>
      </c>
      <c r="D6943" s="4" t="s">
        <v>18</v>
      </c>
      <c r="E6943" s="4" t="s">
        <v>20</v>
      </c>
      <c r="F6943" s="4">
        <v>27</v>
      </c>
      <c r="G6943" s="13">
        <f t="shared" si="108"/>
        <v>300</v>
      </c>
      <c r="H6943" s="13">
        <f>tbl_Data[[#This Row],[Units]] * tbl_Data[[#This Row],[Price]]</f>
        <v>8100</v>
      </c>
      <c r="I6943" s="4" t="s">
        <v>11</v>
      </c>
      <c r="J6943" s="4" t="s">
        <v>12</v>
      </c>
      <c r="K6943" s="4" t="s">
        <v>55</v>
      </c>
    </row>
    <row r="6944" spans="2:11" x14ac:dyDescent="0.25">
      <c r="B6944" s="7">
        <v>44463</v>
      </c>
      <c r="C6944" s="4" t="s">
        <v>8</v>
      </c>
      <c r="D6944" s="4" t="s">
        <v>48</v>
      </c>
      <c r="E6944" s="4" t="s">
        <v>22</v>
      </c>
      <c r="F6944" s="4">
        <v>42</v>
      </c>
      <c r="G6944" s="13">
        <f t="shared" si="108"/>
        <v>200</v>
      </c>
      <c r="H6944" s="13">
        <f>tbl_Data[[#This Row],[Units]] * tbl_Data[[#This Row],[Price]]</f>
        <v>8400</v>
      </c>
      <c r="I6944" s="4" t="s">
        <v>11</v>
      </c>
      <c r="J6944" s="4" t="s">
        <v>12</v>
      </c>
      <c r="K6944" s="4" t="s">
        <v>53</v>
      </c>
    </row>
    <row r="6945" spans="2:11" x14ac:dyDescent="0.25">
      <c r="B6945" s="7">
        <v>44463</v>
      </c>
      <c r="C6945" s="4" t="s">
        <v>13</v>
      </c>
      <c r="D6945" s="4" t="s">
        <v>14</v>
      </c>
      <c r="E6945" s="4" t="s">
        <v>17</v>
      </c>
      <c r="F6945" s="4">
        <v>18</v>
      </c>
      <c r="G6945" s="13">
        <f t="shared" si="108"/>
        <v>500</v>
      </c>
      <c r="H6945" s="13">
        <f>tbl_Data[[#This Row],[Units]] * tbl_Data[[#This Row],[Price]]</f>
        <v>9000</v>
      </c>
      <c r="I6945" s="4" t="s">
        <v>11</v>
      </c>
      <c r="J6945" s="4" t="s">
        <v>12</v>
      </c>
      <c r="K6945" s="4" t="s">
        <v>53</v>
      </c>
    </row>
    <row r="6946" spans="2:11" x14ac:dyDescent="0.25">
      <c r="B6946" s="7">
        <v>44463</v>
      </c>
      <c r="C6946" s="4" t="s">
        <v>21</v>
      </c>
      <c r="D6946" s="4" t="s">
        <v>18</v>
      </c>
      <c r="E6946" s="4" t="s">
        <v>10</v>
      </c>
      <c r="F6946" s="4">
        <v>42</v>
      </c>
      <c r="G6946" s="13">
        <f t="shared" si="108"/>
        <v>400</v>
      </c>
      <c r="H6946" s="13">
        <f>tbl_Data[[#This Row],[Units]] * tbl_Data[[#This Row],[Price]]</f>
        <v>16800</v>
      </c>
      <c r="I6946" s="4" t="s">
        <v>11</v>
      </c>
      <c r="J6946" s="4" t="s">
        <v>12</v>
      </c>
      <c r="K6946" s="4" t="s">
        <v>53</v>
      </c>
    </row>
    <row r="6947" spans="2:11" x14ac:dyDescent="0.25">
      <c r="B6947" s="7">
        <v>44463</v>
      </c>
      <c r="C6947" s="4" t="s">
        <v>21</v>
      </c>
      <c r="D6947" s="4" t="s">
        <v>48</v>
      </c>
      <c r="E6947" s="4" t="s">
        <v>10</v>
      </c>
      <c r="F6947" s="4">
        <v>46</v>
      </c>
      <c r="G6947" s="13">
        <f t="shared" si="108"/>
        <v>400</v>
      </c>
      <c r="H6947" s="13">
        <f>tbl_Data[[#This Row],[Units]] * tbl_Data[[#This Row],[Price]]</f>
        <v>18400</v>
      </c>
      <c r="I6947" s="4" t="s">
        <v>11</v>
      </c>
      <c r="J6947" s="4" t="s">
        <v>12</v>
      </c>
      <c r="K6947" s="4" t="s">
        <v>52</v>
      </c>
    </row>
    <row r="6948" spans="2:11" x14ac:dyDescent="0.25">
      <c r="B6948" s="7">
        <v>44463</v>
      </c>
      <c r="C6948" s="4" t="s">
        <v>21</v>
      </c>
      <c r="D6948" s="4" t="s">
        <v>14</v>
      </c>
      <c r="E6948" s="4" t="s">
        <v>17</v>
      </c>
      <c r="F6948" s="4">
        <v>49</v>
      </c>
      <c r="G6948" s="13">
        <f t="shared" si="108"/>
        <v>500</v>
      </c>
      <c r="H6948" s="13">
        <f>tbl_Data[[#This Row],[Units]] * tbl_Data[[#This Row],[Price]]</f>
        <v>24500</v>
      </c>
      <c r="I6948" s="4" t="s">
        <v>11</v>
      </c>
      <c r="J6948" s="4" t="s">
        <v>19</v>
      </c>
      <c r="K6948" s="4" t="s">
        <v>53</v>
      </c>
    </row>
    <row r="6949" spans="2:11" x14ac:dyDescent="0.25">
      <c r="B6949" s="7">
        <v>44464</v>
      </c>
      <c r="C6949" s="4" t="s">
        <v>8</v>
      </c>
      <c r="D6949" s="4" t="s">
        <v>24</v>
      </c>
      <c r="E6949" s="4" t="s">
        <v>10</v>
      </c>
      <c r="F6949" s="4">
        <v>2</v>
      </c>
      <c r="G6949" s="13">
        <f t="shared" si="108"/>
        <v>400</v>
      </c>
      <c r="H6949" s="13">
        <f>tbl_Data[[#This Row],[Units]] * tbl_Data[[#This Row],[Price]]</f>
        <v>800</v>
      </c>
      <c r="I6949" s="4" t="s">
        <v>11</v>
      </c>
      <c r="J6949" s="4" t="s">
        <v>12</v>
      </c>
      <c r="K6949" s="4" t="s">
        <v>55</v>
      </c>
    </row>
    <row r="6950" spans="2:11" x14ac:dyDescent="0.25">
      <c r="B6950" s="7">
        <v>44464</v>
      </c>
      <c r="C6950" s="4" t="s">
        <v>21</v>
      </c>
      <c r="D6950" s="4" t="s">
        <v>18</v>
      </c>
      <c r="E6950" s="4" t="s">
        <v>22</v>
      </c>
      <c r="F6950" s="4">
        <v>7</v>
      </c>
      <c r="G6950" s="13">
        <f t="shared" si="108"/>
        <v>200</v>
      </c>
      <c r="H6950" s="13">
        <f>tbl_Data[[#This Row],[Units]] * tbl_Data[[#This Row],[Price]]</f>
        <v>1400</v>
      </c>
      <c r="I6950" s="4" t="s">
        <v>23</v>
      </c>
      <c r="J6950" s="4" t="s">
        <v>12</v>
      </c>
      <c r="K6950" s="4" t="s">
        <v>53</v>
      </c>
    </row>
    <row r="6951" spans="2:11" x14ac:dyDescent="0.25">
      <c r="B6951" s="7">
        <v>44464</v>
      </c>
      <c r="C6951" s="4" t="s">
        <v>13</v>
      </c>
      <c r="D6951" s="4" t="s">
        <v>14</v>
      </c>
      <c r="E6951" s="4" t="s">
        <v>22</v>
      </c>
      <c r="F6951" s="4">
        <v>8</v>
      </c>
      <c r="G6951" s="13">
        <f t="shared" si="108"/>
        <v>200</v>
      </c>
      <c r="H6951" s="13">
        <f>tbl_Data[[#This Row],[Units]] * tbl_Data[[#This Row],[Price]]</f>
        <v>1600</v>
      </c>
      <c r="I6951" s="4" t="s">
        <v>11</v>
      </c>
      <c r="J6951" s="4" t="s">
        <v>12</v>
      </c>
      <c r="K6951" s="4" t="s">
        <v>53</v>
      </c>
    </row>
    <row r="6952" spans="2:11" x14ac:dyDescent="0.25">
      <c r="B6952" s="7">
        <v>44464</v>
      </c>
      <c r="C6952" s="4" t="s">
        <v>13</v>
      </c>
      <c r="D6952" s="4" t="s">
        <v>24</v>
      </c>
      <c r="E6952" s="4" t="s">
        <v>17</v>
      </c>
      <c r="F6952" s="4">
        <v>4</v>
      </c>
      <c r="G6952" s="13">
        <f t="shared" si="108"/>
        <v>500</v>
      </c>
      <c r="H6952" s="13">
        <f>tbl_Data[[#This Row],[Units]] * tbl_Data[[#This Row],[Price]]</f>
        <v>2000</v>
      </c>
      <c r="I6952" s="4" t="s">
        <v>11</v>
      </c>
      <c r="J6952" s="4" t="s">
        <v>12</v>
      </c>
      <c r="K6952" s="4" t="s">
        <v>52</v>
      </c>
    </row>
    <row r="6953" spans="2:11" x14ac:dyDescent="0.25">
      <c r="B6953" s="7">
        <v>44464</v>
      </c>
      <c r="C6953" s="4" t="s">
        <v>13</v>
      </c>
      <c r="D6953" s="4" t="s">
        <v>48</v>
      </c>
      <c r="E6953" s="4" t="s">
        <v>15</v>
      </c>
      <c r="F6953" s="4">
        <v>40</v>
      </c>
      <c r="G6953" s="13">
        <f t="shared" si="108"/>
        <v>100</v>
      </c>
      <c r="H6953" s="13">
        <f>tbl_Data[[#This Row],[Units]] * tbl_Data[[#This Row],[Price]]</f>
        <v>4000</v>
      </c>
      <c r="I6953" s="4" t="s">
        <v>11</v>
      </c>
      <c r="J6953" s="4" t="s">
        <v>12</v>
      </c>
      <c r="K6953" s="4" t="s">
        <v>52</v>
      </c>
    </row>
    <row r="6954" spans="2:11" x14ac:dyDescent="0.25">
      <c r="B6954" s="7">
        <v>44464</v>
      </c>
      <c r="C6954" s="4" t="s">
        <v>13</v>
      </c>
      <c r="D6954" s="4" t="s">
        <v>16</v>
      </c>
      <c r="E6954" s="4" t="s">
        <v>15</v>
      </c>
      <c r="F6954" s="4">
        <v>47</v>
      </c>
      <c r="G6954" s="13">
        <f t="shared" si="108"/>
        <v>100</v>
      </c>
      <c r="H6954" s="13">
        <f>tbl_Data[[#This Row],[Units]] * tbl_Data[[#This Row],[Price]]</f>
        <v>4700</v>
      </c>
      <c r="I6954" s="4" t="s">
        <v>23</v>
      </c>
      <c r="J6954" s="4" t="s">
        <v>12</v>
      </c>
      <c r="K6954" s="4" t="s">
        <v>52</v>
      </c>
    </row>
    <row r="6955" spans="2:11" x14ac:dyDescent="0.25">
      <c r="B6955" s="7">
        <v>44464</v>
      </c>
      <c r="C6955" s="4" t="s">
        <v>13</v>
      </c>
      <c r="D6955" s="4" t="s">
        <v>18</v>
      </c>
      <c r="E6955" s="4" t="s">
        <v>17</v>
      </c>
      <c r="F6955" s="4">
        <v>10</v>
      </c>
      <c r="G6955" s="13">
        <f t="shared" si="108"/>
        <v>500</v>
      </c>
      <c r="H6955" s="13">
        <f>tbl_Data[[#This Row],[Units]] * tbl_Data[[#This Row],[Price]]</f>
        <v>5000</v>
      </c>
      <c r="I6955" s="4" t="s">
        <v>11</v>
      </c>
      <c r="J6955" s="4" t="s">
        <v>12</v>
      </c>
      <c r="K6955" s="4" t="s">
        <v>52</v>
      </c>
    </row>
    <row r="6956" spans="2:11" x14ac:dyDescent="0.25">
      <c r="B6956" s="7">
        <v>44464</v>
      </c>
      <c r="C6956" s="4" t="s">
        <v>13</v>
      </c>
      <c r="D6956" s="4" t="s">
        <v>9</v>
      </c>
      <c r="E6956" s="4" t="s">
        <v>22</v>
      </c>
      <c r="F6956" s="4">
        <v>48</v>
      </c>
      <c r="G6956" s="13">
        <f t="shared" si="108"/>
        <v>200</v>
      </c>
      <c r="H6956" s="13">
        <f>tbl_Data[[#This Row],[Units]] * tbl_Data[[#This Row],[Price]]</f>
        <v>9600</v>
      </c>
      <c r="I6956" s="4" t="s">
        <v>11</v>
      </c>
      <c r="J6956" s="4" t="s">
        <v>12</v>
      </c>
      <c r="K6956" s="4" t="s">
        <v>52</v>
      </c>
    </row>
    <row r="6957" spans="2:11" x14ac:dyDescent="0.25">
      <c r="B6957" s="7">
        <v>44464</v>
      </c>
      <c r="C6957" s="4" t="s">
        <v>8</v>
      </c>
      <c r="D6957" s="4" t="s">
        <v>48</v>
      </c>
      <c r="E6957" s="4" t="s">
        <v>20</v>
      </c>
      <c r="F6957" s="4">
        <v>38</v>
      </c>
      <c r="G6957" s="13">
        <f t="shared" si="108"/>
        <v>300</v>
      </c>
      <c r="H6957" s="13">
        <f>tbl_Data[[#This Row],[Units]] * tbl_Data[[#This Row],[Price]]</f>
        <v>11400</v>
      </c>
      <c r="I6957" s="4" t="s">
        <v>11</v>
      </c>
      <c r="J6957" s="4" t="s">
        <v>12</v>
      </c>
      <c r="K6957" s="4" t="s">
        <v>54</v>
      </c>
    </row>
    <row r="6958" spans="2:11" x14ac:dyDescent="0.25">
      <c r="B6958" s="7">
        <v>44464</v>
      </c>
      <c r="C6958" s="4" t="s">
        <v>13</v>
      </c>
      <c r="D6958" s="4" t="s">
        <v>14</v>
      </c>
      <c r="E6958" s="4" t="s">
        <v>20</v>
      </c>
      <c r="F6958" s="4">
        <v>41</v>
      </c>
      <c r="G6958" s="13">
        <f t="shared" si="108"/>
        <v>300</v>
      </c>
      <c r="H6958" s="13">
        <f>tbl_Data[[#This Row],[Units]] * tbl_Data[[#This Row],[Price]]</f>
        <v>12300</v>
      </c>
      <c r="I6958" s="4" t="s">
        <v>23</v>
      </c>
      <c r="J6958" s="4" t="s">
        <v>12</v>
      </c>
      <c r="K6958" s="4" t="s">
        <v>55</v>
      </c>
    </row>
    <row r="6959" spans="2:11" x14ac:dyDescent="0.25">
      <c r="B6959" s="7">
        <v>44465</v>
      </c>
      <c r="C6959" s="4" t="s">
        <v>21</v>
      </c>
      <c r="D6959" s="4" t="s">
        <v>16</v>
      </c>
      <c r="E6959" s="4" t="s">
        <v>17</v>
      </c>
      <c r="F6959" s="4">
        <v>6</v>
      </c>
      <c r="G6959" s="13">
        <f t="shared" si="108"/>
        <v>500</v>
      </c>
      <c r="H6959" s="13">
        <f>tbl_Data[[#This Row],[Units]] * tbl_Data[[#This Row],[Price]]</f>
        <v>3000</v>
      </c>
      <c r="I6959" s="4" t="s">
        <v>11</v>
      </c>
      <c r="J6959" s="4" t="s">
        <v>12</v>
      </c>
      <c r="K6959" s="4" t="s">
        <v>53</v>
      </c>
    </row>
    <row r="6960" spans="2:11" x14ac:dyDescent="0.25">
      <c r="B6960" s="7">
        <v>44465</v>
      </c>
      <c r="C6960" s="4" t="s">
        <v>8</v>
      </c>
      <c r="D6960" s="4" t="s">
        <v>48</v>
      </c>
      <c r="E6960" s="4" t="s">
        <v>17</v>
      </c>
      <c r="F6960" s="4">
        <v>6</v>
      </c>
      <c r="G6960" s="13">
        <f t="shared" si="108"/>
        <v>500</v>
      </c>
      <c r="H6960" s="13">
        <f>tbl_Data[[#This Row],[Units]] * tbl_Data[[#This Row],[Price]]</f>
        <v>3000</v>
      </c>
      <c r="I6960" s="4" t="s">
        <v>11</v>
      </c>
      <c r="J6960" s="4" t="s">
        <v>12</v>
      </c>
      <c r="K6960" s="4" t="s">
        <v>55</v>
      </c>
    </row>
    <row r="6961" spans="2:11" x14ac:dyDescent="0.25">
      <c r="B6961" s="7">
        <v>44465</v>
      </c>
      <c r="C6961" s="4" t="s">
        <v>8</v>
      </c>
      <c r="D6961" s="4" t="s">
        <v>14</v>
      </c>
      <c r="E6961" s="4" t="s">
        <v>15</v>
      </c>
      <c r="F6961" s="4">
        <v>35</v>
      </c>
      <c r="G6961" s="13">
        <f t="shared" si="108"/>
        <v>100</v>
      </c>
      <c r="H6961" s="13">
        <f>tbl_Data[[#This Row],[Units]] * tbl_Data[[#This Row],[Price]]</f>
        <v>3500</v>
      </c>
      <c r="I6961" s="4" t="s">
        <v>11</v>
      </c>
      <c r="J6961" s="4" t="s">
        <v>12</v>
      </c>
      <c r="K6961" s="4" t="s">
        <v>55</v>
      </c>
    </row>
    <row r="6962" spans="2:11" x14ac:dyDescent="0.25">
      <c r="B6962" s="7">
        <v>44465</v>
      </c>
      <c r="C6962" s="4" t="s">
        <v>21</v>
      </c>
      <c r="D6962" s="4" t="s">
        <v>18</v>
      </c>
      <c r="E6962" s="4" t="s">
        <v>17</v>
      </c>
      <c r="F6962" s="4">
        <v>15</v>
      </c>
      <c r="G6962" s="13">
        <f t="shared" si="108"/>
        <v>500</v>
      </c>
      <c r="H6962" s="13">
        <f>tbl_Data[[#This Row],[Units]] * tbl_Data[[#This Row],[Price]]</f>
        <v>7500</v>
      </c>
      <c r="I6962" s="4" t="s">
        <v>23</v>
      </c>
      <c r="J6962" s="4" t="s">
        <v>19</v>
      </c>
      <c r="K6962" s="4" t="s">
        <v>53</v>
      </c>
    </row>
    <row r="6963" spans="2:11" x14ac:dyDescent="0.25">
      <c r="B6963" s="7">
        <v>44465</v>
      </c>
      <c r="C6963" s="4" t="s">
        <v>21</v>
      </c>
      <c r="D6963" s="4" t="s">
        <v>9</v>
      </c>
      <c r="E6963" s="4" t="s">
        <v>10</v>
      </c>
      <c r="F6963" s="4">
        <v>29</v>
      </c>
      <c r="G6963" s="13">
        <f t="shared" si="108"/>
        <v>400</v>
      </c>
      <c r="H6963" s="13">
        <f>tbl_Data[[#This Row],[Units]] * tbl_Data[[#This Row],[Price]]</f>
        <v>11600</v>
      </c>
      <c r="I6963" s="4" t="s">
        <v>11</v>
      </c>
      <c r="J6963" s="4" t="s">
        <v>12</v>
      </c>
      <c r="K6963" s="4" t="s">
        <v>52</v>
      </c>
    </row>
    <row r="6964" spans="2:11" x14ac:dyDescent="0.25">
      <c r="B6964" s="7">
        <v>44465</v>
      </c>
      <c r="C6964" s="4" t="s">
        <v>21</v>
      </c>
      <c r="D6964" s="4" t="s">
        <v>14</v>
      </c>
      <c r="E6964" s="4" t="s">
        <v>17</v>
      </c>
      <c r="F6964" s="4">
        <v>32</v>
      </c>
      <c r="G6964" s="13">
        <f t="shared" si="108"/>
        <v>500</v>
      </c>
      <c r="H6964" s="13">
        <f>tbl_Data[[#This Row],[Units]] * tbl_Data[[#This Row],[Price]]</f>
        <v>16000</v>
      </c>
      <c r="I6964" s="4" t="s">
        <v>11</v>
      </c>
      <c r="J6964" s="4" t="s">
        <v>12</v>
      </c>
      <c r="K6964" s="4" t="s">
        <v>52</v>
      </c>
    </row>
    <row r="6965" spans="2:11" x14ac:dyDescent="0.25">
      <c r="B6965" s="7">
        <v>44465</v>
      </c>
      <c r="C6965" s="4" t="s">
        <v>21</v>
      </c>
      <c r="D6965" s="4" t="s">
        <v>14</v>
      </c>
      <c r="E6965" s="4" t="s">
        <v>17</v>
      </c>
      <c r="F6965" s="4">
        <v>36</v>
      </c>
      <c r="G6965" s="13">
        <f t="shared" si="108"/>
        <v>500</v>
      </c>
      <c r="H6965" s="13">
        <f>tbl_Data[[#This Row],[Units]] * tbl_Data[[#This Row],[Price]]</f>
        <v>18000</v>
      </c>
      <c r="I6965" s="4" t="s">
        <v>11</v>
      </c>
      <c r="J6965" s="4" t="s">
        <v>12</v>
      </c>
      <c r="K6965" s="4" t="s">
        <v>52</v>
      </c>
    </row>
    <row r="6966" spans="2:11" x14ac:dyDescent="0.25">
      <c r="B6966" s="7">
        <v>44465</v>
      </c>
      <c r="C6966" s="4" t="s">
        <v>8</v>
      </c>
      <c r="D6966" s="4" t="s">
        <v>9</v>
      </c>
      <c r="E6966" s="4" t="s">
        <v>17</v>
      </c>
      <c r="F6966" s="4">
        <v>47</v>
      </c>
      <c r="G6966" s="13">
        <f t="shared" si="108"/>
        <v>500</v>
      </c>
      <c r="H6966" s="13">
        <f>tbl_Data[[#This Row],[Units]] * tbl_Data[[#This Row],[Price]]</f>
        <v>23500</v>
      </c>
      <c r="I6966" s="4" t="s">
        <v>23</v>
      </c>
      <c r="J6966" s="4" t="s">
        <v>12</v>
      </c>
      <c r="K6966" s="4" t="s">
        <v>52</v>
      </c>
    </row>
    <row r="6967" spans="2:11" x14ac:dyDescent="0.25">
      <c r="B6967" s="7">
        <v>44466</v>
      </c>
      <c r="C6967" s="4" t="s">
        <v>8</v>
      </c>
      <c r="D6967" s="4" t="s">
        <v>16</v>
      </c>
      <c r="E6967" s="4" t="s">
        <v>17</v>
      </c>
      <c r="F6967" s="4">
        <v>7</v>
      </c>
      <c r="G6967" s="13">
        <f t="shared" si="108"/>
        <v>500</v>
      </c>
      <c r="H6967" s="13">
        <f>tbl_Data[[#This Row],[Units]] * tbl_Data[[#This Row],[Price]]</f>
        <v>3500</v>
      </c>
      <c r="I6967" s="4" t="s">
        <v>11</v>
      </c>
      <c r="J6967" s="4" t="s">
        <v>12</v>
      </c>
      <c r="K6967" s="4" t="s">
        <v>55</v>
      </c>
    </row>
    <row r="6968" spans="2:11" x14ac:dyDescent="0.25">
      <c r="B6968" s="7">
        <v>44466</v>
      </c>
      <c r="C6968" s="4" t="s">
        <v>21</v>
      </c>
      <c r="D6968" s="4" t="s">
        <v>14</v>
      </c>
      <c r="E6968" s="4" t="s">
        <v>17</v>
      </c>
      <c r="F6968" s="4">
        <v>7</v>
      </c>
      <c r="G6968" s="13">
        <f t="shared" si="108"/>
        <v>500</v>
      </c>
      <c r="H6968" s="13">
        <f>tbl_Data[[#This Row],[Units]] * tbl_Data[[#This Row],[Price]]</f>
        <v>3500</v>
      </c>
      <c r="I6968" s="4" t="s">
        <v>23</v>
      </c>
      <c r="J6968" s="4" t="s">
        <v>12</v>
      </c>
      <c r="K6968" s="4" t="s">
        <v>52</v>
      </c>
    </row>
    <row r="6969" spans="2:11" x14ac:dyDescent="0.25">
      <c r="B6969" s="7">
        <v>44466</v>
      </c>
      <c r="C6969" s="4" t="s">
        <v>8</v>
      </c>
      <c r="D6969" s="4" t="s">
        <v>14</v>
      </c>
      <c r="E6969" s="4" t="s">
        <v>15</v>
      </c>
      <c r="F6969" s="4">
        <v>38</v>
      </c>
      <c r="G6969" s="13">
        <f t="shared" si="108"/>
        <v>100</v>
      </c>
      <c r="H6969" s="13">
        <f>tbl_Data[[#This Row],[Units]] * tbl_Data[[#This Row],[Price]]</f>
        <v>3800</v>
      </c>
      <c r="I6969" s="4" t="s">
        <v>23</v>
      </c>
      <c r="J6969" s="4" t="s">
        <v>12</v>
      </c>
      <c r="K6969" s="4" t="s">
        <v>52</v>
      </c>
    </row>
    <row r="6970" spans="2:11" x14ac:dyDescent="0.25">
      <c r="B6970" s="7">
        <v>44466</v>
      </c>
      <c r="C6970" s="4" t="s">
        <v>8</v>
      </c>
      <c r="D6970" s="4" t="s">
        <v>14</v>
      </c>
      <c r="E6970" s="4" t="s">
        <v>20</v>
      </c>
      <c r="F6970" s="4">
        <v>17</v>
      </c>
      <c r="G6970" s="13">
        <f t="shared" si="108"/>
        <v>300</v>
      </c>
      <c r="H6970" s="13">
        <f>tbl_Data[[#This Row],[Units]] * tbl_Data[[#This Row],[Price]]</f>
        <v>5100</v>
      </c>
      <c r="I6970" s="4" t="s">
        <v>11</v>
      </c>
      <c r="J6970" s="4" t="s">
        <v>19</v>
      </c>
      <c r="K6970" s="4" t="s">
        <v>52</v>
      </c>
    </row>
    <row r="6971" spans="2:11" x14ac:dyDescent="0.25">
      <c r="B6971" s="7">
        <v>44466</v>
      </c>
      <c r="C6971" s="4" t="s">
        <v>8</v>
      </c>
      <c r="D6971" s="4" t="s">
        <v>48</v>
      </c>
      <c r="E6971" s="4" t="s">
        <v>20</v>
      </c>
      <c r="F6971" s="4">
        <v>20</v>
      </c>
      <c r="G6971" s="13">
        <f t="shared" si="108"/>
        <v>300</v>
      </c>
      <c r="H6971" s="13">
        <f>tbl_Data[[#This Row],[Units]] * tbl_Data[[#This Row],[Price]]</f>
        <v>6000</v>
      </c>
      <c r="I6971" s="4" t="s">
        <v>11</v>
      </c>
      <c r="J6971" s="4" t="s">
        <v>12</v>
      </c>
      <c r="K6971" s="4" t="s">
        <v>55</v>
      </c>
    </row>
    <row r="6972" spans="2:11" x14ac:dyDescent="0.25">
      <c r="B6972" s="7">
        <v>44466</v>
      </c>
      <c r="C6972" s="4" t="s">
        <v>13</v>
      </c>
      <c r="D6972" s="4" t="s">
        <v>16</v>
      </c>
      <c r="E6972" s="4" t="s">
        <v>10</v>
      </c>
      <c r="F6972" s="4">
        <v>20</v>
      </c>
      <c r="G6972" s="13">
        <f t="shared" si="108"/>
        <v>400</v>
      </c>
      <c r="H6972" s="13">
        <f>tbl_Data[[#This Row],[Units]] * tbl_Data[[#This Row],[Price]]</f>
        <v>8000</v>
      </c>
      <c r="I6972" s="4" t="s">
        <v>23</v>
      </c>
      <c r="J6972" s="4" t="s">
        <v>19</v>
      </c>
      <c r="K6972" s="4" t="s">
        <v>52</v>
      </c>
    </row>
    <row r="6973" spans="2:11" x14ac:dyDescent="0.25">
      <c r="B6973" s="7">
        <v>44466</v>
      </c>
      <c r="C6973" s="4" t="s">
        <v>21</v>
      </c>
      <c r="D6973" s="4" t="s">
        <v>18</v>
      </c>
      <c r="E6973" s="4" t="s">
        <v>10</v>
      </c>
      <c r="F6973" s="4">
        <v>25</v>
      </c>
      <c r="G6973" s="13">
        <f t="shared" si="108"/>
        <v>400</v>
      </c>
      <c r="H6973" s="13">
        <f>tbl_Data[[#This Row],[Units]] * tbl_Data[[#This Row],[Price]]</f>
        <v>10000</v>
      </c>
      <c r="I6973" s="4" t="s">
        <v>11</v>
      </c>
      <c r="J6973" s="4" t="s">
        <v>12</v>
      </c>
      <c r="K6973" s="4" t="s">
        <v>53</v>
      </c>
    </row>
    <row r="6974" spans="2:11" x14ac:dyDescent="0.25">
      <c r="B6974" s="7">
        <v>44466</v>
      </c>
      <c r="C6974" s="4" t="s">
        <v>13</v>
      </c>
      <c r="D6974" s="4" t="s">
        <v>14</v>
      </c>
      <c r="E6974" s="4" t="s">
        <v>17</v>
      </c>
      <c r="F6974" s="4">
        <v>20</v>
      </c>
      <c r="G6974" s="13">
        <f t="shared" si="108"/>
        <v>500</v>
      </c>
      <c r="H6974" s="13">
        <f>tbl_Data[[#This Row],[Units]] * tbl_Data[[#This Row],[Price]]</f>
        <v>10000</v>
      </c>
      <c r="I6974" s="4" t="s">
        <v>11</v>
      </c>
      <c r="J6974" s="4" t="s">
        <v>19</v>
      </c>
      <c r="K6974" s="4" t="s">
        <v>56</v>
      </c>
    </row>
    <row r="6975" spans="2:11" x14ac:dyDescent="0.25">
      <c r="B6975" s="7">
        <v>44466</v>
      </c>
      <c r="C6975" s="4" t="s">
        <v>13</v>
      </c>
      <c r="D6975" s="4" t="s">
        <v>48</v>
      </c>
      <c r="E6975" s="4" t="s">
        <v>20</v>
      </c>
      <c r="F6975" s="4">
        <v>36</v>
      </c>
      <c r="G6975" s="13">
        <f t="shared" si="108"/>
        <v>300</v>
      </c>
      <c r="H6975" s="13">
        <f>tbl_Data[[#This Row],[Units]] * tbl_Data[[#This Row],[Price]]</f>
        <v>10800</v>
      </c>
      <c r="I6975" s="4" t="s">
        <v>11</v>
      </c>
      <c r="J6975" s="4" t="s">
        <v>12</v>
      </c>
      <c r="K6975" s="4" t="s">
        <v>52</v>
      </c>
    </row>
    <row r="6976" spans="2:11" x14ac:dyDescent="0.25">
      <c r="B6976" s="7">
        <v>44466</v>
      </c>
      <c r="C6976" s="4" t="s">
        <v>8</v>
      </c>
      <c r="D6976" s="4" t="s">
        <v>18</v>
      </c>
      <c r="E6976" s="4" t="s">
        <v>20</v>
      </c>
      <c r="F6976" s="4">
        <v>41</v>
      </c>
      <c r="G6976" s="13">
        <f t="shared" si="108"/>
        <v>300</v>
      </c>
      <c r="H6976" s="13">
        <f>tbl_Data[[#This Row],[Units]] * tbl_Data[[#This Row],[Price]]</f>
        <v>12300</v>
      </c>
      <c r="I6976" s="4" t="s">
        <v>11</v>
      </c>
      <c r="J6976" s="4" t="s">
        <v>12</v>
      </c>
      <c r="K6976" s="4" t="s">
        <v>53</v>
      </c>
    </row>
    <row r="6977" spans="2:11" x14ac:dyDescent="0.25">
      <c r="B6977" s="7">
        <v>44466</v>
      </c>
      <c r="C6977" s="4" t="s">
        <v>13</v>
      </c>
      <c r="D6977" s="4" t="s">
        <v>18</v>
      </c>
      <c r="E6977" s="4" t="s">
        <v>17</v>
      </c>
      <c r="F6977" s="4">
        <v>49</v>
      </c>
      <c r="G6977" s="13">
        <f t="shared" si="108"/>
        <v>500</v>
      </c>
      <c r="H6977" s="13">
        <f>tbl_Data[[#This Row],[Units]] * tbl_Data[[#This Row],[Price]]</f>
        <v>24500</v>
      </c>
      <c r="I6977" s="4" t="s">
        <v>11</v>
      </c>
      <c r="J6977" s="4" t="s">
        <v>12</v>
      </c>
      <c r="K6977" s="4" t="s">
        <v>52</v>
      </c>
    </row>
    <row r="6978" spans="2:11" x14ac:dyDescent="0.25">
      <c r="B6978" s="7">
        <v>44467</v>
      </c>
      <c r="C6978" s="4" t="s">
        <v>21</v>
      </c>
      <c r="D6978" s="4" t="s">
        <v>48</v>
      </c>
      <c r="E6978" s="4" t="s">
        <v>10</v>
      </c>
      <c r="F6978" s="4">
        <v>2</v>
      </c>
      <c r="G6978" s="13">
        <f t="shared" si="108"/>
        <v>400</v>
      </c>
      <c r="H6978" s="13">
        <f>tbl_Data[[#This Row],[Units]] * tbl_Data[[#This Row],[Price]]</f>
        <v>800</v>
      </c>
      <c r="I6978" s="4" t="s">
        <v>11</v>
      </c>
      <c r="J6978" s="4" t="s">
        <v>12</v>
      </c>
      <c r="K6978" s="4" t="s">
        <v>55</v>
      </c>
    </row>
    <row r="6979" spans="2:11" x14ac:dyDescent="0.25">
      <c r="B6979" s="7">
        <v>44467</v>
      </c>
      <c r="C6979" s="4" t="s">
        <v>21</v>
      </c>
      <c r="D6979" s="4" t="s">
        <v>9</v>
      </c>
      <c r="E6979" s="4" t="s">
        <v>15</v>
      </c>
      <c r="F6979" s="4">
        <v>17</v>
      </c>
      <c r="G6979" s="13">
        <f t="shared" si="108"/>
        <v>100</v>
      </c>
      <c r="H6979" s="13">
        <f>tbl_Data[[#This Row],[Units]] * tbl_Data[[#This Row],[Price]]</f>
        <v>1700</v>
      </c>
      <c r="I6979" s="4" t="s">
        <v>11</v>
      </c>
      <c r="J6979" s="4" t="s">
        <v>12</v>
      </c>
      <c r="K6979" s="4" t="s">
        <v>52</v>
      </c>
    </row>
    <row r="6980" spans="2:11" x14ac:dyDescent="0.25">
      <c r="B6980" s="7">
        <v>44467</v>
      </c>
      <c r="C6980" s="4" t="s">
        <v>21</v>
      </c>
      <c r="D6980" s="4" t="s">
        <v>9</v>
      </c>
      <c r="E6980" s="4" t="s">
        <v>10</v>
      </c>
      <c r="F6980" s="4">
        <v>9</v>
      </c>
      <c r="G6980" s="13">
        <f t="shared" ref="G6980:G7043" si="109">_xlfn.XLOOKUP(E6980, Product, dv_Price, "N/A", 0)</f>
        <v>400</v>
      </c>
      <c r="H6980" s="13">
        <f>tbl_Data[[#This Row],[Units]] * tbl_Data[[#This Row],[Price]]</f>
        <v>3600</v>
      </c>
      <c r="I6980" s="4" t="s">
        <v>23</v>
      </c>
      <c r="J6980" s="4" t="s">
        <v>12</v>
      </c>
      <c r="K6980" s="4" t="s">
        <v>52</v>
      </c>
    </row>
    <row r="6981" spans="2:11" x14ac:dyDescent="0.25">
      <c r="B6981" s="7">
        <v>44467</v>
      </c>
      <c r="C6981" s="4" t="s">
        <v>21</v>
      </c>
      <c r="D6981" s="4" t="s">
        <v>48</v>
      </c>
      <c r="E6981" s="4" t="s">
        <v>20</v>
      </c>
      <c r="F6981" s="4">
        <v>17</v>
      </c>
      <c r="G6981" s="13">
        <f t="shared" si="109"/>
        <v>300</v>
      </c>
      <c r="H6981" s="13">
        <f>tbl_Data[[#This Row],[Units]] * tbl_Data[[#This Row],[Price]]</f>
        <v>5100</v>
      </c>
      <c r="I6981" s="4" t="s">
        <v>11</v>
      </c>
      <c r="J6981" s="4" t="s">
        <v>12</v>
      </c>
      <c r="K6981" s="4" t="s">
        <v>52</v>
      </c>
    </row>
    <row r="6982" spans="2:11" x14ac:dyDescent="0.25">
      <c r="B6982" s="7">
        <v>44467</v>
      </c>
      <c r="C6982" s="4" t="s">
        <v>21</v>
      </c>
      <c r="D6982" s="4" t="s">
        <v>16</v>
      </c>
      <c r="E6982" s="4" t="s">
        <v>20</v>
      </c>
      <c r="F6982" s="4">
        <v>19</v>
      </c>
      <c r="G6982" s="13">
        <f t="shared" si="109"/>
        <v>300</v>
      </c>
      <c r="H6982" s="13">
        <f>tbl_Data[[#This Row],[Units]] * tbl_Data[[#This Row],[Price]]</f>
        <v>5700</v>
      </c>
      <c r="I6982" s="4" t="s">
        <v>11</v>
      </c>
      <c r="J6982" s="4" t="s">
        <v>12</v>
      </c>
      <c r="K6982" s="4" t="s">
        <v>52</v>
      </c>
    </row>
    <row r="6983" spans="2:11" x14ac:dyDescent="0.25">
      <c r="B6983" s="7">
        <v>44467</v>
      </c>
      <c r="C6983" s="4" t="s">
        <v>13</v>
      </c>
      <c r="D6983" s="4" t="s">
        <v>18</v>
      </c>
      <c r="E6983" s="4" t="s">
        <v>17</v>
      </c>
      <c r="F6983" s="4">
        <v>15</v>
      </c>
      <c r="G6983" s="13">
        <f t="shared" si="109"/>
        <v>500</v>
      </c>
      <c r="H6983" s="13">
        <f>tbl_Data[[#This Row],[Units]] * tbl_Data[[#This Row],[Price]]</f>
        <v>7500</v>
      </c>
      <c r="I6983" s="4" t="s">
        <v>11</v>
      </c>
      <c r="J6983" s="4" t="s">
        <v>12</v>
      </c>
      <c r="K6983" s="4" t="s">
        <v>53</v>
      </c>
    </row>
    <row r="6984" spans="2:11" x14ac:dyDescent="0.25">
      <c r="B6984" s="7">
        <v>44467</v>
      </c>
      <c r="C6984" s="4" t="s">
        <v>8</v>
      </c>
      <c r="D6984" s="4" t="s">
        <v>14</v>
      </c>
      <c r="E6984" s="4" t="s">
        <v>22</v>
      </c>
      <c r="F6984" s="4">
        <v>46</v>
      </c>
      <c r="G6984" s="13">
        <f t="shared" si="109"/>
        <v>200</v>
      </c>
      <c r="H6984" s="13">
        <f>tbl_Data[[#This Row],[Units]] * tbl_Data[[#This Row],[Price]]</f>
        <v>9200</v>
      </c>
      <c r="I6984" s="4" t="s">
        <v>11</v>
      </c>
      <c r="J6984" s="4" t="s">
        <v>12</v>
      </c>
      <c r="K6984" s="4" t="s">
        <v>52</v>
      </c>
    </row>
    <row r="6985" spans="2:11" x14ac:dyDescent="0.25">
      <c r="B6985" s="7">
        <v>44467</v>
      </c>
      <c r="C6985" s="4" t="s">
        <v>21</v>
      </c>
      <c r="D6985" s="4" t="s">
        <v>48</v>
      </c>
      <c r="E6985" s="4" t="s">
        <v>10</v>
      </c>
      <c r="F6985" s="4">
        <v>25</v>
      </c>
      <c r="G6985" s="13">
        <f t="shared" si="109"/>
        <v>400</v>
      </c>
      <c r="H6985" s="13">
        <f>tbl_Data[[#This Row],[Units]] * tbl_Data[[#This Row],[Price]]</f>
        <v>10000</v>
      </c>
      <c r="I6985" s="4" t="s">
        <v>11</v>
      </c>
      <c r="J6985" s="4" t="s">
        <v>12</v>
      </c>
      <c r="K6985" s="4" t="s">
        <v>54</v>
      </c>
    </row>
    <row r="6986" spans="2:11" x14ac:dyDescent="0.25">
      <c r="B6986" s="7">
        <v>44467</v>
      </c>
      <c r="C6986" s="4" t="s">
        <v>13</v>
      </c>
      <c r="D6986" s="4" t="s">
        <v>9</v>
      </c>
      <c r="E6986" s="4" t="s">
        <v>20</v>
      </c>
      <c r="F6986" s="4">
        <v>34</v>
      </c>
      <c r="G6986" s="13">
        <f t="shared" si="109"/>
        <v>300</v>
      </c>
      <c r="H6986" s="13">
        <f>tbl_Data[[#This Row],[Units]] * tbl_Data[[#This Row],[Price]]</f>
        <v>10200</v>
      </c>
      <c r="I6986" s="4" t="s">
        <v>11</v>
      </c>
      <c r="J6986" s="4" t="s">
        <v>12</v>
      </c>
      <c r="K6986" s="4" t="s">
        <v>52</v>
      </c>
    </row>
    <row r="6987" spans="2:11" x14ac:dyDescent="0.25">
      <c r="B6987" s="7">
        <v>44467</v>
      </c>
      <c r="C6987" s="4" t="s">
        <v>8</v>
      </c>
      <c r="D6987" s="4" t="s">
        <v>18</v>
      </c>
      <c r="E6987" s="4" t="s">
        <v>10</v>
      </c>
      <c r="F6987" s="4">
        <v>30</v>
      </c>
      <c r="G6987" s="13">
        <f t="shared" si="109"/>
        <v>400</v>
      </c>
      <c r="H6987" s="13">
        <f>tbl_Data[[#This Row],[Units]] * tbl_Data[[#This Row],[Price]]</f>
        <v>12000</v>
      </c>
      <c r="I6987" s="4" t="s">
        <v>11</v>
      </c>
      <c r="J6987" s="4" t="s">
        <v>12</v>
      </c>
      <c r="K6987" s="4" t="s">
        <v>55</v>
      </c>
    </row>
    <row r="6988" spans="2:11" x14ac:dyDescent="0.25">
      <c r="B6988" s="7">
        <v>44467</v>
      </c>
      <c r="C6988" s="4" t="s">
        <v>21</v>
      </c>
      <c r="D6988" s="4" t="s">
        <v>18</v>
      </c>
      <c r="E6988" s="4" t="s">
        <v>10</v>
      </c>
      <c r="F6988" s="4">
        <v>36</v>
      </c>
      <c r="G6988" s="13">
        <f t="shared" si="109"/>
        <v>400</v>
      </c>
      <c r="H6988" s="13">
        <f>tbl_Data[[#This Row],[Units]] * tbl_Data[[#This Row],[Price]]</f>
        <v>14400</v>
      </c>
      <c r="I6988" s="4" t="s">
        <v>11</v>
      </c>
      <c r="J6988" s="4" t="s">
        <v>12</v>
      </c>
      <c r="K6988" s="4" t="s">
        <v>53</v>
      </c>
    </row>
    <row r="6989" spans="2:11" x14ac:dyDescent="0.25">
      <c r="B6989" s="7">
        <v>44467</v>
      </c>
      <c r="C6989" s="4" t="s">
        <v>21</v>
      </c>
      <c r="D6989" s="4" t="s">
        <v>48</v>
      </c>
      <c r="E6989" s="4" t="s">
        <v>10</v>
      </c>
      <c r="F6989" s="4">
        <v>38</v>
      </c>
      <c r="G6989" s="13">
        <f t="shared" si="109"/>
        <v>400</v>
      </c>
      <c r="H6989" s="13">
        <f>tbl_Data[[#This Row],[Units]] * tbl_Data[[#This Row],[Price]]</f>
        <v>15200</v>
      </c>
      <c r="I6989" s="4" t="s">
        <v>23</v>
      </c>
      <c r="J6989" s="4" t="s">
        <v>12</v>
      </c>
      <c r="K6989" s="4" t="s">
        <v>53</v>
      </c>
    </row>
    <row r="6990" spans="2:11" x14ac:dyDescent="0.25">
      <c r="B6990" s="7">
        <v>44467</v>
      </c>
      <c r="C6990" s="4" t="s">
        <v>13</v>
      </c>
      <c r="D6990" s="4" t="s">
        <v>18</v>
      </c>
      <c r="E6990" s="4" t="s">
        <v>10</v>
      </c>
      <c r="F6990" s="4">
        <v>39</v>
      </c>
      <c r="G6990" s="13">
        <f t="shared" si="109"/>
        <v>400</v>
      </c>
      <c r="H6990" s="13">
        <f>tbl_Data[[#This Row],[Units]] * tbl_Data[[#This Row],[Price]]</f>
        <v>15600</v>
      </c>
      <c r="I6990" s="4" t="s">
        <v>11</v>
      </c>
      <c r="J6990" s="4" t="s">
        <v>12</v>
      </c>
      <c r="K6990" s="4" t="s">
        <v>52</v>
      </c>
    </row>
    <row r="6991" spans="2:11" x14ac:dyDescent="0.25">
      <c r="B6991" s="7">
        <v>44467</v>
      </c>
      <c r="C6991" s="4" t="s">
        <v>13</v>
      </c>
      <c r="D6991" s="4" t="s">
        <v>14</v>
      </c>
      <c r="E6991" s="4" t="s">
        <v>17</v>
      </c>
      <c r="F6991" s="4">
        <v>40</v>
      </c>
      <c r="G6991" s="13">
        <f t="shared" si="109"/>
        <v>500</v>
      </c>
      <c r="H6991" s="13">
        <f>tbl_Data[[#This Row],[Units]] * tbl_Data[[#This Row],[Price]]</f>
        <v>20000</v>
      </c>
      <c r="I6991" s="4" t="s">
        <v>11</v>
      </c>
      <c r="J6991" s="4" t="s">
        <v>12</v>
      </c>
      <c r="K6991" s="4" t="s">
        <v>52</v>
      </c>
    </row>
    <row r="6992" spans="2:11" x14ac:dyDescent="0.25">
      <c r="B6992" s="7">
        <v>44468</v>
      </c>
      <c r="C6992" s="4" t="s">
        <v>21</v>
      </c>
      <c r="D6992" s="4" t="s">
        <v>16</v>
      </c>
      <c r="E6992" s="4" t="s">
        <v>15</v>
      </c>
      <c r="F6992" s="4">
        <v>9</v>
      </c>
      <c r="G6992" s="13">
        <f t="shared" si="109"/>
        <v>100</v>
      </c>
      <c r="H6992" s="13">
        <f>tbl_Data[[#This Row],[Units]] * tbl_Data[[#This Row],[Price]]</f>
        <v>900</v>
      </c>
      <c r="I6992" s="4" t="s">
        <v>23</v>
      </c>
      <c r="J6992" s="4" t="s">
        <v>12</v>
      </c>
      <c r="K6992" s="4" t="s">
        <v>52</v>
      </c>
    </row>
    <row r="6993" spans="2:11" x14ac:dyDescent="0.25">
      <c r="B6993" s="7">
        <v>44468</v>
      </c>
      <c r="C6993" s="4" t="s">
        <v>21</v>
      </c>
      <c r="D6993" s="4" t="s">
        <v>18</v>
      </c>
      <c r="E6993" s="4" t="s">
        <v>10</v>
      </c>
      <c r="F6993" s="4">
        <v>6</v>
      </c>
      <c r="G6993" s="13">
        <f t="shared" si="109"/>
        <v>400</v>
      </c>
      <c r="H6993" s="13">
        <f>tbl_Data[[#This Row],[Units]] * tbl_Data[[#This Row],[Price]]</f>
        <v>2400</v>
      </c>
      <c r="I6993" s="4" t="s">
        <v>11</v>
      </c>
      <c r="J6993" s="4" t="s">
        <v>12</v>
      </c>
      <c r="K6993" s="4" t="s">
        <v>53</v>
      </c>
    </row>
    <row r="6994" spans="2:11" x14ac:dyDescent="0.25">
      <c r="B6994" s="7">
        <v>44468</v>
      </c>
      <c r="C6994" s="4" t="s">
        <v>21</v>
      </c>
      <c r="D6994" s="4" t="s">
        <v>14</v>
      </c>
      <c r="E6994" s="4" t="s">
        <v>10</v>
      </c>
      <c r="F6994" s="4">
        <v>8</v>
      </c>
      <c r="G6994" s="13">
        <f t="shared" si="109"/>
        <v>400</v>
      </c>
      <c r="H6994" s="13">
        <f>tbl_Data[[#This Row],[Units]] * tbl_Data[[#This Row],[Price]]</f>
        <v>3200</v>
      </c>
      <c r="I6994" s="4" t="s">
        <v>11</v>
      </c>
      <c r="J6994" s="4" t="s">
        <v>12</v>
      </c>
      <c r="K6994" s="4" t="s">
        <v>55</v>
      </c>
    </row>
    <row r="6995" spans="2:11" x14ac:dyDescent="0.25">
      <c r="B6995" s="7">
        <v>44468</v>
      </c>
      <c r="C6995" s="4" t="s">
        <v>13</v>
      </c>
      <c r="D6995" s="4" t="s">
        <v>9</v>
      </c>
      <c r="E6995" s="4" t="s">
        <v>15</v>
      </c>
      <c r="F6995" s="4">
        <v>39</v>
      </c>
      <c r="G6995" s="13">
        <f t="shared" si="109"/>
        <v>100</v>
      </c>
      <c r="H6995" s="13">
        <f>tbl_Data[[#This Row],[Units]] * tbl_Data[[#This Row],[Price]]</f>
        <v>3900</v>
      </c>
      <c r="I6995" s="4" t="s">
        <v>11</v>
      </c>
      <c r="J6995" s="4" t="s">
        <v>12</v>
      </c>
      <c r="K6995" s="4" t="s">
        <v>56</v>
      </c>
    </row>
    <row r="6996" spans="2:11" x14ac:dyDescent="0.25">
      <c r="B6996" s="7">
        <v>44468</v>
      </c>
      <c r="C6996" s="4" t="s">
        <v>13</v>
      </c>
      <c r="D6996" s="4" t="s">
        <v>14</v>
      </c>
      <c r="E6996" s="4" t="s">
        <v>20</v>
      </c>
      <c r="F6996" s="4">
        <v>14</v>
      </c>
      <c r="G6996" s="13">
        <f t="shared" si="109"/>
        <v>300</v>
      </c>
      <c r="H6996" s="13">
        <f>tbl_Data[[#This Row],[Units]] * tbl_Data[[#This Row],[Price]]</f>
        <v>4200</v>
      </c>
      <c r="I6996" s="4" t="s">
        <v>23</v>
      </c>
      <c r="J6996" s="4" t="s">
        <v>12</v>
      </c>
      <c r="K6996" s="4" t="s">
        <v>53</v>
      </c>
    </row>
    <row r="6997" spans="2:11" x14ac:dyDescent="0.25">
      <c r="B6997" s="7">
        <v>44468</v>
      </c>
      <c r="C6997" s="4" t="s">
        <v>21</v>
      </c>
      <c r="D6997" s="4" t="s">
        <v>16</v>
      </c>
      <c r="E6997" s="4" t="s">
        <v>15</v>
      </c>
      <c r="F6997" s="4">
        <v>42</v>
      </c>
      <c r="G6997" s="13">
        <f t="shared" si="109"/>
        <v>100</v>
      </c>
      <c r="H6997" s="13">
        <f>tbl_Data[[#This Row],[Units]] * tbl_Data[[#This Row],[Price]]</f>
        <v>4200</v>
      </c>
      <c r="I6997" s="4" t="s">
        <v>11</v>
      </c>
      <c r="J6997" s="4" t="s">
        <v>12</v>
      </c>
      <c r="K6997" s="4" t="s">
        <v>55</v>
      </c>
    </row>
    <row r="6998" spans="2:11" x14ac:dyDescent="0.25">
      <c r="B6998" s="7">
        <v>44468</v>
      </c>
      <c r="C6998" s="4" t="s">
        <v>8</v>
      </c>
      <c r="D6998" s="4" t="s">
        <v>48</v>
      </c>
      <c r="E6998" s="4" t="s">
        <v>10</v>
      </c>
      <c r="F6998" s="4">
        <v>12</v>
      </c>
      <c r="G6998" s="13">
        <f t="shared" si="109"/>
        <v>400</v>
      </c>
      <c r="H6998" s="13">
        <f>tbl_Data[[#This Row],[Units]] * tbl_Data[[#This Row],[Price]]</f>
        <v>4800</v>
      </c>
      <c r="I6998" s="4" t="s">
        <v>23</v>
      </c>
      <c r="J6998" s="4" t="s">
        <v>19</v>
      </c>
      <c r="K6998" s="4" t="s">
        <v>52</v>
      </c>
    </row>
    <row r="6999" spans="2:11" x14ac:dyDescent="0.25">
      <c r="B6999" s="7">
        <v>44468</v>
      </c>
      <c r="C6999" s="4" t="s">
        <v>13</v>
      </c>
      <c r="D6999" s="4" t="s">
        <v>18</v>
      </c>
      <c r="E6999" s="4" t="s">
        <v>20</v>
      </c>
      <c r="F6999" s="4">
        <v>31</v>
      </c>
      <c r="G6999" s="13">
        <f t="shared" si="109"/>
        <v>300</v>
      </c>
      <c r="H6999" s="13">
        <f>tbl_Data[[#This Row],[Units]] * tbl_Data[[#This Row],[Price]]</f>
        <v>9300</v>
      </c>
      <c r="I6999" s="4" t="s">
        <v>11</v>
      </c>
      <c r="J6999" s="4" t="s">
        <v>12</v>
      </c>
      <c r="K6999" s="4" t="s">
        <v>53</v>
      </c>
    </row>
    <row r="7000" spans="2:11" x14ac:dyDescent="0.25">
      <c r="B7000" s="7">
        <v>44468</v>
      </c>
      <c r="C7000" s="4" t="s">
        <v>21</v>
      </c>
      <c r="D7000" s="4" t="s">
        <v>16</v>
      </c>
      <c r="E7000" s="4" t="s">
        <v>20</v>
      </c>
      <c r="F7000" s="4">
        <v>33</v>
      </c>
      <c r="G7000" s="13">
        <f t="shared" si="109"/>
        <v>300</v>
      </c>
      <c r="H7000" s="13">
        <f>tbl_Data[[#This Row],[Units]] * tbl_Data[[#This Row],[Price]]</f>
        <v>9900</v>
      </c>
      <c r="I7000" s="4" t="s">
        <v>11</v>
      </c>
      <c r="J7000" s="4" t="s">
        <v>12</v>
      </c>
      <c r="K7000" s="4" t="s">
        <v>53</v>
      </c>
    </row>
    <row r="7001" spans="2:11" x14ac:dyDescent="0.25">
      <c r="B7001" s="7">
        <v>44468</v>
      </c>
      <c r="C7001" s="4" t="s">
        <v>8</v>
      </c>
      <c r="D7001" s="4" t="s">
        <v>18</v>
      </c>
      <c r="E7001" s="4" t="s">
        <v>17</v>
      </c>
      <c r="F7001" s="4">
        <v>29</v>
      </c>
      <c r="G7001" s="13">
        <f t="shared" si="109"/>
        <v>500</v>
      </c>
      <c r="H7001" s="13">
        <f>tbl_Data[[#This Row],[Units]] * tbl_Data[[#This Row],[Price]]</f>
        <v>14500</v>
      </c>
      <c r="I7001" s="4" t="s">
        <v>11</v>
      </c>
      <c r="J7001" s="4" t="s">
        <v>12</v>
      </c>
      <c r="K7001" s="4" t="s">
        <v>55</v>
      </c>
    </row>
    <row r="7002" spans="2:11" x14ac:dyDescent="0.25">
      <c r="B7002" s="7">
        <v>44468</v>
      </c>
      <c r="C7002" s="4" t="s">
        <v>21</v>
      </c>
      <c r="D7002" s="4" t="s">
        <v>16</v>
      </c>
      <c r="E7002" s="4" t="s">
        <v>10</v>
      </c>
      <c r="F7002" s="4">
        <v>38</v>
      </c>
      <c r="G7002" s="13">
        <f t="shared" si="109"/>
        <v>400</v>
      </c>
      <c r="H7002" s="13">
        <f>tbl_Data[[#This Row],[Units]] * tbl_Data[[#This Row],[Price]]</f>
        <v>15200</v>
      </c>
      <c r="I7002" s="4" t="s">
        <v>11</v>
      </c>
      <c r="J7002" s="4" t="s">
        <v>12</v>
      </c>
      <c r="K7002" s="4" t="s">
        <v>55</v>
      </c>
    </row>
    <row r="7003" spans="2:11" x14ac:dyDescent="0.25">
      <c r="B7003" s="7">
        <v>44468</v>
      </c>
      <c r="C7003" s="4" t="s">
        <v>8</v>
      </c>
      <c r="D7003" s="4" t="s">
        <v>14</v>
      </c>
      <c r="E7003" s="4" t="s">
        <v>10</v>
      </c>
      <c r="F7003" s="4">
        <v>49</v>
      </c>
      <c r="G7003" s="13">
        <f t="shared" si="109"/>
        <v>400</v>
      </c>
      <c r="H7003" s="13">
        <f>tbl_Data[[#This Row],[Units]] * tbl_Data[[#This Row],[Price]]</f>
        <v>19600</v>
      </c>
      <c r="I7003" s="4" t="s">
        <v>11</v>
      </c>
      <c r="J7003" s="4" t="s">
        <v>12</v>
      </c>
      <c r="K7003" s="4" t="s">
        <v>55</v>
      </c>
    </row>
    <row r="7004" spans="2:11" x14ac:dyDescent="0.25">
      <c r="B7004" s="7">
        <v>44468</v>
      </c>
      <c r="C7004" s="4" t="s">
        <v>21</v>
      </c>
      <c r="D7004" s="4" t="s">
        <v>18</v>
      </c>
      <c r="E7004" s="4" t="s">
        <v>17</v>
      </c>
      <c r="F7004" s="4">
        <v>47</v>
      </c>
      <c r="G7004" s="13">
        <f t="shared" si="109"/>
        <v>500</v>
      </c>
      <c r="H7004" s="13">
        <f>tbl_Data[[#This Row],[Units]] * tbl_Data[[#This Row],[Price]]</f>
        <v>23500</v>
      </c>
      <c r="I7004" s="4" t="s">
        <v>11</v>
      </c>
      <c r="J7004" s="4" t="s">
        <v>12</v>
      </c>
      <c r="K7004" s="4" t="s">
        <v>52</v>
      </c>
    </row>
    <row r="7005" spans="2:11" x14ac:dyDescent="0.25">
      <c r="B7005" s="7">
        <v>44469</v>
      </c>
      <c r="C7005" s="4" t="s">
        <v>8</v>
      </c>
      <c r="D7005" s="4" t="s">
        <v>48</v>
      </c>
      <c r="E7005" s="4" t="s">
        <v>22</v>
      </c>
      <c r="F7005" s="4">
        <v>4</v>
      </c>
      <c r="G7005" s="13">
        <f t="shared" si="109"/>
        <v>200</v>
      </c>
      <c r="H7005" s="13">
        <f>tbl_Data[[#This Row],[Units]] * tbl_Data[[#This Row],[Price]]</f>
        <v>800</v>
      </c>
      <c r="I7005" s="4" t="s">
        <v>11</v>
      </c>
      <c r="J7005" s="4" t="s">
        <v>12</v>
      </c>
      <c r="K7005" s="4" t="s">
        <v>52</v>
      </c>
    </row>
    <row r="7006" spans="2:11" x14ac:dyDescent="0.25">
      <c r="B7006" s="7">
        <v>44469</v>
      </c>
      <c r="C7006" s="4" t="s">
        <v>21</v>
      </c>
      <c r="D7006" s="4" t="s">
        <v>48</v>
      </c>
      <c r="E7006" s="4" t="s">
        <v>20</v>
      </c>
      <c r="F7006" s="4">
        <v>8</v>
      </c>
      <c r="G7006" s="13">
        <f t="shared" si="109"/>
        <v>300</v>
      </c>
      <c r="H7006" s="13">
        <f>tbl_Data[[#This Row],[Units]] * tbl_Data[[#This Row],[Price]]</f>
        <v>2400</v>
      </c>
      <c r="I7006" s="4" t="s">
        <v>11</v>
      </c>
      <c r="J7006" s="4" t="s">
        <v>19</v>
      </c>
      <c r="K7006" s="4" t="s">
        <v>52</v>
      </c>
    </row>
    <row r="7007" spans="2:11" x14ac:dyDescent="0.25">
      <c r="B7007" s="7">
        <v>44469</v>
      </c>
      <c r="C7007" s="4" t="s">
        <v>13</v>
      </c>
      <c r="D7007" s="4" t="s">
        <v>18</v>
      </c>
      <c r="E7007" s="4" t="s">
        <v>20</v>
      </c>
      <c r="F7007" s="4">
        <v>9</v>
      </c>
      <c r="G7007" s="13">
        <f t="shared" si="109"/>
        <v>300</v>
      </c>
      <c r="H7007" s="13">
        <f>tbl_Data[[#This Row],[Units]] * tbl_Data[[#This Row],[Price]]</f>
        <v>2700</v>
      </c>
      <c r="I7007" s="4" t="s">
        <v>11</v>
      </c>
      <c r="J7007" s="4" t="s">
        <v>12</v>
      </c>
      <c r="K7007" s="4" t="s">
        <v>53</v>
      </c>
    </row>
    <row r="7008" spans="2:11" x14ac:dyDescent="0.25">
      <c r="B7008" s="7">
        <v>44469</v>
      </c>
      <c r="C7008" s="4" t="s">
        <v>21</v>
      </c>
      <c r="D7008" s="4" t="s">
        <v>14</v>
      </c>
      <c r="E7008" s="4" t="s">
        <v>22</v>
      </c>
      <c r="F7008" s="4">
        <v>16</v>
      </c>
      <c r="G7008" s="13">
        <f t="shared" si="109"/>
        <v>200</v>
      </c>
      <c r="H7008" s="13">
        <f>tbl_Data[[#This Row],[Units]] * tbl_Data[[#This Row],[Price]]</f>
        <v>3200</v>
      </c>
      <c r="I7008" s="4" t="s">
        <v>11</v>
      </c>
      <c r="J7008" s="4" t="s">
        <v>19</v>
      </c>
      <c r="K7008" s="4" t="s">
        <v>52</v>
      </c>
    </row>
    <row r="7009" spans="2:11" x14ac:dyDescent="0.25">
      <c r="B7009" s="7">
        <v>44469</v>
      </c>
      <c r="C7009" s="4" t="s">
        <v>8</v>
      </c>
      <c r="D7009" s="4" t="s">
        <v>9</v>
      </c>
      <c r="E7009" s="4" t="s">
        <v>15</v>
      </c>
      <c r="F7009" s="4">
        <v>46</v>
      </c>
      <c r="G7009" s="13">
        <f t="shared" si="109"/>
        <v>100</v>
      </c>
      <c r="H7009" s="13">
        <f>tbl_Data[[#This Row],[Units]] * tbl_Data[[#This Row],[Price]]</f>
        <v>4600</v>
      </c>
      <c r="I7009" s="4" t="s">
        <v>11</v>
      </c>
      <c r="J7009" s="4" t="s">
        <v>12</v>
      </c>
      <c r="K7009" s="4" t="s">
        <v>55</v>
      </c>
    </row>
    <row r="7010" spans="2:11" x14ac:dyDescent="0.25">
      <c r="B7010" s="7">
        <v>44469</v>
      </c>
      <c r="C7010" s="4" t="s">
        <v>21</v>
      </c>
      <c r="D7010" s="4" t="s">
        <v>14</v>
      </c>
      <c r="E7010" s="4" t="s">
        <v>10</v>
      </c>
      <c r="F7010" s="4">
        <v>14</v>
      </c>
      <c r="G7010" s="13">
        <f t="shared" si="109"/>
        <v>400</v>
      </c>
      <c r="H7010" s="13">
        <f>tbl_Data[[#This Row],[Units]] * tbl_Data[[#This Row],[Price]]</f>
        <v>5600</v>
      </c>
      <c r="I7010" s="4" t="s">
        <v>11</v>
      </c>
      <c r="J7010" s="4" t="s">
        <v>12</v>
      </c>
      <c r="K7010" s="4" t="s">
        <v>52</v>
      </c>
    </row>
    <row r="7011" spans="2:11" x14ac:dyDescent="0.25">
      <c r="B7011" s="7">
        <v>44469</v>
      </c>
      <c r="C7011" s="4" t="s">
        <v>13</v>
      </c>
      <c r="D7011" s="4" t="s">
        <v>16</v>
      </c>
      <c r="E7011" s="4" t="s">
        <v>22</v>
      </c>
      <c r="F7011" s="4">
        <v>40</v>
      </c>
      <c r="G7011" s="13">
        <f t="shared" si="109"/>
        <v>200</v>
      </c>
      <c r="H7011" s="13">
        <f>tbl_Data[[#This Row],[Units]] * tbl_Data[[#This Row],[Price]]</f>
        <v>8000</v>
      </c>
      <c r="I7011" s="4" t="s">
        <v>11</v>
      </c>
      <c r="J7011" s="4" t="s">
        <v>12</v>
      </c>
      <c r="K7011" s="4" t="s">
        <v>52</v>
      </c>
    </row>
    <row r="7012" spans="2:11" x14ac:dyDescent="0.25">
      <c r="B7012" s="7">
        <v>44469</v>
      </c>
      <c r="C7012" s="4" t="s">
        <v>13</v>
      </c>
      <c r="D7012" s="4" t="s">
        <v>48</v>
      </c>
      <c r="E7012" s="4" t="s">
        <v>17</v>
      </c>
      <c r="F7012" s="4">
        <v>18</v>
      </c>
      <c r="G7012" s="13">
        <f t="shared" si="109"/>
        <v>500</v>
      </c>
      <c r="H7012" s="13">
        <f>tbl_Data[[#This Row],[Units]] * tbl_Data[[#This Row],[Price]]</f>
        <v>9000</v>
      </c>
      <c r="I7012" s="4" t="s">
        <v>23</v>
      </c>
      <c r="J7012" s="4" t="s">
        <v>19</v>
      </c>
      <c r="K7012" s="4" t="s">
        <v>55</v>
      </c>
    </row>
    <row r="7013" spans="2:11" x14ac:dyDescent="0.25">
      <c r="B7013" s="7">
        <v>44469</v>
      </c>
      <c r="C7013" s="4" t="s">
        <v>8</v>
      </c>
      <c r="D7013" s="4" t="s">
        <v>16</v>
      </c>
      <c r="E7013" s="4" t="s">
        <v>17</v>
      </c>
      <c r="F7013" s="4">
        <v>22</v>
      </c>
      <c r="G7013" s="13">
        <f t="shared" si="109"/>
        <v>500</v>
      </c>
      <c r="H7013" s="13">
        <f>tbl_Data[[#This Row],[Units]] * tbl_Data[[#This Row],[Price]]</f>
        <v>11000</v>
      </c>
      <c r="I7013" s="4" t="s">
        <v>11</v>
      </c>
      <c r="J7013" s="4" t="s">
        <v>12</v>
      </c>
      <c r="K7013" s="4" t="s">
        <v>53</v>
      </c>
    </row>
    <row r="7014" spans="2:11" x14ac:dyDescent="0.25">
      <c r="B7014" s="7">
        <v>44469</v>
      </c>
      <c r="C7014" s="4" t="s">
        <v>21</v>
      </c>
      <c r="D7014" s="4" t="s">
        <v>18</v>
      </c>
      <c r="E7014" s="4" t="s">
        <v>10</v>
      </c>
      <c r="F7014" s="4">
        <v>35</v>
      </c>
      <c r="G7014" s="13">
        <f t="shared" si="109"/>
        <v>400</v>
      </c>
      <c r="H7014" s="13">
        <f>tbl_Data[[#This Row],[Units]] * tbl_Data[[#This Row],[Price]]</f>
        <v>14000</v>
      </c>
      <c r="I7014" s="4" t="s">
        <v>11</v>
      </c>
      <c r="J7014" s="4" t="s">
        <v>19</v>
      </c>
      <c r="K7014" s="4" t="s">
        <v>53</v>
      </c>
    </row>
    <row r="7015" spans="2:11" x14ac:dyDescent="0.25">
      <c r="B7015" s="7">
        <v>44469</v>
      </c>
      <c r="C7015" s="4" t="s">
        <v>21</v>
      </c>
      <c r="D7015" s="4" t="s">
        <v>9</v>
      </c>
      <c r="E7015" s="4" t="s">
        <v>17</v>
      </c>
      <c r="F7015" s="4">
        <v>33</v>
      </c>
      <c r="G7015" s="13">
        <f t="shared" si="109"/>
        <v>500</v>
      </c>
      <c r="H7015" s="13">
        <f>tbl_Data[[#This Row],[Units]] * tbl_Data[[#This Row],[Price]]</f>
        <v>16500</v>
      </c>
      <c r="I7015" s="4" t="s">
        <v>11</v>
      </c>
      <c r="J7015" s="4" t="s">
        <v>12</v>
      </c>
      <c r="K7015" s="4" t="s">
        <v>52</v>
      </c>
    </row>
    <row r="7016" spans="2:11" x14ac:dyDescent="0.25">
      <c r="B7016" s="7">
        <v>44469</v>
      </c>
      <c r="C7016" s="4" t="s">
        <v>13</v>
      </c>
      <c r="D7016" s="4" t="s">
        <v>18</v>
      </c>
      <c r="E7016" s="4" t="s">
        <v>10</v>
      </c>
      <c r="F7016" s="4">
        <v>42</v>
      </c>
      <c r="G7016" s="13">
        <f t="shared" si="109"/>
        <v>400</v>
      </c>
      <c r="H7016" s="13">
        <f>tbl_Data[[#This Row],[Units]] * tbl_Data[[#This Row],[Price]]</f>
        <v>16800</v>
      </c>
      <c r="I7016" s="4" t="s">
        <v>11</v>
      </c>
      <c r="J7016" s="4" t="s">
        <v>12</v>
      </c>
      <c r="K7016" s="4" t="s">
        <v>53</v>
      </c>
    </row>
    <row r="7017" spans="2:11" x14ac:dyDescent="0.25">
      <c r="B7017" s="7">
        <v>44469</v>
      </c>
      <c r="C7017" s="4" t="s">
        <v>13</v>
      </c>
      <c r="D7017" s="4" t="s">
        <v>16</v>
      </c>
      <c r="E7017" s="4" t="s">
        <v>17</v>
      </c>
      <c r="F7017" s="4">
        <v>38</v>
      </c>
      <c r="G7017" s="13">
        <f t="shared" si="109"/>
        <v>500</v>
      </c>
      <c r="H7017" s="13">
        <f>tbl_Data[[#This Row],[Units]] * tbl_Data[[#This Row],[Price]]</f>
        <v>19000</v>
      </c>
      <c r="I7017" s="4" t="s">
        <v>11</v>
      </c>
      <c r="J7017" s="4" t="s">
        <v>12</v>
      </c>
      <c r="K7017" s="4" t="s">
        <v>53</v>
      </c>
    </row>
    <row r="7018" spans="2:11" x14ac:dyDescent="0.25">
      <c r="B7018" s="7">
        <v>44470</v>
      </c>
      <c r="C7018" s="4" t="s">
        <v>21</v>
      </c>
      <c r="D7018" s="4" t="s">
        <v>18</v>
      </c>
      <c r="E7018" s="4" t="s">
        <v>22</v>
      </c>
      <c r="F7018" s="4">
        <v>13</v>
      </c>
      <c r="G7018" s="13">
        <f t="shared" si="109"/>
        <v>200</v>
      </c>
      <c r="H7018" s="13">
        <f>tbl_Data[[#This Row],[Units]] * tbl_Data[[#This Row],[Price]]</f>
        <v>2600</v>
      </c>
      <c r="I7018" s="4" t="s">
        <v>11</v>
      </c>
      <c r="J7018" s="4" t="s">
        <v>12</v>
      </c>
      <c r="K7018" s="4" t="s">
        <v>55</v>
      </c>
    </row>
    <row r="7019" spans="2:11" x14ac:dyDescent="0.25">
      <c r="B7019" s="7">
        <v>44470</v>
      </c>
      <c r="C7019" s="4" t="s">
        <v>8</v>
      </c>
      <c r="D7019" s="4" t="s">
        <v>16</v>
      </c>
      <c r="E7019" s="4" t="s">
        <v>22</v>
      </c>
      <c r="F7019" s="4">
        <v>23</v>
      </c>
      <c r="G7019" s="13">
        <f t="shared" si="109"/>
        <v>200</v>
      </c>
      <c r="H7019" s="13">
        <f>tbl_Data[[#This Row],[Units]] * tbl_Data[[#This Row],[Price]]</f>
        <v>4600</v>
      </c>
      <c r="I7019" s="4" t="s">
        <v>11</v>
      </c>
      <c r="J7019" s="4" t="s">
        <v>12</v>
      </c>
      <c r="K7019" s="4" t="s">
        <v>54</v>
      </c>
    </row>
    <row r="7020" spans="2:11" x14ac:dyDescent="0.25">
      <c r="B7020" s="7">
        <v>44470</v>
      </c>
      <c r="C7020" s="4" t="s">
        <v>8</v>
      </c>
      <c r="D7020" s="4" t="s">
        <v>14</v>
      </c>
      <c r="E7020" s="4" t="s">
        <v>22</v>
      </c>
      <c r="F7020" s="4">
        <v>25</v>
      </c>
      <c r="G7020" s="13">
        <f t="shared" si="109"/>
        <v>200</v>
      </c>
      <c r="H7020" s="13">
        <f>tbl_Data[[#This Row],[Units]] * tbl_Data[[#This Row],[Price]]</f>
        <v>5000</v>
      </c>
      <c r="I7020" s="4" t="s">
        <v>11</v>
      </c>
      <c r="J7020" s="4" t="s">
        <v>19</v>
      </c>
      <c r="K7020" s="4" t="s">
        <v>53</v>
      </c>
    </row>
    <row r="7021" spans="2:11" x14ac:dyDescent="0.25">
      <c r="B7021" s="7">
        <v>44470</v>
      </c>
      <c r="C7021" s="4" t="s">
        <v>13</v>
      </c>
      <c r="D7021" s="4" t="s">
        <v>18</v>
      </c>
      <c r="E7021" s="4" t="s">
        <v>10</v>
      </c>
      <c r="F7021" s="4">
        <v>15</v>
      </c>
      <c r="G7021" s="13">
        <f t="shared" si="109"/>
        <v>400</v>
      </c>
      <c r="H7021" s="13">
        <f>tbl_Data[[#This Row],[Units]] * tbl_Data[[#This Row],[Price]]</f>
        <v>6000</v>
      </c>
      <c r="I7021" s="4" t="s">
        <v>23</v>
      </c>
      <c r="J7021" s="4" t="s">
        <v>12</v>
      </c>
      <c r="K7021" s="4" t="s">
        <v>53</v>
      </c>
    </row>
    <row r="7022" spans="2:11" x14ac:dyDescent="0.25">
      <c r="B7022" s="7">
        <v>44470</v>
      </c>
      <c r="C7022" s="4" t="s">
        <v>13</v>
      </c>
      <c r="D7022" s="4" t="s">
        <v>14</v>
      </c>
      <c r="E7022" s="4" t="s">
        <v>17</v>
      </c>
      <c r="F7022" s="4">
        <v>20</v>
      </c>
      <c r="G7022" s="13">
        <f t="shared" si="109"/>
        <v>500</v>
      </c>
      <c r="H7022" s="13">
        <f>tbl_Data[[#This Row],[Units]] * tbl_Data[[#This Row],[Price]]</f>
        <v>10000</v>
      </c>
      <c r="I7022" s="4" t="s">
        <v>11</v>
      </c>
      <c r="J7022" s="4" t="s">
        <v>12</v>
      </c>
      <c r="K7022" s="4" t="s">
        <v>53</v>
      </c>
    </row>
    <row r="7023" spans="2:11" x14ac:dyDescent="0.25">
      <c r="B7023" s="7">
        <v>44470</v>
      </c>
      <c r="C7023" s="4" t="s">
        <v>21</v>
      </c>
      <c r="D7023" s="4" t="s">
        <v>16</v>
      </c>
      <c r="E7023" s="4" t="s">
        <v>17</v>
      </c>
      <c r="F7023" s="4">
        <v>23</v>
      </c>
      <c r="G7023" s="13">
        <f t="shared" si="109"/>
        <v>500</v>
      </c>
      <c r="H7023" s="13">
        <f>tbl_Data[[#This Row],[Units]] * tbl_Data[[#This Row],[Price]]</f>
        <v>11500</v>
      </c>
      <c r="I7023" s="4" t="s">
        <v>11</v>
      </c>
      <c r="J7023" s="4" t="s">
        <v>12</v>
      </c>
      <c r="K7023" s="4" t="s">
        <v>56</v>
      </c>
    </row>
    <row r="7024" spans="2:11" x14ac:dyDescent="0.25">
      <c r="B7024" s="7">
        <v>44470</v>
      </c>
      <c r="C7024" s="4" t="s">
        <v>13</v>
      </c>
      <c r="D7024" s="4" t="s">
        <v>9</v>
      </c>
      <c r="E7024" s="4" t="s">
        <v>10</v>
      </c>
      <c r="F7024" s="4">
        <v>31</v>
      </c>
      <c r="G7024" s="13">
        <f t="shared" si="109"/>
        <v>400</v>
      </c>
      <c r="H7024" s="13">
        <f>tbl_Data[[#This Row],[Units]] * tbl_Data[[#This Row],[Price]]</f>
        <v>12400</v>
      </c>
      <c r="I7024" s="4" t="s">
        <v>11</v>
      </c>
      <c r="J7024" s="4" t="s">
        <v>12</v>
      </c>
      <c r="K7024" s="4" t="s">
        <v>52</v>
      </c>
    </row>
    <row r="7025" spans="2:11" x14ac:dyDescent="0.25">
      <c r="B7025" s="7">
        <v>44470</v>
      </c>
      <c r="C7025" s="4" t="s">
        <v>8</v>
      </c>
      <c r="D7025" s="4" t="s">
        <v>14</v>
      </c>
      <c r="E7025" s="4" t="s">
        <v>17</v>
      </c>
      <c r="F7025" s="4">
        <v>27</v>
      </c>
      <c r="G7025" s="13">
        <f t="shared" si="109"/>
        <v>500</v>
      </c>
      <c r="H7025" s="13">
        <f>tbl_Data[[#This Row],[Units]] * tbl_Data[[#This Row],[Price]]</f>
        <v>13500</v>
      </c>
      <c r="I7025" s="4" t="s">
        <v>11</v>
      </c>
      <c r="J7025" s="4" t="s">
        <v>12</v>
      </c>
      <c r="K7025" s="4" t="s">
        <v>52</v>
      </c>
    </row>
    <row r="7026" spans="2:11" x14ac:dyDescent="0.25">
      <c r="B7026" s="7">
        <v>44470</v>
      </c>
      <c r="C7026" s="4" t="s">
        <v>13</v>
      </c>
      <c r="D7026" s="4" t="s">
        <v>18</v>
      </c>
      <c r="E7026" s="4" t="s">
        <v>10</v>
      </c>
      <c r="F7026" s="4">
        <v>44</v>
      </c>
      <c r="G7026" s="13">
        <f t="shared" si="109"/>
        <v>400</v>
      </c>
      <c r="H7026" s="13">
        <f>tbl_Data[[#This Row],[Units]] * tbl_Data[[#This Row],[Price]]</f>
        <v>17600</v>
      </c>
      <c r="I7026" s="4" t="s">
        <v>11</v>
      </c>
      <c r="J7026" s="4" t="s">
        <v>12</v>
      </c>
      <c r="K7026" s="4" t="s">
        <v>55</v>
      </c>
    </row>
    <row r="7027" spans="2:11" x14ac:dyDescent="0.25">
      <c r="B7027" s="7">
        <v>44470</v>
      </c>
      <c r="C7027" s="4" t="s">
        <v>21</v>
      </c>
      <c r="D7027" s="4" t="s">
        <v>14</v>
      </c>
      <c r="E7027" s="4" t="s">
        <v>10</v>
      </c>
      <c r="F7027" s="4">
        <v>45</v>
      </c>
      <c r="G7027" s="13">
        <f t="shared" si="109"/>
        <v>400</v>
      </c>
      <c r="H7027" s="13">
        <f>tbl_Data[[#This Row],[Units]] * tbl_Data[[#This Row],[Price]]</f>
        <v>18000</v>
      </c>
      <c r="I7027" s="4" t="s">
        <v>11</v>
      </c>
      <c r="J7027" s="4" t="s">
        <v>12</v>
      </c>
      <c r="K7027" s="4" t="s">
        <v>52</v>
      </c>
    </row>
    <row r="7028" spans="2:11" x14ac:dyDescent="0.25">
      <c r="B7028" s="7">
        <v>44470</v>
      </c>
      <c r="C7028" s="4" t="s">
        <v>13</v>
      </c>
      <c r="D7028" s="4" t="s">
        <v>14</v>
      </c>
      <c r="E7028" s="4" t="s">
        <v>10</v>
      </c>
      <c r="F7028" s="4">
        <v>48</v>
      </c>
      <c r="G7028" s="13">
        <f t="shared" si="109"/>
        <v>400</v>
      </c>
      <c r="H7028" s="13">
        <f>tbl_Data[[#This Row],[Units]] * tbl_Data[[#This Row],[Price]]</f>
        <v>19200</v>
      </c>
      <c r="I7028" s="4" t="s">
        <v>11</v>
      </c>
      <c r="J7028" s="4" t="s">
        <v>12</v>
      </c>
      <c r="K7028" s="4" t="s">
        <v>55</v>
      </c>
    </row>
    <row r="7029" spans="2:11" x14ac:dyDescent="0.25">
      <c r="B7029" s="7">
        <v>44470</v>
      </c>
      <c r="C7029" s="4" t="s">
        <v>21</v>
      </c>
      <c r="D7029" s="4" t="s">
        <v>18</v>
      </c>
      <c r="E7029" s="4" t="s">
        <v>17</v>
      </c>
      <c r="F7029" s="4">
        <v>49</v>
      </c>
      <c r="G7029" s="13">
        <f t="shared" si="109"/>
        <v>500</v>
      </c>
      <c r="H7029" s="13">
        <f>tbl_Data[[#This Row],[Units]] * tbl_Data[[#This Row],[Price]]</f>
        <v>24500</v>
      </c>
      <c r="I7029" s="4" t="s">
        <v>11</v>
      </c>
      <c r="J7029" s="4" t="s">
        <v>12</v>
      </c>
      <c r="K7029" s="4" t="s">
        <v>52</v>
      </c>
    </row>
    <row r="7030" spans="2:11" x14ac:dyDescent="0.25">
      <c r="B7030" s="7">
        <v>44471</v>
      </c>
      <c r="C7030" s="4" t="s">
        <v>21</v>
      </c>
      <c r="D7030" s="4" t="s">
        <v>48</v>
      </c>
      <c r="E7030" s="4" t="s">
        <v>15</v>
      </c>
      <c r="F7030" s="4">
        <v>2</v>
      </c>
      <c r="G7030" s="13">
        <f t="shared" si="109"/>
        <v>100</v>
      </c>
      <c r="H7030" s="13">
        <f>tbl_Data[[#This Row],[Units]] * tbl_Data[[#This Row],[Price]]</f>
        <v>200</v>
      </c>
      <c r="I7030" s="4" t="s">
        <v>11</v>
      </c>
      <c r="J7030" s="4" t="s">
        <v>12</v>
      </c>
      <c r="K7030" s="4" t="s">
        <v>54</v>
      </c>
    </row>
    <row r="7031" spans="2:11" x14ac:dyDescent="0.25">
      <c r="B7031" s="7">
        <v>44471</v>
      </c>
      <c r="C7031" s="4" t="s">
        <v>21</v>
      </c>
      <c r="D7031" s="4" t="s">
        <v>18</v>
      </c>
      <c r="E7031" s="4" t="s">
        <v>22</v>
      </c>
      <c r="F7031" s="4">
        <v>8</v>
      </c>
      <c r="G7031" s="13">
        <f t="shared" si="109"/>
        <v>200</v>
      </c>
      <c r="H7031" s="13">
        <f>tbl_Data[[#This Row],[Units]] * tbl_Data[[#This Row],[Price]]</f>
        <v>1600</v>
      </c>
      <c r="I7031" s="4" t="s">
        <v>11</v>
      </c>
      <c r="J7031" s="4" t="s">
        <v>12</v>
      </c>
      <c r="K7031" s="4" t="s">
        <v>53</v>
      </c>
    </row>
    <row r="7032" spans="2:11" x14ac:dyDescent="0.25">
      <c r="B7032" s="7">
        <v>44471</v>
      </c>
      <c r="C7032" s="4" t="s">
        <v>13</v>
      </c>
      <c r="D7032" s="4" t="s">
        <v>18</v>
      </c>
      <c r="E7032" s="4" t="s">
        <v>10</v>
      </c>
      <c r="F7032" s="4">
        <v>7</v>
      </c>
      <c r="G7032" s="13">
        <f t="shared" si="109"/>
        <v>400</v>
      </c>
      <c r="H7032" s="13">
        <f>tbl_Data[[#This Row],[Units]] * tbl_Data[[#This Row],[Price]]</f>
        <v>2800</v>
      </c>
      <c r="I7032" s="4" t="s">
        <v>11</v>
      </c>
      <c r="J7032" s="4" t="s">
        <v>19</v>
      </c>
      <c r="K7032" s="4" t="s">
        <v>55</v>
      </c>
    </row>
    <row r="7033" spans="2:11" x14ac:dyDescent="0.25">
      <c r="B7033" s="7">
        <v>44471</v>
      </c>
      <c r="C7033" s="4" t="s">
        <v>21</v>
      </c>
      <c r="D7033" s="4" t="s">
        <v>18</v>
      </c>
      <c r="E7033" s="4" t="s">
        <v>22</v>
      </c>
      <c r="F7033" s="4">
        <v>24</v>
      </c>
      <c r="G7033" s="13">
        <f t="shared" si="109"/>
        <v>200</v>
      </c>
      <c r="H7033" s="13">
        <f>tbl_Data[[#This Row],[Units]] * tbl_Data[[#This Row],[Price]]</f>
        <v>4800</v>
      </c>
      <c r="I7033" s="4" t="s">
        <v>11</v>
      </c>
      <c r="J7033" s="4" t="s">
        <v>19</v>
      </c>
      <c r="K7033" s="4" t="s">
        <v>54</v>
      </c>
    </row>
    <row r="7034" spans="2:11" x14ac:dyDescent="0.25">
      <c r="B7034" s="7">
        <v>44471</v>
      </c>
      <c r="C7034" s="4" t="s">
        <v>21</v>
      </c>
      <c r="D7034" s="4" t="s">
        <v>14</v>
      </c>
      <c r="E7034" s="4" t="s">
        <v>22</v>
      </c>
      <c r="F7034" s="4">
        <v>35</v>
      </c>
      <c r="G7034" s="13">
        <f t="shared" si="109"/>
        <v>200</v>
      </c>
      <c r="H7034" s="13">
        <f>tbl_Data[[#This Row],[Units]] * tbl_Data[[#This Row],[Price]]</f>
        <v>7000</v>
      </c>
      <c r="I7034" s="4" t="s">
        <v>11</v>
      </c>
      <c r="J7034" s="4" t="s">
        <v>19</v>
      </c>
      <c r="K7034" s="4" t="s">
        <v>55</v>
      </c>
    </row>
    <row r="7035" spans="2:11" x14ac:dyDescent="0.25">
      <c r="B7035" s="7">
        <v>44471</v>
      </c>
      <c r="C7035" s="4" t="s">
        <v>13</v>
      </c>
      <c r="D7035" s="4" t="s">
        <v>48</v>
      </c>
      <c r="E7035" s="4" t="s">
        <v>22</v>
      </c>
      <c r="F7035" s="4">
        <v>40</v>
      </c>
      <c r="G7035" s="13">
        <f t="shared" si="109"/>
        <v>200</v>
      </c>
      <c r="H7035" s="13">
        <f>tbl_Data[[#This Row],[Units]] * tbl_Data[[#This Row],[Price]]</f>
        <v>8000</v>
      </c>
      <c r="I7035" s="4" t="s">
        <v>11</v>
      </c>
      <c r="J7035" s="4" t="s">
        <v>12</v>
      </c>
      <c r="K7035" s="4" t="s">
        <v>56</v>
      </c>
    </row>
    <row r="7036" spans="2:11" x14ac:dyDescent="0.25">
      <c r="B7036" s="7">
        <v>44471</v>
      </c>
      <c r="C7036" s="4" t="s">
        <v>8</v>
      </c>
      <c r="D7036" s="4" t="s">
        <v>18</v>
      </c>
      <c r="E7036" s="4" t="s">
        <v>20</v>
      </c>
      <c r="F7036" s="4">
        <v>34</v>
      </c>
      <c r="G7036" s="13">
        <f t="shared" si="109"/>
        <v>300</v>
      </c>
      <c r="H7036" s="13">
        <f>tbl_Data[[#This Row],[Units]] * tbl_Data[[#This Row],[Price]]</f>
        <v>10200</v>
      </c>
      <c r="I7036" s="4" t="s">
        <v>11</v>
      </c>
      <c r="J7036" s="4" t="s">
        <v>12</v>
      </c>
      <c r="K7036" s="4" t="s">
        <v>52</v>
      </c>
    </row>
    <row r="7037" spans="2:11" x14ac:dyDescent="0.25">
      <c r="B7037" s="7">
        <v>44471</v>
      </c>
      <c r="C7037" s="4" t="s">
        <v>8</v>
      </c>
      <c r="D7037" s="4" t="s">
        <v>18</v>
      </c>
      <c r="E7037" s="4" t="s">
        <v>17</v>
      </c>
      <c r="F7037" s="4">
        <v>36</v>
      </c>
      <c r="G7037" s="13">
        <f t="shared" si="109"/>
        <v>500</v>
      </c>
      <c r="H7037" s="13">
        <f>tbl_Data[[#This Row],[Units]] * tbl_Data[[#This Row],[Price]]</f>
        <v>18000</v>
      </c>
      <c r="I7037" s="4" t="s">
        <v>11</v>
      </c>
      <c r="J7037" s="4" t="s">
        <v>12</v>
      </c>
      <c r="K7037" s="4" t="s">
        <v>52</v>
      </c>
    </row>
    <row r="7038" spans="2:11" x14ac:dyDescent="0.25">
      <c r="B7038" s="7">
        <v>44471</v>
      </c>
      <c r="C7038" s="4" t="s">
        <v>8</v>
      </c>
      <c r="D7038" s="4" t="s">
        <v>14</v>
      </c>
      <c r="E7038" s="4" t="s">
        <v>10</v>
      </c>
      <c r="F7038" s="4">
        <v>47</v>
      </c>
      <c r="G7038" s="13">
        <f t="shared" si="109"/>
        <v>400</v>
      </c>
      <c r="H7038" s="13">
        <f>tbl_Data[[#This Row],[Units]] * tbl_Data[[#This Row],[Price]]</f>
        <v>18800</v>
      </c>
      <c r="I7038" s="4" t="s">
        <v>11</v>
      </c>
      <c r="J7038" s="4" t="s">
        <v>12</v>
      </c>
      <c r="K7038" s="4" t="s">
        <v>56</v>
      </c>
    </row>
    <row r="7039" spans="2:11" x14ac:dyDescent="0.25">
      <c r="B7039" s="7">
        <v>44472</v>
      </c>
      <c r="C7039" s="4" t="s">
        <v>8</v>
      </c>
      <c r="D7039" s="4" t="s">
        <v>16</v>
      </c>
      <c r="E7039" s="4" t="s">
        <v>22</v>
      </c>
      <c r="F7039" s="4">
        <v>7</v>
      </c>
      <c r="G7039" s="13">
        <f t="shared" si="109"/>
        <v>200</v>
      </c>
      <c r="H7039" s="13">
        <f>tbl_Data[[#This Row],[Units]] * tbl_Data[[#This Row],[Price]]</f>
        <v>1400</v>
      </c>
      <c r="I7039" s="4" t="s">
        <v>11</v>
      </c>
      <c r="J7039" s="4" t="s">
        <v>12</v>
      </c>
      <c r="K7039" s="4" t="s">
        <v>55</v>
      </c>
    </row>
    <row r="7040" spans="2:11" x14ac:dyDescent="0.25">
      <c r="B7040" s="7">
        <v>44472</v>
      </c>
      <c r="C7040" s="4" t="s">
        <v>21</v>
      </c>
      <c r="D7040" s="4" t="s">
        <v>14</v>
      </c>
      <c r="E7040" s="4" t="s">
        <v>22</v>
      </c>
      <c r="F7040" s="4">
        <v>13</v>
      </c>
      <c r="G7040" s="13">
        <f t="shared" si="109"/>
        <v>200</v>
      </c>
      <c r="H7040" s="13">
        <f>tbl_Data[[#This Row],[Units]] * tbl_Data[[#This Row],[Price]]</f>
        <v>2600</v>
      </c>
      <c r="I7040" s="4" t="s">
        <v>11</v>
      </c>
      <c r="J7040" s="4" t="s">
        <v>12</v>
      </c>
      <c r="K7040" s="4" t="s">
        <v>55</v>
      </c>
    </row>
    <row r="7041" spans="2:11" x14ac:dyDescent="0.25">
      <c r="B7041" s="7">
        <v>44472</v>
      </c>
      <c r="C7041" s="4" t="s">
        <v>13</v>
      </c>
      <c r="D7041" s="4" t="s">
        <v>18</v>
      </c>
      <c r="E7041" s="4" t="s">
        <v>17</v>
      </c>
      <c r="F7041" s="4">
        <v>14</v>
      </c>
      <c r="G7041" s="13">
        <f t="shared" si="109"/>
        <v>500</v>
      </c>
      <c r="H7041" s="13">
        <f>tbl_Data[[#This Row],[Units]] * tbl_Data[[#This Row],[Price]]</f>
        <v>7000</v>
      </c>
      <c r="I7041" s="4" t="s">
        <v>23</v>
      </c>
      <c r="J7041" s="4" t="s">
        <v>19</v>
      </c>
      <c r="K7041" s="4" t="s">
        <v>52</v>
      </c>
    </row>
    <row r="7042" spans="2:11" x14ac:dyDescent="0.25">
      <c r="B7042" s="7">
        <v>44472</v>
      </c>
      <c r="C7042" s="4" t="s">
        <v>8</v>
      </c>
      <c r="D7042" s="4" t="s">
        <v>24</v>
      </c>
      <c r="E7042" s="4" t="s">
        <v>17</v>
      </c>
      <c r="F7042" s="4">
        <v>16</v>
      </c>
      <c r="G7042" s="13">
        <f t="shared" si="109"/>
        <v>500</v>
      </c>
      <c r="H7042" s="13">
        <f>tbl_Data[[#This Row],[Units]] * tbl_Data[[#This Row],[Price]]</f>
        <v>8000</v>
      </c>
      <c r="I7042" s="4" t="s">
        <v>23</v>
      </c>
      <c r="J7042" s="4" t="s">
        <v>12</v>
      </c>
      <c r="K7042" s="4" t="s">
        <v>53</v>
      </c>
    </row>
    <row r="7043" spans="2:11" x14ac:dyDescent="0.25">
      <c r="B7043" s="7">
        <v>44472</v>
      </c>
      <c r="C7043" s="4" t="s">
        <v>21</v>
      </c>
      <c r="D7043" s="4" t="s">
        <v>14</v>
      </c>
      <c r="E7043" s="4" t="s">
        <v>22</v>
      </c>
      <c r="F7043" s="4">
        <v>47</v>
      </c>
      <c r="G7043" s="13">
        <f t="shared" si="109"/>
        <v>200</v>
      </c>
      <c r="H7043" s="13">
        <f>tbl_Data[[#This Row],[Units]] * tbl_Data[[#This Row],[Price]]</f>
        <v>9400</v>
      </c>
      <c r="I7043" s="4" t="s">
        <v>11</v>
      </c>
      <c r="J7043" s="4" t="s">
        <v>12</v>
      </c>
      <c r="K7043" s="4" t="s">
        <v>52</v>
      </c>
    </row>
    <row r="7044" spans="2:11" x14ac:dyDescent="0.25">
      <c r="B7044" s="7">
        <v>44472</v>
      </c>
      <c r="C7044" s="4" t="s">
        <v>13</v>
      </c>
      <c r="D7044" s="4" t="s">
        <v>18</v>
      </c>
      <c r="E7044" s="4" t="s">
        <v>17</v>
      </c>
      <c r="F7044" s="4">
        <v>19</v>
      </c>
      <c r="G7044" s="13">
        <f t="shared" ref="G7044:G7107" si="110">_xlfn.XLOOKUP(E7044, Product, dv_Price, "N/A", 0)</f>
        <v>500</v>
      </c>
      <c r="H7044" s="13">
        <f>tbl_Data[[#This Row],[Units]] * tbl_Data[[#This Row],[Price]]</f>
        <v>9500</v>
      </c>
      <c r="I7044" s="4" t="s">
        <v>11</v>
      </c>
      <c r="J7044" s="4" t="s">
        <v>12</v>
      </c>
      <c r="K7044" s="4" t="s">
        <v>52</v>
      </c>
    </row>
    <row r="7045" spans="2:11" x14ac:dyDescent="0.25">
      <c r="B7045" s="7">
        <v>44472</v>
      </c>
      <c r="C7045" s="4" t="s">
        <v>21</v>
      </c>
      <c r="D7045" s="4" t="s">
        <v>18</v>
      </c>
      <c r="E7045" s="4" t="s">
        <v>17</v>
      </c>
      <c r="F7045" s="4">
        <v>20</v>
      </c>
      <c r="G7045" s="13">
        <f t="shared" si="110"/>
        <v>500</v>
      </c>
      <c r="H7045" s="13">
        <f>tbl_Data[[#This Row],[Units]] * tbl_Data[[#This Row],[Price]]</f>
        <v>10000</v>
      </c>
      <c r="I7045" s="4" t="s">
        <v>11</v>
      </c>
      <c r="J7045" s="4" t="s">
        <v>12</v>
      </c>
      <c r="K7045" s="4" t="s">
        <v>52</v>
      </c>
    </row>
    <row r="7046" spans="2:11" x14ac:dyDescent="0.25">
      <c r="B7046" s="7">
        <v>44472</v>
      </c>
      <c r="C7046" s="4" t="s">
        <v>13</v>
      </c>
      <c r="D7046" s="4" t="s">
        <v>24</v>
      </c>
      <c r="E7046" s="4" t="s">
        <v>20</v>
      </c>
      <c r="F7046" s="4">
        <v>36</v>
      </c>
      <c r="G7046" s="13">
        <f t="shared" si="110"/>
        <v>300</v>
      </c>
      <c r="H7046" s="13">
        <f>tbl_Data[[#This Row],[Units]] * tbl_Data[[#This Row],[Price]]</f>
        <v>10800</v>
      </c>
      <c r="I7046" s="4" t="s">
        <v>11</v>
      </c>
      <c r="J7046" s="4" t="s">
        <v>12</v>
      </c>
      <c r="K7046" s="4" t="s">
        <v>55</v>
      </c>
    </row>
    <row r="7047" spans="2:11" x14ac:dyDescent="0.25">
      <c r="B7047" s="7">
        <v>44472</v>
      </c>
      <c r="C7047" s="4" t="s">
        <v>13</v>
      </c>
      <c r="D7047" s="4" t="s">
        <v>18</v>
      </c>
      <c r="E7047" s="4" t="s">
        <v>20</v>
      </c>
      <c r="F7047" s="4">
        <v>39</v>
      </c>
      <c r="G7047" s="13">
        <f t="shared" si="110"/>
        <v>300</v>
      </c>
      <c r="H7047" s="13">
        <f>tbl_Data[[#This Row],[Units]] * tbl_Data[[#This Row],[Price]]</f>
        <v>11700</v>
      </c>
      <c r="I7047" s="4" t="s">
        <v>23</v>
      </c>
      <c r="J7047" s="4" t="s">
        <v>12</v>
      </c>
      <c r="K7047" s="4" t="s">
        <v>52</v>
      </c>
    </row>
    <row r="7048" spans="2:11" x14ac:dyDescent="0.25">
      <c r="B7048" s="7">
        <v>44472</v>
      </c>
      <c r="C7048" s="4" t="s">
        <v>13</v>
      </c>
      <c r="D7048" s="4" t="s">
        <v>14</v>
      </c>
      <c r="E7048" s="4" t="s">
        <v>10</v>
      </c>
      <c r="F7048" s="4">
        <v>45</v>
      </c>
      <c r="G7048" s="13">
        <f t="shared" si="110"/>
        <v>400</v>
      </c>
      <c r="H7048" s="13">
        <f>tbl_Data[[#This Row],[Units]] * tbl_Data[[#This Row],[Price]]</f>
        <v>18000</v>
      </c>
      <c r="I7048" s="4" t="s">
        <v>11</v>
      </c>
      <c r="J7048" s="4" t="s">
        <v>12</v>
      </c>
      <c r="K7048" s="4" t="s">
        <v>54</v>
      </c>
    </row>
    <row r="7049" spans="2:11" x14ac:dyDescent="0.25">
      <c r="B7049" s="7">
        <v>44472</v>
      </c>
      <c r="C7049" s="4" t="s">
        <v>13</v>
      </c>
      <c r="D7049" s="4" t="s">
        <v>18</v>
      </c>
      <c r="E7049" s="4" t="s">
        <v>17</v>
      </c>
      <c r="F7049" s="4">
        <v>40</v>
      </c>
      <c r="G7049" s="13">
        <f t="shared" si="110"/>
        <v>500</v>
      </c>
      <c r="H7049" s="13">
        <f>tbl_Data[[#This Row],[Units]] * tbl_Data[[#This Row],[Price]]</f>
        <v>20000</v>
      </c>
      <c r="I7049" s="4" t="s">
        <v>11</v>
      </c>
      <c r="J7049" s="4" t="s">
        <v>12</v>
      </c>
      <c r="K7049" s="4" t="s">
        <v>55</v>
      </c>
    </row>
    <row r="7050" spans="2:11" x14ac:dyDescent="0.25">
      <c r="B7050" s="7">
        <v>44473</v>
      </c>
      <c r="C7050" s="4" t="s">
        <v>13</v>
      </c>
      <c r="D7050" s="4" t="s">
        <v>18</v>
      </c>
      <c r="E7050" s="4" t="s">
        <v>15</v>
      </c>
      <c r="F7050" s="4">
        <v>1</v>
      </c>
      <c r="G7050" s="13">
        <f t="shared" si="110"/>
        <v>100</v>
      </c>
      <c r="H7050" s="13">
        <f>tbl_Data[[#This Row],[Units]] * tbl_Data[[#This Row],[Price]]</f>
        <v>100</v>
      </c>
      <c r="I7050" s="4" t="s">
        <v>23</v>
      </c>
      <c r="J7050" s="4" t="s">
        <v>12</v>
      </c>
      <c r="K7050" s="4" t="s">
        <v>52</v>
      </c>
    </row>
    <row r="7051" spans="2:11" x14ac:dyDescent="0.25">
      <c r="B7051" s="7">
        <v>44473</v>
      </c>
      <c r="C7051" s="4" t="s">
        <v>21</v>
      </c>
      <c r="D7051" s="4" t="s">
        <v>14</v>
      </c>
      <c r="E7051" s="4" t="s">
        <v>15</v>
      </c>
      <c r="F7051" s="4">
        <v>7</v>
      </c>
      <c r="G7051" s="13">
        <f t="shared" si="110"/>
        <v>100</v>
      </c>
      <c r="H7051" s="13">
        <f>tbl_Data[[#This Row],[Units]] * tbl_Data[[#This Row],[Price]]</f>
        <v>700</v>
      </c>
      <c r="I7051" s="4" t="s">
        <v>11</v>
      </c>
      <c r="J7051" s="4" t="s">
        <v>12</v>
      </c>
      <c r="K7051" s="4" t="s">
        <v>54</v>
      </c>
    </row>
    <row r="7052" spans="2:11" x14ac:dyDescent="0.25">
      <c r="B7052" s="7">
        <v>44473</v>
      </c>
      <c r="C7052" s="4" t="s">
        <v>13</v>
      </c>
      <c r="D7052" s="4" t="s">
        <v>14</v>
      </c>
      <c r="E7052" s="4" t="s">
        <v>15</v>
      </c>
      <c r="F7052" s="4">
        <v>8</v>
      </c>
      <c r="G7052" s="13">
        <f t="shared" si="110"/>
        <v>100</v>
      </c>
      <c r="H7052" s="13">
        <f>tbl_Data[[#This Row],[Units]] * tbl_Data[[#This Row],[Price]]</f>
        <v>800</v>
      </c>
      <c r="I7052" s="4" t="s">
        <v>23</v>
      </c>
      <c r="J7052" s="4" t="s">
        <v>12</v>
      </c>
      <c r="K7052" s="4" t="s">
        <v>55</v>
      </c>
    </row>
    <row r="7053" spans="2:11" x14ac:dyDescent="0.25">
      <c r="B7053" s="7">
        <v>44473</v>
      </c>
      <c r="C7053" s="4" t="s">
        <v>21</v>
      </c>
      <c r="D7053" s="4" t="s">
        <v>14</v>
      </c>
      <c r="E7053" s="4" t="s">
        <v>17</v>
      </c>
      <c r="F7053" s="4">
        <v>3</v>
      </c>
      <c r="G7053" s="13">
        <f t="shared" si="110"/>
        <v>500</v>
      </c>
      <c r="H7053" s="13">
        <f>tbl_Data[[#This Row],[Units]] * tbl_Data[[#This Row],[Price]]</f>
        <v>1500</v>
      </c>
      <c r="I7053" s="4" t="s">
        <v>11</v>
      </c>
      <c r="J7053" s="4" t="s">
        <v>12</v>
      </c>
      <c r="K7053" s="4" t="s">
        <v>52</v>
      </c>
    </row>
    <row r="7054" spans="2:11" x14ac:dyDescent="0.25">
      <c r="B7054" s="7">
        <v>44473</v>
      </c>
      <c r="C7054" s="4" t="s">
        <v>13</v>
      </c>
      <c r="D7054" s="4" t="s">
        <v>14</v>
      </c>
      <c r="E7054" s="4" t="s">
        <v>20</v>
      </c>
      <c r="F7054" s="4">
        <v>12</v>
      </c>
      <c r="G7054" s="13">
        <f t="shared" si="110"/>
        <v>300</v>
      </c>
      <c r="H7054" s="13">
        <f>tbl_Data[[#This Row],[Units]] * tbl_Data[[#This Row],[Price]]</f>
        <v>3600</v>
      </c>
      <c r="I7054" s="4" t="s">
        <v>23</v>
      </c>
      <c r="J7054" s="4" t="s">
        <v>12</v>
      </c>
      <c r="K7054" s="4" t="s">
        <v>53</v>
      </c>
    </row>
    <row r="7055" spans="2:11" x14ac:dyDescent="0.25">
      <c r="B7055" s="7">
        <v>44473</v>
      </c>
      <c r="C7055" s="4" t="s">
        <v>21</v>
      </c>
      <c r="D7055" s="4" t="s">
        <v>9</v>
      </c>
      <c r="E7055" s="4" t="s">
        <v>22</v>
      </c>
      <c r="F7055" s="4">
        <v>40</v>
      </c>
      <c r="G7055" s="13">
        <f t="shared" si="110"/>
        <v>200</v>
      </c>
      <c r="H7055" s="13">
        <f>tbl_Data[[#This Row],[Units]] * tbl_Data[[#This Row],[Price]]</f>
        <v>8000</v>
      </c>
      <c r="I7055" s="4" t="s">
        <v>11</v>
      </c>
      <c r="J7055" s="4" t="s">
        <v>12</v>
      </c>
      <c r="K7055" s="4" t="s">
        <v>55</v>
      </c>
    </row>
    <row r="7056" spans="2:11" x14ac:dyDescent="0.25">
      <c r="B7056" s="7">
        <v>44473</v>
      </c>
      <c r="C7056" s="4" t="s">
        <v>21</v>
      </c>
      <c r="D7056" s="4" t="s">
        <v>9</v>
      </c>
      <c r="E7056" s="4" t="s">
        <v>20</v>
      </c>
      <c r="F7056" s="4">
        <v>30</v>
      </c>
      <c r="G7056" s="13">
        <f t="shared" si="110"/>
        <v>300</v>
      </c>
      <c r="H7056" s="13">
        <f>tbl_Data[[#This Row],[Units]] * tbl_Data[[#This Row],[Price]]</f>
        <v>9000</v>
      </c>
      <c r="I7056" s="4" t="s">
        <v>11</v>
      </c>
      <c r="J7056" s="4" t="s">
        <v>12</v>
      </c>
      <c r="K7056" s="4" t="s">
        <v>55</v>
      </c>
    </row>
    <row r="7057" spans="2:11" x14ac:dyDescent="0.25">
      <c r="B7057" s="7">
        <v>44473</v>
      </c>
      <c r="C7057" s="4" t="s">
        <v>13</v>
      </c>
      <c r="D7057" s="4" t="s">
        <v>24</v>
      </c>
      <c r="E7057" s="4" t="s">
        <v>17</v>
      </c>
      <c r="F7057" s="4">
        <v>20</v>
      </c>
      <c r="G7057" s="13">
        <f t="shared" si="110"/>
        <v>500</v>
      </c>
      <c r="H7057" s="13">
        <f>tbl_Data[[#This Row],[Units]] * tbl_Data[[#This Row],[Price]]</f>
        <v>10000</v>
      </c>
      <c r="I7057" s="4" t="s">
        <v>23</v>
      </c>
      <c r="J7057" s="4" t="s">
        <v>12</v>
      </c>
      <c r="K7057" s="4" t="s">
        <v>52</v>
      </c>
    </row>
    <row r="7058" spans="2:11" x14ac:dyDescent="0.25">
      <c r="B7058" s="7">
        <v>44473</v>
      </c>
      <c r="C7058" s="4" t="s">
        <v>13</v>
      </c>
      <c r="D7058" s="4" t="s">
        <v>48</v>
      </c>
      <c r="E7058" s="4" t="s">
        <v>17</v>
      </c>
      <c r="F7058" s="4">
        <v>21</v>
      </c>
      <c r="G7058" s="13">
        <f t="shared" si="110"/>
        <v>500</v>
      </c>
      <c r="H7058" s="13">
        <f>tbl_Data[[#This Row],[Units]] * tbl_Data[[#This Row],[Price]]</f>
        <v>10500</v>
      </c>
      <c r="I7058" s="4" t="s">
        <v>11</v>
      </c>
      <c r="J7058" s="4" t="s">
        <v>12</v>
      </c>
      <c r="K7058" s="4" t="s">
        <v>55</v>
      </c>
    </row>
    <row r="7059" spans="2:11" x14ac:dyDescent="0.25">
      <c r="B7059" s="7">
        <v>44473</v>
      </c>
      <c r="C7059" s="4" t="s">
        <v>8</v>
      </c>
      <c r="D7059" s="4" t="s">
        <v>9</v>
      </c>
      <c r="E7059" s="4" t="s">
        <v>17</v>
      </c>
      <c r="F7059" s="4">
        <v>25</v>
      </c>
      <c r="G7059" s="13">
        <f t="shared" si="110"/>
        <v>500</v>
      </c>
      <c r="H7059" s="13">
        <f>tbl_Data[[#This Row],[Units]] * tbl_Data[[#This Row],[Price]]</f>
        <v>12500</v>
      </c>
      <c r="I7059" s="4" t="s">
        <v>11</v>
      </c>
      <c r="J7059" s="4" t="s">
        <v>12</v>
      </c>
      <c r="K7059" s="4" t="s">
        <v>52</v>
      </c>
    </row>
    <row r="7060" spans="2:11" x14ac:dyDescent="0.25">
      <c r="B7060" s="7">
        <v>44473</v>
      </c>
      <c r="C7060" s="4" t="s">
        <v>13</v>
      </c>
      <c r="D7060" s="4" t="s">
        <v>14</v>
      </c>
      <c r="E7060" s="4" t="s">
        <v>20</v>
      </c>
      <c r="F7060" s="4">
        <v>42</v>
      </c>
      <c r="G7060" s="13">
        <f t="shared" si="110"/>
        <v>300</v>
      </c>
      <c r="H7060" s="13">
        <f>tbl_Data[[#This Row],[Units]] * tbl_Data[[#This Row],[Price]]</f>
        <v>12600</v>
      </c>
      <c r="I7060" s="4" t="s">
        <v>11</v>
      </c>
      <c r="J7060" s="4" t="s">
        <v>12</v>
      </c>
      <c r="K7060" s="4" t="s">
        <v>52</v>
      </c>
    </row>
    <row r="7061" spans="2:11" x14ac:dyDescent="0.25">
      <c r="B7061" s="7">
        <v>44473</v>
      </c>
      <c r="C7061" s="4" t="s">
        <v>21</v>
      </c>
      <c r="D7061" s="4" t="s">
        <v>16</v>
      </c>
      <c r="E7061" s="4" t="s">
        <v>20</v>
      </c>
      <c r="F7061" s="4">
        <v>48</v>
      </c>
      <c r="G7061" s="13">
        <f t="shared" si="110"/>
        <v>300</v>
      </c>
      <c r="H7061" s="13">
        <f>tbl_Data[[#This Row],[Units]] * tbl_Data[[#This Row],[Price]]</f>
        <v>14400</v>
      </c>
      <c r="I7061" s="4" t="s">
        <v>11</v>
      </c>
      <c r="J7061" s="4" t="s">
        <v>12</v>
      </c>
      <c r="K7061" s="4" t="s">
        <v>55</v>
      </c>
    </row>
    <row r="7062" spans="2:11" x14ac:dyDescent="0.25">
      <c r="B7062" s="7">
        <v>44473</v>
      </c>
      <c r="C7062" s="4" t="s">
        <v>13</v>
      </c>
      <c r="D7062" s="4" t="s">
        <v>18</v>
      </c>
      <c r="E7062" s="4" t="s">
        <v>17</v>
      </c>
      <c r="F7062" s="4">
        <v>46</v>
      </c>
      <c r="G7062" s="13">
        <f t="shared" si="110"/>
        <v>500</v>
      </c>
      <c r="H7062" s="13">
        <f>tbl_Data[[#This Row],[Units]] * tbl_Data[[#This Row],[Price]]</f>
        <v>23000</v>
      </c>
      <c r="I7062" s="4" t="s">
        <v>23</v>
      </c>
      <c r="J7062" s="4" t="s">
        <v>12</v>
      </c>
      <c r="K7062" s="4" t="s">
        <v>52</v>
      </c>
    </row>
    <row r="7063" spans="2:11" x14ac:dyDescent="0.25">
      <c r="B7063" s="7">
        <v>44474</v>
      </c>
      <c r="C7063" s="4" t="s">
        <v>8</v>
      </c>
      <c r="D7063" s="4" t="s">
        <v>14</v>
      </c>
      <c r="E7063" s="4" t="s">
        <v>15</v>
      </c>
      <c r="F7063" s="4">
        <v>35</v>
      </c>
      <c r="G7063" s="13">
        <f t="shared" si="110"/>
        <v>100</v>
      </c>
      <c r="H7063" s="13">
        <f>tbl_Data[[#This Row],[Units]] * tbl_Data[[#This Row],[Price]]</f>
        <v>3500</v>
      </c>
      <c r="I7063" s="4" t="s">
        <v>11</v>
      </c>
      <c r="J7063" s="4" t="s">
        <v>12</v>
      </c>
      <c r="K7063" s="4" t="s">
        <v>55</v>
      </c>
    </row>
    <row r="7064" spans="2:11" x14ac:dyDescent="0.25">
      <c r="B7064" s="7">
        <v>44474</v>
      </c>
      <c r="C7064" s="4" t="s">
        <v>21</v>
      </c>
      <c r="D7064" s="4" t="s">
        <v>18</v>
      </c>
      <c r="E7064" s="4" t="s">
        <v>10</v>
      </c>
      <c r="F7064" s="4">
        <v>16</v>
      </c>
      <c r="G7064" s="13">
        <f t="shared" si="110"/>
        <v>400</v>
      </c>
      <c r="H7064" s="13">
        <f>tbl_Data[[#This Row],[Units]] * tbl_Data[[#This Row],[Price]]</f>
        <v>6400</v>
      </c>
      <c r="I7064" s="4" t="s">
        <v>11</v>
      </c>
      <c r="J7064" s="4" t="s">
        <v>12</v>
      </c>
      <c r="K7064" s="4" t="s">
        <v>55</v>
      </c>
    </row>
    <row r="7065" spans="2:11" x14ac:dyDescent="0.25">
      <c r="B7065" s="7">
        <v>44474</v>
      </c>
      <c r="C7065" s="4" t="s">
        <v>13</v>
      </c>
      <c r="D7065" s="4" t="s">
        <v>14</v>
      </c>
      <c r="E7065" s="4" t="s">
        <v>10</v>
      </c>
      <c r="F7065" s="4">
        <v>20</v>
      </c>
      <c r="G7065" s="13">
        <f t="shared" si="110"/>
        <v>400</v>
      </c>
      <c r="H7065" s="13">
        <f>tbl_Data[[#This Row],[Units]] * tbl_Data[[#This Row],[Price]]</f>
        <v>8000</v>
      </c>
      <c r="I7065" s="4" t="s">
        <v>11</v>
      </c>
      <c r="J7065" s="4" t="s">
        <v>12</v>
      </c>
      <c r="K7065" s="4" t="s">
        <v>52</v>
      </c>
    </row>
    <row r="7066" spans="2:11" x14ac:dyDescent="0.25">
      <c r="B7066" s="7">
        <v>44474</v>
      </c>
      <c r="C7066" s="4" t="s">
        <v>8</v>
      </c>
      <c r="D7066" s="4" t="s">
        <v>16</v>
      </c>
      <c r="E7066" s="4" t="s">
        <v>10</v>
      </c>
      <c r="F7066" s="4">
        <v>21</v>
      </c>
      <c r="G7066" s="13">
        <f t="shared" si="110"/>
        <v>400</v>
      </c>
      <c r="H7066" s="13">
        <f>tbl_Data[[#This Row],[Units]] * tbl_Data[[#This Row],[Price]]</f>
        <v>8400</v>
      </c>
      <c r="I7066" s="4" t="s">
        <v>11</v>
      </c>
      <c r="J7066" s="4" t="s">
        <v>12</v>
      </c>
      <c r="K7066" s="4" t="s">
        <v>52</v>
      </c>
    </row>
    <row r="7067" spans="2:11" x14ac:dyDescent="0.25">
      <c r="B7067" s="7">
        <v>44474</v>
      </c>
      <c r="C7067" s="4" t="s">
        <v>21</v>
      </c>
      <c r="D7067" s="4" t="s">
        <v>48</v>
      </c>
      <c r="E7067" s="4" t="s">
        <v>17</v>
      </c>
      <c r="F7067" s="4">
        <v>22</v>
      </c>
      <c r="G7067" s="13">
        <f t="shared" si="110"/>
        <v>500</v>
      </c>
      <c r="H7067" s="13">
        <f>tbl_Data[[#This Row],[Units]] * tbl_Data[[#This Row],[Price]]</f>
        <v>11000</v>
      </c>
      <c r="I7067" s="4" t="s">
        <v>11</v>
      </c>
      <c r="J7067" s="4" t="s">
        <v>12</v>
      </c>
      <c r="K7067" s="4" t="s">
        <v>55</v>
      </c>
    </row>
    <row r="7068" spans="2:11" x14ac:dyDescent="0.25">
      <c r="B7068" s="7">
        <v>44474</v>
      </c>
      <c r="C7068" s="4" t="s">
        <v>8</v>
      </c>
      <c r="D7068" s="4" t="s">
        <v>14</v>
      </c>
      <c r="E7068" s="4" t="s">
        <v>17</v>
      </c>
      <c r="F7068" s="4">
        <v>23</v>
      </c>
      <c r="G7068" s="13">
        <f t="shared" si="110"/>
        <v>500</v>
      </c>
      <c r="H7068" s="13">
        <f>tbl_Data[[#This Row],[Units]] * tbl_Data[[#This Row],[Price]]</f>
        <v>11500</v>
      </c>
      <c r="I7068" s="4" t="s">
        <v>11</v>
      </c>
      <c r="J7068" s="4" t="s">
        <v>12</v>
      </c>
      <c r="K7068" s="4" t="s">
        <v>53</v>
      </c>
    </row>
    <row r="7069" spans="2:11" x14ac:dyDescent="0.25">
      <c r="B7069" s="7">
        <v>44474</v>
      </c>
      <c r="C7069" s="4" t="s">
        <v>13</v>
      </c>
      <c r="D7069" s="4" t="s">
        <v>18</v>
      </c>
      <c r="E7069" s="4" t="s">
        <v>10</v>
      </c>
      <c r="F7069" s="4">
        <v>29</v>
      </c>
      <c r="G7069" s="13">
        <f t="shared" si="110"/>
        <v>400</v>
      </c>
      <c r="H7069" s="13">
        <f>tbl_Data[[#This Row],[Units]] * tbl_Data[[#This Row],[Price]]</f>
        <v>11600</v>
      </c>
      <c r="I7069" s="4" t="s">
        <v>11</v>
      </c>
      <c r="J7069" s="4" t="s">
        <v>12</v>
      </c>
      <c r="K7069" s="4" t="s">
        <v>55</v>
      </c>
    </row>
    <row r="7070" spans="2:11" x14ac:dyDescent="0.25">
      <c r="B7070" s="7">
        <v>44474</v>
      </c>
      <c r="C7070" s="4" t="s">
        <v>21</v>
      </c>
      <c r="D7070" s="4" t="s">
        <v>48</v>
      </c>
      <c r="E7070" s="4" t="s">
        <v>10</v>
      </c>
      <c r="F7070" s="4">
        <v>46</v>
      </c>
      <c r="G7070" s="13">
        <f t="shared" si="110"/>
        <v>400</v>
      </c>
      <c r="H7070" s="13">
        <f>tbl_Data[[#This Row],[Units]] * tbl_Data[[#This Row],[Price]]</f>
        <v>18400</v>
      </c>
      <c r="I7070" s="4" t="s">
        <v>11</v>
      </c>
      <c r="J7070" s="4" t="s">
        <v>12</v>
      </c>
      <c r="K7070" s="4" t="s">
        <v>52</v>
      </c>
    </row>
    <row r="7071" spans="2:11" x14ac:dyDescent="0.25">
      <c r="B7071" s="7">
        <v>44474</v>
      </c>
      <c r="C7071" s="4" t="s">
        <v>8</v>
      </c>
      <c r="D7071" s="4" t="s">
        <v>14</v>
      </c>
      <c r="E7071" s="4" t="s">
        <v>17</v>
      </c>
      <c r="F7071" s="4">
        <v>44</v>
      </c>
      <c r="G7071" s="13">
        <f t="shared" si="110"/>
        <v>500</v>
      </c>
      <c r="H7071" s="13">
        <f>tbl_Data[[#This Row],[Units]] * tbl_Data[[#This Row],[Price]]</f>
        <v>22000</v>
      </c>
      <c r="I7071" s="4" t="s">
        <v>11</v>
      </c>
      <c r="J7071" s="4" t="s">
        <v>12</v>
      </c>
      <c r="K7071" s="4" t="s">
        <v>55</v>
      </c>
    </row>
    <row r="7072" spans="2:11" x14ac:dyDescent="0.25">
      <c r="B7072" s="7">
        <v>44474</v>
      </c>
      <c r="C7072" s="4" t="s">
        <v>13</v>
      </c>
      <c r="D7072" s="4" t="s">
        <v>18</v>
      </c>
      <c r="E7072" s="4" t="s">
        <v>17</v>
      </c>
      <c r="F7072" s="4">
        <v>47</v>
      </c>
      <c r="G7072" s="13">
        <f t="shared" si="110"/>
        <v>500</v>
      </c>
      <c r="H7072" s="13">
        <f>tbl_Data[[#This Row],[Units]] * tbl_Data[[#This Row],[Price]]</f>
        <v>23500</v>
      </c>
      <c r="I7072" s="4" t="s">
        <v>23</v>
      </c>
      <c r="J7072" s="4" t="s">
        <v>12</v>
      </c>
      <c r="K7072" s="4" t="s">
        <v>52</v>
      </c>
    </row>
    <row r="7073" spans="2:11" x14ac:dyDescent="0.25">
      <c r="B7073" s="7">
        <v>44474</v>
      </c>
      <c r="C7073" s="4" t="s">
        <v>8</v>
      </c>
      <c r="D7073" s="4" t="s">
        <v>16</v>
      </c>
      <c r="E7073" s="4" t="s">
        <v>17</v>
      </c>
      <c r="F7073" s="4">
        <v>49</v>
      </c>
      <c r="G7073" s="13">
        <f t="shared" si="110"/>
        <v>500</v>
      </c>
      <c r="H7073" s="13">
        <f>tbl_Data[[#This Row],[Units]] * tbl_Data[[#This Row],[Price]]</f>
        <v>24500</v>
      </c>
      <c r="I7073" s="4" t="s">
        <v>11</v>
      </c>
      <c r="J7073" s="4" t="s">
        <v>12</v>
      </c>
      <c r="K7073" s="4" t="s">
        <v>52</v>
      </c>
    </row>
    <row r="7074" spans="2:11" x14ac:dyDescent="0.25">
      <c r="B7074" s="7">
        <v>44475</v>
      </c>
      <c r="C7074" s="4" t="s">
        <v>8</v>
      </c>
      <c r="D7074" s="4" t="s">
        <v>24</v>
      </c>
      <c r="E7074" s="4" t="s">
        <v>15</v>
      </c>
      <c r="F7074" s="4">
        <v>7</v>
      </c>
      <c r="G7074" s="13">
        <f t="shared" si="110"/>
        <v>100</v>
      </c>
      <c r="H7074" s="13">
        <f>tbl_Data[[#This Row],[Units]] * tbl_Data[[#This Row],[Price]]</f>
        <v>700</v>
      </c>
      <c r="I7074" s="4" t="s">
        <v>11</v>
      </c>
      <c r="J7074" s="4" t="s">
        <v>12</v>
      </c>
      <c r="K7074" s="4" t="s">
        <v>53</v>
      </c>
    </row>
    <row r="7075" spans="2:11" x14ac:dyDescent="0.25">
      <c r="B7075" s="7">
        <v>44475</v>
      </c>
      <c r="C7075" s="4" t="s">
        <v>21</v>
      </c>
      <c r="D7075" s="4" t="s">
        <v>18</v>
      </c>
      <c r="E7075" s="4" t="s">
        <v>10</v>
      </c>
      <c r="F7075" s="4">
        <v>3</v>
      </c>
      <c r="G7075" s="13">
        <f t="shared" si="110"/>
        <v>400</v>
      </c>
      <c r="H7075" s="13">
        <f>tbl_Data[[#This Row],[Units]] * tbl_Data[[#This Row],[Price]]</f>
        <v>1200</v>
      </c>
      <c r="I7075" s="4" t="s">
        <v>11</v>
      </c>
      <c r="J7075" s="4" t="s">
        <v>12</v>
      </c>
      <c r="K7075" s="4" t="s">
        <v>56</v>
      </c>
    </row>
    <row r="7076" spans="2:11" x14ac:dyDescent="0.25">
      <c r="B7076" s="7">
        <v>44475</v>
      </c>
      <c r="C7076" s="4" t="s">
        <v>21</v>
      </c>
      <c r="D7076" s="4" t="s">
        <v>48</v>
      </c>
      <c r="E7076" s="4" t="s">
        <v>17</v>
      </c>
      <c r="F7076" s="4">
        <v>3</v>
      </c>
      <c r="G7076" s="13">
        <f t="shared" si="110"/>
        <v>500</v>
      </c>
      <c r="H7076" s="13">
        <f>tbl_Data[[#This Row],[Units]] * tbl_Data[[#This Row],[Price]]</f>
        <v>1500</v>
      </c>
      <c r="I7076" s="4" t="s">
        <v>11</v>
      </c>
      <c r="J7076" s="4" t="s">
        <v>12</v>
      </c>
      <c r="K7076" s="4" t="s">
        <v>53</v>
      </c>
    </row>
    <row r="7077" spans="2:11" x14ac:dyDescent="0.25">
      <c r="B7077" s="7">
        <v>44475</v>
      </c>
      <c r="C7077" s="4" t="s">
        <v>13</v>
      </c>
      <c r="D7077" s="4" t="s">
        <v>9</v>
      </c>
      <c r="E7077" s="4" t="s">
        <v>10</v>
      </c>
      <c r="F7077" s="4">
        <v>6</v>
      </c>
      <c r="G7077" s="13">
        <f t="shared" si="110"/>
        <v>400</v>
      </c>
      <c r="H7077" s="13">
        <f>tbl_Data[[#This Row],[Units]] * tbl_Data[[#This Row],[Price]]</f>
        <v>2400</v>
      </c>
      <c r="I7077" s="4" t="s">
        <v>11</v>
      </c>
      <c r="J7077" s="4" t="s">
        <v>19</v>
      </c>
      <c r="K7077" s="4" t="s">
        <v>54</v>
      </c>
    </row>
    <row r="7078" spans="2:11" x14ac:dyDescent="0.25">
      <c r="B7078" s="7">
        <v>44475</v>
      </c>
      <c r="C7078" s="4" t="s">
        <v>21</v>
      </c>
      <c r="D7078" s="4" t="s">
        <v>18</v>
      </c>
      <c r="E7078" s="4" t="s">
        <v>22</v>
      </c>
      <c r="F7078" s="4">
        <v>21</v>
      </c>
      <c r="G7078" s="13">
        <f t="shared" si="110"/>
        <v>200</v>
      </c>
      <c r="H7078" s="13">
        <f>tbl_Data[[#This Row],[Units]] * tbl_Data[[#This Row],[Price]]</f>
        <v>4200</v>
      </c>
      <c r="I7078" s="4" t="s">
        <v>11</v>
      </c>
      <c r="J7078" s="4" t="s">
        <v>12</v>
      </c>
      <c r="K7078" s="4" t="s">
        <v>53</v>
      </c>
    </row>
    <row r="7079" spans="2:11" x14ac:dyDescent="0.25">
      <c r="B7079" s="7">
        <v>44475</v>
      </c>
      <c r="C7079" s="4" t="s">
        <v>21</v>
      </c>
      <c r="D7079" s="4" t="s">
        <v>14</v>
      </c>
      <c r="E7079" s="4" t="s">
        <v>17</v>
      </c>
      <c r="F7079" s="4">
        <v>15</v>
      </c>
      <c r="G7079" s="13">
        <f t="shared" si="110"/>
        <v>500</v>
      </c>
      <c r="H7079" s="13">
        <f>tbl_Data[[#This Row],[Units]] * tbl_Data[[#This Row],[Price]]</f>
        <v>7500</v>
      </c>
      <c r="I7079" s="4" t="s">
        <v>11</v>
      </c>
      <c r="J7079" s="4" t="s">
        <v>12</v>
      </c>
      <c r="K7079" s="4" t="s">
        <v>54</v>
      </c>
    </row>
    <row r="7080" spans="2:11" x14ac:dyDescent="0.25">
      <c r="B7080" s="7">
        <v>44475</v>
      </c>
      <c r="C7080" s="4" t="s">
        <v>8</v>
      </c>
      <c r="D7080" s="4" t="s">
        <v>18</v>
      </c>
      <c r="E7080" s="4" t="s">
        <v>10</v>
      </c>
      <c r="F7080" s="4">
        <v>19</v>
      </c>
      <c r="G7080" s="13">
        <f t="shared" si="110"/>
        <v>400</v>
      </c>
      <c r="H7080" s="13">
        <f>tbl_Data[[#This Row],[Units]] * tbl_Data[[#This Row],[Price]]</f>
        <v>7600</v>
      </c>
      <c r="I7080" s="4" t="s">
        <v>11</v>
      </c>
      <c r="J7080" s="4" t="s">
        <v>12</v>
      </c>
      <c r="K7080" s="4" t="s">
        <v>52</v>
      </c>
    </row>
    <row r="7081" spans="2:11" x14ac:dyDescent="0.25">
      <c r="B7081" s="7">
        <v>44475</v>
      </c>
      <c r="C7081" s="4" t="s">
        <v>21</v>
      </c>
      <c r="D7081" s="4" t="s">
        <v>18</v>
      </c>
      <c r="E7081" s="4" t="s">
        <v>20</v>
      </c>
      <c r="F7081" s="4">
        <v>29</v>
      </c>
      <c r="G7081" s="13">
        <f t="shared" si="110"/>
        <v>300</v>
      </c>
      <c r="H7081" s="13">
        <f>tbl_Data[[#This Row],[Units]] * tbl_Data[[#This Row],[Price]]</f>
        <v>8700</v>
      </c>
      <c r="I7081" s="4" t="s">
        <v>23</v>
      </c>
      <c r="J7081" s="4" t="s">
        <v>12</v>
      </c>
      <c r="K7081" s="4" t="s">
        <v>55</v>
      </c>
    </row>
    <row r="7082" spans="2:11" x14ac:dyDescent="0.25">
      <c r="B7082" s="7">
        <v>44475</v>
      </c>
      <c r="C7082" s="4" t="s">
        <v>21</v>
      </c>
      <c r="D7082" s="4" t="s">
        <v>16</v>
      </c>
      <c r="E7082" s="4" t="s">
        <v>17</v>
      </c>
      <c r="F7082" s="4">
        <v>20</v>
      </c>
      <c r="G7082" s="13">
        <f t="shared" si="110"/>
        <v>500</v>
      </c>
      <c r="H7082" s="13">
        <f>tbl_Data[[#This Row],[Units]] * tbl_Data[[#This Row],[Price]]</f>
        <v>10000</v>
      </c>
      <c r="I7082" s="4" t="s">
        <v>23</v>
      </c>
      <c r="J7082" s="4" t="s">
        <v>12</v>
      </c>
      <c r="K7082" s="4" t="s">
        <v>52</v>
      </c>
    </row>
    <row r="7083" spans="2:11" x14ac:dyDescent="0.25">
      <c r="B7083" s="7">
        <v>44475</v>
      </c>
      <c r="C7083" s="4" t="s">
        <v>13</v>
      </c>
      <c r="D7083" s="4" t="s">
        <v>14</v>
      </c>
      <c r="E7083" s="4" t="s">
        <v>10</v>
      </c>
      <c r="F7083" s="4">
        <v>33</v>
      </c>
      <c r="G7083" s="13">
        <f t="shared" si="110"/>
        <v>400</v>
      </c>
      <c r="H7083" s="13">
        <f>tbl_Data[[#This Row],[Units]] * tbl_Data[[#This Row],[Price]]</f>
        <v>13200</v>
      </c>
      <c r="I7083" s="4" t="s">
        <v>11</v>
      </c>
      <c r="J7083" s="4" t="s">
        <v>12</v>
      </c>
      <c r="K7083" s="4" t="s">
        <v>54</v>
      </c>
    </row>
    <row r="7084" spans="2:11" x14ac:dyDescent="0.25">
      <c r="B7084" s="7">
        <v>44475</v>
      </c>
      <c r="C7084" s="4" t="s">
        <v>13</v>
      </c>
      <c r="D7084" s="4" t="s">
        <v>9</v>
      </c>
      <c r="E7084" s="4" t="s">
        <v>17</v>
      </c>
      <c r="F7084" s="4">
        <v>34</v>
      </c>
      <c r="G7084" s="13">
        <f t="shared" si="110"/>
        <v>500</v>
      </c>
      <c r="H7084" s="13">
        <f>tbl_Data[[#This Row],[Units]] * tbl_Data[[#This Row],[Price]]</f>
        <v>17000</v>
      </c>
      <c r="I7084" s="4" t="s">
        <v>11</v>
      </c>
      <c r="J7084" s="4" t="s">
        <v>12</v>
      </c>
      <c r="K7084" s="4" t="s">
        <v>55</v>
      </c>
    </row>
    <row r="7085" spans="2:11" x14ac:dyDescent="0.25">
      <c r="B7085" s="7">
        <v>44476</v>
      </c>
      <c r="C7085" s="4" t="s">
        <v>8</v>
      </c>
      <c r="D7085" s="4" t="s">
        <v>16</v>
      </c>
      <c r="E7085" s="4" t="s">
        <v>10</v>
      </c>
      <c r="F7085" s="4">
        <v>3</v>
      </c>
      <c r="G7085" s="13">
        <f t="shared" si="110"/>
        <v>400</v>
      </c>
      <c r="H7085" s="13">
        <f>tbl_Data[[#This Row],[Units]] * tbl_Data[[#This Row],[Price]]</f>
        <v>1200</v>
      </c>
      <c r="I7085" s="4" t="s">
        <v>23</v>
      </c>
      <c r="J7085" s="4" t="s">
        <v>12</v>
      </c>
      <c r="K7085" s="4" t="s">
        <v>52</v>
      </c>
    </row>
    <row r="7086" spans="2:11" x14ac:dyDescent="0.25">
      <c r="B7086" s="7">
        <v>44476</v>
      </c>
      <c r="C7086" s="4" t="s">
        <v>21</v>
      </c>
      <c r="D7086" s="4" t="s">
        <v>16</v>
      </c>
      <c r="E7086" s="4" t="s">
        <v>10</v>
      </c>
      <c r="F7086" s="4">
        <v>3</v>
      </c>
      <c r="G7086" s="13">
        <f t="shared" si="110"/>
        <v>400</v>
      </c>
      <c r="H7086" s="13">
        <f>tbl_Data[[#This Row],[Units]] * tbl_Data[[#This Row],[Price]]</f>
        <v>1200</v>
      </c>
      <c r="I7086" s="4" t="s">
        <v>11</v>
      </c>
      <c r="J7086" s="4" t="s">
        <v>12</v>
      </c>
      <c r="K7086" s="4" t="s">
        <v>55</v>
      </c>
    </row>
    <row r="7087" spans="2:11" x14ac:dyDescent="0.25">
      <c r="B7087" s="7">
        <v>44476</v>
      </c>
      <c r="C7087" s="4" t="s">
        <v>21</v>
      </c>
      <c r="D7087" s="4" t="s">
        <v>48</v>
      </c>
      <c r="E7087" s="4" t="s">
        <v>10</v>
      </c>
      <c r="F7087" s="4">
        <v>17</v>
      </c>
      <c r="G7087" s="13">
        <f t="shared" si="110"/>
        <v>400</v>
      </c>
      <c r="H7087" s="13">
        <f>tbl_Data[[#This Row],[Units]] * tbl_Data[[#This Row],[Price]]</f>
        <v>6800</v>
      </c>
      <c r="I7087" s="4" t="s">
        <v>11</v>
      </c>
      <c r="J7087" s="4" t="s">
        <v>19</v>
      </c>
      <c r="K7087" s="4" t="s">
        <v>53</v>
      </c>
    </row>
    <row r="7088" spans="2:11" x14ac:dyDescent="0.25">
      <c r="B7088" s="7">
        <v>44476</v>
      </c>
      <c r="C7088" s="4" t="s">
        <v>21</v>
      </c>
      <c r="D7088" s="4" t="s">
        <v>24</v>
      </c>
      <c r="E7088" s="4" t="s">
        <v>10</v>
      </c>
      <c r="F7088" s="4">
        <v>19</v>
      </c>
      <c r="G7088" s="13">
        <f t="shared" si="110"/>
        <v>400</v>
      </c>
      <c r="H7088" s="13">
        <f>tbl_Data[[#This Row],[Units]] * tbl_Data[[#This Row],[Price]]</f>
        <v>7600</v>
      </c>
      <c r="I7088" s="4" t="s">
        <v>11</v>
      </c>
      <c r="J7088" s="4" t="s">
        <v>12</v>
      </c>
      <c r="K7088" s="4" t="s">
        <v>52</v>
      </c>
    </row>
    <row r="7089" spans="2:11" x14ac:dyDescent="0.25">
      <c r="B7089" s="7">
        <v>44476</v>
      </c>
      <c r="C7089" s="4" t="s">
        <v>13</v>
      </c>
      <c r="D7089" s="4" t="s">
        <v>18</v>
      </c>
      <c r="E7089" s="4" t="s">
        <v>10</v>
      </c>
      <c r="F7089" s="4">
        <v>21</v>
      </c>
      <c r="G7089" s="13">
        <f t="shared" si="110"/>
        <v>400</v>
      </c>
      <c r="H7089" s="13">
        <f>tbl_Data[[#This Row],[Units]] * tbl_Data[[#This Row],[Price]]</f>
        <v>8400</v>
      </c>
      <c r="I7089" s="4" t="s">
        <v>11</v>
      </c>
      <c r="J7089" s="4" t="s">
        <v>12</v>
      </c>
      <c r="K7089" s="4" t="s">
        <v>52</v>
      </c>
    </row>
    <row r="7090" spans="2:11" x14ac:dyDescent="0.25">
      <c r="B7090" s="7">
        <v>44476</v>
      </c>
      <c r="C7090" s="4" t="s">
        <v>13</v>
      </c>
      <c r="D7090" s="4" t="s">
        <v>14</v>
      </c>
      <c r="E7090" s="4" t="s">
        <v>22</v>
      </c>
      <c r="F7090" s="4">
        <v>45</v>
      </c>
      <c r="G7090" s="13">
        <f t="shared" si="110"/>
        <v>200</v>
      </c>
      <c r="H7090" s="13">
        <f>tbl_Data[[#This Row],[Units]] * tbl_Data[[#This Row],[Price]]</f>
        <v>9000</v>
      </c>
      <c r="I7090" s="4" t="s">
        <v>23</v>
      </c>
      <c r="J7090" s="4" t="s">
        <v>12</v>
      </c>
      <c r="K7090" s="4" t="s">
        <v>55</v>
      </c>
    </row>
    <row r="7091" spans="2:11" x14ac:dyDescent="0.25">
      <c r="B7091" s="7">
        <v>44476</v>
      </c>
      <c r="C7091" s="4" t="s">
        <v>8</v>
      </c>
      <c r="D7091" s="4" t="s">
        <v>48</v>
      </c>
      <c r="E7091" s="4" t="s">
        <v>17</v>
      </c>
      <c r="F7091" s="4">
        <v>18</v>
      </c>
      <c r="G7091" s="13">
        <f t="shared" si="110"/>
        <v>500</v>
      </c>
      <c r="H7091" s="13">
        <f>tbl_Data[[#This Row],[Units]] * tbl_Data[[#This Row],[Price]]</f>
        <v>9000</v>
      </c>
      <c r="I7091" s="4" t="s">
        <v>11</v>
      </c>
      <c r="J7091" s="4" t="s">
        <v>12</v>
      </c>
      <c r="K7091" s="4" t="s">
        <v>55</v>
      </c>
    </row>
    <row r="7092" spans="2:11" x14ac:dyDescent="0.25">
      <c r="B7092" s="7">
        <v>44476</v>
      </c>
      <c r="C7092" s="4" t="s">
        <v>8</v>
      </c>
      <c r="D7092" s="4" t="s">
        <v>18</v>
      </c>
      <c r="E7092" s="4" t="s">
        <v>17</v>
      </c>
      <c r="F7092" s="4">
        <v>19</v>
      </c>
      <c r="G7092" s="13">
        <f t="shared" si="110"/>
        <v>500</v>
      </c>
      <c r="H7092" s="13">
        <f>tbl_Data[[#This Row],[Units]] * tbl_Data[[#This Row],[Price]]</f>
        <v>9500</v>
      </c>
      <c r="I7092" s="4" t="s">
        <v>11</v>
      </c>
      <c r="J7092" s="4" t="s">
        <v>12</v>
      </c>
      <c r="K7092" s="4" t="s">
        <v>55</v>
      </c>
    </row>
    <row r="7093" spans="2:11" x14ac:dyDescent="0.25">
      <c r="B7093" s="7">
        <v>44476</v>
      </c>
      <c r="C7093" s="4" t="s">
        <v>21</v>
      </c>
      <c r="D7093" s="4" t="s">
        <v>14</v>
      </c>
      <c r="E7093" s="4" t="s">
        <v>10</v>
      </c>
      <c r="F7093" s="4">
        <v>26</v>
      </c>
      <c r="G7093" s="13">
        <f t="shared" si="110"/>
        <v>400</v>
      </c>
      <c r="H7093" s="13">
        <f>tbl_Data[[#This Row],[Units]] * tbl_Data[[#This Row],[Price]]</f>
        <v>10400</v>
      </c>
      <c r="I7093" s="4" t="s">
        <v>11</v>
      </c>
      <c r="J7093" s="4" t="s">
        <v>19</v>
      </c>
      <c r="K7093" s="4" t="s">
        <v>53</v>
      </c>
    </row>
    <row r="7094" spans="2:11" x14ac:dyDescent="0.25">
      <c r="B7094" s="7">
        <v>44476</v>
      </c>
      <c r="C7094" s="4" t="s">
        <v>13</v>
      </c>
      <c r="D7094" s="4" t="s">
        <v>24</v>
      </c>
      <c r="E7094" s="4" t="s">
        <v>17</v>
      </c>
      <c r="F7094" s="4">
        <v>30</v>
      </c>
      <c r="G7094" s="13">
        <f t="shared" si="110"/>
        <v>500</v>
      </c>
      <c r="H7094" s="13">
        <f>tbl_Data[[#This Row],[Units]] * tbl_Data[[#This Row],[Price]]</f>
        <v>15000</v>
      </c>
      <c r="I7094" s="4" t="s">
        <v>11</v>
      </c>
      <c r="J7094" s="4" t="s">
        <v>12</v>
      </c>
      <c r="K7094" s="4" t="s">
        <v>53</v>
      </c>
    </row>
    <row r="7095" spans="2:11" x14ac:dyDescent="0.25">
      <c r="B7095" s="7">
        <v>44476</v>
      </c>
      <c r="C7095" s="4" t="s">
        <v>21</v>
      </c>
      <c r="D7095" s="4" t="s">
        <v>18</v>
      </c>
      <c r="E7095" s="4" t="s">
        <v>10</v>
      </c>
      <c r="F7095" s="4">
        <v>48</v>
      </c>
      <c r="G7095" s="13">
        <f t="shared" si="110"/>
        <v>400</v>
      </c>
      <c r="H7095" s="13">
        <f>tbl_Data[[#This Row],[Units]] * tbl_Data[[#This Row],[Price]]</f>
        <v>19200</v>
      </c>
      <c r="I7095" s="4" t="s">
        <v>11</v>
      </c>
      <c r="J7095" s="4" t="s">
        <v>12</v>
      </c>
      <c r="K7095" s="4" t="s">
        <v>56</v>
      </c>
    </row>
    <row r="7096" spans="2:11" x14ac:dyDescent="0.25">
      <c r="B7096" s="7">
        <v>44476</v>
      </c>
      <c r="C7096" s="4" t="s">
        <v>8</v>
      </c>
      <c r="D7096" s="4" t="s">
        <v>48</v>
      </c>
      <c r="E7096" s="4" t="s">
        <v>17</v>
      </c>
      <c r="F7096" s="4">
        <v>49</v>
      </c>
      <c r="G7096" s="13">
        <f t="shared" si="110"/>
        <v>500</v>
      </c>
      <c r="H7096" s="13">
        <f>tbl_Data[[#This Row],[Units]] * tbl_Data[[#This Row],[Price]]</f>
        <v>24500</v>
      </c>
      <c r="I7096" s="4" t="s">
        <v>11</v>
      </c>
      <c r="J7096" s="4" t="s">
        <v>12</v>
      </c>
      <c r="K7096" s="4" t="s">
        <v>55</v>
      </c>
    </row>
    <row r="7097" spans="2:11" x14ac:dyDescent="0.25">
      <c r="B7097" s="7">
        <v>44477</v>
      </c>
      <c r="C7097" s="4" t="s">
        <v>21</v>
      </c>
      <c r="D7097" s="4" t="s">
        <v>18</v>
      </c>
      <c r="E7097" s="4" t="s">
        <v>17</v>
      </c>
      <c r="F7097" s="4">
        <v>1</v>
      </c>
      <c r="G7097" s="13">
        <f t="shared" si="110"/>
        <v>500</v>
      </c>
      <c r="H7097" s="13">
        <f>tbl_Data[[#This Row],[Units]] * tbl_Data[[#This Row],[Price]]</f>
        <v>500</v>
      </c>
      <c r="I7097" s="4" t="s">
        <v>11</v>
      </c>
      <c r="J7097" s="4" t="s">
        <v>19</v>
      </c>
      <c r="K7097" s="4" t="s">
        <v>53</v>
      </c>
    </row>
    <row r="7098" spans="2:11" x14ac:dyDescent="0.25">
      <c r="B7098" s="7">
        <v>44477</v>
      </c>
      <c r="C7098" s="4" t="s">
        <v>8</v>
      </c>
      <c r="D7098" s="4" t="s">
        <v>48</v>
      </c>
      <c r="E7098" s="4" t="s">
        <v>17</v>
      </c>
      <c r="F7098" s="4">
        <v>4</v>
      </c>
      <c r="G7098" s="13">
        <f t="shared" si="110"/>
        <v>500</v>
      </c>
      <c r="H7098" s="13">
        <f>tbl_Data[[#This Row],[Units]] * tbl_Data[[#This Row],[Price]]</f>
        <v>2000</v>
      </c>
      <c r="I7098" s="4" t="s">
        <v>23</v>
      </c>
      <c r="J7098" s="4" t="s">
        <v>12</v>
      </c>
      <c r="K7098" s="4" t="s">
        <v>55</v>
      </c>
    </row>
    <row r="7099" spans="2:11" x14ac:dyDescent="0.25">
      <c r="B7099" s="7">
        <v>44477</v>
      </c>
      <c r="C7099" s="4" t="s">
        <v>8</v>
      </c>
      <c r="D7099" s="4" t="s">
        <v>18</v>
      </c>
      <c r="E7099" s="4" t="s">
        <v>10</v>
      </c>
      <c r="F7099" s="4">
        <v>25</v>
      </c>
      <c r="G7099" s="13">
        <f t="shared" si="110"/>
        <v>400</v>
      </c>
      <c r="H7099" s="13">
        <f>tbl_Data[[#This Row],[Units]] * tbl_Data[[#This Row],[Price]]</f>
        <v>10000</v>
      </c>
      <c r="I7099" s="4" t="s">
        <v>11</v>
      </c>
      <c r="J7099" s="4" t="s">
        <v>12</v>
      </c>
      <c r="K7099" s="4" t="s">
        <v>55</v>
      </c>
    </row>
    <row r="7100" spans="2:11" x14ac:dyDescent="0.25">
      <c r="B7100" s="7">
        <v>44477</v>
      </c>
      <c r="C7100" s="4" t="s">
        <v>21</v>
      </c>
      <c r="D7100" s="4" t="s">
        <v>48</v>
      </c>
      <c r="E7100" s="4" t="s">
        <v>10</v>
      </c>
      <c r="F7100" s="4">
        <v>35</v>
      </c>
      <c r="G7100" s="13">
        <f t="shared" si="110"/>
        <v>400</v>
      </c>
      <c r="H7100" s="13">
        <f>tbl_Data[[#This Row],[Units]] * tbl_Data[[#This Row],[Price]]</f>
        <v>14000</v>
      </c>
      <c r="I7100" s="4" t="s">
        <v>23</v>
      </c>
      <c r="J7100" s="4" t="s">
        <v>12</v>
      </c>
      <c r="K7100" s="4" t="s">
        <v>52</v>
      </c>
    </row>
    <row r="7101" spans="2:11" x14ac:dyDescent="0.25">
      <c r="B7101" s="7">
        <v>44477</v>
      </c>
      <c r="C7101" s="4" t="s">
        <v>21</v>
      </c>
      <c r="D7101" s="4" t="s">
        <v>18</v>
      </c>
      <c r="E7101" s="4" t="s">
        <v>17</v>
      </c>
      <c r="F7101" s="4">
        <v>36</v>
      </c>
      <c r="G7101" s="13">
        <f t="shared" si="110"/>
        <v>500</v>
      </c>
      <c r="H7101" s="13">
        <f>tbl_Data[[#This Row],[Units]] * tbl_Data[[#This Row],[Price]]</f>
        <v>18000</v>
      </c>
      <c r="I7101" s="4" t="s">
        <v>11</v>
      </c>
      <c r="J7101" s="4" t="s">
        <v>12</v>
      </c>
      <c r="K7101" s="4" t="s">
        <v>53</v>
      </c>
    </row>
    <row r="7102" spans="2:11" x14ac:dyDescent="0.25">
      <c r="B7102" s="7">
        <v>44477</v>
      </c>
      <c r="C7102" s="4" t="s">
        <v>21</v>
      </c>
      <c r="D7102" s="4" t="s">
        <v>18</v>
      </c>
      <c r="E7102" s="4" t="s">
        <v>17</v>
      </c>
      <c r="F7102" s="4">
        <v>38</v>
      </c>
      <c r="G7102" s="13">
        <f t="shared" si="110"/>
        <v>500</v>
      </c>
      <c r="H7102" s="13">
        <f>tbl_Data[[#This Row],[Units]] * tbl_Data[[#This Row],[Price]]</f>
        <v>19000</v>
      </c>
      <c r="I7102" s="4" t="s">
        <v>11</v>
      </c>
      <c r="J7102" s="4" t="s">
        <v>12</v>
      </c>
      <c r="K7102" s="4" t="s">
        <v>52</v>
      </c>
    </row>
    <row r="7103" spans="2:11" x14ac:dyDescent="0.25">
      <c r="B7103" s="7">
        <v>44477</v>
      </c>
      <c r="C7103" s="4" t="s">
        <v>21</v>
      </c>
      <c r="D7103" s="4" t="s">
        <v>24</v>
      </c>
      <c r="E7103" s="4" t="s">
        <v>10</v>
      </c>
      <c r="F7103" s="4">
        <v>49</v>
      </c>
      <c r="G7103" s="13">
        <f t="shared" si="110"/>
        <v>400</v>
      </c>
      <c r="H7103" s="13">
        <f>tbl_Data[[#This Row],[Units]] * tbl_Data[[#This Row],[Price]]</f>
        <v>19600</v>
      </c>
      <c r="I7103" s="4" t="s">
        <v>11</v>
      </c>
      <c r="J7103" s="4" t="s">
        <v>12</v>
      </c>
      <c r="K7103" s="4" t="s">
        <v>55</v>
      </c>
    </row>
    <row r="7104" spans="2:11" x14ac:dyDescent="0.25">
      <c r="B7104" s="7">
        <v>44478</v>
      </c>
      <c r="C7104" s="4" t="s">
        <v>13</v>
      </c>
      <c r="D7104" s="4" t="s">
        <v>14</v>
      </c>
      <c r="E7104" s="4" t="s">
        <v>10</v>
      </c>
      <c r="F7104" s="4">
        <v>1</v>
      </c>
      <c r="G7104" s="13">
        <f t="shared" si="110"/>
        <v>400</v>
      </c>
      <c r="H7104" s="13">
        <f>tbl_Data[[#This Row],[Units]] * tbl_Data[[#This Row],[Price]]</f>
        <v>400</v>
      </c>
      <c r="I7104" s="4" t="s">
        <v>11</v>
      </c>
      <c r="J7104" s="4" t="s">
        <v>12</v>
      </c>
      <c r="K7104" s="4" t="s">
        <v>56</v>
      </c>
    </row>
    <row r="7105" spans="2:11" x14ac:dyDescent="0.25">
      <c r="B7105" s="7">
        <v>44478</v>
      </c>
      <c r="C7105" s="4" t="s">
        <v>21</v>
      </c>
      <c r="D7105" s="4" t="s">
        <v>14</v>
      </c>
      <c r="E7105" s="4" t="s">
        <v>17</v>
      </c>
      <c r="F7105" s="4">
        <v>3</v>
      </c>
      <c r="G7105" s="13">
        <f t="shared" si="110"/>
        <v>500</v>
      </c>
      <c r="H7105" s="13">
        <f>tbl_Data[[#This Row],[Units]] * tbl_Data[[#This Row],[Price]]</f>
        <v>1500</v>
      </c>
      <c r="I7105" s="4" t="s">
        <v>11</v>
      </c>
      <c r="J7105" s="4" t="s">
        <v>12</v>
      </c>
      <c r="K7105" s="4" t="s">
        <v>55</v>
      </c>
    </row>
    <row r="7106" spans="2:11" x14ac:dyDescent="0.25">
      <c r="B7106" s="7">
        <v>44478</v>
      </c>
      <c r="C7106" s="4" t="s">
        <v>21</v>
      </c>
      <c r="D7106" s="4" t="s">
        <v>48</v>
      </c>
      <c r="E7106" s="4" t="s">
        <v>22</v>
      </c>
      <c r="F7106" s="4">
        <v>16</v>
      </c>
      <c r="G7106" s="13">
        <f t="shared" si="110"/>
        <v>200</v>
      </c>
      <c r="H7106" s="13">
        <f>tbl_Data[[#This Row],[Units]] * tbl_Data[[#This Row],[Price]]</f>
        <v>3200</v>
      </c>
      <c r="I7106" s="4" t="s">
        <v>11</v>
      </c>
      <c r="J7106" s="4" t="s">
        <v>12</v>
      </c>
      <c r="K7106" s="4" t="s">
        <v>52</v>
      </c>
    </row>
    <row r="7107" spans="2:11" x14ac:dyDescent="0.25">
      <c r="B7107" s="7">
        <v>44478</v>
      </c>
      <c r="C7107" s="4" t="s">
        <v>21</v>
      </c>
      <c r="D7107" s="4" t="s">
        <v>14</v>
      </c>
      <c r="E7107" s="4" t="s">
        <v>20</v>
      </c>
      <c r="F7107" s="4">
        <v>19</v>
      </c>
      <c r="G7107" s="13">
        <f t="shared" si="110"/>
        <v>300</v>
      </c>
      <c r="H7107" s="13">
        <f>tbl_Data[[#This Row],[Units]] * tbl_Data[[#This Row],[Price]]</f>
        <v>5700</v>
      </c>
      <c r="I7107" s="4" t="s">
        <v>11</v>
      </c>
      <c r="J7107" s="4" t="s">
        <v>12</v>
      </c>
      <c r="K7107" s="4" t="s">
        <v>55</v>
      </c>
    </row>
    <row r="7108" spans="2:11" x14ac:dyDescent="0.25">
      <c r="B7108" s="7">
        <v>44478</v>
      </c>
      <c r="C7108" s="4" t="s">
        <v>8</v>
      </c>
      <c r="D7108" s="4" t="s">
        <v>48</v>
      </c>
      <c r="E7108" s="4" t="s">
        <v>17</v>
      </c>
      <c r="F7108" s="4">
        <v>16</v>
      </c>
      <c r="G7108" s="13">
        <f t="shared" ref="G7108:G7171" si="111">_xlfn.XLOOKUP(E7108, Product, dv_Price, "N/A", 0)</f>
        <v>500</v>
      </c>
      <c r="H7108" s="13">
        <f>tbl_Data[[#This Row],[Units]] * tbl_Data[[#This Row],[Price]]</f>
        <v>8000</v>
      </c>
      <c r="I7108" s="4" t="s">
        <v>11</v>
      </c>
      <c r="J7108" s="4" t="s">
        <v>12</v>
      </c>
      <c r="K7108" s="4" t="s">
        <v>55</v>
      </c>
    </row>
    <row r="7109" spans="2:11" x14ac:dyDescent="0.25">
      <c r="B7109" s="7">
        <v>44478</v>
      </c>
      <c r="C7109" s="4" t="s">
        <v>8</v>
      </c>
      <c r="D7109" s="4" t="s">
        <v>18</v>
      </c>
      <c r="E7109" s="4" t="s">
        <v>22</v>
      </c>
      <c r="F7109" s="4">
        <v>40</v>
      </c>
      <c r="G7109" s="13">
        <f t="shared" si="111"/>
        <v>200</v>
      </c>
      <c r="H7109" s="13">
        <f>tbl_Data[[#This Row],[Units]] * tbl_Data[[#This Row],[Price]]</f>
        <v>8000</v>
      </c>
      <c r="I7109" s="4" t="s">
        <v>23</v>
      </c>
      <c r="J7109" s="4" t="s">
        <v>12</v>
      </c>
      <c r="K7109" s="4" t="s">
        <v>52</v>
      </c>
    </row>
    <row r="7110" spans="2:11" x14ac:dyDescent="0.25">
      <c r="B7110" s="7">
        <v>44478</v>
      </c>
      <c r="C7110" s="4" t="s">
        <v>21</v>
      </c>
      <c r="D7110" s="4" t="s">
        <v>18</v>
      </c>
      <c r="E7110" s="4" t="s">
        <v>17</v>
      </c>
      <c r="F7110" s="4">
        <v>20</v>
      </c>
      <c r="G7110" s="13">
        <f t="shared" si="111"/>
        <v>500</v>
      </c>
      <c r="H7110" s="13">
        <f>tbl_Data[[#This Row],[Units]] * tbl_Data[[#This Row],[Price]]</f>
        <v>10000</v>
      </c>
      <c r="I7110" s="4" t="s">
        <v>11</v>
      </c>
      <c r="J7110" s="4" t="s">
        <v>12</v>
      </c>
      <c r="K7110" s="4" t="s">
        <v>53</v>
      </c>
    </row>
    <row r="7111" spans="2:11" x14ac:dyDescent="0.25">
      <c r="B7111" s="7">
        <v>44478</v>
      </c>
      <c r="C7111" s="4" t="s">
        <v>13</v>
      </c>
      <c r="D7111" s="4" t="s">
        <v>9</v>
      </c>
      <c r="E7111" s="4" t="s">
        <v>17</v>
      </c>
      <c r="F7111" s="4">
        <v>24</v>
      </c>
      <c r="G7111" s="13">
        <f t="shared" si="111"/>
        <v>500</v>
      </c>
      <c r="H7111" s="13">
        <f>tbl_Data[[#This Row],[Units]] * tbl_Data[[#This Row],[Price]]</f>
        <v>12000</v>
      </c>
      <c r="I7111" s="4" t="s">
        <v>11</v>
      </c>
      <c r="J7111" s="4" t="s">
        <v>12</v>
      </c>
      <c r="K7111" s="4" t="s">
        <v>52</v>
      </c>
    </row>
    <row r="7112" spans="2:11" x14ac:dyDescent="0.25">
      <c r="B7112" s="7">
        <v>44478</v>
      </c>
      <c r="C7112" s="4" t="s">
        <v>8</v>
      </c>
      <c r="D7112" s="4" t="s">
        <v>16</v>
      </c>
      <c r="E7112" s="4" t="s">
        <v>20</v>
      </c>
      <c r="F7112" s="4">
        <v>48</v>
      </c>
      <c r="G7112" s="13">
        <f t="shared" si="111"/>
        <v>300</v>
      </c>
      <c r="H7112" s="13">
        <f>tbl_Data[[#This Row],[Units]] * tbl_Data[[#This Row],[Price]]</f>
        <v>14400</v>
      </c>
      <c r="I7112" s="4" t="s">
        <v>11</v>
      </c>
      <c r="J7112" s="4" t="s">
        <v>12</v>
      </c>
      <c r="K7112" s="4" t="s">
        <v>52</v>
      </c>
    </row>
    <row r="7113" spans="2:11" x14ac:dyDescent="0.25">
      <c r="B7113" s="7">
        <v>44478</v>
      </c>
      <c r="C7113" s="4" t="s">
        <v>21</v>
      </c>
      <c r="D7113" s="4" t="s">
        <v>16</v>
      </c>
      <c r="E7113" s="4" t="s">
        <v>17</v>
      </c>
      <c r="F7113" s="4">
        <v>31</v>
      </c>
      <c r="G7113" s="13">
        <f t="shared" si="111"/>
        <v>500</v>
      </c>
      <c r="H7113" s="13">
        <f>tbl_Data[[#This Row],[Units]] * tbl_Data[[#This Row],[Price]]</f>
        <v>15500</v>
      </c>
      <c r="I7113" s="4" t="s">
        <v>11</v>
      </c>
      <c r="J7113" s="4" t="s">
        <v>12</v>
      </c>
      <c r="K7113" s="4" t="s">
        <v>52</v>
      </c>
    </row>
    <row r="7114" spans="2:11" x14ac:dyDescent="0.25">
      <c r="B7114" s="7">
        <v>44478</v>
      </c>
      <c r="C7114" s="4" t="s">
        <v>13</v>
      </c>
      <c r="D7114" s="4" t="s">
        <v>16</v>
      </c>
      <c r="E7114" s="4" t="s">
        <v>17</v>
      </c>
      <c r="F7114" s="4">
        <v>33</v>
      </c>
      <c r="G7114" s="13">
        <f t="shared" si="111"/>
        <v>500</v>
      </c>
      <c r="H7114" s="13">
        <f>tbl_Data[[#This Row],[Units]] * tbl_Data[[#This Row],[Price]]</f>
        <v>16500</v>
      </c>
      <c r="I7114" s="4" t="s">
        <v>11</v>
      </c>
      <c r="J7114" s="4" t="s">
        <v>12</v>
      </c>
      <c r="K7114" s="4" t="s">
        <v>52</v>
      </c>
    </row>
    <row r="7115" spans="2:11" x14ac:dyDescent="0.25">
      <c r="B7115" s="7">
        <v>44478</v>
      </c>
      <c r="C7115" s="4" t="s">
        <v>8</v>
      </c>
      <c r="D7115" s="4" t="s">
        <v>14</v>
      </c>
      <c r="E7115" s="4" t="s">
        <v>10</v>
      </c>
      <c r="F7115" s="4">
        <v>44</v>
      </c>
      <c r="G7115" s="13">
        <f t="shared" si="111"/>
        <v>400</v>
      </c>
      <c r="H7115" s="13">
        <f>tbl_Data[[#This Row],[Units]] * tbl_Data[[#This Row],[Price]]</f>
        <v>17600</v>
      </c>
      <c r="I7115" s="4" t="s">
        <v>11</v>
      </c>
      <c r="J7115" s="4" t="s">
        <v>12</v>
      </c>
      <c r="K7115" s="4" t="s">
        <v>54</v>
      </c>
    </row>
    <row r="7116" spans="2:11" x14ac:dyDescent="0.25">
      <c r="B7116" s="7">
        <v>44478</v>
      </c>
      <c r="C7116" s="4" t="s">
        <v>21</v>
      </c>
      <c r="D7116" s="4" t="s">
        <v>48</v>
      </c>
      <c r="E7116" s="4" t="s">
        <v>17</v>
      </c>
      <c r="F7116" s="4">
        <v>43</v>
      </c>
      <c r="G7116" s="13">
        <f t="shared" si="111"/>
        <v>500</v>
      </c>
      <c r="H7116" s="13">
        <f>tbl_Data[[#This Row],[Units]] * tbl_Data[[#This Row],[Price]]</f>
        <v>21500</v>
      </c>
      <c r="I7116" s="4" t="s">
        <v>11</v>
      </c>
      <c r="J7116" s="4" t="s">
        <v>12</v>
      </c>
      <c r="K7116" s="4" t="s">
        <v>52</v>
      </c>
    </row>
    <row r="7117" spans="2:11" x14ac:dyDescent="0.25">
      <c r="B7117" s="7">
        <v>44478</v>
      </c>
      <c r="C7117" s="4" t="s">
        <v>13</v>
      </c>
      <c r="D7117" s="4" t="s">
        <v>16</v>
      </c>
      <c r="E7117" s="4" t="s">
        <v>17</v>
      </c>
      <c r="F7117" s="4">
        <v>47</v>
      </c>
      <c r="G7117" s="13">
        <f t="shared" si="111"/>
        <v>500</v>
      </c>
      <c r="H7117" s="13">
        <f>tbl_Data[[#This Row],[Units]] * tbl_Data[[#This Row],[Price]]</f>
        <v>23500</v>
      </c>
      <c r="I7117" s="4" t="s">
        <v>11</v>
      </c>
      <c r="J7117" s="4" t="s">
        <v>12</v>
      </c>
      <c r="K7117" s="4" t="s">
        <v>54</v>
      </c>
    </row>
    <row r="7118" spans="2:11" x14ac:dyDescent="0.25">
      <c r="B7118" s="7">
        <v>44479</v>
      </c>
      <c r="C7118" s="4" t="s">
        <v>21</v>
      </c>
      <c r="D7118" s="4" t="s">
        <v>18</v>
      </c>
      <c r="E7118" s="4" t="s">
        <v>10</v>
      </c>
      <c r="F7118" s="4">
        <v>7</v>
      </c>
      <c r="G7118" s="13">
        <f t="shared" si="111"/>
        <v>400</v>
      </c>
      <c r="H7118" s="13">
        <f>tbl_Data[[#This Row],[Units]] * tbl_Data[[#This Row],[Price]]</f>
        <v>2800</v>
      </c>
      <c r="I7118" s="4" t="s">
        <v>11</v>
      </c>
      <c r="J7118" s="4" t="s">
        <v>12</v>
      </c>
      <c r="K7118" s="4" t="s">
        <v>52</v>
      </c>
    </row>
    <row r="7119" spans="2:11" x14ac:dyDescent="0.25">
      <c r="B7119" s="7">
        <v>44479</v>
      </c>
      <c r="C7119" s="4" t="s">
        <v>13</v>
      </c>
      <c r="D7119" s="4" t="s">
        <v>18</v>
      </c>
      <c r="E7119" s="4" t="s">
        <v>10</v>
      </c>
      <c r="F7119" s="4">
        <v>7</v>
      </c>
      <c r="G7119" s="13">
        <f t="shared" si="111"/>
        <v>400</v>
      </c>
      <c r="H7119" s="13">
        <f>tbl_Data[[#This Row],[Units]] * tbl_Data[[#This Row],[Price]]</f>
        <v>2800</v>
      </c>
      <c r="I7119" s="4" t="s">
        <v>11</v>
      </c>
      <c r="J7119" s="4" t="s">
        <v>12</v>
      </c>
      <c r="K7119" s="4" t="s">
        <v>55</v>
      </c>
    </row>
    <row r="7120" spans="2:11" x14ac:dyDescent="0.25">
      <c r="B7120" s="7">
        <v>44479</v>
      </c>
      <c r="C7120" s="4" t="s">
        <v>21</v>
      </c>
      <c r="D7120" s="4" t="s">
        <v>48</v>
      </c>
      <c r="E7120" s="4" t="s">
        <v>10</v>
      </c>
      <c r="F7120" s="4">
        <v>8</v>
      </c>
      <c r="G7120" s="13">
        <f t="shared" si="111"/>
        <v>400</v>
      </c>
      <c r="H7120" s="13">
        <f>tbl_Data[[#This Row],[Units]] * tbl_Data[[#This Row],[Price]]</f>
        <v>3200</v>
      </c>
      <c r="I7120" s="4" t="s">
        <v>11</v>
      </c>
      <c r="J7120" s="4" t="s">
        <v>12</v>
      </c>
      <c r="K7120" s="4" t="s">
        <v>55</v>
      </c>
    </row>
    <row r="7121" spans="2:11" x14ac:dyDescent="0.25">
      <c r="B7121" s="7">
        <v>44479</v>
      </c>
      <c r="C7121" s="4" t="s">
        <v>21</v>
      </c>
      <c r="D7121" s="4" t="s">
        <v>48</v>
      </c>
      <c r="E7121" s="4" t="s">
        <v>17</v>
      </c>
      <c r="F7121" s="4">
        <v>14</v>
      </c>
      <c r="G7121" s="13">
        <f t="shared" si="111"/>
        <v>500</v>
      </c>
      <c r="H7121" s="13">
        <f>tbl_Data[[#This Row],[Units]] * tbl_Data[[#This Row],[Price]]</f>
        <v>7000</v>
      </c>
      <c r="I7121" s="4" t="s">
        <v>11</v>
      </c>
      <c r="J7121" s="4" t="s">
        <v>12</v>
      </c>
      <c r="K7121" s="4" t="s">
        <v>53</v>
      </c>
    </row>
    <row r="7122" spans="2:11" x14ac:dyDescent="0.25">
      <c r="B7122" s="7">
        <v>44479</v>
      </c>
      <c r="C7122" s="4" t="s">
        <v>21</v>
      </c>
      <c r="D7122" s="4" t="s">
        <v>18</v>
      </c>
      <c r="E7122" s="4" t="s">
        <v>20</v>
      </c>
      <c r="F7122" s="4">
        <v>35</v>
      </c>
      <c r="G7122" s="13">
        <f t="shared" si="111"/>
        <v>300</v>
      </c>
      <c r="H7122" s="13">
        <f>tbl_Data[[#This Row],[Units]] * tbl_Data[[#This Row],[Price]]</f>
        <v>10500</v>
      </c>
      <c r="I7122" s="4" t="s">
        <v>23</v>
      </c>
      <c r="J7122" s="4" t="s">
        <v>12</v>
      </c>
      <c r="K7122" s="4" t="s">
        <v>52</v>
      </c>
    </row>
    <row r="7123" spans="2:11" x14ac:dyDescent="0.25">
      <c r="B7123" s="7">
        <v>44479</v>
      </c>
      <c r="C7123" s="4" t="s">
        <v>8</v>
      </c>
      <c r="D7123" s="4" t="s">
        <v>48</v>
      </c>
      <c r="E7123" s="4" t="s">
        <v>10</v>
      </c>
      <c r="F7123" s="4">
        <v>35</v>
      </c>
      <c r="G7123" s="13">
        <f t="shared" si="111"/>
        <v>400</v>
      </c>
      <c r="H7123" s="13">
        <f>tbl_Data[[#This Row],[Units]] * tbl_Data[[#This Row],[Price]]</f>
        <v>14000</v>
      </c>
      <c r="I7123" s="4" t="s">
        <v>11</v>
      </c>
      <c r="J7123" s="4" t="s">
        <v>12</v>
      </c>
      <c r="K7123" s="4" t="s">
        <v>55</v>
      </c>
    </row>
    <row r="7124" spans="2:11" x14ac:dyDescent="0.25">
      <c r="B7124" s="7">
        <v>44479</v>
      </c>
      <c r="C7124" s="4" t="s">
        <v>8</v>
      </c>
      <c r="D7124" s="4" t="s">
        <v>48</v>
      </c>
      <c r="E7124" s="4" t="s">
        <v>20</v>
      </c>
      <c r="F7124" s="4">
        <v>48</v>
      </c>
      <c r="G7124" s="13">
        <f t="shared" si="111"/>
        <v>300</v>
      </c>
      <c r="H7124" s="13">
        <f>tbl_Data[[#This Row],[Units]] * tbl_Data[[#This Row],[Price]]</f>
        <v>14400</v>
      </c>
      <c r="I7124" s="4" t="s">
        <v>11</v>
      </c>
      <c r="J7124" s="4" t="s">
        <v>12</v>
      </c>
      <c r="K7124" s="4" t="s">
        <v>52</v>
      </c>
    </row>
    <row r="7125" spans="2:11" x14ac:dyDescent="0.25">
      <c r="B7125" s="7">
        <v>44479</v>
      </c>
      <c r="C7125" s="4" t="s">
        <v>21</v>
      </c>
      <c r="D7125" s="4" t="s">
        <v>16</v>
      </c>
      <c r="E7125" s="4" t="s">
        <v>17</v>
      </c>
      <c r="F7125" s="4">
        <v>49</v>
      </c>
      <c r="G7125" s="13">
        <f t="shared" si="111"/>
        <v>500</v>
      </c>
      <c r="H7125" s="13">
        <f>tbl_Data[[#This Row],[Units]] * tbl_Data[[#This Row],[Price]]</f>
        <v>24500</v>
      </c>
      <c r="I7125" s="4" t="s">
        <v>11</v>
      </c>
      <c r="J7125" s="4" t="s">
        <v>12</v>
      </c>
      <c r="K7125" s="4" t="s">
        <v>53</v>
      </c>
    </row>
    <row r="7126" spans="2:11" x14ac:dyDescent="0.25">
      <c r="B7126" s="7">
        <v>44480</v>
      </c>
      <c r="C7126" s="4" t="s">
        <v>13</v>
      </c>
      <c r="D7126" s="4" t="s">
        <v>18</v>
      </c>
      <c r="E7126" s="4" t="s">
        <v>15</v>
      </c>
      <c r="F7126" s="4">
        <v>9</v>
      </c>
      <c r="G7126" s="13">
        <f t="shared" si="111"/>
        <v>100</v>
      </c>
      <c r="H7126" s="13">
        <f>tbl_Data[[#This Row],[Units]] * tbl_Data[[#This Row],[Price]]</f>
        <v>900</v>
      </c>
      <c r="I7126" s="4" t="s">
        <v>23</v>
      </c>
      <c r="J7126" s="4" t="s">
        <v>12</v>
      </c>
      <c r="K7126" s="4" t="s">
        <v>52</v>
      </c>
    </row>
    <row r="7127" spans="2:11" x14ac:dyDescent="0.25">
      <c r="B7127" s="7">
        <v>44480</v>
      </c>
      <c r="C7127" s="4" t="s">
        <v>21</v>
      </c>
      <c r="D7127" s="4" t="s">
        <v>16</v>
      </c>
      <c r="E7127" s="4" t="s">
        <v>17</v>
      </c>
      <c r="F7127" s="4">
        <v>2</v>
      </c>
      <c r="G7127" s="13">
        <f t="shared" si="111"/>
        <v>500</v>
      </c>
      <c r="H7127" s="13">
        <f>tbl_Data[[#This Row],[Units]] * tbl_Data[[#This Row],[Price]]</f>
        <v>1000</v>
      </c>
      <c r="I7127" s="4" t="s">
        <v>11</v>
      </c>
      <c r="J7127" s="4" t="s">
        <v>12</v>
      </c>
      <c r="K7127" s="4" t="s">
        <v>52</v>
      </c>
    </row>
    <row r="7128" spans="2:11" x14ac:dyDescent="0.25">
      <c r="B7128" s="7">
        <v>44480</v>
      </c>
      <c r="C7128" s="4" t="s">
        <v>8</v>
      </c>
      <c r="D7128" s="4" t="s">
        <v>18</v>
      </c>
      <c r="E7128" s="4" t="s">
        <v>10</v>
      </c>
      <c r="F7128" s="4">
        <v>5</v>
      </c>
      <c r="G7128" s="13">
        <f t="shared" si="111"/>
        <v>400</v>
      </c>
      <c r="H7128" s="13">
        <f>tbl_Data[[#This Row],[Units]] * tbl_Data[[#This Row],[Price]]</f>
        <v>2000</v>
      </c>
      <c r="I7128" s="4" t="s">
        <v>11</v>
      </c>
      <c r="J7128" s="4" t="s">
        <v>12</v>
      </c>
      <c r="K7128" s="4" t="s">
        <v>52</v>
      </c>
    </row>
    <row r="7129" spans="2:11" x14ac:dyDescent="0.25">
      <c r="B7129" s="7">
        <v>44480</v>
      </c>
      <c r="C7129" s="4" t="s">
        <v>21</v>
      </c>
      <c r="D7129" s="4" t="s">
        <v>14</v>
      </c>
      <c r="E7129" s="4" t="s">
        <v>10</v>
      </c>
      <c r="F7129" s="4">
        <v>10</v>
      </c>
      <c r="G7129" s="13">
        <f t="shared" si="111"/>
        <v>400</v>
      </c>
      <c r="H7129" s="13">
        <f>tbl_Data[[#This Row],[Units]] * tbl_Data[[#This Row],[Price]]</f>
        <v>4000</v>
      </c>
      <c r="I7129" s="4" t="s">
        <v>23</v>
      </c>
      <c r="J7129" s="4" t="s">
        <v>12</v>
      </c>
      <c r="K7129" s="4" t="s">
        <v>55</v>
      </c>
    </row>
    <row r="7130" spans="2:11" x14ac:dyDescent="0.25">
      <c r="B7130" s="7">
        <v>44480</v>
      </c>
      <c r="C7130" s="4" t="s">
        <v>21</v>
      </c>
      <c r="D7130" s="4" t="s">
        <v>18</v>
      </c>
      <c r="E7130" s="4" t="s">
        <v>17</v>
      </c>
      <c r="F7130" s="4">
        <v>12</v>
      </c>
      <c r="G7130" s="13">
        <f t="shared" si="111"/>
        <v>500</v>
      </c>
      <c r="H7130" s="13">
        <f>tbl_Data[[#This Row],[Units]] * tbl_Data[[#This Row],[Price]]</f>
        <v>6000</v>
      </c>
      <c r="I7130" s="4" t="s">
        <v>11</v>
      </c>
      <c r="J7130" s="4" t="s">
        <v>19</v>
      </c>
      <c r="K7130" s="4" t="s">
        <v>54</v>
      </c>
    </row>
    <row r="7131" spans="2:11" x14ac:dyDescent="0.25">
      <c r="B7131" s="7">
        <v>44480</v>
      </c>
      <c r="C7131" s="4" t="s">
        <v>13</v>
      </c>
      <c r="D7131" s="4" t="s">
        <v>16</v>
      </c>
      <c r="E7131" s="4" t="s">
        <v>17</v>
      </c>
      <c r="F7131" s="4">
        <v>15</v>
      </c>
      <c r="G7131" s="13">
        <f t="shared" si="111"/>
        <v>500</v>
      </c>
      <c r="H7131" s="13">
        <f>tbl_Data[[#This Row],[Units]] * tbl_Data[[#This Row],[Price]]</f>
        <v>7500</v>
      </c>
      <c r="I7131" s="4" t="s">
        <v>11</v>
      </c>
      <c r="J7131" s="4" t="s">
        <v>12</v>
      </c>
      <c r="K7131" s="4" t="s">
        <v>55</v>
      </c>
    </row>
    <row r="7132" spans="2:11" x14ac:dyDescent="0.25">
      <c r="B7132" s="7">
        <v>44480</v>
      </c>
      <c r="C7132" s="4" t="s">
        <v>13</v>
      </c>
      <c r="D7132" s="4" t="s">
        <v>18</v>
      </c>
      <c r="E7132" s="4" t="s">
        <v>17</v>
      </c>
      <c r="F7132" s="4">
        <v>18</v>
      </c>
      <c r="G7132" s="13">
        <f t="shared" si="111"/>
        <v>500</v>
      </c>
      <c r="H7132" s="13">
        <f>tbl_Data[[#This Row],[Units]] * tbl_Data[[#This Row],[Price]]</f>
        <v>9000</v>
      </c>
      <c r="I7132" s="4" t="s">
        <v>11</v>
      </c>
      <c r="J7132" s="4" t="s">
        <v>12</v>
      </c>
      <c r="K7132" s="4" t="s">
        <v>52</v>
      </c>
    </row>
    <row r="7133" spans="2:11" x14ac:dyDescent="0.25">
      <c r="B7133" s="7">
        <v>44480</v>
      </c>
      <c r="C7133" s="4" t="s">
        <v>13</v>
      </c>
      <c r="D7133" s="4" t="s">
        <v>16</v>
      </c>
      <c r="E7133" s="4" t="s">
        <v>20</v>
      </c>
      <c r="F7133" s="4">
        <v>39</v>
      </c>
      <c r="G7133" s="13">
        <f t="shared" si="111"/>
        <v>300</v>
      </c>
      <c r="H7133" s="13">
        <f>tbl_Data[[#This Row],[Units]] * tbl_Data[[#This Row],[Price]]</f>
        <v>11700</v>
      </c>
      <c r="I7133" s="4" t="s">
        <v>23</v>
      </c>
      <c r="J7133" s="4" t="s">
        <v>19</v>
      </c>
      <c r="K7133" s="4" t="s">
        <v>55</v>
      </c>
    </row>
    <row r="7134" spans="2:11" x14ac:dyDescent="0.25">
      <c r="B7134" s="7">
        <v>44480</v>
      </c>
      <c r="C7134" s="4" t="s">
        <v>8</v>
      </c>
      <c r="D7134" s="4" t="s">
        <v>48</v>
      </c>
      <c r="E7134" s="4" t="s">
        <v>10</v>
      </c>
      <c r="F7134" s="4">
        <v>31</v>
      </c>
      <c r="G7134" s="13">
        <f t="shared" si="111"/>
        <v>400</v>
      </c>
      <c r="H7134" s="13">
        <f>tbl_Data[[#This Row],[Units]] * tbl_Data[[#This Row],[Price]]</f>
        <v>12400</v>
      </c>
      <c r="I7134" s="4" t="s">
        <v>11</v>
      </c>
      <c r="J7134" s="4" t="s">
        <v>12</v>
      </c>
      <c r="K7134" s="4" t="s">
        <v>52</v>
      </c>
    </row>
    <row r="7135" spans="2:11" x14ac:dyDescent="0.25">
      <c r="B7135" s="7">
        <v>44480</v>
      </c>
      <c r="C7135" s="4" t="s">
        <v>8</v>
      </c>
      <c r="D7135" s="4" t="s">
        <v>14</v>
      </c>
      <c r="E7135" s="4" t="s">
        <v>17</v>
      </c>
      <c r="F7135" s="4">
        <v>29</v>
      </c>
      <c r="G7135" s="13">
        <f t="shared" si="111"/>
        <v>500</v>
      </c>
      <c r="H7135" s="13">
        <f>tbl_Data[[#This Row],[Units]] * tbl_Data[[#This Row],[Price]]</f>
        <v>14500</v>
      </c>
      <c r="I7135" s="4" t="s">
        <v>23</v>
      </c>
      <c r="J7135" s="4" t="s">
        <v>12</v>
      </c>
      <c r="K7135" s="4" t="s">
        <v>52</v>
      </c>
    </row>
    <row r="7136" spans="2:11" x14ac:dyDescent="0.25">
      <c r="B7136" s="7">
        <v>44480</v>
      </c>
      <c r="C7136" s="4" t="s">
        <v>21</v>
      </c>
      <c r="D7136" s="4" t="s">
        <v>48</v>
      </c>
      <c r="E7136" s="4" t="s">
        <v>17</v>
      </c>
      <c r="F7136" s="4">
        <v>32</v>
      </c>
      <c r="G7136" s="13">
        <f t="shared" si="111"/>
        <v>500</v>
      </c>
      <c r="H7136" s="13">
        <f>tbl_Data[[#This Row],[Units]] * tbl_Data[[#This Row],[Price]]</f>
        <v>16000</v>
      </c>
      <c r="I7136" s="4" t="s">
        <v>23</v>
      </c>
      <c r="J7136" s="4" t="s">
        <v>12</v>
      </c>
      <c r="K7136" s="4" t="s">
        <v>52</v>
      </c>
    </row>
    <row r="7137" spans="2:11" x14ac:dyDescent="0.25">
      <c r="B7137" s="7">
        <v>44481</v>
      </c>
      <c r="C7137" s="4" t="s">
        <v>21</v>
      </c>
      <c r="D7137" s="4" t="s">
        <v>48</v>
      </c>
      <c r="E7137" s="4" t="s">
        <v>15</v>
      </c>
      <c r="F7137" s="4">
        <v>9</v>
      </c>
      <c r="G7137" s="13">
        <f t="shared" si="111"/>
        <v>100</v>
      </c>
      <c r="H7137" s="13">
        <f>tbl_Data[[#This Row],[Units]] * tbl_Data[[#This Row],[Price]]</f>
        <v>900</v>
      </c>
      <c r="I7137" s="4" t="s">
        <v>11</v>
      </c>
      <c r="J7137" s="4" t="s">
        <v>12</v>
      </c>
      <c r="K7137" s="4" t="s">
        <v>52</v>
      </c>
    </row>
    <row r="7138" spans="2:11" x14ac:dyDescent="0.25">
      <c r="B7138" s="7">
        <v>44481</v>
      </c>
      <c r="C7138" s="4" t="s">
        <v>21</v>
      </c>
      <c r="D7138" s="4" t="s">
        <v>16</v>
      </c>
      <c r="E7138" s="4" t="s">
        <v>20</v>
      </c>
      <c r="F7138" s="4">
        <v>16</v>
      </c>
      <c r="G7138" s="13">
        <f t="shared" si="111"/>
        <v>300</v>
      </c>
      <c r="H7138" s="13">
        <f>tbl_Data[[#This Row],[Units]] * tbl_Data[[#This Row],[Price]]</f>
        <v>4800</v>
      </c>
      <c r="I7138" s="4" t="s">
        <v>11</v>
      </c>
      <c r="J7138" s="4" t="s">
        <v>12</v>
      </c>
      <c r="K7138" s="4" t="s">
        <v>55</v>
      </c>
    </row>
    <row r="7139" spans="2:11" x14ac:dyDescent="0.25">
      <c r="B7139" s="7">
        <v>44481</v>
      </c>
      <c r="C7139" s="4" t="s">
        <v>13</v>
      </c>
      <c r="D7139" s="4" t="s">
        <v>48</v>
      </c>
      <c r="E7139" s="4" t="s">
        <v>15</v>
      </c>
      <c r="F7139" s="4">
        <v>48</v>
      </c>
      <c r="G7139" s="13">
        <f t="shared" si="111"/>
        <v>100</v>
      </c>
      <c r="H7139" s="13">
        <f>tbl_Data[[#This Row],[Units]] * tbl_Data[[#This Row],[Price]]</f>
        <v>4800</v>
      </c>
      <c r="I7139" s="4" t="s">
        <v>23</v>
      </c>
      <c r="J7139" s="4" t="s">
        <v>12</v>
      </c>
      <c r="K7139" s="4" t="s">
        <v>52</v>
      </c>
    </row>
    <row r="7140" spans="2:11" x14ac:dyDescent="0.25">
      <c r="B7140" s="7">
        <v>44481</v>
      </c>
      <c r="C7140" s="4" t="s">
        <v>8</v>
      </c>
      <c r="D7140" s="4" t="s">
        <v>18</v>
      </c>
      <c r="E7140" s="4" t="s">
        <v>20</v>
      </c>
      <c r="F7140" s="4">
        <v>24</v>
      </c>
      <c r="G7140" s="13">
        <f t="shared" si="111"/>
        <v>300</v>
      </c>
      <c r="H7140" s="13">
        <f>tbl_Data[[#This Row],[Units]] * tbl_Data[[#This Row],[Price]]</f>
        <v>7200</v>
      </c>
      <c r="I7140" s="4" t="s">
        <v>11</v>
      </c>
      <c r="J7140" s="4" t="s">
        <v>12</v>
      </c>
      <c r="K7140" s="4" t="s">
        <v>54</v>
      </c>
    </row>
    <row r="7141" spans="2:11" x14ac:dyDescent="0.25">
      <c r="B7141" s="7">
        <v>44481</v>
      </c>
      <c r="C7141" s="4" t="s">
        <v>8</v>
      </c>
      <c r="D7141" s="4" t="s">
        <v>18</v>
      </c>
      <c r="E7141" s="4" t="s">
        <v>17</v>
      </c>
      <c r="F7141" s="4">
        <v>23</v>
      </c>
      <c r="G7141" s="13">
        <f t="shared" si="111"/>
        <v>500</v>
      </c>
      <c r="H7141" s="13">
        <f>tbl_Data[[#This Row],[Units]] * tbl_Data[[#This Row],[Price]]</f>
        <v>11500</v>
      </c>
      <c r="I7141" s="4" t="s">
        <v>11</v>
      </c>
      <c r="J7141" s="4" t="s">
        <v>12</v>
      </c>
      <c r="K7141" s="4" t="s">
        <v>53</v>
      </c>
    </row>
    <row r="7142" spans="2:11" x14ac:dyDescent="0.25">
      <c r="B7142" s="7">
        <v>44481</v>
      </c>
      <c r="C7142" s="4" t="s">
        <v>13</v>
      </c>
      <c r="D7142" s="4" t="s">
        <v>14</v>
      </c>
      <c r="E7142" s="4" t="s">
        <v>20</v>
      </c>
      <c r="F7142" s="4">
        <v>39</v>
      </c>
      <c r="G7142" s="13">
        <f t="shared" si="111"/>
        <v>300</v>
      </c>
      <c r="H7142" s="13">
        <f>tbl_Data[[#This Row],[Units]] * tbl_Data[[#This Row],[Price]]</f>
        <v>11700</v>
      </c>
      <c r="I7142" s="4" t="s">
        <v>11</v>
      </c>
      <c r="J7142" s="4" t="s">
        <v>12</v>
      </c>
      <c r="K7142" s="4" t="s">
        <v>54</v>
      </c>
    </row>
    <row r="7143" spans="2:11" x14ac:dyDescent="0.25">
      <c r="B7143" s="7">
        <v>44481</v>
      </c>
      <c r="C7143" s="4" t="s">
        <v>13</v>
      </c>
      <c r="D7143" s="4" t="s">
        <v>18</v>
      </c>
      <c r="E7143" s="4" t="s">
        <v>10</v>
      </c>
      <c r="F7143" s="4">
        <v>35</v>
      </c>
      <c r="G7143" s="13">
        <f t="shared" si="111"/>
        <v>400</v>
      </c>
      <c r="H7143" s="13">
        <f>tbl_Data[[#This Row],[Units]] * tbl_Data[[#This Row],[Price]]</f>
        <v>14000</v>
      </c>
      <c r="I7143" s="4" t="s">
        <v>11</v>
      </c>
      <c r="J7143" s="4" t="s">
        <v>12</v>
      </c>
      <c r="K7143" s="4" t="s">
        <v>55</v>
      </c>
    </row>
    <row r="7144" spans="2:11" x14ac:dyDescent="0.25">
      <c r="B7144" s="7">
        <v>44481</v>
      </c>
      <c r="C7144" s="4" t="s">
        <v>13</v>
      </c>
      <c r="D7144" s="4" t="s">
        <v>16</v>
      </c>
      <c r="E7144" s="4" t="s">
        <v>10</v>
      </c>
      <c r="F7144" s="4">
        <v>35</v>
      </c>
      <c r="G7144" s="13">
        <f t="shared" si="111"/>
        <v>400</v>
      </c>
      <c r="H7144" s="13">
        <f>tbl_Data[[#This Row],[Units]] * tbl_Data[[#This Row],[Price]]</f>
        <v>14000</v>
      </c>
      <c r="I7144" s="4" t="s">
        <v>11</v>
      </c>
      <c r="J7144" s="4" t="s">
        <v>12</v>
      </c>
      <c r="K7144" s="4" t="s">
        <v>52</v>
      </c>
    </row>
    <row r="7145" spans="2:11" x14ac:dyDescent="0.25">
      <c r="B7145" s="7">
        <v>44481</v>
      </c>
      <c r="C7145" s="4" t="s">
        <v>21</v>
      </c>
      <c r="D7145" s="4" t="s">
        <v>16</v>
      </c>
      <c r="E7145" s="4" t="s">
        <v>10</v>
      </c>
      <c r="F7145" s="4">
        <v>48</v>
      </c>
      <c r="G7145" s="13">
        <f t="shared" si="111"/>
        <v>400</v>
      </c>
      <c r="H7145" s="13">
        <f>tbl_Data[[#This Row],[Units]] * tbl_Data[[#This Row],[Price]]</f>
        <v>19200</v>
      </c>
      <c r="I7145" s="4" t="s">
        <v>11</v>
      </c>
      <c r="J7145" s="4" t="s">
        <v>12</v>
      </c>
      <c r="K7145" s="4" t="s">
        <v>53</v>
      </c>
    </row>
    <row r="7146" spans="2:11" x14ac:dyDescent="0.25">
      <c r="B7146" s="7">
        <v>44482</v>
      </c>
      <c r="C7146" s="4" t="s">
        <v>21</v>
      </c>
      <c r="D7146" s="4" t="s">
        <v>48</v>
      </c>
      <c r="E7146" s="4" t="s">
        <v>10</v>
      </c>
      <c r="F7146" s="4">
        <v>4</v>
      </c>
      <c r="G7146" s="13">
        <f t="shared" si="111"/>
        <v>400</v>
      </c>
      <c r="H7146" s="13">
        <f>tbl_Data[[#This Row],[Units]] * tbl_Data[[#This Row],[Price]]</f>
        <v>1600</v>
      </c>
      <c r="I7146" s="4" t="s">
        <v>11</v>
      </c>
      <c r="J7146" s="4" t="s">
        <v>12</v>
      </c>
      <c r="K7146" s="4" t="s">
        <v>54</v>
      </c>
    </row>
    <row r="7147" spans="2:11" x14ac:dyDescent="0.25">
      <c r="B7147" s="7">
        <v>44482</v>
      </c>
      <c r="C7147" s="4" t="s">
        <v>13</v>
      </c>
      <c r="D7147" s="4" t="s">
        <v>24</v>
      </c>
      <c r="E7147" s="4" t="s">
        <v>22</v>
      </c>
      <c r="F7147" s="4">
        <v>39</v>
      </c>
      <c r="G7147" s="13">
        <f t="shared" si="111"/>
        <v>200</v>
      </c>
      <c r="H7147" s="13">
        <f>tbl_Data[[#This Row],[Units]] * tbl_Data[[#This Row],[Price]]</f>
        <v>7800</v>
      </c>
      <c r="I7147" s="4" t="s">
        <v>23</v>
      </c>
      <c r="J7147" s="4" t="s">
        <v>12</v>
      </c>
      <c r="K7147" s="4" t="s">
        <v>52</v>
      </c>
    </row>
    <row r="7148" spans="2:11" x14ac:dyDescent="0.25">
      <c r="B7148" s="7">
        <v>44482</v>
      </c>
      <c r="C7148" s="4" t="s">
        <v>21</v>
      </c>
      <c r="D7148" s="4" t="s">
        <v>14</v>
      </c>
      <c r="E7148" s="4" t="s">
        <v>17</v>
      </c>
      <c r="F7148" s="4">
        <v>18</v>
      </c>
      <c r="G7148" s="13">
        <f t="shared" si="111"/>
        <v>500</v>
      </c>
      <c r="H7148" s="13">
        <f>tbl_Data[[#This Row],[Units]] * tbl_Data[[#This Row],[Price]]</f>
        <v>9000</v>
      </c>
      <c r="I7148" s="4" t="s">
        <v>11</v>
      </c>
      <c r="J7148" s="4" t="s">
        <v>12</v>
      </c>
      <c r="K7148" s="4" t="s">
        <v>55</v>
      </c>
    </row>
    <row r="7149" spans="2:11" x14ac:dyDescent="0.25">
      <c r="B7149" s="7">
        <v>44482</v>
      </c>
      <c r="C7149" s="4" t="s">
        <v>8</v>
      </c>
      <c r="D7149" s="4" t="s">
        <v>48</v>
      </c>
      <c r="E7149" s="4" t="s">
        <v>20</v>
      </c>
      <c r="F7149" s="4">
        <v>31</v>
      </c>
      <c r="G7149" s="13">
        <f t="shared" si="111"/>
        <v>300</v>
      </c>
      <c r="H7149" s="13">
        <f>tbl_Data[[#This Row],[Units]] * tbl_Data[[#This Row],[Price]]</f>
        <v>9300</v>
      </c>
      <c r="I7149" s="4" t="s">
        <v>23</v>
      </c>
      <c r="J7149" s="4" t="s">
        <v>12</v>
      </c>
      <c r="K7149" s="4" t="s">
        <v>52</v>
      </c>
    </row>
    <row r="7150" spans="2:11" x14ac:dyDescent="0.25">
      <c r="B7150" s="7">
        <v>44482</v>
      </c>
      <c r="C7150" s="4" t="s">
        <v>21</v>
      </c>
      <c r="D7150" s="4" t="s">
        <v>48</v>
      </c>
      <c r="E7150" s="4" t="s">
        <v>17</v>
      </c>
      <c r="F7150" s="4">
        <v>21</v>
      </c>
      <c r="G7150" s="13">
        <f t="shared" si="111"/>
        <v>500</v>
      </c>
      <c r="H7150" s="13">
        <f>tbl_Data[[#This Row],[Units]] * tbl_Data[[#This Row],[Price]]</f>
        <v>10500</v>
      </c>
      <c r="I7150" s="4" t="s">
        <v>23</v>
      </c>
      <c r="J7150" s="4" t="s">
        <v>12</v>
      </c>
      <c r="K7150" s="4" t="s">
        <v>55</v>
      </c>
    </row>
    <row r="7151" spans="2:11" x14ac:dyDescent="0.25">
      <c r="B7151" s="7">
        <v>44482</v>
      </c>
      <c r="C7151" s="4" t="s">
        <v>21</v>
      </c>
      <c r="D7151" s="4" t="s">
        <v>14</v>
      </c>
      <c r="E7151" s="4" t="s">
        <v>10</v>
      </c>
      <c r="F7151" s="4">
        <v>32</v>
      </c>
      <c r="G7151" s="13">
        <f t="shared" si="111"/>
        <v>400</v>
      </c>
      <c r="H7151" s="13">
        <f>tbl_Data[[#This Row],[Units]] * tbl_Data[[#This Row],[Price]]</f>
        <v>12800</v>
      </c>
      <c r="I7151" s="4" t="s">
        <v>11</v>
      </c>
      <c r="J7151" s="4" t="s">
        <v>12</v>
      </c>
      <c r="K7151" s="4" t="s">
        <v>52</v>
      </c>
    </row>
    <row r="7152" spans="2:11" x14ac:dyDescent="0.25">
      <c r="B7152" s="7">
        <v>44482</v>
      </c>
      <c r="C7152" s="4" t="s">
        <v>21</v>
      </c>
      <c r="D7152" s="4" t="s">
        <v>18</v>
      </c>
      <c r="E7152" s="4" t="s">
        <v>20</v>
      </c>
      <c r="F7152" s="4">
        <v>46</v>
      </c>
      <c r="G7152" s="13">
        <f t="shared" si="111"/>
        <v>300</v>
      </c>
      <c r="H7152" s="13">
        <f>tbl_Data[[#This Row],[Units]] * tbl_Data[[#This Row],[Price]]</f>
        <v>13800</v>
      </c>
      <c r="I7152" s="4" t="s">
        <v>11</v>
      </c>
      <c r="J7152" s="4" t="s">
        <v>12</v>
      </c>
      <c r="K7152" s="4" t="s">
        <v>52</v>
      </c>
    </row>
    <row r="7153" spans="2:11" x14ac:dyDescent="0.25">
      <c r="B7153" s="7">
        <v>44483</v>
      </c>
      <c r="C7153" s="4" t="s">
        <v>21</v>
      </c>
      <c r="D7153" s="4" t="s">
        <v>24</v>
      </c>
      <c r="E7153" s="4" t="s">
        <v>17</v>
      </c>
      <c r="F7153" s="4">
        <v>3</v>
      </c>
      <c r="G7153" s="13">
        <f t="shared" si="111"/>
        <v>500</v>
      </c>
      <c r="H7153" s="13">
        <f>tbl_Data[[#This Row],[Units]] * tbl_Data[[#This Row],[Price]]</f>
        <v>1500</v>
      </c>
      <c r="I7153" s="4" t="s">
        <v>23</v>
      </c>
      <c r="J7153" s="4" t="s">
        <v>12</v>
      </c>
      <c r="K7153" s="4" t="s">
        <v>55</v>
      </c>
    </row>
    <row r="7154" spans="2:11" x14ac:dyDescent="0.25">
      <c r="B7154" s="7">
        <v>44483</v>
      </c>
      <c r="C7154" s="4" t="s">
        <v>21</v>
      </c>
      <c r="D7154" s="4" t="s">
        <v>48</v>
      </c>
      <c r="E7154" s="4" t="s">
        <v>10</v>
      </c>
      <c r="F7154" s="4">
        <v>17</v>
      </c>
      <c r="G7154" s="13">
        <f t="shared" si="111"/>
        <v>400</v>
      </c>
      <c r="H7154" s="13">
        <f>tbl_Data[[#This Row],[Units]] * tbl_Data[[#This Row],[Price]]</f>
        <v>6800</v>
      </c>
      <c r="I7154" s="4" t="s">
        <v>23</v>
      </c>
      <c r="J7154" s="4" t="s">
        <v>12</v>
      </c>
      <c r="K7154" s="4" t="s">
        <v>52</v>
      </c>
    </row>
    <row r="7155" spans="2:11" x14ac:dyDescent="0.25">
      <c r="B7155" s="7">
        <v>44483</v>
      </c>
      <c r="C7155" s="4" t="s">
        <v>8</v>
      </c>
      <c r="D7155" s="4" t="s">
        <v>14</v>
      </c>
      <c r="E7155" s="4" t="s">
        <v>10</v>
      </c>
      <c r="F7155" s="4">
        <v>21</v>
      </c>
      <c r="G7155" s="13">
        <f t="shared" si="111"/>
        <v>400</v>
      </c>
      <c r="H7155" s="13">
        <f>tbl_Data[[#This Row],[Units]] * tbl_Data[[#This Row],[Price]]</f>
        <v>8400</v>
      </c>
      <c r="I7155" s="4" t="s">
        <v>11</v>
      </c>
      <c r="J7155" s="4" t="s">
        <v>12</v>
      </c>
      <c r="K7155" s="4" t="s">
        <v>53</v>
      </c>
    </row>
    <row r="7156" spans="2:11" x14ac:dyDescent="0.25">
      <c r="B7156" s="7">
        <v>44483</v>
      </c>
      <c r="C7156" s="4" t="s">
        <v>13</v>
      </c>
      <c r="D7156" s="4" t="s">
        <v>14</v>
      </c>
      <c r="E7156" s="4" t="s">
        <v>20</v>
      </c>
      <c r="F7156" s="4">
        <v>31</v>
      </c>
      <c r="G7156" s="13">
        <f t="shared" si="111"/>
        <v>300</v>
      </c>
      <c r="H7156" s="13">
        <f>tbl_Data[[#This Row],[Units]] * tbl_Data[[#This Row],[Price]]</f>
        <v>9300</v>
      </c>
      <c r="I7156" s="4" t="s">
        <v>23</v>
      </c>
      <c r="J7156" s="4" t="s">
        <v>12</v>
      </c>
      <c r="K7156" s="4" t="s">
        <v>55</v>
      </c>
    </row>
    <row r="7157" spans="2:11" x14ac:dyDescent="0.25">
      <c r="B7157" s="7">
        <v>44483</v>
      </c>
      <c r="C7157" s="4" t="s">
        <v>8</v>
      </c>
      <c r="D7157" s="4" t="s">
        <v>18</v>
      </c>
      <c r="E7157" s="4" t="s">
        <v>17</v>
      </c>
      <c r="F7157" s="4">
        <v>19</v>
      </c>
      <c r="G7157" s="13">
        <f t="shared" si="111"/>
        <v>500</v>
      </c>
      <c r="H7157" s="13">
        <f>tbl_Data[[#This Row],[Units]] * tbl_Data[[#This Row],[Price]]</f>
        <v>9500</v>
      </c>
      <c r="I7157" s="4" t="s">
        <v>11</v>
      </c>
      <c r="J7157" s="4" t="s">
        <v>12</v>
      </c>
      <c r="K7157" s="4" t="s">
        <v>52</v>
      </c>
    </row>
    <row r="7158" spans="2:11" x14ac:dyDescent="0.25">
      <c r="B7158" s="7">
        <v>44483</v>
      </c>
      <c r="C7158" s="4" t="s">
        <v>21</v>
      </c>
      <c r="D7158" s="4" t="s">
        <v>18</v>
      </c>
      <c r="E7158" s="4" t="s">
        <v>10</v>
      </c>
      <c r="F7158" s="4">
        <v>27</v>
      </c>
      <c r="G7158" s="13">
        <f t="shared" si="111"/>
        <v>400</v>
      </c>
      <c r="H7158" s="13">
        <f>tbl_Data[[#This Row],[Units]] * tbl_Data[[#This Row],[Price]]</f>
        <v>10800</v>
      </c>
      <c r="I7158" s="4" t="s">
        <v>23</v>
      </c>
      <c r="J7158" s="4" t="s">
        <v>12</v>
      </c>
      <c r="K7158" s="4" t="s">
        <v>54</v>
      </c>
    </row>
    <row r="7159" spans="2:11" x14ac:dyDescent="0.25">
      <c r="B7159" s="7">
        <v>44483</v>
      </c>
      <c r="C7159" s="4" t="s">
        <v>8</v>
      </c>
      <c r="D7159" s="4" t="s">
        <v>18</v>
      </c>
      <c r="E7159" s="4" t="s">
        <v>10</v>
      </c>
      <c r="F7159" s="4">
        <v>39</v>
      </c>
      <c r="G7159" s="13">
        <f t="shared" si="111"/>
        <v>400</v>
      </c>
      <c r="H7159" s="13">
        <f>tbl_Data[[#This Row],[Units]] * tbl_Data[[#This Row],[Price]]</f>
        <v>15600</v>
      </c>
      <c r="I7159" s="4" t="s">
        <v>11</v>
      </c>
      <c r="J7159" s="4" t="s">
        <v>12</v>
      </c>
      <c r="K7159" s="4" t="s">
        <v>52</v>
      </c>
    </row>
    <row r="7160" spans="2:11" x14ac:dyDescent="0.25">
      <c r="B7160" s="7">
        <v>44484</v>
      </c>
      <c r="C7160" s="4" t="s">
        <v>21</v>
      </c>
      <c r="D7160" s="4" t="s">
        <v>18</v>
      </c>
      <c r="E7160" s="4" t="s">
        <v>15</v>
      </c>
      <c r="F7160" s="4">
        <v>17</v>
      </c>
      <c r="G7160" s="13">
        <f t="shared" si="111"/>
        <v>100</v>
      </c>
      <c r="H7160" s="13">
        <f>tbl_Data[[#This Row],[Units]] * tbl_Data[[#This Row],[Price]]</f>
        <v>1700</v>
      </c>
      <c r="I7160" s="4" t="s">
        <v>11</v>
      </c>
      <c r="J7160" s="4" t="s">
        <v>19</v>
      </c>
      <c r="K7160" s="4" t="s">
        <v>55</v>
      </c>
    </row>
    <row r="7161" spans="2:11" x14ac:dyDescent="0.25">
      <c r="B7161" s="7">
        <v>44484</v>
      </c>
      <c r="C7161" s="4" t="s">
        <v>13</v>
      </c>
      <c r="D7161" s="4" t="s">
        <v>18</v>
      </c>
      <c r="E7161" s="4" t="s">
        <v>10</v>
      </c>
      <c r="F7161" s="4">
        <v>13</v>
      </c>
      <c r="G7161" s="13">
        <f t="shared" si="111"/>
        <v>400</v>
      </c>
      <c r="H7161" s="13">
        <f>tbl_Data[[#This Row],[Units]] * tbl_Data[[#This Row],[Price]]</f>
        <v>5200</v>
      </c>
      <c r="I7161" s="4" t="s">
        <v>11</v>
      </c>
      <c r="J7161" s="4" t="s">
        <v>12</v>
      </c>
      <c r="K7161" s="4" t="s">
        <v>53</v>
      </c>
    </row>
    <row r="7162" spans="2:11" x14ac:dyDescent="0.25">
      <c r="B7162" s="7">
        <v>44484</v>
      </c>
      <c r="C7162" s="4" t="s">
        <v>13</v>
      </c>
      <c r="D7162" s="4" t="s">
        <v>48</v>
      </c>
      <c r="E7162" s="4" t="s">
        <v>22</v>
      </c>
      <c r="F7162" s="4">
        <v>33</v>
      </c>
      <c r="G7162" s="13">
        <f t="shared" si="111"/>
        <v>200</v>
      </c>
      <c r="H7162" s="13">
        <f>tbl_Data[[#This Row],[Units]] * tbl_Data[[#This Row],[Price]]</f>
        <v>6600</v>
      </c>
      <c r="I7162" s="4" t="s">
        <v>11</v>
      </c>
      <c r="J7162" s="4" t="s">
        <v>12</v>
      </c>
      <c r="K7162" s="4" t="s">
        <v>55</v>
      </c>
    </row>
    <row r="7163" spans="2:11" x14ac:dyDescent="0.25">
      <c r="B7163" s="7">
        <v>44484</v>
      </c>
      <c r="C7163" s="4" t="s">
        <v>21</v>
      </c>
      <c r="D7163" s="4" t="s">
        <v>16</v>
      </c>
      <c r="E7163" s="4" t="s">
        <v>17</v>
      </c>
      <c r="F7163" s="4">
        <v>16</v>
      </c>
      <c r="G7163" s="13">
        <f t="shared" si="111"/>
        <v>500</v>
      </c>
      <c r="H7163" s="13">
        <f>tbl_Data[[#This Row],[Units]] * tbl_Data[[#This Row],[Price]]</f>
        <v>8000</v>
      </c>
      <c r="I7163" s="4" t="s">
        <v>11</v>
      </c>
      <c r="J7163" s="4" t="s">
        <v>12</v>
      </c>
      <c r="K7163" s="4" t="s">
        <v>55</v>
      </c>
    </row>
    <row r="7164" spans="2:11" x14ac:dyDescent="0.25">
      <c r="B7164" s="7">
        <v>44484</v>
      </c>
      <c r="C7164" s="4" t="s">
        <v>21</v>
      </c>
      <c r="D7164" s="4" t="s">
        <v>48</v>
      </c>
      <c r="E7164" s="4" t="s">
        <v>20</v>
      </c>
      <c r="F7164" s="4">
        <v>30</v>
      </c>
      <c r="G7164" s="13">
        <f t="shared" si="111"/>
        <v>300</v>
      </c>
      <c r="H7164" s="13">
        <f>tbl_Data[[#This Row],[Units]] * tbl_Data[[#This Row],[Price]]</f>
        <v>9000</v>
      </c>
      <c r="I7164" s="4" t="s">
        <v>11</v>
      </c>
      <c r="J7164" s="4" t="s">
        <v>12</v>
      </c>
      <c r="K7164" s="4" t="s">
        <v>53</v>
      </c>
    </row>
    <row r="7165" spans="2:11" x14ac:dyDescent="0.25">
      <c r="B7165" s="7">
        <v>44484</v>
      </c>
      <c r="C7165" s="4" t="s">
        <v>8</v>
      </c>
      <c r="D7165" s="4" t="s">
        <v>24</v>
      </c>
      <c r="E7165" s="4" t="s">
        <v>20</v>
      </c>
      <c r="F7165" s="4">
        <v>36</v>
      </c>
      <c r="G7165" s="13">
        <f t="shared" si="111"/>
        <v>300</v>
      </c>
      <c r="H7165" s="13">
        <f>tbl_Data[[#This Row],[Units]] * tbl_Data[[#This Row],[Price]]</f>
        <v>10800</v>
      </c>
      <c r="I7165" s="4" t="s">
        <v>11</v>
      </c>
      <c r="J7165" s="4" t="s">
        <v>12</v>
      </c>
      <c r="K7165" s="4" t="s">
        <v>52</v>
      </c>
    </row>
    <row r="7166" spans="2:11" x14ac:dyDescent="0.25">
      <c r="B7166" s="7">
        <v>44484</v>
      </c>
      <c r="C7166" s="4" t="s">
        <v>8</v>
      </c>
      <c r="D7166" s="4" t="s">
        <v>18</v>
      </c>
      <c r="E7166" s="4" t="s">
        <v>10</v>
      </c>
      <c r="F7166" s="4">
        <v>38</v>
      </c>
      <c r="G7166" s="13">
        <f t="shared" si="111"/>
        <v>400</v>
      </c>
      <c r="H7166" s="13">
        <f>tbl_Data[[#This Row],[Units]] * tbl_Data[[#This Row],[Price]]</f>
        <v>15200</v>
      </c>
      <c r="I7166" s="4" t="s">
        <v>11</v>
      </c>
      <c r="J7166" s="4" t="s">
        <v>19</v>
      </c>
      <c r="K7166" s="4" t="s">
        <v>52</v>
      </c>
    </row>
    <row r="7167" spans="2:11" x14ac:dyDescent="0.25">
      <c r="B7167" s="7">
        <v>44484</v>
      </c>
      <c r="C7167" s="4" t="s">
        <v>13</v>
      </c>
      <c r="D7167" s="4" t="s">
        <v>48</v>
      </c>
      <c r="E7167" s="4" t="s">
        <v>17</v>
      </c>
      <c r="F7167" s="4">
        <v>32</v>
      </c>
      <c r="G7167" s="13">
        <f t="shared" si="111"/>
        <v>500</v>
      </c>
      <c r="H7167" s="13">
        <f>tbl_Data[[#This Row],[Units]] * tbl_Data[[#This Row],[Price]]</f>
        <v>16000</v>
      </c>
      <c r="I7167" s="4" t="s">
        <v>11</v>
      </c>
      <c r="J7167" s="4" t="s">
        <v>12</v>
      </c>
      <c r="K7167" s="4" t="s">
        <v>55</v>
      </c>
    </row>
    <row r="7168" spans="2:11" x14ac:dyDescent="0.25">
      <c r="B7168" s="7">
        <v>44484</v>
      </c>
      <c r="C7168" s="4" t="s">
        <v>13</v>
      </c>
      <c r="D7168" s="4" t="s">
        <v>14</v>
      </c>
      <c r="E7168" s="4" t="s">
        <v>10</v>
      </c>
      <c r="F7168" s="4">
        <v>47</v>
      </c>
      <c r="G7168" s="13">
        <f t="shared" si="111"/>
        <v>400</v>
      </c>
      <c r="H7168" s="13">
        <f>tbl_Data[[#This Row],[Units]] * tbl_Data[[#This Row],[Price]]</f>
        <v>18800</v>
      </c>
      <c r="I7168" s="4" t="s">
        <v>11</v>
      </c>
      <c r="J7168" s="4" t="s">
        <v>12</v>
      </c>
      <c r="K7168" s="4" t="s">
        <v>53</v>
      </c>
    </row>
    <row r="7169" spans="2:11" x14ac:dyDescent="0.25">
      <c r="B7169" s="7">
        <v>44484</v>
      </c>
      <c r="C7169" s="4" t="s">
        <v>8</v>
      </c>
      <c r="D7169" s="4" t="s">
        <v>48</v>
      </c>
      <c r="E7169" s="4" t="s">
        <v>17</v>
      </c>
      <c r="F7169" s="4">
        <v>41</v>
      </c>
      <c r="G7169" s="13">
        <f t="shared" si="111"/>
        <v>500</v>
      </c>
      <c r="H7169" s="13">
        <f>tbl_Data[[#This Row],[Units]] * tbl_Data[[#This Row],[Price]]</f>
        <v>20500</v>
      </c>
      <c r="I7169" s="4" t="s">
        <v>11</v>
      </c>
      <c r="J7169" s="4" t="s">
        <v>12</v>
      </c>
      <c r="K7169" s="4" t="s">
        <v>52</v>
      </c>
    </row>
    <row r="7170" spans="2:11" x14ac:dyDescent="0.25">
      <c r="B7170" s="7">
        <v>44485</v>
      </c>
      <c r="C7170" s="4" t="s">
        <v>21</v>
      </c>
      <c r="D7170" s="4" t="s">
        <v>14</v>
      </c>
      <c r="E7170" s="4" t="s">
        <v>15</v>
      </c>
      <c r="F7170" s="4">
        <v>13</v>
      </c>
      <c r="G7170" s="13">
        <f t="shared" si="111"/>
        <v>100</v>
      </c>
      <c r="H7170" s="13">
        <f>tbl_Data[[#This Row],[Units]] * tbl_Data[[#This Row],[Price]]</f>
        <v>1300</v>
      </c>
      <c r="I7170" s="4" t="s">
        <v>11</v>
      </c>
      <c r="J7170" s="4" t="s">
        <v>12</v>
      </c>
      <c r="K7170" s="4" t="s">
        <v>52</v>
      </c>
    </row>
    <row r="7171" spans="2:11" x14ac:dyDescent="0.25">
      <c r="B7171" s="7">
        <v>44485</v>
      </c>
      <c r="C7171" s="4" t="s">
        <v>13</v>
      </c>
      <c r="D7171" s="4" t="s">
        <v>9</v>
      </c>
      <c r="E7171" s="4" t="s">
        <v>15</v>
      </c>
      <c r="F7171" s="4">
        <v>21</v>
      </c>
      <c r="G7171" s="13">
        <f t="shared" si="111"/>
        <v>100</v>
      </c>
      <c r="H7171" s="13">
        <f>tbl_Data[[#This Row],[Units]] * tbl_Data[[#This Row],[Price]]</f>
        <v>2100</v>
      </c>
      <c r="I7171" s="4" t="s">
        <v>11</v>
      </c>
      <c r="J7171" s="4" t="s">
        <v>12</v>
      </c>
      <c r="K7171" s="4" t="s">
        <v>55</v>
      </c>
    </row>
    <row r="7172" spans="2:11" x14ac:dyDescent="0.25">
      <c r="B7172" s="7">
        <v>44485</v>
      </c>
      <c r="C7172" s="4" t="s">
        <v>8</v>
      </c>
      <c r="D7172" s="4" t="s">
        <v>9</v>
      </c>
      <c r="E7172" s="4" t="s">
        <v>15</v>
      </c>
      <c r="F7172" s="4">
        <v>29</v>
      </c>
      <c r="G7172" s="13">
        <f t="shared" ref="G7172:G7235" si="112">_xlfn.XLOOKUP(E7172, Product, dv_Price, "N/A", 0)</f>
        <v>100</v>
      </c>
      <c r="H7172" s="13">
        <f>tbl_Data[[#This Row],[Units]] * tbl_Data[[#This Row],[Price]]</f>
        <v>2900</v>
      </c>
      <c r="I7172" s="4" t="s">
        <v>11</v>
      </c>
      <c r="J7172" s="4" t="s">
        <v>12</v>
      </c>
      <c r="K7172" s="4" t="s">
        <v>55</v>
      </c>
    </row>
    <row r="7173" spans="2:11" x14ac:dyDescent="0.25">
      <c r="B7173" s="7">
        <v>44485</v>
      </c>
      <c r="C7173" s="4" t="s">
        <v>8</v>
      </c>
      <c r="D7173" s="4" t="s">
        <v>18</v>
      </c>
      <c r="E7173" s="4" t="s">
        <v>17</v>
      </c>
      <c r="F7173" s="4">
        <v>6</v>
      </c>
      <c r="G7173" s="13">
        <f t="shared" si="112"/>
        <v>500</v>
      </c>
      <c r="H7173" s="13">
        <f>tbl_Data[[#This Row],[Units]] * tbl_Data[[#This Row],[Price]]</f>
        <v>3000</v>
      </c>
      <c r="I7173" s="4" t="s">
        <v>11</v>
      </c>
      <c r="J7173" s="4" t="s">
        <v>12</v>
      </c>
      <c r="K7173" s="4" t="s">
        <v>55</v>
      </c>
    </row>
    <row r="7174" spans="2:11" x14ac:dyDescent="0.25">
      <c r="B7174" s="7">
        <v>44485</v>
      </c>
      <c r="C7174" s="4" t="s">
        <v>13</v>
      </c>
      <c r="D7174" s="4" t="s">
        <v>14</v>
      </c>
      <c r="E7174" s="4" t="s">
        <v>10</v>
      </c>
      <c r="F7174" s="4">
        <v>13</v>
      </c>
      <c r="G7174" s="13">
        <f t="shared" si="112"/>
        <v>400</v>
      </c>
      <c r="H7174" s="13">
        <f>tbl_Data[[#This Row],[Units]] * tbl_Data[[#This Row],[Price]]</f>
        <v>5200</v>
      </c>
      <c r="I7174" s="4" t="s">
        <v>11</v>
      </c>
      <c r="J7174" s="4" t="s">
        <v>12</v>
      </c>
      <c r="K7174" s="4" t="s">
        <v>55</v>
      </c>
    </row>
    <row r="7175" spans="2:11" x14ac:dyDescent="0.25">
      <c r="B7175" s="7">
        <v>44485</v>
      </c>
      <c r="C7175" s="4" t="s">
        <v>21</v>
      </c>
      <c r="D7175" s="4" t="s">
        <v>14</v>
      </c>
      <c r="E7175" s="4" t="s">
        <v>22</v>
      </c>
      <c r="F7175" s="4">
        <v>27</v>
      </c>
      <c r="G7175" s="13">
        <f t="shared" si="112"/>
        <v>200</v>
      </c>
      <c r="H7175" s="13">
        <f>tbl_Data[[#This Row],[Units]] * tbl_Data[[#This Row],[Price]]</f>
        <v>5400</v>
      </c>
      <c r="I7175" s="4" t="s">
        <v>11</v>
      </c>
      <c r="J7175" s="4" t="s">
        <v>12</v>
      </c>
      <c r="K7175" s="4" t="s">
        <v>52</v>
      </c>
    </row>
    <row r="7176" spans="2:11" x14ac:dyDescent="0.25">
      <c r="B7176" s="7">
        <v>44485</v>
      </c>
      <c r="C7176" s="4" t="s">
        <v>8</v>
      </c>
      <c r="D7176" s="4" t="s">
        <v>16</v>
      </c>
      <c r="E7176" s="4" t="s">
        <v>10</v>
      </c>
      <c r="F7176" s="4">
        <v>29</v>
      </c>
      <c r="G7176" s="13">
        <f t="shared" si="112"/>
        <v>400</v>
      </c>
      <c r="H7176" s="13">
        <f>tbl_Data[[#This Row],[Units]] * tbl_Data[[#This Row],[Price]]</f>
        <v>11600</v>
      </c>
      <c r="I7176" s="4" t="s">
        <v>11</v>
      </c>
      <c r="J7176" s="4" t="s">
        <v>12</v>
      </c>
      <c r="K7176" s="4" t="s">
        <v>53</v>
      </c>
    </row>
    <row r="7177" spans="2:11" x14ac:dyDescent="0.25">
      <c r="B7177" s="7">
        <v>44486</v>
      </c>
      <c r="C7177" s="4" t="s">
        <v>8</v>
      </c>
      <c r="D7177" s="4" t="s">
        <v>16</v>
      </c>
      <c r="E7177" s="4" t="s">
        <v>10</v>
      </c>
      <c r="F7177" s="4">
        <v>1</v>
      </c>
      <c r="G7177" s="13">
        <f t="shared" si="112"/>
        <v>400</v>
      </c>
      <c r="H7177" s="13">
        <f>tbl_Data[[#This Row],[Units]] * tbl_Data[[#This Row],[Price]]</f>
        <v>400</v>
      </c>
      <c r="I7177" s="4" t="s">
        <v>11</v>
      </c>
      <c r="J7177" s="4" t="s">
        <v>12</v>
      </c>
      <c r="K7177" s="4" t="s">
        <v>54</v>
      </c>
    </row>
    <row r="7178" spans="2:11" x14ac:dyDescent="0.25">
      <c r="B7178" s="7">
        <v>44486</v>
      </c>
      <c r="C7178" s="4" t="s">
        <v>21</v>
      </c>
      <c r="D7178" s="4" t="s">
        <v>18</v>
      </c>
      <c r="E7178" s="4" t="s">
        <v>20</v>
      </c>
      <c r="F7178" s="4">
        <v>19</v>
      </c>
      <c r="G7178" s="13">
        <f t="shared" si="112"/>
        <v>300</v>
      </c>
      <c r="H7178" s="13">
        <f>tbl_Data[[#This Row],[Units]] * tbl_Data[[#This Row],[Price]]</f>
        <v>5700</v>
      </c>
      <c r="I7178" s="4" t="s">
        <v>11</v>
      </c>
      <c r="J7178" s="4" t="s">
        <v>19</v>
      </c>
      <c r="K7178" s="4" t="s">
        <v>53</v>
      </c>
    </row>
    <row r="7179" spans="2:11" x14ac:dyDescent="0.25">
      <c r="B7179" s="7">
        <v>44486</v>
      </c>
      <c r="C7179" s="4" t="s">
        <v>8</v>
      </c>
      <c r="D7179" s="4" t="s">
        <v>18</v>
      </c>
      <c r="E7179" s="4" t="s">
        <v>10</v>
      </c>
      <c r="F7179" s="4">
        <v>15</v>
      </c>
      <c r="G7179" s="13">
        <f t="shared" si="112"/>
        <v>400</v>
      </c>
      <c r="H7179" s="13">
        <f>tbl_Data[[#This Row],[Units]] * tbl_Data[[#This Row],[Price]]</f>
        <v>6000</v>
      </c>
      <c r="I7179" s="4" t="s">
        <v>11</v>
      </c>
      <c r="J7179" s="4" t="s">
        <v>12</v>
      </c>
      <c r="K7179" s="4" t="s">
        <v>53</v>
      </c>
    </row>
    <row r="7180" spans="2:11" x14ac:dyDescent="0.25">
      <c r="B7180" s="7">
        <v>44486</v>
      </c>
      <c r="C7180" s="4" t="s">
        <v>13</v>
      </c>
      <c r="D7180" s="4" t="s">
        <v>48</v>
      </c>
      <c r="E7180" s="4" t="s">
        <v>20</v>
      </c>
      <c r="F7180" s="4">
        <v>23</v>
      </c>
      <c r="G7180" s="13">
        <f t="shared" si="112"/>
        <v>300</v>
      </c>
      <c r="H7180" s="13">
        <f>tbl_Data[[#This Row],[Units]] * tbl_Data[[#This Row],[Price]]</f>
        <v>6900</v>
      </c>
      <c r="I7180" s="4" t="s">
        <v>11</v>
      </c>
      <c r="J7180" s="4" t="s">
        <v>12</v>
      </c>
      <c r="K7180" s="4" t="s">
        <v>55</v>
      </c>
    </row>
    <row r="7181" spans="2:11" x14ac:dyDescent="0.25">
      <c r="B7181" s="7">
        <v>44486</v>
      </c>
      <c r="C7181" s="4" t="s">
        <v>21</v>
      </c>
      <c r="D7181" s="4" t="s">
        <v>16</v>
      </c>
      <c r="E7181" s="4" t="s">
        <v>17</v>
      </c>
      <c r="F7181" s="4">
        <v>18</v>
      </c>
      <c r="G7181" s="13">
        <f t="shared" si="112"/>
        <v>500</v>
      </c>
      <c r="H7181" s="13">
        <f>tbl_Data[[#This Row],[Units]] * tbl_Data[[#This Row],[Price]]</f>
        <v>9000</v>
      </c>
      <c r="I7181" s="4" t="s">
        <v>23</v>
      </c>
      <c r="J7181" s="4" t="s">
        <v>12</v>
      </c>
      <c r="K7181" s="4" t="s">
        <v>55</v>
      </c>
    </row>
    <row r="7182" spans="2:11" x14ac:dyDescent="0.25">
      <c r="B7182" s="7">
        <v>44486</v>
      </c>
      <c r="C7182" s="4" t="s">
        <v>21</v>
      </c>
      <c r="D7182" s="4" t="s">
        <v>14</v>
      </c>
      <c r="E7182" s="4" t="s">
        <v>20</v>
      </c>
      <c r="F7182" s="4">
        <v>42</v>
      </c>
      <c r="G7182" s="13">
        <f t="shared" si="112"/>
        <v>300</v>
      </c>
      <c r="H7182" s="13">
        <f>tbl_Data[[#This Row],[Units]] * tbl_Data[[#This Row],[Price]]</f>
        <v>12600</v>
      </c>
      <c r="I7182" s="4" t="s">
        <v>11</v>
      </c>
      <c r="J7182" s="4" t="s">
        <v>12</v>
      </c>
      <c r="K7182" s="4" t="s">
        <v>52</v>
      </c>
    </row>
    <row r="7183" spans="2:11" x14ac:dyDescent="0.25">
      <c r="B7183" s="7">
        <v>44486</v>
      </c>
      <c r="C7183" s="4" t="s">
        <v>13</v>
      </c>
      <c r="D7183" s="4" t="s">
        <v>14</v>
      </c>
      <c r="E7183" s="4" t="s">
        <v>20</v>
      </c>
      <c r="F7183" s="4">
        <v>43</v>
      </c>
      <c r="G7183" s="13">
        <f t="shared" si="112"/>
        <v>300</v>
      </c>
      <c r="H7183" s="13">
        <f>tbl_Data[[#This Row],[Units]] * tbl_Data[[#This Row],[Price]]</f>
        <v>12900</v>
      </c>
      <c r="I7183" s="4" t="s">
        <v>11</v>
      </c>
      <c r="J7183" s="4" t="s">
        <v>12</v>
      </c>
      <c r="K7183" s="4" t="s">
        <v>53</v>
      </c>
    </row>
    <row r="7184" spans="2:11" x14ac:dyDescent="0.25">
      <c r="B7184" s="7">
        <v>44486</v>
      </c>
      <c r="C7184" s="4" t="s">
        <v>21</v>
      </c>
      <c r="D7184" s="4" t="s">
        <v>14</v>
      </c>
      <c r="E7184" s="4" t="s">
        <v>17</v>
      </c>
      <c r="F7184" s="4">
        <v>43</v>
      </c>
      <c r="G7184" s="13">
        <f t="shared" si="112"/>
        <v>500</v>
      </c>
      <c r="H7184" s="13">
        <f>tbl_Data[[#This Row],[Units]] * tbl_Data[[#This Row],[Price]]</f>
        <v>21500</v>
      </c>
      <c r="I7184" s="4" t="s">
        <v>11</v>
      </c>
      <c r="J7184" s="4" t="s">
        <v>12</v>
      </c>
      <c r="K7184" s="4" t="s">
        <v>56</v>
      </c>
    </row>
    <row r="7185" spans="2:11" x14ac:dyDescent="0.25">
      <c r="B7185" s="7">
        <v>44487</v>
      </c>
      <c r="C7185" s="4" t="s">
        <v>21</v>
      </c>
      <c r="D7185" s="4" t="s">
        <v>18</v>
      </c>
      <c r="E7185" s="4" t="s">
        <v>15</v>
      </c>
      <c r="F7185" s="4">
        <v>41</v>
      </c>
      <c r="G7185" s="13">
        <f t="shared" si="112"/>
        <v>100</v>
      </c>
      <c r="H7185" s="13">
        <f>tbl_Data[[#This Row],[Units]] * tbl_Data[[#This Row],[Price]]</f>
        <v>4100</v>
      </c>
      <c r="I7185" s="4" t="s">
        <v>11</v>
      </c>
      <c r="J7185" s="4" t="s">
        <v>12</v>
      </c>
      <c r="K7185" s="4" t="s">
        <v>53</v>
      </c>
    </row>
    <row r="7186" spans="2:11" x14ac:dyDescent="0.25">
      <c r="B7186" s="7">
        <v>44487</v>
      </c>
      <c r="C7186" s="4" t="s">
        <v>21</v>
      </c>
      <c r="D7186" s="4" t="s">
        <v>9</v>
      </c>
      <c r="E7186" s="4" t="s">
        <v>17</v>
      </c>
      <c r="F7186" s="4">
        <v>11</v>
      </c>
      <c r="G7186" s="13">
        <f t="shared" si="112"/>
        <v>500</v>
      </c>
      <c r="H7186" s="13">
        <f>tbl_Data[[#This Row],[Units]] * tbl_Data[[#This Row],[Price]]</f>
        <v>5500</v>
      </c>
      <c r="I7186" s="4" t="s">
        <v>11</v>
      </c>
      <c r="J7186" s="4" t="s">
        <v>12</v>
      </c>
      <c r="K7186" s="4" t="s">
        <v>53</v>
      </c>
    </row>
    <row r="7187" spans="2:11" x14ac:dyDescent="0.25">
      <c r="B7187" s="7">
        <v>44487</v>
      </c>
      <c r="C7187" s="4" t="s">
        <v>8</v>
      </c>
      <c r="D7187" s="4" t="s">
        <v>9</v>
      </c>
      <c r="E7187" s="4" t="s">
        <v>22</v>
      </c>
      <c r="F7187" s="4">
        <v>40</v>
      </c>
      <c r="G7187" s="13">
        <f t="shared" si="112"/>
        <v>200</v>
      </c>
      <c r="H7187" s="13">
        <f>tbl_Data[[#This Row],[Units]] * tbl_Data[[#This Row],[Price]]</f>
        <v>8000</v>
      </c>
      <c r="I7187" s="4" t="s">
        <v>11</v>
      </c>
      <c r="J7187" s="4" t="s">
        <v>19</v>
      </c>
      <c r="K7187" s="4" t="s">
        <v>52</v>
      </c>
    </row>
    <row r="7188" spans="2:11" x14ac:dyDescent="0.25">
      <c r="B7188" s="7">
        <v>44487</v>
      </c>
      <c r="C7188" s="4" t="s">
        <v>13</v>
      </c>
      <c r="D7188" s="4" t="s">
        <v>18</v>
      </c>
      <c r="E7188" s="4" t="s">
        <v>20</v>
      </c>
      <c r="F7188" s="4">
        <v>30</v>
      </c>
      <c r="G7188" s="13">
        <f t="shared" si="112"/>
        <v>300</v>
      </c>
      <c r="H7188" s="13">
        <f>tbl_Data[[#This Row],[Units]] * tbl_Data[[#This Row],[Price]]</f>
        <v>9000</v>
      </c>
      <c r="I7188" s="4" t="s">
        <v>11</v>
      </c>
      <c r="J7188" s="4" t="s">
        <v>12</v>
      </c>
      <c r="K7188" s="4" t="s">
        <v>52</v>
      </c>
    </row>
    <row r="7189" spans="2:11" x14ac:dyDescent="0.25">
      <c r="B7189" s="7">
        <v>44487</v>
      </c>
      <c r="C7189" s="4" t="s">
        <v>13</v>
      </c>
      <c r="D7189" s="4" t="s">
        <v>16</v>
      </c>
      <c r="E7189" s="4" t="s">
        <v>17</v>
      </c>
      <c r="F7189" s="4">
        <v>19</v>
      </c>
      <c r="G7189" s="13">
        <f t="shared" si="112"/>
        <v>500</v>
      </c>
      <c r="H7189" s="13">
        <f>tbl_Data[[#This Row],[Units]] * tbl_Data[[#This Row],[Price]]</f>
        <v>9500</v>
      </c>
      <c r="I7189" s="4" t="s">
        <v>11</v>
      </c>
      <c r="J7189" s="4" t="s">
        <v>12</v>
      </c>
      <c r="K7189" s="4" t="s">
        <v>53</v>
      </c>
    </row>
    <row r="7190" spans="2:11" x14ac:dyDescent="0.25">
      <c r="B7190" s="7">
        <v>44487</v>
      </c>
      <c r="C7190" s="4" t="s">
        <v>13</v>
      </c>
      <c r="D7190" s="4" t="s">
        <v>48</v>
      </c>
      <c r="E7190" s="4" t="s">
        <v>10</v>
      </c>
      <c r="F7190" s="4">
        <v>26</v>
      </c>
      <c r="G7190" s="13">
        <f t="shared" si="112"/>
        <v>400</v>
      </c>
      <c r="H7190" s="13">
        <f>tbl_Data[[#This Row],[Units]] * tbl_Data[[#This Row],[Price]]</f>
        <v>10400</v>
      </c>
      <c r="I7190" s="4" t="s">
        <v>11</v>
      </c>
      <c r="J7190" s="4" t="s">
        <v>12</v>
      </c>
      <c r="K7190" s="4" t="s">
        <v>52</v>
      </c>
    </row>
    <row r="7191" spans="2:11" x14ac:dyDescent="0.25">
      <c r="B7191" s="7">
        <v>44487</v>
      </c>
      <c r="C7191" s="4" t="s">
        <v>13</v>
      </c>
      <c r="D7191" s="4" t="s">
        <v>14</v>
      </c>
      <c r="E7191" s="4" t="s">
        <v>17</v>
      </c>
      <c r="F7191" s="4">
        <v>25</v>
      </c>
      <c r="G7191" s="13">
        <f t="shared" si="112"/>
        <v>500</v>
      </c>
      <c r="H7191" s="13">
        <f>tbl_Data[[#This Row],[Units]] * tbl_Data[[#This Row],[Price]]</f>
        <v>12500</v>
      </c>
      <c r="I7191" s="4" t="s">
        <v>11</v>
      </c>
      <c r="J7191" s="4" t="s">
        <v>12</v>
      </c>
      <c r="K7191" s="4" t="s">
        <v>52</v>
      </c>
    </row>
    <row r="7192" spans="2:11" x14ac:dyDescent="0.25">
      <c r="B7192" s="7">
        <v>44487</v>
      </c>
      <c r="C7192" s="4" t="s">
        <v>13</v>
      </c>
      <c r="D7192" s="4" t="s">
        <v>18</v>
      </c>
      <c r="E7192" s="4" t="s">
        <v>17</v>
      </c>
      <c r="F7192" s="4">
        <v>26</v>
      </c>
      <c r="G7192" s="13">
        <f t="shared" si="112"/>
        <v>500</v>
      </c>
      <c r="H7192" s="13">
        <f>tbl_Data[[#This Row],[Units]] * tbl_Data[[#This Row],[Price]]</f>
        <v>13000</v>
      </c>
      <c r="I7192" s="4" t="s">
        <v>11</v>
      </c>
      <c r="J7192" s="4" t="s">
        <v>12</v>
      </c>
      <c r="K7192" s="4" t="s">
        <v>55</v>
      </c>
    </row>
    <row r="7193" spans="2:11" x14ac:dyDescent="0.25">
      <c r="B7193" s="7">
        <v>44487</v>
      </c>
      <c r="C7193" s="4" t="s">
        <v>8</v>
      </c>
      <c r="D7193" s="4" t="s">
        <v>16</v>
      </c>
      <c r="E7193" s="4" t="s">
        <v>10</v>
      </c>
      <c r="F7193" s="4">
        <v>36</v>
      </c>
      <c r="G7193" s="13">
        <f t="shared" si="112"/>
        <v>400</v>
      </c>
      <c r="H7193" s="13">
        <f>tbl_Data[[#This Row],[Units]] * tbl_Data[[#This Row],[Price]]</f>
        <v>14400</v>
      </c>
      <c r="I7193" s="4" t="s">
        <v>11</v>
      </c>
      <c r="J7193" s="4" t="s">
        <v>12</v>
      </c>
      <c r="K7193" s="4" t="s">
        <v>56</v>
      </c>
    </row>
    <row r="7194" spans="2:11" x14ac:dyDescent="0.25">
      <c r="B7194" s="7">
        <v>44487</v>
      </c>
      <c r="C7194" s="4" t="s">
        <v>8</v>
      </c>
      <c r="D7194" s="4" t="s">
        <v>14</v>
      </c>
      <c r="E7194" s="4" t="s">
        <v>10</v>
      </c>
      <c r="F7194" s="4">
        <v>42</v>
      </c>
      <c r="G7194" s="13">
        <f t="shared" si="112"/>
        <v>400</v>
      </c>
      <c r="H7194" s="13">
        <f>tbl_Data[[#This Row],[Units]] * tbl_Data[[#This Row],[Price]]</f>
        <v>16800</v>
      </c>
      <c r="I7194" s="4" t="s">
        <v>23</v>
      </c>
      <c r="J7194" s="4" t="s">
        <v>12</v>
      </c>
      <c r="K7194" s="4" t="s">
        <v>52</v>
      </c>
    </row>
    <row r="7195" spans="2:11" x14ac:dyDescent="0.25">
      <c r="B7195" s="7">
        <v>44488</v>
      </c>
      <c r="C7195" s="4" t="s">
        <v>13</v>
      </c>
      <c r="D7195" s="4" t="s">
        <v>24</v>
      </c>
      <c r="E7195" s="4" t="s">
        <v>17</v>
      </c>
      <c r="F7195" s="4">
        <v>1</v>
      </c>
      <c r="G7195" s="13">
        <f t="shared" si="112"/>
        <v>500</v>
      </c>
      <c r="H7195" s="13">
        <f>tbl_Data[[#This Row],[Units]] * tbl_Data[[#This Row],[Price]]</f>
        <v>500</v>
      </c>
      <c r="I7195" s="4" t="s">
        <v>23</v>
      </c>
      <c r="J7195" s="4" t="s">
        <v>12</v>
      </c>
      <c r="K7195" s="4" t="s">
        <v>55</v>
      </c>
    </row>
    <row r="7196" spans="2:11" x14ac:dyDescent="0.25">
      <c r="B7196" s="7">
        <v>44488</v>
      </c>
      <c r="C7196" s="4" t="s">
        <v>8</v>
      </c>
      <c r="D7196" s="4" t="s">
        <v>9</v>
      </c>
      <c r="E7196" s="4" t="s">
        <v>17</v>
      </c>
      <c r="F7196" s="4">
        <v>1</v>
      </c>
      <c r="G7196" s="13">
        <f t="shared" si="112"/>
        <v>500</v>
      </c>
      <c r="H7196" s="13">
        <f>tbl_Data[[#This Row],[Units]] * tbl_Data[[#This Row],[Price]]</f>
        <v>500</v>
      </c>
      <c r="I7196" s="4" t="s">
        <v>11</v>
      </c>
      <c r="J7196" s="4" t="s">
        <v>12</v>
      </c>
      <c r="K7196" s="4" t="s">
        <v>52</v>
      </c>
    </row>
    <row r="7197" spans="2:11" x14ac:dyDescent="0.25">
      <c r="B7197" s="7">
        <v>44488</v>
      </c>
      <c r="C7197" s="4" t="s">
        <v>13</v>
      </c>
      <c r="D7197" s="4" t="s">
        <v>14</v>
      </c>
      <c r="E7197" s="4" t="s">
        <v>15</v>
      </c>
      <c r="F7197" s="4">
        <v>29</v>
      </c>
      <c r="G7197" s="13">
        <f t="shared" si="112"/>
        <v>100</v>
      </c>
      <c r="H7197" s="13">
        <f>tbl_Data[[#This Row],[Units]] * tbl_Data[[#This Row],[Price]]</f>
        <v>2900</v>
      </c>
      <c r="I7197" s="4" t="s">
        <v>11</v>
      </c>
      <c r="J7197" s="4" t="s">
        <v>12</v>
      </c>
      <c r="K7197" s="4" t="s">
        <v>52</v>
      </c>
    </row>
    <row r="7198" spans="2:11" x14ac:dyDescent="0.25">
      <c r="B7198" s="7">
        <v>44488</v>
      </c>
      <c r="C7198" s="4" t="s">
        <v>8</v>
      </c>
      <c r="D7198" s="4" t="s">
        <v>14</v>
      </c>
      <c r="E7198" s="4" t="s">
        <v>22</v>
      </c>
      <c r="F7198" s="4">
        <v>21</v>
      </c>
      <c r="G7198" s="13">
        <f t="shared" si="112"/>
        <v>200</v>
      </c>
      <c r="H7198" s="13">
        <f>tbl_Data[[#This Row],[Units]] * tbl_Data[[#This Row],[Price]]</f>
        <v>4200</v>
      </c>
      <c r="I7198" s="4" t="s">
        <v>23</v>
      </c>
      <c r="J7198" s="4" t="s">
        <v>12</v>
      </c>
      <c r="K7198" s="4" t="s">
        <v>53</v>
      </c>
    </row>
    <row r="7199" spans="2:11" x14ac:dyDescent="0.25">
      <c r="B7199" s="7">
        <v>44488</v>
      </c>
      <c r="C7199" s="4" t="s">
        <v>21</v>
      </c>
      <c r="D7199" s="4" t="s">
        <v>16</v>
      </c>
      <c r="E7199" s="4" t="s">
        <v>20</v>
      </c>
      <c r="F7199" s="4">
        <v>30</v>
      </c>
      <c r="G7199" s="13">
        <f t="shared" si="112"/>
        <v>300</v>
      </c>
      <c r="H7199" s="13">
        <f>tbl_Data[[#This Row],[Units]] * tbl_Data[[#This Row],[Price]]</f>
        <v>9000</v>
      </c>
      <c r="I7199" s="4" t="s">
        <v>11</v>
      </c>
      <c r="J7199" s="4" t="s">
        <v>12</v>
      </c>
      <c r="K7199" s="4" t="s">
        <v>53</v>
      </c>
    </row>
    <row r="7200" spans="2:11" x14ac:dyDescent="0.25">
      <c r="B7200" s="7">
        <v>44488</v>
      </c>
      <c r="C7200" s="4" t="s">
        <v>13</v>
      </c>
      <c r="D7200" s="4" t="s">
        <v>24</v>
      </c>
      <c r="E7200" s="4" t="s">
        <v>17</v>
      </c>
      <c r="F7200" s="4">
        <v>18</v>
      </c>
      <c r="G7200" s="13">
        <f t="shared" si="112"/>
        <v>500</v>
      </c>
      <c r="H7200" s="13">
        <f>tbl_Data[[#This Row],[Units]] * tbl_Data[[#This Row],[Price]]</f>
        <v>9000</v>
      </c>
      <c r="I7200" s="4" t="s">
        <v>11</v>
      </c>
      <c r="J7200" s="4" t="s">
        <v>12</v>
      </c>
      <c r="K7200" s="4" t="s">
        <v>53</v>
      </c>
    </row>
    <row r="7201" spans="2:11" x14ac:dyDescent="0.25">
      <c r="B7201" s="7">
        <v>44488</v>
      </c>
      <c r="C7201" s="4" t="s">
        <v>21</v>
      </c>
      <c r="D7201" s="4" t="s">
        <v>16</v>
      </c>
      <c r="E7201" s="4" t="s">
        <v>17</v>
      </c>
      <c r="F7201" s="4">
        <v>25</v>
      </c>
      <c r="G7201" s="13">
        <f t="shared" si="112"/>
        <v>500</v>
      </c>
      <c r="H7201" s="13">
        <f>tbl_Data[[#This Row],[Units]] * tbl_Data[[#This Row],[Price]]</f>
        <v>12500</v>
      </c>
      <c r="I7201" s="4" t="s">
        <v>11</v>
      </c>
      <c r="J7201" s="4" t="s">
        <v>12</v>
      </c>
      <c r="K7201" s="4" t="s">
        <v>53</v>
      </c>
    </row>
    <row r="7202" spans="2:11" x14ac:dyDescent="0.25">
      <c r="B7202" s="7">
        <v>44488</v>
      </c>
      <c r="C7202" s="4" t="s">
        <v>13</v>
      </c>
      <c r="D7202" s="4" t="s">
        <v>16</v>
      </c>
      <c r="E7202" s="4" t="s">
        <v>10</v>
      </c>
      <c r="F7202" s="4">
        <v>49</v>
      </c>
      <c r="G7202" s="13">
        <f t="shared" si="112"/>
        <v>400</v>
      </c>
      <c r="H7202" s="13">
        <f>tbl_Data[[#This Row],[Units]] * tbl_Data[[#This Row],[Price]]</f>
        <v>19600</v>
      </c>
      <c r="I7202" s="4" t="s">
        <v>11</v>
      </c>
      <c r="J7202" s="4" t="s">
        <v>12</v>
      </c>
      <c r="K7202" s="4" t="s">
        <v>52</v>
      </c>
    </row>
    <row r="7203" spans="2:11" x14ac:dyDescent="0.25">
      <c r="B7203" s="7">
        <v>44488</v>
      </c>
      <c r="C7203" s="4" t="s">
        <v>13</v>
      </c>
      <c r="D7203" s="4" t="s">
        <v>18</v>
      </c>
      <c r="E7203" s="4" t="s">
        <v>17</v>
      </c>
      <c r="F7203" s="4">
        <v>43</v>
      </c>
      <c r="G7203" s="13">
        <f t="shared" si="112"/>
        <v>500</v>
      </c>
      <c r="H7203" s="13">
        <f>tbl_Data[[#This Row],[Units]] * tbl_Data[[#This Row],[Price]]</f>
        <v>21500</v>
      </c>
      <c r="I7203" s="4" t="s">
        <v>11</v>
      </c>
      <c r="J7203" s="4" t="s">
        <v>12</v>
      </c>
      <c r="K7203" s="4" t="s">
        <v>52</v>
      </c>
    </row>
    <row r="7204" spans="2:11" x14ac:dyDescent="0.25">
      <c r="B7204" s="7">
        <v>44488</v>
      </c>
      <c r="C7204" s="4" t="s">
        <v>8</v>
      </c>
      <c r="D7204" s="4" t="s">
        <v>24</v>
      </c>
      <c r="E7204" s="4" t="s">
        <v>17</v>
      </c>
      <c r="F7204" s="4">
        <v>43</v>
      </c>
      <c r="G7204" s="13">
        <f t="shared" si="112"/>
        <v>500</v>
      </c>
      <c r="H7204" s="13">
        <f>tbl_Data[[#This Row],[Units]] * tbl_Data[[#This Row],[Price]]</f>
        <v>21500</v>
      </c>
      <c r="I7204" s="4" t="s">
        <v>23</v>
      </c>
      <c r="J7204" s="4" t="s">
        <v>12</v>
      </c>
      <c r="K7204" s="4" t="s">
        <v>52</v>
      </c>
    </row>
    <row r="7205" spans="2:11" x14ac:dyDescent="0.25">
      <c r="B7205" s="7">
        <v>44489</v>
      </c>
      <c r="C7205" s="4" t="s">
        <v>13</v>
      </c>
      <c r="D7205" s="4" t="s">
        <v>16</v>
      </c>
      <c r="E7205" s="4" t="s">
        <v>10</v>
      </c>
      <c r="F7205" s="4">
        <v>1</v>
      </c>
      <c r="G7205" s="13">
        <f t="shared" si="112"/>
        <v>400</v>
      </c>
      <c r="H7205" s="13">
        <f>tbl_Data[[#This Row],[Units]] * tbl_Data[[#This Row],[Price]]</f>
        <v>400</v>
      </c>
      <c r="I7205" s="4" t="s">
        <v>11</v>
      </c>
      <c r="J7205" s="4" t="s">
        <v>12</v>
      </c>
      <c r="K7205" s="4" t="s">
        <v>52</v>
      </c>
    </row>
    <row r="7206" spans="2:11" x14ac:dyDescent="0.25">
      <c r="B7206" s="7">
        <v>44489</v>
      </c>
      <c r="C7206" s="4" t="s">
        <v>13</v>
      </c>
      <c r="D7206" s="4" t="s">
        <v>18</v>
      </c>
      <c r="E7206" s="4" t="s">
        <v>15</v>
      </c>
      <c r="F7206" s="4">
        <v>5</v>
      </c>
      <c r="G7206" s="13">
        <f t="shared" si="112"/>
        <v>100</v>
      </c>
      <c r="H7206" s="13">
        <f>tbl_Data[[#This Row],[Units]] * tbl_Data[[#This Row],[Price]]</f>
        <v>500</v>
      </c>
      <c r="I7206" s="4" t="s">
        <v>23</v>
      </c>
      <c r="J7206" s="4" t="s">
        <v>12</v>
      </c>
      <c r="K7206" s="4" t="s">
        <v>52</v>
      </c>
    </row>
    <row r="7207" spans="2:11" x14ac:dyDescent="0.25">
      <c r="B7207" s="7">
        <v>44489</v>
      </c>
      <c r="C7207" s="4" t="s">
        <v>8</v>
      </c>
      <c r="D7207" s="4" t="s">
        <v>48</v>
      </c>
      <c r="E7207" s="4" t="s">
        <v>10</v>
      </c>
      <c r="F7207" s="4">
        <v>3</v>
      </c>
      <c r="G7207" s="13">
        <f t="shared" si="112"/>
        <v>400</v>
      </c>
      <c r="H7207" s="13">
        <f>tbl_Data[[#This Row],[Units]] * tbl_Data[[#This Row],[Price]]</f>
        <v>1200</v>
      </c>
      <c r="I7207" s="4" t="s">
        <v>11</v>
      </c>
      <c r="J7207" s="4" t="s">
        <v>12</v>
      </c>
      <c r="K7207" s="4" t="s">
        <v>53</v>
      </c>
    </row>
    <row r="7208" spans="2:11" x14ac:dyDescent="0.25">
      <c r="B7208" s="7">
        <v>44489</v>
      </c>
      <c r="C7208" s="4" t="s">
        <v>21</v>
      </c>
      <c r="D7208" s="4" t="s">
        <v>14</v>
      </c>
      <c r="E7208" s="4" t="s">
        <v>20</v>
      </c>
      <c r="F7208" s="4">
        <v>4</v>
      </c>
      <c r="G7208" s="13">
        <f t="shared" si="112"/>
        <v>300</v>
      </c>
      <c r="H7208" s="13">
        <f>tbl_Data[[#This Row],[Units]] * tbl_Data[[#This Row],[Price]]</f>
        <v>1200</v>
      </c>
      <c r="I7208" s="4" t="s">
        <v>11</v>
      </c>
      <c r="J7208" s="4" t="s">
        <v>12</v>
      </c>
      <c r="K7208" s="4" t="s">
        <v>55</v>
      </c>
    </row>
    <row r="7209" spans="2:11" x14ac:dyDescent="0.25">
      <c r="B7209" s="7">
        <v>44489</v>
      </c>
      <c r="C7209" s="4" t="s">
        <v>21</v>
      </c>
      <c r="D7209" s="4" t="s">
        <v>18</v>
      </c>
      <c r="E7209" s="4" t="s">
        <v>20</v>
      </c>
      <c r="F7209" s="4">
        <v>13</v>
      </c>
      <c r="G7209" s="13">
        <f t="shared" si="112"/>
        <v>300</v>
      </c>
      <c r="H7209" s="13">
        <f>tbl_Data[[#This Row],[Units]] * tbl_Data[[#This Row],[Price]]</f>
        <v>3900</v>
      </c>
      <c r="I7209" s="4" t="s">
        <v>11</v>
      </c>
      <c r="J7209" s="4" t="s">
        <v>12</v>
      </c>
      <c r="K7209" s="4" t="s">
        <v>55</v>
      </c>
    </row>
    <row r="7210" spans="2:11" x14ac:dyDescent="0.25">
      <c r="B7210" s="7">
        <v>44489</v>
      </c>
      <c r="C7210" s="4" t="s">
        <v>13</v>
      </c>
      <c r="D7210" s="4" t="s">
        <v>14</v>
      </c>
      <c r="E7210" s="4" t="s">
        <v>17</v>
      </c>
      <c r="F7210" s="4">
        <v>9</v>
      </c>
      <c r="G7210" s="13">
        <f t="shared" si="112"/>
        <v>500</v>
      </c>
      <c r="H7210" s="13">
        <f>tbl_Data[[#This Row],[Units]] * tbl_Data[[#This Row],[Price]]</f>
        <v>4500</v>
      </c>
      <c r="I7210" s="4" t="s">
        <v>11</v>
      </c>
      <c r="J7210" s="4" t="s">
        <v>12</v>
      </c>
      <c r="K7210" s="4" t="s">
        <v>55</v>
      </c>
    </row>
    <row r="7211" spans="2:11" x14ac:dyDescent="0.25">
      <c r="B7211" s="7">
        <v>44489</v>
      </c>
      <c r="C7211" s="4" t="s">
        <v>21</v>
      </c>
      <c r="D7211" s="4" t="s">
        <v>48</v>
      </c>
      <c r="E7211" s="4" t="s">
        <v>20</v>
      </c>
      <c r="F7211" s="4">
        <v>17</v>
      </c>
      <c r="G7211" s="13">
        <f t="shared" si="112"/>
        <v>300</v>
      </c>
      <c r="H7211" s="13">
        <f>tbl_Data[[#This Row],[Units]] * tbl_Data[[#This Row],[Price]]</f>
        <v>5100</v>
      </c>
      <c r="I7211" s="4" t="s">
        <v>11</v>
      </c>
      <c r="J7211" s="4" t="s">
        <v>12</v>
      </c>
      <c r="K7211" s="4" t="s">
        <v>52</v>
      </c>
    </row>
    <row r="7212" spans="2:11" x14ac:dyDescent="0.25">
      <c r="B7212" s="7">
        <v>44489</v>
      </c>
      <c r="C7212" s="4" t="s">
        <v>21</v>
      </c>
      <c r="D7212" s="4" t="s">
        <v>14</v>
      </c>
      <c r="E7212" s="4" t="s">
        <v>10</v>
      </c>
      <c r="F7212" s="4">
        <v>26</v>
      </c>
      <c r="G7212" s="13">
        <f t="shared" si="112"/>
        <v>400</v>
      </c>
      <c r="H7212" s="13">
        <f>tbl_Data[[#This Row],[Units]] * tbl_Data[[#This Row],[Price]]</f>
        <v>10400</v>
      </c>
      <c r="I7212" s="4" t="s">
        <v>11</v>
      </c>
      <c r="J7212" s="4" t="s">
        <v>12</v>
      </c>
      <c r="K7212" s="4" t="s">
        <v>53</v>
      </c>
    </row>
    <row r="7213" spans="2:11" x14ac:dyDescent="0.25">
      <c r="B7213" s="7">
        <v>44489</v>
      </c>
      <c r="C7213" s="4" t="s">
        <v>13</v>
      </c>
      <c r="D7213" s="4" t="s">
        <v>14</v>
      </c>
      <c r="E7213" s="4" t="s">
        <v>10</v>
      </c>
      <c r="F7213" s="4">
        <v>33</v>
      </c>
      <c r="G7213" s="13">
        <f t="shared" si="112"/>
        <v>400</v>
      </c>
      <c r="H7213" s="13">
        <f>tbl_Data[[#This Row],[Units]] * tbl_Data[[#This Row],[Price]]</f>
        <v>13200</v>
      </c>
      <c r="I7213" s="4" t="s">
        <v>11</v>
      </c>
      <c r="J7213" s="4" t="s">
        <v>12</v>
      </c>
      <c r="K7213" s="4" t="s">
        <v>52</v>
      </c>
    </row>
    <row r="7214" spans="2:11" x14ac:dyDescent="0.25">
      <c r="B7214" s="7">
        <v>44489</v>
      </c>
      <c r="C7214" s="4" t="s">
        <v>21</v>
      </c>
      <c r="D7214" s="4" t="s">
        <v>14</v>
      </c>
      <c r="E7214" s="4" t="s">
        <v>10</v>
      </c>
      <c r="F7214" s="4">
        <v>34</v>
      </c>
      <c r="G7214" s="13">
        <f t="shared" si="112"/>
        <v>400</v>
      </c>
      <c r="H7214" s="13">
        <f>tbl_Data[[#This Row],[Units]] * tbl_Data[[#This Row],[Price]]</f>
        <v>13600</v>
      </c>
      <c r="I7214" s="4" t="s">
        <v>11</v>
      </c>
      <c r="J7214" s="4" t="s">
        <v>12</v>
      </c>
      <c r="K7214" s="4" t="s">
        <v>55</v>
      </c>
    </row>
    <row r="7215" spans="2:11" x14ac:dyDescent="0.25">
      <c r="B7215" s="7">
        <v>44489</v>
      </c>
      <c r="C7215" s="4" t="s">
        <v>21</v>
      </c>
      <c r="D7215" s="4" t="s">
        <v>16</v>
      </c>
      <c r="E7215" s="4" t="s">
        <v>17</v>
      </c>
      <c r="F7215" s="4">
        <v>29</v>
      </c>
      <c r="G7215" s="13">
        <f t="shared" si="112"/>
        <v>500</v>
      </c>
      <c r="H7215" s="13">
        <f>tbl_Data[[#This Row],[Units]] * tbl_Data[[#This Row],[Price]]</f>
        <v>14500</v>
      </c>
      <c r="I7215" s="4" t="s">
        <v>11</v>
      </c>
      <c r="J7215" s="4" t="s">
        <v>12</v>
      </c>
      <c r="K7215" s="4" t="s">
        <v>55</v>
      </c>
    </row>
    <row r="7216" spans="2:11" x14ac:dyDescent="0.25">
      <c r="B7216" s="7">
        <v>44489</v>
      </c>
      <c r="C7216" s="4" t="s">
        <v>21</v>
      </c>
      <c r="D7216" s="4" t="s">
        <v>14</v>
      </c>
      <c r="E7216" s="4" t="s">
        <v>20</v>
      </c>
      <c r="F7216" s="4">
        <v>49</v>
      </c>
      <c r="G7216" s="13">
        <f t="shared" si="112"/>
        <v>300</v>
      </c>
      <c r="H7216" s="13">
        <f>tbl_Data[[#This Row],[Units]] * tbl_Data[[#This Row],[Price]]</f>
        <v>14700</v>
      </c>
      <c r="I7216" s="4" t="s">
        <v>11</v>
      </c>
      <c r="J7216" s="4" t="s">
        <v>12</v>
      </c>
      <c r="K7216" s="4" t="s">
        <v>52</v>
      </c>
    </row>
    <row r="7217" spans="2:11" x14ac:dyDescent="0.25">
      <c r="B7217" s="7">
        <v>44490</v>
      </c>
      <c r="C7217" s="4" t="s">
        <v>21</v>
      </c>
      <c r="D7217" s="4" t="s">
        <v>18</v>
      </c>
      <c r="E7217" s="4" t="s">
        <v>22</v>
      </c>
      <c r="F7217" s="4">
        <v>19</v>
      </c>
      <c r="G7217" s="13">
        <f t="shared" si="112"/>
        <v>200</v>
      </c>
      <c r="H7217" s="13">
        <f>tbl_Data[[#This Row],[Units]] * tbl_Data[[#This Row],[Price]]</f>
        <v>3800</v>
      </c>
      <c r="I7217" s="4" t="s">
        <v>11</v>
      </c>
      <c r="J7217" s="4" t="s">
        <v>12</v>
      </c>
      <c r="K7217" s="4" t="s">
        <v>53</v>
      </c>
    </row>
    <row r="7218" spans="2:11" x14ac:dyDescent="0.25">
      <c r="B7218" s="7">
        <v>44490</v>
      </c>
      <c r="C7218" s="4" t="s">
        <v>21</v>
      </c>
      <c r="D7218" s="4" t="s">
        <v>18</v>
      </c>
      <c r="E7218" s="4" t="s">
        <v>17</v>
      </c>
      <c r="F7218" s="4">
        <v>8</v>
      </c>
      <c r="G7218" s="13">
        <f t="shared" si="112"/>
        <v>500</v>
      </c>
      <c r="H7218" s="13">
        <f>tbl_Data[[#This Row],[Units]] * tbl_Data[[#This Row],[Price]]</f>
        <v>4000</v>
      </c>
      <c r="I7218" s="4" t="s">
        <v>23</v>
      </c>
      <c r="J7218" s="4" t="s">
        <v>12</v>
      </c>
      <c r="K7218" s="4" t="s">
        <v>52</v>
      </c>
    </row>
    <row r="7219" spans="2:11" x14ac:dyDescent="0.25">
      <c r="B7219" s="7">
        <v>44490</v>
      </c>
      <c r="C7219" s="4" t="s">
        <v>21</v>
      </c>
      <c r="D7219" s="4" t="s">
        <v>48</v>
      </c>
      <c r="E7219" s="4" t="s">
        <v>15</v>
      </c>
      <c r="F7219" s="4">
        <v>49</v>
      </c>
      <c r="G7219" s="13">
        <f t="shared" si="112"/>
        <v>100</v>
      </c>
      <c r="H7219" s="13">
        <f>tbl_Data[[#This Row],[Units]] * tbl_Data[[#This Row],[Price]]</f>
        <v>4900</v>
      </c>
      <c r="I7219" s="4" t="s">
        <v>11</v>
      </c>
      <c r="J7219" s="4" t="s">
        <v>12</v>
      </c>
      <c r="K7219" s="4" t="s">
        <v>52</v>
      </c>
    </row>
    <row r="7220" spans="2:11" x14ac:dyDescent="0.25">
      <c r="B7220" s="7">
        <v>44490</v>
      </c>
      <c r="C7220" s="4" t="s">
        <v>21</v>
      </c>
      <c r="D7220" s="4" t="s">
        <v>18</v>
      </c>
      <c r="E7220" s="4" t="s">
        <v>22</v>
      </c>
      <c r="F7220" s="4">
        <v>27</v>
      </c>
      <c r="G7220" s="13">
        <f t="shared" si="112"/>
        <v>200</v>
      </c>
      <c r="H7220" s="13">
        <f>tbl_Data[[#This Row],[Units]] * tbl_Data[[#This Row],[Price]]</f>
        <v>5400</v>
      </c>
      <c r="I7220" s="4" t="s">
        <v>11</v>
      </c>
      <c r="J7220" s="4" t="s">
        <v>12</v>
      </c>
      <c r="K7220" s="4" t="s">
        <v>52</v>
      </c>
    </row>
    <row r="7221" spans="2:11" x14ac:dyDescent="0.25">
      <c r="B7221" s="7">
        <v>44490</v>
      </c>
      <c r="C7221" s="4" t="s">
        <v>8</v>
      </c>
      <c r="D7221" s="4" t="s">
        <v>48</v>
      </c>
      <c r="E7221" s="4" t="s">
        <v>22</v>
      </c>
      <c r="F7221" s="4">
        <v>28</v>
      </c>
      <c r="G7221" s="13">
        <f t="shared" si="112"/>
        <v>200</v>
      </c>
      <c r="H7221" s="13">
        <f>tbl_Data[[#This Row],[Units]] * tbl_Data[[#This Row],[Price]]</f>
        <v>5600</v>
      </c>
      <c r="I7221" s="4" t="s">
        <v>11</v>
      </c>
      <c r="J7221" s="4" t="s">
        <v>12</v>
      </c>
      <c r="K7221" s="4" t="s">
        <v>52</v>
      </c>
    </row>
    <row r="7222" spans="2:11" x14ac:dyDescent="0.25">
      <c r="B7222" s="7">
        <v>44490</v>
      </c>
      <c r="C7222" s="4" t="s">
        <v>8</v>
      </c>
      <c r="D7222" s="4" t="s">
        <v>48</v>
      </c>
      <c r="E7222" s="4" t="s">
        <v>10</v>
      </c>
      <c r="F7222" s="4">
        <v>16</v>
      </c>
      <c r="G7222" s="13">
        <f t="shared" si="112"/>
        <v>400</v>
      </c>
      <c r="H7222" s="13">
        <f>tbl_Data[[#This Row],[Units]] * tbl_Data[[#This Row],[Price]]</f>
        <v>6400</v>
      </c>
      <c r="I7222" s="4" t="s">
        <v>11</v>
      </c>
      <c r="J7222" s="4" t="s">
        <v>12</v>
      </c>
      <c r="K7222" s="4" t="s">
        <v>55</v>
      </c>
    </row>
    <row r="7223" spans="2:11" x14ac:dyDescent="0.25">
      <c r="B7223" s="7">
        <v>44490</v>
      </c>
      <c r="C7223" s="4" t="s">
        <v>21</v>
      </c>
      <c r="D7223" s="4" t="s">
        <v>9</v>
      </c>
      <c r="E7223" s="4" t="s">
        <v>17</v>
      </c>
      <c r="F7223" s="4">
        <v>18</v>
      </c>
      <c r="G7223" s="13">
        <f t="shared" si="112"/>
        <v>500</v>
      </c>
      <c r="H7223" s="13">
        <f>tbl_Data[[#This Row],[Units]] * tbl_Data[[#This Row],[Price]]</f>
        <v>9000</v>
      </c>
      <c r="I7223" s="4" t="s">
        <v>11</v>
      </c>
      <c r="J7223" s="4" t="s">
        <v>12</v>
      </c>
      <c r="K7223" s="4" t="s">
        <v>55</v>
      </c>
    </row>
    <row r="7224" spans="2:11" x14ac:dyDescent="0.25">
      <c r="B7224" s="7">
        <v>44490</v>
      </c>
      <c r="C7224" s="4" t="s">
        <v>21</v>
      </c>
      <c r="D7224" s="4" t="s">
        <v>48</v>
      </c>
      <c r="E7224" s="4" t="s">
        <v>20</v>
      </c>
      <c r="F7224" s="4">
        <v>36</v>
      </c>
      <c r="G7224" s="13">
        <f t="shared" si="112"/>
        <v>300</v>
      </c>
      <c r="H7224" s="13">
        <f>tbl_Data[[#This Row],[Units]] * tbl_Data[[#This Row],[Price]]</f>
        <v>10800</v>
      </c>
      <c r="I7224" s="4" t="s">
        <v>11</v>
      </c>
      <c r="J7224" s="4" t="s">
        <v>12</v>
      </c>
      <c r="K7224" s="4" t="s">
        <v>56</v>
      </c>
    </row>
    <row r="7225" spans="2:11" x14ac:dyDescent="0.25">
      <c r="B7225" s="7">
        <v>44490</v>
      </c>
      <c r="C7225" s="4" t="s">
        <v>21</v>
      </c>
      <c r="D7225" s="4" t="s">
        <v>16</v>
      </c>
      <c r="E7225" s="4" t="s">
        <v>20</v>
      </c>
      <c r="F7225" s="4">
        <v>38</v>
      </c>
      <c r="G7225" s="13">
        <f t="shared" si="112"/>
        <v>300</v>
      </c>
      <c r="H7225" s="13">
        <f>tbl_Data[[#This Row],[Units]] * tbl_Data[[#This Row],[Price]]</f>
        <v>11400</v>
      </c>
      <c r="I7225" s="4" t="s">
        <v>11</v>
      </c>
      <c r="J7225" s="4" t="s">
        <v>12</v>
      </c>
      <c r="K7225" s="4" t="s">
        <v>55</v>
      </c>
    </row>
    <row r="7226" spans="2:11" x14ac:dyDescent="0.25">
      <c r="B7226" s="7">
        <v>44490</v>
      </c>
      <c r="C7226" s="4" t="s">
        <v>21</v>
      </c>
      <c r="D7226" s="4" t="s">
        <v>48</v>
      </c>
      <c r="E7226" s="4" t="s">
        <v>10</v>
      </c>
      <c r="F7226" s="4">
        <v>38</v>
      </c>
      <c r="G7226" s="13">
        <f t="shared" si="112"/>
        <v>400</v>
      </c>
      <c r="H7226" s="13">
        <f>tbl_Data[[#This Row],[Units]] * tbl_Data[[#This Row],[Price]]</f>
        <v>15200</v>
      </c>
      <c r="I7226" s="4" t="s">
        <v>11</v>
      </c>
      <c r="J7226" s="4" t="s">
        <v>12</v>
      </c>
      <c r="K7226" s="4" t="s">
        <v>52</v>
      </c>
    </row>
    <row r="7227" spans="2:11" x14ac:dyDescent="0.25">
      <c r="B7227" s="7">
        <v>44491</v>
      </c>
      <c r="C7227" s="4" t="s">
        <v>21</v>
      </c>
      <c r="D7227" s="4" t="s">
        <v>24</v>
      </c>
      <c r="E7227" s="4" t="s">
        <v>20</v>
      </c>
      <c r="F7227" s="4">
        <v>8</v>
      </c>
      <c r="G7227" s="13">
        <f t="shared" si="112"/>
        <v>300</v>
      </c>
      <c r="H7227" s="13">
        <f>tbl_Data[[#This Row],[Units]] * tbl_Data[[#This Row],[Price]]</f>
        <v>2400</v>
      </c>
      <c r="I7227" s="4" t="s">
        <v>11</v>
      </c>
      <c r="J7227" s="4" t="s">
        <v>12</v>
      </c>
      <c r="K7227" s="4" t="s">
        <v>52</v>
      </c>
    </row>
    <row r="7228" spans="2:11" x14ac:dyDescent="0.25">
      <c r="B7228" s="7">
        <v>44491</v>
      </c>
      <c r="C7228" s="4" t="s">
        <v>21</v>
      </c>
      <c r="D7228" s="4" t="s">
        <v>48</v>
      </c>
      <c r="E7228" s="4" t="s">
        <v>10</v>
      </c>
      <c r="F7228" s="4">
        <v>6</v>
      </c>
      <c r="G7228" s="13">
        <f t="shared" si="112"/>
        <v>400</v>
      </c>
      <c r="H7228" s="13">
        <f>tbl_Data[[#This Row],[Units]] * tbl_Data[[#This Row],[Price]]</f>
        <v>2400</v>
      </c>
      <c r="I7228" s="4" t="s">
        <v>11</v>
      </c>
      <c r="J7228" s="4" t="s">
        <v>12</v>
      </c>
      <c r="K7228" s="4" t="s">
        <v>52</v>
      </c>
    </row>
    <row r="7229" spans="2:11" x14ac:dyDescent="0.25">
      <c r="B7229" s="7">
        <v>44491</v>
      </c>
      <c r="C7229" s="4" t="s">
        <v>8</v>
      </c>
      <c r="D7229" s="4" t="s">
        <v>24</v>
      </c>
      <c r="E7229" s="4" t="s">
        <v>10</v>
      </c>
      <c r="F7229" s="4">
        <v>9</v>
      </c>
      <c r="G7229" s="13">
        <f t="shared" si="112"/>
        <v>400</v>
      </c>
      <c r="H7229" s="13">
        <f>tbl_Data[[#This Row],[Units]] * tbl_Data[[#This Row],[Price]]</f>
        <v>3600</v>
      </c>
      <c r="I7229" s="4" t="s">
        <v>23</v>
      </c>
      <c r="J7229" s="4" t="s">
        <v>12</v>
      </c>
      <c r="K7229" s="4" t="s">
        <v>55</v>
      </c>
    </row>
    <row r="7230" spans="2:11" x14ac:dyDescent="0.25">
      <c r="B7230" s="7">
        <v>44491</v>
      </c>
      <c r="C7230" s="4" t="s">
        <v>13</v>
      </c>
      <c r="D7230" s="4" t="s">
        <v>18</v>
      </c>
      <c r="E7230" s="4" t="s">
        <v>17</v>
      </c>
      <c r="F7230" s="4">
        <v>17</v>
      </c>
      <c r="G7230" s="13">
        <f t="shared" si="112"/>
        <v>500</v>
      </c>
      <c r="H7230" s="13">
        <f>tbl_Data[[#This Row],[Units]] * tbl_Data[[#This Row],[Price]]</f>
        <v>8500</v>
      </c>
      <c r="I7230" s="4" t="s">
        <v>11</v>
      </c>
      <c r="J7230" s="4" t="s">
        <v>12</v>
      </c>
      <c r="K7230" s="4" t="s">
        <v>52</v>
      </c>
    </row>
    <row r="7231" spans="2:11" x14ac:dyDescent="0.25">
      <c r="B7231" s="7">
        <v>44491</v>
      </c>
      <c r="C7231" s="4" t="s">
        <v>21</v>
      </c>
      <c r="D7231" s="4" t="s">
        <v>18</v>
      </c>
      <c r="E7231" s="4" t="s">
        <v>10</v>
      </c>
      <c r="F7231" s="4">
        <v>24</v>
      </c>
      <c r="G7231" s="13">
        <f t="shared" si="112"/>
        <v>400</v>
      </c>
      <c r="H7231" s="13">
        <f>tbl_Data[[#This Row],[Units]] * tbl_Data[[#This Row],[Price]]</f>
        <v>9600</v>
      </c>
      <c r="I7231" s="4" t="s">
        <v>11</v>
      </c>
      <c r="J7231" s="4" t="s">
        <v>12</v>
      </c>
      <c r="K7231" s="4" t="s">
        <v>52</v>
      </c>
    </row>
    <row r="7232" spans="2:11" x14ac:dyDescent="0.25">
      <c r="B7232" s="7">
        <v>44491</v>
      </c>
      <c r="C7232" s="4" t="s">
        <v>13</v>
      </c>
      <c r="D7232" s="4" t="s">
        <v>18</v>
      </c>
      <c r="E7232" s="4" t="s">
        <v>20</v>
      </c>
      <c r="F7232" s="4">
        <v>39</v>
      </c>
      <c r="G7232" s="13">
        <f t="shared" si="112"/>
        <v>300</v>
      </c>
      <c r="H7232" s="13">
        <f>tbl_Data[[#This Row],[Units]] * tbl_Data[[#This Row],[Price]]</f>
        <v>11700</v>
      </c>
      <c r="I7232" s="4" t="s">
        <v>11</v>
      </c>
      <c r="J7232" s="4" t="s">
        <v>12</v>
      </c>
      <c r="K7232" s="4" t="s">
        <v>53</v>
      </c>
    </row>
    <row r="7233" spans="2:11" x14ac:dyDescent="0.25">
      <c r="B7233" s="7">
        <v>44492</v>
      </c>
      <c r="C7233" s="4" t="s">
        <v>21</v>
      </c>
      <c r="D7233" s="4" t="s">
        <v>14</v>
      </c>
      <c r="E7233" s="4" t="s">
        <v>20</v>
      </c>
      <c r="F7233" s="4">
        <v>13</v>
      </c>
      <c r="G7233" s="13">
        <f t="shared" si="112"/>
        <v>300</v>
      </c>
      <c r="H7233" s="13">
        <f>tbl_Data[[#This Row],[Units]] * tbl_Data[[#This Row],[Price]]</f>
        <v>3900</v>
      </c>
      <c r="I7233" s="4" t="s">
        <v>11</v>
      </c>
      <c r="J7233" s="4" t="s">
        <v>12</v>
      </c>
      <c r="K7233" s="4" t="s">
        <v>52</v>
      </c>
    </row>
    <row r="7234" spans="2:11" x14ac:dyDescent="0.25">
      <c r="B7234" s="7">
        <v>44492</v>
      </c>
      <c r="C7234" s="4" t="s">
        <v>13</v>
      </c>
      <c r="D7234" s="4" t="s">
        <v>14</v>
      </c>
      <c r="E7234" s="4" t="s">
        <v>17</v>
      </c>
      <c r="F7234" s="4">
        <v>10</v>
      </c>
      <c r="G7234" s="13">
        <f t="shared" si="112"/>
        <v>500</v>
      </c>
      <c r="H7234" s="13">
        <f>tbl_Data[[#This Row],[Units]] * tbl_Data[[#This Row],[Price]]</f>
        <v>5000</v>
      </c>
      <c r="I7234" s="4" t="s">
        <v>11</v>
      </c>
      <c r="J7234" s="4" t="s">
        <v>12</v>
      </c>
      <c r="K7234" s="4" t="s">
        <v>52</v>
      </c>
    </row>
    <row r="7235" spans="2:11" x14ac:dyDescent="0.25">
      <c r="B7235" s="7">
        <v>44492</v>
      </c>
      <c r="C7235" s="4" t="s">
        <v>21</v>
      </c>
      <c r="D7235" s="4" t="s">
        <v>14</v>
      </c>
      <c r="E7235" s="4" t="s">
        <v>22</v>
      </c>
      <c r="F7235" s="4">
        <v>36</v>
      </c>
      <c r="G7235" s="13">
        <f t="shared" si="112"/>
        <v>200</v>
      </c>
      <c r="H7235" s="13">
        <f>tbl_Data[[#This Row],[Units]] * tbl_Data[[#This Row],[Price]]</f>
        <v>7200</v>
      </c>
      <c r="I7235" s="4" t="s">
        <v>11</v>
      </c>
      <c r="J7235" s="4" t="s">
        <v>12</v>
      </c>
      <c r="K7235" s="4" t="s">
        <v>55</v>
      </c>
    </row>
    <row r="7236" spans="2:11" x14ac:dyDescent="0.25">
      <c r="B7236" s="7">
        <v>44492</v>
      </c>
      <c r="C7236" s="4" t="s">
        <v>21</v>
      </c>
      <c r="D7236" s="4" t="s">
        <v>18</v>
      </c>
      <c r="E7236" s="4" t="s">
        <v>10</v>
      </c>
      <c r="F7236" s="4">
        <v>21</v>
      </c>
      <c r="G7236" s="13">
        <f t="shared" ref="G7236:G7299" si="113">_xlfn.XLOOKUP(E7236, Product, dv_Price, "N/A", 0)</f>
        <v>400</v>
      </c>
      <c r="H7236" s="13">
        <f>tbl_Data[[#This Row],[Units]] * tbl_Data[[#This Row],[Price]]</f>
        <v>8400</v>
      </c>
      <c r="I7236" s="4" t="s">
        <v>11</v>
      </c>
      <c r="J7236" s="4" t="s">
        <v>12</v>
      </c>
      <c r="K7236" s="4" t="s">
        <v>53</v>
      </c>
    </row>
    <row r="7237" spans="2:11" x14ac:dyDescent="0.25">
      <c r="B7237" s="7">
        <v>44492</v>
      </c>
      <c r="C7237" s="4" t="s">
        <v>8</v>
      </c>
      <c r="D7237" s="4" t="s">
        <v>48</v>
      </c>
      <c r="E7237" s="4" t="s">
        <v>20</v>
      </c>
      <c r="F7237" s="4">
        <v>39</v>
      </c>
      <c r="G7237" s="13">
        <f t="shared" si="113"/>
        <v>300</v>
      </c>
      <c r="H7237" s="13">
        <f>tbl_Data[[#This Row],[Units]] * tbl_Data[[#This Row],[Price]]</f>
        <v>11700</v>
      </c>
      <c r="I7237" s="4" t="s">
        <v>11</v>
      </c>
      <c r="J7237" s="4" t="s">
        <v>12</v>
      </c>
      <c r="K7237" s="4" t="s">
        <v>55</v>
      </c>
    </row>
    <row r="7238" spans="2:11" x14ac:dyDescent="0.25">
      <c r="B7238" s="7">
        <v>44492</v>
      </c>
      <c r="C7238" s="4" t="s">
        <v>8</v>
      </c>
      <c r="D7238" s="4" t="s">
        <v>16</v>
      </c>
      <c r="E7238" s="4" t="s">
        <v>10</v>
      </c>
      <c r="F7238" s="4">
        <v>44</v>
      </c>
      <c r="G7238" s="13">
        <f t="shared" si="113"/>
        <v>400</v>
      </c>
      <c r="H7238" s="13">
        <f>tbl_Data[[#This Row],[Units]] * tbl_Data[[#This Row],[Price]]</f>
        <v>17600</v>
      </c>
      <c r="I7238" s="4" t="s">
        <v>11</v>
      </c>
      <c r="J7238" s="4" t="s">
        <v>12</v>
      </c>
      <c r="K7238" s="4" t="s">
        <v>54</v>
      </c>
    </row>
    <row r="7239" spans="2:11" x14ac:dyDescent="0.25">
      <c r="B7239" s="7">
        <v>44493</v>
      </c>
      <c r="C7239" s="4" t="s">
        <v>21</v>
      </c>
      <c r="D7239" s="4" t="s">
        <v>48</v>
      </c>
      <c r="E7239" s="4" t="s">
        <v>22</v>
      </c>
      <c r="F7239" s="4">
        <v>11</v>
      </c>
      <c r="G7239" s="13">
        <f t="shared" si="113"/>
        <v>200</v>
      </c>
      <c r="H7239" s="13">
        <f>tbl_Data[[#This Row],[Units]] * tbl_Data[[#This Row],[Price]]</f>
        <v>2200</v>
      </c>
      <c r="I7239" s="4" t="s">
        <v>11</v>
      </c>
      <c r="J7239" s="4" t="s">
        <v>12</v>
      </c>
      <c r="K7239" s="4" t="s">
        <v>52</v>
      </c>
    </row>
    <row r="7240" spans="2:11" x14ac:dyDescent="0.25">
      <c r="B7240" s="7">
        <v>44493</v>
      </c>
      <c r="C7240" s="4" t="s">
        <v>21</v>
      </c>
      <c r="D7240" s="4" t="s">
        <v>18</v>
      </c>
      <c r="E7240" s="4" t="s">
        <v>20</v>
      </c>
      <c r="F7240" s="4">
        <v>8</v>
      </c>
      <c r="G7240" s="13">
        <f t="shared" si="113"/>
        <v>300</v>
      </c>
      <c r="H7240" s="13">
        <f>tbl_Data[[#This Row],[Units]] * tbl_Data[[#This Row],[Price]]</f>
        <v>2400</v>
      </c>
      <c r="I7240" s="4" t="s">
        <v>23</v>
      </c>
      <c r="J7240" s="4" t="s">
        <v>12</v>
      </c>
      <c r="K7240" s="4" t="s">
        <v>55</v>
      </c>
    </row>
    <row r="7241" spans="2:11" x14ac:dyDescent="0.25">
      <c r="B7241" s="7">
        <v>44493</v>
      </c>
      <c r="C7241" s="4" t="s">
        <v>21</v>
      </c>
      <c r="D7241" s="4" t="s">
        <v>18</v>
      </c>
      <c r="E7241" s="4" t="s">
        <v>15</v>
      </c>
      <c r="F7241" s="4">
        <v>28</v>
      </c>
      <c r="G7241" s="13">
        <f t="shared" si="113"/>
        <v>100</v>
      </c>
      <c r="H7241" s="13">
        <f>tbl_Data[[#This Row],[Units]] * tbl_Data[[#This Row],[Price]]</f>
        <v>2800</v>
      </c>
      <c r="I7241" s="4" t="s">
        <v>11</v>
      </c>
      <c r="J7241" s="4" t="s">
        <v>12</v>
      </c>
      <c r="K7241" s="4" t="s">
        <v>52</v>
      </c>
    </row>
    <row r="7242" spans="2:11" x14ac:dyDescent="0.25">
      <c r="B7242" s="7">
        <v>44493</v>
      </c>
      <c r="C7242" s="4" t="s">
        <v>8</v>
      </c>
      <c r="D7242" s="4" t="s">
        <v>48</v>
      </c>
      <c r="E7242" s="4" t="s">
        <v>20</v>
      </c>
      <c r="F7242" s="4">
        <v>13</v>
      </c>
      <c r="G7242" s="13">
        <f t="shared" si="113"/>
        <v>300</v>
      </c>
      <c r="H7242" s="13">
        <f>tbl_Data[[#This Row],[Units]] * tbl_Data[[#This Row],[Price]]</f>
        <v>3900</v>
      </c>
      <c r="I7242" s="4" t="s">
        <v>23</v>
      </c>
      <c r="J7242" s="4" t="s">
        <v>12</v>
      </c>
      <c r="K7242" s="4" t="s">
        <v>52</v>
      </c>
    </row>
    <row r="7243" spans="2:11" x14ac:dyDescent="0.25">
      <c r="B7243" s="7">
        <v>44493</v>
      </c>
      <c r="C7243" s="4" t="s">
        <v>13</v>
      </c>
      <c r="D7243" s="4" t="s">
        <v>48</v>
      </c>
      <c r="E7243" s="4" t="s">
        <v>20</v>
      </c>
      <c r="F7243" s="4">
        <v>24</v>
      </c>
      <c r="G7243" s="13">
        <f t="shared" si="113"/>
        <v>300</v>
      </c>
      <c r="H7243" s="13">
        <f>tbl_Data[[#This Row],[Units]] * tbl_Data[[#This Row],[Price]]</f>
        <v>7200</v>
      </c>
      <c r="I7243" s="4" t="s">
        <v>11</v>
      </c>
      <c r="J7243" s="4" t="s">
        <v>12</v>
      </c>
      <c r="K7243" s="4" t="s">
        <v>53</v>
      </c>
    </row>
    <row r="7244" spans="2:11" x14ac:dyDescent="0.25">
      <c r="B7244" s="7">
        <v>44493</v>
      </c>
      <c r="C7244" s="4" t="s">
        <v>21</v>
      </c>
      <c r="D7244" s="4" t="s">
        <v>16</v>
      </c>
      <c r="E7244" s="4" t="s">
        <v>22</v>
      </c>
      <c r="F7244" s="4">
        <v>40</v>
      </c>
      <c r="G7244" s="13">
        <f t="shared" si="113"/>
        <v>200</v>
      </c>
      <c r="H7244" s="13">
        <f>tbl_Data[[#This Row],[Units]] * tbl_Data[[#This Row],[Price]]</f>
        <v>8000</v>
      </c>
      <c r="I7244" s="4" t="s">
        <v>11</v>
      </c>
      <c r="J7244" s="4" t="s">
        <v>12</v>
      </c>
      <c r="K7244" s="4" t="s">
        <v>54</v>
      </c>
    </row>
    <row r="7245" spans="2:11" x14ac:dyDescent="0.25">
      <c r="B7245" s="7">
        <v>44493</v>
      </c>
      <c r="C7245" s="4" t="s">
        <v>8</v>
      </c>
      <c r="D7245" s="4" t="s">
        <v>14</v>
      </c>
      <c r="E7245" s="4" t="s">
        <v>10</v>
      </c>
      <c r="F7245" s="4">
        <v>26</v>
      </c>
      <c r="G7245" s="13">
        <f t="shared" si="113"/>
        <v>400</v>
      </c>
      <c r="H7245" s="13">
        <f>tbl_Data[[#This Row],[Units]] * tbl_Data[[#This Row],[Price]]</f>
        <v>10400</v>
      </c>
      <c r="I7245" s="4" t="s">
        <v>11</v>
      </c>
      <c r="J7245" s="4" t="s">
        <v>12</v>
      </c>
      <c r="K7245" s="4" t="s">
        <v>53</v>
      </c>
    </row>
    <row r="7246" spans="2:11" x14ac:dyDescent="0.25">
      <c r="B7246" s="7">
        <v>44493</v>
      </c>
      <c r="C7246" s="4" t="s">
        <v>21</v>
      </c>
      <c r="D7246" s="4" t="s">
        <v>18</v>
      </c>
      <c r="E7246" s="4" t="s">
        <v>10</v>
      </c>
      <c r="F7246" s="4">
        <v>38</v>
      </c>
      <c r="G7246" s="13">
        <f t="shared" si="113"/>
        <v>400</v>
      </c>
      <c r="H7246" s="13">
        <f>tbl_Data[[#This Row],[Units]] * tbl_Data[[#This Row],[Price]]</f>
        <v>15200</v>
      </c>
      <c r="I7246" s="4" t="s">
        <v>11</v>
      </c>
      <c r="J7246" s="4" t="s">
        <v>12</v>
      </c>
      <c r="K7246" s="4" t="s">
        <v>55</v>
      </c>
    </row>
    <row r="7247" spans="2:11" x14ac:dyDescent="0.25">
      <c r="B7247" s="7">
        <v>44493</v>
      </c>
      <c r="C7247" s="4" t="s">
        <v>21</v>
      </c>
      <c r="D7247" s="4" t="s">
        <v>14</v>
      </c>
      <c r="E7247" s="4" t="s">
        <v>17</v>
      </c>
      <c r="F7247" s="4">
        <v>49</v>
      </c>
      <c r="G7247" s="13">
        <f t="shared" si="113"/>
        <v>500</v>
      </c>
      <c r="H7247" s="13">
        <f>tbl_Data[[#This Row],[Units]] * tbl_Data[[#This Row],[Price]]</f>
        <v>24500</v>
      </c>
      <c r="I7247" s="4" t="s">
        <v>11</v>
      </c>
      <c r="J7247" s="4" t="s">
        <v>12</v>
      </c>
      <c r="K7247" s="4" t="s">
        <v>53</v>
      </c>
    </row>
    <row r="7248" spans="2:11" x14ac:dyDescent="0.25">
      <c r="B7248" s="7">
        <v>44494</v>
      </c>
      <c r="C7248" s="4" t="s">
        <v>8</v>
      </c>
      <c r="D7248" s="4" t="s">
        <v>14</v>
      </c>
      <c r="E7248" s="4" t="s">
        <v>15</v>
      </c>
      <c r="F7248" s="4">
        <v>1</v>
      </c>
      <c r="G7248" s="13">
        <f t="shared" si="113"/>
        <v>100</v>
      </c>
      <c r="H7248" s="13">
        <f>tbl_Data[[#This Row],[Units]] * tbl_Data[[#This Row],[Price]]</f>
        <v>100</v>
      </c>
      <c r="I7248" s="4" t="s">
        <v>11</v>
      </c>
      <c r="J7248" s="4" t="s">
        <v>12</v>
      </c>
      <c r="K7248" s="4" t="s">
        <v>55</v>
      </c>
    </row>
    <row r="7249" spans="2:11" x14ac:dyDescent="0.25">
      <c r="B7249" s="7">
        <v>44494</v>
      </c>
      <c r="C7249" s="4" t="s">
        <v>13</v>
      </c>
      <c r="D7249" s="4" t="s">
        <v>48</v>
      </c>
      <c r="E7249" s="4" t="s">
        <v>10</v>
      </c>
      <c r="F7249" s="4">
        <v>6</v>
      </c>
      <c r="G7249" s="13">
        <f t="shared" si="113"/>
        <v>400</v>
      </c>
      <c r="H7249" s="13">
        <f>tbl_Data[[#This Row],[Units]] * tbl_Data[[#This Row],[Price]]</f>
        <v>2400</v>
      </c>
      <c r="I7249" s="4" t="s">
        <v>11</v>
      </c>
      <c r="J7249" s="4" t="s">
        <v>12</v>
      </c>
      <c r="K7249" s="4" t="s">
        <v>52</v>
      </c>
    </row>
    <row r="7250" spans="2:11" x14ac:dyDescent="0.25">
      <c r="B7250" s="7">
        <v>44494</v>
      </c>
      <c r="C7250" s="4" t="s">
        <v>21</v>
      </c>
      <c r="D7250" s="4" t="s">
        <v>14</v>
      </c>
      <c r="E7250" s="4" t="s">
        <v>10</v>
      </c>
      <c r="F7250" s="4">
        <v>7</v>
      </c>
      <c r="G7250" s="13">
        <f t="shared" si="113"/>
        <v>400</v>
      </c>
      <c r="H7250" s="13">
        <f>tbl_Data[[#This Row],[Units]] * tbl_Data[[#This Row],[Price]]</f>
        <v>2800</v>
      </c>
      <c r="I7250" s="4" t="s">
        <v>11</v>
      </c>
      <c r="J7250" s="4" t="s">
        <v>12</v>
      </c>
      <c r="K7250" s="4" t="s">
        <v>54</v>
      </c>
    </row>
    <row r="7251" spans="2:11" x14ac:dyDescent="0.25">
      <c r="B7251" s="7">
        <v>44494</v>
      </c>
      <c r="C7251" s="4" t="s">
        <v>8</v>
      </c>
      <c r="D7251" s="4" t="s">
        <v>14</v>
      </c>
      <c r="E7251" s="4" t="s">
        <v>20</v>
      </c>
      <c r="F7251" s="4">
        <v>17</v>
      </c>
      <c r="G7251" s="13">
        <f t="shared" si="113"/>
        <v>300</v>
      </c>
      <c r="H7251" s="13">
        <f>tbl_Data[[#This Row],[Units]] * tbl_Data[[#This Row],[Price]]</f>
        <v>5100</v>
      </c>
      <c r="I7251" s="4" t="s">
        <v>11</v>
      </c>
      <c r="J7251" s="4" t="s">
        <v>12</v>
      </c>
      <c r="K7251" s="4" t="s">
        <v>53</v>
      </c>
    </row>
    <row r="7252" spans="2:11" x14ac:dyDescent="0.25">
      <c r="B7252" s="7">
        <v>44494</v>
      </c>
      <c r="C7252" s="4" t="s">
        <v>8</v>
      </c>
      <c r="D7252" s="4" t="s">
        <v>14</v>
      </c>
      <c r="E7252" s="4" t="s">
        <v>20</v>
      </c>
      <c r="F7252" s="4">
        <v>24</v>
      </c>
      <c r="G7252" s="13">
        <f t="shared" si="113"/>
        <v>300</v>
      </c>
      <c r="H7252" s="13">
        <f>tbl_Data[[#This Row],[Units]] * tbl_Data[[#This Row],[Price]]</f>
        <v>7200</v>
      </c>
      <c r="I7252" s="4" t="s">
        <v>11</v>
      </c>
      <c r="J7252" s="4" t="s">
        <v>12</v>
      </c>
      <c r="K7252" s="4" t="s">
        <v>53</v>
      </c>
    </row>
    <row r="7253" spans="2:11" x14ac:dyDescent="0.25">
      <c r="B7253" s="7">
        <v>44494</v>
      </c>
      <c r="C7253" s="4" t="s">
        <v>13</v>
      </c>
      <c r="D7253" s="4" t="s">
        <v>48</v>
      </c>
      <c r="E7253" s="4" t="s">
        <v>22</v>
      </c>
      <c r="F7253" s="4">
        <v>37</v>
      </c>
      <c r="G7253" s="13">
        <f t="shared" si="113"/>
        <v>200</v>
      </c>
      <c r="H7253" s="13">
        <f>tbl_Data[[#This Row],[Units]] * tbl_Data[[#This Row],[Price]]</f>
        <v>7400</v>
      </c>
      <c r="I7253" s="4" t="s">
        <v>11</v>
      </c>
      <c r="J7253" s="4" t="s">
        <v>12</v>
      </c>
      <c r="K7253" s="4" t="s">
        <v>55</v>
      </c>
    </row>
    <row r="7254" spans="2:11" x14ac:dyDescent="0.25">
      <c r="B7254" s="7">
        <v>44494</v>
      </c>
      <c r="C7254" s="4" t="s">
        <v>21</v>
      </c>
      <c r="D7254" s="4" t="s">
        <v>16</v>
      </c>
      <c r="E7254" s="4" t="s">
        <v>20</v>
      </c>
      <c r="F7254" s="4">
        <v>37</v>
      </c>
      <c r="G7254" s="13">
        <f t="shared" si="113"/>
        <v>300</v>
      </c>
      <c r="H7254" s="13">
        <f>tbl_Data[[#This Row],[Units]] * tbl_Data[[#This Row],[Price]]</f>
        <v>11100</v>
      </c>
      <c r="I7254" s="4" t="s">
        <v>11</v>
      </c>
      <c r="J7254" s="4" t="s">
        <v>12</v>
      </c>
      <c r="K7254" s="4" t="s">
        <v>52</v>
      </c>
    </row>
    <row r="7255" spans="2:11" x14ac:dyDescent="0.25">
      <c r="B7255" s="7">
        <v>44494</v>
      </c>
      <c r="C7255" s="4" t="s">
        <v>13</v>
      </c>
      <c r="D7255" s="4" t="s">
        <v>14</v>
      </c>
      <c r="E7255" s="4" t="s">
        <v>10</v>
      </c>
      <c r="F7255" s="4">
        <v>43</v>
      </c>
      <c r="G7255" s="13">
        <f t="shared" si="113"/>
        <v>400</v>
      </c>
      <c r="H7255" s="13">
        <f>tbl_Data[[#This Row],[Units]] * tbl_Data[[#This Row],[Price]]</f>
        <v>17200</v>
      </c>
      <c r="I7255" s="4" t="s">
        <v>11</v>
      </c>
      <c r="J7255" s="4" t="s">
        <v>12</v>
      </c>
      <c r="K7255" s="4" t="s">
        <v>54</v>
      </c>
    </row>
    <row r="7256" spans="2:11" x14ac:dyDescent="0.25">
      <c r="B7256" s="7">
        <v>44494</v>
      </c>
      <c r="C7256" s="4" t="s">
        <v>13</v>
      </c>
      <c r="D7256" s="4" t="s">
        <v>18</v>
      </c>
      <c r="E7256" s="4" t="s">
        <v>10</v>
      </c>
      <c r="F7256" s="4">
        <v>47</v>
      </c>
      <c r="G7256" s="13">
        <f t="shared" si="113"/>
        <v>400</v>
      </c>
      <c r="H7256" s="13">
        <f>tbl_Data[[#This Row],[Units]] * tbl_Data[[#This Row],[Price]]</f>
        <v>18800</v>
      </c>
      <c r="I7256" s="4" t="s">
        <v>11</v>
      </c>
      <c r="J7256" s="4" t="s">
        <v>19</v>
      </c>
      <c r="K7256" s="4" t="s">
        <v>53</v>
      </c>
    </row>
    <row r="7257" spans="2:11" x14ac:dyDescent="0.25">
      <c r="B7257" s="7">
        <v>44495</v>
      </c>
      <c r="C7257" s="4" t="s">
        <v>13</v>
      </c>
      <c r="D7257" s="4" t="s">
        <v>14</v>
      </c>
      <c r="E7257" s="4" t="s">
        <v>10</v>
      </c>
      <c r="F7257" s="4">
        <v>1</v>
      </c>
      <c r="G7257" s="13">
        <f t="shared" si="113"/>
        <v>400</v>
      </c>
      <c r="H7257" s="13">
        <f>tbl_Data[[#This Row],[Units]] * tbl_Data[[#This Row],[Price]]</f>
        <v>400</v>
      </c>
      <c r="I7257" s="4" t="s">
        <v>11</v>
      </c>
      <c r="J7257" s="4" t="s">
        <v>12</v>
      </c>
      <c r="K7257" s="4" t="s">
        <v>52</v>
      </c>
    </row>
    <row r="7258" spans="2:11" x14ac:dyDescent="0.25">
      <c r="B7258" s="7">
        <v>44495</v>
      </c>
      <c r="C7258" s="4" t="s">
        <v>13</v>
      </c>
      <c r="D7258" s="4" t="s">
        <v>48</v>
      </c>
      <c r="E7258" s="4" t="s">
        <v>20</v>
      </c>
      <c r="F7258" s="4">
        <v>10</v>
      </c>
      <c r="G7258" s="13">
        <f t="shared" si="113"/>
        <v>300</v>
      </c>
      <c r="H7258" s="13">
        <f>tbl_Data[[#This Row],[Units]] * tbl_Data[[#This Row],[Price]]</f>
        <v>3000</v>
      </c>
      <c r="I7258" s="4" t="s">
        <v>11</v>
      </c>
      <c r="J7258" s="4" t="s">
        <v>12</v>
      </c>
      <c r="K7258" s="4" t="s">
        <v>52</v>
      </c>
    </row>
    <row r="7259" spans="2:11" x14ac:dyDescent="0.25">
      <c r="B7259" s="7">
        <v>44495</v>
      </c>
      <c r="C7259" s="4" t="s">
        <v>8</v>
      </c>
      <c r="D7259" s="4" t="s">
        <v>48</v>
      </c>
      <c r="E7259" s="4" t="s">
        <v>22</v>
      </c>
      <c r="F7259" s="4">
        <v>23</v>
      </c>
      <c r="G7259" s="13">
        <f t="shared" si="113"/>
        <v>200</v>
      </c>
      <c r="H7259" s="13">
        <f>tbl_Data[[#This Row],[Units]] * tbl_Data[[#This Row],[Price]]</f>
        <v>4600</v>
      </c>
      <c r="I7259" s="4" t="s">
        <v>11</v>
      </c>
      <c r="J7259" s="4" t="s">
        <v>12</v>
      </c>
      <c r="K7259" s="4" t="s">
        <v>54</v>
      </c>
    </row>
    <row r="7260" spans="2:11" x14ac:dyDescent="0.25">
      <c r="B7260" s="7">
        <v>44495</v>
      </c>
      <c r="C7260" s="4" t="s">
        <v>21</v>
      </c>
      <c r="D7260" s="4" t="s">
        <v>48</v>
      </c>
      <c r="E7260" s="4" t="s">
        <v>20</v>
      </c>
      <c r="F7260" s="4">
        <v>21</v>
      </c>
      <c r="G7260" s="13">
        <f t="shared" si="113"/>
        <v>300</v>
      </c>
      <c r="H7260" s="13">
        <f>tbl_Data[[#This Row],[Units]] * tbl_Data[[#This Row],[Price]]</f>
        <v>6300</v>
      </c>
      <c r="I7260" s="4" t="s">
        <v>23</v>
      </c>
      <c r="J7260" s="4" t="s">
        <v>12</v>
      </c>
      <c r="K7260" s="4" t="s">
        <v>55</v>
      </c>
    </row>
    <row r="7261" spans="2:11" x14ac:dyDescent="0.25">
      <c r="B7261" s="7">
        <v>44495</v>
      </c>
      <c r="C7261" s="4" t="s">
        <v>13</v>
      </c>
      <c r="D7261" s="4" t="s">
        <v>14</v>
      </c>
      <c r="E7261" s="4" t="s">
        <v>10</v>
      </c>
      <c r="F7261" s="4">
        <v>16</v>
      </c>
      <c r="G7261" s="13">
        <f t="shared" si="113"/>
        <v>400</v>
      </c>
      <c r="H7261" s="13">
        <f>tbl_Data[[#This Row],[Units]] * tbl_Data[[#This Row],[Price]]</f>
        <v>6400</v>
      </c>
      <c r="I7261" s="4" t="s">
        <v>23</v>
      </c>
      <c r="J7261" s="4" t="s">
        <v>12</v>
      </c>
      <c r="K7261" s="4" t="s">
        <v>52</v>
      </c>
    </row>
    <row r="7262" spans="2:11" x14ac:dyDescent="0.25">
      <c r="B7262" s="7">
        <v>44495</v>
      </c>
      <c r="C7262" s="4" t="s">
        <v>13</v>
      </c>
      <c r="D7262" s="4" t="s">
        <v>48</v>
      </c>
      <c r="E7262" s="4" t="s">
        <v>10</v>
      </c>
      <c r="F7262" s="4">
        <v>20</v>
      </c>
      <c r="G7262" s="13">
        <f t="shared" si="113"/>
        <v>400</v>
      </c>
      <c r="H7262" s="13">
        <f>tbl_Data[[#This Row],[Units]] * tbl_Data[[#This Row],[Price]]</f>
        <v>8000</v>
      </c>
      <c r="I7262" s="4" t="s">
        <v>11</v>
      </c>
      <c r="J7262" s="4" t="s">
        <v>19</v>
      </c>
      <c r="K7262" s="4" t="s">
        <v>54</v>
      </c>
    </row>
    <row r="7263" spans="2:11" x14ac:dyDescent="0.25">
      <c r="B7263" s="7">
        <v>44495</v>
      </c>
      <c r="C7263" s="4" t="s">
        <v>13</v>
      </c>
      <c r="D7263" s="4" t="s">
        <v>16</v>
      </c>
      <c r="E7263" s="4" t="s">
        <v>10</v>
      </c>
      <c r="F7263" s="4">
        <v>22</v>
      </c>
      <c r="G7263" s="13">
        <f t="shared" si="113"/>
        <v>400</v>
      </c>
      <c r="H7263" s="13">
        <f>tbl_Data[[#This Row],[Units]] * tbl_Data[[#This Row],[Price]]</f>
        <v>8800</v>
      </c>
      <c r="I7263" s="4" t="s">
        <v>11</v>
      </c>
      <c r="J7263" s="4" t="s">
        <v>12</v>
      </c>
      <c r="K7263" s="4" t="s">
        <v>55</v>
      </c>
    </row>
    <row r="7264" spans="2:11" x14ac:dyDescent="0.25">
      <c r="B7264" s="7">
        <v>44496</v>
      </c>
      <c r="C7264" s="4" t="s">
        <v>13</v>
      </c>
      <c r="D7264" s="4" t="s">
        <v>16</v>
      </c>
      <c r="E7264" s="4" t="s">
        <v>10</v>
      </c>
      <c r="F7264" s="4">
        <v>3</v>
      </c>
      <c r="G7264" s="13">
        <f t="shared" si="113"/>
        <v>400</v>
      </c>
      <c r="H7264" s="13">
        <f>tbl_Data[[#This Row],[Units]] * tbl_Data[[#This Row],[Price]]</f>
        <v>1200</v>
      </c>
      <c r="I7264" s="4" t="s">
        <v>11</v>
      </c>
      <c r="J7264" s="4" t="s">
        <v>19</v>
      </c>
      <c r="K7264" s="4" t="s">
        <v>54</v>
      </c>
    </row>
    <row r="7265" spans="2:11" x14ac:dyDescent="0.25">
      <c r="B7265" s="7">
        <v>44496</v>
      </c>
      <c r="C7265" s="4" t="s">
        <v>13</v>
      </c>
      <c r="D7265" s="4" t="s">
        <v>48</v>
      </c>
      <c r="E7265" s="4" t="s">
        <v>20</v>
      </c>
      <c r="F7265" s="4">
        <v>7</v>
      </c>
      <c r="G7265" s="13">
        <f t="shared" si="113"/>
        <v>300</v>
      </c>
      <c r="H7265" s="13">
        <f>tbl_Data[[#This Row],[Units]] * tbl_Data[[#This Row],[Price]]</f>
        <v>2100</v>
      </c>
      <c r="I7265" s="4" t="s">
        <v>23</v>
      </c>
      <c r="J7265" s="4" t="s">
        <v>12</v>
      </c>
      <c r="K7265" s="4" t="s">
        <v>52</v>
      </c>
    </row>
    <row r="7266" spans="2:11" x14ac:dyDescent="0.25">
      <c r="B7266" s="7">
        <v>44496</v>
      </c>
      <c r="C7266" s="4" t="s">
        <v>21</v>
      </c>
      <c r="D7266" s="4" t="s">
        <v>16</v>
      </c>
      <c r="E7266" s="4" t="s">
        <v>10</v>
      </c>
      <c r="F7266" s="4">
        <v>6</v>
      </c>
      <c r="G7266" s="13">
        <f t="shared" si="113"/>
        <v>400</v>
      </c>
      <c r="H7266" s="13">
        <f>tbl_Data[[#This Row],[Units]] * tbl_Data[[#This Row],[Price]]</f>
        <v>2400</v>
      </c>
      <c r="I7266" s="4" t="s">
        <v>11</v>
      </c>
      <c r="J7266" s="4" t="s">
        <v>12</v>
      </c>
      <c r="K7266" s="4" t="s">
        <v>52</v>
      </c>
    </row>
    <row r="7267" spans="2:11" x14ac:dyDescent="0.25">
      <c r="B7267" s="7">
        <v>44496</v>
      </c>
      <c r="C7267" s="4" t="s">
        <v>8</v>
      </c>
      <c r="D7267" s="4" t="s">
        <v>14</v>
      </c>
      <c r="E7267" s="4" t="s">
        <v>20</v>
      </c>
      <c r="F7267" s="4">
        <v>10</v>
      </c>
      <c r="G7267" s="13">
        <f t="shared" si="113"/>
        <v>300</v>
      </c>
      <c r="H7267" s="13">
        <f>tbl_Data[[#This Row],[Units]] * tbl_Data[[#This Row],[Price]]</f>
        <v>3000</v>
      </c>
      <c r="I7267" s="4" t="s">
        <v>11</v>
      </c>
      <c r="J7267" s="4" t="s">
        <v>12</v>
      </c>
      <c r="K7267" s="4" t="s">
        <v>54</v>
      </c>
    </row>
    <row r="7268" spans="2:11" x14ac:dyDescent="0.25">
      <c r="B7268" s="7">
        <v>44496</v>
      </c>
      <c r="C7268" s="4" t="s">
        <v>8</v>
      </c>
      <c r="D7268" s="4" t="s">
        <v>18</v>
      </c>
      <c r="E7268" s="4" t="s">
        <v>20</v>
      </c>
      <c r="F7268" s="4">
        <v>11</v>
      </c>
      <c r="G7268" s="13">
        <f t="shared" si="113"/>
        <v>300</v>
      </c>
      <c r="H7268" s="13">
        <f>tbl_Data[[#This Row],[Units]] * tbl_Data[[#This Row],[Price]]</f>
        <v>3300</v>
      </c>
      <c r="I7268" s="4" t="s">
        <v>11</v>
      </c>
      <c r="J7268" s="4" t="s">
        <v>19</v>
      </c>
      <c r="K7268" s="4" t="s">
        <v>55</v>
      </c>
    </row>
    <row r="7269" spans="2:11" x14ac:dyDescent="0.25">
      <c r="B7269" s="7">
        <v>44496</v>
      </c>
      <c r="C7269" s="4" t="s">
        <v>13</v>
      </c>
      <c r="D7269" s="4" t="s">
        <v>16</v>
      </c>
      <c r="E7269" s="4" t="s">
        <v>15</v>
      </c>
      <c r="F7269" s="4">
        <v>35</v>
      </c>
      <c r="G7269" s="13">
        <f t="shared" si="113"/>
        <v>100</v>
      </c>
      <c r="H7269" s="13">
        <f>tbl_Data[[#This Row],[Units]] * tbl_Data[[#This Row],[Price]]</f>
        <v>3500</v>
      </c>
      <c r="I7269" s="4" t="s">
        <v>11</v>
      </c>
      <c r="J7269" s="4" t="s">
        <v>12</v>
      </c>
      <c r="K7269" s="4" t="s">
        <v>55</v>
      </c>
    </row>
    <row r="7270" spans="2:11" x14ac:dyDescent="0.25">
      <c r="B7270" s="7">
        <v>44496</v>
      </c>
      <c r="C7270" s="4" t="s">
        <v>13</v>
      </c>
      <c r="D7270" s="4" t="s">
        <v>9</v>
      </c>
      <c r="E7270" s="4" t="s">
        <v>10</v>
      </c>
      <c r="F7270" s="4">
        <v>20</v>
      </c>
      <c r="G7270" s="13">
        <f t="shared" si="113"/>
        <v>400</v>
      </c>
      <c r="H7270" s="13">
        <f>tbl_Data[[#This Row],[Units]] * tbl_Data[[#This Row],[Price]]</f>
        <v>8000</v>
      </c>
      <c r="I7270" s="4" t="s">
        <v>11</v>
      </c>
      <c r="J7270" s="4" t="s">
        <v>19</v>
      </c>
      <c r="K7270" s="4" t="s">
        <v>52</v>
      </c>
    </row>
    <row r="7271" spans="2:11" x14ac:dyDescent="0.25">
      <c r="B7271" s="7">
        <v>44496</v>
      </c>
      <c r="C7271" s="4" t="s">
        <v>21</v>
      </c>
      <c r="D7271" s="4" t="s">
        <v>24</v>
      </c>
      <c r="E7271" s="4" t="s">
        <v>10</v>
      </c>
      <c r="F7271" s="4">
        <v>23</v>
      </c>
      <c r="G7271" s="13">
        <f t="shared" si="113"/>
        <v>400</v>
      </c>
      <c r="H7271" s="13">
        <f>tbl_Data[[#This Row],[Units]] * tbl_Data[[#This Row],[Price]]</f>
        <v>9200</v>
      </c>
      <c r="I7271" s="4" t="s">
        <v>11</v>
      </c>
      <c r="J7271" s="4" t="s">
        <v>12</v>
      </c>
      <c r="K7271" s="4" t="s">
        <v>54</v>
      </c>
    </row>
    <row r="7272" spans="2:11" x14ac:dyDescent="0.25">
      <c r="B7272" s="7">
        <v>44497</v>
      </c>
      <c r="C7272" s="4" t="s">
        <v>13</v>
      </c>
      <c r="D7272" s="4" t="s">
        <v>16</v>
      </c>
      <c r="E7272" s="4" t="s">
        <v>22</v>
      </c>
      <c r="F7272" s="4">
        <v>12</v>
      </c>
      <c r="G7272" s="13">
        <f t="shared" si="113"/>
        <v>200</v>
      </c>
      <c r="H7272" s="13">
        <f>tbl_Data[[#This Row],[Units]] * tbl_Data[[#This Row],[Price]]</f>
        <v>2400</v>
      </c>
      <c r="I7272" s="4" t="s">
        <v>11</v>
      </c>
      <c r="J7272" s="4" t="s">
        <v>12</v>
      </c>
      <c r="K7272" s="4" t="s">
        <v>55</v>
      </c>
    </row>
    <row r="7273" spans="2:11" x14ac:dyDescent="0.25">
      <c r="B7273" s="7">
        <v>44497</v>
      </c>
      <c r="C7273" s="4" t="s">
        <v>21</v>
      </c>
      <c r="D7273" s="4" t="s">
        <v>14</v>
      </c>
      <c r="E7273" s="4" t="s">
        <v>17</v>
      </c>
      <c r="F7273" s="4">
        <v>5</v>
      </c>
      <c r="G7273" s="13">
        <f t="shared" si="113"/>
        <v>500</v>
      </c>
      <c r="H7273" s="13">
        <f>tbl_Data[[#This Row],[Units]] * tbl_Data[[#This Row],[Price]]</f>
        <v>2500</v>
      </c>
      <c r="I7273" s="4" t="s">
        <v>11</v>
      </c>
      <c r="J7273" s="4" t="s">
        <v>12</v>
      </c>
      <c r="K7273" s="4" t="s">
        <v>52</v>
      </c>
    </row>
    <row r="7274" spans="2:11" x14ac:dyDescent="0.25">
      <c r="B7274" s="7">
        <v>44497</v>
      </c>
      <c r="C7274" s="4" t="s">
        <v>21</v>
      </c>
      <c r="D7274" s="4" t="s">
        <v>14</v>
      </c>
      <c r="E7274" s="4" t="s">
        <v>10</v>
      </c>
      <c r="F7274" s="4">
        <v>7</v>
      </c>
      <c r="G7274" s="13">
        <f t="shared" si="113"/>
        <v>400</v>
      </c>
      <c r="H7274" s="13">
        <f>tbl_Data[[#This Row],[Units]] * tbl_Data[[#This Row],[Price]]</f>
        <v>2800</v>
      </c>
      <c r="I7274" s="4" t="s">
        <v>11</v>
      </c>
      <c r="J7274" s="4" t="s">
        <v>12</v>
      </c>
      <c r="K7274" s="4" t="s">
        <v>55</v>
      </c>
    </row>
    <row r="7275" spans="2:11" x14ac:dyDescent="0.25">
      <c r="B7275" s="7">
        <v>44497</v>
      </c>
      <c r="C7275" s="4" t="s">
        <v>13</v>
      </c>
      <c r="D7275" s="4" t="s">
        <v>48</v>
      </c>
      <c r="E7275" s="4" t="s">
        <v>20</v>
      </c>
      <c r="F7275" s="4">
        <v>10</v>
      </c>
      <c r="G7275" s="13">
        <f t="shared" si="113"/>
        <v>300</v>
      </c>
      <c r="H7275" s="13">
        <f>tbl_Data[[#This Row],[Units]] * tbl_Data[[#This Row],[Price]]</f>
        <v>3000</v>
      </c>
      <c r="I7275" s="4" t="s">
        <v>11</v>
      </c>
      <c r="J7275" s="4" t="s">
        <v>12</v>
      </c>
      <c r="K7275" s="4" t="s">
        <v>55</v>
      </c>
    </row>
    <row r="7276" spans="2:11" x14ac:dyDescent="0.25">
      <c r="B7276" s="7">
        <v>44497</v>
      </c>
      <c r="C7276" s="4" t="s">
        <v>21</v>
      </c>
      <c r="D7276" s="4" t="s">
        <v>18</v>
      </c>
      <c r="E7276" s="4" t="s">
        <v>15</v>
      </c>
      <c r="F7276" s="4">
        <v>31</v>
      </c>
      <c r="G7276" s="13">
        <f t="shared" si="113"/>
        <v>100</v>
      </c>
      <c r="H7276" s="13">
        <f>tbl_Data[[#This Row],[Units]] * tbl_Data[[#This Row],[Price]]</f>
        <v>3100</v>
      </c>
      <c r="I7276" s="4" t="s">
        <v>11</v>
      </c>
      <c r="J7276" s="4" t="s">
        <v>12</v>
      </c>
      <c r="K7276" s="4" t="s">
        <v>52</v>
      </c>
    </row>
    <row r="7277" spans="2:11" x14ac:dyDescent="0.25">
      <c r="B7277" s="7">
        <v>44497</v>
      </c>
      <c r="C7277" s="4" t="s">
        <v>13</v>
      </c>
      <c r="D7277" s="4" t="s">
        <v>16</v>
      </c>
      <c r="E7277" s="4" t="s">
        <v>10</v>
      </c>
      <c r="F7277" s="4">
        <v>9</v>
      </c>
      <c r="G7277" s="13">
        <f t="shared" si="113"/>
        <v>400</v>
      </c>
      <c r="H7277" s="13">
        <f>tbl_Data[[#This Row],[Units]] * tbl_Data[[#This Row],[Price]]</f>
        <v>3600</v>
      </c>
      <c r="I7277" s="4" t="s">
        <v>11</v>
      </c>
      <c r="J7277" s="4" t="s">
        <v>12</v>
      </c>
      <c r="K7277" s="4" t="s">
        <v>54</v>
      </c>
    </row>
    <row r="7278" spans="2:11" x14ac:dyDescent="0.25">
      <c r="B7278" s="7">
        <v>44497</v>
      </c>
      <c r="C7278" s="4" t="s">
        <v>13</v>
      </c>
      <c r="D7278" s="4" t="s">
        <v>48</v>
      </c>
      <c r="E7278" s="4" t="s">
        <v>10</v>
      </c>
      <c r="F7278" s="4">
        <v>15</v>
      </c>
      <c r="G7278" s="13">
        <f t="shared" si="113"/>
        <v>400</v>
      </c>
      <c r="H7278" s="13">
        <f>tbl_Data[[#This Row],[Units]] * tbl_Data[[#This Row],[Price]]</f>
        <v>6000</v>
      </c>
      <c r="I7278" s="4" t="s">
        <v>23</v>
      </c>
      <c r="J7278" s="4" t="s">
        <v>12</v>
      </c>
      <c r="K7278" s="4" t="s">
        <v>55</v>
      </c>
    </row>
    <row r="7279" spans="2:11" x14ac:dyDescent="0.25">
      <c r="B7279" s="7">
        <v>44497</v>
      </c>
      <c r="C7279" s="4" t="s">
        <v>13</v>
      </c>
      <c r="D7279" s="4" t="s">
        <v>9</v>
      </c>
      <c r="E7279" s="4" t="s">
        <v>10</v>
      </c>
      <c r="F7279" s="4">
        <v>23</v>
      </c>
      <c r="G7279" s="13">
        <f t="shared" si="113"/>
        <v>400</v>
      </c>
      <c r="H7279" s="13">
        <f>tbl_Data[[#This Row],[Units]] * tbl_Data[[#This Row],[Price]]</f>
        <v>9200</v>
      </c>
      <c r="I7279" s="4" t="s">
        <v>11</v>
      </c>
      <c r="J7279" s="4" t="s">
        <v>12</v>
      </c>
      <c r="K7279" s="4" t="s">
        <v>55</v>
      </c>
    </row>
    <row r="7280" spans="2:11" x14ac:dyDescent="0.25">
      <c r="B7280" s="7">
        <v>44497</v>
      </c>
      <c r="C7280" s="4" t="s">
        <v>21</v>
      </c>
      <c r="D7280" s="4" t="s">
        <v>9</v>
      </c>
      <c r="E7280" s="4" t="s">
        <v>20</v>
      </c>
      <c r="F7280" s="4">
        <v>31</v>
      </c>
      <c r="G7280" s="13">
        <f t="shared" si="113"/>
        <v>300</v>
      </c>
      <c r="H7280" s="13">
        <f>tbl_Data[[#This Row],[Units]] * tbl_Data[[#This Row],[Price]]</f>
        <v>9300</v>
      </c>
      <c r="I7280" s="4" t="s">
        <v>11</v>
      </c>
      <c r="J7280" s="4" t="s">
        <v>12</v>
      </c>
      <c r="K7280" s="4" t="s">
        <v>53</v>
      </c>
    </row>
    <row r="7281" spans="2:11" x14ac:dyDescent="0.25">
      <c r="B7281" s="7">
        <v>44497</v>
      </c>
      <c r="C7281" s="4" t="s">
        <v>21</v>
      </c>
      <c r="D7281" s="4" t="s">
        <v>18</v>
      </c>
      <c r="E7281" s="4" t="s">
        <v>10</v>
      </c>
      <c r="F7281" s="4">
        <v>32</v>
      </c>
      <c r="G7281" s="13">
        <f t="shared" si="113"/>
        <v>400</v>
      </c>
      <c r="H7281" s="13">
        <f>tbl_Data[[#This Row],[Units]] * tbl_Data[[#This Row],[Price]]</f>
        <v>12800</v>
      </c>
      <c r="I7281" s="4" t="s">
        <v>23</v>
      </c>
      <c r="J7281" s="4" t="s">
        <v>12</v>
      </c>
      <c r="K7281" s="4" t="s">
        <v>56</v>
      </c>
    </row>
    <row r="7282" spans="2:11" x14ac:dyDescent="0.25">
      <c r="B7282" s="7">
        <v>44497</v>
      </c>
      <c r="C7282" s="4" t="s">
        <v>21</v>
      </c>
      <c r="D7282" s="4" t="s">
        <v>18</v>
      </c>
      <c r="E7282" s="4" t="s">
        <v>17</v>
      </c>
      <c r="F7282" s="4">
        <v>26</v>
      </c>
      <c r="G7282" s="13">
        <f t="shared" si="113"/>
        <v>500</v>
      </c>
      <c r="H7282" s="13">
        <f>tbl_Data[[#This Row],[Units]] * tbl_Data[[#This Row],[Price]]</f>
        <v>13000</v>
      </c>
      <c r="I7282" s="4" t="s">
        <v>23</v>
      </c>
      <c r="J7282" s="4" t="s">
        <v>12</v>
      </c>
      <c r="K7282" s="4" t="s">
        <v>55</v>
      </c>
    </row>
    <row r="7283" spans="2:11" x14ac:dyDescent="0.25">
      <c r="B7283" s="7">
        <v>44497</v>
      </c>
      <c r="C7283" s="4" t="s">
        <v>13</v>
      </c>
      <c r="D7283" s="4" t="s">
        <v>14</v>
      </c>
      <c r="E7283" s="4" t="s">
        <v>10</v>
      </c>
      <c r="F7283" s="4">
        <v>46</v>
      </c>
      <c r="G7283" s="13">
        <f t="shared" si="113"/>
        <v>400</v>
      </c>
      <c r="H7283" s="13">
        <f>tbl_Data[[#This Row],[Units]] * tbl_Data[[#This Row],[Price]]</f>
        <v>18400</v>
      </c>
      <c r="I7283" s="4" t="s">
        <v>11</v>
      </c>
      <c r="J7283" s="4" t="s">
        <v>12</v>
      </c>
      <c r="K7283" s="4" t="s">
        <v>52</v>
      </c>
    </row>
    <row r="7284" spans="2:11" x14ac:dyDescent="0.25">
      <c r="B7284" s="7">
        <v>44498</v>
      </c>
      <c r="C7284" s="4" t="s">
        <v>21</v>
      </c>
      <c r="D7284" s="4" t="s">
        <v>9</v>
      </c>
      <c r="E7284" s="4" t="s">
        <v>15</v>
      </c>
      <c r="F7284" s="4">
        <v>17</v>
      </c>
      <c r="G7284" s="13">
        <f t="shared" si="113"/>
        <v>100</v>
      </c>
      <c r="H7284" s="13">
        <f>tbl_Data[[#This Row],[Units]] * tbl_Data[[#This Row],[Price]]</f>
        <v>1700</v>
      </c>
      <c r="I7284" s="4" t="s">
        <v>11</v>
      </c>
      <c r="J7284" s="4" t="s">
        <v>12</v>
      </c>
      <c r="K7284" s="4" t="s">
        <v>53</v>
      </c>
    </row>
    <row r="7285" spans="2:11" x14ac:dyDescent="0.25">
      <c r="B7285" s="7">
        <v>44498</v>
      </c>
      <c r="C7285" s="4" t="s">
        <v>21</v>
      </c>
      <c r="D7285" s="4" t="s">
        <v>24</v>
      </c>
      <c r="E7285" s="4" t="s">
        <v>15</v>
      </c>
      <c r="F7285" s="4">
        <v>20</v>
      </c>
      <c r="G7285" s="13">
        <f t="shared" si="113"/>
        <v>100</v>
      </c>
      <c r="H7285" s="13">
        <f>tbl_Data[[#This Row],[Units]] * tbl_Data[[#This Row],[Price]]</f>
        <v>2000</v>
      </c>
      <c r="I7285" s="4" t="s">
        <v>11</v>
      </c>
      <c r="J7285" s="4" t="s">
        <v>12</v>
      </c>
      <c r="K7285" s="4" t="s">
        <v>52</v>
      </c>
    </row>
    <row r="7286" spans="2:11" x14ac:dyDescent="0.25">
      <c r="B7286" s="7">
        <v>44498</v>
      </c>
      <c r="C7286" s="4" t="s">
        <v>13</v>
      </c>
      <c r="D7286" s="4" t="s">
        <v>48</v>
      </c>
      <c r="E7286" s="4" t="s">
        <v>17</v>
      </c>
      <c r="F7286" s="4">
        <v>5</v>
      </c>
      <c r="G7286" s="13">
        <f t="shared" si="113"/>
        <v>500</v>
      </c>
      <c r="H7286" s="13">
        <f>tbl_Data[[#This Row],[Units]] * tbl_Data[[#This Row],[Price]]</f>
        <v>2500</v>
      </c>
      <c r="I7286" s="4" t="s">
        <v>11</v>
      </c>
      <c r="J7286" s="4" t="s">
        <v>12</v>
      </c>
      <c r="K7286" s="4" t="s">
        <v>52</v>
      </c>
    </row>
    <row r="7287" spans="2:11" x14ac:dyDescent="0.25">
      <c r="B7287" s="7">
        <v>44498</v>
      </c>
      <c r="C7287" s="4" t="s">
        <v>21</v>
      </c>
      <c r="D7287" s="4" t="s">
        <v>48</v>
      </c>
      <c r="E7287" s="4" t="s">
        <v>10</v>
      </c>
      <c r="F7287" s="4">
        <v>15</v>
      </c>
      <c r="G7287" s="13">
        <f t="shared" si="113"/>
        <v>400</v>
      </c>
      <c r="H7287" s="13">
        <f>tbl_Data[[#This Row],[Units]] * tbl_Data[[#This Row],[Price]]</f>
        <v>6000</v>
      </c>
      <c r="I7287" s="4" t="s">
        <v>11</v>
      </c>
      <c r="J7287" s="4" t="s">
        <v>19</v>
      </c>
      <c r="K7287" s="4" t="s">
        <v>55</v>
      </c>
    </row>
    <row r="7288" spans="2:11" x14ac:dyDescent="0.25">
      <c r="B7288" s="7">
        <v>44498</v>
      </c>
      <c r="C7288" s="4" t="s">
        <v>13</v>
      </c>
      <c r="D7288" s="4" t="s">
        <v>48</v>
      </c>
      <c r="E7288" s="4" t="s">
        <v>20</v>
      </c>
      <c r="F7288" s="4">
        <v>22</v>
      </c>
      <c r="G7288" s="13">
        <f t="shared" si="113"/>
        <v>300</v>
      </c>
      <c r="H7288" s="13">
        <f>tbl_Data[[#This Row],[Units]] * tbl_Data[[#This Row],[Price]]</f>
        <v>6600</v>
      </c>
      <c r="I7288" s="4" t="s">
        <v>11</v>
      </c>
      <c r="J7288" s="4" t="s">
        <v>12</v>
      </c>
      <c r="K7288" s="4" t="s">
        <v>52</v>
      </c>
    </row>
    <row r="7289" spans="2:11" x14ac:dyDescent="0.25">
      <c r="B7289" s="7">
        <v>44498</v>
      </c>
      <c r="C7289" s="4" t="s">
        <v>21</v>
      </c>
      <c r="D7289" s="4" t="s">
        <v>14</v>
      </c>
      <c r="E7289" s="4" t="s">
        <v>22</v>
      </c>
      <c r="F7289" s="4">
        <v>37</v>
      </c>
      <c r="G7289" s="13">
        <f t="shared" si="113"/>
        <v>200</v>
      </c>
      <c r="H7289" s="13">
        <f>tbl_Data[[#This Row],[Units]] * tbl_Data[[#This Row],[Price]]</f>
        <v>7400</v>
      </c>
      <c r="I7289" s="4" t="s">
        <v>11</v>
      </c>
      <c r="J7289" s="4" t="s">
        <v>12</v>
      </c>
      <c r="K7289" s="4" t="s">
        <v>52</v>
      </c>
    </row>
    <row r="7290" spans="2:11" x14ac:dyDescent="0.25">
      <c r="B7290" s="7">
        <v>44498</v>
      </c>
      <c r="C7290" s="4" t="s">
        <v>21</v>
      </c>
      <c r="D7290" s="4" t="s">
        <v>48</v>
      </c>
      <c r="E7290" s="4" t="s">
        <v>10</v>
      </c>
      <c r="F7290" s="4">
        <v>35</v>
      </c>
      <c r="G7290" s="13">
        <f t="shared" si="113"/>
        <v>400</v>
      </c>
      <c r="H7290" s="13">
        <f>tbl_Data[[#This Row],[Units]] * tbl_Data[[#This Row],[Price]]</f>
        <v>14000</v>
      </c>
      <c r="I7290" s="4" t="s">
        <v>11</v>
      </c>
      <c r="J7290" s="4" t="s">
        <v>12</v>
      </c>
      <c r="K7290" s="4" t="s">
        <v>56</v>
      </c>
    </row>
    <row r="7291" spans="2:11" x14ac:dyDescent="0.25">
      <c r="B7291" s="7">
        <v>44498</v>
      </c>
      <c r="C7291" s="4" t="s">
        <v>21</v>
      </c>
      <c r="D7291" s="4" t="s">
        <v>18</v>
      </c>
      <c r="E7291" s="4" t="s">
        <v>17</v>
      </c>
      <c r="F7291" s="4">
        <v>32</v>
      </c>
      <c r="G7291" s="13">
        <f t="shared" si="113"/>
        <v>500</v>
      </c>
      <c r="H7291" s="13">
        <f>tbl_Data[[#This Row],[Units]] * tbl_Data[[#This Row],[Price]]</f>
        <v>16000</v>
      </c>
      <c r="I7291" s="4" t="s">
        <v>11</v>
      </c>
      <c r="J7291" s="4" t="s">
        <v>12</v>
      </c>
      <c r="K7291" s="4" t="s">
        <v>55</v>
      </c>
    </row>
    <row r="7292" spans="2:11" x14ac:dyDescent="0.25">
      <c r="B7292" s="7">
        <v>44498</v>
      </c>
      <c r="C7292" s="4" t="s">
        <v>21</v>
      </c>
      <c r="D7292" s="4" t="s">
        <v>24</v>
      </c>
      <c r="E7292" s="4" t="s">
        <v>17</v>
      </c>
      <c r="F7292" s="4">
        <v>34</v>
      </c>
      <c r="G7292" s="13">
        <f t="shared" si="113"/>
        <v>500</v>
      </c>
      <c r="H7292" s="13">
        <f>tbl_Data[[#This Row],[Units]] * tbl_Data[[#This Row],[Price]]</f>
        <v>17000</v>
      </c>
      <c r="I7292" s="4" t="s">
        <v>23</v>
      </c>
      <c r="J7292" s="4" t="s">
        <v>12</v>
      </c>
      <c r="K7292" s="4" t="s">
        <v>52</v>
      </c>
    </row>
    <row r="7293" spans="2:11" x14ac:dyDescent="0.25">
      <c r="B7293" s="7">
        <v>44498</v>
      </c>
      <c r="C7293" s="4" t="s">
        <v>8</v>
      </c>
      <c r="D7293" s="4" t="s">
        <v>48</v>
      </c>
      <c r="E7293" s="4" t="s">
        <v>17</v>
      </c>
      <c r="F7293" s="4">
        <v>46</v>
      </c>
      <c r="G7293" s="13">
        <f t="shared" si="113"/>
        <v>500</v>
      </c>
      <c r="H7293" s="13">
        <f>tbl_Data[[#This Row],[Units]] * tbl_Data[[#This Row],[Price]]</f>
        <v>23000</v>
      </c>
      <c r="I7293" s="4" t="s">
        <v>11</v>
      </c>
      <c r="J7293" s="4" t="s">
        <v>12</v>
      </c>
      <c r="K7293" s="4" t="s">
        <v>52</v>
      </c>
    </row>
    <row r="7294" spans="2:11" x14ac:dyDescent="0.25">
      <c r="B7294" s="7">
        <v>44499</v>
      </c>
      <c r="C7294" s="4" t="s">
        <v>21</v>
      </c>
      <c r="D7294" s="4" t="s">
        <v>9</v>
      </c>
      <c r="E7294" s="4" t="s">
        <v>10</v>
      </c>
      <c r="F7294" s="4">
        <v>2</v>
      </c>
      <c r="G7294" s="13">
        <f t="shared" si="113"/>
        <v>400</v>
      </c>
      <c r="H7294" s="13">
        <f>tbl_Data[[#This Row],[Units]] * tbl_Data[[#This Row],[Price]]</f>
        <v>800</v>
      </c>
      <c r="I7294" s="4" t="s">
        <v>11</v>
      </c>
      <c r="J7294" s="4" t="s">
        <v>12</v>
      </c>
      <c r="K7294" s="4" t="s">
        <v>55</v>
      </c>
    </row>
    <row r="7295" spans="2:11" x14ac:dyDescent="0.25">
      <c r="B7295" s="7">
        <v>44499</v>
      </c>
      <c r="C7295" s="4" t="s">
        <v>8</v>
      </c>
      <c r="D7295" s="4" t="s">
        <v>16</v>
      </c>
      <c r="E7295" s="4" t="s">
        <v>22</v>
      </c>
      <c r="F7295" s="4">
        <v>8</v>
      </c>
      <c r="G7295" s="13">
        <f t="shared" si="113"/>
        <v>200</v>
      </c>
      <c r="H7295" s="13">
        <f>tbl_Data[[#This Row],[Units]] * tbl_Data[[#This Row],[Price]]</f>
        <v>1600</v>
      </c>
      <c r="I7295" s="4" t="s">
        <v>11</v>
      </c>
      <c r="J7295" s="4" t="s">
        <v>12</v>
      </c>
      <c r="K7295" s="4" t="s">
        <v>55</v>
      </c>
    </row>
    <row r="7296" spans="2:11" x14ac:dyDescent="0.25">
      <c r="B7296" s="7">
        <v>44499</v>
      </c>
      <c r="C7296" s="4" t="s">
        <v>21</v>
      </c>
      <c r="D7296" s="4" t="s">
        <v>48</v>
      </c>
      <c r="E7296" s="4" t="s">
        <v>10</v>
      </c>
      <c r="F7296" s="4">
        <v>6</v>
      </c>
      <c r="G7296" s="13">
        <f t="shared" si="113"/>
        <v>400</v>
      </c>
      <c r="H7296" s="13">
        <f>tbl_Data[[#This Row],[Units]] * tbl_Data[[#This Row],[Price]]</f>
        <v>2400</v>
      </c>
      <c r="I7296" s="4" t="s">
        <v>23</v>
      </c>
      <c r="J7296" s="4" t="s">
        <v>12</v>
      </c>
      <c r="K7296" s="4" t="s">
        <v>52</v>
      </c>
    </row>
    <row r="7297" spans="2:11" x14ac:dyDescent="0.25">
      <c r="B7297" s="7">
        <v>44499</v>
      </c>
      <c r="C7297" s="4" t="s">
        <v>13</v>
      </c>
      <c r="D7297" s="4" t="s">
        <v>48</v>
      </c>
      <c r="E7297" s="4" t="s">
        <v>15</v>
      </c>
      <c r="F7297" s="4">
        <v>36</v>
      </c>
      <c r="G7297" s="13">
        <f t="shared" si="113"/>
        <v>100</v>
      </c>
      <c r="H7297" s="13">
        <f>tbl_Data[[#This Row],[Units]] * tbl_Data[[#This Row],[Price]]</f>
        <v>3600</v>
      </c>
      <c r="I7297" s="4" t="s">
        <v>11</v>
      </c>
      <c r="J7297" s="4" t="s">
        <v>12</v>
      </c>
      <c r="K7297" s="4" t="s">
        <v>55</v>
      </c>
    </row>
    <row r="7298" spans="2:11" x14ac:dyDescent="0.25">
      <c r="B7298" s="7">
        <v>44499</v>
      </c>
      <c r="C7298" s="4" t="s">
        <v>21</v>
      </c>
      <c r="D7298" s="4" t="s">
        <v>24</v>
      </c>
      <c r="E7298" s="4" t="s">
        <v>10</v>
      </c>
      <c r="F7298" s="4">
        <v>9</v>
      </c>
      <c r="G7298" s="13">
        <f t="shared" si="113"/>
        <v>400</v>
      </c>
      <c r="H7298" s="13">
        <f>tbl_Data[[#This Row],[Units]] * tbl_Data[[#This Row],[Price]]</f>
        <v>3600</v>
      </c>
      <c r="I7298" s="4" t="s">
        <v>11</v>
      </c>
      <c r="J7298" s="4" t="s">
        <v>12</v>
      </c>
      <c r="K7298" s="4" t="s">
        <v>53</v>
      </c>
    </row>
    <row r="7299" spans="2:11" x14ac:dyDescent="0.25">
      <c r="B7299" s="7">
        <v>44499</v>
      </c>
      <c r="C7299" s="4" t="s">
        <v>21</v>
      </c>
      <c r="D7299" s="4" t="s">
        <v>14</v>
      </c>
      <c r="E7299" s="4" t="s">
        <v>22</v>
      </c>
      <c r="F7299" s="4">
        <v>20</v>
      </c>
      <c r="G7299" s="13">
        <f t="shared" si="113"/>
        <v>200</v>
      </c>
      <c r="H7299" s="13">
        <f>tbl_Data[[#This Row],[Units]] * tbl_Data[[#This Row],[Price]]</f>
        <v>4000</v>
      </c>
      <c r="I7299" s="4" t="s">
        <v>11</v>
      </c>
      <c r="J7299" s="4" t="s">
        <v>12</v>
      </c>
      <c r="K7299" s="4" t="s">
        <v>55</v>
      </c>
    </row>
    <row r="7300" spans="2:11" x14ac:dyDescent="0.25">
      <c r="B7300" s="7">
        <v>44499</v>
      </c>
      <c r="C7300" s="4" t="s">
        <v>8</v>
      </c>
      <c r="D7300" s="4" t="s">
        <v>48</v>
      </c>
      <c r="E7300" s="4" t="s">
        <v>20</v>
      </c>
      <c r="F7300" s="4">
        <v>23</v>
      </c>
      <c r="G7300" s="13">
        <f t="shared" ref="G7300:G7363" si="114">_xlfn.XLOOKUP(E7300, Product, dv_Price, "N/A", 0)</f>
        <v>300</v>
      </c>
      <c r="H7300" s="13">
        <f>tbl_Data[[#This Row],[Units]] * tbl_Data[[#This Row],[Price]]</f>
        <v>6900</v>
      </c>
      <c r="I7300" s="4" t="s">
        <v>11</v>
      </c>
      <c r="J7300" s="4" t="s">
        <v>12</v>
      </c>
      <c r="K7300" s="4" t="s">
        <v>52</v>
      </c>
    </row>
    <row r="7301" spans="2:11" x14ac:dyDescent="0.25">
      <c r="B7301" s="7">
        <v>44499</v>
      </c>
      <c r="C7301" s="4" t="s">
        <v>21</v>
      </c>
      <c r="D7301" s="4" t="s">
        <v>18</v>
      </c>
      <c r="E7301" s="4" t="s">
        <v>20</v>
      </c>
      <c r="F7301" s="4">
        <v>24</v>
      </c>
      <c r="G7301" s="13">
        <f t="shared" si="114"/>
        <v>300</v>
      </c>
      <c r="H7301" s="13">
        <f>tbl_Data[[#This Row],[Units]] * tbl_Data[[#This Row],[Price]]</f>
        <v>7200</v>
      </c>
      <c r="I7301" s="4" t="s">
        <v>11</v>
      </c>
      <c r="J7301" s="4" t="s">
        <v>12</v>
      </c>
      <c r="K7301" s="4" t="s">
        <v>55</v>
      </c>
    </row>
    <row r="7302" spans="2:11" x14ac:dyDescent="0.25">
      <c r="B7302" s="7">
        <v>44499</v>
      </c>
      <c r="C7302" s="4" t="s">
        <v>21</v>
      </c>
      <c r="D7302" s="4" t="s">
        <v>18</v>
      </c>
      <c r="E7302" s="4" t="s">
        <v>22</v>
      </c>
      <c r="F7302" s="4">
        <v>48</v>
      </c>
      <c r="G7302" s="13">
        <f t="shared" si="114"/>
        <v>200</v>
      </c>
      <c r="H7302" s="13">
        <f>tbl_Data[[#This Row],[Units]] * tbl_Data[[#This Row],[Price]]</f>
        <v>9600</v>
      </c>
      <c r="I7302" s="4" t="s">
        <v>11</v>
      </c>
      <c r="J7302" s="4" t="s">
        <v>12</v>
      </c>
      <c r="K7302" s="4" t="s">
        <v>52</v>
      </c>
    </row>
    <row r="7303" spans="2:11" x14ac:dyDescent="0.25">
      <c r="B7303" s="7">
        <v>44499</v>
      </c>
      <c r="C7303" s="4" t="s">
        <v>21</v>
      </c>
      <c r="D7303" s="4" t="s">
        <v>14</v>
      </c>
      <c r="E7303" s="4" t="s">
        <v>20</v>
      </c>
      <c r="F7303" s="4">
        <v>37</v>
      </c>
      <c r="G7303" s="13">
        <f t="shared" si="114"/>
        <v>300</v>
      </c>
      <c r="H7303" s="13">
        <f>tbl_Data[[#This Row],[Units]] * tbl_Data[[#This Row],[Price]]</f>
        <v>11100</v>
      </c>
      <c r="I7303" s="4" t="s">
        <v>11</v>
      </c>
      <c r="J7303" s="4" t="s">
        <v>12</v>
      </c>
      <c r="K7303" s="4" t="s">
        <v>52</v>
      </c>
    </row>
    <row r="7304" spans="2:11" x14ac:dyDescent="0.25">
      <c r="B7304" s="7">
        <v>44499</v>
      </c>
      <c r="C7304" s="4" t="s">
        <v>21</v>
      </c>
      <c r="D7304" s="4" t="s">
        <v>16</v>
      </c>
      <c r="E7304" s="4" t="s">
        <v>10</v>
      </c>
      <c r="F7304" s="4">
        <v>33</v>
      </c>
      <c r="G7304" s="13">
        <f t="shared" si="114"/>
        <v>400</v>
      </c>
      <c r="H7304" s="13">
        <f>tbl_Data[[#This Row],[Units]] * tbl_Data[[#This Row],[Price]]</f>
        <v>13200</v>
      </c>
      <c r="I7304" s="4" t="s">
        <v>11</v>
      </c>
      <c r="J7304" s="4" t="s">
        <v>12</v>
      </c>
      <c r="K7304" s="4" t="s">
        <v>52</v>
      </c>
    </row>
    <row r="7305" spans="2:11" x14ac:dyDescent="0.25">
      <c r="B7305" s="7">
        <v>44499</v>
      </c>
      <c r="C7305" s="4" t="s">
        <v>21</v>
      </c>
      <c r="D7305" s="4" t="s">
        <v>18</v>
      </c>
      <c r="E7305" s="4" t="s">
        <v>20</v>
      </c>
      <c r="F7305" s="4">
        <v>46</v>
      </c>
      <c r="G7305" s="13">
        <f t="shared" si="114"/>
        <v>300</v>
      </c>
      <c r="H7305" s="13">
        <f>tbl_Data[[#This Row],[Units]] * tbl_Data[[#This Row],[Price]]</f>
        <v>13800</v>
      </c>
      <c r="I7305" s="4" t="s">
        <v>23</v>
      </c>
      <c r="J7305" s="4" t="s">
        <v>12</v>
      </c>
      <c r="K7305" s="4" t="s">
        <v>52</v>
      </c>
    </row>
    <row r="7306" spans="2:11" x14ac:dyDescent="0.25">
      <c r="B7306" s="7">
        <v>44499</v>
      </c>
      <c r="C7306" s="4" t="s">
        <v>8</v>
      </c>
      <c r="D7306" s="4" t="s">
        <v>48</v>
      </c>
      <c r="E7306" s="4" t="s">
        <v>20</v>
      </c>
      <c r="F7306" s="4">
        <v>46</v>
      </c>
      <c r="G7306" s="13">
        <f t="shared" si="114"/>
        <v>300</v>
      </c>
      <c r="H7306" s="13">
        <f>tbl_Data[[#This Row],[Units]] * tbl_Data[[#This Row],[Price]]</f>
        <v>13800</v>
      </c>
      <c r="I7306" s="4" t="s">
        <v>11</v>
      </c>
      <c r="J7306" s="4" t="s">
        <v>19</v>
      </c>
      <c r="K7306" s="4" t="s">
        <v>52</v>
      </c>
    </row>
    <row r="7307" spans="2:11" x14ac:dyDescent="0.25">
      <c r="B7307" s="7">
        <v>44499</v>
      </c>
      <c r="C7307" s="4" t="s">
        <v>8</v>
      </c>
      <c r="D7307" s="4" t="s">
        <v>16</v>
      </c>
      <c r="E7307" s="4" t="s">
        <v>20</v>
      </c>
      <c r="F7307" s="4">
        <v>48</v>
      </c>
      <c r="G7307" s="13">
        <f t="shared" si="114"/>
        <v>300</v>
      </c>
      <c r="H7307" s="13">
        <f>tbl_Data[[#This Row],[Units]] * tbl_Data[[#This Row],[Price]]</f>
        <v>14400</v>
      </c>
      <c r="I7307" s="4" t="s">
        <v>11</v>
      </c>
      <c r="J7307" s="4" t="s">
        <v>12</v>
      </c>
      <c r="K7307" s="4" t="s">
        <v>54</v>
      </c>
    </row>
    <row r="7308" spans="2:11" x14ac:dyDescent="0.25">
      <c r="B7308" s="7">
        <v>44499</v>
      </c>
      <c r="C7308" s="4" t="s">
        <v>21</v>
      </c>
      <c r="D7308" s="4" t="s">
        <v>16</v>
      </c>
      <c r="E7308" s="4" t="s">
        <v>17</v>
      </c>
      <c r="F7308" s="4">
        <v>29</v>
      </c>
      <c r="G7308" s="13">
        <f t="shared" si="114"/>
        <v>500</v>
      </c>
      <c r="H7308" s="13">
        <f>tbl_Data[[#This Row],[Units]] * tbl_Data[[#This Row],[Price]]</f>
        <v>14500</v>
      </c>
      <c r="I7308" s="4" t="s">
        <v>11</v>
      </c>
      <c r="J7308" s="4" t="s">
        <v>12</v>
      </c>
      <c r="K7308" s="4" t="s">
        <v>55</v>
      </c>
    </row>
    <row r="7309" spans="2:11" x14ac:dyDescent="0.25">
      <c r="B7309" s="7">
        <v>44500</v>
      </c>
      <c r="C7309" s="4" t="s">
        <v>21</v>
      </c>
      <c r="D7309" s="4" t="s">
        <v>48</v>
      </c>
      <c r="E7309" s="4" t="s">
        <v>10</v>
      </c>
      <c r="F7309" s="4">
        <v>2</v>
      </c>
      <c r="G7309" s="13">
        <f t="shared" si="114"/>
        <v>400</v>
      </c>
      <c r="H7309" s="13">
        <f>tbl_Data[[#This Row],[Units]] * tbl_Data[[#This Row],[Price]]</f>
        <v>800</v>
      </c>
      <c r="I7309" s="4" t="s">
        <v>11</v>
      </c>
      <c r="J7309" s="4" t="s">
        <v>12</v>
      </c>
      <c r="K7309" s="4" t="s">
        <v>52</v>
      </c>
    </row>
    <row r="7310" spans="2:11" x14ac:dyDescent="0.25">
      <c r="B7310" s="7">
        <v>44500</v>
      </c>
      <c r="C7310" s="4" t="s">
        <v>21</v>
      </c>
      <c r="D7310" s="4" t="s">
        <v>48</v>
      </c>
      <c r="E7310" s="4" t="s">
        <v>10</v>
      </c>
      <c r="F7310" s="4">
        <v>8</v>
      </c>
      <c r="G7310" s="13">
        <f t="shared" si="114"/>
        <v>400</v>
      </c>
      <c r="H7310" s="13">
        <f>tbl_Data[[#This Row],[Units]] * tbl_Data[[#This Row],[Price]]</f>
        <v>3200</v>
      </c>
      <c r="I7310" s="4" t="s">
        <v>11</v>
      </c>
      <c r="J7310" s="4" t="s">
        <v>12</v>
      </c>
      <c r="K7310" s="4" t="s">
        <v>55</v>
      </c>
    </row>
    <row r="7311" spans="2:11" x14ac:dyDescent="0.25">
      <c r="B7311" s="7">
        <v>44500</v>
      </c>
      <c r="C7311" s="4" t="s">
        <v>13</v>
      </c>
      <c r="D7311" s="4" t="s">
        <v>24</v>
      </c>
      <c r="E7311" s="4" t="s">
        <v>17</v>
      </c>
      <c r="F7311" s="4">
        <v>9</v>
      </c>
      <c r="G7311" s="13">
        <f t="shared" si="114"/>
        <v>500</v>
      </c>
      <c r="H7311" s="13">
        <f>tbl_Data[[#This Row],[Units]] * tbl_Data[[#This Row],[Price]]</f>
        <v>4500</v>
      </c>
      <c r="I7311" s="4" t="s">
        <v>11</v>
      </c>
      <c r="J7311" s="4" t="s">
        <v>12</v>
      </c>
      <c r="K7311" s="4" t="s">
        <v>53</v>
      </c>
    </row>
    <row r="7312" spans="2:11" x14ac:dyDescent="0.25">
      <c r="B7312" s="7">
        <v>44500</v>
      </c>
      <c r="C7312" s="4" t="s">
        <v>13</v>
      </c>
      <c r="D7312" s="4" t="s">
        <v>18</v>
      </c>
      <c r="E7312" s="4" t="s">
        <v>10</v>
      </c>
      <c r="F7312" s="4">
        <v>19</v>
      </c>
      <c r="G7312" s="13">
        <f t="shared" si="114"/>
        <v>400</v>
      </c>
      <c r="H7312" s="13">
        <f>tbl_Data[[#This Row],[Units]] * tbl_Data[[#This Row],[Price]]</f>
        <v>7600</v>
      </c>
      <c r="I7312" s="4" t="s">
        <v>11</v>
      </c>
      <c r="J7312" s="4" t="s">
        <v>12</v>
      </c>
      <c r="K7312" s="4" t="s">
        <v>56</v>
      </c>
    </row>
    <row r="7313" spans="2:11" x14ac:dyDescent="0.25">
      <c r="B7313" s="7">
        <v>44500</v>
      </c>
      <c r="C7313" s="4" t="s">
        <v>21</v>
      </c>
      <c r="D7313" s="4" t="s">
        <v>9</v>
      </c>
      <c r="E7313" s="4" t="s">
        <v>22</v>
      </c>
      <c r="F7313" s="4">
        <v>48</v>
      </c>
      <c r="G7313" s="13">
        <f t="shared" si="114"/>
        <v>200</v>
      </c>
      <c r="H7313" s="13">
        <f>tbl_Data[[#This Row],[Units]] * tbl_Data[[#This Row],[Price]]</f>
        <v>9600</v>
      </c>
      <c r="I7313" s="4" t="s">
        <v>11</v>
      </c>
      <c r="J7313" s="4" t="s">
        <v>12</v>
      </c>
      <c r="K7313" s="4" t="s">
        <v>55</v>
      </c>
    </row>
    <row r="7314" spans="2:11" x14ac:dyDescent="0.25">
      <c r="B7314" s="7">
        <v>44500</v>
      </c>
      <c r="C7314" s="4" t="s">
        <v>13</v>
      </c>
      <c r="D7314" s="4" t="s">
        <v>16</v>
      </c>
      <c r="E7314" s="4" t="s">
        <v>17</v>
      </c>
      <c r="F7314" s="4">
        <v>23</v>
      </c>
      <c r="G7314" s="13">
        <f t="shared" si="114"/>
        <v>500</v>
      </c>
      <c r="H7314" s="13">
        <f>tbl_Data[[#This Row],[Units]] * tbl_Data[[#This Row],[Price]]</f>
        <v>11500</v>
      </c>
      <c r="I7314" s="4" t="s">
        <v>23</v>
      </c>
      <c r="J7314" s="4" t="s">
        <v>12</v>
      </c>
      <c r="K7314" s="4" t="s">
        <v>53</v>
      </c>
    </row>
    <row r="7315" spans="2:11" x14ac:dyDescent="0.25">
      <c r="B7315" s="7">
        <v>44500</v>
      </c>
      <c r="C7315" s="4" t="s">
        <v>8</v>
      </c>
      <c r="D7315" s="4" t="s">
        <v>14</v>
      </c>
      <c r="E7315" s="4" t="s">
        <v>20</v>
      </c>
      <c r="F7315" s="4">
        <v>49</v>
      </c>
      <c r="G7315" s="13">
        <f t="shared" si="114"/>
        <v>300</v>
      </c>
      <c r="H7315" s="13">
        <f>tbl_Data[[#This Row],[Units]] * tbl_Data[[#This Row],[Price]]</f>
        <v>14700</v>
      </c>
      <c r="I7315" s="4" t="s">
        <v>11</v>
      </c>
      <c r="J7315" s="4" t="s">
        <v>12</v>
      </c>
      <c r="K7315" s="4" t="s">
        <v>53</v>
      </c>
    </row>
    <row r="7316" spans="2:11" x14ac:dyDescent="0.25">
      <c r="B7316" s="7">
        <v>44500</v>
      </c>
      <c r="C7316" s="4" t="s">
        <v>8</v>
      </c>
      <c r="D7316" s="4" t="s">
        <v>18</v>
      </c>
      <c r="E7316" s="4" t="s">
        <v>10</v>
      </c>
      <c r="F7316" s="4">
        <v>37</v>
      </c>
      <c r="G7316" s="13">
        <f t="shared" si="114"/>
        <v>400</v>
      </c>
      <c r="H7316" s="13">
        <f>tbl_Data[[#This Row],[Units]] * tbl_Data[[#This Row],[Price]]</f>
        <v>14800</v>
      </c>
      <c r="I7316" s="4" t="s">
        <v>11</v>
      </c>
      <c r="J7316" s="4" t="s">
        <v>12</v>
      </c>
      <c r="K7316" s="4" t="s">
        <v>52</v>
      </c>
    </row>
    <row r="7317" spans="2:11" x14ac:dyDescent="0.25">
      <c r="B7317" s="7">
        <v>44500</v>
      </c>
      <c r="C7317" s="4" t="s">
        <v>8</v>
      </c>
      <c r="D7317" s="4" t="s">
        <v>48</v>
      </c>
      <c r="E7317" s="4" t="s">
        <v>10</v>
      </c>
      <c r="F7317" s="4">
        <v>41</v>
      </c>
      <c r="G7317" s="13">
        <f t="shared" si="114"/>
        <v>400</v>
      </c>
      <c r="H7317" s="13">
        <f>tbl_Data[[#This Row],[Units]] * tbl_Data[[#This Row],[Price]]</f>
        <v>16400</v>
      </c>
      <c r="I7317" s="4" t="s">
        <v>11</v>
      </c>
      <c r="J7317" s="4" t="s">
        <v>12</v>
      </c>
      <c r="K7317" s="4" t="s">
        <v>54</v>
      </c>
    </row>
    <row r="7318" spans="2:11" x14ac:dyDescent="0.25">
      <c r="B7318" s="7">
        <v>44501</v>
      </c>
      <c r="C7318" s="4" t="s">
        <v>8</v>
      </c>
      <c r="D7318" s="4" t="s">
        <v>14</v>
      </c>
      <c r="E7318" s="4" t="s">
        <v>22</v>
      </c>
      <c r="F7318" s="4">
        <v>3</v>
      </c>
      <c r="G7318" s="13">
        <f t="shared" si="114"/>
        <v>200</v>
      </c>
      <c r="H7318" s="13">
        <f>tbl_Data[[#This Row],[Units]] * tbl_Data[[#This Row],[Price]]</f>
        <v>600</v>
      </c>
      <c r="I7318" s="4" t="s">
        <v>11</v>
      </c>
      <c r="J7318" s="4" t="s">
        <v>12</v>
      </c>
      <c r="K7318" s="4" t="s">
        <v>55</v>
      </c>
    </row>
    <row r="7319" spans="2:11" x14ac:dyDescent="0.25">
      <c r="B7319" s="7">
        <v>44501</v>
      </c>
      <c r="C7319" s="4" t="s">
        <v>8</v>
      </c>
      <c r="D7319" s="4" t="s">
        <v>16</v>
      </c>
      <c r="E7319" s="4" t="s">
        <v>15</v>
      </c>
      <c r="F7319" s="4">
        <v>19</v>
      </c>
      <c r="G7319" s="13">
        <f t="shared" si="114"/>
        <v>100</v>
      </c>
      <c r="H7319" s="13">
        <f>tbl_Data[[#This Row],[Units]] * tbl_Data[[#This Row],[Price]]</f>
        <v>1900</v>
      </c>
      <c r="I7319" s="4" t="s">
        <v>11</v>
      </c>
      <c r="J7319" s="4" t="s">
        <v>12</v>
      </c>
      <c r="K7319" s="4" t="s">
        <v>55</v>
      </c>
    </row>
    <row r="7320" spans="2:11" x14ac:dyDescent="0.25">
      <c r="B7320" s="7">
        <v>44501</v>
      </c>
      <c r="C7320" s="4" t="s">
        <v>21</v>
      </c>
      <c r="D7320" s="4" t="s">
        <v>18</v>
      </c>
      <c r="E7320" s="4" t="s">
        <v>20</v>
      </c>
      <c r="F7320" s="4">
        <v>10</v>
      </c>
      <c r="G7320" s="13">
        <f t="shared" si="114"/>
        <v>300</v>
      </c>
      <c r="H7320" s="13">
        <f>tbl_Data[[#This Row],[Units]] * tbl_Data[[#This Row],[Price]]</f>
        <v>3000</v>
      </c>
      <c r="I7320" s="4" t="s">
        <v>11</v>
      </c>
      <c r="J7320" s="4" t="s">
        <v>12</v>
      </c>
      <c r="K7320" s="4" t="s">
        <v>55</v>
      </c>
    </row>
    <row r="7321" spans="2:11" x14ac:dyDescent="0.25">
      <c r="B7321" s="7">
        <v>44501</v>
      </c>
      <c r="C7321" s="4" t="s">
        <v>13</v>
      </c>
      <c r="D7321" s="4" t="s">
        <v>14</v>
      </c>
      <c r="E7321" s="4" t="s">
        <v>15</v>
      </c>
      <c r="F7321" s="4">
        <v>31</v>
      </c>
      <c r="G7321" s="13">
        <f t="shared" si="114"/>
        <v>100</v>
      </c>
      <c r="H7321" s="13">
        <f>tbl_Data[[#This Row],[Units]] * tbl_Data[[#This Row],[Price]]</f>
        <v>3100</v>
      </c>
      <c r="I7321" s="4" t="s">
        <v>23</v>
      </c>
      <c r="J7321" s="4" t="s">
        <v>12</v>
      </c>
      <c r="K7321" s="4" t="s">
        <v>52</v>
      </c>
    </row>
    <row r="7322" spans="2:11" x14ac:dyDescent="0.25">
      <c r="B7322" s="7">
        <v>44501</v>
      </c>
      <c r="C7322" s="4" t="s">
        <v>13</v>
      </c>
      <c r="D7322" s="4" t="s">
        <v>24</v>
      </c>
      <c r="E7322" s="4" t="s">
        <v>17</v>
      </c>
      <c r="F7322" s="4">
        <v>7</v>
      </c>
      <c r="G7322" s="13">
        <f t="shared" si="114"/>
        <v>500</v>
      </c>
      <c r="H7322" s="13">
        <f>tbl_Data[[#This Row],[Units]] * tbl_Data[[#This Row],[Price]]</f>
        <v>3500</v>
      </c>
      <c r="I7322" s="4" t="s">
        <v>23</v>
      </c>
      <c r="J7322" s="4" t="s">
        <v>12</v>
      </c>
      <c r="K7322" s="4" t="s">
        <v>52</v>
      </c>
    </row>
    <row r="7323" spans="2:11" x14ac:dyDescent="0.25">
      <c r="B7323" s="7">
        <v>44501</v>
      </c>
      <c r="C7323" s="4" t="s">
        <v>13</v>
      </c>
      <c r="D7323" s="4" t="s">
        <v>16</v>
      </c>
      <c r="E7323" s="4" t="s">
        <v>17</v>
      </c>
      <c r="F7323" s="4">
        <v>7</v>
      </c>
      <c r="G7323" s="13">
        <f t="shared" si="114"/>
        <v>500</v>
      </c>
      <c r="H7323" s="13">
        <f>tbl_Data[[#This Row],[Units]] * tbl_Data[[#This Row],[Price]]</f>
        <v>3500</v>
      </c>
      <c r="I7323" s="4" t="s">
        <v>23</v>
      </c>
      <c r="J7323" s="4" t="s">
        <v>12</v>
      </c>
      <c r="K7323" s="4" t="s">
        <v>55</v>
      </c>
    </row>
    <row r="7324" spans="2:11" x14ac:dyDescent="0.25">
      <c r="B7324" s="7">
        <v>44501</v>
      </c>
      <c r="C7324" s="4" t="s">
        <v>8</v>
      </c>
      <c r="D7324" s="4" t="s">
        <v>48</v>
      </c>
      <c r="E7324" s="4" t="s">
        <v>15</v>
      </c>
      <c r="F7324" s="4">
        <v>38</v>
      </c>
      <c r="G7324" s="13">
        <f t="shared" si="114"/>
        <v>100</v>
      </c>
      <c r="H7324" s="13">
        <f>tbl_Data[[#This Row],[Units]] * tbl_Data[[#This Row],[Price]]</f>
        <v>3800</v>
      </c>
      <c r="I7324" s="4" t="s">
        <v>23</v>
      </c>
      <c r="J7324" s="4" t="s">
        <v>12</v>
      </c>
      <c r="K7324" s="4" t="s">
        <v>52</v>
      </c>
    </row>
    <row r="7325" spans="2:11" x14ac:dyDescent="0.25">
      <c r="B7325" s="7">
        <v>44501</v>
      </c>
      <c r="C7325" s="4" t="s">
        <v>21</v>
      </c>
      <c r="D7325" s="4" t="s">
        <v>18</v>
      </c>
      <c r="E7325" s="4" t="s">
        <v>17</v>
      </c>
      <c r="F7325" s="4">
        <v>8</v>
      </c>
      <c r="G7325" s="13">
        <f t="shared" si="114"/>
        <v>500</v>
      </c>
      <c r="H7325" s="13">
        <f>tbl_Data[[#This Row],[Units]] * tbl_Data[[#This Row],[Price]]</f>
        <v>4000</v>
      </c>
      <c r="I7325" s="4" t="s">
        <v>11</v>
      </c>
      <c r="J7325" s="4" t="s">
        <v>12</v>
      </c>
      <c r="K7325" s="4" t="s">
        <v>55</v>
      </c>
    </row>
    <row r="7326" spans="2:11" x14ac:dyDescent="0.25">
      <c r="B7326" s="7">
        <v>44501</v>
      </c>
      <c r="C7326" s="4" t="s">
        <v>13</v>
      </c>
      <c r="D7326" s="4" t="s">
        <v>14</v>
      </c>
      <c r="E7326" s="4" t="s">
        <v>10</v>
      </c>
      <c r="F7326" s="4">
        <v>11</v>
      </c>
      <c r="G7326" s="13">
        <f t="shared" si="114"/>
        <v>400</v>
      </c>
      <c r="H7326" s="13">
        <f>tbl_Data[[#This Row],[Units]] * tbl_Data[[#This Row],[Price]]</f>
        <v>4400</v>
      </c>
      <c r="I7326" s="4" t="s">
        <v>23</v>
      </c>
      <c r="J7326" s="4" t="s">
        <v>12</v>
      </c>
      <c r="K7326" s="4" t="s">
        <v>54</v>
      </c>
    </row>
    <row r="7327" spans="2:11" x14ac:dyDescent="0.25">
      <c r="B7327" s="7">
        <v>44501</v>
      </c>
      <c r="C7327" s="4" t="s">
        <v>21</v>
      </c>
      <c r="D7327" s="4" t="s">
        <v>48</v>
      </c>
      <c r="E7327" s="4" t="s">
        <v>22</v>
      </c>
      <c r="F7327" s="4">
        <v>22</v>
      </c>
      <c r="G7327" s="13">
        <f t="shared" si="114"/>
        <v>200</v>
      </c>
      <c r="H7327" s="13">
        <f>tbl_Data[[#This Row],[Units]] * tbl_Data[[#This Row],[Price]]</f>
        <v>4400</v>
      </c>
      <c r="I7327" s="4" t="s">
        <v>23</v>
      </c>
      <c r="J7327" s="4" t="s">
        <v>12</v>
      </c>
      <c r="K7327" s="4" t="s">
        <v>55</v>
      </c>
    </row>
    <row r="7328" spans="2:11" x14ac:dyDescent="0.25">
      <c r="B7328" s="7">
        <v>44501</v>
      </c>
      <c r="C7328" s="4" t="s">
        <v>8</v>
      </c>
      <c r="D7328" s="4" t="s">
        <v>18</v>
      </c>
      <c r="E7328" s="4" t="s">
        <v>10</v>
      </c>
      <c r="F7328" s="4">
        <v>13</v>
      </c>
      <c r="G7328" s="13">
        <f t="shared" si="114"/>
        <v>400</v>
      </c>
      <c r="H7328" s="13">
        <f>tbl_Data[[#This Row],[Units]] * tbl_Data[[#This Row],[Price]]</f>
        <v>5200</v>
      </c>
      <c r="I7328" s="4" t="s">
        <v>23</v>
      </c>
      <c r="J7328" s="4" t="s">
        <v>12</v>
      </c>
      <c r="K7328" s="4" t="s">
        <v>54</v>
      </c>
    </row>
    <row r="7329" spans="2:11" x14ac:dyDescent="0.25">
      <c r="B7329" s="7">
        <v>44501</v>
      </c>
      <c r="C7329" s="4" t="s">
        <v>8</v>
      </c>
      <c r="D7329" s="4" t="s">
        <v>14</v>
      </c>
      <c r="E7329" s="4" t="s">
        <v>20</v>
      </c>
      <c r="F7329" s="4">
        <v>19</v>
      </c>
      <c r="G7329" s="13">
        <f t="shared" si="114"/>
        <v>300</v>
      </c>
      <c r="H7329" s="13">
        <f>tbl_Data[[#This Row],[Units]] * tbl_Data[[#This Row],[Price]]</f>
        <v>5700</v>
      </c>
      <c r="I7329" s="4" t="s">
        <v>11</v>
      </c>
      <c r="J7329" s="4" t="s">
        <v>12</v>
      </c>
      <c r="K7329" s="4" t="s">
        <v>52</v>
      </c>
    </row>
    <row r="7330" spans="2:11" x14ac:dyDescent="0.25">
      <c r="B7330" s="7">
        <v>44501</v>
      </c>
      <c r="C7330" s="4" t="s">
        <v>21</v>
      </c>
      <c r="D7330" s="4" t="s">
        <v>18</v>
      </c>
      <c r="E7330" s="4" t="s">
        <v>20</v>
      </c>
      <c r="F7330" s="4">
        <v>19</v>
      </c>
      <c r="G7330" s="13">
        <f t="shared" si="114"/>
        <v>300</v>
      </c>
      <c r="H7330" s="13">
        <f>tbl_Data[[#This Row],[Units]] * tbl_Data[[#This Row],[Price]]</f>
        <v>5700</v>
      </c>
      <c r="I7330" s="4" t="s">
        <v>11</v>
      </c>
      <c r="J7330" s="4" t="s">
        <v>12</v>
      </c>
      <c r="K7330" s="4" t="s">
        <v>54</v>
      </c>
    </row>
    <row r="7331" spans="2:11" x14ac:dyDescent="0.25">
      <c r="B7331" s="7">
        <v>44501</v>
      </c>
      <c r="C7331" s="4" t="s">
        <v>13</v>
      </c>
      <c r="D7331" s="4" t="s">
        <v>18</v>
      </c>
      <c r="E7331" s="4" t="s">
        <v>20</v>
      </c>
      <c r="F7331" s="4">
        <v>27</v>
      </c>
      <c r="G7331" s="13">
        <f t="shared" si="114"/>
        <v>300</v>
      </c>
      <c r="H7331" s="13">
        <f>tbl_Data[[#This Row],[Units]] * tbl_Data[[#This Row],[Price]]</f>
        <v>8100</v>
      </c>
      <c r="I7331" s="4" t="s">
        <v>11</v>
      </c>
      <c r="J7331" s="4" t="s">
        <v>12</v>
      </c>
      <c r="K7331" s="4" t="s">
        <v>52</v>
      </c>
    </row>
    <row r="7332" spans="2:11" x14ac:dyDescent="0.25">
      <c r="B7332" s="7">
        <v>44501</v>
      </c>
      <c r="C7332" s="4" t="s">
        <v>13</v>
      </c>
      <c r="D7332" s="4" t="s">
        <v>16</v>
      </c>
      <c r="E7332" s="4" t="s">
        <v>17</v>
      </c>
      <c r="F7332" s="4">
        <v>27</v>
      </c>
      <c r="G7332" s="13">
        <f t="shared" si="114"/>
        <v>500</v>
      </c>
      <c r="H7332" s="13">
        <f>tbl_Data[[#This Row],[Units]] * tbl_Data[[#This Row],[Price]]</f>
        <v>13500</v>
      </c>
      <c r="I7332" s="4" t="s">
        <v>11</v>
      </c>
      <c r="J7332" s="4" t="s">
        <v>12</v>
      </c>
      <c r="K7332" s="4" t="s">
        <v>52</v>
      </c>
    </row>
    <row r="7333" spans="2:11" x14ac:dyDescent="0.25">
      <c r="B7333" s="7">
        <v>44502</v>
      </c>
      <c r="C7333" s="4" t="s">
        <v>21</v>
      </c>
      <c r="D7333" s="4" t="s">
        <v>9</v>
      </c>
      <c r="E7333" s="4" t="s">
        <v>15</v>
      </c>
      <c r="F7333" s="4">
        <v>7</v>
      </c>
      <c r="G7333" s="13">
        <f t="shared" si="114"/>
        <v>100</v>
      </c>
      <c r="H7333" s="13">
        <f>tbl_Data[[#This Row],[Units]] * tbl_Data[[#This Row],[Price]]</f>
        <v>700</v>
      </c>
      <c r="I7333" s="4" t="s">
        <v>11</v>
      </c>
      <c r="J7333" s="4" t="s">
        <v>12</v>
      </c>
      <c r="K7333" s="4" t="s">
        <v>55</v>
      </c>
    </row>
    <row r="7334" spans="2:11" x14ac:dyDescent="0.25">
      <c r="B7334" s="7">
        <v>44502</v>
      </c>
      <c r="C7334" s="4" t="s">
        <v>13</v>
      </c>
      <c r="D7334" s="4" t="s">
        <v>16</v>
      </c>
      <c r="E7334" s="4" t="s">
        <v>20</v>
      </c>
      <c r="F7334" s="4">
        <v>5</v>
      </c>
      <c r="G7334" s="13">
        <f t="shared" si="114"/>
        <v>300</v>
      </c>
      <c r="H7334" s="13">
        <f>tbl_Data[[#This Row],[Units]] * tbl_Data[[#This Row],[Price]]</f>
        <v>1500</v>
      </c>
      <c r="I7334" s="4" t="s">
        <v>11</v>
      </c>
      <c r="J7334" s="4" t="s">
        <v>12</v>
      </c>
      <c r="K7334" s="4" t="s">
        <v>52</v>
      </c>
    </row>
    <row r="7335" spans="2:11" x14ac:dyDescent="0.25">
      <c r="B7335" s="7">
        <v>44502</v>
      </c>
      <c r="C7335" s="4" t="s">
        <v>8</v>
      </c>
      <c r="D7335" s="4" t="s">
        <v>48</v>
      </c>
      <c r="E7335" s="4" t="s">
        <v>17</v>
      </c>
      <c r="F7335" s="4">
        <v>4</v>
      </c>
      <c r="G7335" s="13">
        <f t="shared" si="114"/>
        <v>500</v>
      </c>
      <c r="H7335" s="13">
        <f>tbl_Data[[#This Row],[Units]] * tbl_Data[[#This Row],[Price]]</f>
        <v>2000</v>
      </c>
      <c r="I7335" s="4" t="s">
        <v>11</v>
      </c>
      <c r="J7335" s="4" t="s">
        <v>12</v>
      </c>
      <c r="K7335" s="4" t="s">
        <v>54</v>
      </c>
    </row>
    <row r="7336" spans="2:11" x14ac:dyDescent="0.25">
      <c r="B7336" s="7">
        <v>44502</v>
      </c>
      <c r="C7336" s="4" t="s">
        <v>8</v>
      </c>
      <c r="D7336" s="4" t="s">
        <v>48</v>
      </c>
      <c r="E7336" s="4" t="s">
        <v>15</v>
      </c>
      <c r="F7336" s="4">
        <v>33</v>
      </c>
      <c r="G7336" s="13">
        <f t="shared" si="114"/>
        <v>100</v>
      </c>
      <c r="H7336" s="13">
        <f>tbl_Data[[#This Row],[Units]] * tbl_Data[[#This Row],[Price]]</f>
        <v>3300</v>
      </c>
      <c r="I7336" s="4" t="s">
        <v>23</v>
      </c>
      <c r="J7336" s="4" t="s">
        <v>12</v>
      </c>
      <c r="K7336" s="4" t="s">
        <v>53</v>
      </c>
    </row>
    <row r="7337" spans="2:11" x14ac:dyDescent="0.25">
      <c r="B7337" s="7">
        <v>44502</v>
      </c>
      <c r="C7337" s="4" t="s">
        <v>21</v>
      </c>
      <c r="D7337" s="4" t="s">
        <v>16</v>
      </c>
      <c r="E7337" s="4" t="s">
        <v>15</v>
      </c>
      <c r="F7337" s="4">
        <v>45</v>
      </c>
      <c r="G7337" s="13">
        <f t="shared" si="114"/>
        <v>100</v>
      </c>
      <c r="H7337" s="13">
        <f>tbl_Data[[#This Row],[Units]] * tbl_Data[[#This Row],[Price]]</f>
        <v>4500</v>
      </c>
      <c r="I7337" s="4" t="s">
        <v>11</v>
      </c>
      <c r="J7337" s="4" t="s">
        <v>12</v>
      </c>
      <c r="K7337" s="4" t="s">
        <v>53</v>
      </c>
    </row>
    <row r="7338" spans="2:11" x14ac:dyDescent="0.25">
      <c r="B7338" s="7">
        <v>44502</v>
      </c>
      <c r="C7338" s="4" t="s">
        <v>13</v>
      </c>
      <c r="D7338" s="4" t="s">
        <v>16</v>
      </c>
      <c r="E7338" s="4" t="s">
        <v>15</v>
      </c>
      <c r="F7338" s="4">
        <v>47</v>
      </c>
      <c r="G7338" s="13">
        <f t="shared" si="114"/>
        <v>100</v>
      </c>
      <c r="H7338" s="13">
        <f>tbl_Data[[#This Row],[Units]] * tbl_Data[[#This Row],[Price]]</f>
        <v>4700</v>
      </c>
      <c r="I7338" s="4" t="s">
        <v>11</v>
      </c>
      <c r="J7338" s="4" t="s">
        <v>12</v>
      </c>
      <c r="K7338" s="4" t="s">
        <v>52</v>
      </c>
    </row>
    <row r="7339" spans="2:11" x14ac:dyDescent="0.25">
      <c r="B7339" s="7">
        <v>44502</v>
      </c>
      <c r="C7339" s="4" t="s">
        <v>13</v>
      </c>
      <c r="D7339" s="4" t="s">
        <v>9</v>
      </c>
      <c r="E7339" s="4" t="s">
        <v>22</v>
      </c>
      <c r="F7339" s="4">
        <v>24</v>
      </c>
      <c r="G7339" s="13">
        <f t="shared" si="114"/>
        <v>200</v>
      </c>
      <c r="H7339" s="13">
        <f>tbl_Data[[#This Row],[Units]] * tbl_Data[[#This Row],[Price]]</f>
        <v>4800</v>
      </c>
      <c r="I7339" s="4" t="s">
        <v>11</v>
      </c>
      <c r="J7339" s="4" t="s">
        <v>12</v>
      </c>
      <c r="K7339" s="4" t="s">
        <v>55</v>
      </c>
    </row>
    <row r="7340" spans="2:11" x14ac:dyDescent="0.25">
      <c r="B7340" s="7">
        <v>44502</v>
      </c>
      <c r="C7340" s="4" t="s">
        <v>13</v>
      </c>
      <c r="D7340" s="4" t="s">
        <v>16</v>
      </c>
      <c r="E7340" s="4" t="s">
        <v>10</v>
      </c>
      <c r="F7340" s="4">
        <v>16</v>
      </c>
      <c r="G7340" s="13">
        <f t="shared" si="114"/>
        <v>400</v>
      </c>
      <c r="H7340" s="13">
        <f>tbl_Data[[#This Row],[Units]] * tbl_Data[[#This Row],[Price]]</f>
        <v>6400</v>
      </c>
      <c r="I7340" s="4" t="s">
        <v>23</v>
      </c>
      <c r="J7340" s="4" t="s">
        <v>12</v>
      </c>
      <c r="K7340" s="4" t="s">
        <v>55</v>
      </c>
    </row>
    <row r="7341" spans="2:11" x14ac:dyDescent="0.25">
      <c r="B7341" s="7">
        <v>44502</v>
      </c>
      <c r="C7341" s="4" t="s">
        <v>21</v>
      </c>
      <c r="D7341" s="4" t="s">
        <v>16</v>
      </c>
      <c r="E7341" s="4" t="s">
        <v>22</v>
      </c>
      <c r="F7341" s="4">
        <v>34</v>
      </c>
      <c r="G7341" s="13">
        <f t="shared" si="114"/>
        <v>200</v>
      </c>
      <c r="H7341" s="13">
        <f>tbl_Data[[#This Row],[Units]] * tbl_Data[[#This Row],[Price]]</f>
        <v>6800</v>
      </c>
      <c r="I7341" s="4" t="s">
        <v>11</v>
      </c>
      <c r="J7341" s="4" t="s">
        <v>19</v>
      </c>
      <c r="K7341" s="4" t="s">
        <v>55</v>
      </c>
    </row>
    <row r="7342" spans="2:11" x14ac:dyDescent="0.25">
      <c r="B7342" s="7">
        <v>44502</v>
      </c>
      <c r="C7342" s="4" t="s">
        <v>8</v>
      </c>
      <c r="D7342" s="4" t="s">
        <v>14</v>
      </c>
      <c r="E7342" s="4" t="s">
        <v>17</v>
      </c>
      <c r="F7342" s="4">
        <v>19</v>
      </c>
      <c r="G7342" s="13">
        <f t="shared" si="114"/>
        <v>500</v>
      </c>
      <c r="H7342" s="13">
        <f>tbl_Data[[#This Row],[Units]] * tbl_Data[[#This Row],[Price]]</f>
        <v>9500</v>
      </c>
      <c r="I7342" s="4" t="s">
        <v>23</v>
      </c>
      <c r="J7342" s="4" t="s">
        <v>12</v>
      </c>
      <c r="K7342" s="4" t="s">
        <v>52</v>
      </c>
    </row>
    <row r="7343" spans="2:11" x14ac:dyDescent="0.25">
      <c r="B7343" s="7">
        <v>44502</v>
      </c>
      <c r="C7343" s="4" t="s">
        <v>21</v>
      </c>
      <c r="D7343" s="4" t="s">
        <v>18</v>
      </c>
      <c r="E7343" s="4" t="s">
        <v>20</v>
      </c>
      <c r="F7343" s="4">
        <v>37</v>
      </c>
      <c r="G7343" s="13">
        <f t="shared" si="114"/>
        <v>300</v>
      </c>
      <c r="H7343" s="13">
        <f>tbl_Data[[#This Row],[Units]] * tbl_Data[[#This Row],[Price]]</f>
        <v>11100</v>
      </c>
      <c r="I7343" s="4" t="s">
        <v>11</v>
      </c>
      <c r="J7343" s="4" t="s">
        <v>19</v>
      </c>
      <c r="K7343" s="4" t="s">
        <v>54</v>
      </c>
    </row>
    <row r="7344" spans="2:11" x14ac:dyDescent="0.25">
      <c r="B7344" s="7">
        <v>44502</v>
      </c>
      <c r="C7344" s="4" t="s">
        <v>13</v>
      </c>
      <c r="D7344" s="4" t="s">
        <v>48</v>
      </c>
      <c r="E7344" s="4" t="s">
        <v>20</v>
      </c>
      <c r="F7344" s="4">
        <v>40</v>
      </c>
      <c r="G7344" s="13">
        <f t="shared" si="114"/>
        <v>300</v>
      </c>
      <c r="H7344" s="13">
        <f>tbl_Data[[#This Row],[Units]] * tbl_Data[[#This Row],[Price]]</f>
        <v>12000</v>
      </c>
      <c r="I7344" s="4" t="s">
        <v>11</v>
      </c>
      <c r="J7344" s="4" t="s">
        <v>12</v>
      </c>
      <c r="K7344" s="4" t="s">
        <v>55</v>
      </c>
    </row>
    <row r="7345" spans="2:11" x14ac:dyDescent="0.25">
      <c r="B7345" s="7">
        <v>44502</v>
      </c>
      <c r="C7345" s="4" t="s">
        <v>21</v>
      </c>
      <c r="D7345" s="4" t="s">
        <v>14</v>
      </c>
      <c r="E7345" s="4" t="s">
        <v>17</v>
      </c>
      <c r="F7345" s="4">
        <v>25</v>
      </c>
      <c r="G7345" s="13">
        <f t="shared" si="114"/>
        <v>500</v>
      </c>
      <c r="H7345" s="13">
        <f>tbl_Data[[#This Row],[Units]] * tbl_Data[[#This Row],[Price]]</f>
        <v>12500</v>
      </c>
      <c r="I7345" s="4" t="s">
        <v>11</v>
      </c>
      <c r="J7345" s="4" t="s">
        <v>12</v>
      </c>
      <c r="K7345" s="4" t="s">
        <v>52</v>
      </c>
    </row>
    <row r="7346" spans="2:11" x14ac:dyDescent="0.25">
      <c r="B7346" s="7">
        <v>44502</v>
      </c>
      <c r="C7346" s="4" t="s">
        <v>13</v>
      </c>
      <c r="D7346" s="4" t="s">
        <v>18</v>
      </c>
      <c r="E7346" s="4" t="s">
        <v>20</v>
      </c>
      <c r="F7346" s="4">
        <v>44</v>
      </c>
      <c r="G7346" s="13">
        <f t="shared" si="114"/>
        <v>300</v>
      </c>
      <c r="H7346" s="13">
        <f>tbl_Data[[#This Row],[Units]] * tbl_Data[[#This Row],[Price]]</f>
        <v>13200</v>
      </c>
      <c r="I7346" s="4" t="s">
        <v>11</v>
      </c>
      <c r="J7346" s="4" t="s">
        <v>12</v>
      </c>
      <c r="K7346" s="4" t="s">
        <v>55</v>
      </c>
    </row>
    <row r="7347" spans="2:11" x14ac:dyDescent="0.25">
      <c r="B7347" s="7">
        <v>44502</v>
      </c>
      <c r="C7347" s="4" t="s">
        <v>21</v>
      </c>
      <c r="D7347" s="4" t="s">
        <v>18</v>
      </c>
      <c r="E7347" s="4" t="s">
        <v>20</v>
      </c>
      <c r="F7347" s="4">
        <v>44</v>
      </c>
      <c r="G7347" s="13">
        <f t="shared" si="114"/>
        <v>300</v>
      </c>
      <c r="H7347" s="13">
        <f>tbl_Data[[#This Row],[Units]] * tbl_Data[[#This Row],[Price]]</f>
        <v>13200</v>
      </c>
      <c r="I7347" s="4" t="s">
        <v>11</v>
      </c>
      <c r="J7347" s="4" t="s">
        <v>19</v>
      </c>
      <c r="K7347" s="4" t="s">
        <v>55</v>
      </c>
    </row>
    <row r="7348" spans="2:11" x14ac:dyDescent="0.25">
      <c r="B7348" s="7">
        <v>44502</v>
      </c>
      <c r="C7348" s="4" t="s">
        <v>21</v>
      </c>
      <c r="D7348" s="4" t="s">
        <v>18</v>
      </c>
      <c r="E7348" s="4" t="s">
        <v>10</v>
      </c>
      <c r="F7348" s="4">
        <v>34</v>
      </c>
      <c r="G7348" s="13">
        <f t="shared" si="114"/>
        <v>400</v>
      </c>
      <c r="H7348" s="13">
        <f>tbl_Data[[#This Row],[Units]] * tbl_Data[[#This Row],[Price]]</f>
        <v>13600</v>
      </c>
      <c r="I7348" s="4" t="s">
        <v>11</v>
      </c>
      <c r="J7348" s="4" t="s">
        <v>12</v>
      </c>
      <c r="K7348" s="4" t="s">
        <v>54</v>
      </c>
    </row>
    <row r="7349" spans="2:11" x14ac:dyDescent="0.25">
      <c r="B7349" s="7">
        <v>44502</v>
      </c>
      <c r="C7349" s="4" t="s">
        <v>13</v>
      </c>
      <c r="D7349" s="4" t="s">
        <v>14</v>
      </c>
      <c r="E7349" s="4" t="s">
        <v>10</v>
      </c>
      <c r="F7349" s="4">
        <v>40</v>
      </c>
      <c r="G7349" s="13">
        <f t="shared" si="114"/>
        <v>400</v>
      </c>
      <c r="H7349" s="13">
        <f>tbl_Data[[#This Row],[Units]] * tbl_Data[[#This Row],[Price]]</f>
        <v>16000</v>
      </c>
      <c r="I7349" s="4" t="s">
        <v>23</v>
      </c>
      <c r="J7349" s="4" t="s">
        <v>12</v>
      </c>
      <c r="K7349" s="4" t="s">
        <v>52</v>
      </c>
    </row>
    <row r="7350" spans="2:11" x14ac:dyDescent="0.25">
      <c r="B7350" s="7">
        <v>44502</v>
      </c>
      <c r="C7350" s="4" t="s">
        <v>13</v>
      </c>
      <c r="D7350" s="4" t="s">
        <v>48</v>
      </c>
      <c r="E7350" s="4" t="s">
        <v>17</v>
      </c>
      <c r="F7350" s="4">
        <v>36</v>
      </c>
      <c r="G7350" s="13">
        <f t="shared" si="114"/>
        <v>500</v>
      </c>
      <c r="H7350" s="13">
        <f>tbl_Data[[#This Row],[Units]] * tbl_Data[[#This Row],[Price]]</f>
        <v>18000</v>
      </c>
      <c r="I7350" s="4" t="s">
        <v>11</v>
      </c>
      <c r="J7350" s="4" t="s">
        <v>12</v>
      </c>
      <c r="K7350" s="4" t="s">
        <v>55</v>
      </c>
    </row>
    <row r="7351" spans="2:11" x14ac:dyDescent="0.25">
      <c r="B7351" s="7">
        <v>44502</v>
      </c>
      <c r="C7351" s="4" t="s">
        <v>8</v>
      </c>
      <c r="D7351" s="4" t="s">
        <v>14</v>
      </c>
      <c r="E7351" s="4" t="s">
        <v>10</v>
      </c>
      <c r="F7351" s="4">
        <v>46</v>
      </c>
      <c r="G7351" s="13">
        <f t="shared" si="114"/>
        <v>400</v>
      </c>
      <c r="H7351" s="13">
        <f>tbl_Data[[#This Row],[Units]] * tbl_Data[[#This Row],[Price]]</f>
        <v>18400</v>
      </c>
      <c r="I7351" s="4" t="s">
        <v>11</v>
      </c>
      <c r="J7351" s="4" t="s">
        <v>12</v>
      </c>
      <c r="K7351" s="4" t="s">
        <v>55</v>
      </c>
    </row>
    <row r="7352" spans="2:11" x14ac:dyDescent="0.25">
      <c r="B7352" s="7">
        <v>44503</v>
      </c>
      <c r="C7352" s="4" t="s">
        <v>21</v>
      </c>
      <c r="D7352" s="4" t="s">
        <v>18</v>
      </c>
      <c r="E7352" s="4" t="s">
        <v>22</v>
      </c>
      <c r="F7352" s="4">
        <v>18</v>
      </c>
      <c r="G7352" s="13">
        <f t="shared" si="114"/>
        <v>200</v>
      </c>
      <c r="H7352" s="13">
        <f>tbl_Data[[#This Row],[Units]] * tbl_Data[[#This Row],[Price]]</f>
        <v>3600</v>
      </c>
      <c r="I7352" s="4" t="s">
        <v>11</v>
      </c>
      <c r="J7352" s="4" t="s">
        <v>12</v>
      </c>
      <c r="K7352" s="4" t="s">
        <v>53</v>
      </c>
    </row>
    <row r="7353" spans="2:11" x14ac:dyDescent="0.25">
      <c r="B7353" s="7">
        <v>44503</v>
      </c>
      <c r="C7353" s="4" t="s">
        <v>8</v>
      </c>
      <c r="D7353" s="4" t="s">
        <v>14</v>
      </c>
      <c r="E7353" s="4" t="s">
        <v>17</v>
      </c>
      <c r="F7353" s="4">
        <v>19</v>
      </c>
      <c r="G7353" s="13">
        <f t="shared" si="114"/>
        <v>500</v>
      </c>
      <c r="H7353" s="13">
        <f>tbl_Data[[#This Row],[Units]] * tbl_Data[[#This Row],[Price]]</f>
        <v>9500</v>
      </c>
      <c r="I7353" s="4" t="s">
        <v>11</v>
      </c>
      <c r="J7353" s="4" t="s">
        <v>12</v>
      </c>
      <c r="K7353" s="4" t="s">
        <v>54</v>
      </c>
    </row>
    <row r="7354" spans="2:11" x14ac:dyDescent="0.25">
      <c r="B7354" s="7">
        <v>44503</v>
      </c>
      <c r="C7354" s="4" t="s">
        <v>13</v>
      </c>
      <c r="D7354" s="4" t="s">
        <v>48</v>
      </c>
      <c r="E7354" s="4" t="s">
        <v>17</v>
      </c>
      <c r="F7354" s="4">
        <v>22</v>
      </c>
      <c r="G7354" s="13">
        <f t="shared" si="114"/>
        <v>500</v>
      </c>
      <c r="H7354" s="13">
        <f>tbl_Data[[#This Row],[Units]] * tbl_Data[[#This Row],[Price]]</f>
        <v>11000</v>
      </c>
      <c r="I7354" s="4" t="s">
        <v>11</v>
      </c>
      <c r="J7354" s="4" t="s">
        <v>12</v>
      </c>
      <c r="K7354" s="4" t="s">
        <v>53</v>
      </c>
    </row>
    <row r="7355" spans="2:11" x14ac:dyDescent="0.25">
      <c r="B7355" s="7">
        <v>44503</v>
      </c>
      <c r="C7355" s="4" t="s">
        <v>8</v>
      </c>
      <c r="D7355" s="4" t="s">
        <v>48</v>
      </c>
      <c r="E7355" s="4" t="s">
        <v>17</v>
      </c>
      <c r="F7355" s="4">
        <v>24</v>
      </c>
      <c r="G7355" s="13">
        <f t="shared" si="114"/>
        <v>500</v>
      </c>
      <c r="H7355" s="13">
        <f>tbl_Data[[#This Row],[Units]] * tbl_Data[[#This Row],[Price]]</f>
        <v>12000</v>
      </c>
      <c r="I7355" s="4" t="s">
        <v>23</v>
      </c>
      <c r="J7355" s="4" t="s">
        <v>12</v>
      </c>
      <c r="K7355" s="4" t="s">
        <v>55</v>
      </c>
    </row>
    <row r="7356" spans="2:11" x14ac:dyDescent="0.25">
      <c r="B7356" s="7">
        <v>44503</v>
      </c>
      <c r="C7356" s="4" t="s">
        <v>21</v>
      </c>
      <c r="D7356" s="4" t="s">
        <v>18</v>
      </c>
      <c r="E7356" s="4" t="s">
        <v>17</v>
      </c>
      <c r="F7356" s="4">
        <v>29</v>
      </c>
      <c r="G7356" s="13">
        <f t="shared" si="114"/>
        <v>500</v>
      </c>
      <c r="H7356" s="13">
        <f>tbl_Data[[#This Row],[Units]] * tbl_Data[[#This Row],[Price]]</f>
        <v>14500</v>
      </c>
      <c r="I7356" s="4" t="s">
        <v>23</v>
      </c>
      <c r="J7356" s="4" t="s">
        <v>12</v>
      </c>
      <c r="K7356" s="4" t="s">
        <v>52</v>
      </c>
    </row>
    <row r="7357" spans="2:11" x14ac:dyDescent="0.25">
      <c r="B7357" s="7">
        <v>44503</v>
      </c>
      <c r="C7357" s="4" t="s">
        <v>13</v>
      </c>
      <c r="D7357" s="4" t="s">
        <v>48</v>
      </c>
      <c r="E7357" s="4" t="s">
        <v>17</v>
      </c>
      <c r="F7357" s="4">
        <v>47</v>
      </c>
      <c r="G7357" s="13">
        <f t="shared" si="114"/>
        <v>500</v>
      </c>
      <c r="H7357" s="13">
        <f>tbl_Data[[#This Row],[Units]] * tbl_Data[[#This Row],[Price]]</f>
        <v>23500</v>
      </c>
      <c r="I7357" s="4" t="s">
        <v>23</v>
      </c>
      <c r="J7357" s="4" t="s">
        <v>12</v>
      </c>
      <c r="K7357" s="4" t="s">
        <v>52</v>
      </c>
    </row>
    <row r="7358" spans="2:11" x14ac:dyDescent="0.25">
      <c r="B7358" s="7">
        <v>44504</v>
      </c>
      <c r="C7358" s="4" t="s">
        <v>21</v>
      </c>
      <c r="D7358" s="4" t="s">
        <v>48</v>
      </c>
      <c r="E7358" s="4" t="s">
        <v>15</v>
      </c>
      <c r="F7358" s="4">
        <v>15</v>
      </c>
      <c r="G7358" s="13">
        <f t="shared" si="114"/>
        <v>100</v>
      </c>
      <c r="H7358" s="13">
        <f>tbl_Data[[#This Row],[Units]] * tbl_Data[[#This Row],[Price]]</f>
        <v>1500</v>
      </c>
      <c r="I7358" s="4" t="s">
        <v>11</v>
      </c>
      <c r="J7358" s="4" t="s">
        <v>12</v>
      </c>
      <c r="K7358" s="4" t="s">
        <v>55</v>
      </c>
    </row>
    <row r="7359" spans="2:11" x14ac:dyDescent="0.25">
      <c r="B7359" s="7">
        <v>44504</v>
      </c>
      <c r="C7359" s="4" t="s">
        <v>13</v>
      </c>
      <c r="D7359" s="4" t="s">
        <v>48</v>
      </c>
      <c r="E7359" s="4" t="s">
        <v>20</v>
      </c>
      <c r="F7359" s="4">
        <v>16</v>
      </c>
      <c r="G7359" s="13">
        <f t="shared" si="114"/>
        <v>300</v>
      </c>
      <c r="H7359" s="13">
        <f>tbl_Data[[#This Row],[Units]] * tbl_Data[[#This Row],[Price]]</f>
        <v>4800</v>
      </c>
      <c r="I7359" s="4" t="s">
        <v>11</v>
      </c>
      <c r="J7359" s="4" t="s">
        <v>12</v>
      </c>
      <c r="K7359" s="4" t="s">
        <v>52</v>
      </c>
    </row>
    <row r="7360" spans="2:11" x14ac:dyDescent="0.25">
      <c r="B7360" s="7">
        <v>44504</v>
      </c>
      <c r="C7360" s="4" t="s">
        <v>21</v>
      </c>
      <c r="D7360" s="4" t="s">
        <v>48</v>
      </c>
      <c r="E7360" s="4" t="s">
        <v>15</v>
      </c>
      <c r="F7360" s="4">
        <v>49</v>
      </c>
      <c r="G7360" s="13">
        <f t="shared" si="114"/>
        <v>100</v>
      </c>
      <c r="H7360" s="13">
        <f>tbl_Data[[#This Row],[Units]] * tbl_Data[[#This Row],[Price]]</f>
        <v>4900</v>
      </c>
      <c r="I7360" s="4" t="s">
        <v>11</v>
      </c>
      <c r="J7360" s="4" t="s">
        <v>12</v>
      </c>
      <c r="K7360" s="4" t="s">
        <v>52</v>
      </c>
    </row>
    <row r="7361" spans="2:11" x14ac:dyDescent="0.25">
      <c r="B7361" s="7">
        <v>44504</v>
      </c>
      <c r="C7361" s="4" t="s">
        <v>8</v>
      </c>
      <c r="D7361" s="4" t="s">
        <v>48</v>
      </c>
      <c r="E7361" s="4" t="s">
        <v>10</v>
      </c>
      <c r="F7361" s="4">
        <v>13</v>
      </c>
      <c r="G7361" s="13">
        <f t="shared" si="114"/>
        <v>400</v>
      </c>
      <c r="H7361" s="13">
        <f>tbl_Data[[#This Row],[Units]] * tbl_Data[[#This Row],[Price]]</f>
        <v>5200</v>
      </c>
      <c r="I7361" s="4" t="s">
        <v>11</v>
      </c>
      <c r="J7361" s="4" t="s">
        <v>12</v>
      </c>
      <c r="K7361" s="4" t="s">
        <v>54</v>
      </c>
    </row>
    <row r="7362" spans="2:11" x14ac:dyDescent="0.25">
      <c r="B7362" s="7">
        <v>44504</v>
      </c>
      <c r="C7362" s="4" t="s">
        <v>21</v>
      </c>
      <c r="D7362" s="4" t="s">
        <v>14</v>
      </c>
      <c r="E7362" s="4" t="s">
        <v>20</v>
      </c>
      <c r="F7362" s="4">
        <v>29</v>
      </c>
      <c r="G7362" s="13">
        <f t="shared" si="114"/>
        <v>300</v>
      </c>
      <c r="H7362" s="13">
        <f>tbl_Data[[#This Row],[Units]] * tbl_Data[[#This Row],[Price]]</f>
        <v>8700</v>
      </c>
      <c r="I7362" s="4" t="s">
        <v>11</v>
      </c>
      <c r="J7362" s="4" t="s">
        <v>12</v>
      </c>
      <c r="K7362" s="4" t="s">
        <v>52</v>
      </c>
    </row>
    <row r="7363" spans="2:11" x14ac:dyDescent="0.25">
      <c r="B7363" s="7">
        <v>44504</v>
      </c>
      <c r="C7363" s="4" t="s">
        <v>21</v>
      </c>
      <c r="D7363" s="4" t="s">
        <v>9</v>
      </c>
      <c r="E7363" s="4" t="s">
        <v>10</v>
      </c>
      <c r="F7363" s="4">
        <v>27</v>
      </c>
      <c r="G7363" s="13">
        <f t="shared" si="114"/>
        <v>400</v>
      </c>
      <c r="H7363" s="13">
        <f>tbl_Data[[#This Row],[Units]] * tbl_Data[[#This Row],[Price]]</f>
        <v>10800</v>
      </c>
      <c r="I7363" s="4" t="s">
        <v>11</v>
      </c>
      <c r="J7363" s="4" t="s">
        <v>12</v>
      </c>
      <c r="K7363" s="4" t="s">
        <v>52</v>
      </c>
    </row>
    <row r="7364" spans="2:11" x14ac:dyDescent="0.25">
      <c r="B7364" s="7">
        <v>44504</v>
      </c>
      <c r="C7364" s="4" t="s">
        <v>21</v>
      </c>
      <c r="D7364" s="4" t="s">
        <v>48</v>
      </c>
      <c r="E7364" s="4" t="s">
        <v>17</v>
      </c>
      <c r="F7364" s="4">
        <v>22</v>
      </c>
      <c r="G7364" s="13">
        <f t="shared" ref="G7364:G7427" si="115">_xlfn.XLOOKUP(E7364, Product, dv_Price, "N/A", 0)</f>
        <v>500</v>
      </c>
      <c r="H7364" s="13">
        <f>tbl_Data[[#This Row],[Units]] * tbl_Data[[#This Row],[Price]]</f>
        <v>11000</v>
      </c>
      <c r="I7364" s="4" t="s">
        <v>11</v>
      </c>
      <c r="J7364" s="4" t="s">
        <v>12</v>
      </c>
      <c r="K7364" s="4" t="s">
        <v>52</v>
      </c>
    </row>
    <row r="7365" spans="2:11" x14ac:dyDescent="0.25">
      <c r="B7365" s="7">
        <v>44504</v>
      </c>
      <c r="C7365" s="4" t="s">
        <v>8</v>
      </c>
      <c r="D7365" s="4" t="s">
        <v>48</v>
      </c>
      <c r="E7365" s="4" t="s">
        <v>17</v>
      </c>
      <c r="F7365" s="4">
        <v>24</v>
      </c>
      <c r="G7365" s="13">
        <f t="shared" si="115"/>
        <v>500</v>
      </c>
      <c r="H7365" s="13">
        <f>tbl_Data[[#This Row],[Units]] * tbl_Data[[#This Row],[Price]]</f>
        <v>12000</v>
      </c>
      <c r="I7365" s="4" t="s">
        <v>23</v>
      </c>
      <c r="J7365" s="4" t="s">
        <v>12</v>
      </c>
      <c r="K7365" s="4" t="s">
        <v>52</v>
      </c>
    </row>
    <row r="7366" spans="2:11" x14ac:dyDescent="0.25">
      <c r="B7366" s="7">
        <v>44504</v>
      </c>
      <c r="C7366" s="4" t="s">
        <v>13</v>
      </c>
      <c r="D7366" s="4" t="s">
        <v>16</v>
      </c>
      <c r="E7366" s="4" t="s">
        <v>10</v>
      </c>
      <c r="F7366" s="4">
        <v>46</v>
      </c>
      <c r="G7366" s="13">
        <f t="shared" si="115"/>
        <v>400</v>
      </c>
      <c r="H7366" s="13">
        <f>tbl_Data[[#This Row],[Units]] * tbl_Data[[#This Row],[Price]]</f>
        <v>18400</v>
      </c>
      <c r="I7366" s="4" t="s">
        <v>23</v>
      </c>
      <c r="J7366" s="4" t="s">
        <v>12</v>
      </c>
      <c r="K7366" s="4" t="s">
        <v>55</v>
      </c>
    </row>
    <row r="7367" spans="2:11" x14ac:dyDescent="0.25">
      <c r="B7367" s="7">
        <v>44504</v>
      </c>
      <c r="C7367" s="4" t="s">
        <v>13</v>
      </c>
      <c r="D7367" s="4" t="s">
        <v>48</v>
      </c>
      <c r="E7367" s="4" t="s">
        <v>17</v>
      </c>
      <c r="F7367" s="4">
        <v>39</v>
      </c>
      <c r="G7367" s="13">
        <f t="shared" si="115"/>
        <v>500</v>
      </c>
      <c r="H7367" s="13">
        <f>tbl_Data[[#This Row],[Units]] * tbl_Data[[#This Row],[Price]]</f>
        <v>19500</v>
      </c>
      <c r="I7367" s="4" t="s">
        <v>11</v>
      </c>
      <c r="J7367" s="4" t="s">
        <v>12</v>
      </c>
      <c r="K7367" s="4" t="s">
        <v>52</v>
      </c>
    </row>
    <row r="7368" spans="2:11" x14ac:dyDescent="0.25">
      <c r="B7368" s="7">
        <v>44504</v>
      </c>
      <c r="C7368" s="4" t="s">
        <v>8</v>
      </c>
      <c r="D7368" s="4" t="s">
        <v>48</v>
      </c>
      <c r="E7368" s="4" t="s">
        <v>17</v>
      </c>
      <c r="F7368" s="4">
        <v>43</v>
      </c>
      <c r="G7368" s="13">
        <f t="shared" si="115"/>
        <v>500</v>
      </c>
      <c r="H7368" s="13">
        <f>tbl_Data[[#This Row],[Units]] * tbl_Data[[#This Row],[Price]]</f>
        <v>21500</v>
      </c>
      <c r="I7368" s="4" t="s">
        <v>11</v>
      </c>
      <c r="J7368" s="4" t="s">
        <v>12</v>
      </c>
      <c r="K7368" s="4" t="s">
        <v>55</v>
      </c>
    </row>
    <row r="7369" spans="2:11" x14ac:dyDescent="0.25">
      <c r="B7369" s="7">
        <v>44505</v>
      </c>
      <c r="C7369" s="4" t="s">
        <v>21</v>
      </c>
      <c r="D7369" s="4" t="s">
        <v>18</v>
      </c>
      <c r="E7369" s="4" t="s">
        <v>15</v>
      </c>
      <c r="F7369" s="4">
        <v>27</v>
      </c>
      <c r="G7369" s="13">
        <f t="shared" si="115"/>
        <v>100</v>
      </c>
      <c r="H7369" s="13">
        <f>tbl_Data[[#This Row],[Units]] * tbl_Data[[#This Row],[Price]]</f>
        <v>2700</v>
      </c>
      <c r="I7369" s="4" t="s">
        <v>11</v>
      </c>
      <c r="J7369" s="4" t="s">
        <v>12</v>
      </c>
      <c r="K7369" s="4" t="s">
        <v>52</v>
      </c>
    </row>
    <row r="7370" spans="2:11" x14ac:dyDescent="0.25">
      <c r="B7370" s="7">
        <v>44505</v>
      </c>
      <c r="C7370" s="4" t="s">
        <v>21</v>
      </c>
      <c r="D7370" s="4" t="s">
        <v>48</v>
      </c>
      <c r="E7370" s="4" t="s">
        <v>20</v>
      </c>
      <c r="F7370" s="4">
        <v>10</v>
      </c>
      <c r="G7370" s="13">
        <f t="shared" si="115"/>
        <v>300</v>
      </c>
      <c r="H7370" s="13">
        <f>tbl_Data[[#This Row],[Units]] * tbl_Data[[#This Row],[Price]]</f>
        <v>3000</v>
      </c>
      <c r="I7370" s="4" t="s">
        <v>11</v>
      </c>
      <c r="J7370" s="4" t="s">
        <v>12</v>
      </c>
      <c r="K7370" s="4" t="s">
        <v>52</v>
      </c>
    </row>
    <row r="7371" spans="2:11" x14ac:dyDescent="0.25">
      <c r="B7371" s="7">
        <v>44505</v>
      </c>
      <c r="C7371" s="4" t="s">
        <v>21</v>
      </c>
      <c r="D7371" s="4" t="s">
        <v>14</v>
      </c>
      <c r="E7371" s="4" t="s">
        <v>17</v>
      </c>
      <c r="F7371" s="4">
        <v>7</v>
      </c>
      <c r="G7371" s="13">
        <f t="shared" si="115"/>
        <v>500</v>
      </c>
      <c r="H7371" s="13">
        <f>tbl_Data[[#This Row],[Units]] * tbl_Data[[#This Row],[Price]]</f>
        <v>3500</v>
      </c>
      <c r="I7371" s="4" t="s">
        <v>11</v>
      </c>
      <c r="J7371" s="4" t="s">
        <v>12</v>
      </c>
      <c r="K7371" s="4" t="s">
        <v>54</v>
      </c>
    </row>
    <row r="7372" spans="2:11" x14ac:dyDescent="0.25">
      <c r="B7372" s="7">
        <v>44505</v>
      </c>
      <c r="C7372" s="4" t="s">
        <v>21</v>
      </c>
      <c r="D7372" s="4" t="s">
        <v>14</v>
      </c>
      <c r="E7372" s="4" t="s">
        <v>15</v>
      </c>
      <c r="F7372" s="4">
        <v>46</v>
      </c>
      <c r="G7372" s="13">
        <f t="shared" si="115"/>
        <v>100</v>
      </c>
      <c r="H7372" s="13">
        <f>tbl_Data[[#This Row],[Units]] * tbl_Data[[#This Row],[Price]]</f>
        <v>4600</v>
      </c>
      <c r="I7372" s="4" t="s">
        <v>11</v>
      </c>
      <c r="J7372" s="4" t="s">
        <v>12</v>
      </c>
      <c r="K7372" s="4" t="s">
        <v>54</v>
      </c>
    </row>
    <row r="7373" spans="2:11" x14ac:dyDescent="0.25">
      <c r="B7373" s="7">
        <v>44505</v>
      </c>
      <c r="C7373" s="4" t="s">
        <v>13</v>
      </c>
      <c r="D7373" s="4" t="s">
        <v>9</v>
      </c>
      <c r="E7373" s="4" t="s">
        <v>17</v>
      </c>
      <c r="F7373" s="4">
        <v>10</v>
      </c>
      <c r="G7373" s="13">
        <f t="shared" si="115"/>
        <v>500</v>
      </c>
      <c r="H7373" s="13">
        <f>tbl_Data[[#This Row],[Units]] * tbl_Data[[#This Row],[Price]]</f>
        <v>5000</v>
      </c>
      <c r="I7373" s="4" t="s">
        <v>11</v>
      </c>
      <c r="J7373" s="4" t="s">
        <v>12</v>
      </c>
      <c r="K7373" s="4" t="s">
        <v>52</v>
      </c>
    </row>
    <row r="7374" spans="2:11" x14ac:dyDescent="0.25">
      <c r="B7374" s="7">
        <v>44505</v>
      </c>
      <c r="C7374" s="4" t="s">
        <v>8</v>
      </c>
      <c r="D7374" s="4" t="s">
        <v>14</v>
      </c>
      <c r="E7374" s="4" t="s">
        <v>20</v>
      </c>
      <c r="F7374" s="4">
        <v>25</v>
      </c>
      <c r="G7374" s="13">
        <f t="shared" si="115"/>
        <v>300</v>
      </c>
      <c r="H7374" s="13">
        <f>tbl_Data[[#This Row],[Units]] * tbl_Data[[#This Row],[Price]]</f>
        <v>7500</v>
      </c>
      <c r="I7374" s="4" t="s">
        <v>11</v>
      </c>
      <c r="J7374" s="4" t="s">
        <v>12</v>
      </c>
      <c r="K7374" s="4" t="s">
        <v>52</v>
      </c>
    </row>
    <row r="7375" spans="2:11" x14ac:dyDescent="0.25">
      <c r="B7375" s="7">
        <v>44505</v>
      </c>
      <c r="C7375" s="4" t="s">
        <v>8</v>
      </c>
      <c r="D7375" s="4" t="s">
        <v>18</v>
      </c>
      <c r="E7375" s="4" t="s">
        <v>17</v>
      </c>
      <c r="F7375" s="4">
        <v>15</v>
      </c>
      <c r="G7375" s="13">
        <f t="shared" si="115"/>
        <v>500</v>
      </c>
      <c r="H7375" s="13">
        <f>tbl_Data[[#This Row],[Units]] * tbl_Data[[#This Row],[Price]]</f>
        <v>7500</v>
      </c>
      <c r="I7375" s="4" t="s">
        <v>11</v>
      </c>
      <c r="J7375" s="4" t="s">
        <v>12</v>
      </c>
      <c r="K7375" s="4" t="s">
        <v>52</v>
      </c>
    </row>
    <row r="7376" spans="2:11" x14ac:dyDescent="0.25">
      <c r="B7376" s="7">
        <v>44505</v>
      </c>
      <c r="C7376" s="4" t="s">
        <v>8</v>
      </c>
      <c r="D7376" s="4" t="s">
        <v>18</v>
      </c>
      <c r="E7376" s="4" t="s">
        <v>17</v>
      </c>
      <c r="F7376" s="4">
        <v>23</v>
      </c>
      <c r="G7376" s="13">
        <f t="shared" si="115"/>
        <v>500</v>
      </c>
      <c r="H7376" s="13">
        <f>tbl_Data[[#This Row],[Units]] * tbl_Data[[#This Row],[Price]]</f>
        <v>11500</v>
      </c>
      <c r="I7376" s="4" t="s">
        <v>11</v>
      </c>
      <c r="J7376" s="4" t="s">
        <v>12</v>
      </c>
      <c r="K7376" s="4" t="s">
        <v>52</v>
      </c>
    </row>
    <row r="7377" spans="2:11" x14ac:dyDescent="0.25">
      <c r="B7377" s="7">
        <v>44505</v>
      </c>
      <c r="C7377" s="4" t="s">
        <v>21</v>
      </c>
      <c r="D7377" s="4" t="s">
        <v>14</v>
      </c>
      <c r="E7377" s="4" t="s">
        <v>17</v>
      </c>
      <c r="F7377" s="4">
        <v>23</v>
      </c>
      <c r="G7377" s="13">
        <f t="shared" si="115"/>
        <v>500</v>
      </c>
      <c r="H7377" s="13">
        <f>tbl_Data[[#This Row],[Units]] * tbl_Data[[#This Row],[Price]]</f>
        <v>11500</v>
      </c>
      <c r="I7377" s="4" t="s">
        <v>11</v>
      </c>
      <c r="J7377" s="4" t="s">
        <v>12</v>
      </c>
      <c r="K7377" s="4" t="s">
        <v>56</v>
      </c>
    </row>
    <row r="7378" spans="2:11" x14ac:dyDescent="0.25">
      <c r="B7378" s="7">
        <v>44505</v>
      </c>
      <c r="C7378" s="4" t="s">
        <v>21</v>
      </c>
      <c r="D7378" s="4" t="s">
        <v>18</v>
      </c>
      <c r="E7378" s="4" t="s">
        <v>10</v>
      </c>
      <c r="F7378" s="4">
        <v>31</v>
      </c>
      <c r="G7378" s="13">
        <f t="shared" si="115"/>
        <v>400</v>
      </c>
      <c r="H7378" s="13">
        <f>tbl_Data[[#This Row],[Units]] * tbl_Data[[#This Row],[Price]]</f>
        <v>12400</v>
      </c>
      <c r="I7378" s="4" t="s">
        <v>11</v>
      </c>
      <c r="J7378" s="4" t="s">
        <v>19</v>
      </c>
      <c r="K7378" s="4" t="s">
        <v>52</v>
      </c>
    </row>
    <row r="7379" spans="2:11" x14ac:dyDescent="0.25">
      <c r="B7379" s="7">
        <v>44505</v>
      </c>
      <c r="C7379" s="4" t="s">
        <v>21</v>
      </c>
      <c r="D7379" s="4" t="s">
        <v>18</v>
      </c>
      <c r="E7379" s="4" t="s">
        <v>20</v>
      </c>
      <c r="F7379" s="4">
        <v>44</v>
      </c>
      <c r="G7379" s="13">
        <f t="shared" si="115"/>
        <v>300</v>
      </c>
      <c r="H7379" s="13">
        <f>tbl_Data[[#This Row],[Units]] * tbl_Data[[#This Row],[Price]]</f>
        <v>13200</v>
      </c>
      <c r="I7379" s="4" t="s">
        <v>23</v>
      </c>
      <c r="J7379" s="4" t="s">
        <v>12</v>
      </c>
      <c r="K7379" s="4" t="s">
        <v>53</v>
      </c>
    </row>
    <row r="7380" spans="2:11" x14ac:dyDescent="0.25">
      <c r="B7380" s="7">
        <v>44505</v>
      </c>
      <c r="C7380" s="4" t="s">
        <v>13</v>
      </c>
      <c r="D7380" s="4" t="s">
        <v>16</v>
      </c>
      <c r="E7380" s="4" t="s">
        <v>17</v>
      </c>
      <c r="F7380" s="4">
        <v>48</v>
      </c>
      <c r="G7380" s="13">
        <f t="shared" si="115"/>
        <v>500</v>
      </c>
      <c r="H7380" s="13">
        <f>tbl_Data[[#This Row],[Units]] * tbl_Data[[#This Row],[Price]]</f>
        <v>24000</v>
      </c>
      <c r="I7380" s="4" t="s">
        <v>11</v>
      </c>
      <c r="J7380" s="4" t="s">
        <v>12</v>
      </c>
      <c r="K7380" s="4" t="s">
        <v>52</v>
      </c>
    </row>
    <row r="7381" spans="2:11" x14ac:dyDescent="0.25">
      <c r="B7381" s="7">
        <v>44506</v>
      </c>
      <c r="C7381" s="4" t="s">
        <v>8</v>
      </c>
      <c r="D7381" s="4" t="s">
        <v>48</v>
      </c>
      <c r="E7381" s="4" t="s">
        <v>20</v>
      </c>
      <c r="F7381" s="4">
        <v>2</v>
      </c>
      <c r="G7381" s="13">
        <f t="shared" si="115"/>
        <v>300</v>
      </c>
      <c r="H7381" s="13">
        <f>tbl_Data[[#This Row],[Units]] * tbl_Data[[#This Row],[Price]]</f>
        <v>600</v>
      </c>
      <c r="I7381" s="4" t="s">
        <v>11</v>
      </c>
      <c r="J7381" s="4" t="s">
        <v>19</v>
      </c>
      <c r="K7381" s="4" t="s">
        <v>56</v>
      </c>
    </row>
    <row r="7382" spans="2:11" x14ac:dyDescent="0.25">
      <c r="B7382" s="7">
        <v>44506</v>
      </c>
      <c r="C7382" s="4" t="s">
        <v>13</v>
      </c>
      <c r="D7382" s="4" t="s">
        <v>16</v>
      </c>
      <c r="E7382" s="4" t="s">
        <v>20</v>
      </c>
      <c r="F7382" s="4">
        <v>3</v>
      </c>
      <c r="G7382" s="13">
        <f t="shared" si="115"/>
        <v>300</v>
      </c>
      <c r="H7382" s="13">
        <f>tbl_Data[[#This Row],[Units]] * tbl_Data[[#This Row],[Price]]</f>
        <v>900</v>
      </c>
      <c r="I7382" s="4" t="s">
        <v>11</v>
      </c>
      <c r="J7382" s="4" t="s">
        <v>12</v>
      </c>
      <c r="K7382" s="4" t="s">
        <v>56</v>
      </c>
    </row>
    <row r="7383" spans="2:11" x14ac:dyDescent="0.25">
      <c r="B7383" s="7">
        <v>44506</v>
      </c>
      <c r="C7383" s="4" t="s">
        <v>13</v>
      </c>
      <c r="D7383" s="4" t="s">
        <v>24</v>
      </c>
      <c r="E7383" s="4" t="s">
        <v>17</v>
      </c>
      <c r="F7383" s="4">
        <v>2</v>
      </c>
      <c r="G7383" s="13">
        <f t="shared" si="115"/>
        <v>500</v>
      </c>
      <c r="H7383" s="13">
        <f>tbl_Data[[#This Row],[Units]] * tbl_Data[[#This Row],[Price]]</f>
        <v>1000</v>
      </c>
      <c r="I7383" s="4" t="s">
        <v>23</v>
      </c>
      <c r="J7383" s="4" t="s">
        <v>12</v>
      </c>
      <c r="K7383" s="4" t="s">
        <v>52</v>
      </c>
    </row>
    <row r="7384" spans="2:11" x14ac:dyDescent="0.25">
      <c r="B7384" s="7">
        <v>44506</v>
      </c>
      <c r="C7384" s="4" t="s">
        <v>13</v>
      </c>
      <c r="D7384" s="4" t="s">
        <v>48</v>
      </c>
      <c r="E7384" s="4" t="s">
        <v>22</v>
      </c>
      <c r="F7384" s="4">
        <v>5</v>
      </c>
      <c r="G7384" s="13">
        <f t="shared" si="115"/>
        <v>200</v>
      </c>
      <c r="H7384" s="13">
        <f>tbl_Data[[#This Row],[Units]] * tbl_Data[[#This Row],[Price]]</f>
        <v>1000</v>
      </c>
      <c r="I7384" s="4" t="s">
        <v>11</v>
      </c>
      <c r="J7384" s="4" t="s">
        <v>12</v>
      </c>
      <c r="K7384" s="4" t="s">
        <v>52</v>
      </c>
    </row>
    <row r="7385" spans="2:11" x14ac:dyDescent="0.25">
      <c r="B7385" s="7">
        <v>44506</v>
      </c>
      <c r="C7385" s="4" t="s">
        <v>21</v>
      </c>
      <c r="D7385" s="4" t="s">
        <v>18</v>
      </c>
      <c r="E7385" s="4" t="s">
        <v>15</v>
      </c>
      <c r="F7385" s="4">
        <v>26</v>
      </c>
      <c r="G7385" s="13">
        <f t="shared" si="115"/>
        <v>100</v>
      </c>
      <c r="H7385" s="13">
        <f>tbl_Data[[#This Row],[Units]] * tbl_Data[[#This Row],[Price]]</f>
        <v>2600</v>
      </c>
      <c r="I7385" s="4" t="s">
        <v>11</v>
      </c>
      <c r="J7385" s="4" t="s">
        <v>12</v>
      </c>
      <c r="K7385" s="4" t="s">
        <v>52</v>
      </c>
    </row>
    <row r="7386" spans="2:11" x14ac:dyDescent="0.25">
      <c r="B7386" s="7">
        <v>44506</v>
      </c>
      <c r="C7386" s="4" t="s">
        <v>21</v>
      </c>
      <c r="D7386" s="4" t="s">
        <v>48</v>
      </c>
      <c r="E7386" s="4" t="s">
        <v>15</v>
      </c>
      <c r="F7386" s="4">
        <v>29</v>
      </c>
      <c r="G7386" s="13">
        <f t="shared" si="115"/>
        <v>100</v>
      </c>
      <c r="H7386" s="13">
        <f>tbl_Data[[#This Row],[Units]] * tbl_Data[[#This Row],[Price]]</f>
        <v>2900</v>
      </c>
      <c r="I7386" s="4" t="s">
        <v>11</v>
      </c>
      <c r="J7386" s="4" t="s">
        <v>12</v>
      </c>
      <c r="K7386" s="4" t="s">
        <v>54</v>
      </c>
    </row>
    <row r="7387" spans="2:11" x14ac:dyDescent="0.25">
      <c r="B7387" s="7">
        <v>44506</v>
      </c>
      <c r="C7387" s="4" t="s">
        <v>8</v>
      </c>
      <c r="D7387" s="4" t="s">
        <v>9</v>
      </c>
      <c r="E7387" s="4" t="s">
        <v>17</v>
      </c>
      <c r="F7387" s="4">
        <v>7</v>
      </c>
      <c r="G7387" s="13">
        <f t="shared" si="115"/>
        <v>500</v>
      </c>
      <c r="H7387" s="13">
        <f>tbl_Data[[#This Row],[Units]] * tbl_Data[[#This Row],[Price]]</f>
        <v>3500</v>
      </c>
      <c r="I7387" s="4" t="s">
        <v>23</v>
      </c>
      <c r="J7387" s="4" t="s">
        <v>12</v>
      </c>
      <c r="K7387" s="4" t="s">
        <v>52</v>
      </c>
    </row>
    <row r="7388" spans="2:11" x14ac:dyDescent="0.25">
      <c r="B7388" s="7">
        <v>44506</v>
      </c>
      <c r="C7388" s="4" t="s">
        <v>21</v>
      </c>
      <c r="D7388" s="4" t="s">
        <v>48</v>
      </c>
      <c r="E7388" s="4" t="s">
        <v>10</v>
      </c>
      <c r="F7388" s="4">
        <v>9</v>
      </c>
      <c r="G7388" s="13">
        <f t="shared" si="115"/>
        <v>400</v>
      </c>
      <c r="H7388" s="13">
        <f>tbl_Data[[#This Row],[Units]] * tbl_Data[[#This Row],[Price]]</f>
        <v>3600</v>
      </c>
      <c r="I7388" s="4" t="s">
        <v>11</v>
      </c>
      <c r="J7388" s="4" t="s">
        <v>12</v>
      </c>
      <c r="K7388" s="4" t="s">
        <v>52</v>
      </c>
    </row>
    <row r="7389" spans="2:11" x14ac:dyDescent="0.25">
      <c r="B7389" s="7">
        <v>44506</v>
      </c>
      <c r="C7389" s="4" t="s">
        <v>8</v>
      </c>
      <c r="D7389" s="4" t="s">
        <v>48</v>
      </c>
      <c r="E7389" s="4" t="s">
        <v>22</v>
      </c>
      <c r="F7389" s="4">
        <v>20</v>
      </c>
      <c r="G7389" s="13">
        <f t="shared" si="115"/>
        <v>200</v>
      </c>
      <c r="H7389" s="13">
        <f>tbl_Data[[#This Row],[Units]] * tbl_Data[[#This Row],[Price]]</f>
        <v>4000</v>
      </c>
      <c r="I7389" s="4" t="s">
        <v>11</v>
      </c>
      <c r="J7389" s="4" t="s">
        <v>12</v>
      </c>
      <c r="K7389" s="4" t="s">
        <v>52</v>
      </c>
    </row>
    <row r="7390" spans="2:11" x14ac:dyDescent="0.25">
      <c r="B7390" s="7">
        <v>44506</v>
      </c>
      <c r="C7390" s="4" t="s">
        <v>21</v>
      </c>
      <c r="D7390" s="4" t="s">
        <v>24</v>
      </c>
      <c r="E7390" s="4" t="s">
        <v>17</v>
      </c>
      <c r="F7390" s="4">
        <v>8</v>
      </c>
      <c r="G7390" s="13">
        <f t="shared" si="115"/>
        <v>500</v>
      </c>
      <c r="H7390" s="13">
        <f>tbl_Data[[#This Row],[Units]] * tbl_Data[[#This Row],[Price]]</f>
        <v>4000</v>
      </c>
      <c r="I7390" s="4" t="s">
        <v>11</v>
      </c>
      <c r="J7390" s="4" t="s">
        <v>12</v>
      </c>
      <c r="K7390" s="4" t="s">
        <v>55</v>
      </c>
    </row>
    <row r="7391" spans="2:11" x14ac:dyDescent="0.25">
      <c r="B7391" s="7">
        <v>44506</v>
      </c>
      <c r="C7391" s="4" t="s">
        <v>13</v>
      </c>
      <c r="D7391" s="4" t="s">
        <v>48</v>
      </c>
      <c r="E7391" s="4" t="s">
        <v>22</v>
      </c>
      <c r="F7391" s="4">
        <v>21</v>
      </c>
      <c r="G7391" s="13">
        <f t="shared" si="115"/>
        <v>200</v>
      </c>
      <c r="H7391" s="13">
        <f>tbl_Data[[#This Row],[Units]] * tbl_Data[[#This Row],[Price]]</f>
        <v>4200</v>
      </c>
      <c r="I7391" s="4" t="s">
        <v>11</v>
      </c>
      <c r="J7391" s="4" t="s">
        <v>12</v>
      </c>
      <c r="K7391" s="4" t="s">
        <v>52</v>
      </c>
    </row>
    <row r="7392" spans="2:11" x14ac:dyDescent="0.25">
      <c r="B7392" s="7">
        <v>44506</v>
      </c>
      <c r="C7392" s="4" t="s">
        <v>13</v>
      </c>
      <c r="D7392" s="4" t="s">
        <v>48</v>
      </c>
      <c r="E7392" s="4" t="s">
        <v>15</v>
      </c>
      <c r="F7392" s="4">
        <v>46</v>
      </c>
      <c r="G7392" s="13">
        <f t="shared" si="115"/>
        <v>100</v>
      </c>
      <c r="H7392" s="13">
        <f>tbl_Data[[#This Row],[Units]] * tbl_Data[[#This Row],[Price]]</f>
        <v>4600</v>
      </c>
      <c r="I7392" s="4" t="s">
        <v>23</v>
      </c>
      <c r="J7392" s="4" t="s">
        <v>12</v>
      </c>
      <c r="K7392" s="4" t="s">
        <v>53</v>
      </c>
    </row>
    <row r="7393" spans="2:11" x14ac:dyDescent="0.25">
      <c r="B7393" s="7">
        <v>44506</v>
      </c>
      <c r="C7393" s="4" t="s">
        <v>21</v>
      </c>
      <c r="D7393" s="4" t="s">
        <v>48</v>
      </c>
      <c r="E7393" s="4" t="s">
        <v>20</v>
      </c>
      <c r="F7393" s="4">
        <v>19</v>
      </c>
      <c r="G7393" s="13">
        <f t="shared" si="115"/>
        <v>300</v>
      </c>
      <c r="H7393" s="13">
        <f>tbl_Data[[#This Row],[Units]] * tbl_Data[[#This Row],[Price]]</f>
        <v>5700</v>
      </c>
      <c r="I7393" s="4" t="s">
        <v>11</v>
      </c>
      <c r="J7393" s="4" t="s">
        <v>12</v>
      </c>
      <c r="K7393" s="4" t="s">
        <v>55</v>
      </c>
    </row>
    <row r="7394" spans="2:11" x14ac:dyDescent="0.25">
      <c r="B7394" s="7">
        <v>44506</v>
      </c>
      <c r="C7394" s="4" t="s">
        <v>21</v>
      </c>
      <c r="D7394" s="4" t="s">
        <v>14</v>
      </c>
      <c r="E7394" s="4" t="s">
        <v>17</v>
      </c>
      <c r="F7394" s="4">
        <v>17</v>
      </c>
      <c r="G7394" s="13">
        <f t="shared" si="115"/>
        <v>500</v>
      </c>
      <c r="H7394" s="13">
        <f>tbl_Data[[#This Row],[Units]] * tbl_Data[[#This Row],[Price]]</f>
        <v>8500</v>
      </c>
      <c r="I7394" s="4" t="s">
        <v>11</v>
      </c>
      <c r="J7394" s="4" t="s">
        <v>12</v>
      </c>
      <c r="K7394" s="4" t="s">
        <v>55</v>
      </c>
    </row>
    <row r="7395" spans="2:11" x14ac:dyDescent="0.25">
      <c r="B7395" s="7">
        <v>44506</v>
      </c>
      <c r="C7395" s="4" t="s">
        <v>21</v>
      </c>
      <c r="D7395" s="4" t="s">
        <v>24</v>
      </c>
      <c r="E7395" s="4" t="s">
        <v>10</v>
      </c>
      <c r="F7395" s="4">
        <v>27</v>
      </c>
      <c r="G7395" s="13">
        <f t="shared" si="115"/>
        <v>400</v>
      </c>
      <c r="H7395" s="13">
        <f>tbl_Data[[#This Row],[Units]] * tbl_Data[[#This Row],[Price]]</f>
        <v>10800</v>
      </c>
      <c r="I7395" s="4" t="s">
        <v>11</v>
      </c>
      <c r="J7395" s="4" t="s">
        <v>12</v>
      </c>
      <c r="K7395" s="4" t="s">
        <v>53</v>
      </c>
    </row>
    <row r="7396" spans="2:11" x14ac:dyDescent="0.25">
      <c r="B7396" s="7">
        <v>44506</v>
      </c>
      <c r="C7396" s="4" t="s">
        <v>13</v>
      </c>
      <c r="D7396" s="4" t="s">
        <v>18</v>
      </c>
      <c r="E7396" s="4" t="s">
        <v>10</v>
      </c>
      <c r="F7396" s="4">
        <v>31</v>
      </c>
      <c r="G7396" s="13">
        <f t="shared" si="115"/>
        <v>400</v>
      </c>
      <c r="H7396" s="13">
        <f>tbl_Data[[#This Row],[Units]] * tbl_Data[[#This Row],[Price]]</f>
        <v>12400</v>
      </c>
      <c r="I7396" s="4" t="s">
        <v>11</v>
      </c>
      <c r="J7396" s="4" t="s">
        <v>12</v>
      </c>
      <c r="K7396" s="4" t="s">
        <v>53</v>
      </c>
    </row>
    <row r="7397" spans="2:11" x14ac:dyDescent="0.25">
      <c r="B7397" s="7">
        <v>44506</v>
      </c>
      <c r="C7397" s="4" t="s">
        <v>21</v>
      </c>
      <c r="D7397" s="4" t="s">
        <v>18</v>
      </c>
      <c r="E7397" s="4" t="s">
        <v>17</v>
      </c>
      <c r="F7397" s="4">
        <v>40</v>
      </c>
      <c r="G7397" s="13">
        <f t="shared" si="115"/>
        <v>500</v>
      </c>
      <c r="H7397" s="13">
        <f>tbl_Data[[#This Row],[Units]] * tbl_Data[[#This Row],[Price]]</f>
        <v>20000</v>
      </c>
      <c r="I7397" s="4" t="s">
        <v>23</v>
      </c>
      <c r="J7397" s="4" t="s">
        <v>19</v>
      </c>
      <c r="K7397" s="4" t="s">
        <v>55</v>
      </c>
    </row>
    <row r="7398" spans="2:11" x14ac:dyDescent="0.25">
      <c r="B7398" s="7">
        <v>44506</v>
      </c>
      <c r="C7398" s="4" t="s">
        <v>21</v>
      </c>
      <c r="D7398" s="4" t="s">
        <v>14</v>
      </c>
      <c r="E7398" s="4" t="s">
        <v>17</v>
      </c>
      <c r="F7398" s="4">
        <v>44</v>
      </c>
      <c r="G7398" s="13">
        <f t="shared" si="115"/>
        <v>500</v>
      </c>
      <c r="H7398" s="13">
        <f>tbl_Data[[#This Row],[Units]] * tbl_Data[[#This Row],[Price]]</f>
        <v>22000</v>
      </c>
      <c r="I7398" s="4" t="s">
        <v>11</v>
      </c>
      <c r="J7398" s="4" t="s">
        <v>12</v>
      </c>
      <c r="K7398" s="4" t="s">
        <v>52</v>
      </c>
    </row>
    <row r="7399" spans="2:11" x14ac:dyDescent="0.25">
      <c r="B7399" s="7">
        <v>44507</v>
      </c>
      <c r="C7399" s="4" t="s">
        <v>21</v>
      </c>
      <c r="D7399" s="4" t="s">
        <v>18</v>
      </c>
      <c r="E7399" s="4" t="s">
        <v>15</v>
      </c>
      <c r="F7399" s="4">
        <v>10</v>
      </c>
      <c r="G7399" s="13">
        <f t="shared" si="115"/>
        <v>100</v>
      </c>
      <c r="H7399" s="13">
        <f>tbl_Data[[#This Row],[Units]] * tbl_Data[[#This Row],[Price]]</f>
        <v>1000</v>
      </c>
      <c r="I7399" s="4" t="s">
        <v>11</v>
      </c>
      <c r="J7399" s="4" t="s">
        <v>19</v>
      </c>
      <c r="K7399" s="4" t="s">
        <v>52</v>
      </c>
    </row>
    <row r="7400" spans="2:11" x14ac:dyDescent="0.25">
      <c r="B7400" s="7">
        <v>44507</v>
      </c>
      <c r="C7400" s="4" t="s">
        <v>13</v>
      </c>
      <c r="D7400" s="4" t="s">
        <v>16</v>
      </c>
      <c r="E7400" s="4" t="s">
        <v>10</v>
      </c>
      <c r="F7400" s="4">
        <v>4</v>
      </c>
      <c r="G7400" s="13">
        <f t="shared" si="115"/>
        <v>400</v>
      </c>
      <c r="H7400" s="13">
        <f>tbl_Data[[#This Row],[Units]] * tbl_Data[[#This Row],[Price]]</f>
        <v>1600</v>
      </c>
      <c r="I7400" s="4" t="s">
        <v>23</v>
      </c>
      <c r="J7400" s="4" t="s">
        <v>12</v>
      </c>
      <c r="K7400" s="4" t="s">
        <v>53</v>
      </c>
    </row>
    <row r="7401" spans="2:11" x14ac:dyDescent="0.25">
      <c r="B7401" s="7">
        <v>44507</v>
      </c>
      <c r="C7401" s="4" t="s">
        <v>13</v>
      </c>
      <c r="D7401" s="4" t="s">
        <v>48</v>
      </c>
      <c r="E7401" s="4" t="s">
        <v>10</v>
      </c>
      <c r="F7401" s="4">
        <v>10</v>
      </c>
      <c r="G7401" s="13">
        <f t="shared" si="115"/>
        <v>400</v>
      </c>
      <c r="H7401" s="13">
        <f>tbl_Data[[#This Row],[Units]] * tbl_Data[[#This Row],[Price]]</f>
        <v>4000</v>
      </c>
      <c r="I7401" s="4" t="s">
        <v>11</v>
      </c>
      <c r="J7401" s="4" t="s">
        <v>12</v>
      </c>
      <c r="K7401" s="4" t="s">
        <v>52</v>
      </c>
    </row>
    <row r="7402" spans="2:11" x14ac:dyDescent="0.25">
      <c r="B7402" s="7">
        <v>44507</v>
      </c>
      <c r="C7402" s="4" t="s">
        <v>8</v>
      </c>
      <c r="D7402" s="4" t="s">
        <v>48</v>
      </c>
      <c r="E7402" s="4" t="s">
        <v>20</v>
      </c>
      <c r="F7402" s="4">
        <v>16</v>
      </c>
      <c r="G7402" s="13">
        <f t="shared" si="115"/>
        <v>300</v>
      </c>
      <c r="H7402" s="13">
        <f>tbl_Data[[#This Row],[Units]] * tbl_Data[[#This Row],[Price]]</f>
        <v>4800</v>
      </c>
      <c r="I7402" s="4" t="s">
        <v>11</v>
      </c>
      <c r="J7402" s="4" t="s">
        <v>12</v>
      </c>
      <c r="K7402" s="4" t="s">
        <v>55</v>
      </c>
    </row>
    <row r="7403" spans="2:11" x14ac:dyDescent="0.25">
      <c r="B7403" s="7">
        <v>44507</v>
      </c>
      <c r="C7403" s="4" t="s">
        <v>8</v>
      </c>
      <c r="D7403" s="4" t="s">
        <v>18</v>
      </c>
      <c r="E7403" s="4" t="s">
        <v>17</v>
      </c>
      <c r="F7403" s="4">
        <v>10</v>
      </c>
      <c r="G7403" s="13">
        <f t="shared" si="115"/>
        <v>500</v>
      </c>
      <c r="H7403" s="13">
        <f>tbl_Data[[#This Row],[Units]] * tbl_Data[[#This Row],[Price]]</f>
        <v>5000</v>
      </c>
      <c r="I7403" s="4" t="s">
        <v>11</v>
      </c>
      <c r="J7403" s="4" t="s">
        <v>12</v>
      </c>
      <c r="K7403" s="4" t="s">
        <v>52</v>
      </c>
    </row>
    <row r="7404" spans="2:11" x14ac:dyDescent="0.25">
      <c r="B7404" s="7">
        <v>44507</v>
      </c>
      <c r="C7404" s="4" t="s">
        <v>13</v>
      </c>
      <c r="D7404" s="4" t="s">
        <v>18</v>
      </c>
      <c r="E7404" s="4" t="s">
        <v>17</v>
      </c>
      <c r="F7404" s="4">
        <v>16</v>
      </c>
      <c r="G7404" s="13">
        <f t="shared" si="115"/>
        <v>500</v>
      </c>
      <c r="H7404" s="13">
        <f>tbl_Data[[#This Row],[Units]] * tbl_Data[[#This Row],[Price]]</f>
        <v>8000</v>
      </c>
      <c r="I7404" s="4" t="s">
        <v>11</v>
      </c>
      <c r="J7404" s="4" t="s">
        <v>12</v>
      </c>
      <c r="K7404" s="4" t="s">
        <v>56</v>
      </c>
    </row>
    <row r="7405" spans="2:11" x14ac:dyDescent="0.25">
      <c r="B7405" s="7">
        <v>44507</v>
      </c>
      <c r="C7405" s="4" t="s">
        <v>21</v>
      </c>
      <c r="D7405" s="4" t="s">
        <v>9</v>
      </c>
      <c r="E7405" s="4" t="s">
        <v>17</v>
      </c>
      <c r="F7405" s="4">
        <v>20</v>
      </c>
      <c r="G7405" s="13">
        <f t="shared" si="115"/>
        <v>500</v>
      </c>
      <c r="H7405" s="13">
        <f>tbl_Data[[#This Row],[Units]] * tbl_Data[[#This Row],[Price]]</f>
        <v>10000</v>
      </c>
      <c r="I7405" s="4" t="s">
        <v>11</v>
      </c>
      <c r="J7405" s="4" t="s">
        <v>19</v>
      </c>
      <c r="K7405" s="4" t="s">
        <v>55</v>
      </c>
    </row>
    <row r="7406" spans="2:11" x14ac:dyDescent="0.25">
      <c r="B7406" s="7">
        <v>44507</v>
      </c>
      <c r="C7406" s="4" t="s">
        <v>8</v>
      </c>
      <c r="D7406" s="4" t="s">
        <v>9</v>
      </c>
      <c r="E7406" s="4" t="s">
        <v>20</v>
      </c>
      <c r="F7406" s="4">
        <v>38</v>
      </c>
      <c r="G7406" s="13">
        <f t="shared" si="115"/>
        <v>300</v>
      </c>
      <c r="H7406" s="13">
        <f>tbl_Data[[#This Row],[Units]] * tbl_Data[[#This Row],[Price]]</f>
        <v>11400</v>
      </c>
      <c r="I7406" s="4" t="s">
        <v>11</v>
      </c>
      <c r="J7406" s="4" t="s">
        <v>12</v>
      </c>
      <c r="K7406" s="4" t="s">
        <v>53</v>
      </c>
    </row>
    <row r="7407" spans="2:11" x14ac:dyDescent="0.25">
      <c r="B7407" s="7">
        <v>44507</v>
      </c>
      <c r="C7407" s="4" t="s">
        <v>13</v>
      </c>
      <c r="D7407" s="4" t="s">
        <v>9</v>
      </c>
      <c r="E7407" s="4" t="s">
        <v>10</v>
      </c>
      <c r="F7407" s="4">
        <v>43</v>
      </c>
      <c r="G7407" s="13">
        <f t="shared" si="115"/>
        <v>400</v>
      </c>
      <c r="H7407" s="13">
        <f>tbl_Data[[#This Row],[Units]] * tbl_Data[[#This Row],[Price]]</f>
        <v>17200</v>
      </c>
      <c r="I7407" s="4" t="s">
        <v>23</v>
      </c>
      <c r="J7407" s="4" t="s">
        <v>12</v>
      </c>
      <c r="K7407" s="4" t="s">
        <v>54</v>
      </c>
    </row>
    <row r="7408" spans="2:11" x14ac:dyDescent="0.25">
      <c r="B7408" s="7">
        <v>44507</v>
      </c>
      <c r="C7408" s="4" t="s">
        <v>13</v>
      </c>
      <c r="D7408" s="4" t="s">
        <v>18</v>
      </c>
      <c r="E7408" s="4" t="s">
        <v>10</v>
      </c>
      <c r="F7408" s="4">
        <v>45</v>
      </c>
      <c r="G7408" s="13">
        <f t="shared" si="115"/>
        <v>400</v>
      </c>
      <c r="H7408" s="13">
        <f>tbl_Data[[#This Row],[Units]] * tbl_Data[[#This Row],[Price]]</f>
        <v>18000</v>
      </c>
      <c r="I7408" s="4" t="s">
        <v>11</v>
      </c>
      <c r="J7408" s="4" t="s">
        <v>19</v>
      </c>
      <c r="K7408" s="4" t="s">
        <v>55</v>
      </c>
    </row>
    <row r="7409" spans="2:11" x14ac:dyDescent="0.25">
      <c r="B7409" s="7">
        <v>44507</v>
      </c>
      <c r="C7409" s="4" t="s">
        <v>21</v>
      </c>
      <c r="D7409" s="4" t="s">
        <v>16</v>
      </c>
      <c r="E7409" s="4" t="s">
        <v>17</v>
      </c>
      <c r="F7409" s="4">
        <v>39</v>
      </c>
      <c r="G7409" s="13">
        <f t="shared" si="115"/>
        <v>500</v>
      </c>
      <c r="H7409" s="13">
        <f>tbl_Data[[#This Row],[Units]] * tbl_Data[[#This Row],[Price]]</f>
        <v>19500</v>
      </c>
      <c r="I7409" s="4" t="s">
        <v>11</v>
      </c>
      <c r="J7409" s="4" t="s">
        <v>12</v>
      </c>
      <c r="K7409" s="4" t="s">
        <v>55</v>
      </c>
    </row>
    <row r="7410" spans="2:11" x14ac:dyDescent="0.25">
      <c r="B7410" s="7">
        <v>44507</v>
      </c>
      <c r="C7410" s="4" t="s">
        <v>8</v>
      </c>
      <c r="D7410" s="4" t="s">
        <v>14</v>
      </c>
      <c r="E7410" s="4" t="s">
        <v>17</v>
      </c>
      <c r="F7410" s="4">
        <v>45</v>
      </c>
      <c r="G7410" s="13">
        <f t="shared" si="115"/>
        <v>500</v>
      </c>
      <c r="H7410" s="13">
        <f>tbl_Data[[#This Row],[Units]] * tbl_Data[[#This Row],[Price]]</f>
        <v>22500</v>
      </c>
      <c r="I7410" s="4" t="s">
        <v>11</v>
      </c>
      <c r="J7410" s="4" t="s">
        <v>12</v>
      </c>
      <c r="K7410" s="4" t="s">
        <v>52</v>
      </c>
    </row>
    <row r="7411" spans="2:11" x14ac:dyDescent="0.25">
      <c r="B7411" s="7">
        <v>44508</v>
      </c>
      <c r="C7411" s="4" t="s">
        <v>21</v>
      </c>
      <c r="D7411" s="4" t="s">
        <v>14</v>
      </c>
      <c r="E7411" s="4" t="s">
        <v>22</v>
      </c>
      <c r="F7411" s="4">
        <v>3</v>
      </c>
      <c r="G7411" s="13">
        <f t="shared" si="115"/>
        <v>200</v>
      </c>
      <c r="H7411" s="13">
        <f>tbl_Data[[#This Row],[Units]] * tbl_Data[[#This Row],[Price]]</f>
        <v>600</v>
      </c>
      <c r="I7411" s="4" t="s">
        <v>23</v>
      </c>
      <c r="J7411" s="4" t="s">
        <v>12</v>
      </c>
      <c r="K7411" s="4" t="s">
        <v>53</v>
      </c>
    </row>
    <row r="7412" spans="2:11" x14ac:dyDescent="0.25">
      <c r="B7412" s="7">
        <v>44508</v>
      </c>
      <c r="C7412" s="4" t="s">
        <v>8</v>
      </c>
      <c r="D7412" s="4" t="s">
        <v>18</v>
      </c>
      <c r="E7412" s="4" t="s">
        <v>20</v>
      </c>
      <c r="F7412" s="4">
        <v>14</v>
      </c>
      <c r="G7412" s="13">
        <f t="shared" si="115"/>
        <v>300</v>
      </c>
      <c r="H7412" s="13">
        <f>tbl_Data[[#This Row],[Units]] * tbl_Data[[#This Row],[Price]]</f>
        <v>4200</v>
      </c>
      <c r="I7412" s="4" t="s">
        <v>11</v>
      </c>
      <c r="J7412" s="4" t="s">
        <v>12</v>
      </c>
      <c r="K7412" s="4" t="s">
        <v>52</v>
      </c>
    </row>
    <row r="7413" spans="2:11" x14ac:dyDescent="0.25">
      <c r="B7413" s="7">
        <v>44508</v>
      </c>
      <c r="C7413" s="4" t="s">
        <v>13</v>
      </c>
      <c r="D7413" s="4" t="s">
        <v>18</v>
      </c>
      <c r="E7413" s="4" t="s">
        <v>10</v>
      </c>
      <c r="F7413" s="4">
        <v>14</v>
      </c>
      <c r="G7413" s="13">
        <f t="shared" si="115"/>
        <v>400</v>
      </c>
      <c r="H7413" s="13">
        <f>tbl_Data[[#This Row],[Units]] * tbl_Data[[#This Row],[Price]]</f>
        <v>5600</v>
      </c>
      <c r="I7413" s="4" t="s">
        <v>23</v>
      </c>
      <c r="J7413" s="4" t="s">
        <v>19</v>
      </c>
      <c r="K7413" s="4" t="s">
        <v>53</v>
      </c>
    </row>
    <row r="7414" spans="2:11" x14ac:dyDescent="0.25">
      <c r="B7414" s="7">
        <v>44508</v>
      </c>
      <c r="C7414" s="4" t="s">
        <v>21</v>
      </c>
      <c r="D7414" s="4" t="s">
        <v>14</v>
      </c>
      <c r="E7414" s="4" t="s">
        <v>17</v>
      </c>
      <c r="F7414" s="4">
        <v>12</v>
      </c>
      <c r="G7414" s="13">
        <f t="shared" si="115"/>
        <v>500</v>
      </c>
      <c r="H7414" s="13">
        <f>tbl_Data[[#This Row],[Units]] * tbl_Data[[#This Row],[Price]]</f>
        <v>6000</v>
      </c>
      <c r="I7414" s="4" t="s">
        <v>11</v>
      </c>
      <c r="J7414" s="4" t="s">
        <v>12</v>
      </c>
      <c r="K7414" s="4" t="s">
        <v>56</v>
      </c>
    </row>
    <row r="7415" spans="2:11" x14ac:dyDescent="0.25">
      <c r="B7415" s="7">
        <v>44508</v>
      </c>
      <c r="C7415" s="4" t="s">
        <v>13</v>
      </c>
      <c r="D7415" s="4" t="s">
        <v>14</v>
      </c>
      <c r="E7415" s="4" t="s">
        <v>17</v>
      </c>
      <c r="F7415" s="4">
        <v>13</v>
      </c>
      <c r="G7415" s="13">
        <f t="shared" si="115"/>
        <v>500</v>
      </c>
      <c r="H7415" s="13">
        <f>tbl_Data[[#This Row],[Units]] * tbl_Data[[#This Row],[Price]]</f>
        <v>6500</v>
      </c>
      <c r="I7415" s="4" t="s">
        <v>11</v>
      </c>
      <c r="J7415" s="4" t="s">
        <v>19</v>
      </c>
      <c r="K7415" s="4" t="s">
        <v>52</v>
      </c>
    </row>
    <row r="7416" spans="2:11" x14ac:dyDescent="0.25">
      <c r="B7416" s="7">
        <v>44508</v>
      </c>
      <c r="C7416" s="4" t="s">
        <v>8</v>
      </c>
      <c r="D7416" s="4" t="s">
        <v>14</v>
      </c>
      <c r="E7416" s="4" t="s">
        <v>17</v>
      </c>
      <c r="F7416" s="4">
        <v>13</v>
      </c>
      <c r="G7416" s="13">
        <f t="shared" si="115"/>
        <v>500</v>
      </c>
      <c r="H7416" s="13">
        <f>tbl_Data[[#This Row],[Units]] * tbl_Data[[#This Row],[Price]]</f>
        <v>6500</v>
      </c>
      <c r="I7416" s="4" t="s">
        <v>11</v>
      </c>
      <c r="J7416" s="4" t="s">
        <v>12</v>
      </c>
      <c r="K7416" s="4" t="s">
        <v>52</v>
      </c>
    </row>
    <row r="7417" spans="2:11" x14ac:dyDescent="0.25">
      <c r="B7417" s="7">
        <v>44508</v>
      </c>
      <c r="C7417" s="4" t="s">
        <v>21</v>
      </c>
      <c r="D7417" s="4" t="s">
        <v>14</v>
      </c>
      <c r="E7417" s="4" t="s">
        <v>17</v>
      </c>
      <c r="F7417" s="4">
        <v>14</v>
      </c>
      <c r="G7417" s="13">
        <f t="shared" si="115"/>
        <v>500</v>
      </c>
      <c r="H7417" s="13">
        <f>tbl_Data[[#This Row],[Units]] * tbl_Data[[#This Row],[Price]]</f>
        <v>7000</v>
      </c>
      <c r="I7417" s="4" t="s">
        <v>11</v>
      </c>
      <c r="J7417" s="4" t="s">
        <v>12</v>
      </c>
      <c r="K7417" s="4" t="s">
        <v>56</v>
      </c>
    </row>
    <row r="7418" spans="2:11" x14ac:dyDescent="0.25">
      <c r="B7418" s="7">
        <v>44508</v>
      </c>
      <c r="C7418" s="4" t="s">
        <v>8</v>
      </c>
      <c r="D7418" s="4" t="s">
        <v>18</v>
      </c>
      <c r="E7418" s="4" t="s">
        <v>17</v>
      </c>
      <c r="F7418" s="4">
        <v>15</v>
      </c>
      <c r="G7418" s="13">
        <f t="shared" si="115"/>
        <v>500</v>
      </c>
      <c r="H7418" s="13">
        <f>tbl_Data[[#This Row],[Units]] * tbl_Data[[#This Row],[Price]]</f>
        <v>7500</v>
      </c>
      <c r="I7418" s="4" t="s">
        <v>11</v>
      </c>
      <c r="J7418" s="4" t="s">
        <v>12</v>
      </c>
      <c r="K7418" s="4" t="s">
        <v>55</v>
      </c>
    </row>
    <row r="7419" spans="2:11" x14ac:dyDescent="0.25">
      <c r="B7419" s="7">
        <v>44508</v>
      </c>
      <c r="C7419" s="4" t="s">
        <v>8</v>
      </c>
      <c r="D7419" s="4" t="s">
        <v>48</v>
      </c>
      <c r="E7419" s="4" t="s">
        <v>22</v>
      </c>
      <c r="F7419" s="4">
        <v>41</v>
      </c>
      <c r="G7419" s="13">
        <f t="shared" si="115"/>
        <v>200</v>
      </c>
      <c r="H7419" s="13">
        <f>tbl_Data[[#This Row],[Units]] * tbl_Data[[#This Row],[Price]]</f>
        <v>8200</v>
      </c>
      <c r="I7419" s="4" t="s">
        <v>11</v>
      </c>
      <c r="J7419" s="4" t="s">
        <v>12</v>
      </c>
      <c r="K7419" s="4" t="s">
        <v>52</v>
      </c>
    </row>
    <row r="7420" spans="2:11" x14ac:dyDescent="0.25">
      <c r="B7420" s="7">
        <v>44508</v>
      </c>
      <c r="C7420" s="4" t="s">
        <v>8</v>
      </c>
      <c r="D7420" s="4" t="s">
        <v>48</v>
      </c>
      <c r="E7420" s="4" t="s">
        <v>10</v>
      </c>
      <c r="F7420" s="4">
        <v>24</v>
      </c>
      <c r="G7420" s="13">
        <f t="shared" si="115"/>
        <v>400</v>
      </c>
      <c r="H7420" s="13">
        <f>tbl_Data[[#This Row],[Units]] * tbl_Data[[#This Row],[Price]]</f>
        <v>9600</v>
      </c>
      <c r="I7420" s="4" t="s">
        <v>11</v>
      </c>
      <c r="J7420" s="4" t="s">
        <v>12</v>
      </c>
      <c r="K7420" s="4" t="s">
        <v>55</v>
      </c>
    </row>
    <row r="7421" spans="2:11" x14ac:dyDescent="0.25">
      <c r="B7421" s="7">
        <v>44508</v>
      </c>
      <c r="C7421" s="4" t="s">
        <v>21</v>
      </c>
      <c r="D7421" s="4" t="s">
        <v>18</v>
      </c>
      <c r="E7421" s="4" t="s">
        <v>17</v>
      </c>
      <c r="F7421" s="4">
        <v>20</v>
      </c>
      <c r="G7421" s="13">
        <f t="shared" si="115"/>
        <v>500</v>
      </c>
      <c r="H7421" s="13">
        <f>tbl_Data[[#This Row],[Units]] * tbl_Data[[#This Row],[Price]]</f>
        <v>10000</v>
      </c>
      <c r="I7421" s="4" t="s">
        <v>23</v>
      </c>
      <c r="J7421" s="4" t="s">
        <v>12</v>
      </c>
      <c r="K7421" s="4" t="s">
        <v>52</v>
      </c>
    </row>
    <row r="7422" spans="2:11" x14ac:dyDescent="0.25">
      <c r="B7422" s="7">
        <v>44508</v>
      </c>
      <c r="C7422" s="4" t="s">
        <v>21</v>
      </c>
      <c r="D7422" s="4" t="s">
        <v>14</v>
      </c>
      <c r="E7422" s="4" t="s">
        <v>20</v>
      </c>
      <c r="F7422" s="4">
        <v>45</v>
      </c>
      <c r="G7422" s="13">
        <f t="shared" si="115"/>
        <v>300</v>
      </c>
      <c r="H7422" s="13">
        <f>tbl_Data[[#This Row],[Units]] * tbl_Data[[#This Row],[Price]]</f>
        <v>13500</v>
      </c>
      <c r="I7422" s="4" t="s">
        <v>11</v>
      </c>
      <c r="J7422" s="4" t="s">
        <v>12</v>
      </c>
      <c r="K7422" s="4" t="s">
        <v>52</v>
      </c>
    </row>
    <row r="7423" spans="2:11" x14ac:dyDescent="0.25">
      <c r="B7423" s="7">
        <v>44508</v>
      </c>
      <c r="C7423" s="4" t="s">
        <v>13</v>
      </c>
      <c r="D7423" s="4" t="s">
        <v>24</v>
      </c>
      <c r="E7423" s="4" t="s">
        <v>20</v>
      </c>
      <c r="F7423" s="4">
        <v>48</v>
      </c>
      <c r="G7423" s="13">
        <f t="shared" si="115"/>
        <v>300</v>
      </c>
      <c r="H7423" s="13">
        <f>tbl_Data[[#This Row],[Units]] * tbl_Data[[#This Row],[Price]]</f>
        <v>14400</v>
      </c>
      <c r="I7423" s="4" t="s">
        <v>11</v>
      </c>
      <c r="J7423" s="4" t="s">
        <v>12</v>
      </c>
      <c r="K7423" s="4" t="s">
        <v>55</v>
      </c>
    </row>
    <row r="7424" spans="2:11" x14ac:dyDescent="0.25">
      <c r="B7424" s="7">
        <v>44508</v>
      </c>
      <c r="C7424" s="4" t="s">
        <v>21</v>
      </c>
      <c r="D7424" s="4" t="s">
        <v>18</v>
      </c>
      <c r="E7424" s="4" t="s">
        <v>17</v>
      </c>
      <c r="F7424" s="4">
        <v>31</v>
      </c>
      <c r="G7424" s="13">
        <f t="shared" si="115"/>
        <v>500</v>
      </c>
      <c r="H7424" s="13">
        <f>tbl_Data[[#This Row],[Units]] * tbl_Data[[#This Row],[Price]]</f>
        <v>15500</v>
      </c>
      <c r="I7424" s="4" t="s">
        <v>11</v>
      </c>
      <c r="J7424" s="4" t="s">
        <v>12</v>
      </c>
      <c r="K7424" s="4" t="s">
        <v>52</v>
      </c>
    </row>
    <row r="7425" spans="2:11" x14ac:dyDescent="0.25">
      <c r="B7425" s="7">
        <v>44508</v>
      </c>
      <c r="C7425" s="4" t="s">
        <v>8</v>
      </c>
      <c r="D7425" s="4" t="s">
        <v>9</v>
      </c>
      <c r="E7425" s="4" t="s">
        <v>17</v>
      </c>
      <c r="F7425" s="4">
        <v>33</v>
      </c>
      <c r="G7425" s="13">
        <f t="shared" si="115"/>
        <v>500</v>
      </c>
      <c r="H7425" s="13">
        <f>tbl_Data[[#This Row],[Units]] * tbl_Data[[#This Row],[Price]]</f>
        <v>16500</v>
      </c>
      <c r="I7425" s="4" t="s">
        <v>11</v>
      </c>
      <c r="J7425" s="4" t="s">
        <v>12</v>
      </c>
      <c r="K7425" s="4" t="s">
        <v>55</v>
      </c>
    </row>
    <row r="7426" spans="2:11" x14ac:dyDescent="0.25">
      <c r="B7426" s="7">
        <v>44509</v>
      </c>
      <c r="C7426" s="4" t="s">
        <v>21</v>
      </c>
      <c r="D7426" s="4" t="s">
        <v>48</v>
      </c>
      <c r="E7426" s="4" t="s">
        <v>10</v>
      </c>
      <c r="F7426" s="4">
        <v>1</v>
      </c>
      <c r="G7426" s="13">
        <f t="shared" si="115"/>
        <v>400</v>
      </c>
      <c r="H7426" s="13">
        <f>tbl_Data[[#This Row],[Units]] * tbl_Data[[#This Row],[Price]]</f>
        <v>400</v>
      </c>
      <c r="I7426" s="4" t="s">
        <v>11</v>
      </c>
      <c r="J7426" s="4" t="s">
        <v>12</v>
      </c>
      <c r="K7426" s="4" t="s">
        <v>53</v>
      </c>
    </row>
    <row r="7427" spans="2:11" x14ac:dyDescent="0.25">
      <c r="B7427" s="7">
        <v>44509</v>
      </c>
      <c r="C7427" s="4" t="s">
        <v>13</v>
      </c>
      <c r="D7427" s="4" t="s">
        <v>16</v>
      </c>
      <c r="E7427" s="4" t="s">
        <v>15</v>
      </c>
      <c r="F7427" s="4">
        <v>22</v>
      </c>
      <c r="G7427" s="13">
        <f t="shared" si="115"/>
        <v>100</v>
      </c>
      <c r="H7427" s="13">
        <f>tbl_Data[[#This Row],[Units]] * tbl_Data[[#This Row],[Price]]</f>
        <v>2200</v>
      </c>
      <c r="I7427" s="4" t="s">
        <v>11</v>
      </c>
      <c r="J7427" s="4" t="s">
        <v>12</v>
      </c>
      <c r="K7427" s="4" t="s">
        <v>53</v>
      </c>
    </row>
    <row r="7428" spans="2:11" x14ac:dyDescent="0.25">
      <c r="B7428" s="7">
        <v>44509</v>
      </c>
      <c r="C7428" s="4" t="s">
        <v>13</v>
      </c>
      <c r="D7428" s="4" t="s">
        <v>9</v>
      </c>
      <c r="E7428" s="4" t="s">
        <v>10</v>
      </c>
      <c r="F7428" s="4">
        <v>6</v>
      </c>
      <c r="G7428" s="13">
        <f t="shared" ref="G7428:G7491" si="116">_xlfn.XLOOKUP(E7428, Product, dv_Price, "N/A", 0)</f>
        <v>400</v>
      </c>
      <c r="H7428" s="13">
        <f>tbl_Data[[#This Row],[Units]] * tbl_Data[[#This Row],[Price]]</f>
        <v>2400</v>
      </c>
      <c r="I7428" s="4" t="s">
        <v>11</v>
      </c>
      <c r="J7428" s="4" t="s">
        <v>12</v>
      </c>
      <c r="K7428" s="4" t="s">
        <v>52</v>
      </c>
    </row>
    <row r="7429" spans="2:11" x14ac:dyDescent="0.25">
      <c r="B7429" s="7">
        <v>44509</v>
      </c>
      <c r="C7429" s="4" t="s">
        <v>21</v>
      </c>
      <c r="D7429" s="4" t="s">
        <v>16</v>
      </c>
      <c r="E7429" s="4" t="s">
        <v>10</v>
      </c>
      <c r="F7429" s="4">
        <v>6</v>
      </c>
      <c r="G7429" s="13">
        <f t="shared" si="116"/>
        <v>400</v>
      </c>
      <c r="H7429" s="13">
        <f>tbl_Data[[#This Row],[Units]] * tbl_Data[[#This Row],[Price]]</f>
        <v>2400</v>
      </c>
      <c r="I7429" s="4" t="s">
        <v>23</v>
      </c>
      <c r="J7429" s="4" t="s">
        <v>12</v>
      </c>
      <c r="K7429" s="4" t="s">
        <v>56</v>
      </c>
    </row>
    <row r="7430" spans="2:11" x14ac:dyDescent="0.25">
      <c r="B7430" s="7">
        <v>44509</v>
      </c>
      <c r="C7430" s="4" t="s">
        <v>13</v>
      </c>
      <c r="D7430" s="4" t="s">
        <v>18</v>
      </c>
      <c r="E7430" s="4" t="s">
        <v>15</v>
      </c>
      <c r="F7430" s="4">
        <v>27</v>
      </c>
      <c r="G7430" s="13">
        <f t="shared" si="116"/>
        <v>100</v>
      </c>
      <c r="H7430" s="13">
        <f>tbl_Data[[#This Row],[Units]] * tbl_Data[[#This Row],[Price]]</f>
        <v>2700</v>
      </c>
      <c r="I7430" s="4" t="s">
        <v>11</v>
      </c>
      <c r="J7430" s="4" t="s">
        <v>12</v>
      </c>
      <c r="K7430" s="4" t="s">
        <v>56</v>
      </c>
    </row>
    <row r="7431" spans="2:11" x14ac:dyDescent="0.25">
      <c r="B7431" s="7">
        <v>44509</v>
      </c>
      <c r="C7431" s="4" t="s">
        <v>21</v>
      </c>
      <c r="D7431" s="4" t="s">
        <v>48</v>
      </c>
      <c r="E7431" s="4" t="s">
        <v>10</v>
      </c>
      <c r="F7431" s="4">
        <v>9</v>
      </c>
      <c r="G7431" s="13">
        <f t="shared" si="116"/>
        <v>400</v>
      </c>
      <c r="H7431" s="13">
        <f>tbl_Data[[#This Row],[Units]] * tbl_Data[[#This Row],[Price]]</f>
        <v>3600</v>
      </c>
      <c r="I7431" s="4" t="s">
        <v>11</v>
      </c>
      <c r="J7431" s="4" t="s">
        <v>12</v>
      </c>
      <c r="K7431" s="4" t="s">
        <v>53</v>
      </c>
    </row>
    <row r="7432" spans="2:11" x14ac:dyDescent="0.25">
      <c r="B7432" s="7">
        <v>44509</v>
      </c>
      <c r="C7432" s="4" t="s">
        <v>21</v>
      </c>
      <c r="D7432" s="4" t="s">
        <v>9</v>
      </c>
      <c r="E7432" s="4" t="s">
        <v>22</v>
      </c>
      <c r="F7432" s="4">
        <v>26</v>
      </c>
      <c r="G7432" s="13">
        <f t="shared" si="116"/>
        <v>200</v>
      </c>
      <c r="H7432" s="13">
        <f>tbl_Data[[#This Row],[Units]] * tbl_Data[[#This Row],[Price]]</f>
        <v>5200</v>
      </c>
      <c r="I7432" s="4" t="s">
        <v>11</v>
      </c>
      <c r="J7432" s="4" t="s">
        <v>12</v>
      </c>
      <c r="K7432" s="4" t="s">
        <v>54</v>
      </c>
    </row>
    <row r="7433" spans="2:11" x14ac:dyDescent="0.25">
      <c r="B7433" s="7">
        <v>44509</v>
      </c>
      <c r="C7433" s="4" t="s">
        <v>13</v>
      </c>
      <c r="D7433" s="4" t="s">
        <v>14</v>
      </c>
      <c r="E7433" s="4" t="s">
        <v>10</v>
      </c>
      <c r="F7433" s="4">
        <v>14</v>
      </c>
      <c r="G7433" s="13">
        <f t="shared" si="116"/>
        <v>400</v>
      </c>
      <c r="H7433" s="13">
        <f>tbl_Data[[#This Row],[Units]] * tbl_Data[[#This Row],[Price]]</f>
        <v>5600</v>
      </c>
      <c r="I7433" s="4" t="s">
        <v>11</v>
      </c>
      <c r="J7433" s="4" t="s">
        <v>12</v>
      </c>
      <c r="K7433" s="4" t="s">
        <v>52</v>
      </c>
    </row>
    <row r="7434" spans="2:11" x14ac:dyDescent="0.25">
      <c r="B7434" s="7">
        <v>44509</v>
      </c>
      <c r="C7434" s="4" t="s">
        <v>13</v>
      </c>
      <c r="D7434" s="4" t="s">
        <v>14</v>
      </c>
      <c r="E7434" s="4" t="s">
        <v>20</v>
      </c>
      <c r="F7434" s="4">
        <v>19</v>
      </c>
      <c r="G7434" s="13">
        <f t="shared" si="116"/>
        <v>300</v>
      </c>
      <c r="H7434" s="13">
        <f>tbl_Data[[#This Row],[Units]] * tbl_Data[[#This Row],[Price]]</f>
        <v>5700</v>
      </c>
      <c r="I7434" s="4" t="s">
        <v>11</v>
      </c>
      <c r="J7434" s="4" t="s">
        <v>12</v>
      </c>
      <c r="K7434" s="4" t="s">
        <v>55</v>
      </c>
    </row>
    <row r="7435" spans="2:11" x14ac:dyDescent="0.25">
      <c r="B7435" s="7">
        <v>44509</v>
      </c>
      <c r="C7435" s="4" t="s">
        <v>21</v>
      </c>
      <c r="D7435" s="4" t="s">
        <v>18</v>
      </c>
      <c r="E7435" s="4" t="s">
        <v>20</v>
      </c>
      <c r="F7435" s="4">
        <v>19</v>
      </c>
      <c r="G7435" s="13">
        <f t="shared" si="116"/>
        <v>300</v>
      </c>
      <c r="H7435" s="13">
        <f>tbl_Data[[#This Row],[Units]] * tbl_Data[[#This Row],[Price]]</f>
        <v>5700</v>
      </c>
      <c r="I7435" s="4" t="s">
        <v>11</v>
      </c>
      <c r="J7435" s="4" t="s">
        <v>12</v>
      </c>
      <c r="K7435" s="4" t="s">
        <v>52</v>
      </c>
    </row>
    <row r="7436" spans="2:11" x14ac:dyDescent="0.25">
      <c r="B7436" s="7">
        <v>44509</v>
      </c>
      <c r="C7436" s="4" t="s">
        <v>21</v>
      </c>
      <c r="D7436" s="4" t="s">
        <v>18</v>
      </c>
      <c r="E7436" s="4" t="s">
        <v>10</v>
      </c>
      <c r="F7436" s="4">
        <v>16</v>
      </c>
      <c r="G7436" s="13">
        <f t="shared" si="116"/>
        <v>400</v>
      </c>
      <c r="H7436" s="13">
        <f>tbl_Data[[#This Row],[Units]] * tbl_Data[[#This Row],[Price]]</f>
        <v>6400</v>
      </c>
      <c r="I7436" s="4" t="s">
        <v>11</v>
      </c>
      <c r="J7436" s="4" t="s">
        <v>12</v>
      </c>
      <c r="K7436" s="4" t="s">
        <v>54</v>
      </c>
    </row>
    <row r="7437" spans="2:11" x14ac:dyDescent="0.25">
      <c r="B7437" s="7">
        <v>44509</v>
      </c>
      <c r="C7437" s="4" t="s">
        <v>8</v>
      </c>
      <c r="D7437" s="4" t="s">
        <v>18</v>
      </c>
      <c r="E7437" s="4" t="s">
        <v>20</v>
      </c>
      <c r="F7437" s="4">
        <v>39</v>
      </c>
      <c r="G7437" s="13">
        <f t="shared" si="116"/>
        <v>300</v>
      </c>
      <c r="H7437" s="13">
        <f>tbl_Data[[#This Row],[Units]] * tbl_Data[[#This Row],[Price]]</f>
        <v>11700</v>
      </c>
      <c r="I7437" s="4" t="s">
        <v>11</v>
      </c>
      <c r="J7437" s="4" t="s">
        <v>12</v>
      </c>
      <c r="K7437" s="4" t="s">
        <v>55</v>
      </c>
    </row>
    <row r="7438" spans="2:11" x14ac:dyDescent="0.25">
      <c r="B7438" s="7">
        <v>44509</v>
      </c>
      <c r="C7438" s="4" t="s">
        <v>8</v>
      </c>
      <c r="D7438" s="4" t="s">
        <v>18</v>
      </c>
      <c r="E7438" s="4" t="s">
        <v>17</v>
      </c>
      <c r="F7438" s="4">
        <v>31</v>
      </c>
      <c r="G7438" s="13">
        <f t="shared" si="116"/>
        <v>500</v>
      </c>
      <c r="H7438" s="13">
        <f>tbl_Data[[#This Row],[Units]] * tbl_Data[[#This Row],[Price]]</f>
        <v>15500</v>
      </c>
      <c r="I7438" s="4" t="s">
        <v>11</v>
      </c>
      <c r="J7438" s="4" t="s">
        <v>12</v>
      </c>
      <c r="K7438" s="4" t="s">
        <v>52</v>
      </c>
    </row>
    <row r="7439" spans="2:11" x14ac:dyDescent="0.25">
      <c r="B7439" s="7">
        <v>44509</v>
      </c>
      <c r="C7439" s="4" t="s">
        <v>21</v>
      </c>
      <c r="D7439" s="4" t="s">
        <v>48</v>
      </c>
      <c r="E7439" s="4" t="s">
        <v>17</v>
      </c>
      <c r="F7439" s="4">
        <v>48</v>
      </c>
      <c r="G7439" s="13">
        <f t="shared" si="116"/>
        <v>500</v>
      </c>
      <c r="H7439" s="13">
        <f>tbl_Data[[#This Row],[Units]] * tbl_Data[[#This Row],[Price]]</f>
        <v>24000</v>
      </c>
      <c r="I7439" s="4" t="s">
        <v>11</v>
      </c>
      <c r="J7439" s="4" t="s">
        <v>19</v>
      </c>
      <c r="K7439" s="4" t="s">
        <v>53</v>
      </c>
    </row>
    <row r="7440" spans="2:11" x14ac:dyDescent="0.25">
      <c r="B7440" s="7">
        <v>44510</v>
      </c>
      <c r="C7440" s="4" t="s">
        <v>8</v>
      </c>
      <c r="D7440" s="4" t="s">
        <v>14</v>
      </c>
      <c r="E7440" s="4" t="s">
        <v>20</v>
      </c>
      <c r="F7440" s="4">
        <v>6</v>
      </c>
      <c r="G7440" s="13">
        <f t="shared" si="116"/>
        <v>300</v>
      </c>
      <c r="H7440" s="13">
        <f>tbl_Data[[#This Row],[Units]] * tbl_Data[[#This Row],[Price]]</f>
        <v>1800</v>
      </c>
      <c r="I7440" s="4" t="s">
        <v>11</v>
      </c>
      <c r="J7440" s="4" t="s">
        <v>12</v>
      </c>
      <c r="K7440" s="4" t="s">
        <v>52</v>
      </c>
    </row>
    <row r="7441" spans="2:11" x14ac:dyDescent="0.25">
      <c r="B7441" s="7">
        <v>44510</v>
      </c>
      <c r="C7441" s="4" t="s">
        <v>13</v>
      </c>
      <c r="D7441" s="4" t="s">
        <v>9</v>
      </c>
      <c r="E7441" s="4" t="s">
        <v>15</v>
      </c>
      <c r="F7441" s="4">
        <v>19</v>
      </c>
      <c r="G7441" s="13">
        <f t="shared" si="116"/>
        <v>100</v>
      </c>
      <c r="H7441" s="13">
        <f>tbl_Data[[#This Row],[Units]] * tbl_Data[[#This Row],[Price]]</f>
        <v>1900</v>
      </c>
      <c r="I7441" s="4" t="s">
        <v>11</v>
      </c>
      <c r="J7441" s="4" t="s">
        <v>12</v>
      </c>
      <c r="K7441" s="4" t="s">
        <v>52</v>
      </c>
    </row>
    <row r="7442" spans="2:11" x14ac:dyDescent="0.25">
      <c r="B7442" s="7">
        <v>44510</v>
      </c>
      <c r="C7442" s="4" t="s">
        <v>8</v>
      </c>
      <c r="D7442" s="4" t="s">
        <v>9</v>
      </c>
      <c r="E7442" s="4" t="s">
        <v>22</v>
      </c>
      <c r="F7442" s="4">
        <v>14</v>
      </c>
      <c r="G7442" s="13">
        <f t="shared" si="116"/>
        <v>200</v>
      </c>
      <c r="H7442" s="13">
        <f>tbl_Data[[#This Row],[Units]] * tbl_Data[[#This Row],[Price]]</f>
        <v>2800</v>
      </c>
      <c r="I7442" s="4" t="s">
        <v>23</v>
      </c>
      <c r="J7442" s="4" t="s">
        <v>19</v>
      </c>
      <c r="K7442" s="4" t="s">
        <v>55</v>
      </c>
    </row>
    <row r="7443" spans="2:11" x14ac:dyDescent="0.25">
      <c r="B7443" s="7">
        <v>44510</v>
      </c>
      <c r="C7443" s="4" t="s">
        <v>13</v>
      </c>
      <c r="D7443" s="4" t="s">
        <v>9</v>
      </c>
      <c r="E7443" s="4" t="s">
        <v>10</v>
      </c>
      <c r="F7443" s="4">
        <v>15</v>
      </c>
      <c r="G7443" s="13">
        <f t="shared" si="116"/>
        <v>400</v>
      </c>
      <c r="H7443" s="13">
        <f>tbl_Data[[#This Row],[Units]] * tbl_Data[[#This Row],[Price]]</f>
        <v>6000</v>
      </c>
      <c r="I7443" s="4" t="s">
        <v>11</v>
      </c>
      <c r="J7443" s="4" t="s">
        <v>12</v>
      </c>
      <c r="K7443" s="4" t="s">
        <v>55</v>
      </c>
    </row>
    <row r="7444" spans="2:11" x14ac:dyDescent="0.25">
      <c r="B7444" s="7">
        <v>44510</v>
      </c>
      <c r="C7444" s="4" t="s">
        <v>13</v>
      </c>
      <c r="D7444" s="4" t="s">
        <v>16</v>
      </c>
      <c r="E7444" s="4" t="s">
        <v>17</v>
      </c>
      <c r="F7444" s="4">
        <v>14</v>
      </c>
      <c r="G7444" s="13">
        <f t="shared" si="116"/>
        <v>500</v>
      </c>
      <c r="H7444" s="13">
        <f>tbl_Data[[#This Row],[Units]] * tbl_Data[[#This Row],[Price]]</f>
        <v>7000</v>
      </c>
      <c r="I7444" s="4" t="s">
        <v>11</v>
      </c>
      <c r="J7444" s="4" t="s">
        <v>12</v>
      </c>
      <c r="K7444" s="4" t="s">
        <v>55</v>
      </c>
    </row>
    <row r="7445" spans="2:11" x14ac:dyDescent="0.25">
      <c r="B7445" s="7">
        <v>44510</v>
      </c>
      <c r="C7445" s="4" t="s">
        <v>13</v>
      </c>
      <c r="D7445" s="4" t="s">
        <v>14</v>
      </c>
      <c r="E7445" s="4" t="s">
        <v>10</v>
      </c>
      <c r="F7445" s="4">
        <v>19</v>
      </c>
      <c r="G7445" s="13">
        <f t="shared" si="116"/>
        <v>400</v>
      </c>
      <c r="H7445" s="13">
        <f>tbl_Data[[#This Row],[Units]] * tbl_Data[[#This Row],[Price]]</f>
        <v>7600</v>
      </c>
      <c r="I7445" s="4" t="s">
        <v>23</v>
      </c>
      <c r="J7445" s="4" t="s">
        <v>12</v>
      </c>
      <c r="K7445" s="4" t="s">
        <v>52</v>
      </c>
    </row>
    <row r="7446" spans="2:11" x14ac:dyDescent="0.25">
      <c r="B7446" s="7">
        <v>44510</v>
      </c>
      <c r="C7446" s="4" t="s">
        <v>8</v>
      </c>
      <c r="D7446" s="4" t="s">
        <v>48</v>
      </c>
      <c r="E7446" s="4" t="s">
        <v>20</v>
      </c>
      <c r="F7446" s="4">
        <v>35</v>
      </c>
      <c r="G7446" s="13">
        <f t="shared" si="116"/>
        <v>300</v>
      </c>
      <c r="H7446" s="13">
        <f>tbl_Data[[#This Row],[Units]] * tbl_Data[[#This Row],[Price]]</f>
        <v>10500</v>
      </c>
      <c r="I7446" s="4" t="s">
        <v>11</v>
      </c>
      <c r="J7446" s="4" t="s">
        <v>12</v>
      </c>
      <c r="K7446" s="4" t="s">
        <v>52</v>
      </c>
    </row>
    <row r="7447" spans="2:11" x14ac:dyDescent="0.25">
      <c r="B7447" s="7">
        <v>44510</v>
      </c>
      <c r="C7447" s="4" t="s">
        <v>13</v>
      </c>
      <c r="D7447" s="4" t="s">
        <v>18</v>
      </c>
      <c r="E7447" s="4" t="s">
        <v>20</v>
      </c>
      <c r="F7447" s="4">
        <v>47</v>
      </c>
      <c r="G7447" s="13">
        <f t="shared" si="116"/>
        <v>300</v>
      </c>
      <c r="H7447" s="13">
        <f>tbl_Data[[#This Row],[Units]] * tbl_Data[[#This Row],[Price]]</f>
        <v>14100</v>
      </c>
      <c r="I7447" s="4" t="s">
        <v>11</v>
      </c>
      <c r="J7447" s="4" t="s">
        <v>12</v>
      </c>
      <c r="K7447" s="4" t="s">
        <v>55</v>
      </c>
    </row>
    <row r="7448" spans="2:11" x14ac:dyDescent="0.25">
      <c r="B7448" s="7">
        <v>44510</v>
      </c>
      <c r="C7448" s="4" t="s">
        <v>13</v>
      </c>
      <c r="D7448" s="4" t="s">
        <v>18</v>
      </c>
      <c r="E7448" s="4" t="s">
        <v>10</v>
      </c>
      <c r="F7448" s="4">
        <v>39</v>
      </c>
      <c r="G7448" s="13">
        <f t="shared" si="116"/>
        <v>400</v>
      </c>
      <c r="H7448" s="13">
        <f>tbl_Data[[#This Row],[Units]] * tbl_Data[[#This Row],[Price]]</f>
        <v>15600</v>
      </c>
      <c r="I7448" s="4" t="s">
        <v>11</v>
      </c>
      <c r="J7448" s="4" t="s">
        <v>12</v>
      </c>
      <c r="K7448" s="4" t="s">
        <v>53</v>
      </c>
    </row>
    <row r="7449" spans="2:11" x14ac:dyDescent="0.25">
      <c r="B7449" s="7">
        <v>44511</v>
      </c>
      <c r="C7449" s="4" t="s">
        <v>13</v>
      </c>
      <c r="D7449" s="4" t="s">
        <v>24</v>
      </c>
      <c r="E7449" s="4" t="s">
        <v>20</v>
      </c>
      <c r="F7449" s="4">
        <v>3</v>
      </c>
      <c r="G7449" s="13">
        <f t="shared" si="116"/>
        <v>300</v>
      </c>
      <c r="H7449" s="13">
        <f>tbl_Data[[#This Row],[Units]] * tbl_Data[[#This Row],[Price]]</f>
        <v>900</v>
      </c>
      <c r="I7449" s="4" t="s">
        <v>23</v>
      </c>
      <c r="J7449" s="4" t="s">
        <v>12</v>
      </c>
      <c r="K7449" s="4" t="s">
        <v>55</v>
      </c>
    </row>
    <row r="7450" spans="2:11" x14ac:dyDescent="0.25">
      <c r="B7450" s="7">
        <v>44511</v>
      </c>
      <c r="C7450" s="4" t="s">
        <v>13</v>
      </c>
      <c r="D7450" s="4" t="s">
        <v>18</v>
      </c>
      <c r="E7450" s="4" t="s">
        <v>10</v>
      </c>
      <c r="F7450" s="4">
        <v>5</v>
      </c>
      <c r="G7450" s="13">
        <f t="shared" si="116"/>
        <v>400</v>
      </c>
      <c r="H7450" s="13">
        <f>tbl_Data[[#This Row],[Units]] * tbl_Data[[#This Row],[Price]]</f>
        <v>2000</v>
      </c>
      <c r="I7450" s="4" t="s">
        <v>11</v>
      </c>
      <c r="J7450" s="4" t="s">
        <v>12</v>
      </c>
      <c r="K7450" s="4" t="s">
        <v>53</v>
      </c>
    </row>
    <row r="7451" spans="2:11" x14ac:dyDescent="0.25">
      <c r="B7451" s="7">
        <v>44511</v>
      </c>
      <c r="C7451" s="4" t="s">
        <v>21</v>
      </c>
      <c r="D7451" s="4" t="s">
        <v>18</v>
      </c>
      <c r="E7451" s="4" t="s">
        <v>15</v>
      </c>
      <c r="F7451" s="4">
        <v>38</v>
      </c>
      <c r="G7451" s="13">
        <f t="shared" si="116"/>
        <v>100</v>
      </c>
      <c r="H7451" s="13">
        <f>tbl_Data[[#This Row],[Units]] * tbl_Data[[#This Row],[Price]]</f>
        <v>3800</v>
      </c>
      <c r="I7451" s="4" t="s">
        <v>11</v>
      </c>
      <c r="J7451" s="4" t="s">
        <v>12</v>
      </c>
      <c r="K7451" s="4" t="s">
        <v>53</v>
      </c>
    </row>
    <row r="7452" spans="2:11" x14ac:dyDescent="0.25">
      <c r="B7452" s="7">
        <v>44511</v>
      </c>
      <c r="C7452" s="4" t="s">
        <v>13</v>
      </c>
      <c r="D7452" s="4" t="s">
        <v>18</v>
      </c>
      <c r="E7452" s="4" t="s">
        <v>17</v>
      </c>
      <c r="F7452" s="4">
        <v>14</v>
      </c>
      <c r="G7452" s="13">
        <f t="shared" si="116"/>
        <v>500</v>
      </c>
      <c r="H7452" s="13">
        <f>tbl_Data[[#This Row],[Units]] * tbl_Data[[#This Row],[Price]]</f>
        <v>7000</v>
      </c>
      <c r="I7452" s="4" t="s">
        <v>11</v>
      </c>
      <c r="J7452" s="4" t="s">
        <v>12</v>
      </c>
      <c r="K7452" s="4" t="s">
        <v>52</v>
      </c>
    </row>
    <row r="7453" spans="2:11" x14ac:dyDescent="0.25">
      <c r="B7453" s="7">
        <v>44511</v>
      </c>
      <c r="C7453" s="4" t="s">
        <v>21</v>
      </c>
      <c r="D7453" s="4" t="s">
        <v>48</v>
      </c>
      <c r="E7453" s="4" t="s">
        <v>17</v>
      </c>
      <c r="F7453" s="4">
        <v>19</v>
      </c>
      <c r="G7453" s="13">
        <f t="shared" si="116"/>
        <v>500</v>
      </c>
      <c r="H7453" s="13">
        <f>tbl_Data[[#This Row],[Units]] * tbl_Data[[#This Row],[Price]]</f>
        <v>9500</v>
      </c>
      <c r="I7453" s="4" t="s">
        <v>23</v>
      </c>
      <c r="J7453" s="4" t="s">
        <v>12</v>
      </c>
      <c r="K7453" s="4" t="s">
        <v>53</v>
      </c>
    </row>
    <row r="7454" spans="2:11" x14ac:dyDescent="0.25">
      <c r="B7454" s="7">
        <v>44511</v>
      </c>
      <c r="C7454" s="4" t="s">
        <v>13</v>
      </c>
      <c r="D7454" s="4" t="s">
        <v>16</v>
      </c>
      <c r="E7454" s="4" t="s">
        <v>20</v>
      </c>
      <c r="F7454" s="4">
        <v>33</v>
      </c>
      <c r="G7454" s="13">
        <f t="shared" si="116"/>
        <v>300</v>
      </c>
      <c r="H7454" s="13">
        <f>tbl_Data[[#This Row],[Units]] * tbl_Data[[#This Row],[Price]]</f>
        <v>9900</v>
      </c>
      <c r="I7454" s="4" t="s">
        <v>11</v>
      </c>
      <c r="J7454" s="4" t="s">
        <v>12</v>
      </c>
      <c r="K7454" s="4" t="s">
        <v>53</v>
      </c>
    </row>
    <row r="7455" spans="2:11" x14ac:dyDescent="0.25">
      <c r="B7455" s="7">
        <v>44511</v>
      </c>
      <c r="C7455" s="4" t="s">
        <v>8</v>
      </c>
      <c r="D7455" s="4" t="s">
        <v>48</v>
      </c>
      <c r="E7455" s="4" t="s">
        <v>17</v>
      </c>
      <c r="F7455" s="4">
        <v>20</v>
      </c>
      <c r="G7455" s="13">
        <f t="shared" si="116"/>
        <v>500</v>
      </c>
      <c r="H7455" s="13">
        <f>tbl_Data[[#This Row],[Units]] * tbl_Data[[#This Row],[Price]]</f>
        <v>10000</v>
      </c>
      <c r="I7455" s="4" t="s">
        <v>11</v>
      </c>
      <c r="J7455" s="4" t="s">
        <v>12</v>
      </c>
      <c r="K7455" s="4" t="s">
        <v>53</v>
      </c>
    </row>
    <row r="7456" spans="2:11" x14ac:dyDescent="0.25">
      <c r="B7456" s="7">
        <v>44511</v>
      </c>
      <c r="C7456" s="4" t="s">
        <v>21</v>
      </c>
      <c r="D7456" s="4" t="s">
        <v>18</v>
      </c>
      <c r="E7456" s="4" t="s">
        <v>17</v>
      </c>
      <c r="F7456" s="4">
        <v>26</v>
      </c>
      <c r="G7456" s="13">
        <f t="shared" si="116"/>
        <v>500</v>
      </c>
      <c r="H7456" s="13">
        <f>tbl_Data[[#This Row],[Units]] * tbl_Data[[#This Row],[Price]]</f>
        <v>13000</v>
      </c>
      <c r="I7456" s="4" t="s">
        <v>11</v>
      </c>
      <c r="J7456" s="4" t="s">
        <v>12</v>
      </c>
      <c r="K7456" s="4" t="s">
        <v>55</v>
      </c>
    </row>
    <row r="7457" spans="2:11" x14ac:dyDescent="0.25">
      <c r="B7457" s="7">
        <v>44511</v>
      </c>
      <c r="C7457" s="4" t="s">
        <v>8</v>
      </c>
      <c r="D7457" s="4" t="s">
        <v>9</v>
      </c>
      <c r="E7457" s="4" t="s">
        <v>10</v>
      </c>
      <c r="F7457" s="4">
        <v>42</v>
      </c>
      <c r="G7457" s="13">
        <f t="shared" si="116"/>
        <v>400</v>
      </c>
      <c r="H7457" s="13">
        <f>tbl_Data[[#This Row],[Units]] * tbl_Data[[#This Row],[Price]]</f>
        <v>16800</v>
      </c>
      <c r="I7457" s="4" t="s">
        <v>23</v>
      </c>
      <c r="J7457" s="4" t="s">
        <v>12</v>
      </c>
      <c r="K7457" s="4" t="s">
        <v>52</v>
      </c>
    </row>
    <row r="7458" spans="2:11" x14ac:dyDescent="0.25">
      <c r="B7458" s="7">
        <v>44511</v>
      </c>
      <c r="C7458" s="4" t="s">
        <v>8</v>
      </c>
      <c r="D7458" s="4" t="s">
        <v>18</v>
      </c>
      <c r="E7458" s="4" t="s">
        <v>17</v>
      </c>
      <c r="F7458" s="4">
        <v>35</v>
      </c>
      <c r="G7458" s="13">
        <f t="shared" si="116"/>
        <v>500</v>
      </c>
      <c r="H7458" s="13">
        <f>tbl_Data[[#This Row],[Units]] * tbl_Data[[#This Row],[Price]]</f>
        <v>17500</v>
      </c>
      <c r="I7458" s="4" t="s">
        <v>11</v>
      </c>
      <c r="J7458" s="4" t="s">
        <v>19</v>
      </c>
      <c r="K7458" s="4" t="s">
        <v>52</v>
      </c>
    </row>
    <row r="7459" spans="2:11" x14ac:dyDescent="0.25">
      <c r="B7459" s="7">
        <v>44511</v>
      </c>
      <c r="C7459" s="4" t="s">
        <v>8</v>
      </c>
      <c r="D7459" s="4" t="s">
        <v>16</v>
      </c>
      <c r="E7459" s="4" t="s">
        <v>10</v>
      </c>
      <c r="F7459" s="4">
        <v>44</v>
      </c>
      <c r="G7459" s="13">
        <f t="shared" si="116"/>
        <v>400</v>
      </c>
      <c r="H7459" s="13">
        <f>tbl_Data[[#This Row],[Units]] * tbl_Data[[#This Row],[Price]]</f>
        <v>17600</v>
      </c>
      <c r="I7459" s="4" t="s">
        <v>23</v>
      </c>
      <c r="J7459" s="4" t="s">
        <v>12</v>
      </c>
      <c r="K7459" s="4" t="s">
        <v>55</v>
      </c>
    </row>
    <row r="7460" spans="2:11" x14ac:dyDescent="0.25">
      <c r="B7460" s="7">
        <v>44512</v>
      </c>
      <c r="C7460" s="4" t="s">
        <v>8</v>
      </c>
      <c r="D7460" s="4" t="s">
        <v>18</v>
      </c>
      <c r="E7460" s="4" t="s">
        <v>17</v>
      </c>
      <c r="F7460" s="4">
        <v>2</v>
      </c>
      <c r="G7460" s="13">
        <f t="shared" si="116"/>
        <v>500</v>
      </c>
      <c r="H7460" s="13">
        <f>tbl_Data[[#This Row],[Units]] * tbl_Data[[#This Row],[Price]]</f>
        <v>1000</v>
      </c>
      <c r="I7460" s="4" t="s">
        <v>11</v>
      </c>
      <c r="J7460" s="4" t="s">
        <v>12</v>
      </c>
      <c r="K7460" s="4" t="s">
        <v>52</v>
      </c>
    </row>
    <row r="7461" spans="2:11" x14ac:dyDescent="0.25">
      <c r="B7461" s="7">
        <v>44512</v>
      </c>
      <c r="C7461" s="4" t="s">
        <v>13</v>
      </c>
      <c r="D7461" s="4" t="s">
        <v>24</v>
      </c>
      <c r="E7461" s="4" t="s">
        <v>17</v>
      </c>
      <c r="F7461" s="4">
        <v>3</v>
      </c>
      <c r="G7461" s="13">
        <f t="shared" si="116"/>
        <v>500</v>
      </c>
      <c r="H7461" s="13">
        <f>tbl_Data[[#This Row],[Units]] * tbl_Data[[#This Row],[Price]]</f>
        <v>1500</v>
      </c>
      <c r="I7461" s="4" t="s">
        <v>11</v>
      </c>
      <c r="J7461" s="4" t="s">
        <v>12</v>
      </c>
      <c r="K7461" s="4" t="s">
        <v>53</v>
      </c>
    </row>
    <row r="7462" spans="2:11" x14ac:dyDescent="0.25">
      <c r="B7462" s="7">
        <v>44512</v>
      </c>
      <c r="C7462" s="4" t="s">
        <v>8</v>
      </c>
      <c r="D7462" s="4" t="s">
        <v>18</v>
      </c>
      <c r="E7462" s="4" t="s">
        <v>22</v>
      </c>
      <c r="F7462" s="4">
        <v>15</v>
      </c>
      <c r="G7462" s="13">
        <f t="shared" si="116"/>
        <v>200</v>
      </c>
      <c r="H7462" s="13">
        <f>tbl_Data[[#This Row],[Units]] * tbl_Data[[#This Row],[Price]]</f>
        <v>3000</v>
      </c>
      <c r="I7462" s="4" t="s">
        <v>23</v>
      </c>
      <c r="J7462" s="4" t="s">
        <v>12</v>
      </c>
      <c r="K7462" s="4" t="s">
        <v>55</v>
      </c>
    </row>
    <row r="7463" spans="2:11" x14ac:dyDescent="0.25">
      <c r="B7463" s="7">
        <v>44512</v>
      </c>
      <c r="C7463" s="4" t="s">
        <v>8</v>
      </c>
      <c r="D7463" s="4" t="s">
        <v>24</v>
      </c>
      <c r="E7463" s="4" t="s">
        <v>10</v>
      </c>
      <c r="F7463" s="4">
        <v>8</v>
      </c>
      <c r="G7463" s="13">
        <f t="shared" si="116"/>
        <v>400</v>
      </c>
      <c r="H7463" s="13">
        <f>tbl_Data[[#This Row],[Units]] * tbl_Data[[#This Row],[Price]]</f>
        <v>3200</v>
      </c>
      <c r="I7463" s="4" t="s">
        <v>11</v>
      </c>
      <c r="J7463" s="4" t="s">
        <v>12</v>
      </c>
      <c r="K7463" s="4" t="s">
        <v>56</v>
      </c>
    </row>
    <row r="7464" spans="2:11" x14ac:dyDescent="0.25">
      <c r="B7464" s="7">
        <v>44512</v>
      </c>
      <c r="C7464" s="4" t="s">
        <v>21</v>
      </c>
      <c r="D7464" s="4" t="s">
        <v>14</v>
      </c>
      <c r="E7464" s="4" t="s">
        <v>22</v>
      </c>
      <c r="F7464" s="4">
        <v>24</v>
      </c>
      <c r="G7464" s="13">
        <f t="shared" si="116"/>
        <v>200</v>
      </c>
      <c r="H7464" s="13">
        <f>tbl_Data[[#This Row],[Units]] * tbl_Data[[#This Row],[Price]]</f>
        <v>4800</v>
      </c>
      <c r="I7464" s="4" t="s">
        <v>11</v>
      </c>
      <c r="J7464" s="4" t="s">
        <v>12</v>
      </c>
      <c r="K7464" s="4" t="s">
        <v>56</v>
      </c>
    </row>
    <row r="7465" spans="2:11" x14ac:dyDescent="0.25">
      <c r="B7465" s="7">
        <v>44512</v>
      </c>
      <c r="C7465" s="4" t="s">
        <v>21</v>
      </c>
      <c r="D7465" s="4" t="s">
        <v>48</v>
      </c>
      <c r="E7465" s="4" t="s">
        <v>10</v>
      </c>
      <c r="F7465" s="4">
        <v>12</v>
      </c>
      <c r="G7465" s="13">
        <f t="shared" si="116"/>
        <v>400</v>
      </c>
      <c r="H7465" s="13">
        <f>tbl_Data[[#This Row],[Units]] * tbl_Data[[#This Row],[Price]]</f>
        <v>4800</v>
      </c>
      <c r="I7465" s="4" t="s">
        <v>11</v>
      </c>
      <c r="J7465" s="4" t="s">
        <v>12</v>
      </c>
      <c r="K7465" s="4" t="s">
        <v>52</v>
      </c>
    </row>
    <row r="7466" spans="2:11" x14ac:dyDescent="0.25">
      <c r="B7466" s="7">
        <v>44512</v>
      </c>
      <c r="C7466" s="4" t="s">
        <v>13</v>
      </c>
      <c r="D7466" s="4" t="s">
        <v>18</v>
      </c>
      <c r="E7466" s="4" t="s">
        <v>10</v>
      </c>
      <c r="F7466" s="4">
        <v>14</v>
      </c>
      <c r="G7466" s="13">
        <f t="shared" si="116"/>
        <v>400</v>
      </c>
      <c r="H7466" s="13">
        <f>tbl_Data[[#This Row],[Units]] * tbl_Data[[#This Row],[Price]]</f>
        <v>5600</v>
      </c>
      <c r="I7466" s="4" t="s">
        <v>11</v>
      </c>
      <c r="J7466" s="4" t="s">
        <v>12</v>
      </c>
      <c r="K7466" s="4" t="s">
        <v>55</v>
      </c>
    </row>
    <row r="7467" spans="2:11" x14ac:dyDescent="0.25">
      <c r="B7467" s="7">
        <v>44512</v>
      </c>
      <c r="C7467" s="4" t="s">
        <v>13</v>
      </c>
      <c r="D7467" s="4" t="s">
        <v>9</v>
      </c>
      <c r="E7467" s="4" t="s">
        <v>22</v>
      </c>
      <c r="F7467" s="4">
        <v>28</v>
      </c>
      <c r="G7467" s="13">
        <f t="shared" si="116"/>
        <v>200</v>
      </c>
      <c r="H7467" s="13">
        <f>tbl_Data[[#This Row],[Units]] * tbl_Data[[#This Row],[Price]]</f>
        <v>5600</v>
      </c>
      <c r="I7467" s="4" t="s">
        <v>11</v>
      </c>
      <c r="J7467" s="4" t="s">
        <v>12</v>
      </c>
      <c r="K7467" s="4" t="s">
        <v>55</v>
      </c>
    </row>
    <row r="7468" spans="2:11" x14ac:dyDescent="0.25">
      <c r="B7468" s="7">
        <v>44512</v>
      </c>
      <c r="C7468" s="4" t="s">
        <v>13</v>
      </c>
      <c r="D7468" s="4" t="s">
        <v>48</v>
      </c>
      <c r="E7468" s="4" t="s">
        <v>17</v>
      </c>
      <c r="F7468" s="4">
        <v>19</v>
      </c>
      <c r="G7468" s="13">
        <f t="shared" si="116"/>
        <v>500</v>
      </c>
      <c r="H7468" s="13">
        <f>tbl_Data[[#This Row],[Units]] * tbl_Data[[#This Row],[Price]]</f>
        <v>9500</v>
      </c>
      <c r="I7468" s="4" t="s">
        <v>23</v>
      </c>
      <c r="J7468" s="4" t="s">
        <v>12</v>
      </c>
      <c r="K7468" s="4" t="s">
        <v>52</v>
      </c>
    </row>
    <row r="7469" spans="2:11" x14ac:dyDescent="0.25">
      <c r="B7469" s="7">
        <v>44512</v>
      </c>
      <c r="C7469" s="4" t="s">
        <v>8</v>
      </c>
      <c r="D7469" s="4" t="s">
        <v>48</v>
      </c>
      <c r="E7469" s="4" t="s">
        <v>17</v>
      </c>
      <c r="F7469" s="4">
        <v>22</v>
      </c>
      <c r="G7469" s="13">
        <f t="shared" si="116"/>
        <v>500</v>
      </c>
      <c r="H7469" s="13">
        <f>tbl_Data[[#This Row],[Units]] * tbl_Data[[#This Row],[Price]]</f>
        <v>11000</v>
      </c>
      <c r="I7469" s="4" t="s">
        <v>11</v>
      </c>
      <c r="J7469" s="4" t="s">
        <v>12</v>
      </c>
      <c r="K7469" s="4" t="s">
        <v>53</v>
      </c>
    </row>
    <row r="7470" spans="2:11" x14ac:dyDescent="0.25">
      <c r="B7470" s="7">
        <v>44512</v>
      </c>
      <c r="C7470" s="4" t="s">
        <v>8</v>
      </c>
      <c r="D7470" s="4" t="s">
        <v>18</v>
      </c>
      <c r="E7470" s="4" t="s">
        <v>17</v>
      </c>
      <c r="F7470" s="4">
        <v>22</v>
      </c>
      <c r="G7470" s="13">
        <f t="shared" si="116"/>
        <v>500</v>
      </c>
      <c r="H7470" s="13">
        <f>tbl_Data[[#This Row],[Units]] * tbl_Data[[#This Row],[Price]]</f>
        <v>11000</v>
      </c>
      <c r="I7470" s="4" t="s">
        <v>11</v>
      </c>
      <c r="J7470" s="4" t="s">
        <v>12</v>
      </c>
      <c r="K7470" s="4" t="s">
        <v>55</v>
      </c>
    </row>
    <row r="7471" spans="2:11" x14ac:dyDescent="0.25">
      <c r="B7471" s="7">
        <v>44512</v>
      </c>
      <c r="C7471" s="4" t="s">
        <v>21</v>
      </c>
      <c r="D7471" s="4" t="s">
        <v>18</v>
      </c>
      <c r="E7471" s="4" t="s">
        <v>20</v>
      </c>
      <c r="F7471" s="4">
        <v>48</v>
      </c>
      <c r="G7471" s="13">
        <f t="shared" si="116"/>
        <v>300</v>
      </c>
      <c r="H7471" s="13">
        <f>tbl_Data[[#This Row],[Units]] * tbl_Data[[#This Row],[Price]]</f>
        <v>14400</v>
      </c>
      <c r="I7471" s="4" t="s">
        <v>11</v>
      </c>
      <c r="J7471" s="4" t="s">
        <v>12</v>
      </c>
      <c r="K7471" s="4" t="s">
        <v>54</v>
      </c>
    </row>
    <row r="7472" spans="2:11" x14ac:dyDescent="0.25">
      <c r="B7472" s="7">
        <v>44512</v>
      </c>
      <c r="C7472" s="4" t="s">
        <v>13</v>
      </c>
      <c r="D7472" s="4" t="s">
        <v>16</v>
      </c>
      <c r="E7472" s="4" t="s">
        <v>10</v>
      </c>
      <c r="F7472" s="4">
        <v>41</v>
      </c>
      <c r="G7472" s="13">
        <f t="shared" si="116"/>
        <v>400</v>
      </c>
      <c r="H7472" s="13">
        <f>tbl_Data[[#This Row],[Units]] * tbl_Data[[#This Row],[Price]]</f>
        <v>16400</v>
      </c>
      <c r="I7472" s="4" t="s">
        <v>11</v>
      </c>
      <c r="J7472" s="4" t="s">
        <v>12</v>
      </c>
      <c r="K7472" s="4" t="s">
        <v>52</v>
      </c>
    </row>
    <row r="7473" spans="2:11" x14ac:dyDescent="0.25">
      <c r="B7473" s="7">
        <v>44512</v>
      </c>
      <c r="C7473" s="4" t="s">
        <v>21</v>
      </c>
      <c r="D7473" s="4" t="s">
        <v>48</v>
      </c>
      <c r="E7473" s="4" t="s">
        <v>17</v>
      </c>
      <c r="F7473" s="4">
        <v>44</v>
      </c>
      <c r="G7473" s="13">
        <f t="shared" si="116"/>
        <v>500</v>
      </c>
      <c r="H7473" s="13">
        <f>tbl_Data[[#This Row],[Units]] * tbl_Data[[#This Row],[Price]]</f>
        <v>22000</v>
      </c>
      <c r="I7473" s="4" t="s">
        <v>11</v>
      </c>
      <c r="J7473" s="4" t="s">
        <v>12</v>
      </c>
      <c r="K7473" s="4" t="s">
        <v>52</v>
      </c>
    </row>
    <row r="7474" spans="2:11" x14ac:dyDescent="0.25">
      <c r="B7474" s="7">
        <v>44512</v>
      </c>
      <c r="C7474" s="4" t="s">
        <v>21</v>
      </c>
      <c r="D7474" s="4" t="s">
        <v>48</v>
      </c>
      <c r="E7474" s="4" t="s">
        <v>17</v>
      </c>
      <c r="F7474" s="4">
        <v>49</v>
      </c>
      <c r="G7474" s="13">
        <f t="shared" si="116"/>
        <v>500</v>
      </c>
      <c r="H7474" s="13">
        <f>tbl_Data[[#This Row],[Units]] * tbl_Data[[#This Row],[Price]]</f>
        <v>24500</v>
      </c>
      <c r="I7474" s="4" t="s">
        <v>11</v>
      </c>
      <c r="J7474" s="4" t="s">
        <v>12</v>
      </c>
      <c r="K7474" s="4" t="s">
        <v>52</v>
      </c>
    </row>
    <row r="7475" spans="2:11" x14ac:dyDescent="0.25">
      <c r="B7475" s="7">
        <v>44513</v>
      </c>
      <c r="C7475" s="4" t="s">
        <v>21</v>
      </c>
      <c r="D7475" s="4" t="s">
        <v>9</v>
      </c>
      <c r="E7475" s="4" t="s">
        <v>17</v>
      </c>
      <c r="F7475" s="4">
        <v>6</v>
      </c>
      <c r="G7475" s="13">
        <f t="shared" si="116"/>
        <v>500</v>
      </c>
      <c r="H7475" s="13">
        <f>tbl_Data[[#This Row],[Units]] * tbl_Data[[#This Row],[Price]]</f>
        <v>3000</v>
      </c>
      <c r="I7475" s="4" t="s">
        <v>11</v>
      </c>
      <c r="J7475" s="4" t="s">
        <v>12</v>
      </c>
      <c r="K7475" s="4" t="s">
        <v>52</v>
      </c>
    </row>
    <row r="7476" spans="2:11" x14ac:dyDescent="0.25">
      <c r="B7476" s="7">
        <v>44513</v>
      </c>
      <c r="C7476" s="4" t="s">
        <v>21</v>
      </c>
      <c r="D7476" s="4" t="s">
        <v>48</v>
      </c>
      <c r="E7476" s="4" t="s">
        <v>20</v>
      </c>
      <c r="F7476" s="4">
        <v>16</v>
      </c>
      <c r="G7476" s="13">
        <f t="shared" si="116"/>
        <v>300</v>
      </c>
      <c r="H7476" s="13">
        <f>tbl_Data[[#This Row],[Units]] * tbl_Data[[#This Row],[Price]]</f>
        <v>4800</v>
      </c>
      <c r="I7476" s="4" t="s">
        <v>23</v>
      </c>
      <c r="J7476" s="4" t="s">
        <v>12</v>
      </c>
      <c r="K7476" s="4" t="s">
        <v>52</v>
      </c>
    </row>
    <row r="7477" spans="2:11" x14ac:dyDescent="0.25">
      <c r="B7477" s="7">
        <v>44513</v>
      </c>
      <c r="C7477" s="4" t="s">
        <v>8</v>
      </c>
      <c r="D7477" s="4" t="s">
        <v>18</v>
      </c>
      <c r="E7477" s="4" t="s">
        <v>10</v>
      </c>
      <c r="F7477" s="4">
        <v>12</v>
      </c>
      <c r="G7477" s="13">
        <f t="shared" si="116"/>
        <v>400</v>
      </c>
      <c r="H7477" s="13">
        <f>tbl_Data[[#This Row],[Units]] * tbl_Data[[#This Row],[Price]]</f>
        <v>4800</v>
      </c>
      <c r="I7477" s="4" t="s">
        <v>11</v>
      </c>
      <c r="J7477" s="4" t="s">
        <v>12</v>
      </c>
      <c r="K7477" s="4" t="s">
        <v>54</v>
      </c>
    </row>
    <row r="7478" spans="2:11" x14ac:dyDescent="0.25">
      <c r="B7478" s="7">
        <v>44513</v>
      </c>
      <c r="C7478" s="4" t="s">
        <v>13</v>
      </c>
      <c r="D7478" s="4" t="s">
        <v>18</v>
      </c>
      <c r="E7478" s="4" t="s">
        <v>20</v>
      </c>
      <c r="F7478" s="4">
        <v>18</v>
      </c>
      <c r="G7478" s="13">
        <f t="shared" si="116"/>
        <v>300</v>
      </c>
      <c r="H7478" s="13">
        <f>tbl_Data[[#This Row],[Units]] * tbl_Data[[#This Row],[Price]]</f>
        <v>5400</v>
      </c>
      <c r="I7478" s="4" t="s">
        <v>11</v>
      </c>
      <c r="J7478" s="4" t="s">
        <v>12</v>
      </c>
      <c r="K7478" s="4" t="s">
        <v>55</v>
      </c>
    </row>
    <row r="7479" spans="2:11" x14ac:dyDescent="0.25">
      <c r="B7479" s="7">
        <v>44513</v>
      </c>
      <c r="C7479" s="4" t="s">
        <v>21</v>
      </c>
      <c r="D7479" s="4" t="s">
        <v>16</v>
      </c>
      <c r="E7479" s="4" t="s">
        <v>17</v>
      </c>
      <c r="F7479" s="4">
        <v>22</v>
      </c>
      <c r="G7479" s="13">
        <f t="shared" si="116"/>
        <v>500</v>
      </c>
      <c r="H7479" s="13">
        <f>tbl_Data[[#This Row],[Units]] * tbl_Data[[#This Row],[Price]]</f>
        <v>11000</v>
      </c>
      <c r="I7479" s="4" t="s">
        <v>11</v>
      </c>
      <c r="J7479" s="4" t="s">
        <v>12</v>
      </c>
      <c r="K7479" s="4" t="s">
        <v>53</v>
      </c>
    </row>
    <row r="7480" spans="2:11" x14ac:dyDescent="0.25">
      <c r="B7480" s="7">
        <v>44513</v>
      </c>
      <c r="C7480" s="4" t="s">
        <v>21</v>
      </c>
      <c r="D7480" s="4" t="s">
        <v>18</v>
      </c>
      <c r="E7480" s="4" t="s">
        <v>20</v>
      </c>
      <c r="F7480" s="4">
        <v>39</v>
      </c>
      <c r="G7480" s="13">
        <f t="shared" si="116"/>
        <v>300</v>
      </c>
      <c r="H7480" s="13">
        <f>tbl_Data[[#This Row],[Units]] * tbl_Data[[#This Row],[Price]]</f>
        <v>11700</v>
      </c>
      <c r="I7480" s="4" t="s">
        <v>11</v>
      </c>
      <c r="J7480" s="4" t="s">
        <v>12</v>
      </c>
      <c r="K7480" s="4" t="s">
        <v>53</v>
      </c>
    </row>
    <row r="7481" spans="2:11" x14ac:dyDescent="0.25">
      <c r="B7481" s="7">
        <v>44513</v>
      </c>
      <c r="C7481" s="4" t="s">
        <v>13</v>
      </c>
      <c r="D7481" s="4" t="s">
        <v>48</v>
      </c>
      <c r="E7481" s="4" t="s">
        <v>17</v>
      </c>
      <c r="F7481" s="4">
        <v>25</v>
      </c>
      <c r="G7481" s="13">
        <f t="shared" si="116"/>
        <v>500</v>
      </c>
      <c r="H7481" s="13">
        <f>tbl_Data[[#This Row],[Units]] * tbl_Data[[#This Row],[Price]]</f>
        <v>12500</v>
      </c>
      <c r="I7481" s="4" t="s">
        <v>11</v>
      </c>
      <c r="J7481" s="4" t="s">
        <v>12</v>
      </c>
      <c r="K7481" s="4" t="s">
        <v>53</v>
      </c>
    </row>
    <row r="7482" spans="2:11" x14ac:dyDescent="0.25">
      <c r="B7482" s="7">
        <v>44513</v>
      </c>
      <c r="C7482" s="4" t="s">
        <v>13</v>
      </c>
      <c r="D7482" s="4" t="s">
        <v>48</v>
      </c>
      <c r="E7482" s="4" t="s">
        <v>10</v>
      </c>
      <c r="F7482" s="4">
        <v>32</v>
      </c>
      <c r="G7482" s="13">
        <f t="shared" si="116"/>
        <v>400</v>
      </c>
      <c r="H7482" s="13">
        <f>tbl_Data[[#This Row],[Units]] * tbl_Data[[#This Row],[Price]]</f>
        <v>12800</v>
      </c>
      <c r="I7482" s="4" t="s">
        <v>11</v>
      </c>
      <c r="J7482" s="4" t="s">
        <v>12</v>
      </c>
      <c r="K7482" s="4" t="s">
        <v>52</v>
      </c>
    </row>
    <row r="7483" spans="2:11" x14ac:dyDescent="0.25">
      <c r="B7483" s="7">
        <v>44513</v>
      </c>
      <c r="C7483" s="4" t="s">
        <v>21</v>
      </c>
      <c r="D7483" s="4" t="s">
        <v>9</v>
      </c>
      <c r="E7483" s="4" t="s">
        <v>10</v>
      </c>
      <c r="F7483" s="4">
        <v>34</v>
      </c>
      <c r="G7483" s="13">
        <f t="shared" si="116"/>
        <v>400</v>
      </c>
      <c r="H7483" s="13">
        <f>tbl_Data[[#This Row],[Units]] * tbl_Data[[#This Row],[Price]]</f>
        <v>13600</v>
      </c>
      <c r="I7483" s="4" t="s">
        <v>11</v>
      </c>
      <c r="J7483" s="4" t="s">
        <v>12</v>
      </c>
      <c r="K7483" s="4" t="s">
        <v>52</v>
      </c>
    </row>
    <row r="7484" spans="2:11" x14ac:dyDescent="0.25">
      <c r="B7484" s="7">
        <v>44513</v>
      </c>
      <c r="C7484" s="4" t="s">
        <v>21</v>
      </c>
      <c r="D7484" s="4" t="s">
        <v>48</v>
      </c>
      <c r="E7484" s="4" t="s">
        <v>10</v>
      </c>
      <c r="F7484" s="4">
        <v>37</v>
      </c>
      <c r="G7484" s="13">
        <f t="shared" si="116"/>
        <v>400</v>
      </c>
      <c r="H7484" s="13">
        <f>tbl_Data[[#This Row],[Units]] * tbl_Data[[#This Row],[Price]]</f>
        <v>14800</v>
      </c>
      <c r="I7484" s="4" t="s">
        <v>11</v>
      </c>
      <c r="J7484" s="4" t="s">
        <v>19</v>
      </c>
      <c r="K7484" s="4" t="s">
        <v>52</v>
      </c>
    </row>
    <row r="7485" spans="2:11" x14ac:dyDescent="0.25">
      <c r="B7485" s="7">
        <v>44514</v>
      </c>
      <c r="C7485" s="4" t="s">
        <v>21</v>
      </c>
      <c r="D7485" s="4" t="s">
        <v>24</v>
      </c>
      <c r="E7485" s="4" t="s">
        <v>22</v>
      </c>
      <c r="F7485" s="4">
        <v>2</v>
      </c>
      <c r="G7485" s="13">
        <f t="shared" si="116"/>
        <v>200</v>
      </c>
      <c r="H7485" s="13">
        <f>tbl_Data[[#This Row],[Units]] * tbl_Data[[#This Row],[Price]]</f>
        <v>400</v>
      </c>
      <c r="I7485" s="4" t="s">
        <v>11</v>
      </c>
      <c r="J7485" s="4" t="s">
        <v>12</v>
      </c>
      <c r="K7485" s="4" t="s">
        <v>55</v>
      </c>
    </row>
    <row r="7486" spans="2:11" x14ac:dyDescent="0.25">
      <c r="B7486" s="7">
        <v>44514</v>
      </c>
      <c r="C7486" s="4" t="s">
        <v>13</v>
      </c>
      <c r="D7486" s="4" t="s">
        <v>14</v>
      </c>
      <c r="E7486" s="4" t="s">
        <v>20</v>
      </c>
      <c r="F7486" s="4">
        <v>8</v>
      </c>
      <c r="G7486" s="13">
        <f t="shared" si="116"/>
        <v>300</v>
      </c>
      <c r="H7486" s="13">
        <f>tbl_Data[[#This Row],[Units]] * tbl_Data[[#This Row],[Price]]</f>
        <v>2400</v>
      </c>
      <c r="I7486" s="4" t="s">
        <v>23</v>
      </c>
      <c r="J7486" s="4" t="s">
        <v>12</v>
      </c>
      <c r="K7486" s="4" t="s">
        <v>55</v>
      </c>
    </row>
    <row r="7487" spans="2:11" x14ac:dyDescent="0.25">
      <c r="B7487" s="7">
        <v>44514</v>
      </c>
      <c r="C7487" s="4" t="s">
        <v>21</v>
      </c>
      <c r="D7487" s="4" t="s">
        <v>9</v>
      </c>
      <c r="E7487" s="4" t="s">
        <v>10</v>
      </c>
      <c r="F7487" s="4">
        <v>7</v>
      </c>
      <c r="G7487" s="13">
        <f t="shared" si="116"/>
        <v>400</v>
      </c>
      <c r="H7487" s="13">
        <f>tbl_Data[[#This Row],[Units]] * tbl_Data[[#This Row],[Price]]</f>
        <v>2800</v>
      </c>
      <c r="I7487" s="4" t="s">
        <v>11</v>
      </c>
      <c r="J7487" s="4" t="s">
        <v>12</v>
      </c>
      <c r="K7487" s="4" t="s">
        <v>52</v>
      </c>
    </row>
    <row r="7488" spans="2:11" x14ac:dyDescent="0.25">
      <c r="B7488" s="7">
        <v>44514</v>
      </c>
      <c r="C7488" s="4" t="s">
        <v>21</v>
      </c>
      <c r="D7488" s="4" t="s">
        <v>48</v>
      </c>
      <c r="E7488" s="4" t="s">
        <v>17</v>
      </c>
      <c r="F7488" s="4">
        <v>6</v>
      </c>
      <c r="G7488" s="13">
        <f t="shared" si="116"/>
        <v>500</v>
      </c>
      <c r="H7488" s="13">
        <f>tbl_Data[[#This Row],[Units]] * tbl_Data[[#This Row],[Price]]</f>
        <v>3000</v>
      </c>
      <c r="I7488" s="4" t="s">
        <v>11</v>
      </c>
      <c r="J7488" s="4" t="s">
        <v>12</v>
      </c>
      <c r="K7488" s="4" t="s">
        <v>52</v>
      </c>
    </row>
    <row r="7489" spans="2:11" x14ac:dyDescent="0.25">
      <c r="B7489" s="7">
        <v>44514</v>
      </c>
      <c r="C7489" s="4" t="s">
        <v>13</v>
      </c>
      <c r="D7489" s="4" t="s">
        <v>48</v>
      </c>
      <c r="E7489" s="4" t="s">
        <v>10</v>
      </c>
      <c r="F7489" s="4">
        <v>8</v>
      </c>
      <c r="G7489" s="13">
        <f t="shared" si="116"/>
        <v>400</v>
      </c>
      <c r="H7489" s="13">
        <f>tbl_Data[[#This Row],[Units]] * tbl_Data[[#This Row],[Price]]</f>
        <v>3200</v>
      </c>
      <c r="I7489" s="4" t="s">
        <v>11</v>
      </c>
      <c r="J7489" s="4" t="s">
        <v>12</v>
      </c>
      <c r="K7489" s="4" t="s">
        <v>55</v>
      </c>
    </row>
    <row r="7490" spans="2:11" x14ac:dyDescent="0.25">
      <c r="B7490" s="7">
        <v>44514</v>
      </c>
      <c r="C7490" s="4" t="s">
        <v>8</v>
      </c>
      <c r="D7490" s="4" t="s">
        <v>14</v>
      </c>
      <c r="E7490" s="4" t="s">
        <v>20</v>
      </c>
      <c r="F7490" s="4">
        <v>20</v>
      </c>
      <c r="G7490" s="13">
        <f t="shared" si="116"/>
        <v>300</v>
      </c>
      <c r="H7490" s="13">
        <f>tbl_Data[[#This Row],[Units]] * tbl_Data[[#This Row],[Price]]</f>
        <v>6000</v>
      </c>
      <c r="I7490" s="4" t="s">
        <v>11</v>
      </c>
      <c r="J7490" s="4" t="s">
        <v>19</v>
      </c>
      <c r="K7490" s="4" t="s">
        <v>52</v>
      </c>
    </row>
    <row r="7491" spans="2:11" x14ac:dyDescent="0.25">
      <c r="B7491" s="7">
        <v>44514</v>
      </c>
      <c r="C7491" s="4" t="s">
        <v>8</v>
      </c>
      <c r="D7491" s="4" t="s">
        <v>48</v>
      </c>
      <c r="E7491" s="4" t="s">
        <v>20</v>
      </c>
      <c r="F7491" s="4">
        <v>22</v>
      </c>
      <c r="G7491" s="13">
        <f t="shared" si="116"/>
        <v>300</v>
      </c>
      <c r="H7491" s="13">
        <f>tbl_Data[[#This Row],[Units]] * tbl_Data[[#This Row],[Price]]</f>
        <v>6600</v>
      </c>
      <c r="I7491" s="4" t="s">
        <v>11</v>
      </c>
      <c r="J7491" s="4" t="s">
        <v>12</v>
      </c>
      <c r="K7491" s="4" t="s">
        <v>52</v>
      </c>
    </row>
    <row r="7492" spans="2:11" x14ac:dyDescent="0.25">
      <c r="B7492" s="7">
        <v>44514</v>
      </c>
      <c r="C7492" s="4" t="s">
        <v>21</v>
      </c>
      <c r="D7492" s="4" t="s">
        <v>14</v>
      </c>
      <c r="E7492" s="4" t="s">
        <v>10</v>
      </c>
      <c r="F7492" s="4">
        <v>33</v>
      </c>
      <c r="G7492" s="13">
        <f t="shared" ref="G7492:G7555" si="117">_xlfn.XLOOKUP(E7492, Product, dv_Price, "N/A", 0)</f>
        <v>400</v>
      </c>
      <c r="H7492" s="13">
        <f>tbl_Data[[#This Row],[Units]] * tbl_Data[[#This Row],[Price]]</f>
        <v>13200</v>
      </c>
      <c r="I7492" s="4" t="s">
        <v>11</v>
      </c>
      <c r="J7492" s="4" t="s">
        <v>12</v>
      </c>
      <c r="K7492" s="4" t="s">
        <v>53</v>
      </c>
    </row>
    <row r="7493" spans="2:11" x14ac:dyDescent="0.25">
      <c r="B7493" s="7">
        <v>44514</v>
      </c>
      <c r="C7493" s="4" t="s">
        <v>21</v>
      </c>
      <c r="D7493" s="4" t="s">
        <v>16</v>
      </c>
      <c r="E7493" s="4" t="s">
        <v>20</v>
      </c>
      <c r="F7493" s="4">
        <v>47</v>
      </c>
      <c r="G7493" s="13">
        <f t="shared" si="117"/>
        <v>300</v>
      </c>
      <c r="H7493" s="13">
        <f>tbl_Data[[#This Row],[Units]] * tbl_Data[[#This Row],[Price]]</f>
        <v>14100</v>
      </c>
      <c r="I7493" s="4" t="s">
        <v>11</v>
      </c>
      <c r="J7493" s="4" t="s">
        <v>12</v>
      </c>
      <c r="K7493" s="4" t="s">
        <v>55</v>
      </c>
    </row>
    <row r="7494" spans="2:11" x14ac:dyDescent="0.25">
      <c r="B7494" s="7">
        <v>44514</v>
      </c>
      <c r="C7494" s="4" t="s">
        <v>13</v>
      </c>
      <c r="D7494" s="4" t="s">
        <v>18</v>
      </c>
      <c r="E7494" s="4" t="s">
        <v>10</v>
      </c>
      <c r="F7494" s="4">
        <v>38</v>
      </c>
      <c r="G7494" s="13">
        <f t="shared" si="117"/>
        <v>400</v>
      </c>
      <c r="H7494" s="13">
        <f>tbl_Data[[#This Row],[Units]] * tbl_Data[[#This Row],[Price]]</f>
        <v>15200</v>
      </c>
      <c r="I7494" s="4" t="s">
        <v>11</v>
      </c>
      <c r="J7494" s="4" t="s">
        <v>12</v>
      </c>
      <c r="K7494" s="4" t="s">
        <v>53</v>
      </c>
    </row>
    <row r="7495" spans="2:11" x14ac:dyDescent="0.25">
      <c r="B7495" s="7">
        <v>44514</v>
      </c>
      <c r="C7495" s="4" t="s">
        <v>21</v>
      </c>
      <c r="D7495" s="4" t="s">
        <v>48</v>
      </c>
      <c r="E7495" s="4" t="s">
        <v>10</v>
      </c>
      <c r="F7495" s="4">
        <v>39</v>
      </c>
      <c r="G7495" s="13">
        <f t="shared" si="117"/>
        <v>400</v>
      </c>
      <c r="H7495" s="13">
        <f>tbl_Data[[#This Row],[Units]] * tbl_Data[[#This Row],[Price]]</f>
        <v>15600</v>
      </c>
      <c r="I7495" s="4" t="s">
        <v>11</v>
      </c>
      <c r="J7495" s="4" t="s">
        <v>12</v>
      </c>
      <c r="K7495" s="4" t="s">
        <v>56</v>
      </c>
    </row>
    <row r="7496" spans="2:11" x14ac:dyDescent="0.25">
      <c r="B7496" s="7">
        <v>44515</v>
      </c>
      <c r="C7496" s="4" t="s">
        <v>21</v>
      </c>
      <c r="D7496" s="4" t="s">
        <v>16</v>
      </c>
      <c r="E7496" s="4" t="s">
        <v>15</v>
      </c>
      <c r="F7496" s="4">
        <v>4</v>
      </c>
      <c r="G7496" s="13">
        <f t="shared" si="117"/>
        <v>100</v>
      </c>
      <c r="H7496" s="13">
        <f>tbl_Data[[#This Row],[Units]] * tbl_Data[[#This Row],[Price]]</f>
        <v>400</v>
      </c>
      <c r="I7496" s="4" t="s">
        <v>11</v>
      </c>
      <c r="J7496" s="4" t="s">
        <v>12</v>
      </c>
      <c r="K7496" s="4" t="s">
        <v>54</v>
      </c>
    </row>
    <row r="7497" spans="2:11" x14ac:dyDescent="0.25">
      <c r="B7497" s="7">
        <v>44515</v>
      </c>
      <c r="C7497" s="4" t="s">
        <v>8</v>
      </c>
      <c r="D7497" s="4" t="s">
        <v>18</v>
      </c>
      <c r="E7497" s="4" t="s">
        <v>10</v>
      </c>
      <c r="F7497" s="4">
        <v>1</v>
      </c>
      <c r="G7497" s="13">
        <f t="shared" si="117"/>
        <v>400</v>
      </c>
      <c r="H7497" s="13">
        <f>tbl_Data[[#This Row],[Units]] * tbl_Data[[#This Row],[Price]]</f>
        <v>400</v>
      </c>
      <c r="I7497" s="4" t="s">
        <v>11</v>
      </c>
      <c r="J7497" s="4" t="s">
        <v>12</v>
      </c>
      <c r="K7497" s="4" t="s">
        <v>55</v>
      </c>
    </row>
    <row r="7498" spans="2:11" x14ac:dyDescent="0.25">
      <c r="B7498" s="7">
        <v>44515</v>
      </c>
      <c r="C7498" s="4" t="s">
        <v>21</v>
      </c>
      <c r="D7498" s="4" t="s">
        <v>48</v>
      </c>
      <c r="E7498" s="4" t="s">
        <v>22</v>
      </c>
      <c r="F7498" s="4">
        <v>19</v>
      </c>
      <c r="G7498" s="13">
        <f t="shared" si="117"/>
        <v>200</v>
      </c>
      <c r="H7498" s="13">
        <f>tbl_Data[[#This Row],[Units]] * tbl_Data[[#This Row],[Price]]</f>
        <v>3800</v>
      </c>
      <c r="I7498" s="4" t="s">
        <v>11</v>
      </c>
      <c r="J7498" s="4" t="s">
        <v>12</v>
      </c>
      <c r="K7498" s="4" t="s">
        <v>54</v>
      </c>
    </row>
    <row r="7499" spans="2:11" x14ac:dyDescent="0.25">
      <c r="B7499" s="7">
        <v>44515</v>
      </c>
      <c r="C7499" s="4" t="s">
        <v>21</v>
      </c>
      <c r="D7499" s="4" t="s">
        <v>18</v>
      </c>
      <c r="E7499" s="4" t="s">
        <v>17</v>
      </c>
      <c r="F7499" s="4">
        <v>9</v>
      </c>
      <c r="G7499" s="13">
        <f t="shared" si="117"/>
        <v>500</v>
      </c>
      <c r="H7499" s="13">
        <f>tbl_Data[[#This Row],[Units]] * tbl_Data[[#This Row],[Price]]</f>
        <v>4500</v>
      </c>
      <c r="I7499" s="4" t="s">
        <v>23</v>
      </c>
      <c r="J7499" s="4" t="s">
        <v>12</v>
      </c>
      <c r="K7499" s="4" t="s">
        <v>52</v>
      </c>
    </row>
    <row r="7500" spans="2:11" x14ac:dyDescent="0.25">
      <c r="B7500" s="7">
        <v>44515</v>
      </c>
      <c r="C7500" s="4" t="s">
        <v>21</v>
      </c>
      <c r="D7500" s="4" t="s">
        <v>16</v>
      </c>
      <c r="E7500" s="4" t="s">
        <v>17</v>
      </c>
      <c r="F7500" s="4">
        <v>10</v>
      </c>
      <c r="G7500" s="13">
        <f t="shared" si="117"/>
        <v>500</v>
      </c>
      <c r="H7500" s="13">
        <f>tbl_Data[[#This Row],[Units]] * tbl_Data[[#This Row],[Price]]</f>
        <v>5000</v>
      </c>
      <c r="I7500" s="4" t="s">
        <v>11</v>
      </c>
      <c r="J7500" s="4" t="s">
        <v>12</v>
      </c>
      <c r="K7500" s="4" t="s">
        <v>53</v>
      </c>
    </row>
    <row r="7501" spans="2:11" x14ac:dyDescent="0.25">
      <c r="B7501" s="7">
        <v>44515</v>
      </c>
      <c r="C7501" s="4" t="s">
        <v>21</v>
      </c>
      <c r="D7501" s="4" t="s">
        <v>18</v>
      </c>
      <c r="E7501" s="4" t="s">
        <v>17</v>
      </c>
      <c r="F7501" s="4">
        <v>26</v>
      </c>
      <c r="G7501" s="13">
        <f t="shared" si="117"/>
        <v>500</v>
      </c>
      <c r="H7501" s="13">
        <f>tbl_Data[[#This Row],[Units]] * tbl_Data[[#This Row],[Price]]</f>
        <v>13000</v>
      </c>
      <c r="I7501" s="4" t="s">
        <v>11</v>
      </c>
      <c r="J7501" s="4" t="s">
        <v>12</v>
      </c>
      <c r="K7501" s="4" t="s">
        <v>55</v>
      </c>
    </row>
    <row r="7502" spans="2:11" x14ac:dyDescent="0.25">
      <c r="B7502" s="7">
        <v>44515</v>
      </c>
      <c r="C7502" s="4" t="s">
        <v>8</v>
      </c>
      <c r="D7502" s="4" t="s">
        <v>48</v>
      </c>
      <c r="E7502" s="4" t="s">
        <v>17</v>
      </c>
      <c r="F7502" s="4">
        <v>26</v>
      </c>
      <c r="G7502" s="13">
        <f t="shared" si="117"/>
        <v>500</v>
      </c>
      <c r="H7502" s="13">
        <f>tbl_Data[[#This Row],[Units]] * tbl_Data[[#This Row],[Price]]</f>
        <v>13000</v>
      </c>
      <c r="I7502" s="4" t="s">
        <v>23</v>
      </c>
      <c r="J7502" s="4" t="s">
        <v>19</v>
      </c>
      <c r="K7502" s="4" t="s">
        <v>55</v>
      </c>
    </row>
    <row r="7503" spans="2:11" x14ac:dyDescent="0.25">
      <c r="B7503" s="7">
        <v>44515</v>
      </c>
      <c r="C7503" s="4" t="s">
        <v>21</v>
      </c>
      <c r="D7503" s="4" t="s">
        <v>14</v>
      </c>
      <c r="E7503" s="4" t="s">
        <v>10</v>
      </c>
      <c r="F7503" s="4">
        <v>37</v>
      </c>
      <c r="G7503" s="13">
        <f t="shared" si="117"/>
        <v>400</v>
      </c>
      <c r="H7503" s="13">
        <f>tbl_Data[[#This Row],[Units]] * tbl_Data[[#This Row],[Price]]</f>
        <v>14800</v>
      </c>
      <c r="I7503" s="4" t="s">
        <v>11</v>
      </c>
      <c r="J7503" s="4" t="s">
        <v>12</v>
      </c>
      <c r="K7503" s="4" t="s">
        <v>55</v>
      </c>
    </row>
    <row r="7504" spans="2:11" x14ac:dyDescent="0.25">
      <c r="B7504" s="7">
        <v>44515</v>
      </c>
      <c r="C7504" s="4" t="s">
        <v>21</v>
      </c>
      <c r="D7504" s="4" t="s">
        <v>14</v>
      </c>
      <c r="E7504" s="4" t="s">
        <v>17</v>
      </c>
      <c r="F7504" s="4">
        <v>31</v>
      </c>
      <c r="G7504" s="13">
        <f t="shared" si="117"/>
        <v>500</v>
      </c>
      <c r="H7504" s="13">
        <f>tbl_Data[[#This Row],[Units]] * tbl_Data[[#This Row],[Price]]</f>
        <v>15500</v>
      </c>
      <c r="I7504" s="4" t="s">
        <v>11</v>
      </c>
      <c r="J7504" s="4" t="s">
        <v>12</v>
      </c>
      <c r="K7504" s="4" t="s">
        <v>52</v>
      </c>
    </row>
    <row r="7505" spans="2:11" x14ac:dyDescent="0.25">
      <c r="B7505" s="7">
        <v>44515</v>
      </c>
      <c r="C7505" s="4" t="s">
        <v>8</v>
      </c>
      <c r="D7505" s="4" t="s">
        <v>18</v>
      </c>
      <c r="E7505" s="4" t="s">
        <v>17</v>
      </c>
      <c r="F7505" s="4">
        <v>33</v>
      </c>
      <c r="G7505" s="13">
        <f t="shared" si="117"/>
        <v>500</v>
      </c>
      <c r="H7505" s="13">
        <f>tbl_Data[[#This Row],[Units]] * tbl_Data[[#This Row],[Price]]</f>
        <v>16500</v>
      </c>
      <c r="I7505" s="4" t="s">
        <v>11</v>
      </c>
      <c r="J7505" s="4" t="s">
        <v>12</v>
      </c>
      <c r="K7505" s="4" t="s">
        <v>52</v>
      </c>
    </row>
    <row r="7506" spans="2:11" x14ac:dyDescent="0.25">
      <c r="B7506" s="7">
        <v>44515</v>
      </c>
      <c r="C7506" s="4" t="s">
        <v>8</v>
      </c>
      <c r="D7506" s="4" t="s">
        <v>18</v>
      </c>
      <c r="E7506" s="4" t="s">
        <v>17</v>
      </c>
      <c r="F7506" s="4">
        <v>37</v>
      </c>
      <c r="G7506" s="13">
        <f t="shared" si="117"/>
        <v>500</v>
      </c>
      <c r="H7506" s="13">
        <f>tbl_Data[[#This Row],[Units]] * tbl_Data[[#This Row],[Price]]</f>
        <v>18500</v>
      </c>
      <c r="I7506" s="4" t="s">
        <v>23</v>
      </c>
      <c r="J7506" s="4" t="s">
        <v>12</v>
      </c>
      <c r="K7506" s="4" t="s">
        <v>53</v>
      </c>
    </row>
    <row r="7507" spans="2:11" x14ac:dyDescent="0.25">
      <c r="B7507" s="7">
        <v>44516</v>
      </c>
      <c r="C7507" s="4" t="s">
        <v>21</v>
      </c>
      <c r="D7507" s="4" t="s">
        <v>14</v>
      </c>
      <c r="E7507" s="4" t="s">
        <v>22</v>
      </c>
      <c r="F7507" s="4">
        <v>12</v>
      </c>
      <c r="G7507" s="13">
        <f t="shared" si="117"/>
        <v>200</v>
      </c>
      <c r="H7507" s="13">
        <f>tbl_Data[[#This Row],[Units]] * tbl_Data[[#This Row],[Price]]</f>
        <v>2400</v>
      </c>
      <c r="I7507" s="4" t="s">
        <v>23</v>
      </c>
      <c r="J7507" s="4" t="s">
        <v>12</v>
      </c>
      <c r="K7507" s="4" t="s">
        <v>52</v>
      </c>
    </row>
    <row r="7508" spans="2:11" x14ac:dyDescent="0.25">
      <c r="B7508" s="7">
        <v>44516</v>
      </c>
      <c r="C7508" s="4" t="s">
        <v>21</v>
      </c>
      <c r="D7508" s="4" t="s">
        <v>18</v>
      </c>
      <c r="E7508" s="4" t="s">
        <v>17</v>
      </c>
      <c r="F7508" s="4">
        <v>6</v>
      </c>
      <c r="G7508" s="13">
        <f t="shared" si="117"/>
        <v>500</v>
      </c>
      <c r="H7508" s="13">
        <f>tbl_Data[[#This Row],[Units]] * tbl_Data[[#This Row],[Price]]</f>
        <v>3000</v>
      </c>
      <c r="I7508" s="4" t="s">
        <v>11</v>
      </c>
      <c r="J7508" s="4" t="s">
        <v>12</v>
      </c>
      <c r="K7508" s="4" t="s">
        <v>52</v>
      </c>
    </row>
    <row r="7509" spans="2:11" x14ac:dyDescent="0.25">
      <c r="B7509" s="7">
        <v>44516</v>
      </c>
      <c r="C7509" s="4" t="s">
        <v>21</v>
      </c>
      <c r="D7509" s="4" t="s">
        <v>9</v>
      </c>
      <c r="E7509" s="4" t="s">
        <v>22</v>
      </c>
      <c r="F7509" s="4">
        <v>28</v>
      </c>
      <c r="G7509" s="13">
        <f t="shared" si="117"/>
        <v>200</v>
      </c>
      <c r="H7509" s="13">
        <f>tbl_Data[[#This Row],[Units]] * tbl_Data[[#This Row],[Price]]</f>
        <v>5600</v>
      </c>
      <c r="I7509" s="4" t="s">
        <v>11</v>
      </c>
      <c r="J7509" s="4" t="s">
        <v>12</v>
      </c>
      <c r="K7509" s="4" t="s">
        <v>52</v>
      </c>
    </row>
    <row r="7510" spans="2:11" x14ac:dyDescent="0.25">
      <c r="B7510" s="7">
        <v>44516</v>
      </c>
      <c r="C7510" s="4" t="s">
        <v>21</v>
      </c>
      <c r="D7510" s="4" t="s">
        <v>48</v>
      </c>
      <c r="E7510" s="4" t="s">
        <v>17</v>
      </c>
      <c r="F7510" s="4">
        <v>23</v>
      </c>
      <c r="G7510" s="13">
        <f t="shared" si="117"/>
        <v>500</v>
      </c>
      <c r="H7510" s="13">
        <f>tbl_Data[[#This Row],[Units]] * tbl_Data[[#This Row],[Price]]</f>
        <v>11500</v>
      </c>
      <c r="I7510" s="4" t="s">
        <v>11</v>
      </c>
      <c r="J7510" s="4" t="s">
        <v>12</v>
      </c>
      <c r="K7510" s="4" t="s">
        <v>53</v>
      </c>
    </row>
    <row r="7511" spans="2:11" x14ac:dyDescent="0.25">
      <c r="B7511" s="7">
        <v>44516</v>
      </c>
      <c r="C7511" s="4" t="s">
        <v>13</v>
      </c>
      <c r="D7511" s="4" t="s">
        <v>18</v>
      </c>
      <c r="E7511" s="4" t="s">
        <v>20</v>
      </c>
      <c r="F7511" s="4">
        <v>40</v>
      </c>
      <c r="G7511" s="13">
        <f t="shared" si="117"/>
        <v>300</v>
      </c>
      <c r="H7511" s="13">
        <f>tbl_Data[[#This Row],[Units]] * tbl_Data[[#This Row],[Price]]</f>
        <v>12000</v>
      </c>
      <c r="I7511" s="4" t="s">
        <v>11</v>
      </c>
      <c r="J7511" s="4" t="s">
        <v>19</v>
      </c>
      <c r="K7511" s="4" t="s">
        <v>52</v>
      </c>
    </row>
    <row r="7512" spans="2:11" x14ac:dyDescent="0.25">
      <c r="B7512" s="7">
        <v>44516</v>
      </c>
      <c r="C7512" s="4" t="s">
        <v>8</v>
      </c>
      <c r="D7512" s="4" t="s">
        <v>16</v>
      </c>
      <c r="E7512" s="4" t="s">
        <v>17</v>
      </c>
      <c r="F7512" s="4">
        <v>37</v>
      </c>
      <c r="G7512" s="13">
        <f t="shared" si="117"/>
        <v>500</v>
      </c>
      <c r="H7512" s="13">
        <f>tbl_Data[[#This Row],[Units]] * tbl_Data[[#This Row],[Price]]</f>
        <v>18500</v>
      </c>
      <c r="I7512" s="4" t="s">
        <v>11</v>
      </c>
      <c r="J7512" s="4" t="s">
        <v>19</v>
      </c>
      <c r="K7512" s="4" t="s">
        <v>52</v>
      </c>
    </row>
    <row r="7513" spans="2:11" x14ac:dyDescent="0.25">
      <c r="B7513" s="7">
        <v>44516</v>
      </c>
      <c r="C7513" s="4" t="s">
        <v>13</v>
      </c>
      <c r="D7513" s="4" t="s">
        <v>9</v>
      </c>
      <c r="E7513" s="4" t="s">
        <v>17</v>
      </c>
      <c r="F7513" s="4">
        <v>44</v>
      </c>
      <c r="G7513" s="13">
        <f t="shared" si="117"/>
        <v>500</v>
      </c>
      <c r="H7513" s="13">
        <f>tbl_Data[[#This Row],[Units]] * tbl_Data[[#This Row],[Price]]</f>
        <v>22000</v>
      </c>
      <c r="I7513" s="4" t="s">
        <v>11</v>
      </c>
      <c r="J7513" s="4" t="s">
        <v>12</v>
      </c>
      <c r="K7513" s="4" t="s">
        <v>52</v>
      </c>
    </row>
    <row r="7514" spans="2:11" x14ac:dyDescent="0.25">
      <c r="B7514" s="7">
        <v>44517</v>
      </c>
      <c r="C7514" s="4" t="s">
        <v>8</v>
      </c>
      <c r="D7514" s="4" t="s">
        <v>14</v>
      </c>
      <c r="E7514" s="4" t="s">
        <v>15</v>
      </c>
      <c r="F7514" s="4">
        <v>2</v>
      </c>
      <c r="G7514" s="13">
        <f t="shared" si="117"/>
        <v>100</v>
      </c>
      <c r="H7514" s="13">
        <f>tbl_Data[[#This Row],[Units]] * tbl_Data[[#This Row],[Price]]</f>
        <v>200</v>
      </c>
      <c r="I7514" s="4" t="s">
        <v>11</v>
      </c>
      <c r="J7514" s="4" t="s">
        <v>12</v>
      </c>
      <c r="K7514" s="4" t="s">
        <v>52</v>
      </c>
    </row>
    <row r="7515" spans="2:11" x14ac:dyDescent="0.25">
      <c r="B7515" s="7">
        <v>44517</v>
      </c>
      <c r="C7515" s="4" t="s">
        <v>8</v>
      </c>
      <c r="D7515" s="4" t="s">
        <v>14</v>
      </c>
      <c r="E7515" s="4" t="s">
        <v>22</v>
      </c>
      <c r="F7515" s="4">
        <v>8</v>
      </c>
      <c r="G7515" s="13">
        <f t="shared" si="117"/>
        <v>200</v>
      </c>
      <c r="H7515" s="13">
        <f>tbl_Data[[#This Row],[Units]] * tbl_Data[[#This Row],[Price]]</f>
        <v>1600</v>
      </c>
      <c r="I7515" s="4" t="s">
        <v>23</v>
      </c>
      <c r="J7515" s="4" t="s">
        <v>12</v>
      </c>
      <c r="K7515" s="4" t="s">
        <v>55</v>
      </c>
    </row>
    <row r="7516" spans="2:11" x14ac:dyDescent="0.25">
      <c r="B7516" s="7">
        <v>44517</v>
      </c>
      <c r="C7516" s="4" t="s">
        <v>21</v>
      </c>
      <c r="D7516" s="4" t="s">
        <v>18</v>
      </c>
      <c r="E7516" s="4" t="s">
        <v>22</v>
      </c>
      <c r="F7516" s="4">
        <v>33</v>
      </c>
      <c r="G7516" s="13">
        <f t="shared" si="117"/>
        <v>200</v>
      </c>
      <c r="H7516" s="13">
        <f>tbl_Data[[#This Row],[Units]] * tbl_Data[[#This Row],[Price]]</f>
        <v>6600</v>
      </c>
      <c r="I7516" s="4" t="s">
        <v>11</v>
      </c>
      <c r="J7516" s="4" t="s">
        <v>12</v>
      </c>
      <c r="K7516" s="4" t="s">
        <v>53</v>
      </c>
    </row>
    <row r="7517" spans="2:11" x14ac:dyDescent="0.25">
      <c r="B7517" s="7">
        <v>44517</v>
      </c>
      <c r="C7517" s="4" t="s">
        <v>13</v>
      </c>
      <c r="D7517" s="4" t="s">
        <v>14</v>
      </c>
      <c r="E7517" s="4" t="s">
        <v>10</v>
      </c>
      <c r="F7517" s="4">
        <v>36</v>
      </c>
      <c r="G7517" s="13">
        <f t="shared" si="117"/>
        <v>400</v>
      </c>
      <c r="H7517" s="13">
        <f>tbl_Data[[#This Row],[Units]] * tbl_Data[[#This Row],[Price]]</f>
        <v>14400</v>
      </c>
      <c r="I7517" s="4" t="s">
        <v>11</v>
      </c>
      <c r="J7517" s="4" t="s">
        <v>12</v>
      </c>
      <c r="K7517" s="4" t="s">
        <v>52</v>
      </c>
    </row>
    <row r="7518" spans="2:11" x14ac:dyDescent="0.25">
      <c r="B7518" s="7">
        <v>44517</v>
      </c>
      <c r="C7518" s="4" t="s">
        <v>13</v>
      </c>
      <c r="D7518" s="4" t="s">
        <v>48</v>
      </c>
      <c r="E7518" s="4" t="s">
        <v>17</v>
      </c>
      <c r="F7518" s="4">
        <v>36</v>
      </c>
      <c r="G7518" s="13">
        <f t="shared" si="117"/>
        <v>500</v>
      </c>
      <c r="H7518" s="13">
        <f>tbl_Data[[#This Row],[Units]] * tbl_Data[[#This Row],[Price]]</f>
        <v>18000</v>
      </c>
      <c r="I7518" s="4" t="s">
        <v>11</v>
      </c>
      <c r="J7518" s="4" t="s">
        <v>12</v>
      </c>
      <c r="K7518" s="4" t="s">
        <v>52</v>
      </c>
    </row>
    <row r="7519" spans="2:11" x14ac:dyDescent="0.25">
      <c r="B7519" s="7">
        <v>44517</v>
      </c>
      <c r="C7519" s="4" t="s">
        <v>13</v>
      </c>
      <c r="D7519" s="4" t="s">
        <v>16</v>
      </c>
      <c r="E7519" s="4" t="s">
        <v>17</v>
      </c>
      <c r="F7519" s="4">
        <v>43</v>
      </c>
      <c r="G7519" s="13">
        <f t="shared" si="117"/>
        <v>500</v>
      </c>
      <c r="H7519" s="13">
        <f>tbl_Data[[#This Row],[Units]] * tbl_Data[[#This Row],[Price]]</f>
        <v>21500</v>
      </c>
      <c r="I7519" s="4" t="s">
        <v>11</v>
      </c>
      <c r="J7519" s="4" t="s">
        <v>12</v>
      </c>
      <c r="K7519" s="4" t="s">
        <v>52</v>
      </c>
    </row>
    <row r="7520" spans="2:11" x14ac:dyDescent="0.25">
      <c r="B7520" s="7">
        <v>44517</v>
      </c>
      <c r="C7520" s="4" t="s">
        <v>8</v>
      </c>
      <c r="D7520" s="4" t="s">
        <v>16</v>
      </c>
      <c r="E7520" s="4" t="s">
        <v>17</v>
      </c>
      <c r="F7520" s="4">
        <v>48</v>
      </c>
      <c r="G7520" s="13">
        <f t="shared" si="117"/>
        <v>500</v>
      </c>
      <c r="H7520" s="13">
        <f>tbl_Data[[#This Row],[Units]] * tbl_Data[[#This Row],[Price]]</f>
        <v>24000</v>
      </c>
      <c r="I7520" s="4" t="s">
        <v>23</v>
      </c>
      <c r="J7520" s="4" t="s">
        <v>12</v>
      </c>
      <c r="K7520" s="4" t="s">
        <v>56</v>
      </c>
    </row>
    <row r="7521" spans="2:11" x14ac:dyDescent="0.25">
      <c r="B7521" s="7">
        <v>44518</v>
      </c>
      <c r="C7521" s="4" t="s">
        <v>8</v>
      </c>
      <c r="D7521" s="4" t="s">
        <v>18</v>
      </c>
      <c r="E7521" s="4" t="s">
        <v>10</v>
      </c>
      <c r="F7521" s="4">
        <v>1</v>
      </c>
      <c r="G7521" s="13">
        <f t="shared" si="117"/>
        <v>400</v>
      </c>
      <c r="H7521" s="13">
        <f>tbl_Data[[#This Row],[Units]] * tbl_Data[[#This Row],[Price]]</f>
        <v>400</v>
      </c>
      <c r="I7521" s="4" t="s">
        <v>23</v>
      </c>
      <c r="J7521" s="4" t="s">
        <v>12</v>
      </c>
      <c r="K7521" s="4" t="s">
        <v>55</v>
      </c>
    </row>
    <row r="7522" spans="2:11" x14ac:dyDescent="0.25">
      <c r="B7522" s="7">
        <v>44518</v>
      </c>
      <c r="C7522" s="4" t="s">
        <v>8</v>
      </c>
      <c r="D7522" s="4" t="s">
        <v>16</v>
      </c>
      <c r="E7522" s="4" t="s">
        <v>10</v>
      </c>
      <c r="F7522" s="4">
        <v>3</v>
      </c>
      <c r="G7522" s="13">
        <f t="shared" si="117"/>
        <v>400</v>
      </c>
      <c r="H7522" s="13">
        <f>tbl_Data[[#This Row],[Units]] * tbl_Data[[#This Row],[Price]]</f>
        <v>1200</v>
      </c>
      <c r="I7522" s="4" t="s">
        <v>23</v>
      </c>
      <c r="J7522" s="4" t="s">
        <v>12</v>
      </c>
      <c r="K7522" s="4" t="s">
        <v>52</v>
      </c>
    </row>
    <row r="7523" spans="2:11" x14ac:dyDescent="0.25">
      <c r="B7523" s="7">
        <v>44518</v>
      </c>
      <c r="C7523" s="4" t="s">
        <v>13</v>
      </c>
      <c r="D7523" s="4" t="s">
        <v>18</v>
      </c>
      <c r="E7523" s="4" t="s">
        <v>20</v>
      </c>
      <c r="F7523" s="4">
        <v>11</v>
      </c>
      <c r="G7523" s="13">
        <f t="shared" si="117"/>
        <v>300</v>
      </c>
      <c r="H7523" s="13">
        <f>tbl_Data[[#This Row],[Units]] * tbl_Data[[#This Row],[Price]]</f>
        <v>3300</v>
      </c>
      <c r="I7523" s="4" t="s">
        <v>11</v>
      </c>
      <c r="J7523" s="4" t="s">
        <v>12</v>
      </c>
      <c r="K7523" s="4" t="s">
        <v>53</v>
      </c>
    </row>
    <row r="7524" spans="2:11" x14ac:dyDescent="0.25">
      <c r="B7524" s="7">
        <v>44518</v>
      </c>
      <c r="C7524" s="4" t="s">
        <v>8</v>
      </c>
      <c r="D7524" s="4" t="s">
        <v>48</v>
      </c>
      <c r="E7524" s="4" t="s">
        <v>17</v>
      </c>
      <c r="F7524" s="4">
        <v>30</v>
      </c>
      <c r="G7524" s="13">
        <f t="shared" si="117"/>
        <v>500</v>
      </c>
      <c r="H7524" s="13">
        <f>tbl_Data[[#This Row],[Units]] * tbl_Data[[#This Row],[Price]]</f>
        <v>15000</v>
      </c>
      <c r="I7524" s="4" t="s">
        <v>23</v>
      </c>
      <c r="J7524" s="4" t="s">
        <v>12</v>
      </c>
      <c r="K7524" s="4" t="s">
        <v>52</v>
      </c>
    </row>
    <row r="7525" spans="2:11" x14ac:dyDescent="0.25">
      <c r="B7525" s="7">
        <v>44518</v>
      </c>
      <c r="C7525" s="4" t="s">
        <v>21</v>
      </c>
      <c r="D7525" s="4" t="s">
        <v>18</v>
      </c>
      <c r="E7525" s="4" t="s">
        <v>10</v>
      </c>
      <c r="F7525" s="4">
        <v>39</v>
      </c>
      <c r="G7525" s="13">
        <f t="shared" si="117"/>
        <v>400</v>
      </c>
      <c r="H7525" s="13">
        <f>tbl_Data[[#This Row],[Units]] * tbl_Data[[#This Row],[Price]]</f>
        <v>15600</v>
      </c>
      <c r="I7525" s="4" t="s">
        <v>11</v>
      </c>
      <c r="J7525" s="4" t="s">
        <v>12</v>
      </c>
      <c r="K7525" s="4" t="s">
        <v>55</v>
      </c>
    </row>
    <row r="7526" spans="2:11" x14ac:dyDescent="0.25">
      <c r="B7526" s="7">
        <v>44518</v>
      </c>
      <c r="C7526" s="4" t="s">
        <v>21</v>
      </c>
      <c r="D7526" s="4" t="s">
        <v>18</v>
      </c>
      <c r="E7526" s="4" t="s">
        <v>10</v>
      </c>
      <c r="F7526" s="4">
        <v>43</v>
      </c>
      <c r="G7526" s="13">
        <f t="shared" si="117"/>
        <v>400</v>
      </c>
      <c r="H7526" s="13">
        <f>tbl_Data[[#This Row],[Units]] * tbl_Data[[#This Row],[Price]]</f>
        <v>17200</v>
      </c>
      <c r="I7526" s="4" t="s">
        <v>11</v>
      </c>
      <c r="J7526" s="4" t="s">
        <v>12</v>
      </c>
      <c r="K7526" s="4" t="s">
        <v>52</v>
      </c>
    </row>
    <row r="7527" spans="2:11" x14ac:dyDescent="0.25">
      <c r="B7527" s="7">
        <v>44518</v>
      </c>
      <c r="C7527" s="4" t="s">
        <v>8</v>
      </c>
      <c r="D7527" s="4" t="s">
        <v>48</v>
      </c>
      <c r="E7527" s="4" t="s">
        <v>10</v>
      </c>
      <c r="F7527" s="4">
        <v>43</v>
      </c>
      <c r="G7527" s="13">
        <f t="shared" si="117"/>
        <v>400</v>
      </c>
      <c r="H7527" s="13">
        <f>tbl_Data[[#This Row],[Units]] * tbl_Data[[#This Row],[Price]]</f>
        <v>17200</v>
      </c>
      <c r="I7527" s="4" t="s">
        <v>11</v>
      </c>
      <c r="J7527" s="4" t="s">
        <v>12</v>
      </c>
      <c r="K7527" s="4" t="s">
        <v>53</v>
      </c>
    </row>
    <row r="7528" spans="2:11" x14ac:dyDescent="0.25">
      <c r="B7528" s="7">
        <v>44519</v>
      </c>
      <c r="C7528" s="4" t="s">
        <v>21</v>
      </c>
      <c r="D7528" s="4" t="s">
        <v>18</v>
      </c>
      <c r="E7528" s="4" t="s">
        <v>20</v>
      </c>
      <c r="F7528" s="4">
        <v>3</v>
      </c>
      <c r="G7528" s="13">
        <f t="shared" si="117"/>
        <v>300</v>
      </c>
      <c r="H7528" s="13">
        <f>tbl_Data[[#This Row],[Units]] * tbl_Data[[#This Row],[Price]]</f>
        <v>900</v>
      </c>
      <c r="I7528" s="4" t="s">
        <v>11</v>
      </c>
      <c r="J7528" s="4" t="s">
        <v>19</v>
      </c>
      <c r="K7528" s="4" t="s">
        <v>53</v>
      </c>
    </row>
    <row r="7529" spans="2:11" x14ac:dyDescent="0.25">
      <c r="B7529" s="7">
        <v>44519</v>
      </c>
      <c r="C7529" s="4" t="s">
        <v>8</v>
      </c>
      <c r="D7529" s="4" t="s">
        <v>16</v>
      </c>
      <c r="E7529" s="4" t="s">
        <v>17</v>
      </c>
      <c r="F7529" s="4">
        <v>6</v>
      </c>
      <c r="G7529" s="13">
        <f t="shared" si="117"/>
        <v>500</v>
      </c>
      <c r="H7529" s="13">
        <f>tbl_Data[[#This Row],[Units]] * tbl_Data[[#This Row],[Price]]</f>
        <v>3000</v>
      </c>
      <c r="I7529" s="4" t="s">
        <v>11</v>
      </c>
      <c r="J7529" s="4" t="s">
        <v>12</v>
      </c>
      <c r="K7529" s="4" t="s">
        <v>53</v>
      </c>
    </row>
    <row r="7530" spans="2:11" x14ac:dyDescent="0.25">
      <c r="B7530" s="7">
        <v>44519</v>
      </c>
      <c r="C7530" s="4" t="s">
        <v>13</v>
      </c>
      <c r="D7530" s="4" t="s">
        <v>16</v>
      </c>
      <c r="E7530" s="4" t="s">
        <v>17</v>
      </c>
      <c r="F7530" s="4">
        <v>9</v>
      </c>
      <c r="G7530" s="13">
        <f t="shared" si="117"/>
        <v>500</v>
      </c>
      <c r="H7530" s="13">
        <f>tbl_Data[[#This Row],[Units]] * tbl_Data[[#This Row],[Price]]</f>
        <v>4500</v>
      </c>
      <c r="I7530" s="4" t="s">
        <v>11</v>
      </c>
      <c r="J7530" s="4" t="s">
        <v>12</v>
      </c>
      <c r="K7530" s="4" t="s">
        <v>55</v>
      </c>
    </row>
    <row r="7531" spans="2:11" x14ac:dyDescent="0.25">
      <c r="B7531" s="7">
        <v>44519</v>
      </c>
      <c r="C7531" s="4" t="s">
        <v>8</v>
      </c>
      <c r="D7531" s="4" t="s">
        <v>16</v>
      </c>
      <c r="E7531" s="4" t="s">
        <v>22</v>
      </c>
      <c r="F7531" s="4">
        <v>45</v>
      </c>
      <c r="G7531" s="13">
        <f t="shared" si="117"/>
        <v>200</v>
      </c>
      <c r="H7531" s="13">
        <f>tbl_Data[[#This Row],[Units]] * tbl_Data[[#This Row],[Price]]</f>
        <v>9000</v>
      </c>
      <c r="I7531" s="4" t="s">
        <v>11</v>
      </c>
      <c r="J7531" s="4" t="s">
        <v>12</v>
      </c>
      <c r="K7531" s="4" t="s">
        <v>55</v>
      </c>
    </row>
    <row r="7532" spans="2:11" x14ac:dyDescent="0.25">
      <c r="B7532" s="7">
        <v>44519</v>
      </c>
      <c r="C7532" s="4" t="s">
        <v>21</v>
      </c>
      <c r="D7532" s="4" t="s">
        <v>16</v>
      </c>
      <c r="E7532" s="4" t="s">
        <v>20</v>
      </c>
      <c r="F7532" s="4">
        <v>45</v>
      </c>
      <c r="G7532" s="13">
        <f t="shared" si="117"/>
        <v>300</v>
      </c>
      <c r="H7532" s="13">
        <f>tbl_Data[[#This Row],[Units]] * tbl_Data[[#This Row],[Price]]</f>
        <v>13500</v>
      </c>
      <c r="I7532" s="4" t="s">
        <v>11</v>
      </c>
      <c r="J7532" s="4" t="s">
        <v>12</v>
      </c>
      <c r="K7532" s="4" t="s">
        <v>53</v>
      </c>
    </row>
    <row r="7533" spans="2:11" x14ac:dyDescent="0.25">
      <c r="B7533" s="7">
        <v>44519</v>
      </c>
      <c r="C7533" s="4" t="s">
        <v>8</v>
      </c>
      <c r="D7533" s="4" t="s">
        <v>14</v>
      </c>
      <c r="E7533" s="4" t="s">
        <v>17</v>
      </c>
      <c r="F7533" s="4">
        <v>28</v>
      </c>
      <c r="G7533" s="13">
        <f t="shared" si="117"/>
        <v>500</v>
      </c>
      <c r="H7533" s="13">
        <f>tbl_Data[[#This Row],[Units]] * tbl_Data[[#This Row],[Price]]</f>
        <v>14000</v>
      </c>
      <c r="I7533" s="4" t="s">
        <v>11</v>
      </c>
      <c r="J7533" s="4" t="s">
        <v>12</v>
      </c>
      <c r="K7533" s="4" t="s">
        <v>52</v>
      </c>
    </row>
    <row r="7534" spans="2:11" x14ac:dyDescent="0.25">
      <c r="B7534" s="7">
        <v>44519</v>
      </c>
      <c r="C7534" s="4" t="s">
        <v>13</v>
      </c>
      <c r="D7534" s="4" t="s">
        <v>9</v>
      </c>
      <c r="E7534" s="4" t="s">
        <v>17</v>
      </c>
      <c r="F7534" s="4">
        <v>36</v>
      </c>
      <c r="G7534" s="13">
        <f t="shared" si="117"/>
        <v>500</v>
      </c>
      <c r="H7534" s="13">
        <f>tbl_Data[[#This Row],[Units]] * tbl_Data[[#This Row],[Price]]</f>
        <v>18000</v>
      </c>
      <c r="I7534" s="4" t="s">
        <v>23</v>
      </c>
      <c r="J7534" s="4" t="s">
        <v>12</v>
      </c>
      <c r="K7534" s="4" t="s">
        <v>52</v>
      </c>
    </row>
    <row r="7535" spans="2:11" x14ac:dyDescent="0.25">
      <c r="B7535" s="7">
        <v>44519</v>
      </c>
      <c r="C7535" s="4" t="s">
        <v>21</v>
      </c>
      <c r="D7535" s="4" t="s">
        <v>16</v>
      </c>
      <c r="E7535" s="4" t="s">
        <v>10</v>
      </c>
      <c r="F7535" s="4">
        <v>46</v>
      </c>
      <c r="G7535" s="13">
        <f t="shared" si="117"/>
        <v>400</v>
      </c>
      <c r="H7535" s="13">
        <f>tbl_Data[[#This Row],[Units]] * tbl_Data[[#This Row],[Price]]</f>
        <v>18400</v>
      </c>
      <c r="I7535" s="4" t="s">
        <v>11</v>
      </c>
      <c r="J7535" s="4" t="s">
        <v>12</v>
      </c>
      <c r="K7535" s="4" t="s">
        <v>55</v>
      </c>
    </row>
    <row r="7536" spans="2:11" x14ac:dyDescent="0.25">
      <c r="B7536" s="7">
        <v>44519</v>
      </c>
      <c r="C7536" s="4" t="s">
        <v>21</v>
      </c>
      <c r="D7536" s="4" t="s">
        <v>48</v>
      </c>
      <c r="E7536" s="4" t="s">
        <v>17</v>
      </c>
      <c r="F7536" s="4">
        <v>39</v>
      </c>
      <c r="G7536" s="13">
        <f t="shared" si="117"/>
        <v>500</v>
      </c>
      <c r="H7536" s="13">
        <f>tbl_Data[[#This Row],[Units]] * tbl_Data[[#This Row],[Price]]</f>
        <v>19500</v>
      </c>
      <c r="I7536" s="4" t="s">
        <v>11</v>
      </c>
      <c r="J7536" s="4" t="s">
        <v>12</v>
      </c>
      <c r="K7536" s="4" t="s">
        <v>52</v>
      </c>
    </row>
    <row r="7537" spans="2:11" x14ac:dyDescent="0.25">
      <c r="B7537" s="7">
        <v>44520</v>
      </c>
      <c r="C7537" s="4" t="s">
        <v>21</v>
      </c>
      <c r="D7537" s="4" t="s">
        <v>18</v>
      </c>
      <c r="E7537" s="4" t="s">
        <v>22</v>
      </c>
      <c r="F7537" s="4">
        <v>9</v>
      </c>
      <c r="G7537" s="13">
        <f t="shared" si="117"/>
        <v>200</v>
      </c>
      <c r="H7537" s="13">
        <f>tbl_Data[[#This Row],[Units]] * tbl_Data[[#This Row],[Price]]</f>
        <v>1800</v>
      </c>
      <c r="I7537" s="4" t="s">
        <v>11</v>
      </c>
      <c r="J7537" s="4" t="s">
        <v>19</v>
      </c>
      <c r="K7537" s="4" t="s">
        <v>56</v>
      </c>
    </row>
    <row r="7538" spans="2:11" x14ac:dyDescent="0.25">
      <c r="B7538" s="7">
        <v>44520</v>
      </c>
      <c r="C7538" s="4" t="s">
        <v>21</v>
      </c>
      <c r="D7538" s="4" t="s">
        <v>16</v>
      </c>
      <c r="E7538" s="4" t="s">
        <v>15</v>
      </c>
      <c r="F7538" s="4">
        <v>22</v>
      </c>
      <c r="G7538" s="13">
        <f t="shared" si="117"/>
        <v>100</v>
      </c>
      <c r="H7538" s="13">
        <f>tbl_Data[[#This Row],[Units]] * tbl_Data[[#This Row],[Price]]</f>
        <v>2200</v>
      </c>
      <c r="I7538" s="4" t="s">
        <v>11</v>
      </c>
      <c r="J7538" s="4" t="s">
        <v>19</v>
      </c>
      <c r="K7538" s="4" t="s">
        <v>55</v>
      </c>
    </row>
    <row r="7539" spans="2:11" x14ac:dyDescent="0.25">
      <c r="B7539" s="7">
        <v>44520</v>
      </c>
      <c r="C7539" s="4" t="s">
        <v>21</v>
      </c>
      <c r="D7539" s="4" t="s">
        <v>16</v>
      </c>
      <c r="E7539" s="4" t="s">
        <v>17</v>
      </c>
      <c r="F7539" s="4">
        <v>5</v>
      </c>
      <c r="G7539" s="13">
        <f t="shared" si="117"/>
        <v>500</v>
      </c>
      <c r="H7539" s="13">
        <f>tbl_Data[[#This Row],[Units]] * tbl_Data[[#This Row],[Price]]</f>
        <v>2500</v>
      </c>
      <c r="I7539" s="4" t="s">
        <v>11</v>
      </c>
      <c r="J7539" s="4" t="s">
        <v>12</v>
      </c>
      <c r="K7539" s="4" t="s">
        <v>52</v>
      </c>
    </row>
    <row r="7540" spans="2:11" x14ac:dyDescent="0.25">
      <c r="B7540" s="7">
        <v>44520</v>
      </c>
      <c r="C7540" s="4" t="s">
        <v>21</v>
      </c>
      <c r="D7540" s="4" t="s">
        <v>18</v>
      </c>
      <c r="E7540" s="4" t="s">
        <v>17</v>
      </c>
      <c r="F7540" s="4">
        <v>5</v>
      </c>
      <c r="G7540" s="13">
        <f t="shared" si="117"/>
        <v>500</v>
      </c>
      <c r="H7540" s="13">
        <f>tbl_Data[[#This Row],[Units]] * tbl_Data[[#This Row],[Price]]</f>
        <v>2500</v>
      </c>
      <c r="I7540" s="4" t="s">
        <v>11</v>
      </c>
      <c r="J7540" s="4" t="s">
        <v>12</v>
      </c>
      <c r="K7540" s="4" t="s">
        <v>52</v>
      </c>
    </row>
    <row r="7541" spans="2:11" x14ac:dyDescent="0.25">
      <c r="B7541" s="7">
        <v>44520</v>
      </c>
      <c r="C7541" s="4" t="s">
        <v>21</v>
      </c>
      <c r="D7541" s="4" t="s">
        <v>48</v>
      </c>
      <c r="E7541" s="4" t="s">
        <v>17</v>
      </c>
      <c r="F7541" s="4">
        <v>7</v>
      </c>
      <c r="G7541" s="13">
        <f t="shared" si="117"/>
        <v>500</v>
      </c>
      <c r="H7541" s="13">
        <f>tbl_Data[[#This Row],[Units]] * tbl_Data[[#This Row],[Price]]</f>
        <v>3500</v>
      </c>
      <c r="I7541" s="4" t="s">
        <v>11</v>
      </c>
      <c r="J7541" s="4" t="s">
        <v>12</v>
      </c>
      <c r="K7541" s="4" t="s">
        <v>52</v>
      </c>
    </row>
    <row r="7542" spans="2:11" x14ac:dyDescent="0.25">
      <c r="B7542" s="7">
        <v>44520</v>
      </c>
      <c r="C7542" s="4" t="s">
        <v>13</v>
      </c>
      <c r="D7542" s="4" t="s">
        <v>18</v>
      </c>
      <c r="E7542" s="4" t="s">
        <v>10</v>
      </c>
      <c r="F7542" s="4">
        <v>12</v>
      </c>
      <c r="G7542" s="13">
        <f t="shared" si="117"/>
        <v>400</v>
      </c>
      <c r="H7542" s="13">
        <f>tbl_Data[[#This Row],[Units]] * tbl_Data[[#This Row],[Price]]</f>
        <v>4800</v>
      </c>
      <c r="I7542" s="4" t="s">
        <v>11</v>
      </c>
      <c r="J7542" s="4" t="s">
        <v>12</v>
      </c>
      <c r="K7542" s="4" t="s">
        <v>52</v>
      </c>
    </row>
    <row r="7543" spans="2:11" x14ac:dyDescent="0.25">
      <c r="B7543" s="7">
        <v>44520</v>
      </c>
      <c r="C7543" s="4" t="s">
        <v>8</v>
      </c>
      <c r="D7543" s="4" t="s">
        <v>24</v>
      </c>
      <c r="E7543" s="4" t="s">
        <v>22</v>
      </c>
      <c r="F7543" s="4">
        <v>30</v>
      </c>
      <c r="G7543" s="13">
        <f t="shared" si="117"/>
        <v>200</v>
      </c>
      <c r="H7543" s="13">
        <f>tbl_Data[[#This Row],[Units]] * tbl_Data[[#This Row],[Price]]</f>
        <v>6000</v>
      </c>
      <c r="I7543" s="4" t="s">
        <v>11</v>
      </c>
      <c r="J7543" s="4" t="s">
        <v>12</v>
      </c>
      <c r="K7543" s="4" t="s">
        <v>54</v>
      </c>
    </row>
    <row r="7544" spans="2:11" x14ac:dyDescent="0.25">
      <c r="B7544" s="7">
        <v>44520</v>
      </c>
      <c r="C7544" s="4" t="s">
        <v>8</v>
      </c>
      <c r="D7544" s="4" t="s">
        <v>16</v>
      </c>
      <c r="E7544" s="4" t="s">
        <v>22</v>
      </c>
      <c r="F7544" s="4">
        <v>35</v>
      </c>
      <c r="G7544" s="13">
        <f t="shared" si="117"/>
        <v>200</v>
      </c>
      <c r="H7544" s="13">
        <f>tbl_Data[[#This Row],[Units]] * tbl_Data[[#This Row],[Price]]</f>
        <v>7000</v>
      </c>
      <c r="I7544" s="4" t="s">
        <v>11</v>
      </c>
      <c r="J7544" s="4" t="s">
        <v>12</v>
      </c>
      <c r="K7544" s="4" t="s">
        <v>55</v>
      </c>
    </row>
    <row r="7545" spans="2:11" x14ac:dyDescent="0.25">
      <c r="B7545" s="7">
        <v>44520</v>
      </c>
      <c r="C7545" s="4" t="s">
        <v>13</v>
      </c>
      <c r="D7545" s="4" t="s">
        <v>48</v>
      </c>
      <c r="E7545" s="4" t="s">
        <v>22</v>
      </c>
      <c r="F7545" s="4">
        <v>49</v>
      </c>
      <c r="G7545" s="13">
        <f t="shared" si="117"/>
        <v>200</v>
      </c>
      <c r="H7545" s="13">
        <f>tbl_Data[[#This Row],[Units]] * tbl_Data[[#This Row],[Price]]</f>
        <v>9800</v>
      </c>
      <c r="I7545" s="4" t="s">
        <v>11</v>
      </c>
      <c r="J7545" s="4" t="s">
        <v>12</v>
      </c>
      <c r="K7545" s="4" t="s">
        <v>52</v>
      </c>
    </row>
    <row r="7546" spans="2:11" x14ac:dyDescent="0.25">
      <c r="B7546" s="7">
        <v>44520</v>
      </c>
      <c r="C7546" s="4" t="s">
        <v>21</v>
      </c>
      <c r="D7546" s="4" t="s">
        <v>48</v>
      </c>
      <c r="E7546" s="4" t="s">
        <v>20</v>
      </c>
      <c r="F7546" s="4">
        <v>33</v>
      </c>
      <c r="G7546" s="13">
        <f t="shared" si="117"/>
        <v>300</v>
      </c>
      <c r="H7546" s="13">
        <f>tbl_Data[[#This Row],[Units]] * tbl_Data[[#This Row],[Price]]</f>
        <v>9900</v>
      </c>
      <c r="I7546" s="4" t="s">
        <v>11</v>
      </c>
      <c r="J7546" s="4" t="s">
        <v>12</v>
      </c>
      <c r="K7546" s="4" t="s">
        <v>52</v>
      </c>
    </row>
    <row r="7547" spans="2:11" x14ac:dyDescent="0.25">
      <c r="B7547" s="7">
        <v>44520</v>
      </c>
      <c r="C7547" s="4" t="s">
        <v>8</v>
      </c>
      <c r="D7547" s="4" t="s">
        <v>24</v>
      </c>
      <c r="E7547" s="4" t="s">
        <v>17</v>
      </c>
      <c r="F7547" s="4">
        <v>29</v>
      </c>
      <c r="G7547" s="13">
        <f t="shared" si="117"/>
        <v>500</v>
      </c>
      <c r="H7547" s="13">
        <f>tbl_Data[[#This Row],[Units]] * tbl_Data[[#This Row],[Price]]</f>
        <v>14500</v>
      </c>
      <c r="I7547" s="4" t="s">
        <v>11</v>
      </c>
      <c r="J7547" s="4" t="s">
        <v>12</v>
      </c>
      <c r="K7547" s="4" t="s">
        <v>55</v>
      </c>
    </row>
    <row r="7548" spans="2:11" x14ac:dyDescent="0.25">
      <c r="B7548" s="7">
        <v>44520</v>
      </c>
      <c r="C7548" s="4" t="s">
        <v>13</v>
      </c>
      <c r="D7548" s="4" t="s">
        <v>16</v>
      </c>
      <c r="E7548" s="4" t="s">
        <v>20</v>
      </c>
      <c r="F7548" s="4">
        <v>49</v>
      </c>
      <c r="G7548" s="13">
        <f t="shared" si="117"/>
        <v>300</v>
      </c>
      <c r="H7548" s="13">
        <f>tbl_Data[[#This Row],[Units]] * tbl_Data[[#This Row],[Price]]</f>
        <v>14700</v>
      </c>
      <c r="I7548" s="4" t="s">
        <v>11</v>
      </c>
      <c r="J7548" s="4" t="s">
        <v>12</v>
      </c>
      <c r="K7548" s="4" t="s">
        <v>53</v>
      </c>
    </row>
    <row r="7549" spans="2:11" x14ac:dyDescent="0.25">
      <c r="B7549" s="7">
        <v>44520</v>
      </c>
      <c r="C7549" s="4" t="s">
        <v>21</v>
      </c>
      <c r="D7549" s="4" t="s">
        <v>18</v>
      </c>
      <c r="E7549" s="4" t="s">
        <v>17</v>
      </c>
      <c r="F7549" s="4">
        <v>48</v>
      </c>
      <c r="G7549" s="13">
        <f t="shared" si="117"/>
        <v>500</v>
      </c>
      <c r="H7549" s="13">
        <f>tbl_Data[[#This Row],[Units]] * tbl_Data[[#This Row],[Price]]</f>
        <v>24000</v>
      </c>
      <c r="I7549" s="4" t="s">
        <v>11</v>
      </c>
      <c r="J7549" s="4" t="s">
        <v>12</v>
      </c>
      <c r="K7549" s="4" t="s">
        <v>55</v>
      </c>
    </row>
    <row r="7550" spans="2:11" x14ac:dyDescent="0.25">
      <c r="B7550" s="7">
        <v>44520</v>
      </c>
      <c r="C7550" s="4" t="s">
        <v>21</v>
      </c>
      <c r="D7550" s="4" t="s">
        <v>18</v>
      </c>
      <c r="E7550" s="4" t="s">
        <v>17</v>
      </c>
      <c r="F7550" s="4">
        <v>49</v>
      </c>
      <c r="G7550" s="13">
        <f t="shared" si="117"/>
        <v>500</v>
      </c>
      <c r="H7550" s="13">
        <f>tbl_Data[[#This Row],[Units]] * tbl_Data[[#This Row],[Price]]</f>
        <v>24500</v>
      </c>
      <c r="I7550" s="4" t="s">
        <v>11</v>
      </c>
      <c r="J7550" s="4" t="s">
        <v>12</v>
      </c>
      <c r="K7550" s="4" t="s">
        <v>52</v>
      </c>
    </row>
    <row r="7551" spans="2:11" x14ac:dyDescent="0.25">
      <c r="B7551" s="7">
        <v>44521</v>
      </c>
      <c r="C7551" s="4" t="s">
        <v>21</v>
      </c>
      <c r="D7551" s="4" t="s">
        <v>16</v>
      </c>
      <c r="E7551" s="4" t="s">
        <v>15</v>
      </c>
      <c r="F7551" s="4">
        <v>7</v>
      </c>
      <c r="G7551" s="13">
        <f t="shared" si="117"/>
        <v>100</v>
      </c>
      <c r="H7551" s="13">
        <f>tbl_Data[[#This Row],[Units]] * tbl_Data[[#This Row],[Price]]</f>
        <v>700</v>
      </c>
      <c r="I7551" s="4" t="s">
        <v>11</v>
      </c>
      <c r="J7551" s="4" t="s">
        <v>12</v>
      </c>
      <c r="K7551" s="4" t="s">
        <v>55</v>
      </c>
    </row>
    <row r="7552" spans="2:11" x14ac:dyDescent="0.25">
      <c r="B7552" s="7">
        <v>44521</v>
      </c>
      <c r="C7552" s="4" t="s">
        <v>21</v>
      </c>
      <c r="D7552" s="4" t="s">
        <v>18</v>
      </c>
      <c r="E7552" s="4" t="s">
        <v>22</v>
      </c>
      <c r="F7552" s="4">
        <v>10</v>
      </c>
      <c r="G7552" s="13">
        <f t="shared" si="117"/>
        <v>200</v>
      </c>
      <c r="H7552" s="13">
        <f>tbl_Data[[#This Row],[Units]] * tbl_Data[[#This Row],[Price]]</f>
        <v>2000</v>
      </c>
      <c r="I7552" s="4" t="s">
        <v>11</v>
      </c>
      <c r="J7552" s="4" t="s">
        <v>12</v>
      </c>
      <c r="K7552" s="4" t="s">
        <v>52</v>
      </c>
    </row>
    <row r="7553" spans="2:11" x14ac:dyDescent="0.25">
      <c r="B7553" s="7">
        <v>44521</v>
      </c>
      <c r="C7553" s="4" t="s">
        <v>13</v>
      </c>
      <c r="D7553" s="4" t="s">
        <v>18</v>
      </c>
      <c r="E7553" s="4" t="s">
        <v>15</v>
      </c>
      <c r="F7553" s="4">
        <v>24</v>
      </c>
      <c r="G7553" s="13">
        <f t="shared" si="117"/>
        <v>100</v>
      </c>
      <c r="H7553" s="13">
        <f>tbl_Data[[#This Row],[Units]] * tbl_Data[[#This Row],[Price]]</f>
        <v>2400</v>
      </c>
      <c r="I7553" s="4" t="s">
        <v>11</v>
      </c>
      <c r="J7553" s="4" t="s">
        <v>12</v>
      </c>
      <c r="K7553" s="4" t="s">
        <v>52</v>
      </c>
    </row>
    <row r="7554" spans="2:11" x14ac:dyDescent="0.25">
      <c r="B7554" s="7">
        <v>44521</v>
      </c>
      <c r="C7554" s="4" t="s">
        <v>13</v>
      </c>
      <c r="D7554" s="4" t="s">
        <v>48</v>
      </c>
      <c r="E7554" s="4" t="s">
        <v>22</v>
      </c>
      <c r="F7554" s="4">
        <v>12</v>
      </c>
      <c r="G7554" s="13">
        <f t="shared" si="117"/>
        <v>200</v>
      </c>
      <c r="H7554" s="13">
        <f>tbl_Data[[#This Row],[Units]] * tbl_Data[[#This Row],[Price]]</f>
        <v>2400</v>
      </c>
      <c r="I7554" s="4" t="s">
        <v>11</v>
      </c>
      <c r="J7554" s="4" t="s">
        <v>12</v>
      </c>
      <c r="K7554" s="4" t="s">
        <v>53</v>
      </c>
    </row>
    <row r="7555" spans="2:11" x14ac:dyDescent="0.25">
      <c r="B7555" s="7">
        <v>44521</v>
      </c>
      <c r="C7555" s="4" t="s">
        <v>8</v>
      </c>
      <c r="D7555" s="4" t="s">
        <v>9</v>
      </c>
      <c r="E7555" s="4" t="s">
        <v>15</v>
      </c>
      <c r="F7555" s="4">
        <v>39</v>
      </c>
      <c r="G7555" s="13">
        <f t="shared" si="117"/>
        <v>100</v>
      </c>
      <c r="H7555" s="13">
        <f>tbl_Data[[#This Row],[Units]] * tbl_Data[[#This Row],[Price]]</f>
        <v>3900</v>
      </c>
      <c r="I7555" s="4" t="s">
        <v>11</v>
      </c>
      <c r="J7555" s="4" t="s">
        <v>12</v>
      </c>
      <c r="K7555" s="4" t="s">
        <v>55</v>
      </c>
    </row>
    <row r="7556" spans="2:11" x14ac:dyDescent="0.25">
      <c r="B7556" s="7">
        <v>44521</v>
      </c>
      <c r="C7556" s="4" t="s">
        <v>21</v>
      </c>
      <c r="D7556" s="4" t="s">
        <v>16</v>
      </c>
      <c r="E7556" s="4" t="s">
        <v>17</v>
      </c>
      <c r="F7556" s="4">
        <v>13</v>
      </c>
      <c r="G7556" s="13">
        <f t="shared" ref="G7556:G7619" si="118">_xlfn.XLOOKUP(E7556, Product, dv_Price, "N/A", 0)</f>
        <v>500</v>
      </c>
      <c r="H7556" s="13">
        <f>tbl_Data[[#This Row],[Units]] * tbl_Data[[#This Row],[Price]]</f>
        <v>6500</v>
      </c>
      <c r="I7556" s="4" t="s">
        <v>23</v>
      </c>
      <c r="J7556" s="4" t="s">
        <v>12</v>
      </c>
      <c r="K7556" s="4" t="s">
        <v>55</v>
      </c>
    </row>
    <row r="7557" spans="2:11" x14ac:dyDescent="0.25">
      <c r="B7557" s="7">
        <v>44521</v>
      </c>
      <c r="C7557" s="4" t="s">
        <v>21</v>
      </c>
      <c r="D7557" s="4" t="s">
        <v>16</v>
      </c>
      <c r="E7557" s="4" t="s">
        <v>10</v>
      </c>
      <c r="F7557" s="4">
        <v>30</v>
      </c>
      <c r="G7557" s="13">
        <f t="shared" si="118"/>
        <v>400</v>
      </c>
      <c r="H7557" s="13">
        <f>tbl_Data[[#This Row],[Units]] * tbl_Data[[#This Row],[Price]]</f>
        <v>12000</v>
      </c>
      <c r="I7557" s="4" t="s">
        <v>11</v>
      </c>
      <c r="J7557" s="4" t="s">
        <v>12</v>
      </c>
      <c r="K7557" s="4" t="s">
        <v>55</v>
      </c>
    </row>
    <row r="7558" spans="2:11" x14ac:dyDescent="0.25">
      <c r="B7558" s="7">
        <v>44521</v>
      </c>
      <c r="C7558" s="4" t="s">
        <v>13</v>
      </c>
      <c r="D7558" s="4" t="s">
        <v>18</v>
      </c>
      <c r="E7558" s="4" t="s">
        <v>17</v>
      </c>
      <c r="F7558" s="4">
        <v>34</v>
      </c>
      <c r="G7558" s="13">
        <f t="shared" si="118"/>
        <v>500</v>
      </c>
      <c r="H7558" s="13">
        <f>tbl_Data[[#This Row],[Units]] * tbl_Data[[#This Row],[Price]]</f>
        <v>17000</v>
      </c>
      <c r="I7558" s="4" t="s">
        <v>11</v>
      </c>
      <c r="J7558" s="4" t="s">
        <v>12</v>
      </c>
      <c r="K7558" s="4" t="s">
        <v>54</v>
      </c>
    </row>
    <row r="7559" spans="2:11" x14ac:dyDescent="0.25">
      <c r="B7559" s="7">
        <v>44521</v>
      </c>
      <c r="C7559" s="4" t="s">
        <v>21</v>
      </c>
      <c r="D7559" s="4" t="s">
        <v>9</v>
      </c>
      <c r="E7559" s="4" t="s">
        <v>10</v>
      </c>
      <c r="F7559" s="4">
        <v>44</v>
      </c>
      <c r="G7559" s="13">
        <f t="shared" si="118"/>
        <v>400</v>
      </c>
      <c r="H7559" s="13">
        <f>tbl_Data[[#This Row],[Units]] * tbl_Data[[#This Row],[Price]]</f>
        <v>17600</v>
      </c>
      <c r="I7559" s="4" t="s">
        <v>11</v>
      </c>
      <c r="J7559" s="4" t="s">
        <v>19</v>
      </c>
      <c r="K7559" s="4" t="s">
        <v>55</v>
      </c>
    </row>
    <row r="7560" spans="2:11" x14ac:dyDescent="0.25">
      <c r="B7560" s="7">
        <v>44522</v>
      </c>
      <c r="C7560" s="4" t="s">
        <v>21</v>
      </c>
      <c r="D7560" s="4" t="s">
        <v>18</v>
      </c>
      <c r="E7560" s="4" t="s">
        <v>20</v>
      </c>
      <c r="F7560" s="4">
        <v>9</v>
      </c>
      <c r="G7560" s="13">
        <f t="shared" si="118"/>
        <v>300</v>
      </c>
      <c r="H7560" s="13">
        <f>tbl_Data[[#This Row],[Units]] * tbl_Data[[#This Row],[Price]]</f>
        <v>2700</v>
      </c>
      <c r="I7560" s="4" t="s">
        <v>23</v>
      </c>
      <c r="J7560" s="4" t="s">
        <v>12</v>
      </c>
      <c r="K7560" s="4" t="s">
        <v>53</v>
      </c>
    </row>
    <row r="7561" spans="2:11" x14ac:dyDescent="0.25">
      <c r="B7561" s="7">
        <v>44522</v>
      </c>
      <c r="C7561" s="4" t="s">
        <v>13</v>
      </c>
      <c r="D7561" s="4" t="s">
        <v>48</v>
      </c>
      <c r="E7561" s="4" t="s">
        <v>10</v>
      </c>
      <c r="F7561" s="4">
        <v>9</v>
      </c>
      <c r="G7561" s="13">
        <f t="shared" si="118"/>
        <v>400</v>
      </c>
      <c r="H7561" s="13">
        <f>tbl_Data[[#This Row],[Units]] * tbl_Data[[#This Row],[Price]]</f>
        <v>3600</v>
      </c>
      <c r="I7561" s="4" t="s">
        <v>11</v>
      </c>
      <c r="J7561" s="4" t="s">
        <v>12</v>
      </c>
      <c r="K7561" s="4" t="s">
        <v>54</v>
      </c>
    </row>
    <row r="7562" spans="2:11" x14ac:dyDescent="0.25">
      <c r="B7562" s="7">
        <v>44522</v>
      </c>
      <c r="C7562" s="4" t="s">
        <v>8</v>
      </c>
      <c r="D7562" s="4" t="s">
        <v>9</v>
      </c>
      <c r="E7562" s="4" t="s">
        <v>10</v>
      </c>
      <c r="F7562" s="4">
        <v>10</v>
      </c>
      <c r="G7562" s="13">
        <f t="shared" si="118"/>
        <v>400</v>
      </c>
      <c r="H7562" s="13">
        <f>tbl_Data[[#This Row],[Units]] * tbl_Data[[#This Row],[Price]]</f>
        <v>4000</v>
      </c>
      <c r="I7562" s="4" t="s">
        <v>11</v>
      </c>
      <c r="J7562" s="4" t="s">
        <v>12</v>
      </c>
      <c r="K7562" s="4" t="s">
        <v>55</v>
      </c>
    </row>
    <row r="7563" spans="2:11" x14ac:dyDescent="0.25">
      <c r="B7563" s="7">
        <v>44522</v>
      </c>
      <c r="C7563" s="4" t="s">
        <v>8</v>
      </c>
      <c r="D7563" s="4" t="s">
        <v>48</v>
      </c>
      <c r="E7563" s="4" t="s">
        <v>20</v>
      </c>
      <c r="F7563" s="4">
        <v>22</v>
      </c>
      <c r="G7563" s="13">
        <f t="shared" si="118"/>
        <v>300</v>
      </c>
      <c r="H7563" s="13">
        <f>tbl_Data[[#This Row],[Units]] * tbl_Data[[#This Row],[Price]]</f>
        <v>6600</v>
      </c>
      <c r="I7563" s="4" t="s">
        <v>11</v>
      </c>
      <c r="J7563" s="4" t="s">
        <v>19</v>
      </c>
      <c r="K7563" s="4" t="s">
        <v>55</v>
      </c>
    </row>
    <row r="7564" spans="2:11" x14ac:dyDescent="0.25">
      <c r="B7564" s="7">
        <v>44522</v>
      </c>
      <c r="C7564" s="4" t="s">
        <v>13</v>
      </c>
      <c r="D7564" s="4" t="s">
        <v>14</v>
      </c>
      <c r="E7564" s="4" t="s">
        <v>10</v>
      </c>
      <c r="F7564" s="4">
        <v>21</v>
      </c>
      <c r="G7564" s="13">
        <f t="shared" si="118"/>
        <v>400</v>
      </c>
      <c r="H7564" s="13">
        <f>tbl_Data[[#This Row],[Units]] * tbl_Data[[#This Row],[Price]]</f>
        <v>8400</v>
      </c>
      <c r="I7564" s="4" t="s">
        <v>11</v>
      </c>
      <c r="J7564" s="4" t="s">
        <v>19</v>
      </c>
      <c r="K7564" s="4" t="s">
        <v>52</v>
      </c>
    </row>
    <row r="7565" spans="2:11" x14ac:dyDescent="0.25">
      <c r="B7565" s="7">
        <v>44522</v>
      </c>
      <c r="C7565" s="4" t="s">
        <v>13</v>
      </c>
      <c r="D7565" s="4" t="s">
        <v>14</v>
      </c>
      <c r="E7565" s="4" t="s">
        <v>17</v>
      </c>
      <c r="F7565" s="4">
        <v>22</v>
      </c>
      <c r="G7565" s="13">
        <f t="shared" si="118"/>
        <v>500</v>
      </c>
      <c r="H7565" s="13">
        <f>tbl_Data[[#This Row],[Units]] * tbl_Data[[#This Row],[Price]]</f>
        <v>11000</v>
      </c>
      <c r="I7565" s="4" t="s">
        <v>23</v>
      </c>
      <c r="J7565" s="4" t="s">
        <v>12</v>
      </c>
      <c r="K7565" s="4" t="s">
        <v>52</v>
      </c>
    </row>
    <row r="7566" spans="2:11" x14ac:dyDescent="0.25">
      <c r="B7566" s="7">
        <v>44523</v>
      </c>
      <c r="C7566" s="4" t="s">
        <v>21</v>
      </c>
      <c r="D7566" s="4" t="s">
        <v>18</v>
      </c>
      <c r="E7566" s="4" t="s">
        <v>10</v>
      </c>
      <c r="F7566" s="4">
        <v>7</v>
      </c>
      <c r="G7566" s="13">
        <f t="shared" si="118"/>
        <v>400</v>
      </c>
      <c r="H7566" s="13">
        <f>tbl_Data[[#This Row],[Units]] * tbl_Data[[#This Row],[Price]]</f>
        <v>2800</v>
      </c>
      <c r="I7566" s="4" t="s">
        <v>11</v>
      </c>
      <c r="J7566" s="4" t="s">
        <v>12</v>
      </c>
      <c r="K7566" s="4" t="s">
        <v>55</v>
      </c>
    </row>
    <row r="7567" spans="2:11" x14ac:dyDescent="0.25">
      <c r="B7567" s="7">
        <v>44523</v>
      </c>
      <c r="C7567" s="4" t="s">
        <v>21</v>
      </c>
      <c r="D7567" s="4" t="s">
        <v>48</v>
      </c>
      <c r="E7567" s="4" t="s">
        <v>10</v>
      </c>
      <c r="F7567" s="4">
        <v>9</v>
      </c>
      <c r="G7567" s="13">
        <f t="shared" si="118"/>
        <v>400</v>
      </c>
      <c r="H7567" s="13">
        <f>tbl_Data[[#This Row],[Units]] * tbl_Data[[#This Row],[Price]]</f>
        <v>3600</v>
      </c>
      <c r="I7567" s="4" t="s">
        <v>11</v>
      </c>
      <c r="J7567" s="4" t="s">
        <v>12</v>
      </c>
      <c r="K7567" s="4" t="s">
        <v>55</v>
      </c>
    </row>
    <row r="7568" spans="2:11" x14ac:dyDescent="0.25">
      <c r="B7568" s="7">
        <v>44523</v>
      </c>
      <c r="C7568" s="4" t="s">
        <v>13</v>
      </c>
      <c r="D7568" s="4" t="s">
        <v>9</v>
      </c>
      <c r="E7568" s="4" t="s">
        <v>15</v>
      </c>
      <c r="F7568" s="4">
        <v>37</v>
      </c>
      <c r="G7568" s="13">
        <f t="shared" si="118"/>
        <v>100</v>
      </c>
      <c r="H7568" s="13">
        <f>tbl_Data[[#This Row],[Units]] * tbl_Data[[#This Row],[Price]]</f>
        <v>3700</v>
      </c>
      <c r="I7568" s="4" t="s">
        <v>11</v>
      </c>
      <c r="J7568" s="4" t="s">
        <v>19</v>
      </c>
      <c r="K7568" s="4" t="s">
        <v>52</v>
      </c>
    </row>
    <row r="7569" spans="2:11" x14ac:dyDescent="0.25">
      <c r="B7569" s="7">
        <v>44523</v>
      </c>
      <c r="C7569" s="4" t="s">
        <v>8</v>
      </c>
      <c r="D7569" s="4" t="s">
        <v>48</v>
      </c>
      <c r="E7569" s="4" t="s">
        <v>22</v>
      </c>
      <c r="F7569" s="4">
        <v>19</v>
      </c>
      <c r="G7569" s="13">
        <f t="shared" si="118"/>
        <v>200</v>
      </c>
      <c r="H7569" s="13">
        <f>tbl_Data[[#This Row],[Units]] * tbl_Data[[#This Row],[Price]]</f>
        <v>3800</v>
      </c>
      <c r="I7569" s="4" t="s">
        <v>11</v>
      </c>
      <c r="J7569" s="4" t="s">
        <v>12</v>
      </c>
      <c r="K7569" s="4" t="s">
        <v>53</v>
      </c>
    </row>
    <row r="7570" spans="2:11" x14ac:dyDescent="0.25">
      <c r="B7570" s="7">
        <v>44523</v>
      </c>
      <c r="C7570" s="4" t="s">
        <v>21</v>
      </c>
      <c r="D7570" s="4" t="s">
        <v>18</v>
      </c>
      <c r="E7570" s="4" t="s">
        <v>17</v>
      </c>
      <c r="F7570" s="4">
        <v>13</v>
      </c>
      <c r="G7570" s="13">
        <f t="shared" si="118"/>
        <v>500</v>
      </c>
      <c r="H7570" s="13">
        <f>tbl_Data[[#This Row],[Units]] * tbl_Data[[#This Row],[Price]]</f>
        <v>6500</v>
      </c>
      <c r="I7570" s="4" t="s">
        <v>11</v>
      </c>
      <c r="J7570" s="4" t="s">
        <v>12</v>
      </c>
      <c r="K7570" s="4" t="s">
        <v>52</v>
      </c>
    </row>
    <row r="7571" spans="2:11" x14ac:dyDescent="0.25">
      <c r="B7571" s="7">
        <v>44523</v>
      </c>
      <c r="C7571" s="4" t="s">
        <v>21</v>
      </c>
      <c r="D7571" s="4" t="s">
        <v>9</v>
      </c>
      <c r="E7571" s="4" t="s">
        <v>17</v>
      </c>
      <c r="F7571" s="4">
        <v>13</v>
      </c>
      <c r="G7571" s="13">
        <f t="shared" si="118"/>
        <v>500</v>
      </c>
      <c r="H7571" s="13">
        <f>tbl_Data[[#This Row],[Units]] * tbl_Data[[#This Row],[Price]]</f>
        <v>6500</v>
      </c>
      <c r="I7571" s="4" t="s">
        <v>11</v>
      </c>
      <c r="J7571" s="4" t="s">
        <v>12</v>
      </c>
      <c r="K7571" s="4" t="s">
        <v>53</v>
      </c>
    </row>
    <row r="7572" spans="2:11" x14ac:dyDescent="0.25">
      <c r="B7572" s="7">
        <v>44523</v>
      </c>
      <c r="C7572" s="4" t="s">
        <v>13</v>
      </c>
      <c r="D7572" s="4" t="s">
        <v>14</v>
      </c>
      <c r="E7572" s="4" t="s">
        <v>17</v>
      </c>
      <c r="F7572" s="4">
        <v>16</v>
      </c>
      <c r="G7572" s="13">
        <f t="shared" si="118"/>
        <v>500</v>
      </c>
      <c r="H7572" s="13">
        <f>tbl_Data[[#This Row],[Units]] * tbl_Data[[#This Row],[Price]]</f>
        <v>8000</v>
      </c>
      <c r="I7572" s="4" t="s">
        <v>23</v>
      </c>
      <c r="J7572" s="4" t="s">
        <v>19</v>
      </c>
      <c r="K7572" s="4" t="s">
        <v>55</v>
      </c>
    </row>
    <row r="7573" spans="2:11" x14ac:dyDescent="0.25">
      <c r="B7573" s="7">
        <v>44523</v>
      </c>
      <c r="C7573" s="4" t="s">
        <v>8</v>
      </c>
      <c r="D7573" s="4" t="s">
        <v>14</v>
      </c>
      <c r="E7573" s="4" t="s">
        <v>20</v>
      </c>
      <c r="F7573" s="4">
        <v>29</v>
      </c>
      <c r="G7573" s="13">
        <f t="shared" si="118"/>
        <v>300</v>
      </c>
      <c r="H7573" s="13">
        <f>tbl_Data[[#This Row],[Units]] * tbl_Data[[#This Row],[Price]]</f>
        <v>8700</v>
      </c>
      <c r="I7573" s="4" t="s">
        <v>11</v>
      </c>
      <c r="J7573" s="4" t="s">
        <v>12</v>
      </c>
      <c r="K7573" s="4" t="s">
        <v>55</v>
      </c>
    </row>
    <row r="7574" spans="2:11" x14ac:dyDescent="0.25">
      <c r="B7574" s="7">
        <v>44523</v>
      </c>
      <c r="C7574" s="4" t="s">
        <v>21</v>
      </c>
      <c r="D7574" s="4" t="s">
        <v>14</v>
      </c>
      <c r="E7574" s="4" t="s">
        <v>10</v>
      </c>
      <c r="F7574" s="4">
        <v>22</v>
      </c>
      <c r="G7574" s="13">
        <f t="shared" si="118"/>
        <v>400</v>
      </c>
      <c r="H7574" s="13">
        <f>tbl_Data[[#This Row],[Units]] * tbl_Data[[#This Row],[Price]]</f>
        <v>8800</v>
      </c>
      <c r="I7574" s="4" t="s">
        <v>11</v>
      </c>
      <c r="J7574" s="4" t="s">
        <v>12</v>
      </c>
      <c r="K7574" s="4" t="s">
        <v>52</v>
      </c>
    </row>
    <row r="7575" spans="2:11" x14ac:dyDescent="0.25">
      <c r="B7575" s="7">
        <v>44523</v>
      </c>
      <c r="C7575" s="4" t="s">
        <v>21</v>
      </c>
      <c r="D7575" s="4" t="s">
        <v>14</v>
      </c>
      <c r="E7575" s="4" t="s">
        <v>17</v>
      </c>
      <c r="F7575" s="4">
        <v>18</v>
      </c>
      <c r="G7575" s="13">
        <f t="shared" si="118"/>
        <v>500</v>
      </c>
      <c r="H7575" s="13">
        <f>tbl_Data[[#This Row],[Units]] * tbl_Data[[#This Row],[Price]]</f>
        <v>9000</v>
      </c>
      <c r="I7575" s="4" t="s">
        <v>11</v>
      </c>
      <c r="J7575" s="4" t="s">
        <v>12</v>
      </c>
      <c r="K7575" s="4" t="s">
        <v>53</v>
      </c>
    </row>
    <row r="7576" spans="2:11" x14ac:dyDescent="0.25">
      <c r="B7576" s="7">
        <v>44523</v>
      </c>
      <c r="C7576" s="4" t="s">
        <v>13</v>
      </c>
      <c r="D7576" s="4" t="s">
        <v>18</v>
      </c>
      <c r="E7576" s="4" t="s">
        <v>10</v>
      </c>
      <c r="F7576" s="4">
        <v>25</v>
      </c>
      <c r="G7576" s="13">
        <f t="shared" si="118"/>
        <v>400</v>
      </c>
      <c r="H7576" s="13">
        <f>tbl_Data[[#This Row],[Units]] * tbl_Data[[#This Row],[Price]]</f>
        <v>10000</v>
      </c>
      <c r="I7576" s="4" t="s">
        <v>11</v>
      </c>
      <c r="J7576" s="4" t="s">
        <v>12</v>
      </c>
      <c r="K7576" s="4" t="s">
        <v>52</v>
      </c>
    </row>
    <row r="7577" spans="2:11" x14ac:dyDescent="0.25">
      <c r="B7577" s="7">
        <v>44523</v>
      </c>
      <c r="C7577" s="4" t="s">
        <v>21</v>
      </c>
      <c r="D7577" s="4" t="s">
        <v>9</v>
      </c>
      <c r="E7577" s="4" t="s">
        <v>17</v>
      </c>
      <c r="F7577" s="4">
        <v>22</v>
      </c>
      <c r="G7577" s="13">
        <f t="shared" si="118"/>
        <v>500</v>
      </c>
      <c r="H7577" s="13">
        <f>tbl_Data[[#This Row],[Units]] * tbl_Data[[#This Row],[Price]]</f>
        <v>11000</v>
      </c>
      <c r="I7577" s="4" t="s">
        <v>11</v>
      </c>
      <c r="J7577" s="4" t="s">
        <v>12</v>
      </c>
      <c r="K7577" s="4" t="s">
        <v>55</v>
      </c>
    </row>
    <row r="7578" spans="2:11" x14ac:dyDescent="0.25">
      <c r="B7578" s="7">
        <v>44523</v>
      </c>
      <c r="C7578" s="4" t="s">
        <v>13</v>
      </c>
      <c r="D7578" s="4" t="s">
        <v>16</v>
      </c>
      <c r="E7578" s="4" t="s">
        <v>20</v>
      </c>
      <c r="F7578" s="4">
        <v>43</v>
      </c>
      <c r="G7578" s="13">
        <f t="shared" si="118"/>
        <v>300</v>
      </c>
      <c r="H7578" s="13">
        <f>tbl_Data[[#This Row],[Units]] * tbl_Data[[#This Row],[Price]]</f>
        <v>12900</v>
      </c>
      <c r="I7578" s="4" t="s">
        <v>11</v>
      </c>
      <c r="J7578" s="4" t="s">
        <v>12</v>
      </c>
      <c r="K7578" s="4" t="s">
        <v>52</v>
      </c>
    </row>
    <row r="7579" spans="2:11" x14ac:dyDescent="0.25">
      <c r="B7579" s="7">
        <v>44523</v>
      </c>
      <c r="C7579" s="4" t="s">
        <v>21</v>
      </c>
      <c r="D7579" s="4" t="s">
        <v>48</v>
      </c>
      <c r="E7579" s="4" t="s">
        <v>20</v>
      </c>
      <c r="F7579" s="4">
        <v>45</v>
      </c>
      <c r="G7579" s="13">
        <f t="shared" si="118"/>
        <v>300</v>
      </c>
      <c r="H7579" s="13">
        <f>tbl_Data[[#This Row],[Units]] * tbl_Data[[#This Row],[Price]]</f>
        <v>13500</v>
      </c>
      <c r="I7579" s="4" t="s">
        <v>11</v>
      </c>
      <c r="J7579" s="4" t="s">
        <v>12</v>
      </c>
      <c r="K7579" s="4" t="s">
        <v>52</v>
      </c>
    </row>
    <row r="7580" spans="2:11" x14ac:dyDescent="0.25">
      <c r="B7580" s="7">
        <v>44523</v>
      </c>
      <c r="C7580" s="4" t="s">
        <v>8</v>
      </c>
      <c r="D7580" s="4" t="s">
        <v>48</v>
      </c>
      <c r="E7580" s="4" t="s">
        <v>17</v>
      </c>
      <c r="F7580" s="4">
        <v>36</v>
      </c>
      <c r="G7580" s="13">
        <f t="shared" si="118"/>
        <v>500</v>
      </c>
      <c r="H7580" s="13">
        <f>tbl_Data[[#This Row],[Units]] * tbl_Data[[#This Row],[Price]]</f>
        <v>18000</v>
      </c>
      <c r="I7580" s="4" t="s">
        <v>11</v>
      </c>
      <c r="J7580" s="4" t="s">
        <v>12</v>
      </c>
      <c r="K7580" s="4" t="s">
        <v>54</v>
      </c>
    </row>
    <row r="7581" spans="2:11" x14ac:dyDescent="0.25">
      <c r="B7581" s="7">
        <v>44524</v>
      </c>
      <c r="C7581" s="4" t="s">
        <v>21</v>
      </c>
      <c r="D7581" s="4" t="s">
        <v>48</v>
      </c>
      <c r="E7581" s="4" t="s">
        <v>10</v>
      </c>
      <c r="F7581" s="4">
        <v>4</v>
      </c>
      <c r="G7581" s="13">
        <f t="shared" si="118"/>
        <v>400</v>
      </c>
      <c r="H7581" s="13">
        <f>tbl_Data[[#This Row],[Units]] * tbl_Data[[#This Row],[Price]]</f>
        <v>1600</v>
      </c>
      <c r="I7581" s="4" t="s">
        <v>11</v>
      </c>
      <c r="J7581" s="4" t="s">
        <v>12</v>
      </c>
      <c r="K7581" s="4" t="s">
        <v>55</v>
      </c>
    </row>
    <row r="7582" spans="2:11" x14ac:dyDescent="0.25">
      <c r="B7582" s="7">
        <v>44524</v>
      </c>
      <c r="C7582" s="4" t="s">
        <v>21</v>
      </c>
      <c r="D7582" s="4" t="s">
        <v>14</v>
      </c>
      <c r="E7582" s="4" t="s">
        <v>15</v>
      </c>
      <c r="F7582" s="4">
        <v>46</v>
      </c>
      <c r="G7582" s="13">
        <f t="shared" si="118"/>
        <v>100</v>
      </c>
      <c r="H7582" s="13">
        <f>tbl_Data[[#This Row],[Units]] * tbl_Data[[#This Row],[Price]]</f>
        <v>4600</v>
      </c>
      <c r="I7582" s="4" t="s">
        <v>11</v>
      </c>
      <c r="J7582" s="4" t="s">
        <v>12</v>
      </c>
      <c r="K7582" s="4" t="s">
        <v>55</v>
      </c>
    </row>
    <row r="7583" spans="2:11" x14ac:dyDescent="0.25">
      <c r="B7583" s="7">
        <v>44524</v>
      </c>
      <c r="C7583" s="4" t="s">
        <v>21</v>
      </c>
      <c r="D7583" s="4" t="s">
        <v>18</v>
      </c>
      <c r="E7583" s="4" t="s">
        <v>22</v>
      </c>
      <c r="F7583" s="4">
        <v>35</v>
      </c>
      <c r="G7583" s="13">
        <f t="shared" si="118"/>
        <v>200</v>
      </c>
      <c r="H7583" s="13">
        <f>tbl_Data[[#This Row],[Units]] * tbl_Data[[#This Row],[Price]]</f>
        <v>7000</v>
      </c>
      <c r="I7583" s="4" t="s">
        <v>11</v>
      </c>
      <c r="J7583" s="4" t="s">
        <v>12</v>
      </c>
      <c r="K7583" s="4" t="s">
        <v>52</v>
      </c>
    </row>
    <row r="7584" spans="2:11" x14ac:dyDescent="0.25">
      <c r="B7584" s="7">
        <v>44524</v>
      </c>
      <c r="C7584" s="4" t="s">
        <v>21</v>
      </c>
      <c r="D7584" s="4" t="s">
        <v>16</v>
      </c>
      <c r="E7584" s="4" t="s">
        <v>22</v>
      </c>
      <c r="F7584" s="4">
        <v>39</v>
      </c>
      <c r="G7584" s="13">
        <f t="shared" si="118"/>
        <v>200</v>
      </c>
      <c r="H7584" s="13">
        <f>tbl_Data[[#This Row],[Units]] * tbl_Data[[#This Row],[Price]]</f>
        <v>7800</v>
      </c>
      <c r="I7584" s="4" t="s">
        <v>23</v>
      </c>
      <c r="J7584" s="4" t="s">
        <v>12</v>
      </c>
      <c r="K7584" s="4" t="s">
        <v>55</v>
      </c>
    </row>
    <row r="7585" spans="2:11" x14ac:dyDescent="0.25">
      <c r="B7585" s="7">
        <v>44524</v>
      </c>
      <c r="C7585" s="4" t="s">
        <v>13</v>
      </c>
      <c r="D7585" s="4" t="s">
        <v>48</v>
      </c>
      <c r="E7585" s="4" t="s">
        <v>22</v>
      </c>
      <c r="F7585" s="4">
        <v>39</v>
      </c>
      <c r="G7585" s="13">
        <f t="shared" si="118"/>
        <v>200</v>
      </c>
      <c r="H7585" s="13">
        <f>tbl_Data[[#This Row],[Units]] * tbl_Data[[#This Row],[Price]]</f>
        <v>7800</v>
      </c>
      <c r="I7585" s="4" t="s">
        <v>23</v>
      </c>
      <c r="J7585" s="4" t="s">
        <v>12</v>
      </c>
      <c r="K7585" s="4" t="s">
        <v>53</v>
      </c>
    </row>
    <row r="7586" spans="2:11" x14ac:dyDescent="0.25">
      <c r="B7586" s="7">
        <v>44524</v>
      </c>
      <c r="C7586" s="4" t="s">
        <v>21</v>
      </c>
      <c r="D7586" s="4" t="s">
        <v>18</v>
      </c>
      <c r="E7586" s="4" t="s">
        <v>20</v>
      </c>
      <c r="F7586" s="4">
        <v>35</v>
      </c>
      <c r="G7586" s="13">
        <f t="shared" si="118"/>
        <v>300</v>
      </c>
      <c r="H7586" s="13">
        <f>tbl_Data[[#This Row],[Units]] * tbl_Data[[#This Row],[Price]]</f>
        <v>10500</v>
      </c>
      <c r="I7586" s="4" t="s">
        <v>11</v>
      </c>
      <c r="J7586" s="4" t="s">
        <v>12</v>
      </c>
      <c r="K7586" s="4" t="s">
        <v>53</v>
      </c>
    </row>
    <row r="7587" spans="2:11" x14ac:dyDescent="0.25">
      <c r="B7587" s="7">
        <v>44524</v>
      </c>
      <c r="C7587" s="4" t="s">
        <v>8</v>
      </c>
      <c r="D7587" s="4" t="s">
        <v>14</v>
      </c>
      <c r="E7587" s="4" t="s">
        <v>10</v>
      </c>
      <c r="F7587" s="4">
        <v>37</v>
      </c>
      <c r="G7587" s="13">
        <f t="shared" si="118"/>
        <v>400</v>
      </c>
      <c r="H7587" s="13">
        <f>tbl_Data[[#This Row],[Units]] * tbl_Data[[#This Row],[Price]]</f>
        <v>14800</v>
      </c>
      <c r="I7587" s="4" t="s">
        <v>11</v>
      </c>
      <c r="J7587" s="4" t="s">
        <v>19</v>
      </c>
      <c r="K7587" s="4" t="s">
        <v>52</v>
      </c>
    </row>
    <row r="7588" spans="2:11" x14ac:dyDescent="0.25">
      <c r="B7588" s="7">
        <v>44524</v>
      </c>
      <c r="C7588" s="4" t="s">
        <v>13</v>
      </c>
      <c r="D7588" s="4" t="s">
        <v>18</v>
      </c>
      <c r="E7588" s="4" t="s">
        <v>17</v>
      </c>
      <c r="F7588" s="4">
        <v>31</v>
      </c>
      <c r="G7588" s="13">
        <f t="shared" si="118"/>
        <v>500</v>
      </c>
      <c r="H7588" s="13">
        <f>tbl_Data[[#This Row],[Units]] * tbl_Data[[#This Row],[Price]]</f>
        <v>15500</v>
      </c>
      <c r="I7588" s="4" t="s">
        <v>23</v>
      </c>
      <c r="J7588" s="4" t="s">
        <v>12</v>
      </c>
      <c r="K7588" s="4" t="s">
        <v>53</v>
      </c>
    </row>
    <row r="7589" spans="2:11" x14ac:dyDescent="0.25">
      <c r="B7589" s="7">
        <v>44524</v>
      </c>
      <c r="C7589" s="4" t="s">
        <v>13</v>
      </c>
      <c r="D7589" s="4" t="s">
        <v>18</v>
      </c>
      <c r="E7589" s="4" t="s">
        <v>10</v>
      </c>
      <c r="F7589" s="4">
        <v>45</v>
      </c>
      <c r="G7589" s="13">
        <f t="shared" si="118"/>
        <v>400</v>
      </c>
      <c r="H7589" s="13">
        <f>tbl_Data[[#This Row],[Units]] * tbl_Data[[#This Row],[Price]]</f>
        <v>18000</v>
      </c>
      <c r="I7589" s="4" t="s">
        <v>11</v>
      </c>
      <c r="J7589" s="4" t="s">
        <v>12</v>
      </c>
      <c r="K7589" s="4" t="s">
        <v>53</v>
      </c>
    </row>
    <row r="7590" spans="2:11" x14ac:dyDescent="0.25">
      <c r="B7590" s="7">
        <v>44524</v>
      </c>
      <c r="C7590" s="4" t="s">
        <v>21</v>
      </c>
      <c r="D7590" s="4" t="s">
        <v>48</v>
      </c>
      <c r="E7590" s="4" t="s">
        <v>10</v>
      </c>
      <c r="F7590" s="4">
        <v>46</v>
      </c>
      <c r="G7590" s="13">
        <f t="shared" si="118"/>
        <v>400</v>
      </c>
      <c r="H7590" s="13">
        <f>tbl_Data[[#This Row],[Units]] * tbl_Data[[#This Row],[Price]]</f>
        <v>18400</v>
      </c>
      <c r="I7590" s="4" t="s">
        <v>11</v>
      </c>
      <c r="J7590" s="4" t="s">
        <v>12</v>
      </c>
      <c r="K7590" s="4" t="s">
        <v>55</v>
      </c>
    </row>
    <row r="7591" spans="2:11" x14ac:dyDescent="0.25">
      <c r="B7591" s="7">
        <v>44524</v>
      </c>
      <c r="C7591" s="4" t="s">
        <v>13</v>
      </c>
      <c r="D7591" s="4" t="s">
        <v>48</v>
      </c>
      <c r="E7591" s="4" t="s">
        <v>10</v>
      </c>
      <c r="F7591" s="4">
        <v>49</v>
      </c>
      <c r="G7591" s="13">
        <f t="shared" si="118"/>
        <v>400</v>
      </c>
      <c r="H7591" s="13">
        <f>tbl_Data[[#This Row],[Units]] * tbl_Data[[#This Row],[Price]]</f>
        <v>19600</v>
      </c>
      <c r="I7591" s="4" t="s">
        <v>11</v>
      </c>
      <c r="J7591" s="4" t="s">
        <v>12</v>
      </c>
      <c r="K7591" s="4" t="s">
        <v>52</v>
      </c>
    </row>
    <row r="7592" spans="2:11" x14ac:dyDescent="0.25">
      <c r="B7592" s="7">
        <v>44525</v>
      </c>
      <c r="C7592" s="4" t="s">
        <v>8</v>
      </c>
      <c r="D7592" s="4" t="s">
        <v>16</v>
      </c>
      <c r="E7592" s="4" t="s">
        <v>10</v>
      </c>
      <c r="F7592" s="4">
        <v>4</v>
      </c>
      <c r="G7592" s="13">
        <f t="shared" si="118"/>
        <v>400</v>
      </c>
      <c r="H7592" s="13">
        <f>tbl_Data[[#This Row],[Units]] * tbl_Data[[#This Row],[Price]]</f>
        <v>1600</v>
      </c>
      <c r="I7592" s="4" t="s">
        <v>11</v>
      </c>
      <c r="J7592" s="4" t="s">
        <v>12</v>
      </c>
      <c r="K7592" s="4" t="s">
        <v>54</v>
      </c>
    </row>
    <row r="7593" spans="2:11" x14ac:dyDescent="0.25">
      <c r="B7593" s="7">
        <v>44525</v>
      </c>
      <c r="C7593" s="4" t="s">
        <v>13</v>
      </c>
      <c r="D7593" s="4" t="s">
        <v>14</v>
      </c>
      <c r="E7593" s="4" t="s">
        <v>22</v>
      </c>
      <c r="F7593" s="4">
        <v>20</v>
      </c>
      <c r="G7593" s="13">
        <f t="shared" si="118"/>
        <v>200</v>
      </c>
      <c r="H7593" s="13">
        <f>tbl_Data[[#This Row],[Units]] * tbl_Data[[#This Row],[Price]]</f>
        <v>4000</v>
      </c>
      <c r="I7593" s="4" t="s">
        <v>11</v>
      </c>
      <c r="J7593" s="4" t="s">
        <v>12</v>
      </c>
      <c r="K7593" s="4" t="s">
        <v>52</v>
      </c>
    </row>
    <row r="7594" spans="2:11" x14ac:dyDescent="0.25">
      <c r="B7594" s="7">
        <v>44525</v>
      </c>
      <c r="C7594" s="4" t="s">
        <v>13</v>
      </c>
      <c r="D7594" s="4" t="s">
        <v>48</v>
      </c>
      <c r="E7594" s="4" t="s">
        <v>10</v>
      </c>
      <c r="F7594" s="4">
        <v>21</v>
      </c>
      <c r="G7594" s="13">
        <f t="shared" si="118"/>
        <v>400</v>
      </c>
      <c r="H7594" s="13">
        <f>tbl_Data[[#This Row],[Units]] * tbl_Data[[#This Row],[Price]]</f>
        <v>8400</v>
      </c>
      <c r="I7594" s="4" t="s">
        <v>11</v>
      </c>
      <c r="J7594" s="4" t="s">
        <v>12</v>
      </c>
      <c r="K7594" s="4" t="s">
        <v>52</v>
      </c>
    </row>
    <row r="7595" spans="2:11" x14ac:dyDescent="0.25">
      <c r="B7595" s="7">
        <v>44525</v>
      </c>
      <c r="C7595" s="4" t="s">
        <v>8</v>
      </c>
      <c r="D7595" s="4" t="s">
        <v>9</v>
      </c>
      <c r="E7595" s="4" t="s">
        <v>10</v>
      </c>
      <c r="F7595" s="4">
        <v>23</v>
      </c>
      <c r="G7595" s="13">
        <f t="shared" si="118"/>
        <v>400</v>
      </c>
      <c r="H7595" s="13">
        <f>tbl_Data[[#This Row],[Units]] * tbl_Data[[#This Row],[Price]]</f>
        <v>9200</v>
      </c>
      <c r="I7595" s="4" t="s">
        <v>11</v>
      </c>
      <c r="J7595" s="4" t="s">
        <v>12</v>
      </c>
      <c r="K7595" s="4" t="s">
        <v>55</v>
      </c>
    </row>
    <row r="7596" spans="2:11" x14ac:dyDescent="0.25">
      <c r="B7596" s="7">
        <v>44525</v>
      </c>
      <c r="C7596" s="4" t="s">
        <v>21</v>
      </c>
      <c r="D7596" s="4" t="s">
        <v>18</v>
      </c>
      <c r="E7596" s="4" t="s">
        <v>10</v>
      </c>
      <c r="F7596" s="4">
        <v>25</v>
      </c>
      <c r="G7596" s="13">
        <f t="shared" si="118"/>
        <v>400</v>
      </c>
      <c r="H7596" s="13">
        <f>tbl_Data[[#This Row],[Units]] * tbl_Data[[#This Row],[Price]]</f>
        <v>10000</v>
      </c>
      <c r="I7596" s="4" t="s">
        <v>23</v>
      </c>
      <c r="J7596" s="4" t="s">
        <v>12</v>
      </c>
      <c r="K7596" s="4" t="s">
        <v>52</v>
      </c>
    </row>
    <row r="7597" spans="2:11" x14ac:dyDescent="0.25">
      <c r="B7597" s="7">
        <v>44525</v>
      </c>
      <c r="C7597" s="4" t="s">
        <v>8</v>
      </c>
      <c r="D7597" s="4" t="s">
        <v>14</v>
      </c>
      <c r="E7597" s="4" t="s">
        <v>17</v>
      </c>
      <c r="F7597" s="4">
        <v>23</v>
      </c>
      <c r="G7597" s="13">
        <f t="shared" si="118"/>
        <v>500</v>
      </c>
      <c r="H7597" s="13">
        <f>tbl_Data[[#This Row],[Units]] * tbl_Data[[#This Row],[Price]]</f>
        <v>11500</v>
      </c>
      <c r="I7597" s="4" t="s">
        <v>11</v>
      </c>
      <c r="J7597" s="4" t="s">
        <v>12</v>
      </c>
      <c r="K7597" s="4" t="s">
        <v>52</v>
      </c>
    </row>
    <row r="7598" spans="2:11" x14ac:dyDescent="0.25">
      <c r="B7598" s="7">
        <v>44525</v>
      </c>
      <c r="C7598" s="4" t="s">
        <v>13</v>
      </c>
      <c r="D7598" s="4" t="s">
        <v>18</v>
      </c>
      <c r="E7598" s="4" t="s">
        <v>10</v>
      </c>
      <c r="F7598" s="4">
        <v>29</v>
      </c>
      <c r="G7598" s="13">
        <f t="shared" si="118"/>
        <v>400</v>
      </c>
      <c r="H7598" s="13">
        <f>tbl_Data[[#This Row],[Units]] * tbl_Data[[#This Row],[Price]]</f>
        <v>11600</v>
      </c>
      <c r="I7598" s="4" t="s">
        <v>11</v>
      </c>
      <c r="J7598" s="4" t="s">
        <v>12</v>
      </c>
      <c r="K7598" s="4" t="s">
        <v>52</v>
      </c>
    </row>
    <row r="7599" spans="2:11" x14ac:dyDescent="0.25">
      <c r="B7599" s="7">
        <v>44525</v>
      </c>
      <c r="C7599" s="4" t="s">
        <v>13</v>
      </c>
      <c r="D7599" s="4" t="s">
        <v>24</v>
      </c>
      <c r="E7599" s="4" t="s">
        <v>10</v>
      </c>
      <c r="F7599" s="4">
        <v>29</v>
      </c>
      <c r="G7599" s="13">
        <f t="shared" si="118"/>
        <v>400</v>
      </c>
      <c r="H7599" s="13">
        <f>tbl_Data[[#This Row],[Units]] * tbl_Data[[#This Row],[Price]]</f>
        <v>11600</v>
      </c>
      <c r="I7599" s="4" t="s">
        <v>11</v>
      </c>
      <c r="J7599" s="4" t="s">
        <v>12</v>
      </c>
      <c r="K7599" s="4" t="s">
        <v>55</v>
      </c>
    </row>
    <row r="7600" spans="2:11" x14ac:dyDescent="0.25">
      <c r="B7600" s="7">
        <v>44525</v>
      </c>
      <c r="C7600" s="4" t="s">
        <v>21</v>
      </c>
      <c r="D7600" s="4" t="s">
        <v>16</v>
      </c>
      <c r="E7600" s="4" t="s">
        <v>10</v>
      </c>
      <c r="F7600" s="4">
        <v>40</v>
      </c>
      <c r="G7600" s="13">
        <f t="shared" si="118"/>
        <v>400</v>
      </c>
      <c r="H7600" s="13">
        <f>tbl_Data[[#This Row],[Units]] * tbl_Data[[#This Row],[Price]]</f>
        <v>16000</v>
      </c>
      <c r="I7600" s="4" t="s">
        <v>11</v>
      </c>
      <c r="J7600" s="4" t="s">
        <v>12</v>
      </c>
      <c r="K7600" s="4" t="s">
        <v>52</v>
      </c>
    </row>
    <row r="7601" spans="2:11" x14ac:dyDescent="0.25">
      <c r="B7601" s="7">
        <v>44525</v>
      </c>
      <c r="C7601" s="4" t="s">
        <v>21</v>
      </c>
      <c r="D7601" s="4" t="s">
        <v>18</v>
      </c>
      <c r="E7601" s="4" t="s">
        <v>10</v>
      </c>
      <c r="F7601" s="4">
        <v>41</v>
      </c>
      <c r="G7601" s="13">
        <f t="shared" si="118"/>
        <v>400</v>
      </c>
      <c r="H7601" s="13">
        <f>tbl_Data[[#This Row],[Units]] * tbl_Data[[#This Row],[Price]]</f>
        <v>16400</v>
      </c>
      <c r="I7601" s="4" t="s">
        <v>11</v>
      </c>
      <c r="J7601" s="4" t="s">
        <v>12</v>
      </c>
      <c r="K7601" s="4" t="s">
        <v>55</v>
      </c>
    </row>
    <row r="7602" spans="2:11" x14ac:dyDescent="0.25">
      <c r="B7602" s="7">
        <v>44525</v>
      </c>
      <c r="C7602" s="4" t="s">
        <v>21</v>
      </c>
      <c r="D7602" s="4" t="s">
        <v>9</v>
      </c>
      <c r="E7602" s="4" t="s">
        <v>17</v>
      </c>
      <c r="F7602" s="4">
        <v>43</v>
      </c>
      <c r="G7602" s="13">
        <f t="shared" si="118"/>
        <v>500</v>
      </c>
      <c r="H7602" s="13">
        <f>tbl_Data[[#This Row],[Units]] * tbl_Data[[#This Row],[Price]]</f>
        <v>21500</v>
      </c>
      <c r="I7602" s="4" t="s">
        <v>11</v>
      </c>
      <c r="J7602" s="4" t="s">
        <v>12</v>
      </c>
      <c r="K7602" s="4" t="s">
        <v>52</v>
      </c>
    </row>
    <row r="7603" spans="2:11" x14ac:dyDescent="0.25">
      <c r="B7603" s="7">
        <v>44526</v>
      </c>
      <c r="C7603" s="4" t="s">
        <v>21</v>
      </c>
      <c r="D7603" s="4" t="s">
        <v>24</v>
      </c>
      <c r="E7603" s="4" t="s">
        <v>15</v>
      </c>
      <c r="F7603" s="4">
        <v>1</v>
      </c>
      <c r="G7603" s="13">
        <f t="shared" si="118"/>
        <v>100</v>
      </c>
      <c r="H7603" s="13">
        <f>tbl_Data[[#This Row],[Units]] * tbl_Data[[#This Row],[Price]]</f>
        <v>100</v>
      </c>
      <c r="I7603" s="4" t="s">
        <v>11</v>
      </c>
      <c r="J7603" s="4" t="s">
        <v>12</v>
      </c>
      <c r="K7603" s="4" t="s">
        <v>52</v>
      </c>
    </row>
    <row r="7604" spans="2:11" x14ac:dyDescent="0.25">
      <c r="B7604" s="7">
        <v>44526</v>
      </c>
      <c r="C7604" s="4" t="s">
        <v>8</v>
      </c>
      <c r="D7604" s="4" t="s">
        <v>18</v>
      </c>
      <c r="E7604" s="4" t="s">
        <v>17</v>
      </c>
      <c r="F7604" s="4">
        <v>2</v>
      </c>
      <c r="G7604" s="13">
        <f t="shared" si="118"/>
        <v>500</v>
      </c>
      <c r="H7604" s="13">
        <f>tbl_Data[[#This Row],[Units]] * tbl_Data[[#This Row],[Price]]</f>
        <v>1000</v>
      </c>
      <c r="I7604" s="4" t="s">
        <v>11</v>
      </c>
      <c r="J7604" s="4" t="s">
        <v>19</v>
      </c>
      <c r="K7604" s="4" t="s">
        <v>54</v>
      </c>
    </row>
    <row r="7605" spans="2:11" x14ac:dyDescent="0.25">
      <c r="B7605" s="7">
        <v>44526</v>
      </c>
      <c r="C7605" s="4" t="s">
        <v>13</v>
      </c>
      <c r="D7605" s="4" t="s">
        <v>18</v>
      </c>
      <c r="E7605" s="4" t="s">
        <v>17</v>
      </c>
      <c r="F7605" s="4">
        <v>6</v>
      </c>
      <c r="G7605" s="13">
        <f t="shared" si="118"/>
        <v>500</v>
      </c>
      <c r="H7605" s="13">
        <f>tbl_Data[[#This Row],[Units]] * tbl_Data[[#This Row],[Price]]</f>
        <v>3000</v>
      </c>
      <c r="I7605" s="4" t="s">
        <v>11</v>
      </c>
      <c r="J7605" s="4" t="s">
        <v>12</v>
      </c>
      <c r="K7605" s="4" t="s">
        <v>52</v>
      </c>
    </row>
    <row r="7606" spans="2:11" x14ac:dyDescent="0.25">
      <c r="B7606" s="7">
        <v>44526</v>
      </c>
      <c r="C7606" s="4" t="s">
        <v>21</v>
      </c>
      <c r="D7606" s="4" t="s">
        <v>18</v>
      </c>
      <c r="E7606" s="4" t="s">
        <v>17</v>
      </c>
      <c r="F7606" s="4">
        <v>9</v>
      </c>
      <c r="G7606" s="13">
        <f t="shared" si="118"/>
        <v>500</v>
      </c>
      <c r="H7606" s="13">
        <f>tbl_Data[[#This Row],[Units]] * tbl_Data[[#This Row],[Price]]</f>
        <v>4500</v>
      </c>
      <c r="I7606" s="4" t="s">
        <v>23</v>
      </c>
      <c r="J7606" s="4" t="s">
        <v>12</v>
      </c>
      <c r="K7606" s="4" t="s">
        <v>55</v>
      </c>
    </row>
    <row r="7607" spans="2:11" x14ac:dyDescent="0.25">
      <c r="B7607" s="7">
        <v>44526</v>
      </c>
      <c r="C7607" s="4" t="s">
        <v>21</v>
      </c>
      <c r="D7607" s="4" t="s">
        <v>14</v>
      </c>
      <c r="E7607" s="4" t="s">
        <v>22</v>
      </c>
      <c r="F7607" s="4">
        <v>32</v>
      </c>
      <c r="G7607" s="13">
        <f t="shared" si="118"/>
        <v>200</v>
      </c>
      <c r="H7607" s="13">
        <f>tbl_Data[[#This Row],[Units]] * tbl_Data[[#This Row],[Price]]</f>
        <v>6400</v>
      </c>
      <c r="I7607" s="4" t="s">
        <v>11</v>
      </c>
      <c r="J7607" s="4" t="s">
        <v>12</v>
      </c>
      <c r="K7607" s="4" t="s">
        <v>52</v>
      </c>
    </row>
    <row r="7608" spans="2:11" x14ac:dyDescent="0.25">
      <c r="B7608" s="7">
        <v>44526</v>
      </c>
      <c r="C7608" s="4" t="s">
        <v>13</v>
      </c>
      <c r="D7608" s="4" t="s">
        <v>9</v>
      </c>
      <c r="E7608" s="4" t="s">
        <v>20</v>
      </c>
      <c r="F7608" s="4">
        <v>23</v>
      </c>
      <c r="G7608" s="13">
        <f t="shared" si="118"/>
        <v>300</v>
      </c>
      <c r="H7608" s="13">
        <f>tbl_Data[[#This Row],[Units]] * tbl_Data[[#This Row],[Price]]</f>
        <v>6900</v>
      </c>
      <c r="I7608" s="4" t="s">
        <v>11</v>
      </c>
      <c r="J7608" s="4" t="s">
        <v>12</v>
      </c>
      <c r="K7608" s="4" t="s">
        <v>56</v>
      </c>
    </row>
    <row r="7609" spans="2:11" x14ac:dyDescent="0.25">
      <c r="B7609" s="7">
        <v>44526</v>
      </c>
      <c r="C7609" s="4" t="s">
        <v>13</v>
      </c>
      <c r="D7609" s="4" t="s">
        <v>18</v>
      </c>
      <c r="E7609" s="4" t="s">
        <v>22</v>
      </c>
      <c r="F7609" s="4">
        <v>37</v>
      </c>
      <c r="G7609" s="13">
        <f t="shared" si="118"/>
        <v>200</v>
      </c>
      <c r="H7609" s="13">
        <f>tbl_Data[[#This Row],[Units]] * tbl_Data[[#This Row],[Price]]</f>
        <v>7400</v>
      </c>
      <c r="I7609" s="4" t="s">
        <v>11</v>
      </c>
      <c r="J7609" s="4" t="s">
        <v>12</v>
      </c>
      <c r="K7609" s="4" t="s">
        <v>54</v>
      </c>
    </row>
    <row r="7610" spans="2:11" x14ac:dyDescent="0.25">
      <c r="B7610" s="7">
        <v>44526</v>
      </c>
      <c r="C7610" s="4" t="s">
        <v>13</v>
      </c>
      <c r="D7610" s="4" t="s">
        <v>18</v>
      </c>
      <c r="E7610" s="4" t="s">
        <v>17</v>
      </c>
      <c r="F7610" s="4">
        <v>24</v>
      </c>
      <c r="G7610" s="13">
        <f t="shared" si="118"/>
        <v>500</v>
      </c>
      <c r="H7610" s="13">
        <f>tbl_Data[[#This Row],[Units]] * tbl_Data[[#This Row],[Price]]</f>
        <v>12000</v>
      </c>
      <c r="I7610" s="4" t="s">
        <v>23</v>
      </c>
      <c r="J7610" s="4" t="s">
        <v>12</v>
      </c>
      <c r="K7610" s="4" t="s">
        <v>52</v>
      </c>
    </row>
    <row r="7611" spans="2:11" x14ac:dyDescent="0.25">
      <c r="B7611" s="7">
        <v>44526</v>
      </c>
      <c r="C7611" s="4" t="s">
        <v>21</v>
      </c>
      <c r="D7611" s="4" t="s">
        <v>16</v>
      </c>
      <c r="E7611" s="4" t="s">
        <v>20</v>
      </c>
      <c r="F7611" s="4">
        <v>43</v>
      </c>
      <c r="G7611" s="13">
        <f t="shared" si="118"/>
        <v>300</v>
      </c>
      <c r="H7611" s="13">
        <f>tbl_Data[[#This Row],[Units]] * tbl_Data[[#This Row],[Price]]</f>
        <v>12900</v>
      </c>
      <c r="I7611" s="4" t="s">
        <v>11</v>
      </c>
      <c r="J7611" s="4" t="s">
        <v>12</v>
      </c>
      <c r="K7611" s="4" t="s">
        <v>55</v>
      </c>
    </row>
    <row r="7612" spans="2:11" x14ac:dyDescent="0.25">
      <c r="B7612" s="7">
        <v>44526</v>
      </c>
      <c r="C7612" s="4" t="s">
        <v>21</v>
      </c>
      <c r="D7612" s="4" t="s">
        <v>16</v>
      </c>
      <c r="E7612" s="4" t="s">
        <v>10</v>
      </c>
      <c r="F7612" s="4">
        <v>33</v>
      </c>
      <c r="G7612" s="13">
        <f t="shared" si="118"/>
        <v>400</v>
      </c>
      <c r="H7612" s="13">
        <f>tbl_Data[[#This Row],[Units]] * tbl_Data[[#This Row],[Price]]</f>
        <v>13200</v>
      </c>
      <c r="I7612" s="4" t="s">
        <v>11</v>
      </c>
      <c r="J7612" s="4" t="s">
        <v>12</v>
      </c>
      <c r="K7612" s="4" t="s">
        <v>52</v>
      </c>
    </row>
    <row r="7613" spans="2:11" x14ac:dyDescent="0.25">
      <c r="B7613" s="7">
        <v>44526</v>
      </c>
      <c r="C7613" s="4" t="s">
        <v>13</v>
      </c>
      <c r="D7613" s="4" t="s">
        <v>14</v>
      </c>
      <c r="E7613" s="4" t="s">
        <v>10</v>
      </c>
      <c r="F7613" s="4">
        <v>35</v>
      </c>
      <c r="G7613" s="13">
        <f t="shared" si="118"/>
        <v>400</v>
      </c>
      <c r="H7613" s="13">
        <f>tbl_Data[[#This Row],[Units]] * tbl_Data[[#This Row],[Price]]</f>
        <v>14000</v>
      </c>
      <c r="I7613" s="4" t="s">
        <v>11</v>
      </c>
      <c r="J7613" s="4" t="s">
        <v>12</v>
      </c>
      <c r="K7613" s="4" t="s">
        <v>55</v>
      </c>
    </row>
    <row r="7614" spans="2:11" x14ac:dyDescent="0.25">
      <c r="B7614" s="7">
        <v>44526</v>
      </c>
      <c r="C7614" s="4" t="s">
        <v>21</v>
      </c>
      <c r="D7614" s="4" t="s">
        <v>9</v>
      </c>
      <c r="E7614" s="4" t="s">
        <v>20</v>
      </c>
      <c r="F7614" s="4">
        <v>48</v>
      </c>
      <c r="G7614" s="13">
        <f t="shared" si="118"/>
        <v>300</v>
      </c>
      <c r="H7614" s="13">
        <f>tbl_Data[[#This Row],[Units]] * tbl_Data[[#This Row],[Price]]</f>
        <v>14400</v>
      </c>
      <c r="I7614" s="4" t="s">
        <v>11</v>
      </c>
      <c r="J7614" s="4" t="s">
        <v>12</v>
      </c>
      <c r="K7614" s="4" t="s">
        <v>55</v>
      </c>
    </row>
    <row r="7615" spans="2:11" x14ac:dyDescent="0.25">
      <c r="B7615" s="7">
        <v>44526</v>
      </c>
      <c r="C7615" s="4" t="s">
        <v>13</v>
      </c>
      <c r="D7615" s="4" t="s">
        <v>14</v>
      </c>
      <c r="E7615" s="4" t="s">
        <v>17</v>
      </c>
      <c r="F7615" s="4">
        <v>32</v>
      </c>
      <c r="G7615" s="13">
        <f t="shared" si="118"/>
        <v>500</v>
      </c>
      <c r="H7615" s="13">
        <f>tbl_Data[[#This Row],[Units]] * tbl_Data[[#This Row],[Price]]</f>
        <v>16000</v>
      </c>
      <c r="I7615" s="4" t="s">
        <v>11</v>
      </c>
      <c r="J7615" s="4" t="s">
        <v>12</v>
      </c>
      <c r="K7615" s="4" t="s">
        <v>54</v>
      </c>
    </row>
    <row r="7616" spans="2:11" x14ac:dyDescent="0.25">
      <c r="B7616" s="7">
        <v>44526</v>
      </c>
      <c r="C7616" s="4" t="s">
        <v>21</v>
      </c>
      <c r="D7616" s="4" t="s">
        <v>9</v>
      </c>
      <c r="E7616" s="4" t="s">
        <v>10</v>
      </c>
      <c r="F7616" s="4">
        <v>42</v>
      </c>
      <c r="G7616" s="13">
        <f t="shared" si="118"/>
        <v>400</v>
      </c>
      <c r="H7616" s="13">
        <f>tbl_Data[[#This Row],[Units]] * tbl_Data[[#This Row],[Price]]</f>
        <v>16800</v>
      </c>
      <c r="I7616" s="4" t="s">
        <v>11</v>
      </c>
      <c r="J7616" s="4" t="s">
        <v>12</v>
      </c>
      <c r="K7616" s="4" t="s">
        <v>53</v>
      </c>
    </row>
    <row r="7617" spans="2:11" x14ac:dyDescent="0.25">
      <c r="B7617" s="7">
        <v>44526</v>
      </c>
      <c r="C7617" s="4" t="s">
        <v>8</v>
      </c>
      <c r="D7617" s="4" t="s">
        <v>18</v>
      </c>
      <c r="E7617" s="4" t="s">
        <v>17</v>
      </c>
      <c r="F7617" s="4">
        <v>35</v>
      </c>
      <c r="G7617" s="13">
        <f t="shared" si="118"/>
        <v>500</v>
      </c>
      <c r="H7617" s="13">
        <f>tbl_Data[[#This Row],[Units]] * tbl_Data[[#This Row],[Price]]</f>
        <v>17500</v>
      </c>
      <c r="I7617" s="4" t="s">
        <v>11</v>
      </c>
      <c r="J7617" s="4" t="s">
        <v>19</v>
      </c>
      <c r="K7617" s="4" t="s">
        <v>53</v>
      </c>
    </row>
    <row r="7618" spans="2:11" x14ac:dyDescent="0.25">
      <c r="B7618" s="7">
        <v>44527</v>
      </c>
      <c r="C7618" s="4" t="s">
        <v>13</v>
      </c>
      <c r="D7618" s="4" t="s">
        <v>18</v>
      </c>
      <c r="E7618" s="4" t="s">
        <v>20</v>
      </c>
      <c r="F7618" s="4">
        <v>6</v>
      </c>
      <c r="G7618" s="13">
        <f t="shared" si="118"/>
        <v>300</v>
      </c>
      <c r="H7618" s="13">
        <f>tbl_Data[[#This Row],[Units]] * tbl_Data[[#This Row],[Price]]</f>
        <v>1800</v>
      </c>
      <c r="I7618" s="4" t="s">
        <v>11</v>
      </c>
      <c r="J7618" s="4" t="s">
        <v>12</v>
      </c>
      <c r="K7618" s="4" t="s">
        <v>53</v>
      </c>
    </row>
    <row r="7619" spans="2:11" x14ac:dyDescent="0.25">
      <c r="B7619" s="7">
        <v>44527</v>
      </c>
      <c r="C7619" s="4" t="s">
        <v>8</v>
      </c>
      <c r="D7619" s="4" t="s">
        <v>24</v>
      </c>
      <c r="E7619" s="4" t="s">
        <v>10</v>
      </c>
      <c r="F7619" s="4">
        <v>5</v>
      </c>
      <c r="G7619" s="13">
        <f t="shared" si="118"/>
        <v>400</v>
      </c>
      <c r="H7619" s="13">
        <f>tbl_Data[[#This Row],[Units]] * tbl_Data[[#This Row],[Price]]</f>
        <v>2000</v>
      </c>
      <c r="I7619" s="4" t="s">
        <v>11</v>
      </c>
      <c r="J7619" s="4" t="s">
        <v>12</v>
      </c>
      <c r="K7619" s="4" t="s">
        <v>52</v>
      </c>
    </row>
    <row r="7620" spans="2:11" x14ac:dyDescent="0.25">
      <c r="B7620" s="7">
        <v>44527</v>
      </c>
      <c r="C7620" s="4" t="s">
        <v>21</v>
      </c>
      <c r="D7620" s="4" t="s">
        <v>14</v>
      </c>
      <c r="E7620" s="4" t="s">
        <v>10</v>
      </c>
      <c r="F7620" s="4">
        <v>9</v>
      </c>
      <c r="G7620" s="13">
        <f t="shared" ref="G7620:G7683" si="119">_xlfn.XLOOKUP(E7620, Product, dv_Price, "N/A", 0)</f>
        <v>400</v>
      </c>
      <c r="H7620" s="13">
        <f>tbl_Data[[#This Row],[Units]] * tbl_Data[[#This Row],[Price]]</f>
        <v>3600</v>
      </c>
      <c r="I7620" s="4" t="s">
        <v>11</v>
      </c>
      <c r="J7620" s="4" t="s">
        <v>12</v>
      </c>
      <c r="K7620" s="4" t="s">
        <v>55</v>
      </c>
    </row>
    <row r="7621" spans="2:11" x14ac:dyDescent="0.25">
      <c r="B7621" s="7">
        <v>44527</v>
      </c>
      <c r="C7621" s="4" t="s">
        <v>13</v>
      </c>
      <c r="D7621" s="4" t="s">
        <v>48</v>
      </c>
      <c r="E7621" s="4" t="s">
        <v>20</v>
      </c>
      <c r="F7621" s="4">
        <v>21</v>
      </c>
      <c r="G7621" s="13">
        <f t="shared" si="119"/>
        <v>300</v>
      </c>
      <c r="H7621" s="13">
        <f>tbl_Data[[#This Row],[Units]] * tbl_Data[[#This Row],[Price]]</f>
        <v>6300</v>
      </c>
      <c r="I7621" s="4" t="s">
        <v>23</v>
      </c>
      <c r="J7621" s="4" t="s">
        <v>12</v>
      </c>
      <c r="K7621" s="4" t="s">
        <v>52</v>
      </c>
    </row>
    <row r="7622" spans="2:11" x14ac:dyDescent="0.25">
      <c r="B7622" s="7">
        <v>44527</v>
      </c>
      <c r="C7622" s="4" t="s">
        <v>8</v>
      </c>
      <c r="D7622" s="4" t="s">
        <v>48</v>
      </c>
      <c r="E7622" s="4" t="s">
        <v>17</v>
      </c>
      <c r="F7622" s="4">
        <v>14</v>
      </c>
      <c r="G7622" s="13">
        <f t="shared" si="119"/>
        <v>500</v>
      </c>
      <c r="H7622" s="13">
        <f>tbl_Data[[#This Row],[Units]] * tbl_Data[[#This Row],[Price]]</f>
        <v>7000</v>
      </c>
      <c r="I7622" s="4" t="s">
        <v>11</v>
      </c>
      <c r="J7622" s="4" t="s">
        <v>12</v>
      </c>
      <c r="K7622" s="4" t="s">
        <v>53</v>
      </c>
    </row>
    <row r="7623" spans="2:11" x14ac:dyDescent="0.25">
      <c r="B7623" s="7">
        <v>44527</v>
      </c>
      <c r="C7623" s="4" t="s">
        <v>21</v>
      </c>
      <c r="D7623" s="4" t="s">
        <v>14</v>
      </c>
      <c r="E7623" s="4" t="s">
        <v>17</v>
      </c>
      <c r="F7623" s="4">
        <v>15</v>
      </c>
      <c r="G7623" s="13">
        <f t="shared" si="119"/>
        <v>500</v>
      </c>
      <c r="H7623" s="13">
        <f>tbl_Data[[#This Row],[Units]] * tbl_Data[[#This Row],[Price]]</f>
        <v>7500</v>
      </c>
      <c r="I7623" s="4" t="s">
        <v>11</v>
      </c>
      <c r="J7623" s="4" t="s">
        <v>12</v>
      </c>
      <c r="K7623" s="4" t="s">
        <v>52</v>
      </c>
    </row>
    <row r="7624" spans="2:11" x14ac:dyDescent="0.25">
      <c r="B7624" s="7">
        <v>44527</v>
      </c>
      <c r="C7624" s="4" t="s">
        <v>13</v>
      </c>
      <c r="D7624" s="4" t="s">
        <v>9</v>
      </c>
      <c r="E7624" s="4" t="s">
        <v>10</v>
      </c>
      <c r="F7624" s="4">
        <v>19</v>
      </c>
      <c r="G7624" s="13">
        <f t="shared" si="119"/>
        <v>400</v>
      </c>
      <c r="H7624" s="13">
        <f>tbl_Data[[#This Row],[Units]] * tbl_Data[[#This Row],[Price]]</f>
        <v>7600</v>
      </c>
      <c r="I7624" s="4" t="s">
        <v>11</v>
      </c>
      <c r="J7624" s="4" t="s">
        <v>12</v>
      </c>
      <c r="K7624" s="4" t="s">
        <v>56</v>
      </c>
    </row>
    <row r="7625" spans="2:11" x14ac:dyDescent="0.25">
      <c r="B7625" s="7">
        <v>44527</v>
      </c>
      <c r="C7625" s="4" t="s">
        <v>21</v>
      </c>
      <c r="D7625" s="4" t="s">
        <v>48</v>
      </c>
      <c r="E7625" s="4" t="s">
        <v>22</v>
      </c>
      <c r="F7625" s="4">
        <v>44</v>
      </c>
      <c r="G7625" s="13">
        <f t="shared" si="119"/>
        <v>200</v>
      </c>
      <c r="H7625" s="13">
        <f>tbl_Data[[#This Row],[Units]] * tbl_Data[[#This Row],[Price]]</f>
        <v>8800</v>
      </c>
      <c r="I7625" s="4" t="s">
        <v>11</v>
      </c>
      <c r="J7625" s="4" t="s">
        <v>12</v>
      </c>
      <c r="K7625" s="4" t="s">
        <v>52</v>
      </c>
    </row>
    <row r="7626" spans="2:11" x14ac:dyDescent="0.25">
      <c r="B7626" s="7">
        <v>44527</v>
      </c>
      <c r="C7626" s="4" t="s">
        <v>8</v>
      </c>
      <c r="D7626" s="4" t="s">
        <v>48</v>
      </c>
      <c r="E7626" s="4" t="s">
        <v>17</v>
      </c>
      <c r="F7626" s="4">
        <v>18</v>
      </c>
      <c r="G7626" s="13">
        <f t="shared" si="119"/>
        <v>500</v>
      </c>
      <c r="H7626" s="13">
        <f>tbl_Data[[#This Row],[Units]] * tbl_Data[[#This Row],[Price]]</f>
        <v>9000</v>
      </c>
      <c r="I7626" s="4" t="s">
        <v>11</v>
      </c>
      <c r="J7626" s="4" t="s">
        <v>12</v>
      </c>
      <c r="K7626" s="4" t="s">
        <v>52</v>
      </c>
    </row>
    <row r="7627" spans="2:11" x14ac:dyDescent="0.25">
      <c r="B7627" s="7">
        <v>44527</v>
      </c>
      <c r="C7627" s="4" t="s">
        <v>13</v>
      </c>
      <c r="D7627" s="4" t="s">
        <v>16</v>
      </c>
      <c r="E7627" s="4" t="s">
        <v>20</v>
      </c>
      <c r="F7627" s="4">
        <v>35</v>
      </c>
      <c r="G7627" s="13">
        <f t="shared" si="119"/>
        <v>300</v>
      </c>
      <c r="H7627" s="13">
        <f>tbl_Data[[#This Row],[Units]] * tbl_Data[[#This Row],[Price]]</f>
        <v>10500</v>
      </c>
      <c r="I7627" s="4" t="s">
        <v>11</v>
      </c>
      <c r="J7627" s="4" t="s">
        <v>19</v>
      </c>
      <c r="K7627" s="4" t="s">
        <v>53</v>
      </c>
    </row>
    <row r="7628" spans="2:11" x14ac:dyDescent="0.25">
      <c r="B7628" s="7">
        <v>44527</v>
      </c>
      <c r="C7628" s="4" t="s">
        <v>13</v>
      </c>
      <c r="D7628" s="4" t="s">
        <v>14</v>
      </c>
      <c r="E7628" s="4" t="s">
        <v>20</v>
      </c>
      <c r="F7628" s="4">
        <v>43</v>
      </c>
      <c r="G7628" s="13">
        <f t="shared" si="119"/>
        <v>300</v>
      </c>
      <c r="H7628" s="13">
        <f>tbl_Data[[#This Row],[Units]] * tbl_Data[[#This Row],[Price]]</f>
        <v>12900</v>
      </c>
      <c r="I7628" s="4" t="s">
        <v>11</v>
      </c>
      <c r="J7628" s="4" t="s">
        <v>12</v>
      </c>
      <c r="K7628" s="4" t="s">
        <v>56</v>
      </c>
    </row>
    <row r="7629" spans="2:11" x14ac:dyDescent="0.25">
      <c r="B7629" s="7">
        <v>44527</v>
      </c>
      <c r="C7629" s="4" t="s">
        <v>21</v>
      </c>
      <c r="D7629" s="4" t="s">
        <v>18</v>
      </c>
      <c r="E7629" s="4" t="s">
        <v>20</v>
      </c>
      <c r="F7629" s="4">
        <v>46</v>
      </c>
      <c r="G7629" s="13">
        <f t="shared" si="119"/>
        <v>300</v>
      </c>
      <c r="H7629" s="13">
        <f>tbl_Data[[#This Row],[Units]] * tbl_Data[[#This Row],[Price]]</f>
        <v>13800</v>
      </c>
      <c r="I7629" s="4" t="s">
        <v>11</v>
      </c>
      <c r="J7629" s="4" t="s">
        <v>12</v>
      </c>
      <c r="K7629" s="4" t="s">
        <v>55</v>
      </c>
    </row>
    <row r="7630" spans="2:11" x14ac:dyDescent="0.25">
      <c r="B7630" s="7">
        <v>44527</v>
      </c>
      <c r="C7630" s="4" t="s">
        <v>21</v>
      </c>
      <c r="D7630" s="4" t="s">
        <v>18</v>
      </c>
      <c r="E7630" s="4" t="s">
        <v>10</v>
      </c>
      <c r="F7630" s="4">
        <v>43</v>
      </c>
      <c r="G7630" s="13">
        <f t="shared" si="119"/>
        <v>400</v>
      </c>
      <c r="H7630" s="13">
        <f>tbl_Data[[#This Row],[Units]] * tbl_Data[[#This Row],[Price]]</f>
        <v>17200</v>
      </c>
      <c r="I7630" s="4" t="s">
        <v>11</v>
      </c>
      <c r="J7630" s="4" t="s">
        <v>12</v>
      </c>
      <c r="K7630" s="4" t="s">
        <v>55</v>
      </c>
    </row>
    <row r="7631" spans="2:11" x14ac:dyDescent="0.25">
      <c r="B7631" s="7">
        <v>44527</v>
      </c>
      <c r="C7631" s="4" t="s">
        <v>8</v>
      </c>
      <c r="D7631" s="4" t="s">
        <v>18</v>
      </c>
      <c r="E7631" s="4" t="s">
        <v>10</v>
      </c>
      <c r="F7631" s="4">
        <v>49</v>
      </c>
      <c r="G7631" s="13">
        <f t="shared" si="119"/>
        <v>400</v>
      </c>
      <c r="H7631" s="13">
        <f>tbl_Data[[#This Row],[Units]] * tbl_Data[[#This Row],[Price]]</f>
        <v>19600</v>
      </c>
      <c r="I7631" s="4" t="s">
        <v>11</v>
      </c>
      <c r="J7631" s="4" t="s">
        <v>12</v>
      </c>
      <c r="K7631" s="4" t="s">
        <v>53</v>
      </c>
    </row>
    <row r="7632" spans="2:11" x14ac:dyDescent="0.25">
      <c r="B7632" s="7">
        <v>44527</v>
      </c>
      <c r="C7632" s="4" t="s">
        <v>21</v>
      </c>
      <c r="D7632" s="4" t="s">
        <v>14</v>
      </c>
      <c r="E7632" s="4" t="s">
        <v>17</v>
      </c>
      <c r="F7632" s="4">
        <v>45</v>
      </c>
      <c r="G7632" s="13">
        <f t="shared" si="119"/>
        <v>500</v>
      </c>
      <c r="H7632" s="13">
        <f>tbl_Data[[#This Row],[Units]] * tbl_Data[[#This Row],[Price]]</f>
        <v>22500</v>
      </c>
      <c r="I7632" s="4" t="s">
        <v>23</v>
      </c>
      <c r="J7632" s="4" t="s">
        <v>12</v>
      </c>
      <c r="K7632" s="4" t="s">
        <v>52</v>
      </c>
    </row>
    <row r="7633" spans="2:11" x14ac:dyDescent="0.25">
      <c r="B7633" s="7">
        <v>44528</v>
      </c>
      <c r="C7633" s="4" t="s">
        <v>13</v>
      </c>
      <c r="D7633" s="4" t="s">
        <v>14</v>
      </c>
      <c r="E7633" s="4" t="s">
        <v>20</v>
      </c>
      <c r="F7633" s="4">
        <v>5</v>
      </c>
      <c r="G7633" s="13">
        <f t="shared" si="119"/>
        <v>300</v>
      </c>
      <c r="H7633" s="13">
        <f>tbl_Data[[#This Row],[Units]] * tbl_Data[[#This Row],[Price]]</f>
        <v>1500</v>
      </c>
      <c r="I7633" s="4" t="s">
        <v>11</v>
      </c>
      <c r="J7633" s="4" t="s">
        <v>12</v>
      </c>
      <c r="K7633" s="4" t="s">
        <v>52</v>
      </c>
    </row>
    <row r="7634" spans="2:11" x14ac:dyDescent="0.25">
      <c r="B7634" s="7">
        <v>44528</v>
      </c>
      <c r="C7634" s="4" t="s">
        <v>21</v>
      </c>
      <c r="D7634" s="4" t="s">
        <v>16</v>
      </c>
      <c r="E7634" s="4" t="s">
        <v>17</v>
      </c>
      <c r="F7634" s="4">
        <v>6</v>
      </c>
      <c r="G7634" s="13">
        <f t="shared" si="119"/>
        <v>500</v>
      </c>
      <c r="H7634" s="13">
        <f>tbl_Data[[#This Row],[Units]] * tbl_Data[[#This Row],[Price]]</f>
        <v>3000</v>
      </c>
      <c r="I7634" s="4" t="s">
        <v>11</v>
      </c>
      <c r="J7634" s="4" t="s">
        <v>12</v>
      </c>
      <c r="K7634" s="4" t="s">
        <v>55</v>
      </c>
    </row>
    <row r="7635" spans="2:11" x14ac:dyDescent="0.25">
      <c r="B7635" s="7">
        <v>44528</v>
      </c>
      <c r="C7635" s="4" t="s">
        <v>8</v>
      </c>
      <c r="D7635" s="4" t="s">
        <v>48</v>
      </c>
      <c r="E7635" s="4" t="s">
        <v>20</v>
      </c>
      <c r="F7635" s="4">
        <v>36</v>
      </c>
      <c r="G7635" s="13">
        <f t="shared" si="119"/>
        <v>300</v>
      </c>
      <c r="H7635" s="13">
        <f>tbl_Data[[#This Row],[Units]] * tbl_Data[[#This Row],[Price]]</f>
        <v>10800</v>
      </c>
      <c r="I7635" s="4" t="s">
        <v>11</v>
      </c>
      <c r="J7635" s="4" t="s">
        <v>12</v>
      </c>
      <c r="K7635" s="4" t="s">
        <v>53</v>
      </c>
    </row>
    <row r="7636" spans="2:11" x14ac:dyDescent="0.25">
      <c r="B7636" s="7">
        <v>44528</v>
      </c>
      <c r="C7636" s="4" t="s">
        <v>21</v>
      </c>
      <c r="D7636" s="4" t="s">
        <v>18</v>
      </c>
      <c r="E7636" s="4" t="s">
        <v>10</v>
      </c>
      <c r="F7636" s="4">
        <v>27</v>
      </c>
      <c r="G7636" s="13">
        <f t="shared" si="119"/>
        <v>400</v>
      </c>
      <c r="H7636" s="13">
        <f>tbl_Data[[#This Row],[Units]] * tbl_Data[[#This Row],[Price]]</f>
        <v>10800</v>
      </c>
      <c r="I7636" s="4" t="s">
        <v>11</v>
      </c>
      <c r="J7636" s="4" t="s">
        <v>12</v>
      </c>
      <c r="K7636" s="4" t="s">
        <v>54</v>
      </c>
    </row>
    <row r="7637" spans="2:11" x14ac:dyDescent="0.25">
      <c r="B7637" s="7">
        <v>44528</v>
      </c>
      <c r="C7637" s="4" t="s">
        <v>13</v>
      </c>
      <c r="D7637" s="4" t="s">
        <v>16</v>
      </c>
      <c r="E7637" s="4" t="s">
        <v>17</v>
      </c>
      <c r="F7637" s="4">
        <v>32</v>
      </c>
      <c r="G7637" s="13">
        <f t="shared" si="119"/>
        <v>500</v>
      </c>
      <c r="H7637" s="13">
        <f>tbl_Data[[#This Row],[Units]] * tbl_Data[[#This Row],[Price]]</f>
        <v>16000</v>
      </c>
      <c r="I7637" s="4" t="s">
        <v>11</v>
      </c>
      <c r="J7637" s="4" t="s">
        <v>12</v>
      </c>
      <c r="K7637" s="4" t="s">
        <v>52</v>
      </c>
    </row>
    <row r="7638" spans="2:11" x14ac:dyDescent="0.25">
      <c r="B7638" s="7">
        <v>44529</v>
      </c>
      <c r="C7638" s="4" t="s">
        <v>21</v>
      </c>
      <c r="D7638" s="4" t="s">
        <v>24</v>
      </c>
      <c r="E7638" s="4" t="s">
        <v>22</v>
      </c>
      <c r="F7638" s="4">
        <v>8</v>
      </c>
      <c r="G7638" s="13">
        <f t="shared" si="119"/>
        <v>200</v>
      </c>
      <c r="H7638" s="13">
        <f>tbl_Data[[#This Row],[Units]] * tbl_Data[[#This Row],[Price]]</f>
        <v>1600</v>
      </c>
      <c r="I7638" s="4" t="s">
        <v>11</v>
      </c>
      <c r="J7638" s="4" t="s">
        <v>12</v>
      </c>
      <c r="K7638" s="4" t="s">
        <v>56</v>
      </c>
    </row>
    <row r="7639" spans="2:11" x14ac:dyDescent="0.25">
      <c r="B7639" s="7">
        <v>44529</v>
      </c>
      <c r="C7639" s="4" t="s">
        <v>13</v>
      </c>
      <c r="D7639" s="4" t="s">
        <v>48</v>
      </c>
      <c r="E7639" s="4" t="s">
        <v>22</v>
      </c>
      <c r="F7639" s="4">
        <v>15</v>
      </c>
      <c r="G7639" s="13">
        <f t="shared" si="119"/>
        <v>200</v>
      </c>
      <c r="H7639" s="13">
        <f>tbl_Data[[#This Row],[Units]] * tbl_Data[[#This Row],[Price]]</f>
        <v>3000</v>
      </c>
      <c r="I7639" s="4" t="s">
        <v>11</v>
      </c>
      <c r="J7639" s="4" t="s">
        <v>12</v>
      </c>
      <c r="K7639" s="4" t="s">
        <v>52</v>
      </c>
    </row>
    <row r="7640" spans="2:11" x14ac:dyDescent="0.25">
      <c r="B7640" s="7">
        <v>44529</v>
      </c>
      <c r="C7640" s="4" t="s">
        <v>21</v>
      </c>
      <c r="D7640" s="4" t="s">
        <v>16</v>
      </c>
      <c r="E7640" s="4" t="s">
        <v>22</v>
      </c>
      <c r="F7640" s="4">
        <v>20</v>
      </c>
      <c r="G7640" s="13">
        <f t="shared" si="119"/>
        <v>200</v>
      </c>
      <c r="H7640" s="13">
        <f>tbl_Data[[#This Row],[Units]] * tbl_Data[[#This Row],[Price]]</f>
        <v>4000</v>
      </c>
      <c r="I7640" s="4" t="s">
        <v>11</v>
      </c>
      <c r="J7640" s="4" t="s">
        <v>12</v>
      </c>
      <c r="K7640" s="4" t="s">
        <v>52</v>
      </c>
    </row>
    <row r="7641" spans="2:11" x14ac:dyDescent="0.25">
      <c r="B7641" s="7">
        <v>44529</v>
      </c>
      <c r="C7641" s="4" t="s">
        <v>13</v>
      </c>
      <c r="D7641" s="4" t="s">
        <v>16</v>
      </c>
      <c r="E7641" s="4" t="s">
        <v>20</v>
      </c>
      <c r="F7641" s="4">
        <v>18</v>
      </c>
      <c r="G7641" s="13">
        <f t="shared" si="119"/>
        <v>300</v>
      </c>
      <c r="H7641" s="13">
        <f>tbl_Data[[#This Row],[Units]] * tbl_Data[[#This Row],[Price]]</f>
        <v>5400</v>
      </c>
      <c r="I7641" s="4" t="s">
        <v>11</v>
      </c>
      <c r="J7641" s="4" t="s">
        <v>12</v>
      </c>
      <c r="K7641" s="4" t="s">
        <v>52</v>
      </c>
    </row>
    <row r="7642" spans="2:11" x14ac:dyDescent="0.25">
      <c r="B7642" s="7">
        <v>44529</v>
      </c>
      <c r="C7642" s="4" t="s">
        <v>21</v>
      </c>
      <c r="D7642" s="4" t="s">
        <v>14</v>
      </c>
      <c r="E7642" s="4" t="s">
        <v>10</v>
      </c>
      <c r="F7642" s="4">
        <v>14</v>
      </c>
      <c r="G7642" s="13">
        <f t="shared" si="119"/>
        <v>400</v>
      </c>
      <c r="H7642" s="13">
        <f>tbl_Data[[#This Row],[Units]] * tbl_Data[[#This Row],[Price]]</f>
        <v>5600</v>
      </c>
      <c r="I7642" s="4" t="s">
        <v>11</v>
      </c>
      <c r="J7642" s="4" t="s">
        <v>19</v>
      </c>
      <c r="K7642" s="4" t="s">
        <v>55</v>
      </c>
    </row>
    <row r="7643" spans="2:11" x14ac:dyDescent="0.25">
      <c r="B7643" s="7">
        <v>44529</v>
      </c>
      <c r="C7643" s="4" t="s">
        <v>8</v>
      </c>
      <c r="D7643" s="4" t="s">
        <v>9</v>
      </c>
      <c r="E7643" s="4" t="s">
        <v>17</v>
      </c>
      <c r="F7643" s="4">
        <v>12</v>
      </c>
      <c r="G7643" s="13">
        <f t="shared" si="119"/>
        <v>500</v>
      </c>
      <c r="H7643" s="13">
        <f>tbl_Data[[#This Row],[Units]] * tbl_Data[[#This Row],[Price]]</f>
        <v>6000</v>
      </c>
      <c r="I7643" s="4" t="s">
        <v>11</v>
      </c>
      <c r="J7643" s="4" t="s">
        <v>12</v>
      </c>
      <c r="K7643" s="4" t="s">
        <v>52</v>
      </c>
    </row>
    <row r="7644" spans="2:11" x14ac:dyDescent="0.25">
      <c r="B7644" s="7">
        <v>44529</v>
      </c>
      <c r="C7644" s="4" t="s">
        <v>21</v>
      </c>
      <c r="D7644" s="4" t="s">
        <v>18</v>
      </c>
      <c r="E7644" s="4" t="s">
        <v>22</v>
      </c>
      <c r="F7644" s="4">
        <v>49</v>
      </c>
      <c r="G7644" s="13">
        <f t="shared" si="119"/>
        <v>200</v>
      </c>
      <c r="H7644" s="13">
        <f>tbl_Data[[#This Row],[Units]] * tbl_Data[[#This Row],[Price]]</f>
        <v>9800</v>
      </c>
      <c r="I7644" s="4" t="s">
        <v>11</v>
      </c>
      <c r="J7644" s="4" t="s">
        <v>12</v>
      </c>
      <c r="K7644" s="4" t="s">
        <v>55</v>
      </c>
    </row>
    <row r="7645" spans="2:11" x14ac:dyDescent="0.25">
      <c r="B7645" s="7">
        <v>44529</v>
      </c>
      <c r="C7645" s="4" t="s">
        <v>8</v>
      </c>
      <c r="D7645" s="4" t="s">
        <v>9</v>
      </c>
      <c r="E7645" s="4" t="s">
        <v>17</v>
      </c>
      <c r="F7645" s="4">
        <v>20</v>
      </c>
      <c r="G7645" s="13">
        <f t="shared" si="119"/>
        <v>500</v>
      </c>
      <c r="H7645" s="13">
        <f>tbl_Data[[#This Row],[Units]] * tbl_Data[[#This Row],[Price]]</f>
        <v>10000</v>
      </c>
      <c r="I7645" s="4" t="s">
        <v>11</v>
      </c>
      <c r="J7645" s="4" t="s">
        <v>12</v>
      </c>
      <c r="K7645" s="4" t="s">
        <v>52</v>
      </c>
    </row>
    <row r="7646" spans="2:11" x14ac:dyDescent="0.25">
      <c r="B7646" s="7">
        <v>44529</v>
      </c>
      <c r="C7646" s="4" t="s">
        <v>8</v>
      </c>
      <c r="D7646" s="4" t="s">
        <v>18</v>
      </c>
      <c r="E7646" s="4" t="s">
        <v>10</v>
      </c>
      <c r="F7646" s="4">
        <v>26</v>
      </c>
      <c r="G7646" s="13">
        <f t="shared" si="119"/>
        <v>400</v>
      </c>
      <c r="H7646" s="13">
        <f>tbl_Data[[#This Row],[Units]] * tbl_Data[[#This Row],[Price]]</f>
        <v>10400</v>
      </c>
      <c r="I7646" s="4" t="s">
        <v>11</v>
      </c>
      <c r="J7646" s="4" t="s">
        <v>19</v>
      </c>
      <c r="K7646" s="4" t="s">
        <v>52</v>
      </c>
    </row>
    <row r="7647" spans="2:11" x14ac:dyDescent="0.25">
      <c r="B7647" s="7">
        <v>44529</v>
      </c>
      <c r="C7647" s="4" t="s">
        <v>21</v>
      </c>
      <c r="D7647" s="4" t="s">
        <v>18</v>
      </c>
      <c r="E7647" s="4" t="s">
        <v>17</v>
      </c>
      <c r="F7647" s="4">
        <v>22</v>
      </c>
      <c r="G7647" s="13">
        <f t="shared" si="119"/>
        <v>500</v>
      </c>
      <c r="H7647" s="13">
        <f>tbl_Data[[#This Row],[Units]] * tbl_Data[[#This Row],[Price]]</f>
        <v>11000</v>
      </c>
      <c r="I7647" s="4" t="s">
        <v>23</v>
      </c>
      <c r="J7647" s="4" t="s">
        <v>12</v>
      </c>
      <c r="K7647" s="4" t="s">
        <v>56</v>
      </c>
    </row>
    <row r="7648" spans="2:11" x14ac:dyDescent="0.25">
      <c r="B7648" s="7">
        <v>44529</v>
      </c>
      <c r="C7648" s="4" t="s">
        <v>21</v>
      </c>
      <c r="D7648" s="4" t="s">
        <v>14</v>
      </c>
      <c r="E7648" s="4" t="s">
        <v>20</v>
      </c>
      <c r="F7648" s="4">
        <v>44</v>
      </c>
      <c r="G7648" s="13">
        <f t="shared" si="119"/>
        <v>300</v>
      </c>
      <c r="H7648" s="13">
        <f>tbl_Data[[#This Row],[Units]] * tbl_Data[[#This Row],[Price]]</f>
        <v>13200</v>
      </c>
      <c r="I7648" s="4" t="s">
        <v>11</v>
      </c>
      <c r="J7648" s="4" t="s">
        <v>12</v>
      </c>
      <c r="K7648" s="4" t="s">
        <v>52</v>
      </c>
    </row>
    <row r="7649" spans="2:11" x14ac:dyDescent="0.25">
      <c r="B7649" s="7">
        <v>44529</v>
      </c>
      <c r="C7649" s="4" t="s">
        <v>21</v>
      </c>
      <c r="D7649" s="4" t="s">
        <v>14</v>
      </c>
      <c r="E7649" s="4" t="s">
        <v>17</v>
      </c>
      <c r="F7649" s="4">
        <v>31</v>
      </c>
      <c r="G7649" s="13">
        <f t="shared" si="119"/>
        <v>500</v>
      </c>
      <c r="H7649" s="13">
        <f>tbl_Data[[#This Row],[Units]] * tbl_Data[[#This Row],[Price]]</f>
        <v>15500</v>
      </c>
      <c r="I7649" s="4" t="s">
        <v>23</v>
      </c>
      <c r="J7649" s="4" t="s">
        <v>12</v>
      </c>
      <c r="K7649" s="4" t="s">
        <v>53</v>
      </c>
    </row>
    <row r="7650" spans="2:11" x14ac:dyDescent="0.25">
      <c r="B7650" s="7">
        <v>44529</v>
      </c>
      <c r="C7650" s="4" t="s">
        <v>21</v>
      </c>
      <c r="D7650" s="4" t="s">
        <v>18</v>
      </c>
      <c r="E7650" s="4" t="s">
        <v>10</v>
      </c>
      <c r="F7650" s="4">
        <v>44</v>
      </c>
      <c r="G7650" s="13">
        <f t="shared" si="119"/>
        <v>400</v>
      </c>
      <c r="H7650" s="13">
        <f>tbl_Data[[#This Row],[Units]] * tbl_Data[[#This Row],[Price]]</f>
        <v>17600</v>
      </c>
      <c r="I7650" s="4" t="s">
        <v>11</v>
      </c>
      <c r="J7650" s="4" t="s">
        <v>12</v>
      </c>
      <c r="K7650" s="4" t="s">
        <v>52</v>
      </c>
    </row>
    <row r="7651" spans="2:11" x14ac:dyDescent="0.25">
      <c r="B7651" s="7">
        <v>44529</v>
      </c>
      <c r="C7651" s="4" t="s">
        <v>13</v>
      </c>
      <c r="D7651" s="4" t="s">
        <v>14</v>
      </c>
      <c r="E7651" s="4" t="s">
        <v>17</v>
      </c>
      <c r="F7651" s="4">
        <v>39</v>
      </c>
      <c r="G7651" s="13">
        <f t="shared" si="119"/>
        <v>500</v>
      </c>
      <c r="H7651" s="13">
        <f>tbl_Data[[#This Row],[Units]] * tbl_Data[[#This Row],[Price]]</f>
        <v>19500</v>
      </c>
      <c r="I7651" s="4" t="s">
        <v>11</v>
      </c>
      <c r="J7651" s="4" t="s">
        <v>12</v>
      </c>
      <c r="K7651" s="4" t="s">
        <v>52</v>
      </c>
    </row>
    <row r="7652" spans="2:11" x14ac:dyDescent="0.25">
      <c r="B7652" s="7">
        <v>44529</v>
      </c>
      <c r="C7652" s="4" t="s">
        <v>13</v>
      </c>
      <c r="D7652" s="4" t="s">
        <v>18</v>
      </c>
      <c r="E7652" s="4" t="s">
        <v>17</v>
      </c>
      <c r="F7652" s="4">
        <v>45</v>
      </c>
      <c r="G7652" s="13">
        <f t="shared" si="119"/>
        <v>500</v>
      </c>
      <c r="H7652" s="13">
        <f>tbl_Data[[#This Row],[Units]] * tbl_Data[[#This Row],[Price]]</f>
        <v>22500</v>
      </c>
      <c r="I7652" s="4" t="s">
        <v>11</v>
      </c>
      <c r="J7652" s="4" t="s">
        <v>12</v>
      </c>
      <c r="K7652" s="4" t="s">
        <v>54</v>
      </c>
    </row>
    <row r="7653" spans="2:11" x14ac:dyDescent="0.25">
      <c r="B7653" s="7">
        <v>44530</v>
      </c>
      <c r="C7653" s="4" t="s">
        <v>21</v>
      </c>
      <c r="D7653" s="4" t="s">
        <v>14</v>
      </c>
      <c r="E7653" s="4" t="s">
        <v>15</v>
      </c>
      <c r="F7653" s="4">
        <v>5</v>
      </c>
      <c r="G7653" s="13">
        <f t="shared" si="119"/>
        <v>100</v>
      </c>
      <c r="H7653" s="13">
        <f>tbl_Data[[#This Row],[Units]] * tbl_Data[[#This Row],[Price]]</f>
        <v>500</v>
      </c>
      <c r="I7653" s="4" t="s">
        <v>11</v>
      </c>
      <c r="J7653" s="4" t="s">
        <v>12</v>
      </c>
      <c r="K7653" s="4" t="s">
        <v>52</v>
      </c>
    </row>
    <row r="7654" spans="2:11" x14ac:dyDescent="0.25">
      <c r="B7654" s="7">
        <v>44530</v>
      </c>
      <c r="C7654" s="4" t="s">
        <v>8</v>
      </c>
      <c r="D7654" s="4" t="s">
        <v>48</v>
      </c>
      <c r="E7654" s="4" t="s">
        <v>15</v>
      </c>
      <c r="F7654" s="4">
        <v>15</v>
      </c>
      <c r="G7654" s="13">
        <f t="shared" si="119"/>
        <v>100</v>
      </c>
      <c r="H7654" s="13">
        <f>tbl_Data[[#This Row],[Units]] * tbl_Data[[#This Row],[Price]]</f>
        <v>1500</v>
      </c>
      <c r="I7654" s="4" t="s">
        <v>11</v>
      </c>
      <c r="J7654" s="4" t="s">
        <v>12</v>
      </c>
      <c r="K7654" s="4" t="s">
        <v>52</v>
      </c>
    </row>
    <row r="7655" spans="2:11" x14ac:dyDescent="0.25">
      <c r="B7655" s="7">
        <v>44530</v>
      </c>
      <c r="C7655" s="4" t="s">
        <v>21</v>
      </c>
      <c r="D7655" s="4" t="s">
        <v>18</v>
      </c>
      <c r="E7655" s="4" t="s">
        <v>20</v>
      </c>
      <c r="F7655" s="4">
        <v>13</v>
      </c>
      <c r="G7655" s="13">
        <f t="shared" si="119"/>
        <v>300</v>
      </c>
      <c r="H7655" s="13">
        <f>tbl_Data[[#This Row],[Units]] * tbl_Data[[#This Row],[Price]]</f>
        <v>3900</v>
      </c>
      <c r="I7655" s="4" t="s">
        <v>11</v>
      </c>
      <c r="J7655" s="4" t="s">
        <v>12</v>
      </c>
      <c r="K7655" s="4" t="s">
        <v>52</v>
      </c>
    </row>
    <row r="7656" spans="2:11" x14ac:dyDescent="0.25">
      <c r="B7656" s="7">
        <v>44530</v>
      </c>
      <c r="C7656" s="4" t="s">
        <v>21</v>
      </c>
      <c r="D7656" s="4" t="s">
        <v>14</v>
      </c>
      <c r="E7656" s="4" t="s">
        <v>10</v>
      </c>
      <c r="F7656" s="4">
        <v>12</v>
      </c>
      <c r="G7656" s="13">
        <f t="shared" si="119"/>
        <v>400</v>
      </c>
      <c r="H7656" s="13">
        <f>tbl_Data[[#This Row],[Units]] * tbl_Data[[#This Row],[Price]]</f>
        <v>4800</v>
      </c>
      <c r="I7656" s="4" t="s">
        <v>11</v>
      </c>
      <c r="J7656" s="4" t="s">
        <v>19</v>
      </c>
      <c r="K7656" s="4" t="s">
        <v>52</v>
      </c>
    </row>
    <row r="7657" spans="2:11" x14ac:dyDescent="0.25">
      <c r="B7657" s="7">
        <v>44530</v>
      </c>
      <c r="C7657" s="4" t="s">
        <v>13</v>
      </c>
      <c r="D7657" s="4" t="s">
        <v>9</v>
      </c>
      <c r="E7657" s="4" t="s">
        <v>17</v>
      </c>
      <c r="F7657" s="4">
        <v>16</v>
      </c>
      <c r="G7657" s="13">
        <f t="shared" si="119"/>
        <v>500</v>
      </c>
      <c r="H7657" s="13">
        <f>tbl_Data[[#This Row],[Units]] * tbl_Data[[#This Row],[Price]]</f>
        <v>8000</v>
      </c>
      <c r="I7657" s="4" t="s">
        <v>11</v>
      </c>
      <c r="J7657" s="4" t="s">
        <v>12</v>
      </c>
      <c r="K7657" s="4" t="s">
        <v>54</v>
      </c>
    </row>
    <row r="7658" spans="2:11" x14ac:dyDescent="0.25">
      <c r="B7658" s="7">
        <v>44530</v>
      </c>
      <c r="C7658" s="4" t="s">
        <v>8</v>
      </c>
      <c r="D7658" s="4" t="s">
        <v>14</v>
      </c>
      <c r="E7658" s="4" t="s">
        <v>22</v>
      </c>
      <c r="F7658" s="4">
        <v>42</v>
      </c>
      <c r="G7658" s="13">
        <f t="shared" si="119"/>
        <v>200</v>
      </c>
      <c r="H7658" s="13">
        <f>tbl_Data[[#This Row],[Units]] * tbl_Data[[#This Row],[Price]]</f>
        <v>8400</v>
      </c>
      <c r="I7658" s="4" t="s">
        <v>11</v>
      </c>
      <c r="J7658" s="4" t="s">
        <v>12</v>
      </c>
      <c r="K7658" s="4" t="s">
        <v>52</v>
      </c>
    </row>
    <row r="7659" spans="2:11" x14ac:dyDescent="0.25">
      <c r="B7659" s="7">
        <v>44530</v>
      </c>
      <c r="C7659" s="4" t="s">
        <v>21</v>
      </c>
      <c r="D7659" s="4" t="s">
        <v>48</v>
      </c>
      <c r="E7659" s="4" t="s">
        <v>10</v>
      </c>
      <c r="F7659" s="4">
        <v>26</v>
      </c>
      <c r="G7659" s="13">
        <f t="shared" si="119"/>
        <v>400</v>
      </c>
      <c r="H7659" s="13">
        <f>tbl_Data[[#This Row],[Units]] * tbl_Data[[#This Row],[Price]]</f>
        <v>10400</v>
      </c>
      <c r="I7659" s="4" t="s">
        <v>23</v>
      </c>
      <c r="J7659" s="4" t="s">
        <v>12</v>
      </c>
      <c r="K7659" s="4" t="s">
        <v>55</v>
      </c>
    </row>
    <row r="7660" spans="2:11" x14ac:dyDescent="0.25">
      <c r="B7660" s="7">
        <v>44530</v>
      </c>
      <c r="C7660" s="4" t="s">
        <v>21</v>
      </c>
      <c r="D7660" s="4" t="s">
        <v>16</v>
      </c>
      <c r="E7660" s="4" t="s">
        <v>10</v>
      </c>
      <c r="F7660" s="4">
        <v>26</v>
      </c>
      <c r="G7660" s="13">
        <f t="shared" si="119"/>
        <v>400</v>
      </c>
      <c r="H7660" s="13">
        <f>tbl_Data[[#This Row],[Units]] * tbl_Data[[#This Row],[Price]]</f>
        <v>10400</v>
      </c>
      <c r="I7660" s="4" t="s">
        <v>23</v>
      </c>
      <c r="J7660" s="4" t="s">
        <v>12</v>
      </c>
      <c r="K7660" s="4" t="s">
        <v>55</v>
      </c>
    </row>
    <row r="7661" spans="2:11" x14ac:dyDescent="0.25">
      <c r="B7661" s="7">
        <v>44530</v>
      </c>
      <c r="C7661" s="4" t="s">
        <v>8</v>
      </c>
      <c r="D7661" s="4" t="s">
        <v>48</v>
      </c>
      <c r="E7661" s="4" t="s">
        <v>10</v>
      </c>
      <c r="F7661" s="4">
        <v>27</v>
      </c>
      <c r="G7661" s="13">
        <f t="shared" si="119"/>
        <v>400</v>
      </c>
      <c r="H7661" s="13">
        <f>tbl_Data[[#This Row],[Units]] * tbl_Data[[#This Row],[Price]]</f>
        <v>10800</v>
      </c>
      <c r="I7661" s="4" t="s">
        <v>11</v>
      </c>
      <c r="J7661" s="4" t="s">
        <v>12</v>
      </c>
      <c r="K7661" s="4" t="s">
        <v>52</v>
      </c>
    </row>
    <row r="7662" spans="2:11" x14ac:dyDescent="0.25">
      <c r="B7662" s="7">
        <v>44530</v>
      </c>
      <c r="C7662" s="4" t="s">
        <v>8</v>
      </c>
      <c r="D7662" s="4" t="s">
        <v>18</v>
      </c>
      <c r="E7662" s="4" t="s">
        <v>17</v>
      </c>
      <c r="F7662" s="4">
        <v>23</v>
      </c>
      <c r="G7662" s="13">
        <f t="shared" si="119"/>
        <v>500</v>
      </c>
      <c r="H7662" s="13">
        <f>tbl_Data[[#This Row],[Units]] * tbl_Data[[#This Row],[Price]]</f>
        <v>11500</v>
      </c>
      <c r="I7662" s="4" t="s">
        <v>11</v>
      </c>
      <c r="J7662" s="4" t="s">
        <v>19</v>
      </c>
      <c r="K7662" s="4" t="s">
        <v>55</v>
      </c>
    </row>
    <row r="7663" spans="2:11" x14ac:dyDescent="0.25">
      <c r="B7663" s="7">
        <v>44530</v>
      </c>
      <c r="C7663" s="4" t="s">
        <v>13</v>
      </c>
      <c r="D7663" s="4" t="s">
        <v>18</v>
      </c>
      <c r="E7663" s="4" t="s">
        <v>20</v>
      </c>
      <c r="F7663" s="4">
        <v>46</v>
      </c>
      <c r="G7663" s="13">
        <f t="shared" si="119"/>
        <v>300</v>
      </c>
      <c r="H7663" s="13">
        <f>tbl_Data[[#This Row],[Units]] * tbl_Data[[#This Row],[Price]]</f>
        <v>13800</v>
      </c>
      <c r="I7663" s="4" t="s">
        <v>11</v>
      </c>
      <c r="J7663" s="4" t="s">
        <v>12</v>
      </c>
      <c r="K7663" s="4" t="s">
        <v>52</v>
      </c>
    </row>
    <row r="7664" spans="2:11" x14ac:dyDescent="0.25">
      <c r="B7664" s="7">
        <v>44530</v>
      </c>
      <c r="C7664" s="4" t="s">
        <v>21</v>
      </c>
      <c r="D7664" s="4" t="s">
        <v>18</v>
      </c>
      <c r="E7664" s="4" t="s">
        <v>17</v>
      </c>
      <c r="F7664" s="4">
        <v>29</v>
      </c>
      <c r="G7664" s="13">
        <f t="shared" si="119"/>
        <v>500</v>
      </c>
      <c r="H7664" s="13">
        <f>tbl_Data[[#This Row],[Units]] * tbl_Data[[#This Row],[Price]]</f>
        <v>14500</v>
      </c>
      <c r="I7664" s="4" t="s">
        <v>23</v>
      </c>
      <c r="J7664" s="4" t="s">
        <v>12</v>
      </c>
      <c r="K7664" s="4" t="s">
        <v>52</v>
      </c>
    </row>
    <row r="7665" spans="2:11" x14ac:dyDescent="0.25">
      <c r="B7665" s="7">
        <v>44530</v>
      </c>
      <c r="C7665" s="4" t="s">
        <v>13</v>
      </c>
      <c r="D7665" s="4" t="s">
        <v>18</v>
      </c>
      <c r="E7665" s="4" t="s">
        <v>10</v>
      </c>
      <c r="F7665" s="4">
        <v>41</v>
      </c>
      <c r="G7665" s="13">
        <f t="shared" si="119"/>
        <v>400</v>
      </c>
      <c r="H7665" s="13">
        <f>tbl_Data[[#This Row],[Units]] * tbl_Data[[#This Row],[Price]]</f>
        <v>16400</v>
      </c>
      <c r="I7665" s="4" t="s">
        <v>11</v>
      </c>
      <c r="J7665" s="4" t="s">
        <v>12</v>
      </c>
      <c r="K7665" s="4" t="s">
        <v>55</v>
      </c>
    </row>
    <row r="7666" spans="2:11" x14ac:dyDescent="0.25">
      <c r="B7666" s="7">
        <v>44530</v>
      </c>
      <c r="C7666" s="4" t="s">
        <v>13</v>
      </c>
      <c r="D7666" s="4" t="s">
        <v>18</v>
      </c>
      <c r="E7666" s="4" t="s">
        <v>17</v>
      </c>
      <c r="F7666" s="4">
        <v>45</v>
      </c>
      <c r="G7666" s="13">
        <f t="shared" si="119"/>
        <v>500</v>
      </c>
      <c r="H7666" s="13">
        <f>tbl_Data[[#This Row],[Units]] * tbl_Data[[#This Row],[Price]]</f>
        <v>22500</v>
      </c>
      <c r="I7666" s="4" t="s">
        <v>11</v>
      </c>
      <c r="J7666" s="4" t="s">
        <v>12</v>
      </c>
      <c r="K7666" s="4" t="s">
        <v>52</v>
      </c>
    </row>
    <row r="7667" spans="2:11" x14ac:dyDescent="0.25">
      <c r="B7667" s="7">
        <v>44531</v>
      </c>
      <c r="C7667" s="4" t="s">
        <v>13</v>
      </c>
      <c r="D7667" s="4" t="s">
        <v>9</v>
      </c>
      <c r="E7667" s="4" t="s">
        <v>15</v>
      </c>
      <c r="F7667" s="4">
        <v>21</v>
      </c>
      <c r="G7667" s="13">
        <f t="shared" si="119"/>
        <v>100</v>
      </c>
      <c r="H7667" s="13">
        <f>tbl_Data[[#This Row],[Units]] * tbl_Data[[#This Row],[Price]]</f>
        <v>2100</v>
      </c>
      <c r="I7667" s="4" t="s">
        <v>11</v>
      </c>
      <c r="J7667" s="4" t="s">
        <v>12</v>
      </c>
      <c r="K7667" s="4" t="s">
        <v>53</v>
      </c>
    </row>
    <row r="7668" spans="2:11" x14ac:dyDescent="0.25">
      <c r="B7668" s="7">
        <v>44531</v>
      </c>
      <c r="C7668" s="4" t="s">
        <v>21</v>
      </c>
      <c r="D7668" s="4" t="s">
        <v>48</v>
      </c>
      <c r="E7668" s="4" t="s">
        <v>15</v>
      </c>
      <c r="F7668" s="4">
        <v>25</v>
      </c>
      <c r="G7668" s="13">
        <f t="shared" si="119"/>
        <v>100</v>
      </c>
      <c r="H7668" s="13">
        <f>tbl_Data[[#This Row],[Units]] * tbl_Data[[#This Row],[Price]]</f>
        <v>2500</v>
      </c>
      <c r="I7668" s="4" t="s">
        <v>23</v>
      </c>
      <c r="J7668" s="4" t="s">
        <v>12</v>
      </c>
      <c r="K7668" s="4" t="s">
        <v>52</v>
      </c>
    </row>
    <row r="7669" spans="2:11" x14ac:dyDescent="0.25">
      <c r="B7669" s="7">
        <v>44531</v>
      </c>
      <c r="C7669" s="4" t="s">
        <v>21</v>
      </c>
      <c r="D7669" s="4" t="s">
        <v>18</v>
      </c>
      <c r="E7669" s="4" t="s">
        <v>15</v>
      </c>
      <c r="F7669" s="4">
        <v>37</v>
      </c>
      <c r="G7669" s="13">
        <f t="shared" si="119"/>
        <v>100</v>
      </c>
      <c r="H7669" s="13">
        <f>tbl_Data[[#This Row],[Units]] * tbl_Data[[#This Row],[Price]]</f>
        <v>3700</v>
      </c>
      <c r="I7669" s="4" t="s">
        <v>11</v>
      </c>
      <c r="J7669" s="4" t="s">
        <v>12</v>
      </c>
      <c r="K7669" s="4" t="s">
        <v>55</v>
      </c>
    </row>
    <row r="7670" spans="2:11" x14ac:dyDescent="0.25">
      <c r="B7670" s="7">
        <v>44531</v>
      </c>
      <c r="C7670" s="4" t="s">
        <v>21</v>
      </c>
      <c r="D7670" s="4" t="s">
        <v>48</v>
      </c>
      <c r="E7670" s="4" t="s">
        <v>15</v>
      </c>
      <c r="F7670" s="4">
        <v>41</v>
      </c>
      <c r="G7670" s="13">
        <f t="shared" si="119"/>
        <v>100</v>
      </c>
      <c r="H7670" s="13">
        <f>tbl_Data[[#This Row],[Units]] * tbl_Data[[#This Row],[Price]]</f>
        <v>4100</v>
      </c>
      <c r="I7670" s="4" t="s">
        <v>11</v>
      </c>
      <c r="J7670" s="4" t="s">
        <v>12</v>
      </c>
      <c r="K7670" s="4" t="s">
        <v>55</v>
      </c>
    </row>
    <row r="7671" spans="2:11" x14ac:dyDescent="0.25">
      <c r="B7671" s="7">
        <v>44531</v>
      </c>
      <c r="C7671" s="4" t="s">
        <v>13</v>
      </c>
      <c r="D7671" s="4" t="s">
        <v>9</v>
      </c>
      <c r="E7671" s="4" t="s">
        <v>10</v>
      </c>
      <c r="F7671" s="4">
        <v>11</v>
      </c>
      <c r="G7671" s="13">
        <f t="shared" si="119"/>
        <v>400</v>
      </c>
      <c r="H7671" s="13">
        <f>tbl_Data[[#This Row],[Units]] * tbl_Data[[#This Row],[Price]]</f>
        <v>4400</v>
      </c>
      <c r="I7671" s="4" t="s">
        <v>11</v>
      </c>
      <c r="J7671" s="4" t="s">
        <v>19</v>
      </c>
      <c r="K7671" s="4" t="s">
        <v>52</v>
      </c>
    </row>
    <row r="7672" spans="2:11" x14ac:dyDescent="0.25">
      <c r="B7672" s="7">
        <v>44531</v>
      </c>
      <c r="C7672" s="4" t="s">
        <v>21</v>
      </c>
      <c r="D7672" s="4" t="s">
        <v>18</v>
      </c>
      <c r="E7672" s="4" t="s">
        <v>20</v>
      </c>
      <c r="F7672" s="4">
        <v>21</v>
      </c>
      <c r="G7672" s="13">
        <f t="shared" si="119"/>
        <v>300</v>
      </c>
      <c r="H7672" s="13">
        <f>tbl_Data[[#This Row],[Units]] * tbl_Data[[#This Row],[Price]]</f>
        <v>6300</v>
      </c>
      <c r="I7672" s="4" t="s">
        <v>23</v>
      </c>
      <c r="J7672" s="4" t="s">
        <v>12</v>
      </c>
      <c r="K7672" s="4" t="s">
        <v>52</v>
      </c>
    </row>
    <row r="7673" spans="2:11" x14ac:dyDescent="0.25">
      <c r="B7673" s="7">
        <v>44531</v>
      </c>
      <c r="C7673" s="4" t="s">
        <v>21</v>
      </c>
      <c r="D7673" s="4" t="s">
        <v>14</v>
      </c>
      <c r="E7673" s="4" t="s">
        <v>22</v>
      </c>
      <c r="F7673" s="4">
        <v>32</v>
      </c>
      <c r="G7673" s="13">
        <f t="shared" si="119"/>
        <v>200</v>
      </c>
      <c r="H7673" s="13">
        <f>tbl_Data[[#This Row],[Units]] * tbl_Data[[#This Row],[Price]]</f>
        <v>6400</v>
      </c>
      <c r="I7673" s="4" t="s">
        <v>11</v>
      </c>
      <c r="J7673" s="4" t="s">
        <v>12</v>
      </c>
      <c r="K7673" s="4" t="s">
        <v>52</v>
      </c>
    </row>
    <row r="7674" spans="2:11" x14ac:dyDescent="0.25">
      <c r="B7674" s="7">
        <v>44531</v>
      </c>
      <c r="C7674" s="4" t="s">
        <v>8</v>
      </c>
      <c r="D7674" s="4" t="s">
        <v>18</v>
      </c>
      <c r="E7674" s="4" t="s">
        <v>10</v>
      </c>
      <c r="F7674" s="4">
        <v>17</v>
      </c>
      <c r="G7674" s="13">
        <f t="shared" si="119"/>
        <v>400</v>
      </c>
      <c r="H7674" s="13">
        <f>tbl_Data[[#This Row],[Units]] * tbl_Data[[#This Row],[Price]]</f>
        <v>6800</v>
      </c>
      <c r="I7674" s="4" t="s">
        <v>11</v>
      </c>
      <c r="J7674" s="4" t="s">
        <v>12</v>
      </c>
      <c r="K7674" s="4" t="s">
        <v>52</v>
      </c>
    </row>
    <row r="7675" spans="2:11" x14ac:dyDescent="0.25">
      <c r="B7675" s="7">
        <v>44531</v>
      </c>
      <c r="C7675" s="4" t="s">
        <v>8</v>
      </c>
      <c r="D7675" s="4" t="s">
        <v>14</v>
      </c>
      <c r="E7675" s="4" t="s">
        <v>22</v>
      </c>
      <c r="F7675" s="4">
        <v>39</v>
      </c>
      <c r="G7675" s="13">
        <f t="shared" si="119"/>
        <v>200</v>
      </c>
      <c r="H7675" s="13">
        <f>tbl_Data[[#This Row],[Units]] * tbl_Data[[#This Row],[Price]]</f>
        <v>7800</v>
      </c>
      <c r="I7675" s="4" t="s">
        <v>11</v>
      </c>
      <c r="J7675" s="4" t="s">
        <v>12</v>
      </c>
      <c r="K7675" s="4" t="s">
        <v>52</v>
      </c>
    </row>
    <row r="7676" spans="2:11" x14ac:dyDescent="0.25">
      <c r="B7676" s="7">
        <v>44531</v>
      </c>
      <c r="C7676" s="4" t="s">
        <v>8</v>
      </c>
      <c r="D7676" s="4" t="s">
        <v>16</v>
      </c>
      <c r="E7676" s="4" t="s">
        <v>10</v>
      </c>
      <c r="F7676" s="4">
        <v>24</v>
      </c>
      <c r="G7676" s="13">
        <f t="shared" si="119"/>
        <v>400</v>
      </c>
      <c r="H7676" s="13">
        <f>tbl_Data[[#This Row],[Units]] * tbl_Data[[#This Row],[Price]]</f>
        <v>9600</v>
      </c>
      <c r="I7676" s="4" t="s">
        <v>23</v>
      </c>
      <c r="J7676" s="4" t="s">
        <v>12</v>
      </c>
      <c r="K7676" s="4" t="s">
        <v>52</v>
      </c>
    </row>
    <row r="7677" spans="2:11" x14ac:dyDescent="0.25">
      <c r="B7677" s="7">
        <v>44531</v>
      </c>
      <c r="C7677" s="4" t="s">
        <v>13</v>
      </c>
      <c r="D7677" s="4" t="s">
        <v>14</v>
      </c>
      <c r="E7677" s="4" t="s">
        <v>17</v>
      </c>
      <c r="F7677" s="4">
        <v>26</v>
      </c>
      <c r="G7677" s="13">
        <f t="shared" si="119"/>
        <v>500</v>
      </c>
      <c r="H7677" s="13">
        <f>tbl_Data[[#This Row],[Units]] * tbl_Data[[#This Row],[Price]]</f>
        <v>13000</v>
      </c>
      <c r="I7677" s="4" t="s">
        <v>11</v>
      </c>
      <c r="J7677" s="4" t="s">
        <v>19</v>
      </c>
      <c r="K7677" s="4" t="s">
        <v>53</v>
      </c>
    </row>
    <row r="7678" spans="2:11" x14ac:dyDescent="0.25">
      <c r="B7678" s="7">
        <v>44531</v>
      </c>
      <c r="C7678" s="4" t="s">
        <v>21</v>
      </c>
      <c r="D7678" s="4" t="s">
        <v>9</v>
      </c>
      <c r="E7678" s="4" t="s">
        <v>17</v>
      </c>
      <c r="F7678" s="4">
        <v>31</v>
      </c>
      <c r="G7678" s="13">
        <f t="shared" si="119"/>
        <v>500</v>
      </c>
      <c r="H7678" s="13">
        <f>tbl_Data[[#This Row],[Units]] * tbl_Data[[#This Row],[Price]]</f>
        <v>15500</v>
      </c>
      <c r="I7678" s="4" t="s">
        <v>11</v>
      </c>
      <c r="J7678" s="4" t="s">
        <v>12</v>
      </c>
      <c r="K7678" s="4" t="s">
        <v>55</v>
      </c>
    </row>
    <row r="7679" spans="2:11" x14ac:dyDescent="0.25">
      <c r="B7679" s="7">
        <v>44531</v>
      </c>
      <c r="C7679" s="4" t="s">
        <v>8</v>
      </c>
      <c r="D7679" s="4" t="s">
        <v>18</v>
      </c>
      <c r="E7679" s="4" t="s">
        <v>17</v>
      </c>
      <c r="F7679" s="4">
        <v>38</v>
      </c>
      <c r="G7679" s="13">
        <f t="shared" si="119"/>
        <v>500</v>
      </c>
      <c r="H7679" s="13">
        <f>tbl_Data[[#This Row],[Units]] * tbl_Data[[#This Row],[Price]]</f>
        <v>19000</v>
      </c>
      <c r="I7679" s="4" t="s">
        <v>11</v>
      </c>
      <c r="J7679" s="4" t="s">
        <v>12</v>
      </c>
      <c r="K7679" s="4" t="s">
        <v>53</v>
      </c>
    </row>
    <row r="7680" spans="2:11" x14ac:dyDescent="0.25">
      <c r="B7680" s="7">
        <v>44532</v>
      </c>
      <c r="C7680" s="4" t="s">
        <v>21</v>
      </c>
      <c r="D7680" s="4" t="s">
        <v>18</v>
      </c>
      <c r="E7680" s="4" t="s">
        <v>15</v>
      </c>
      <c r="F7680" s="4">
        <v>8</v>
      </c>
      <c r="G7680" s="13">
        <f t="shared" si="119"/>
        <v>100</v>
      </c>
      <c r="H7680" s="13">
        <f>tbl_Data[[#This Row],[Units]] * tbl_Data[[#This Row],[Price]]</f>
        <v>800</v>
      </c>
      <c r="I7680" s="4" t="s">
        <v>11</v>
      </c>
      <c r="J7680" s="4" t="s">
        <v>12</v>
      </c>
      <c r="K7680" s="4" t="s">
        <v>53</v>
      </c>
    </row>
    <row r="7681" spans="2:11" x14ac:dyDescent="0.25">
      <c r="B7681" s="7">
        <v>44532</v>
      </c>
      <c r="C7681" s="4" t="s">
        <v>13</v>
      </c>
      <c r="D7681" s="4" t="s">
        <v>9</v>
      </c>
      <c r="E7681" s="4" t="s">
        <v>10</v>
      </c>
      <c r="F7681" s="4">
        <v>6</v>
      </c>
      <c r="G7681" s="13">
        <f t="shared" si="119"/>
        <v>400</v>
      </c>
      <c r="H7681" s="13">
        <f>tbl_Data[[#This Row],[Units]] * tbl_Data[[#This Row],[Price]]</f>
        <v>2400</v>
      </c>
      <c r="I7681" s="4" t="s">
        <v>11</v>
      </c>
      <c r="J7681" s="4" t="s">
        <v>12</v>
      </c>
      <c r="K7681" s="4" t="s">
        <v>54</v>
      </c>
    </row>
    <row r="7682" spans="2:11" x14ac:dyDescent="0.25">
      <c r="B7682" s="7">
        <v>44532</v>
      </c>
      <c r="C7682" s="4" t="s">
        <v>13</v>
      </c>
      <c r="D7682" s="4" t="s">
        <v>14</v>
      </c>
      <c r="E7682" s="4" t="s">
        <v>15</v>
      </c>
      <c r="F7682" s="4">
        <v>28</v>
      </c>
      <c r="G7682" s="13">
        <f t="shared" si="119"/>
        <v>100</v>
      </c>
      <c r="H7682" s="13">
        <f>tbl_Data[[#This Row],[Units]] * tbl_Data[[#This Row],[Price]]</f>
        <v>2800</v>
      </c>
      <c r="I7682" s="4" t="s">
        <v>11</v>
      </c>
      <c r="J7682" s="4" t="s">
        <v>12</v>
      </c>
      <c r="K7682" s="4" t="s">
        <v>53</v>
      </c>
    </row>
    <row r="7683" spans="2:11" x14ac:dyDescent="0.25">
      <c r="B7683" s="7">
        <v>44532</v>
      </c>
      <c r="C7683" s="4" t="s">
        <v>21</v>
      </c>
      <c r="D7683" s="4" t="s">
        <v>16</v>
      </c>
      <c r="E7683" s="4" t="s">
        <v>17</v>
      </c>
      <c r="F7683" s="4">
        <v>6</v>
      </c>
      <c r="G7683" s="13">
        <f t="shared" si="119"/>
        <v>500</v>
      </c>
      <c r="H7683" s="13">
        <f>tbl_Data[[#This Row],[Units]] * tbl_Data[[#This Row],[Price]]</f>
        <v>3000</v>
      </c>
      <c r="I7683" s="4" t="s">
        <v>23</v>
      </c>
      <c r="J7683" s="4" t="s">
        <v>19</v>
      </c>
      <c r="K7683" s="4" t="s">
        <v>55</v>
      </c>
    </row>
    <row r="7684" spans="2:11" x14ac:dyDescent="0.25">
      <c r="B7684" s="7">
        <v>44532</v>
      </c>
      <c r="C7684" s="4" t="s">
        <v>21</v>
      </c>
      <c r="D7684" s="4" t="s">
        <v>24</v>
      </c>
      <c r="E7684" s="4" t="s">
        <v>17</v>
      </c>
      <c r="F7684" s="4">
        <v>7</v>
      </c>
      <c r="G7684" s="13">
        <f t="shared" ref="G7684:G7747" si="120">_xlfn.XLOOKUP(E7684, Product, dv_Price, "N/A", 0)</f>
        <v>500</v>
      </c>
      <c r="H7684" s="13">
        <f>tbl_Data[[#This Row],[Units]] * tbl_Data[[#This Row],[Price]]</f>
        <v>3500</v>
      </c>
      <c r="I7684" s="4" t="s">
        <v>11</v>
      </c>
      <c r="J7684" s="4" t="s">
        <v>12</v>
      </c>
      <c r="K7684" s="4" t="s">
        <v>55</v>
      </c>
    </row>
    <row r="7685" spans="2:11" x14ac:dyDescent="0.25">
      <c r="B7685" s="7">
        <v>44532</v>
      </c>
      <c r="C7685" s="4" t="s">
        <v>21</v>
      </c>
      <c r="D7685" s="4" t="s">
        <v>18</v>
      </c>
      <c r="E7685" s="4" t="s">
        <v>10</v>
      </c>
      <c r="F7685" s="4">
        <v>13</v>
      </c>
      <c r="G7685" s="13">
        <f t="shared" si="120"/>
        <v>400</v>
      </c>
      <c r="H7685" s="13">
        <f>tbl_Data[[#This Row],[Units]] * tbl_Data[[#This Row],[Price]]</f>
        <v>5200</v>
      </c>
      <c r="I7685" s="4" t="s">
        <v>11</v>
      </c>
      <c r="J7685" s="4" t="s">
        <v>12</v>
      </c>
      <c r="K7685" s="4" t="s">
        <v>55</v>
      </c>
    </row>
    <row r="7686" spans="2:11" x14ac:dyDescent="0.25">
      <c r="B7686" s="7">
        <v>44532</v>
      </c>
      <c r="C7686" s="4" t="s">
        <v>21</v>
      </c>
      <c r="D7686" s="4" t="s">
        <v>14</v>
      </c>
      <c r="E7686" s="4" t="s">
        <v>22</v>
      </c>
      <c r="F7686" s="4">
        <v>40</v>
      </c>
      <c r="G7686" s="13">
        <f t="shared" si="120"/>
        <v>200</v>
      </c>
      <c r="H7686" s="13">
        <f>tbl_Data[[#This Row],[Units]] * tbl_Data[[#This Row],[Price]]</f>
        <v>8000</v>
      </c>
      <c r="I7686" s="4" t="s">
        <v>11</v>
      </c>
      <c r="J7686" s="4" t="s">
        <v>12</v>
      </c>
      <c r="K7686" s="4" t="s">
        <v>52</v>
      </c>
    </row>
    <row r="7687" spans="2:11" x14ac:dyDescent="0.25">
      <c r="B7687" s="7">
        <v>44533</v>
      </c>
      <c r="C7687" s="4" t="s">
        <v>8</v>
      </c>
      <c r="D7687" s="4" t="s">
        <v>16</v>
      </c>
      <c r="E7687" s="4" t="s">
        <v>20</v>
      </c>
      <c r="F7687" s="4">
        <v>4</v>
      </c>
      <c r="G7687" s="13">
        <f t="shared" si="120"/>
        <v>300</v>
      </c>
      <c r="H7687" s="13">
        <f>tbl_Data[[#This Row],[Units]] * tbl_Data[[#This Row],[Price]]</f>
        <v>1200</v>
      </c>
      <c r="I7687" s="4" t="s">
        <v>11</v>
      </c>
      <c r="J7687" s="4" t="s">
        <v>12</v>
      </c>
      <c r="K7687" s="4" t="s">
        <v>52</v>
      </c>
    </row>
    <row r="7688" spans="2:11" x14ac:dyDescent="0.25">
      <c r="B7688" s="7">
        <v>44533</v>
      </c>
      <c r="C7688" s="4" t="s">
        <v>21</v>
      </c>
      <c r="D7688" s="4" t="s">
        <v>18</v>
      </c>
      <c r="E7688" s="4" t="s">
        <v>17</v>
      </c>
      <c r="F7688" s="4">
        <v>6</v>
      </c>
      <c r="G7688" s="13">
        <f t="shared" si="120"/>
        <v>500</v>
      </c>
      <c r="H7688" s="13">
        <f>tbl_Data[[#This Row],[Units]] * tbl_Data[[#This Row],[Price]]</f>
        <v>3000</v>
      </c>
      <c r="I7688" s="4" t="s">
        <v>11</v>
      </c>
      <c r="J7688" s="4" t="s">
        <v>12</v>
      </c>
      <c r="K7688" s="4" t="s">
        <v>53</v>
      </c>
    </row>
    <row r="7689" spans="2:11" x14ac:dyDescent="0.25">
      <c r="B7689" s="7">
        <v>44533</v>
      </c>
      <c r="C7689" s="4" t="s">
        <v>8</v>
      </c>
      <c r="D7689" s="4" t="s">
        <v>9</v>
      </c>
      <c r="E7689" s="4" t="s">
        <v>17</v>
      </c>
      <c r="F7689" s="4">
        <v>6</v>
      </c>
      <c r="G7689" s="13">
        <f t="shared" si="120"/>
        <v>500</v>
      </c>
      <c r="H7689" s="13">
        <f>tbl_Data[[#This Row],[Units]] * tbl_Data[[#This Row],[Price]]</f>
        <v>3000</v>
      </c>
      <c r="I7689" s="4" t="s">
        <v>23</v>
      </c>
      <c r="J7689" s="4" t="s">
        <v>12</v>
      </c>
      <c r="K7689" s="4" t="s">
        <v>52</v>
      </c>
    </row>
    <row r="7690" spans="2:11" x14ac:dyDescent="0.25">
      <c r="B7690" s="7">
        <v>44533</v>
      </c>
      <c r="C7690" s="4" t="s">
        <v>21</v>
      </c>
      <c r="D7690" s="4" t="s">
        <v>48</v>
      </c>
      <c r="E7690" s="4" t="s">
        <v>22</v>
      </c>
      <c r="F7690" s="4">
        <v>17</v>
      </c>
      <c r="G7690" s="13">
        <f t="shared" si="120"/>
        <v>200</v>
      </c>
      <c r="H7690" s="13">
        <f>tbl_Data[[#This Row],[Units]] * tbl_Data[[#This Row],[Price]]</f>
        <v>3400</v>
      </c>
      <c r="I7690" s="4" t="s">
        <v>11</v>
      </c>
      <c r="J7690" s="4" t="s">
        <v>12</v>
      </c>
      <c r="K7690" s="4" t="s">
        <v>52</v>
      </c>
    </row>
    <row r="7691" spans="2:11" x14ac:dyDescent="0.25">
      <c r="B7691" s="7">
        <v>44533</v>
      </c>
      <c r="C7691" s="4" t="s">
        <v>13</v>
      </c>
      <c r="D7691" s="4" t="s">
        <v>48</v>
      </c>
      <c r="E7691" s="4" t="s">
        <v>22</v>
      </c>
      <c r="F7691" s="4">
        <v>17</v>
      </c>
      <c r="G7691" s="13">
        <f t="shared" si="120"/>
        <v>200</v>
      </c>
      <c r="H7691" s="13">
        <f>tbl_Data[[#This Row],[Units]] * tbl_Data[[#This Row],[Price]]</f>
        <v>3400</v>
      </c>
      <c r="I7691" s="4" t="s">
        <v>11</v>
      </c>
      <c r="J7691" s="4" t="s">
        <v>19</v>
      </c>
      <c r="K7691" s="4" t="s">
        <v>52</v>
      </c>
    </row>
    <row r="7692" spans="2:11" x14ac:dyDescent="0.25">
      <c r="B7692" s="7">
        <v>44533</v>
      </c>
      <c r="C7692" s="4" t="s">
        <v>21</v>
      </c>
      <c r="D7692" s="4" t="s">
        <v>48</v>
      </c>
      <c r="E7692" s="4" t="s">
        <v>17</v>
      </c>
      <c r="F7692" s="4">
        <v>8</v>
      </c>
      <c r="G7692" s="13">
        <f t="shared" si="120"/>
        <v>500</v>
      </c>
      <c r="H7692" s="13">
        <f>tbl_Data[[#This Row],[Units]] * tbl_Data[[#This Row],[Price]]</f>
        <v>4000</v>
      </c>
      <c r="I7692" s="4" t="s">
        <v>11</v>
      </c>
      <c r="J7692" s="4" t="s">
        <v>12</v>
      </c>
      <c r="K7692" s="4" t="s">
        <v>55</v>
      </c>
    </row>
    <row r="7693" spans="2:11" x14ac:dyDescent="0.25">
      <c r="B7693" s="7">
        <v>44533</v>
      </c>
      <c r="C7693" s="4" t="s">
        <v>8</v>
      </c>
      <c r="D7693" s="4" t="s">
        <v>14</v>
      </c>
      <c r="E7693" s="4" t="s">
        <v>17</v>
      </c>
      <c r="F7693" s="4">
        <v>10</v>
      </c>
      <c r="G7693" s="13">
        <f t="shared" si="120"/>
        <v>500</v>
      </c>
      <c r="H7693" s="13">
        <f>tbl_Data[[#This Row],[Units]] * tbl_Data[[#This Row],[Price]]</f>
        <v>5000</v>
      </c>
      <c r="I7693" s="4" t="s">
        <v>11</v>
      </c>
      <c r="J7693" s="4" t="s">
        <v>12</v>
      </c>
      <c r="K7693" s="4" t="s">
        <v>52</v>
      </c>
    </row>
    <row r="7694" spans="2:11" x14ac:dyDescent="0.25">
      <c r="B7694" s="7">
        <v>44533</v>
      </c>
      <c r="C7694" s="4" t="s">
        <v>8</v>
      </c>
      <c r="D7694" s="4" t="s">
        <v>48</v>
      </c>
      <c r="E7694" s="4" t="s">
        <v>10</v>
      </c>
      <c r="F7694" s="4">
        <v>18</v>
      </c>
      <c r="G7694" s="13">
        <f t="shared" si="120"/>
        <v>400</v>
      </c>
      <c r="H7694" s="13">
        <f>tbl_Data[[#This Row],[Units]] * tbl_Data[[#This Row],[Price]]</f>
        <v>7200</v>
      </c>
      <c r="I7694" s="4" t="s">
        <v>11</v>
      </c>
      <c r="J7694" s="4" t="s">
        <v>12</v>
      </c>
      <c r="K7694" s="4" t="s">
        <v>52</v>
      </c>
    </row>
    <row r="7695" spans="2:11" x14ac:dyDescent="0.25">
      <c r="B7695" s="7">
        <v>44533</v>
      </c>
      <c r="C7695" s="4" t="s">
        <v>13</v>
      </c>
      <c r="D7695" s="4" t="s">
        <v>24</v>
      </c>
      <c r="E7695" s="4" t="s">
        <v>20</v>
      </c>
      <c r="F7695" s="4">
        <v>24</v>
      </c>
      <c r="G7695" s="13">
        <f t="shared" si="120"/>
        <v>300</v>
      </c>
      <c r="H7695" s="13">
        <f>tbl_Data[[#This Row],[Units]] * tbl_Data[[#This Row],[Price]]</f>
        <v>7200</v>
      </c>
      <c r="I7695" s="4" t="s">
        <v>11</v>
      </c>
      <c r="J7695" s="4" t="s">
        <v>12</v>
      </c>
      <c r="K7695" s="4" t="s">
        <v>53</v>
      </c>
    </row>
    <row r="7696" spans="2:11" x14ac:dyDescent="0.25">
      <c r="B7696" s="7">
        <v>44533</v>
      </c>
      <c r="C7696" s="4" t="s">
        <v>13</v>
      </c>
      <c r="D7696" s="4" t="s">
        <v>18</v>
      </c>
      <c r="E7696" s="4" t="s">
        <v>20</v>
      </c>
      <c r="F7696" s="4">
        <v>27</v>
      </c>
      <c r="G7696" s="13">
        <f t="shared" si="120"/>
        <v>300</v>
      </c>
      <c r="H7696" s="13">
        <f>tbl_Data[[#This Row],[Units]] * tbl_Data[[#This Row],[Price]]</f>
        <v>8100</v>
      </c>
      <c r="I7696" s="4" t="s">
        <v>11</v>
      </c>
      <c r="J7696" s="4" t="s">
        <v>12</v>
      </c>
      <c r="K7696" s="4" t="s">
        <v>53</v>
      </c>
    </row>
    <row r="7697" spans="2:11" x14ac:dyDescent="0.25">
      <c r="B7697" s="7">
        <v>44533</v>
      </c>
      <c r="C7697" s="4" t="s">
        <v>8</v>
      </c>
      <c r="D7697" s="4" t="s">
        <v>48</v>
      </c>
      <c r="E7697" s="4" t="s">
        <v>20</v>
      </c>
      <c r="F7697" s="4">
        <v>30</v>
      </c>
      <c r="G7697" s="13">
        <f t="shared" si="120"/>
        <v>300</v>
      </c>
      <c r="H7697" s="13">
        <f>tbl_Data[[#This Row],[Units]] * tbl_Data[[#This Row],[Price]]</f>
        <v>9000</v>
      </c>
      <c r="I7697" s="4" t="s">
        <v>11</v>
      </c>
      <c r="J7697" s="4" t="s">
        <v>12</v>
      </c>
      <c r="K7697" s="4" t="s">
        <v>53</v>
      </c>
    </row>
    <row r="7698" spans="2:11" x14ac:dyDescent="0.25">
      <c r="B7698" s="7">
        <v>44533</v>
      </c>
      <c r="C7698" s="4" t="s">
        <v>21</v>
      </c>
      <c r="D7698" s="4" t="s">
        <v>48</v>
      </c>
      <c r="E7698" s="4" t="s">
        <v>10</v>
      </c>
      <c r="F7698" s="4">
        <v>24</v>
      </c>
      <c r="G7698" s="13">
        <f t="shared" si="120"/>
        <v>400</v>
      </c>
      <c r="H7698" s="13">
        <f>tbl_Data[[#This Row],[Units]] * tbl_Data[[#This Row],[Price]]</f>
        <v>9600</v>
      </c>
      <c r="I7698" s="4" t="s">
        <v>11</v>
      </c>
      <c r="J7698" s="4" t="s">
        <v>12</v>
      </c>
      <c r="K7698" s="4" t="s">
        <v>55</v>
      </c>
    </row>
    <row r="7699" spans="2:11" x14ac:dyDescent="0.25">
      <c r="B7699" s="7">
        <v>44533</v>
      </c>
      <c r="C7699" s="4" t="s">
        <v>13</v>
      </c>
      <c r="D7699" s="4" t="s">
        <v>16</v>
      </c>
      <c r="E7699" s="4" t="s">
        <v>10</v>
      </c>
      <c r="F7699" s="4">
        <v>45</v>
      </c>
      <c r="G7699" s="13">
        <f t="shared" si="120"/>
        <v>400</v>
      </c>
      <c r="H7699" s="13">
        <f>tbl_Data[[#This Row],[Units]] * tbl_Data[[#This Row],[Price]]</f>
        <v>18000</v>
      </c>
      <c r="I7699" s="4" t="s">
        <v>11</v>
      </c>
      <c r="J7699" s="4" t="s">
        <v>12</v>
      </c>
      <c r="K7699" s="4" t="s">
        <v>55</v>
      </c>
    </row>
    <row r="7700" spans="2:11" x14ac:dyDescent="0.25">
      <c r="B7700" s="7">
        <v>44533</v>
      </c>
      <c r="C7700" s="4" t="s">
        <v>21</v>
      </c>
      <c r="D7700" s="4" t="s">
        <v>48</v>
      </c>
      <c r="E7700" s="4" t="s">
        <v>10</v>
      </c>
      <c r="F7700" s="4">
        <v>45</v>
      </c>
      <c r="G7700" s="13">
        <f t="shared" si="120"/>
        <v>400</v>
      </c>
      <c r="H7700" s="13">
        <f>tbl_Data[[#This Row],[Units]] * tbl_Data[[#This Row],[Price]]</f>
        <v>18000</v>
      </c>
      <c r="I7700" s="4" t="s">
        <v>23</v>
      </c>
      <c r="J7700" s="4" t="s">
        <v>12</v>
      </c>
      <c r="K7700" s="4" t="s">
        <v>52</v>
      </c>
    </row>
    <row r="7701" spans="2:11" x14ac:dyDescent="0.25">
      <c r="B7701" s="7">
        <v>44534</v>
      </c>
      <c r="C7701" s="4" t="s">
        <v>21</v>
      </c>
      <c r="D7701" s="4" t="s">
        <v>14</v>
      </c>
      <c r="E7701" s="4" t="s">
        <v>22</v>
      </c>
      <c r="F7701" s="4">
        <v>3</v>
      </c>
      <c r="G7701" s="13">
        <f t="shared" si="120"/>
        <v>200</v>
      </c>
      <c r="H7701" s="13">
        <f>tbl_Data[[#This Row],[Units]] * tbl_Data[[#This Row],[Price]]</f>
        <v>600</v>
      </c>
      <c r="I7701" s="4" t="s">
        <v>11</v>
      </c>
      <c r="J7701" s="4" t="s">
        <v>12</v>
      </c>
      <c r="K7701" s="4" t="s">
        <v>52</v>
      </c>
    </row>
    <row r="7702" spans="2:11" x14ac:dyDescent="0.25">
      <c r="B7702" s="7">
        <v>44534</v>
      </c>
      <c r="C7702" s="4" t="s">
        <v>13</v>
      </c>
      <c r="D7702" s="4" t="s">
        <v>18</v>
      </c>
      <c r="E7702" s="4" t="s">
        <v>20</v>
      </c>
      <c r="F7702" s="4">
        <v>16</v>
      </c>
      <c r="G7702" s="13">
        <f t="shared" si="120"/>
        <v>300</v>
      </c>
      <c r="H7702" s="13">
        <f>tbl_Data[[#This Row],[Units]] * tbl_Data[[#This Row],[Price]]</f>
        <v>4800</v>
      </c>
      <c r="I7702" s="4" t="s">
        <v>11</v>
      </c>
      <c r="J7702" s="4" t="s">
        <v>12</v>
      </c>
      <c r="K7702" s="4" t="s">
        <v>52</v>
      </c>
    </row>
    <row r="7703" spans="2:11" x14ac:dyDescent="0.25">
      <c r="B7703" s="7">
        <v>44534</v>
      </c>
      <c r="C7703" s="4" t="s">
        <v>8</v>
      </c>
      <c r="D7703" s="4" t="s">
        <v>18</v>
      </c>
      <c r="E7703" s="4" t="s">
        <v>20</v>
      </c>
      <c r="F7703" s="4">
        <v>18</v>
      </c>
      <c r="G7703" s="13">
        <f t="shared" si="120"/>
        <v>300</v>
      </c>
      <c r="H7703" s="13">
        <f>tbl_Data[[#This Row],[Units]] * tbl_Data[[#This Row],[Price]]</f>
        <v>5400</v>
      </c>
      <c r="I7703" s="4" t="s">
        <v>23</v>
      </c>
      <c r="J7703" s="4" t="s">
        <v>12</v>
      </c>
      <c r="K7703" s="4" t="s">
        <v>53</v>
      </c>
    </row>
    <row r="7704" spans="2:11" x14ac:dyDescent="0.25">
      <c r="B7704" s="7">
        <v>44534</v>
      </c>
      <c r="C7704" s="4" t="s">
        <v>13</v>
      </c>
      <c r="D7704" s="4" t="s">
        <v>16</v>
      </c>
      <c r="E7704" s="4" t="s">
        <v>17</v>
      </c>
      <c r="F7704" s="4">
        <v>11</v>
      </c>
      <c r="G7704" s="13">
        <f t="shared" si="120"/>
        <v>500</v>
      </c>
      <c r="H7704" s="13">
        <f>tbl_Data[[#This Row],[Units]] * tbl_Data[[#This Row],[Price]]</f>
        <v>5500</v>
      </c>
      <c r="I7704" s="4" t="s">
        <v>23</v>
      </c>
      <c r="J7704" s="4" t="s">
        <v>12</v>
      </c>
      <c r="K7704" s="4" t="s">
        <v>55</v>
      </c>
    </row>
    <row r="7705" spans="2:11" x14ac:dyDescent="0.25">
      <c r="B7705" s="7">
        <v>44534</v>
      </c>
      <c r="C7705" s="4" t="s">
        <v>21</v>
      </c>
      <c r="D7705" s="4" t="s">
        <v>48</v>
      </c>
      <c r="E7705" s="4" t="s">
        <v>10</v>
      </c>
      <c r="F7705" s="4">
        <v>23</v>
      </c>
      <c r="G7705" s="13">
        <f t="shared" si="120"/>
        <v>400</v>
      </c>
      <c r="H7705" s="13">
        <f>tbl_Data[[#This Row],[Units]] * tbl_Data[[#This Row],[Price]]</f>
        <v>9200</v>
      </c>
      <c r="I7705" s="4" t="s">
        <v>11</v>
      </c>
      <c r="J7705" s="4" t="s">
        <v>12</v>
      </c>
      <c r="K7705" s="4" t="s">
        <v>52</v>
      </c>
    </row>
    <row r="7706" spans="2:11" x14ac:dyDescent="0.25">
      <c r="B7706" s="7">
        <v>44534</v>
      </c>
      <c r="C7706" s="4" t="s">
        <v>21</v>
      </c>
      <c r="D7706" s="4" t="s">
        <v>48</v>
      </c>
      <c r="E7706" s="4" t="s">
        <v>20</v>
      </c>
      <c r="F7706" s="4">
        <v>35</v>
      </c>
      <c r="G7706" s="13">
        <f t="shared" si="120"/>
        <v>300</v>
      </c>
      <c r="H7706" s="13">
        <f>tbl_Data[[#This Row],[Units]] * tbl_Data[[#This Row],[Price]]</f>
        <v>10500</v>
      </c>
      <c r="I7706" s="4" t="s">
        <v>11</v>
      </c>
      <c r="J7706" s="4" t="s">
        <v>12</v>
      </c>
      <c r="K7706" s="4" t="s">
        <v>52</v>
      </c>
    </row>
    <row r="7707" spans="2:11" x14ac:dyDescent="0.25">
      <c r="B7707" s="7">
        <v>44534</v>
      </c>
      <c r="C7707" s="4" t="s">
        <v>21</v>
      </c>
      <c r="D7707" s="4" t="s">
        <v>9</v>
      </c>
      <c r="E7707" s="4" t="s">
        <v>10</v>
      </c>
      <c r="F7707" s="4">
        <v>27</v>
      </c>
      <c r="G7707" s="13">
        <f t="shared" si="120"/>
        <v>400</v>
      </c>
      <c r="H7707" s="13">
        <f>tbl_Data[[#This Row],[Units]] * tbl_Data[[#This Row],[Price]]</f>
        <v>10800</v>
      </c>
      <c r="I7707" s="4" t="s">
        <v>11</v>
      </c>
      <c r="J7707" s="4" t="s">
        <v>12</v>
      </c>
      <c r="K7707" s="4" t="s">
        <v>52</v>
      </c>
    </row>
    <row r="7708" spans="2:11" x14ac:dyDescent="0.25">
      <c r="B7708" s="7">
        <v>44535</v>
      </c>
      <c r="C7708" s="4" t="s">
        <v>13</v>
      </c>
      <c r="D7708" s="4" t="s">
        <v>14</v>
      </c>
      <c r="E7708" s="4" t="s">
        <v>10</v>
      </c>
      <c r="F7708" s="4">
        <v>2</v>
      </c>
      <c r="G7708" s="13">
        <f t="shared" si="120"/>
        <v>400</v>
      </c>
      <c r="H7708" s="13">
        <f>tbl_Data[[#This Row],[Units]] * tbl_Data[[#This Row],[Price]]</f>
        <v>800</v>
      </c>
      <c r="I7708" s="4" t="s">
        <v>11</v>
      </c>
      <c r="J7708" s="4" t="s">
        <v>12</v>
      </c>
      <c r="K7708" s="4" t="s">
        <v>52</v>
      </c>
    </row>
    <row r="7709" spans="2:11" x14ac:dyDescent="0.25">
      <c r="B7709" s="7">
        <v>44535</v>
      </c>
      <c r="C7709" s="4" t="s">
        <v>8</v>
      </c>
      <c r="D7709" s="4" t="s">
        <v>48</v>
      </c>
      <c r="E7709" s="4" t="s">
        <v>10</v>
      </c>
      <c r="F7709" s="4">
        <v>8</v>
      </c>
      <c r="G7709" s="13">
        <f t="shared" si="120"/>
        <v>400</v>
      </c>
      <c r="H7709" s="13">
        <f>tbl_Data[[#This Row],[Units]] * tbl_Data[[#This Row],[Price]]</f>
        <v>3200</v>
      </c>
      <c r="I7709" s="4" t="s">
        <v>11</v>
      </c>
      <c r="J7709" s="4" t="s">
        <v>12</v>
      </c>
      <c r="K7709" s="4" t="s">
        <v>52</v>
      </c>
    </row>
    <row r="7710" spans="2:11" x14ac:dyDescent="0.25">
      <c r="B7710" s="7">
        <v>44535</v>
      </c>
      <c r="C7710" s="4" t="s">
        <v>21</v>
      </c>
      <c r="D7710" s="4" t="s">
        <v>14</v>
      </c>
      <c r="E7710" s="4" t="s">
        <v>20</v>
      </c>
      <c r="F7710" s="4">
        <v>11</v>
      </c>
      <c r="G7710" s="13">
        <f t="shared" si="120"/>
        <v>300</v>
      </c>
      <c r="H7710" s="13">
        <f>tbl_Data[[#This Row],[Units]] * tbl_Data[[#This Row],[Price]]</f>
        <v>3300</v>
      </c>
      <c r="I7710" s="4" t="s">
        <v>11</v>
      </c>
      <c r="J7710" s="4" t="s">
        <v>12</v>
      </c>
      <c r="K7710" s="4" t="s">
        <v>53</v>
      </c>
    </row>
    <row r="7711" spans="2:11" x14ac:dyDescent="0.25">
      <c r="B7711" s="7">
        <v>44535</v>
      </c>
      <c r="C7711" s="4" t="s">
        <v>8</v>
      </c>
      <c r="D7711" s="4" t="s">
        <v>14</v>
      </c>
      <c r="E7711" s="4" t="s">
        <v>17</v>
      </c>
      <c r="F7711" s="4">
        <v>9</v>
      </c>
      <c r="G7711" s="13">
        <f t="shared" si="120"/>
        <v>500</v>
      </c>
      <c r="H7711" s="13">
        <f>tbl_Data[[#This Row],[Units]] * tbl_Data[[#This Row],[Price]]</f>
        <v>4500</v>
      </c>
      <c r="I7711" s="4" t="s">
        <v>23</v>
      </c>
      <c r="J7711" s="4" t="s">
        <v>12</v>
      </c>
      <c r="K7711" s="4" t="s">
        <v>52</v>
      </c>
    </row>
    <row r="7712" spans="2:11" x14ac:dyDescent="0.25">
      <c r="B7712" s="7">
        <v>44535</v>
      </c>
      <c r="C7712" s="4" t="s">
        <v>8</v>
      </c>
      <c r="D7712" s="4" t="s">
        <v>14</v>
      </c>
      <c r="E7712" s="4" t="s">
        <v>15</v>
      </c>
      <c r="F7712" s="4">
        <v>46</v>
      </c>
      <c r="G7712" s="13">
        <f t="shared" si="120"/>
        <v>100</v>
      </c>
      <c r="H7712" s="13">
        <f>tbl_Data[[#This Row],[Units]] * tbl_Data[[#This Row],[Price]]</f>
        <v>4600</v>
      </c>
      <c r="I7712" s="4" t="s">
        <v>11</v>
      </c>
      <c r="J7712" s="4" t="s">
        <v>19</v>
      </c>
      <c r="K7712" s="4" t="s">
        <v>55</v>
      </c>
    </row>
    <row r="7713" spans="2:11" x14ac:dyDescent="0.25">
      <c r="B7713" s="7">
        <v>44535</v>
      </c>
      <c r="C7713" s="4" t="s">
        <v>21</v>
      </c>
      <c r="D7713" s="4" t="s">
        <v>48</v>
      </c>
      <c r="E7713" s="4" t="s">
        <v>10</v>
      </c>
      <c r="F7713" s="4">
        <v>14</v>
      </c>
      <c r="G7713" s="13">
        <f t="shared" si="120"/>
        <v>400</v>
      </c>
      <c r="H7713" s="13">
        <f>tbl_Data[[#This Row],[Units]] * tbl_Data[[#This Row],[Price]]</f>
        <v>5600</v>
      </c>
      <c r="I7713" s="4" t="s">
        <v>11</v>
      </c>
      <c r="J7713" s="4" t="s">
        <v>12</v>
      </c>
      <c r="K7713" s="4" t="s">
        <v>55</v>
      </c>
    </row>
    <row r="7714" spans="2:11" x14ac:dyDescent="0.25">
      <c r="B7714" s="7">
        <v>44535</v>
      </c>
      <c r="C7714" s="4" t="s">
        <v>13</v>
      </c>
      <c r="D7714" s="4" t="s">
        <v>48</v>
      </c>
      <c r="E7714" s="4" t="s">
        <v>20</v>
      </c>
      <c r="F7714" s="4">
        <v>20</v>
      </c>
      <c r="G7714" s="13">
        <f t="shared" si="120"/>
        <v>300</v>
      </c>
      <c r="H7714" s="13">
        <f>tbl_Data[[#This Row],[Units]] * tbl_Data[[#This Row],[Price]]</f>
        <v>6000</v>
      </c>
      <c r="I7714" s="4" t="s">
        <v>11</v>
      </c>
      <c r="J7714" s="4" t="s">
        <v>12</v>
      </c>
      <c r="K7714" s="4" t="s">
        <v>52</v>
      </c>
    </row>
    <row r="7715" spans="2:11" x14ac:dyDescent="0.25">
      <c r="B7715" s="7">
        <v>44535</v>
      </c>
      <c r="C7715" s="4" t="s">
        <v>21</v>
      </c>
      <c r="D7715" s="4" t="s">
        <v>18</v>
      </c>
      <c r="E7715" s="4" t="s">
        <v>10</v>
      </c>
      <c r="F7715" s="4">
        <v>25</v>
      </c>
      <c r="G7715" s="13">
        <f t="shared" si="120"/>
        <v>400</v>
      </c>
      <c r="H7715" s="13">
        <f>tbl_Data[[#This Row],[Units]] * tbl_Data[[#This Row],[Price]]</f>
        <v>10000</v>
      </c>
      <c r="I7715" s="4" t="s">
        <v>11</v>
      </c>
      <c r="J7715" s="4" t="s">
        <v>12</v>
      </c>
      <c r="K7715" s="4" t="s">
        <v>53</v>
      </c>
    </row>
    <row r="7716" spans="2:11" x14ac:dyDescent="0.25">
      <c r="B7716" s="7">
        <v>44535</v>
      </c>
      <c r="C7716" s="4" t="s">
        <v>8</v>
      </c>
      <c r="D7716" s="4" t="s">
        <v>14</v>
      </c>
      <c r="E7716" s="4" t="s">
        <v>17</v>
      </c>
      <c r="F7716" s="4">
        <v>22</v>
      </c>
      <c r="G7716" s="13">
        <f t="shared" si="120"/>
        <v>500</v>
      </c>
      <c r="H7716" s="13">
        <f>tbl_Data[[#This Row],[Units]] * tbl_Data[[#This Row],[Price]]</f>
        <v>11000</v>
      </c>
      <c r="I7716" s="4" t="s">
        <v>11</v>
      </c>
      <c r="J7716" s="4" t="s">
        <v>12</v>
      </c>
      <c r="K7716" s="4" t="s">
        <v>53</v>
      </c>
    </row>
    <row r="7717" spans="2:11" x14ac:dyDescent="0.25">
      <c r="B7717" s="7">
        <v>44535</v>
      </c>
      <c r="C7717" s="4" t="s">
        <v>13</v>
      </c>
      <c r="D7717" s="4" t="s">
        <v>18</v>
      </c>
      <c r="E7717" s="4" t="s">
        <v>10</v>
      </c>
      <c r="F7717" s="4">
        <v>38</v>
      </c>
      <c r="G7717" s="13">
        <f t="shared" si="120"/>
        <v>400</v>
      </c>
      <c r="H7717" s="13">
        <f>tbl_Data[[#This Row],[Units]] * tbl_Data[[#This Row],[Price]]</f>
        <v>15200</v>
      </c>
      <c r="I7717" s="4" t="s">
        <v>11</v>
      </c>
      <c r="J7717" s="4" t="s">
        <v>19</v>
      </c>
      <c r="K7717" s="4" t="s">
        <v>52</v>
      </c>
    </row>
    <row r="7718" spans="2:11" x14ac:dyDescent="0.25">
      <c r="B7718" s="7">
        <v>44535</v>
      </c>
      <c r="C7718" s="4" t="s">
        <v>21</v>
      </c>
      <c r="D7718" s="4" t="s">
        <v>9</v>
      </c>
      <c r="E7718" s="4" t="s">
        <v>10</v>
      </c>
      <c r="F7718" s="4">
        <v>43</v>
      </c>
      <c r="G7718" s="13">
        <f t="shared" si="120"/>
        <v>400</v>
      </c>
      <c r="H7718" s="13">
        <f>tbl_Data[[#This Row],[Units]] * tbl_Data[[#This Row],[Price]]</f>
        <v>17200</v>
      </c>
      <c r="I7718" s="4" t="s">
        <v>11</v>
      </c>
      <c r="J7718" s="4" t="s">
        <v>12</v>
      </c>
      <c r="K7718" s="4" t="s">
        <v>52</v>
      </c>
    </row>
    <row r="7719" spans="2:11" x14ac:dyDescent="0.25">
      <c r="B7719" s="7">
        <v>44536</v>
      </c>
      <c r="C7719" s="4" t="s">
        <v>13</v>
      </c>
      <c r="D7719" s="4" t="s">
        <v>14</v>
      </c>
      <c r="E7719" s="4" t="s">
        <v>20</v>
      </c>
      <c r="F7719" s="4">
        <v>14</v>
      </c>
      <c r="G7719" s="13">
        <f t="shared" si="120"/>
        <v>300</v>
      </c>
      <c r="H7719" s="13">
        <f>tbl_Data[[#This Row],[Units]] * tbl_Data[[#This Row],[Price]]</f>
        <v>4200</v>
      </c>
      <c r="I7719" s="4" t="s">
        <v>11</v>
      </c>
      <c r="J7719" s="4" t="s">
        <v>12</v>
      </c>
      <c r="K7719" s="4" t="s">
        <v>52</v>
      </c>
    </row>
    <row r="7720" spans="2:11" x14ac:dyDescent="0.25">
      <c r="B7720" s="7">
        <v>44536</v>
      </c>
      <c r="C7720" s="4" t="s">
        <v>21</v>
      </c>
      <c r="D7720" s="4" t="s">
        <v>16</v>
      </c>
      <c r="E7720" s="4" t="s">
        <v>20</v>
      </c>
      <c r="F7720" s="4">
        <v>18</v>
      </c>
      <c r="G7720" s="13">
        <f t="shared" si="120"/>
        <v>300</v>
      </c>
      <c r="H7720" s="13">
        <f>tbl_Data[[#This Row],[Units]] * tbl_Data[[#This Row],[Price]]</f>
        <v>5400</v>
      </c>
      <c r="I7720" s="4" t="s">
        <v>11</v>
      </c>
      <c r="J7720" s="4" t="s">
        <v>12</v>
      </c>
      <c r="K7720" s="4" t="s">
        <v>55</v>
      </c>
    </row>
    <row r="7721" spans="2:11" x14ac:dyDescent="0.25">
      <c r="B7721" s="7">
        <v>44536</v>
      </c>
      <c r="C7721" s="4" t="s">
        <v>13</v>
      </c>
      <c r="D7721" s="4" t="s">
        <v>9</v>
      </c>
      <c r="E7721" s="4" t="s">
        <v>17</v>
      </c>
      <c r="F7721" s="4">
        <v>22</v>
      </c>
      <c r="G7721" s="13">
        <f t="shared" si="120"/>
        <v>500</v>
      </c>
      <c r="H7721" s="13">
        <f>tbl_Data[[#This Row],[Units]] * tbl_Data[[#This Row],[Price]]</f>
        <v>11000</v>
      </c>
      <c r="I7721" s="4" t="s">
        <v>23</v>
      </c>
      <c r="J7721" s="4" t="s">
        <v>12</v>
      </c>
      <c r="K7721" s="4" t="s">
        <v>53</v>
      </c>
    </row>
    <row r="7722" spans="2:11" x14ac:dyDescent="0.25">
      <c r="B7722" s="7">
        <v>44536</v>
      </c>
      <c r="C7722" s="4" t="s">
        <v>8</v>
      </c>
      <c r="D7722" s="4" t="s">
        <v>48</v>
      </c>
      <c r="E7722" s="4" t="s">
        <v>17</v>
      </c>
      <c r="F7722" s="4">
        <v>23</v>
      </c>
      <c r="G7722" s="13">
        <f t="shared" si="120"/>
        <v>500</v>
      </c>
      <c r="H7722" s="13">
        <f>tbl_Data[[#This Row],[Units]] * tbl_Data[[#This Row],[Price]]</f>
        <v>11500</v>
      </c>
      <c r="I7722" s="4" t="s">
        <v>11</v>
      </c>
      <c r="J7722" s="4" t="s">
        <v>12</v>
      </c>
      <c r="K7722" s="4" t="s">
        <v>52</v>
      </c>
    </row>
    <row r="7723" spans="2:11" x14ac:dyDescent="0.25">
      <c r="B7723" s="7">
        <v>44536</v>
      </c>
      <c r="C7723" s="4" t="s">
        <v>21</v>
      </c>
      <c r="D7723" s="4" t="s">
        <v>24</v>
      </c>
      <c r="E7723" s="4" t="s">
        <v>17</v>
      </c>
      <c r="F7723" s="4">
        <v>24</v>
      </c>
      <c r="G7723" s="13">
        <f t="shared" si="120"/>
        <v>500</v>
      </c>
      <c r="H7723" s="13">
        <f>tbl_Data[[#This Row],[Units]] * tbl_Data[[#This Row],[Price]]</f>
        <v>12000</v>
      </c>
      <c r="I7723" s="4" t="s">
        <v>11</v>
      </c>
      <c r="J7723" s="4" t="s">
        <v>12</v>
      </c>
      <c r="K7723" s="4" t="s">
        <v>55</v>
      </c>
    </row>
    <row r="7724" spans="2:11" x14ac:dyDescent="0.25">
      <c r="B7724" s="7">
        <v>44536</v>
      </c>
      <c r="C7724" s="4" t="s">
        <v>13</v>
      </c>
      <c r="D7724" s="4" t="s">
        <v>48</v>
      </c>
      <c r="E7724" s="4" t="s">
        <v>17</v>
      </c>
      <c r="F7724" s="4">
        <v>25</v>
      </c>
      <c r="G7724" s="13">
        <f t="shared" si="120"/>
        <v>500</v>
      </c>
      <c r="H7724" s="13">
        <f>tbl_Data[[#This Row],[Units]] * tbl_Data[[#This Row],[Price]]</f>
        <v>12500</v>
      </c>
      <c r="I7724" s="4" t="s">
        <v>11</v>
      </c>
      <c r="J7724" s="4" t="s">
        <v>12</v>
      </c>
      <c r="K7724" s="4" t="s">
        <v>53</v>
      </c>
    </row>
    <row r="7725" spans="2:11" x14ac:dyDescent="0.25">
      <c r="B7725" s="7">
        <v>44536</v>
      </c>
      <c r="C7725" s="4" t="s">
        <v>13</v>
      </c>
      <c r="D7725" s="4" t="s">
        <v>14</v>
      </c>
      <c r="E7725" s="4" t="s">
        <v>17</v>
      </c>
      <c r="F7725" s="4">
        <v>27</v>
      </c>
      <c r="G7725" s="13">
        <f t="shared" si="120"/>
        <v>500</v>
      </c>
      <c r="H7725" s="13">
        <f>tbl_Data[[#This Row],[Units]] * tbl_Data[[#This Row],[Price]]</f>
        <v>13500</v>
      </c>
      <c r="I7725" s="4" t="s">
        <v>11</v>
      </c>
      <c r="J7725" s="4" t="s">
        <v>12</v>
      </c>
      <c r="K7725" s="4" t="s">
        <v>55</v>
      </c>
    </row>
    <row r="7726" spans="2:11" x14ac:dyDescent="0.25">
      <c r="B7726" s="7">
        <v>44536</v>
      </c>
      <c r="C7726" s="4" t="s">
        <v>13</v>
      </c>
      <c r="D7726" s="4" t="s">
        <v>48</v>
      </c>
      <c r="E7726" s="4" t="s">
        <v>17</v>
      </c>
      <c r="F7726" s="4">
        <v>43</v>
      </c>
      <c r="G7726" s="13">
        <f t="shared" si="120"/>
        <v>500</v>
      </c>
      <c r="H7726" s="13">
        <f>tbl_Data[[#This Row],[Units]] * tbl_Data[[#This Row],[Price]]</f>
        <v>21500</v>
      </c>
      <c r="I7726" s="4" t="s">
        <v>11</v>
      </c>
      <c r="J7726" s="4" t="s">
        <v>12</v>
      </c>
      <c r="K7726" s="4" t="s">
        <v>52</v>
      </c>
    </row>
    <row r="7727" spans="2:11" x14ac:dyDescent="0.25">
      <c r="B7727" s="7">
        <v>44536</v>
      </c>
      <c r="C7727" s="4" t="s">
        <v>21</v>
      </c>
      <c r="D7727" s="4" t="s">
        <v>14</v>
      </c>
      <c r="E7727" s="4" t="s">
        <v>17</v>
      </c>
      <c r="F7727" s="4">
        <v>45</v>
      </c>
      <c r="G7727" s="13">
        <f t="shared" si="120"/>
        <v>500</v>
      </c>
      <c r="H7727" s="13">
        <f>tbl_Data[[#This Row],[Units]] * tbl_Data[[#This Row],[Price]]</f>
        <v>22500</v>
      </c>
      <c r="I7727" s="4" t="s">
        <v>11</v>
      </c>
      <c r="J7727" s="4" t="s">
        <v>12</v>
      </c>
      <c r="K7727" s="4" t="s">
        <v>55</v>
      </c>
    </row>
    <row r="7728" spans="2:11" x14ac:dyDescent="0.25">
      <c r="B7728" s="7">
        <v>44537</v>
      </c>
      <c r="C7728" s="4" t="s">
        <v>13</v>
      </c>
      <c r="D7728" s="4" t="s">
        <v>18</v>
      </c>
      <c r="E7728" s="4" t="s">
        <v>15</v>
      </c>
      <c r="F7728" s="4">
        <v>15</v>
      </c>
      <c r="G7728" s="13">
        <f t="shared" si="120"/>
        <v>100</v>
      </c>
      <c r="H7728" s="13">
        <f>tbl_Data[[#This Row],[Units]] * tbl_Data[[#This Row],[Price]]</f>
        <v>1500</v>
      </c>
      <c r="I7728" s="4" t="s">
        <v>23</v>
      </c>
      <c r="J7728" s="4" t="s">
        <v>12</v>
      </c>
      <c r="K7728" s="4" t="s">
        <v>53</v>
      </c>
    </row>
    <row r="7729" spans="2:11" x14ac:dyDescent="0.25">
      <c r="B7729" s="7">
        <v>44537</v>
      </c>
      <c r="C7729" s="4" t="s">
        <v>13</v>
      </c>
      <c r="D7729" s="4" t="s">
        <v>48</v>
      </c>
      <c r="E7729" s="4" t="s">
        <v>10</v>
      </c>
      <c r="F7729" s="4">
        <v>5</v>
      </c>
      <c r="G7729" s="13">
        <f t="shared" si="120"/>
        <v>400</v>
      </c>
      <c r="H7729" s="13">
        <f>tbl_Data[[#This Row],[Units]] * tbl_Data[[#This Row],[Price]]</f>
        <v>2000</v>
      </c>
      <c r="I7729" s="4" t="s">
        <v>11</v>
      </c>
      <c r="J7729" s="4" t="s">
        <v>12</v>
      </c>
      <c r="K7729" s="4" t="s">
        <v>55</v>
      </c>
    </row>
    <row r="7730" spans="2:11" x14ac:dyDescent="0.25">
      <c r="B7730" s="7">
        <v>44537</v>
      </c>
      <c r="C7730" s="4" t="s">
        <v>21</v>
      </c>
      <c r="D7730" s="4" t="s">
        <v>48</v>
      </c>
      <c r="E7730" s="4" t="s">
        <v>20</v>
      </c>
      <c r="F7730" s="4">
        <v>30</v>
      </c>
      <c r="G7730" s="13">
        <f t="shared" si="120"/>
        <v>300</v>
      </c>
      <c r="H7730" s="13">
        <f>tbl_Data[[#This Row],[Units]] * tbl_Data[[#This Row],[Price]]</f>
        <v>9000</v>
      </c>
      <c r="I7730" s="4" t="s">
        <v>11</v>
      </c>
      <c r="J7730" s="4" t="s">
        <v>12</v>
      </c>
      <c r="K7730" s="4" t="s">
        <v>52</v>
      </c>
    </row>
    <row r="7731" spans="2:11" x14ac:dyDescent="0.25">
      <c r="B7731" s="7">
        <v>44537</v>
      </c>
      <c r="C7731" s="4" t="s">
        <v>8</v>
      </c>
      <c r="D7731" s="4" t="s">
        <v>14</v>
      </c>
      <c r="E7731" s="4" t="s">
        <v>17</v>
      </c>
      <c r="F7731" s="4">
        <v>23</v>
      </c>
      <c r="G7731" s="13">
        <f t="shared" si="120"/>
        <v>500</v>
      </c>
      <c r="H7731" s="13">
        <f>tbl_Data[[#This Row],[Units]] * tbl_Data[[#This Row],[Price]]</f>
        <v>11500</v>
      </c>
      <c r="I7731" s="4" t="s">
        <v>11</v>
      </c>
      <c r="J7731" s="4" t="s">
        <v>12</v>
      </c>
      <c r="K7731" s="4" t="s">
        <v>55</v>
      </c>
    </row>
    <row r="7732" spans="2:11" x14ac:dyDescent="0.25">
      <c r="B7732" s="7">
        <v>44537</v>
      </c>
      <c r="C7732" s="4" t="s">
        <v>13</v>
      </c>
      <c r="D7732" s="4" t="s">
        <v>48</v>
      </c>
      <c r="E7732" s="4" t="s">
        <v>17</v>
      </c>
      <c r="F7732" s="4">
        <v>24</v>
      </c>
      <c r="G7732" s="13">
        <f t="shared" si="120"/>
        <v>500</v>
      </c>
      <c r="H7732" s="13">
        <f>tbl_Data[[#This Row],[Units]] * tbl_Data[[#This Row],[Price]]</f>
        <v>12000</v>
      </c>
      <c r="I7732" s="4" t="s">
        <v>11</v>
      </c>
      <c r="J7732" s="4" t="s">
        <v>12</v>
      </c>
      <c r="K7732" s="4" t="s">
        <v>55</v>
      </c>
    </row>
    <row r="7733" spans="2:11" x14ac:dyDescent="0.25">
      <c r="B7733" s="7">
        <v>44537</v>
      </c>
      <c r="C7733" s="4" t="s">
        <v>21</v>
      </c>
      <c r="D7733" s="4" t="s">
        <v>18</v>
      </c>
      <c r="E7733" s="4" t="s">
        <v>10</v>
      </c>
      <c r="F7733" s="4">
        <v>30</v>
      </c>
      <c r="G7733" s="13">
        <f t="shared" si="120"/>
        <v>400</v>
      </c>
      <c r="H7733" s="13">
        <f>tbl_Data[[#This Row],[Units]] * tbl_Data[[#This Row],[Price]]</f>
        <v>12000</v>
      </c>
      <c r="I7733" s="4" t="s">
        <v>11</v>
      </c>
      <c r="J7733" s="4" t="s">
        <v>12</v>
      </c>
      <c r="K7733" s="4" t="s">
        <v>52</v>
      </c>
    </row>
    <row r="7734" spans="2:11" x14ac:dyDescent="0.25">
      <c r="B7734" s="7">
        <v>44537</v>
      </c>
      <c r="C7734" s="4" t="s">
        <v>13</v>
      </c>
      <c r="D7734" s="4" t="s">
        <v>14</v>
      </c>
      <c r="E7734" s="4" t="s">
        <v>10</v>
      </c>
      <c r="F7734" s="4">
        <v>31</v>
      </c>
      <c r="G7734" s="13">
        <f t="shared" si="120"/>
        <v>400</v>
      </c>
      <c r="H7734" s="13">
        <f>tbl_Data[[#This Row],[Units]] * tbl_Data[[#This Row],[Price]]</f>
        <v>12400</v>
      </c>
      <c r="I7734" s="4" t="s">
        <v>23</v>
      </c>
      <c r="J7734" s="4" t="s">
        <v>12</v>
      </c>
      <c r="K7734" s="4" t="s">
        <v>55</v>
      </c>
    </row>
    <row r="7735" spans="2:11" x14ac:dyDescent="0.25">
      <c r="B7735" s="7">
        <v>44537</v>
      </c>
      <c r="C7735" s="4" t="s">
        <v>13</v>
      </c>
      <c r="D7735" s="4" t="s">
        <v>14</v>
      </c>
      <c r="E7735" s="4" t="s">
        <v>10</v>
      </c>
      <c r="F7735" s="4">
        <v>34</v>
      </c>
      <c r="G7735" s="13">
        <f t="shared" si="120"/>
        <v>400</v>
      </c>
      <c r="H7735" s="13">
        <f>tbl_Data[[#This Row],[Units]] * tbl_Data[[#This Row],[Price]]</f>
        <v>13600</v>
      </c>
      <c r="I7735" s="4" t="s">
        <v>11</v>
      </c>
      <c r="J7735" s="4" t="s">
        <v>12</v>
      </c>
      <c r="K7735" s="4" t="s">
        <v>55</v>
      </c>
    </row>
    <row r="7736" spans="2:11" x14ac:dyDescent="0.25">
      <c r="B7736" s="7">
        <v>44537</v>
      </c>
      <c r="C7736" s="4" t="s">
        <v>13</v>
      </c>
      <c r="D7736" s="4" t="s">
        <v>18</v>
      </c>
      <c r="E7736" s="4" t="s">
        <v>17</v>
      </c>
      <c r="F7736" s="4">
        <v>38</v>
      </c>
      <c r="G7736" s="13">
        <f t="shared" si="120"/>
        <v>500</v>
      </c>
      <c r="H7736" s="13">
        <f>tbl_Data[[#This Row],[Units]] * tbl_Data[[#This Row],[Price]]</f>
        <v>19000</v>
      </c>
      <c r="I7736" s="4" t="s">
        <v>11</v>
      </c>
      <c r="J7736" s="4" t="s">
        <v>12</v>
      </c>
      <c r="K7736" s="4" t="s">
        <v>52</v>
      </c>
    </row>
    <row r="7737" spans="2:11" x14ac:dyDescent="0.25">
      <c r="B7737" s="7">
        <v>44538</v>
      </c>
      <c r="C7737" s="4" t="s">
        <v>8</v>
      </c>
      <c r="D7737" s="4" t="s">
        <v>18</v>
      </c>
      <c r="E7737" s="4" t="s">
        <v>22</v>
      </c>
      <c r="F7737" s="4">
        <v>3</v>
      </c>
      <c r="G7737" s="13">
        <f t="shared" si="120"/>
        <v>200</v>
      </c>
      <c r="H7737" s="13">
        <f>tbl_Data[[#This Row],[Units]] * tbl_Data[[#This Row],[Price]]</f>
        <v>600</v>
      </c>
      <c r="I7737" s="4" t="s">
        <v>11</v>
      </c>
      <c r="J7737" s="4" t="s">
        <v>12</v>
      </c>
      <c r="K7737" s="4" t="s">
        <v>53</v>
      </c>
    </row>
    <row r="7738" spans="2:11" x14ac:dyDescent="0.25">
      <c r="B7738" s="7">
        <v>44538</v>
      </c>
      <c r="C7738" s="4" t="s">
        <v>21</v>
      </c>
      <c r="D7738" s="4" t="s">
        <v>9</v>
      </c>
      <c r="E7738" s="4" t="s">
        <v>15</v>
      </c>
      <c r="F7738" s="4">
        <v>18</v>
      </c>
      <c r="G7738" s="13">
        <f t="shared" si="120"/>
        <v>100</v>
      </c>
      <c r="H7738" s="13">
        <f>tbl_Data[[#This Row],[Units]] * tbl_Data[[#This Row],[Price]]</f>
        <v>1800</v>
      </c>
      <c r="I7738" s="4" t="s">
        <v>23</v>
      </c>
      <c r="J7738" s="4" t="s">
        <v>12</v>
      </c>
      <c r="K7738" s="4" t="s">
        <v>53</v>
      </c>
    </row>
    <row r="7739" spans="2:11" x14ac:dyDescent="0.25">
      <c r="B7739" s="7">
        <v>44538</v>
      </c>
      <c r="C7739" s="4" t="s">
        <v>8</v>
      </c>
      <c r="D7739" s="4" t="s">
        <v>14</v>
      </c>
      <c r="E7739" s="4" t="s">
        <v>17</v>
      </c>
      <c r="F7739" s="4">
        <v>6</v>
      </c>
      <c r="G7739" s="13">
        <f t="shared" si="120"/>
        <v>500</v>
      </c>
      <c r="H7739" s="13">
        <f>tbl_Data[[#This Row],[Units]] * tbl_Data[[#This Row],[Price]]</f>
        <v>3000</v>
      </c>
      <c r="I7739" s="4" t="s">
        <v>23</v>
      </c>
      <c r="J7739" s="4" t="s">
        <v>12</v>
      </c>
      <c r="K7739" s="4" t="s">
        <v>53</v>
      </c>
    </row>
    <row r="7740" spans="2:11" x14ac:dyDescent="0.25">
      <c r="B7740" s="7">
        <v>44538</v>
      </c>
      <c r="C7740" s="4" t="s">
        <v>21</v>
      </c>
      <c r="D7740" s="4" t="s">
        <v>24</v>
      </c>
      <c r="E7740" s="4" t="s">
        <v>20</v>
      </c>
      <c r="F7740" s="4">
        <v>16</v>
      </c>
      <c r="G7740" s="13">
        <f t="shared" si="120"/>
        <v>300</v>
      </c>
      <c r="H7740" s="13">
        <f>tbl_Data[[#This Row],[Units]] * tbl_Data[[#This Row],[Price]]</f>
        <v>4800</v>
      </c>
      <c r="I7740" s="4" t="s">
        <v>11</v>
      </c>
      <c r="J7740" s="4" t="s">
        <v>19</v>
      </c>
      <c r="K7740" s="4" t="s">
        <v>55</v>
      </c>
    </row>
    <row r="7741" spans="2:11" x14ac:dyDescent="0.25">
      <c r="B7741" s="7">
        <v>44538</v>
      </c>
      <c r="C7741" s="4" t="s">
        <v>21</v>
      </c>
      <c r="D7741" s="4" t="s">
        <v>16</v>
      </c>
      <c r="E7741" s="4" t="s">
        <v>10</v>
      </c>
      <c r="F7741" s="4">
        <v>19</v>
      </c>
      <c r="G7741" s="13">
        <f t="shared" si="120"/>
        <v>400</v>
      </c>
      <c r="H7741" s="13">
        <f>tbl_Data[[#This Row],[Units]] * tbl_Data[[#This Row],[Price]]</f>
        <v>7600</v>
      </c>
      <c r="I7741" s="4" t="s">
        <v>11</v>
      </c>
      <c r="J7741" s="4" t="s">
        <v>12</v>
      </c>
      <c r="K7741" s="4" t="s">
        <v>53</v>
      </c>
    </row>
    <row r="7742" spans="2:11" x14ac:dyDescent="0.25">
      <c r="B7742" s="7">
        <v>44538</v>
      </c>
      <c r="C7742" s="4" t="s">
        <v>13</v>
      </c>
      <c r="D7742" s="4" t="s">
        <v>9</v>
      </c>
      <c r="E7742" s="4" t="s">
        <v>17</v>
      </c>
      <c r="F7742" s="4">
        <v>16</v>
      </c>
      <c r="G7742" s="13">
        <f t="shared" si="120"/>
        <v>500</v>
      </c>
      <c r="H7742" s="13">
        <f>tbl_Data[[#This Row],[Units]] * tbl_Data[[#This Row],[Price]]</f>
        <v>8000</v>
      </c>
      <c r="I7742" s="4" t="s">
        <v>11</v>
      </c>
      <c r="J7742" s="4" t="s">
        <v>12</v>
      </c>
      <c r="K7742" s="4" t="s">
        <v>52</v>
      </c>
    </row>
    <row r="7743" spans="2:11" x14ac:dyDescent="0.25">
      <c r="B7743" s="7">
        <v>44538</v>
      </c>
      <c r="C7743" s="4" t="s">
        <v>13</v>
      </c>
      <c r="D7743" s="4" t="s">
        <v>9</v>
      </c>
      <c r="E7743" s="4" t="s">
        <v>20</v>
      </c>
      <c r="F7743" s="4">
        <v>28</v>
      </c>
      <c r="G7743" s="13">
        <f t="shared" si="120"/>
        <v>300</v>
      </c>
      <c r="H7743" s="13">
        <f>tbl_Data[[#This Row],[Units]] * tbl_Data[[#This Row],[Price]]</f>
        <v>8400</v>
      </c>
      <c r="I7743" s="4" t="s">
        <v>11</v>
      </c>
      <c r="J7743" s="4" t="s">
        <v>12</v>
      </c>
      <c r="K7743" s="4" t="s">
        <v>52</v>
      </c>
    </row>
    <row r="7744" spans="2:11" x14ac:dyDescent="0.25">
      <c r="B7744" s="7">
        <v>44538</v>
      </c>
      <c r="C7744" s="4" t="s">
        <v>21</v>
      </c>
      <c r="D7744" s="4" t="s">
        <v>9</v>
      </c>
      <c r="E7744" s="4" t="s">
        <v>20</v>
      </c>
      <c r="F7744" s="4">
        <v>38</v>
      </c>
      <c r="G7744" s="13">
        <f t="shared" si="120"/>
        <v>300</v>
      </c>
      <c r="H7744" s="13">
        <f>tbl_Data[[#This Row],[Units]] * tbl_Data[[#This Row],[Price]]</f>
        <v>11400</v>
      </c>
      <c r="I7744" s="4" t="s">
        <v>11</v>
      </c>
      <c r="J7744" s="4" t="s">
        <v>12</v>
      </c>
      <c r="K7744" s="4" t="s">
        <v>53</v>
      </c>
    </row>
    <row r="7745" spans="2:11" x14ac:dyDescent="0.25">
      <c r="B7745" s="7">
        <v>44538</v>
      </c>
      <c r="C7745" s="4" t="s">
        <v>13</v>
      </c>
      <c r="D7745" s="4" t="s">
        <v>18</v>
      </c>
      <c r="E7745" s="4" t="s">
        <v>20</v>
      </c>
      <c r="F7745" s="4">
        <v>41</v>
      </c>
      <c r="G7745" s="13">
        <f t="shared" si="120"/>
        <v>300</v>
      </c>
      <c r="H7745" s="13">
        <f>tbl_Data[[#This Row],[Units]] * tbl_Data[[#This Row],[Price]]</f>
        <v>12300</v>
      </c>
      <c r="I7745" s="4" t="s">
        <v>11</v>
      </c>
      <c r="J7745" s="4" t="s">
        <v>19</v>
      </c>
      <c r="K7745" s="4" t="s">
        <v>53</v>
      </c>
    </row>
    <row r="7746" spans="2:11" x14ac:dyDescent="0.25">
      <c r="B7746" s="7">
        <v>44538</v>
      </c>
      <c r="C7746" s="4" t="s">
        <v>8</v>
      </c>
      <c r="D7746" s="4" t="s">
        <v>18</v>
      </c>
      <c r="E7746" s="4" t="s">
        <v>20</v>
      </c>
      <c r="F7746" s="4">
        <v>46</v>
      </c>
      <c r="G7746" s="13">
        <f t="shared" si="120"/>
        <v>300</v>
      </c>
      <c r="H7746" s="13">
        <f>tbl_Data[[#This Row],[Units]] * tbl_Data[[#This Row],[Price]]</f>
        <v>13800</v>
      </c>
      <c r="I7746" s="4" t="s">
        <v>11</v>
      </c>
      <c r="J7746" s="4" t="s">
        <v>12</v>
      </c>
      <c r="K7746" s="4" t="s">
        <v>55</v>
      </c>
    </row>
    <row r="7747" spans="2:11" x14ac:dyDescent="0.25">
      <c r="B7747" s="7">
        <v>44538</v>
      </c>
      <c r="C7747" s="4" t="s">
        <v>8</v>
      </c>
      <c r="D7747" s="4" t="s">
        <v>48</v>
      </c>
      <c r="E7747" s="4" t="s">
        <v>17</v>
      </c>
      <c r="F7747" s="4">
        <v>37</v>
      </c>
      <c r="G7747" s="13">
        <f t="shared" si="120"/>
        <v>500</v>
      </c>
      <c r="H7747" s="13">
        <f>tbl_Data[[#This Row],[Units]] * tbl_Data[[#This Row],[Price]]</f>
        <v>18500</v>
      </c>
      <c r="I7747" s="4" t="s">
        <v>23</v>
      </c>
      <c r="J7747" s="4" t="s">
        <v>12</v>
      </c>
      <c r="K7747" s="4" t="s">
        <v>55</v>
      </c>
    </row>
    <row r="7748" spans="2:11" x14ac:dyDescent="0.25">
      <c r="B7748" s="7">
        <v>44539</v>
      </c>
      <c r="C7748" s="4" t="s">
        <v>8</v>
      </c>
      <c r="D7748" s="4" t="s">
        <v>48</v>
      </c>
      <c r="E7748" s="4" t="s">
        <v>15</v>
      </c>
      <c r="F7748" s="4">
        <v>3</v>
      </c>
      <c r="G7748" s="13">
        <f t="shared" ref="G7748:G7811" si="121">_xlfn.XLOOKUP(E7748, Product, dv_Price, "N/A", 0)</f>
        <v>100</v>
      </c>
      <c r="H7748" s="13">
        <f>tbl_Data[[#This Row],[Units]] * tbl_Data[[#This Row],[Price]]</f>
        <v>300</v>
      </c>
      <c r="I7748" s="4" t="s">
        <v>11</v>
      </c>
      <c r="J7748" s="4" t="s">
        <v>12</v>
      </c>
      <c r="K7748" s="4" t="s">
        <v>55</v>
      </c>
    </row>
    <row r="7749" spans="2:11" x14ac:dyDescent="0.25">
      <c r="B7749" s="7">
        <v>44539</v>
      </c>
      <c r="C7749" s="4" t="s">
        <v>13</v>
      </c>
      <c r="D7749" s="4" t="s">
        <v>14</v>
      </c>
      <c r="E7749" s="4" t="s">
        <v>17</v>
      </c>
      <c r="F7749" s="4">
        <v>3</v>
      </c>
      <c r="G7749" s="13">
        <f t="shared" si="121"/>
        <v>500</v>
      </c>
      <c r="H7749" s="13">
        <f>tbl_Data[[#This Row],[Units]] * tbl_Data[[#This Row],[Price]]</f>
        <v>1500</v>
      </c>
      <c r="I7749" s="4" t="s">
        <v>11</v>
      </c>
      <c r="J7749" s="4" t="s">
        <v>12</v>
      </c>
      <c r="K7749" s="4" t="s">
        <v>52</v>
      </c>
    </row>
    <row r="7750" spans="2:11" x14ac:dyDescent="0.25">
      <c r="B7750" s="7">
        <v>44539</v>
      </c>
      <c r="C7750" s="4" t="s">
        <v>21</v>
      </c>
      <c r="D7750" s="4" t="s">
        <v>14</v>
      </c>
      <c r="E7750" s="4" t="s">
        <v>15</v>
      </c>
      <c r="F7750" s="4">
        <v>24</v>
      </c>
      <c r="G7750" s="13">
        <f t="shared" si="121"/>
        <v>100</v>
      </c>
      <c r="H7750" s="13">
        <f>tbl_Data[[#This Row],[Units]] * tbl_Data[[#This Row],[Price]]</f>
        <v>2400</v>
      </c>
      <c r="I7750" s="4" t="s">
        <v>11</v>
      </c>
      <c r="J7750" s="4" t="s">
        <v>12</v>
      </c>
      <c r="K7750" s="4" t="s">
        <v>53</v>
      </c>
    </row>
    <row r="7751" spans="2:11" x14ac:dyDescent="0.25">
      <c r="B7751" s="7">
        <v>44539</v>
      </c>
      <c r="C7751" s="4" t="s">
        <v>13</v>
      </c>
      <c r="D7751" s="4" t="s">
        <v>24</v>
      </c>
      <c r="E7751" s="4" t="s">
        <v>15</v>
      </c>
      <c r="F7751" s="4">
        <v>43</v>
      </c>
      <c r="G7751" s="13">
        <f t="shared" si="121"/>
        <v>100</v>
      </c>
      <c r="H7751" s="13">
        <f>tbl_Data[[#This Row],[Units]] * tbl_Data[[#This Row],[Price]]</f>
        <v>4300</v>
      </c>
      <c r="I7751" s="4" t="s">
        <v>11</v>
      </c>
      <c r="J7751" s="4" t="s">
        <v>12</v>
      </c>
      <c r="K7751" s="4" t="s">
        <v>53</v>
      </c>
    </row>
    <row r="7752" spans="2:11" x14ac:dyDescent="0.25">
      <c r="B7752" s="7">
        <v>44539</v>
      </c>
      <c r="C7752" s="4" t="s">
        <v>13</v>
      </c>
      <c r="D7752" s="4" t="s">
        <v>9</v>
      </c>
      <c r="E7752" s="4" t="s">
        <v>15</v>
      </c>
      <c r="F7752" s="4">
        <v>45</v>
      </c>
      <c r="G7752" s="13">
        <f t="shared" si="121"/>
        <v>100</v>
      </c>
      <c r="H7752" s="13">
        <f>tbl_Data[[#This Row],[Units]] * tbl_Data[[#This Row],[Price]]</f>
        <v>4500</v>
      </c>
      <c r="I7752" s="4" t="s">
        <v>11</v>
      </c>
      <c r="J7752" s="4" t="s">
        <v>12</v>
      </c>
      <c r="K7752" s="4" t="s">
        <v>53</v>
      </c>
    </row>
    <row r="7753" spans="2:11" x14ac:dyDescent="0.25">
      <c r="B7753" s="7">
        <v>44539</v>
      </c>
      <c r="C7753" s="4" t="s">
        <v>13</v>
      </c>
      <c r="D7753" s="4" t="s">
        <v>16</v>
      </c>
      <c r="E7753" s="4" t="s">
        <v>20</v>
      </c>
      <c r="F7753" s="4">
        <v>15</v>
      </c>
      <c r="G7753" s="13">
        <f t="shared" si="121"/>
        <v>300</v>
      </c>
      <c r="H7753" s="13">
        <f>tbl_Data[[#This Row],[Units]] * tbl_Data[[#This Row],[Price]]</f>
        <v>4500</v>
      </c>
      <c r="I7753" s="4" t="s">
        <v>11</v>
      </c>
      <c r="J7753" s="4" t="s">
        <v>12</v>
      </c>
      <c r="K7753" s="4" t="s">
        <v>52</v>
      </c>
    </row>
    <row r="7754" spans="2:11" x14ac:dyDescent="0.25">
      <c r="B7754" s="7">
        <v>44539</v>
      </c>
      <c r="C7754" s="4" t="s">
        <v>21</v>
      </c>
      <c r="D7754" s="4" t="s">
        <v>16</v>
      </c>
      <c r="E7754" s="4" t="s">
        <v>22</v>
      </c>
      <c r="F7754" s="4">
        <v>26</v>
      </c>
      <c r="G7754" s="13">
        <f t="shared" si="121"/>
        <v>200</v>
      </c>
      <c r="H7754" s="13">
        <f>tbl_Data[[#This Row],[Units]] * tbl_Data[[#This Row],[Price]]</f>
        <v>5200</v>
      </c>
      <c r="I7754" s="4" t="s">
        <v>11</v>
      </c>
      <c r="J7754" s="4" t="s">
        <v>12</v>
      </c>
      <c r="K7754" s="4" t="s">
        <v>52</v>
      </c>
    </row>
    <row r="7755" spans="2:11" x14ac:dyDescent="0.25">
      <c r="B7755" s="7">
        <v>44539</v>
      </c>
      <c r="C7755" s="4" t="s">
        <v>21</v>
      </c>
      <c r="D7755" s="4" t="s">
        <v>18</v>
      </c>
      <c r="E7755" s="4" t="s">
        <v>10</v>
      </c>
      <c r="F7755" s="4">
        <v>24</v>
      </c>
      <c r="G7755" s="13">
        <f t="shared" si="121"/>
        <v>400</v>
      </c>
      <c r="H7755" s="13">
        <f>tbl_Data[[#This Row],[Units]] * tbl_Data[[#This Row],[Price]]</f>
        <v>9600</v>
      </c>
      <c r="I7755" s="4" t="s">
        <v>11</v>
      </c>
      <c r="J7755" s="4" t="s">
        <v>12</v>
      </c>
      <c r="K7755" s="4" t="s">
        <v>55</v>
      </c>
    </row>
    <row r="7756" spans="2:11" x14ac:dyDescent="0.25">
      <c r="B7756" s="7">
        <v>44539</v>
      </c>
      <c r="C7756" s="4" t="s">
        <v>8</v>
      </c>
      <c r="D7756" s="4" t="s">
        <v>16</v>
      </c>
      <c r="E7756" s="4" t="s">
        <v>10</v>
      </c>
      <c r="F7756" s="4">
        <v>25</v>
      </c>
      <c r="G7756" s="13">
        <f t="shared" si="121"/>
        <v>400</v>
      </c>
      <c r="H7756" s="13">
        <f>tbl_Data[[#This Row],[Units]] * tbl_Data[[#This Row],[Price]]</f>
        <v>10000</v>
      </c>
      <c r="I7756" s="4" t="s">
        <v>11</v>
      </c>
      <c r="J7756" s="4" t="s">
        <v>12</v>
      </c>
      <c r="K7756" s="4" t="s">
        <v>52</v>
      </c>
    </row>
    <row r="7757" spans="2:11" x14ac:dyDescent="0.25">
      <c r="B7757" s="7">
        <v>44539</v>
      </c>
      <c r="C7757" s="4" t="s">
        <v>21</v>
      </c>
      <c r="D7757" s="4" t="s">
        <v>48</v>
      </c>
      <c r="E7757" s="4" t="s">
        <v>10</v>
      </c>
      <c r="F7757" s="4">
        <v>39</v>
      </c>
      <c r="G7757" s="13">
        <f t="shared" si="121"/>
        <v>400</v>
      </c>
      <c r="H7757" s="13">
        <f>tbl_Data[[#This Row],[Units]] * tbl_Data[[#This Row],[Price]]</f>
        <v>15600</v>
      </c>
      <c r="I7757" s="4" t="s">
        <v>23</v>
      </c>
      <c r="J7757" s="4" t="s">
        <v>12</v>
      </c>
      <c r="K7757" s="4" t="s">
        <v>52</v>
      </c>
    </row>
    <row r="7758" spans="2:11" x14ac:dyDescent="0.25">
      <c r="B7758" s="7">
        <v>44539</v>
      </c>
      <c r="C7758" s="4" t="s">
        <v>21</v>
      </c>
      <c r="D7758" s="4" t="s">
        <v>16</v>
      </c>
      <c r="E7758" s="4" t="s">
        <v>17</v>
      </c>
      <c r="F7758" s="4">
        <v>35</v>
      </c>
      <c r="G7758" s="13">
        <f t="shared" si="121"/>
        <v>500</v>
      </c>
      <c r="H7758" s="13">
        <f>tbl_Data[[#This Row],[Units]] * tbl_Data[[#This Row],[Price]]</f>
        <v>17500</v>
      </c>
      <c r="I7758" s="4" t="s">
        <v>11</v>
      </c>
      <c r="J7758" s="4" t="s">
        <v>12</v>
      </c>
      <c r="K7758" s="4" t="s">
        <v>52</v>
      </c>
    </row>
    <row r="7759" spans="2:11" x14ac:dyDescent="0.25">
      <c r="B7759" s="7">
        <v>44540</v>
      </c>
      <c r="C7759" s="4" t="s">
        <v>8</v>
      </c>
      <c r="D7759" s="4" t="s">
        <v>14</v>
      </c>
      <c r="E7759" s="4" t="s">
        <v>20</v>
      </c>
      <c r="F7759" s="4">
        <v>7</v>
      </c>
      <c r="G7759" s="13">
        <f t="shared" si="121"/>
        <v>300</v>
      </c>
      <c r="H7759" s="13">
        <f>tbl_Data[[#This Row],[Units]] * tbl_Data[[#This Row],[Price]]</f>
        <v>2100</v>
      </c>
      <c r="I7759" s="4" t="s">
        <v>23</v>
      </c>
      <c r="J7759" s="4" t="s">
        <v>12</v>
      </c>
      <c r="K7759" s="4" t="s">
        <v>54</v>
      </c>
    </row>
    <row r="7760" spans="2:11" x14ac:dyDescent="0.25">
      <c r="B7760" s="7">
        <v>44540</v>
      </c>
      <c r="C7760" s="4" t="s">
        <v>8</v>
      </c>
      <c r="D7760" s="4" t="s">
        <v>48</v>
      </c>
      <c r="E7760" s="4" t="s">
        <v>17</v>
      </c>
      <c r="F7760" s="4">
        <v>5</v>
      </c>
      <c r="G7760" s="13">
        <f t="shared" si="121"/>
        <v>500</v>
      </c>
      <c r="H7760" s="13">
        <f>tbl_Data[[#This Row],[Units]] * tbl_Data[[#This Row],[Price]]</f>
        <v>2500</v>
      </c>
      <c r="I7760" s="4" t="s">
        <v>11</v>
      </c>
      <c r="J7760" s="4" t="s">
        <v>12</v>
      </c>
      <c r="K7760" s="4" t="s">
        <v>54</v>
      </c>
    </row>
    <row r="7761" spans="2:11" x14ac:dyDescent="0.25">
      <c r="B7761" s="7">
        <v>44540</v>
      </c>
      <c r="C7761" s="4" t="s">
        <v>13</v>
      </c>
      <c r="D7761" s="4" t="s">
        <v>14</v>
      </c>
      <c r="E7761" s="4" t="s">
        <v>15</v>
      </c>
      <c r="F7761" s="4">
        <v>35</v>
      </c>
      <c r="G7761" s="13">
        <f t="shared" si="121"/>
        <v>100</v>
      </c>
      <c r="H7761" s="13">
        <f>tbl_Data[[#This Row],[Units]] * tbl_Data[[#This Row],[Price]]</f>
        <v>3500</v>
      </c>
      <c r="I7761" s="4" t="s">
        <v>11</v>
      </c>
      <c r="J7761" s="4" t="s">
        <v>12</v>
      </c>
      <c r="K7761" s="4" t="s">
        <v>52</v>
      </c>
    </row>
    <row r="7762" spans="2:11" x14ac:dyDescent="0.25">
      <c r="B7762" s="7">
        <v>44540</v>
      </c>
      <c r="C7762" s="4" t="s">
        <v>21</v>
      </c>
      <c r="D7762" s="4" t="s">
        <v>14</v>
      </c>
      <c r="E7762" s="4" t="s">
        <v>15</v>
      </c>
      <c r="F7762" s="4">
        <v>37</v>
      </c>
      <c r="G7762" s="13">
        <f t="shared" si="121"/>
        <v>100</v>
      </c>
      <c r="H7762" s="13">
        <f>tbl_Data[[#This Row],[Units]] * tbl_Data[[#This Row],[Price]]</f>
        <v>3700</v>
      </c>
      <c r="I7762" s="4" t="s">
        <v>23</v>
      </c>
      <c r="J7762" s="4" t="s">
        <v>12</v>
      </c>
      <c r="K7762" s="4" t="s">
        <v>53</v>
      </c>
    </row>
    <row r="7763" spans="2:11" x14ac:dyDescent="0.25">
      <c r="B7763" s="7">
        <v>44540</v>
      </c>
      <c r="C7763" s="4" t="s">
        <v>21</v>
      </c>
      <c r="D7763" s="4" t="s">
        <v>14</v>
      </c>
      <c r="E7763" s="4" t="s">
        <v>20</v>
      </c>
      <c r="F7763" s="4">
        <v>16</v>
      </c>
      <c r="G7763" s="13">
        <f t="shared" si="121"/>
        <v>300</v>
      </c>
      <c r="H7763" s="13">
        <f>tbl_Data[[#This Row],[Units]] * tbl_Data[[#This Row],[Price]]</f>
        <v>4800</v>
      </c>
      <c r="I7763" s="4" t="s">
        <v>11</v>
      </c>
      <c r="J7763" s="4" t="s">
        <v>12</v>
      </c>
      <c r="K7763" s="4" t="s">
        <v>53</v>
      </c>
    </row>
    <row r="7764" spans="2:11" x14ac:dyDescent="0.25">
      <c r="B7764" s="7">
        <v>44540</v>
      </c>
      <c r="C7764" s="4" t="s">
        <v>21</v>
      </c>
      <c r="D7764" s="4" t="s">
        <v>18</v>
      </c>
      <c r="E7764" s="4" t="s">
        <v>20</v>
      </c>
      <c r="F7764" s="4">
        <v>17</v>
      </c>
      <c r="G7764" s="13">
        <f t="shared" si="121"/>
        <v>300</v>
      </c>
      <c r="H7764" s="13">
        <f>tbl_Data[[#This Row],[Units]] * tbl_Data[[#This Row],[Price]]</f>
        <v>5100</v>
      </c>
      <c r="I7764" s="4" t="s">
        <v>11</v>
      </c>
      <c r="J7764" s="4" t="s">
        <v>12</v>
      </c>
      <c r="K7764" s="4" t="s">
        <v>52</v>
      </c>
    </row>
    <row r="7765" spans="2:11" x14ac:dyDescent="0.25">
      <c r="B7765" s="7">
        <v>44540</v>
      </c>
      <c r="C7765" s="4" t="s">
        <v>21</v>
      </c>
      <c r="D7765" s="4" t="s">
        <v>16</v>
      </c>
      <c r="E7765" s="4" t="s">
        <v>20</v>
      </c>
      <c r="F7765" s="4">
        <v>25</v>
      </c>
      <c r="G7765" s="13">
        <f t="shared" si="121"/>
        <v>300</v>
      </c>
      <c r="H7765" s="13">
        <f>tbl_Data[[#This Row],[Units]] * tbl_Data[[#This Row],[Price]]</f>
        <v>7500</v>
      </c>
      <c r="I7765" s="4" t="s">
        <v>11</v>
      </c>
      <c r="J7765" s="4" t="s">
        <v>12</v>
      </c>
      <c r="K7765" s="4" t="s">
        <v>53</v>
      </c>
    </row>
    <row r="7766" spans="2:11" x14ac:dyDescent="0.25">
      <c r="B7766" s="7">
        <v>44540</v>
      </c>
      <c r="C7766" s="4" t="s">
        <v>13</v>
      </c>
      <c r="D7766" s="4" t="s">
        <v>18</v>
      </c>
      <c r="E7766" s="4" t="s">
        <v>10</v>
      </c>
      <c r="F7766" s="4">
        <v>19</v>
      </c>
      <c r="G7766" s="13">
        <f t="shared" si="121"/>
        <v>400</v>
      </c>
      <c r="H7766" s="13">
        <f>tbl_Data[[#This Row],[Units]] * tbl_Data[[#This Row],[Price]]</f>
        <v>7600</v>
      </c>
      <c r="I7766" s="4" t="s">
        <v>11</v>
      </c>
      <c r="J7766" s="4" t="s">
        <v>12</v>
      </c>
      <c r="K7766" s="4" t="s">
        <v>53</v>
      </c>
    </row>
    <row r="7767" spans="2:11" x14ac:dyDescent="0.25">
      <c r="B7767" s="7">
        <v>44540</v>
      </c>
      <c r="C7767" s="4" t="s">
        <v>21</v>
      </c>
      <c r="D7767" s="4" t="s">
        <v>48</v>
      </c>
      <c r="E7767" s="4" t="s">
        <v>22</v>
      </c>
      <c r="F7767" s="4">
        <v>45</v>
      </c>
      <c r="G7767" s="13">
        <f t="shared" si="121"/>
        <v>200</v>
      </c>
      <c r="H7767" s="13">
        <f>tbl_Data[[#This Row],[Units]] * tbl_Data[[#This Row],[Price]]</f>
        <v>9000</v>
      </c>
      <c r="I7767" s="4" t="s">
        <v>11</v>
      </c>
      <c r="J7767" s="4" t="s">
        <v>12</v>
      </c>
      <c r="K7767" s="4" t="s">
        <v>55</v>
      </c>
    </row>
    <row r="7768" spans="2:11" x14ac:dyDescent="0.25">
      <c r="B7768" s="7">
        <v>44540</v>
      </c>
      <c r="C7768" s="4" t="s">
        <v>8</v>
      </c>
      <c r="D7768" s="4" t="s">
        <v>24</v>
      </c>
      <c r="E7768" s="4" t="s">
        <v>17</v>
      </c>
      <c r="F7768" s="4">
        <v>19</v>
      </c>
      <c r="G7768" s="13">
        <f t="shared" si="121"/>
        <v>500</v>
      </c>
      <c r="H7768" s="13">
        <f>tbl_Data[[#This Row],[Units]] * tbl_Data[[#This Row],[Price]]</f>
        <v>9500</v>
      </c>
      <c r="I7768" s="4" t="s">
        <v>23</v>
      </c>
      <c r="J7768" s="4" t="s">
        <v>12</v>
      </c>
      <c r="K7768" s="4" t="s">
        <v>55</v>
      </c>
    </row>
    <row r="7769" spans="2:11" x14ac:dyDescent="0.25">
      <c r="B7769" s="7">
        <v>44540</v>
      </c>
      <c r="C7769" s="4" t="s">
        <v>13</v>
      </c>
      <c r="D7769" s="4" t="s">
        <v>18</v>
      </c>
      <c r="E7769" s="4" t="s">
        <v>17</v>
      </c>
      <c r="F7769" s="4">
        <v>20</v>
      </c>
      <c r="G7769" s="13">
        <f t="shared" si="121"/>
        <v>500</v>
      </c>
      <c r="H7769" s="13">
        <f>tbl_Data[[#This Row],[Units]] * tbl_Data[[#This Row],[Price]]</f>
        <v>10000</v>
      </c>
      <c r="I7769" s="4" t="s">
        <v>11</v>
      </c>
      <c r="J7769" s="4" t="s">
        <v>12</v>
      </c>
      <c r="K7769" s="4" t="s">
        <v>55</v>
      </c>
    </row>
    <row r="7770" spans="2:11" x14ac:dyDescent="0.25">
      <c r="B7770" s="7">
        <v>44540</v>
      </c>
      <c r="C7770" s="4" t="s">
        <v>8</v>
      </c>
      <c r="D7770" s="4" t="s">
        <v>18</v>
      </c>
      <c r="E7770" s="4" t="s">
        <v>20</v>
      </c>
      <c r="F7770" s="4">
        <v>34</v>
      </c>
      <c r="G7770" s="13">
        <f t="shared" si="121"/>
        <v>300</v>
      </c>
      <c r="H7770" s="13">
        <f>tbl_Data[[#This Row],[Units]] * tbl_Data[[#This Row],[Price]]</f>
        <v>10200</v>
      </c>
      <c r="I7770" s="4" t="s">
        <v>11</v>
      </c>
      <c r="J7770" s="4" t="s">
        <v>12</v>
      </c>
      <c r="K7770" s="4" t="s">
        <v>55</v>
      </c>
    </row>
    <row r="7771" spans="2:11" x14ac:dyDescent="0.25">
      <c r="B7771" s="7">
        <v>44541</v>
      </c>
      <c r="C7771" s="4" t="s">
        <v>8</v>
      </c>
      <c r="D7771" s="4" t="s">
        <v>24</v>
      </c>
      <c r="E7771" s="4" t="s">
        <v>17</v>
      </c>
      <c r="F7771" s="4">
        <v>1</v>
      </c>
      <c r="G7771" s="13">
        <f t="shared" si="121"/>
        <v>500</v>
      </c>
      <c r="H7771" s="13">
        <f>tbl_Data[[#This Row],[Units]] * tbl_Data[[#This Row],[Price]]</f>
        <v>500</v>
      </c>
      <c r="I7771" s="4" t="s">
        <v>11</v>
      </c>
      <c r="J7771" s="4" t="s">
        <v>19</v>
      </c>
      <c r="K7771" s="4" t="s">
        <v>53</v>
      </c>
    </row>
    <row r="7772" spans="2:11" x14ac:dyDescent="0.25">
      <c r="B7772" s="7">
        <v>44541</v>
      </c>
      <c r="C7772" s="4" t="s">
        <v>21</v>
      </c>
      <c r="D7772" s="4" t="s">
        <v>16</v>
      </c>
      <c r="E7772" s="4" t="s">
        <v>20</v>
      </c>
      <c r="F7772" s="4">
        <v>5</v>
      </c>
      <c r="G7772" s="13">
        <f t="shared" si="121"/>
        <v>300</v>
      </c>
      <c r="H7772" s="13">
        <f>tbl_Data[[#This Row],[Units]] * tbl_Data[[#This Row],[Price]]</f>
        <v>1500</v>
      </c>
      <c r="I7772" s="4" t="s">
        <v>11</v>
      </c>
      <c r="J7772" s="4" t="s">
        <v>12</v>
      </c>
      <c r="K7772" s="4" t="s">
        <v>52</v>
      </c>
    </row>
    <row r="7773" spans="2:11" x14ac:dyDescent="0.25">
      <c r="B7773" s="7">
        <v>44541</v>
      </c>
      <c r="C7773" s="4" t="s">
        <v>21</v>
      </c>
      <c r="D7773" s="4" t="s">
        <v>14</v>
      </c>
      <c r="E7773" s="4" t="s">
        <v>20</v>
      </c>
      <c r="F7773" s="4">
        <v>19</v>
      </c>
      <c r="G7773" s="13">
        <f t="shared" si="121"/>
        <v>300</v>
      </c>
      <c r="H7773" s="13">
        <f>tbl_Data[[#This Row],[Units]] * tbl_Data[[#This Row],[Price]]</f>
        <v>5700</v>
      </c>
      <c r="I7773" s="4" t="s">
        <v>11</v>
      </c>
      <c r="J7773" s="4" t="s">
        <v>12</v>
      </c>
      <c r="K7773" s="4" t="s">
        <v>53</v>
      </c>
    </row>
    <row r="7774" spans="2:11" x14ac:dyDescent="0.25">
      <c r="B7774" s="7">
        <v>44541</v>
      </c>
      <c r="C7774" s="4" t="s">
        <v>8</v>
      </c>
      <c r="D7774" s="4" t="s">
        <v>18</v>
      </c>
      <c r="E7774" s="4" t="s">
        <v>17</v>
      </c>
      <c r="F7774" s="4">
        <v>15</v>
      </c>
      <c r="G7774" s="13">
        <f t="shared" si="121"/>
        <v>500</v>
      </c>
      <c r="H7774" s="13">
        <f>tbl_Data[[#This Row],[Units]] * tbl_Data[[#This Row],[Price]]</f>
        <v>7500</v>
      </c>
      <c r="I7774" s="4" t="s">
        <v>11</v>
      </c>
      <c r="J7774" s="4" t="s">
        <v>19</v>
      </c>
      <c r="K7774" s="4" t="s">
        <v>55</v>
      </c>
    </row>
    <row r="7775" spans="2:11" x14ac:dyDescent="0.25">
      <c r="B7775" s="7">
        <v>44541</v>
      </c>
      <c r="C7775" s="4" t="s">
        <v>13</v>
      </c>
      <c r="D7775" s="4" t="s">
        <v>18</v>
      </c>
      <c r="E7775" s="4" t="s">
        <v>22</v>
      </c>
      <c r="F7775" s="4">
        <v>44</v>
      </c>
      <c r="G7775" s="13">
        <f t="shared" si="121"/>
        <v>200</v>
      </c>
      <c r="H7775" s="13">
        <f>tbl_Data[[#This Row],[Units]] * tbl_Data[[#This Row],[Price]]</f>
        <v>8800</v>
      </c>
      <c r="I7775" s="4" t="s">
        <v>11</v>
      </c>
      <c r="J7775" s="4" t="s">
        <v>12</v>
      </c>
      <c r="K7775" s="4" t="s">
        <v>52</v>
      </c>
    </row>
    <row r="7776" spans="2:11" x14ac:dyDescent="0.25">
      <c r="B7776" s="7">
        <v>44541</v>
      </c>
      <c r="C7776" s="4" t="s">
        <v>21</v>
      </c>
      <c r="D7776" s="4" t="s">
        <v>18</v>
      </c>
      <c r="E7776" s="4" t="s">
        <v>22</v>
      </c>
      <c r="F7776" s="4">
        <v>47</v>
      </c>
      <c r="G7776" s="13">
        <f t="shared" si="121"/>
        <v>200</v>
      </c>
      <c r="H7776" s="13">
        <f>tbl_Data[[#This Row],[Units]] * tbl_Data[[#This Row],[Price]]</f>
        <v>9400</v>
      </c>
      <c r="I7776" s="4" t="s">
        <v>11</v>
      </c>
      <c r="J7776" s="4" t="s">
        <v>12</v>
      </c>
      <c r="K7776" s="4" t="s">
        <v>52</v>
      </c>
    </row>
    <row r="7777" spans="2:11" x14ac:dyDescent="0.25">
      <c r="B7777" s="7">
        <v>44541</v>
      </c>
      <c r="C7777" s="4" t="s">
        <v>8</v>
      </c>
      <c r="D7777" s="4" t="s">
        <v>14</v>
      </c>
      <c r="E7777" s="4" t="s">
        <v>20</v>
      </c>
      <c r="F7777" s="4">
        <v>39</v>
      </c>
      <c r="G7777" s="13">
        <f t="shared" si="121"/>
        <v>300</v>
      </c>
      <c r="H7777" s="13">
        <f>tbl_Data[[#This Row],[Units]] * tbl_Data[[#This Row],[Price]]</f>
        <v>11700</v>
      </c>
      <c r="I7777" s="4" t="s">
        <v>11</v>
      </c>
      <c r="J7777" s="4" t="s">
        <v>12</v>
      </c>
      <c r="K7777" s="4" t="s">
        <v>53</v>
      </c>
    </row>
    <row r="7778" spans="2:11" x14ac:dyDescent="0.25">
      <c r="B7778" s="7">
        <v>44541</v>
      </c>
      <c r="C7778" s="4" t="s">
        <v>8</v>
      </c>
      <c r="D7778" s="4" t="s">
        <v>9</v>
      </c>
      <c r="E7778" s="4" t="s">
        <v>20</v>
      </c>
      <c r="F7778" s="4">
        <v>39</v>
      </c>
      <c r="G7778" s="13">
        <f t="shared" si="121"/>
        <v>300</v>
      </c>
      <c r="H7778" s="13">
        <f>tbl_Data[[#This Row],[Units]] * tbl_Data[[#This Row],[Price]]</f>
        <v>11700</v>
      </c>
      <c r="I7778" s="4" t="s">
        <v>11</v>
      </c>
      <c r="J7778" s="4" t="s">
        <v>12</v>
      </c>
      <c r="K7778" s="4" t="s">
        <v>55</v>
      </c>
    </row>
    <row r="7779" spans="2:11" x14ac:dyDescent="0.25">
      <c r="B7779" s="7">
        <v>44541</v>
      </c>
      <c r="C7779" s="4" t="s">
        <v>21</v>
      </c>
      <c r="D7779" s="4" t="s">
        <v>16</v>
      </c>
      <c r="E7779" s="4" t="s">
        <v>10</v>
      </c>
      <c r="F7779" s="4">
        <v>39</v>
      </c>
      <c r="G7779" s="13">
        <f t="shared" si="121"/>
        <v>400</v>
      </c>
      <c r="H7779" s="13">
        <f>tbl_Data[[#This Row],[Units]] * tbl_Data[[#This Row],[Price]]</f>
        <v>15600</v>
      </c>
      <c r="I7779" s="4" t="s">
        <v>11</v>
      </c>
      <c r="J7779" s="4" t="s">
        <v>12</v>
      </c>
      <c r="K7779" s="4" t="s">
        <v>55</v>
      </c>
    </row>
    <row r="7780" spans="2:11" x14ac:dyDescent="0.25">
      <c r="B7780" s="7">
        <v>44541</v>
      </c>
      <c r="C7780" s="4" t="s">
        <v>13</v>
      </c>
      <c r="D7780" s="4" t="s">
        <v>14</v>
      </c>
      <c r="E7780" s="4" t="s">
        <v>10</v>
      </c>
      <c r="F7780" s="4">
        <v>41</v>
      </c>
      <c r="G7780" s="13">
        <f t="shared" si="121"/>
        <v>400</v>
      </c>
      <c r="H7780" s="13">
        <f>tbl_Data[[#This Row],[Units]] * tbl_Data[[#This Row],[Price]]</f>
        <v>16400</v>
      </c>
      <c r="I7780" s="4" t="s">
        <v>11</v>
      </c>
      <c r="J7780" s="4" t="s">
        <v>12</v>
      </c>
      <c r="K7780" s="4" t="s">
        <v>53</v>
      </c>
    </row>
    <row r="7781" spans="2:11" x14ac:dyDescent="0.25">
      <c r="B7781" s="7">
        <v>44541</v>
      </c>
      <c r="C7781" s="4" t="s">
        <v>13</v>
      </c>
      <c r="D7781" s="4" t="s">
        <v>18</v>
      </c>
      <c r="E7781" s="4" t="s">
        <v>17</v>
      </c>
      <c r="F7781" s="4">
        <v>48</v>
      </c>
      <c r="G7781" s="13">
        <f t="shared" si="121"/>
        <v>500</v>
      </c>
      <c r="H7781" s="13">
        <f>tbl_Data[[#This Row],[Units]] * tbl_Data[[#This Row],[Price]]</f>
        <v>24000</v>
      </c>
      <c r="I7781" s="4" t="s">
        <v>11</v>
      </c>
      <c r="J7781" s="4" t="s">
        <v>12</v>
      </c>
      <c r="K7781" s="4" t="s">
        <v>52</v>
      </c>
    </row>
    <row r="7782" spans="2:11" x14ac:dyDescent="0.25">
      <c r="B7782" s="7">
        <v>44542</v>
      </c>
      <c r="C7782" s="4" t="s">
        <v>8</v>
      </c>
      <c r="D7782" s="4" t="s">
        <v>16</v>
      </c>
      <c r="E7782" s="4" t="s">
        <v>15</v>
      </c>
      <c r="F7782" s="4">
        <v>24</v>
      </c>
      <c r="G7782" s="13">
        <f t="shared" si="121"/>
        <v>100</v>
      </c>
      <c r="H7782" s="13">
        <f>tbl_Data[[#This Row],[Units]] * tbl_Data[[#This Row],[Price]]</f>
        <v>2400</v>
      </c>
      <c r="I7782" s="4" t="s">
        <v>11</v>
      </c>
      <c r="J7782" s="4" t="s">
        <v>12</v>
      </c>
      <c r="K7782" s="4" t="s">
        <v>56</v>
      </c>
    </row>
    <row r="7783" spans="2:11" x14ac:dyDescent="0.25">
      <c r="B7783" s="7">
        <v>44542</v>
      </c>
      <c r="C7783" s="4" t="s">
        <v>21</v>
      </c>
      <c r="D7783" s="4" t="s">
        <v>14</v>
      </c>
      <c r="E7783" s="4" t="s">
        <v>17</v>
      </c>
      <c r="F7783" s="4">
        <v>6</v>
      </c>
      <c r="G7783" s="13">
        <f t="shared" si="121"/>
        <v>500</v>
      </c>
      <c r="H7783" s="13">
        <f>tbl_Data[[#This Row],[Units]] * tbl_Data[[#This Row],[Price]]</f>
        <v>3000</v>
      </c>
      <c r="I7783" s="4" t="s">
        <v>11</v>
      </c>
      <c r="J7783" s="4" t="s">
        <v>12</v>
      </c>
      <c r="K7783" s="4" t="s">
        <v>52</v>
      </c>
    </row>
    <row r="7784" spans="2:11" x14ac:dyDescent="0.25">
      <c r="B7784" s="7">
        <v>44542</v>
      </c>
      <c r="C7784" s="4" t="s">
        <v>13</v>
      </c>
      <c r="D7784" s="4" t="s">
        <v>16</v>
      </c>
      <c r="E7784" s="4" t="s">
        <v>17</v>
      </c>
      <c r="F7784" s="4">
        <v>6</v>
      </c>
      <c r="G7784" s="13">
        <f t="shared" si="121"/>
        <v>500</v>
      </c>
      <c r="H7784" s="13">
        <f>tbl_Data[[#This Row],[Units]] * tbl_Data[[#This Row],[Price]]</f>
        <v>3000</v>
      </c>
      <c r="I7784" s="4" t="s">
        <v>11</v>
      </c>
      <c r="J7784" s="4" t="s">
        <v>12</v>
      </c>
      <c r="K7784" s="4" t="s">
        <v>52</v>
      </c>
    </row>
    <row r="7785" spans="2:11" x14ac:dyDescent="0.25">
      <c r="B7785" s="7">
        <v>44542</v>
      </c>
      <c r="C7785" s="4" t="s">
        <v>13</v>
      </c>
      <c r="D7785" s="4" t="s">
        <v>18</v>
      </c>
      <c r="E7785" s="4" t="s">
        <v>15</v>
      </c>
      <c r="F7785" s="4">
        <v>34</v>
      </c>
      <c r="G7785" s="13">
        <f t="shared" si="121"/>
        <v>100</v>
      </c>
      <c r="H7785" s="13">
        <f>tbl_Data[[#This Row],[Units]] * tbl_Data[[#This Row],[Price]]</f>
        <v>3400</v>
      </c>
      <c r="I7785" s="4" t="s">
        <v>11</v>
      </c>
      <c r="J7785" s="4" t="s">
        <v>12</v>
      </c>
      <c r="K7785" s="4" t="s">
        <v>55</v>
      </c>
    </row>
    <row r="7786" spans="2:11" x14ac:dyDescent="0.25">
      <c r="B7786" s="7">
        <v>44542</v>
      </c>
      <c r="C7786" s="4" t="s">
        <v>21</v>
      </c>
      <c r="D7786" s="4" t="s">
        <v>14</v>
      </c>
      <c r="E7786" s="4" t="s">
        <v>22</v>
      </c>
      <c r="F7786" s="4">
        <v>27</v>
      </c>
      <c r="G7786" s="13">
        <f t="shared" si="121"/>
        <v>200</v>
      </c>
      <c r="H7786" s="13">
        <f>tbl_Data[[#This Row],[Units]] * tbl_Data[[#This Row],[Price]]</f>
        <v>5400</v>
      </c>
      <c r="I7786" s="4" t="s">
        <v>11</v>
      </c>
      <c r="J7786" s="4" t="s">
        <v>12</v>
      </c>
      <c r="K7786" s="4" t="s">
        <v>54</v>
      </c>
    </row>
    <row r="7787" spans="2:11" x14ac:dyDescent="0.25">
      <c r="B7787" s="7">
        <v>44542</v>
      </c>
      <c r="C7787" s="4" t="s">
        <v>8</v>
      </c>
      <c r="D7787" s="4" t="s">
        <v>18</v>
      </c>
      <c r="E7787" s="4" t="s">
        <v>10</v>
      </c>
      <c r="F7787" s="4">
        <v>15</v>
      </c>
      <c r="G7787" s="13">
        <f t="shared" si="121"/>
        <v>400</v>
      </c>
      <c r="H7787" s="13">
        <f>tbl_Data[[#This Row],[Units]] * tbl_Data[[#This Row],[Price]]</f>
        <v>6000</v>
      </c>
      <c r="I7787" s="4" t="s">
        <v>11</v>
      </c>
      <c r="J7787" s="4" t="s">
        <v>12</v>
      </c>
      <c r="K7787" s="4" t="s">
        <v>53</v>
      </c>
    </row>
    <row r="7788" spans="2:11" x14ac:dyDescent="0.25">
      <c r="B7788" s="7">
        <v>44542</v>
      </c>
      <c r="C7788" s="4" t="s">
        <v>21</v>
      </c>
      <c r="D7788" s="4" t="s">
        <v>14</v>
      </c>
      <c r="E7788" s="4" t="s">
        <v>17</v>
      </c>
      <c r="F7788" s="4">
        <v>26</v>
      </c>
      <c r="G7788" s="13">
        <f t="shared" si="121"/>
        <v>500</v>
      </c>
      <c r="H7788" s="13">
        <f>tbl_Data[[#This Row],[Units]] * tbl_Data[[#This Row],[Price]]</f>
        <v>13000</v>
      </c>
      <c r="I7788" s="4" t="s">
        <v>11</v>
      </c>
      <c r="J7788" s="4" t="s">
        <v>12</v>
      </c>
      <c r="K7788" s="4" t="s">
        <v>54</v>
      </c>
    </row>
    <row r="7789" spans="2:11" x14ac:dyDescent="0.25">
      <c r="B7789" s="7">
        <v>44542</v>
      </c>
      <c r="C7789" s="4" t="s">
        <v>21</v>
      </c>
      <c r="D7789" s="4" t="s">
        <v>9</v>
      </c>
      <c r="E7789" s="4" t="s">
        <v>10</v>
      </c>
      <c r="F7789" s="4">
        <v>37</v>
      </c>
      <c r="G7789" s="13">
        <f t="shared" si="121"/>
        <v>400</v>
      </c>
      <c r="H7789" s="13">
        <f>tbl_Data[[#This Row],[Units]] * tbl_Data[[#This Row],[Price]]</f>
        <v>14800</v>
      </c>
      <c r="I7789" s="4" t="s">
        <v>11</v>
      </c>
      <c r="J7789" s="4" t="s">
        <v>12</v>
      </c>
      <c r="K7789" s="4" t="s">
        <v>55</v>
      </c>
    </row>
    <row r="7790" spans="2:11" x14ac:dyDescent="0.25">
      <c r="B7790" s="7">
        <v>44542</v>
      </c>
      <c r="C7790" s="4" t="s">
        <v>21</v>
      </c>
      <c r="D7790" s="4" t="s">
        <v>14</v>
      </c>
      <c r="E7790" s="4" t="s">
        <v>10</v>
      </c>
      <c r="F7790" s="4">
        <v>37</v>
      </c>
      <c r="G7790" s="13">
        <f t="shared" si="121"/>
        <v>400</v>
      </c>
      <c r="H7790" s="13">
        <f>tbl_Data[[#This Row],[Units]] * tbl_Data[[#This Row],[Price]]</f>
        <v>14800</v>
      </c>
      <c r="I7790" s="4" t="s">
        <v>23</v>
      </c>
      <c r="J7790" s="4" t="s">
        <v>12</v>
      </c>
      <c r="K7790" s="4" t="s">
        <v>53</v>
      </c>
    </row>
    <row r="7791" spans="2:11" x14ac:dyDescent="0.25">
      <c r="B7791" s="7">
        <v>44542</v>
      </c>
      <c r="C7791" s="4" t="s">
        <v>8</v>
      </c>
      <c r="D7791" s="4" t="s">
        <v>18</v>
      </c>
      <c r="E7791" s="4" t="s">
        <v>10</v>
      </c>
      <c r="F7791" s="4">
        <v>48</v>
      </c>
      <c r="G7791" s="13">
        <f t="shared" si="121"/>
        <v>400</v>
      </c>
      <c r="H7791" s="13">
        <f>tbl_Data[[#This Row],[Units]] * tbl_Data[[#This Row],[Price]]</f>
        <v>19200</v>
      </c>
      <c r="I7791" s="4" t="s">
        <v>11</v>
      </c>
      <c r="J7791" s="4" t="s">
        <v>12</v>
      </c>
      <c r="K7791" s="4" t="s">
        <v>56</v>
      </c>
    </row>
    <row r="7792" spans="2:11" x14ac:dyDescent="0.25">
      <c r="B7792" s="7">
        <v>44542</v>
      </c>
      <c r="C7792" s="4" t="s">
        <v>13</v>
      </c>
      <c r="D7792" s="4" t="s">
        <v>48</v>
      </c>
      <c r="E7792" s="4" t="s">
        <v>10</v>
      </c>
      <c r="F7792" s="4">
        <v>49</v>
      </c>
      <c r="G7792" s="13">
        <f t="shared" si="121"/>
        <v>400</v>
      </c>
      <c r="H7792" s="13">
        <f>tbl_Data[[#This Row],[Units]] * tbl_Data[[#This Row],[Price]]</f>
        <v>19600</v>
      </c>
      <c r="I7792" s="4" t="s">
        <v>11</v>
      </c>
      <c r="J7792" s="4" t="s">
        <v>12</v>
      </c>
      <c r="K7792" s="4" t="s">
        <v>53</v>
      </c>
    </row>
    <row r="7793" spans="2:11" x14ac:dyDescent="0.25">
      <c r="B7793" s="7">
        <v>44542</v>
      </c>
      <c r="C7793" s="4" t="s">
        <v>13</v>
      </c>
      <c r="D7793" s="4" t="s">
        <v>16</v>
      </c>
      <c r="E7793" s="4" t="s">
        <v>17</v>
      </c>
      <c r="F7793" s="4">
        <v>41</v>
      </c>
      <c r="G7793" s="13">
        <f t="shared" si="121"/>
        <v>500</v>
      </c>
      <c r="H7793" s="13">
        <f>tbl_Data[[#This Row],[Units]] * tbl_Data[[#This Row],[Price]]</f>
        <v>20500</v>
      </c>
      <c r="I7793" s="4" t="s">
        <v>11</v>
      </c>
      <c r="J7793" s="4" t="s">
        <v>12</v>
      </c>
      <c r="K7793" s="4" t="s">
        <v>53</v>
      </c>
    </row>
    <row r="7794" spans="2:11" x14ac:dyDescent="0.25">
      <c r="B7794" s="7">
        <v>44542</v>
      </c>
      <c r="C7794" s="4" t="s">
        <v>8</v>
      </c>
      <c r="D7794" s="4" t="s">
        <v>9</v>
      </c>
      <c r="E7794" s="4" t="s">
        <v>17</v>
      </c>
      <c r="F7794" s="4">
        <v>46</v>
      </c>
      <c r="G7794" s="13">
        <f t="shared" si="121"/>
        <v>500</v>
      </c>
      <c r="H7794" s="13">
        <f>tbl_Data[[#This Row],[Units]] * tbl_Data[[#This Row],[Price]]</f>
        <v>23000</v>
      </c>
      <c r="I7794" s="4" t="s">
        <v>11</v>
      </c>
      <c r="J7794" s="4" t="s">
        <v>19</v>
      </c>
      <c r="K7794" s="4" t="s">
        <v>55</v>
      </c>
    </row>
    <row r="7795" spans="2:11" x14ac:dyDescent="0.25">
      <c r="B7795" s="7">
        <v>44543</v>
      </c>
      <c r="C7795" s="4" t="s">
        <v>8</v>
      </c>
      <c r="D7795" s="4" t="s">
        <v>24</v>
      </c>
      <c r="E7795" s="4" t="s">
        <v>15</v>
      </c>
      <c r="F7795" s="4">
        <v>10</v>
      </c>
      <c r="G7795" s="13">
        <f t="shared" si="121"/>
        <v>100</v>
      </c>
      <c r="H7795" s="13">
        <f>tbl_Data[[#This Row],[Units]] * tbl_Data[[#This Row],[Price]]</f>
        <v>1000</v>
      </c>
      <c r="I7795" s="4" t="s">
        <v>11</v>
      </c>
      <c r="J7795" s="4" t="s">
        <v>12</v>
      </c>
      <c r="K7795" s="4" t="s">
        <v>53</v>
      </c>
    </row>
    <row r="7796" spans="2:11" x14ac:dyDescent="0.25">
      <c r="B7796" s="7">
        <v>44543</v>
      </c>
      <c r="C7796" s="4" t="s">
        <v>8</v>
      </c>
      <c r="D7796" s="4" t="s">
        <v>18</v>
      </c>
      <c r="E7796" s="4" t="s">
        <v>15</v>
      </c>
      <c r="F7796" s="4">
        <v>13</v>
      </c>
      <c r="G7796" s="13">
        <f t="shared" si="121"/>
        <v>100</v>
      </c>
      <c r="H7796" s="13">
        <f>tbl_Data[[#This Row],[Units]] * tbl_Data[[#This Row],[Price]]</f>
        <v>1300</v>
      </c>
      <c r="I7796" s="4" t="s">
        <v>11</v>
      </c>
      <c r="J7796" s="4" t="s">
        <v>12</v>
      </c>
      <c r="K7796" s="4" t="s">
        <v>55</v>
      </c>
    </row>
    <row r="7797" spans="2:11" x14ac:dyDescent="0.25">
      <c r="B7797" s="7">
        <v>44543</v>
      </c>
      <c r="C7797" s="4" t="s">
        <v>8</v>
      </c>
      <c r="D7797" s="4" t="s">
        <v>16</v>
      </c>
      <c r="E7797" s="4" t="s">
        <v>20</v>
      </c>
      <c r="F7797" s="4">
        <v>6</v>
      </c>
      <c r="G7797" s="13">
        <f t="shared" si="121"/>
        <v>300</v>
      </c>
      <c r="H7797" s="13">
        <f>tbl_Data[[#This Row],[Units]] * tbl_Data[[#This Row],[Price]]</f>
        <v>1800</v>
      </c>
      <c r="I7797" s="4" t="s">
        <v>11</v>
      </c>
      <c r="J7797" s="4" t="s">
        <v>12</v>
      </c>
      <c r="K7797" s="4" t="s">
        <v>53</v>
      </c>
    </row>
    <row r="7798" spans="2:11" x14ac:dyDescent="0.25">
      <c r="B7798" s="7">
        <v>44543</v>
      </c>
      <c r="C7798" s="4" t="s">
        <v>13</v>
      </c>
      <c r="D7798" s="4" t="s">
        <v>14</v>
      </c>
      <c r="E7798" s="4" t="s">
        <v>17</v>
      </c>
      <c r="F7798" s="4">
        <v>13</v>
      </c>
      <c r="G7798" s="13">
        <f t="shared" si="121"/>
        <v>500</v>
      </c>
      <c r="H7798" s="13">
        <f>tbl_Data[[#This Row],[Units]] * tbl_Data[[#This Row],[Price]]</f>
        <v>6500</v>
      </c>
      <c r="I7798" s="4" t="s">
        <v>11</v>
      </c>
      <c r="J7798" s="4" t="s">
        <v>12</v>
      </c>
      <c r="K7798" s="4" t="s">
        <v>52</v>
      </c>
    </row>
    <row r="7799" spans="2:11" x14ac:dyDescent="0.25">
      <c r="B7799" s="7">
        <v>44543</v>
      </c>
      <c r="C7799" s="4" t="s">
        <v>21</v>
      </c>
      <c r="D7799" s="4" t="s">
        <v>9</v>
      </c>
      <c r="E7799" s="4" t="s">
        <v>17</v>
      </c>
      <c r="F7799" s="4">
        <v>24</v>
      </c>
      <c r="G7799" s="13">
        <f t="shared" si="121"/>
        <v>500</v>
      </c>
      <c r="H7799" s="13">
        <f>tbl_Data[[#This Row],[Units]] * tbl_Data[[#This Row],[Price]]</f>
        <v>12000</v>
      </c>
      <c r="I7799" s="4" t="s">
        <v>11</v>
      </c>
      <c r="J7799" s="4" t="s">
        <v>12</v>
      </c>
      <c r="K7799" s="4" t="s">
        <v>53</v>
      </c>
    </row>
    <row r="7800" spans="2:11" x14ac:dyDescent="0.25">
      <c r="B7800" s="7">
        <v>44543</v>
      </c>
      <c r="C7800" s="4" t="s">
        <v>13</v>
      </c>
      <c r="D7800" s="4" t="s">
        <v>18</v>
      </c>
      <c r="E7800" s="4" t="s">
        <v>17</v>
      </c>
      <c r="F7800" s="4">
        <v>28</v>
      </c>
      <c r="G7800" s="13">
        <f t="shared" si="121"/>
        <v>500</v>
      </c>
      <c r="H7800" s="13">
        <f>tbl_Data[[#This Row],[Units]] * tbl_Data[[#This Row],[Price]]</f>
        <v>14000</v>
      </c>
      <c r="I7800" s="4" t="s">
        <v>11</v>
      </c>
      <c r="J7800" s="4" t="s">
        <v>12</v>
      </c>
      <c r="K7800" s="4" t="s">
        <v>55</v>
      </c>
    </row>
    <row r="7801" spans="2:11" x14ac:dyDescent="0.25">
      <c r="B7801" s="7">
        <v>44543</v>
      </c>
      <c r="C7801" s="4" t="s">
        <v>13</v>
      </c>
      <c r="D7801" s="4" t="s">
        <v>14</v>
      </c>
      <c r="E7801" s="4" t="s">
        <v>10</v>
      </c>
      <c r="F7801" s="4">
        <v>38</v>
      </c>
      <c r="G7801" s="13">
        <f t="shared" si="121"/>
        <v>400</v>
      </c>
      <c r="H7801" s="13">
        <f>tbl_Data[[#This Row],[Units]] * tbl_Data[[#This Row],[Price]]</f>
        <v>15200</v>
      </c>
      <c r="I7801" s="4" t="s">
        <v>11</v>
      </c>
      <c r="J7801" s="4" t="s">
        <v>12</v>
      </c>
      <c r="K7801" s="4" t="s">
        <v>52</v>
      </c>
    </row>
    <row r="7802" spans="2:11" x14ac:dyDescent="0.25">
      <c r="B7802" s="7">
        <v>44543</v>
      </c>
      <c r="C7802" s="4" t="s">
        <v>13</v>
      </c>
      <c r="D7802" s="4" t="s">
        <v>16</v>
      </c>
      <c r="E7802" s="4" t="s">
        <v>17</v>
      </c>
      <c r="F7802" s="4">
        <v>33</v>
      </c>
      <c r="G7802" s="13">
        <f t="shared" si="121"/>
        <v>500</v>
      </c>
      <c r="H7802" s="13">
        <f>tbl_Data[[#This Row],[Units]] * tbl_Data[[#This Row],[Price]]</f>
        <v>16500</v>
      </c>
      <c r="I7802" s="4" t="s">
        <v>11</v>
      </c>
      <c r="J7802" s="4" t="s">
        <v>12</v>
      </c>
      <c r="K7802" s="4" t="s">
        <v>52</v>
      </c>
    </row>
    <row r="7803" spans="2:11" x14ac:dyDescent="0.25">
      <c r="B7803" s="7">
        <v>44543</v>
      </c>
      <c r="C7803" s="4" t="s">
        <v>8</v>
      </c>
      <c r="D7803" s="4" t="s">
        <v>9</v>
      </c>
      <c r="E7803" s="4" t="s">
        <v>10</v>
      </c>
      <c r="F7803" s="4">
        <v>46</v>
      </c>
      <c r="G7803" s="13">
        <f t="shared" si="121"/>
        <v>400</v>
      </c>
      <c r="H7803" s="13">
        <f>tbl_Data[[#This Row],[Units]] * tbl_Data[[#This Row],[Price]]</f>
        <v>18400</v>
      </c>
      <c r="I7803" s="4" t="s">
        <v>11</v>
      </c>
      <c r="J7803" s="4" t="s">
        <v>12</v>
      </c>
      <c r="K7803" s="4" t="s">
        <v>53</v>
      </c>
    </row>
    <row r="7804" spans="2:11" x14ac:dyDescent="0.25">
      <c r="B7804" s="7">
        <v>44543</v>
      </c>
      <c r="C7804" s="4" t="s">
        <v>13</v>
      </c>
      <c r="D7804" s="4" t="s">
        <v>9</v>
      </c>
      <c r="E7804" s="4" t="s">
        <v>10</v>
      </c>
      <c r="F7804" s="4">
        <v>48</v>
      </c>
      <c r="G7804" s="13">
        <f t="shared" si="121"/>
        <v>400</v>
      </c>
      <c r="H7804" s="13">
        <f>tbl_Data[[#This Row],[Units]] * tbl_Data[[#This Row],[Price]]</f>
        <v>19200</v>
      </c>
      <c r="I7804" s="4" t="s">
        <v>11</v>
      </c>
      <c r="J7804" s="4" t="s">
        <v>12</v>
      </c>
      <c r="K7804" s="4" t="s">
        <v>52</v>
      </c>
    </row>
    <row r="7805" spans="2:11" x14ac:dyDescent="0.25">
      <c r="B7805" s="7">
        <v>44543</v>
      </c>
      <c r="C7805" s="4" t="s">
        <v>13</v>
      </c>
      <c r="D7805" s="4" t="s">
        <v>14</v>
      </c>
      <c r="E7805" s="4" t="s">
        <v>17</v>
      </c>
      <c r="F7805" s="4">
        <v>44</v>
      </c>
      <c r="G7805" s="13">
        <f t="shared" si="121"/>
        <v>500</v>
      </c>
      <c r="H7805" s="13">
        <f>tbl_Data[[#This Row],[Units]] * tbl_Data[[#This Row],[Price]]</f>
        <v>22000</v>
      </c>
      <c r="I7805" s="4" t="s">
        <v>11</v>
      </c>
      <c r="J7805" s="4" t="s">
        <v>12</v>
      </c>
      <c r="K7805" s="4" t="s">
        <v>53</v>
      </c>
    </row>
    <row r="7806" spans="2:11" x14ac:dyDescent="0.25">
      <c r="B7806" s="7">
        <v>44543</v>
      </c>
      <c r="C7806" s="4" t="s">
        <v>13</v>
      </c>
      <c r="D7806" s="4" t="s">
        <v>16</v>
      </c>
      <c r="E7806" s="4" t="s">
        <v>17</v>
      </c>
      <c r="F7806" s="4">
        <v>45</v>
      </c>
      <c r="G7806" s="13">
        <f t="shared" si="121"/>
        <v>500</v>
      </c>
      <c r="H7806" s="13">
        <f>tbl_Data[[#This Row],[Units]] * tbl_Data[[#This Row],[Price]]</f>
        <v>22500</v>
      </c>
      <c r="I7806" s="4" t="s">
        <v>11</v>
      </c>
      <c r="J7806" s="4" t="s">
        <v>12</v>
      </c>
      <c r="K7806" s="4" t="s">
        <v>53</v>
      </c>
    </row>
    <row r="7807" spans="2:11" x14ac:dyDescent="0.25">
      <c r="B7807" s="7">
        <v>44544</v>
      </c>
      <c r="C7807" s="4" t="s">
        <v>13</v>
      </c>
      <c r="D7807" s="4" t="s">
        <v>14</v>
      </c>
      <c r="E7807" s="4" t="s">
        <v>17</v>
      </c>
      <c r="F7807" s="4">
        <v>2</v>
      </c>
      <c r="G7807" s="13">
        <f t="shared" si="121"/>
        <v>500</v>
      </c>
      <c r="H7807" s="13">
        <f>tbl_Data[[#This Row],[Units]] * tbl_Data[[#This Row],[Price]]</f>
        <v>1000</v>
      </c>
      <c r="I7807" s="4" t="s">
        <v>11</v>
      </c>
      <c r="J7807" s="4" t="s">
        <v>12</v>
      </c>
      <c r="K7807" s="4" t="s">
        <v>52</v>
      </c>
    </row>
    <row r="7808" spans="2:11" x14ac:dyDescent="0.25">
      <c r="B7808" s="7">
        <v>44544</v>
      </c>
      <c r="C7808" s="4" t="s">
        <v>21</v>
      </c>
      <c r="D7808" s="4" t="s">
        <v>16</v>
      </c>
      <c r="E7808" s="4" t="s">
        <v>15</v>
      </c>
      <c r="F7808" s="4">
        <v>21</v>
      </c>
      <c r="G7808" s="13">
        <f t="shared" si="121"/>
        <v>100</v>
      </c>
      <c r="H7808" s="13">
        <f>tbl_Data[[#This Row],[Units]] * tbl_Data[[#This Row],[Price]]</f>
        <v>2100</v>
      </c>
      <c r="I7808" s="4" t="s">
        <v>11</v>
      </c>
      <c r="J7808" s="4" t="s">
        <v>12</v>
      </c>
      <c r="K7808" s="4" t="s">
        <v>53</v>
      </c>
    </row>
    <row r="7809" spans="2:11" x14ac:dyDescent="0.25">
      <c r="B7809" s="7">
        <v>44544</v>
      </c>
      <c r="C7809" s="4" t="s">
        <v>21</v>
      </c>
      <c r="D7809" s="4" t="s">
        <v>48</v>
      </c>
      <c r="E7809" s="4" t="s">
        <v>22</v>
      </c>
      <c r="F7809" s="4">
        <v>13</v>
      </c>
      <c r="G7809" s="13">
        <f t="shared" si="121"/>
        <v>200</v>
      </c>
      <c r="H7809" s="13">
        <f>tbl_Data[[#This Row],[Units]] * tbl_Data[[#This Row],[Price]]</f>
        <v>2600</v>
      </c>
      <c r="I7809" s="4" t="s">
        <v>23</v>
      </c>
      <c r="J7809" s="4" t="s">
        <v>12</v>
      </c>
      <c r="K7809" s="4" t="s">
        <v>55</v>
      </c>
    </row>
    <row r="7810" spans="2:11" x14ac:dyDescent="0.25">
      <c r="B7810" s="7">
        <v>44544</v>
      </c>
      <c r="C7810" s="4" t="s">
        <v>21</v>
      </c>
      <c r="D7810" s="4" t="s">
        <v>18</v>
      </c>
      <c r="E7810" s="4" t="s">
        <v>15</v>
      </c>
      <c r="F7810" s="4">
        <v>42</v>
      </c>
      <c r="G7810" s="13">
        <f t="shared" si="121"/>
        <v>100</v>
      </c>
      <c r="H7810" s="13">
        <f>tbl_Data[[#This Row],[Units]] * tbl_Data[[#This Row],[Price]]</f>
        <v>4200</v>
      </c>
      <c r="I7810" s="4" t="s">
        <v>11</v>
      </c>
      <c r="J7810" s="4" t="s">
        <v>12</v>
      </c>
      <c r="K7810" s="4" t="s">
        <v>52</v>
      </c>
    </row>
    <row r="7811" spans="2:11" x14ac:dyDescent="0.25">
      <c r="B7811" s="7">
        <v>44544</v>
      </c>
      <c r="C7811" s="4" t="s">
        <v>13</v>
      </c>
      <c r="D7811" s="4" t="s">
        <v>48</v>
      </c>
      <c r="E7811" s="4" t="s">
        <v>17</v>
      </c>
      <c r="F7811" s="4">
        <v>18</v>
      </c>
      <c r="G7811" s="13">
        <f t="shared" si="121"/>
        <v>500</v>
      </c>
      <c r="H7811" s="13">
        <f>tbl_Data[[#This Row],[Units]] * tbl_Data[[#This Row],[Price]]</f>
        <v>9000</v>
      </c>
      <c r="I7811" s="4" t="s">
        <v>11</v>
      </c>
      <c r="J7811" s="4" t="s">
        <v>12</v>
      </c>
      <c r="K7811" s="4" t="s">
        <v>55</v>
      </c>
    </row>
    <row r="7812" spans="2:11" x14ac:dyDescent="0.25">
      <c r="B7812" s="7">
        <v>44544</v>
      </c>
      <c r="C7812" s="4" t="s">
        <v>21</v>
      </c>
      <c r="D7812" s="4" t="s">
        <v>16</v>
      </c>
      <c r="E7812" s="4" t="s">
        <v>10</v>
      </c>
      <c r="F7812" s="4">
        <v>26</v>
      </c>
      <c r="G7812" s="13">
        <f t="shared" ref="G7812:G7875" si="122">_xlfn.XLOOKUP(E7812, Product, dv_Price, "N/A", 0)</f>
        <v>400</v>
      </c>
      <c r="H7812" s="13">
        <f>tbl_Data[[#This Row],[Units]] * tbl_Data[[#This Row],[Price]]</f>
        <v>10400</v>
      </c>
      <c r="I7812" s="4" t="s">
        <v>11</v>
      </c>
      <c r="J7812" s="4" t="s">
        <v>12</v>
      </c>
      <c r="K7812" s="4" t="s">
        <v>54</v>
      </c>
    </row>
    <row r="7813" spans="2:11" x14ac:dyDescent="0.25">
      <c r="B7813" s="7">
        <v>44544</v>
      </c>
      <c r="C7813" s="4" t="s">
        <v>21</v>
      </c>
      <c r="D7813" s="4" t="s">
        <v>9</v>
      </c>
      <c r="E7813" s="4" t="s">
        <v>17</v>
      </c>
      <c r="F7813" s="4">
        <v>44</v>
      </c>
      <c r="G7813" s="13">
        <f t="shared" si="122"/>
        <v>500</v>
      </c>
      <c r="H7813" s="13">
        <f>tbl_Data[[#This Row],[Units]] * tbl_Data[[#This Row],[Price]]</f>
        <v>22000</v>
      </c>
      <c r="I7813" s="4" t="s">
        <v>11</v>
      </c>
      <c r="J7813" s="4" t="s">
        <v>12</v>
      </c>
      <c r="K7813" s="4" t="s">
        <v>52</v>
      </c>
    </row>
    <row r="7814" spans="2:11" x14ac:dyDescent="0.25">
      <c r="B7814" s="7">
        <v>44544</v>
      </c>
      <c r="C7814" s="4" t="s">
        <v>21</v>
      </c>
      <c r="D7814" s="4" t="s">
        <v>9</v>
      </c>
      <c r="E7814" s="4" t="s">
        <v>17</v>
      </c>
      <c r="F7814" s="4">
        <v>46</v>
      </c>
      <c r="G7814" s="13">
        <f t="shared" si="122"/>
        <v>500</v>
      </c>
      <c r="H7814" s="13">
        <f>tbl_Data[[#This Row],[Units]] * tbl_Data[[#This Row],[Price]]</f>
        <v>23000</v>
      </c>
      <c r="I7814" s="4" t="s">
        <v>11</v>
      </c>
      <c r="J7814" s="4" t="s">
        <v>12</v>
      </c>
      <c r="K7814" s="4" t="s">
        <v>52</v>
      </c>
    </row>
    <row r="7815" spans="2:11" x14ac:dyDescent="0.25">
      <c r="B7815" s="7">
        <v>44545</v>
      </c>
      <c r="C7815" s="4" t="s">
        <v>21</v>
      </c>
      <c r="D7815" s="4" t="s">
        <v>16</v>
      </c>
      <c r="E7815" s="4" t="s">
        <v>10</v>
      </c>
      <c r="F7815" s="4">
        <v>2</v>
      </c>
      <c r="G7815" s="13">
        <f t="shared" si="122"/>
        <v>400</v>
      </c>
      <c r="H7815" s="13">
        <f>tbl_Data[[#This Row],[Units]] * tbl_Data[[#This Row],[Price]]</f>
        <v>800</v>
      </c>
      <c r="I7815" s="4" t="s">
        <v>11</v>
      </c>
      <c r="J7815" s="4" t="s">
        <v>12</v>
      </c>
      <c r="K7815" s="4" t="s">
        <v>56</v>
      </c>
    </row>
    <row r="7816" spans="2:11" x14ac:dyDescent="0.25">
      <c r="B7816" s="7">
        <v>44545</v>
      </c>
      <c r="C7816" s="4" t="s">
        <v>13</v>
      </c>
      <c r="D7816" s="4" t="s">
        <v>48</v>
      </c>
      <c r="E7816" s="4" t="s">
        <v>10</v>
      </c>
      <c r="F7816" s="4">
        <v>4</v>
      </c>
      <c r="G7816" s="13">
        <f t="shared" si="122"/>
        <v>400</v>
      </c>
      <c r="H7816" s="13">
        <f>tbl_Data[[#This Row],[Units]] * tbl_Data[[#This Row],[Price]]</f>
        <v>1600</v>
      </c>
      <c r="I7816" s="4" t="s">
        <v>11</v>
      </c>
      <c r="J7816" s="4" t="s">
        <v>12</v>
      </c>
      <c r="K7816" s="4" t="s">
        <v>53</v>
      </c>
    </row>
    <row r="7817" spans="2:11" x14ac:dyDescent="0.25">
      <c r="B7817" s="7">
        <v>44545</v>
      </c>
      <c r="C7817" s="4" t="s">
        <v>8</v>
      </c>
      <c r="D7817" s="4" t="s">
        <v>14</v>
      </c>
      <c r="E7817" s="4" t="s">
        <v>22</v>
      </c>
      <c r="F7817" s="4">
        <v>11</v>
      </c>
      <c r="G7817" s="13">
        <f t="shared" si="122"/>
        <v>200</v>
      </c>
      <c r="H7817" s="13">
        <f>tbl_Data[[#This Row],[Units]] * tbl_Data[[#This Row],[Price]]</f>
        <v>2200</v>
      </c>
      <c r="I7817" s="4" t="s">
        <v>11</v>
      </c>
      <c r="J7817" s="4" t="s">
        <v>12</v>
      </c>
      <c r="K7817" s="4" t="s">
        <v>55</v>
      </c>
    </row>
    <row r="7818" spans="2:11" x14ac:dyDescent="0.25">
      <c r="B7818" s="7">
        <v>44545</v>
      </c>
      <c r="C7818" s="4" t="s">
        <v>13</v>
      </c>
      <c r="D7818" s="4" t="s">
        <v>18</v>
      </c>
      <c r="E7818" s="4" t="s">
        <v>15</v>
      </c>
      <c r="F7818" s="4">
        <v>36</v>
      </c>
      <c r="G7818" s="13">
        <f t="shared" si="122"/>
        <v>100</v>
      </c>
      <c r="H7818" s="13">
        <f>tbl_Data[[#This Row],[Units]] * tbl_Data[[#This Row],[Price]]</f>
        <v>3600</v>
      </c>
      <c r="I7818" s="4" t="s">
        <v>23</v>
      </c>
      <c r="J7818" s="4" t="s">
        <v>12</v>
      </c>
      <c r="K7818" s="4" t="s">
        <v>53</v>
      </c>
    </row>
    <row r="7819" spans="2:11" x14ac:dyDescent="0.25">
      <c r="B7819" s="7">
        <v>44545</v>
      </c>
      <c r="C7819" s="4" t="s">
        <v>13</v>
      </c>
      <c r="D7819" s="4" t="s">
        <v>14</v>
      </c>
      <c r="E7819" s="4" t="s">
        <v>10</v>
      </c>
      <c r="F7819" s="4">
        <v>26</v>
      </c>
      <c r="G7819" s="13">
        <f t="shared" si="122"/>
        <v>400</v>
      </c>
      <c r="H7819" s="13">
        <f>tbl_Data[[#This Row],[Units]] * tbl_Data[[#This Row],[Price]]</f>
        <v>10400</v>
      </c>
      <c r="I7819" s="4" t="s">
        <v>11</v>
      </c>
      <c r="J7819" s="4" t="s">
        <v>12</v>
      </c>
      <c r="K7819" s="4" t="s">
        <v>55</v>
      </c>
    </row>
    <row r="7820" spans="2:11" x14ac:dyDescent="0.25">
      <c r="B7820" s="7">
        <v>44545</v>
      </c>
      <c r="C7820" s="4" t="s">
        <v>8</v>
      </c>
      <c r="D7820" s="4" t="s">
        <v>16</v>
      </c>
      <c r="E7820" s="4" t="s">
        <v>10</v>
      </c>
      <c r="F7820" s="4">
        <v>28</v>
      </c>
      <c r="G7820" s="13">
        <f t="shared" si="122"/>
        <v>400</v>
      </c>
      <c r="H7820" s="13">
        <f>tbl_Data[[#This Row],[Units]] * tbl_Data[[#This Row],[Price]]</f>
        <v>11200</v>
      </c>
      <c r="I7820" s="4" t="s">
        <v>11</v>
      </c>
      <c r="J7820" s="4" t="s">
        <v>12</v>
      </c>
      <c r="K7820" s="4" t="s">
        <v>54</v>
      </c>
    </row>
    <row r="7821" spans="2:11" x14ac:dyDescent="0.25">
      <c r="B7821" s="7">
        <v>44545</v>
      </c>
      <c r="C7821" s="4" t="s">
        <v>8</v>
      </c>
      <c r="D7821" s="4" t="s">
        <v>48</v>
      </c>
      <c r="E7821" s="4" t="s">
        <v>10</v>
      </c>
      <c r="F7821" s="4">
        <v>29</v>
      </c>
      <c r="G7821" s="13">
        <f t="shared" si="122"/>
        <v>400</v>
      </c>
      <c r="H7821" s="13">
        <f>tbl_Data[[#This Row],[Units]] * tbl_Data[[#This Row],[Price]]</f>
        <v>11600</v>
      </c>
      <c r="I7821" s="4" t="s">
        <v>11</v>
      </c>
      <c r="J7821" s="4" t="s">
        <v>12</v>
      </c>
      <c r="K7821" s="4" t="s">
        <v>52</v>
      </c>
    </row>
    <row r="7822" spans="2:11" x14ac:dyDescent="0.25">
      <c r="B7822" s="7">
        <v>44545</v>
      </c>
      <c r="C7822" s="4" t="s">
        <v>21</v>
      </c>
      <c r="D7822" s="4" t="s">
        <v>48</v>
      </c>
      <c r="E7822" s="4" t="s">
        <v>20</v>
      </c>
      <c r="F7822" s="4">
        <v>43</v>
      </c>
      <c r="G7822" s="13">
        <f t="shared" si="122"/>
        <v>300</v>
      </c>
      <c r="H7822" s="13">
        <f>tbl_Data[[#This Row],[Units]] * tbl_Data[[#This Row],[Price]]</f>
        <v>12900</v>
      </c>
      <c r="I7822" s="4" t="s">
        <v>11</v>
      </c>
      <c r="J7822" s="4" t="s">
        <v>12</v>
      </c>
      <c r="K7822" s="4" t="s">
        <v>54</v>
      </c>
    </row>
    <row r="7823" spans="2:11" x14ac:dyDescent="0.25">
      <c r="B7823" s="7">
        <v>44545</v>
      </c>
      <c r="C7823" s="4" t="s">
        <v>13</v>
      </c>
      <c r="D7823" s="4" t="s">
        <v>16</v>
      </c>
      <c r="E7823" s="4" t="s">
        <v>17</v>
      </c>
      <c r="F7823" s="4">
        <v>28</v>
      </c>
      <c r="G7823" s="13">
        <f t="shared" si="122"/>
        <v>500</v>
      </c>
      <c r="H7823" s="13">
        <f>tbl_Data[[#This Row],[Units]] * tbl_Data[[#This Row],[Price]]</f>
        <v>14000</v>
      </c>
      <c r="I7823" s="4" t="s">
        <v>11</v>
      </c>
      <c r="J7823" s="4" t="s">
        <v>12</v>
      </c>
      <c r="K7823" s="4" t="s">
        <v>55</v>
      </c>
    </row>
    <row r="7824" spans="2:11" x14ac:dyDescent="0.25">
      <c r="B7824" s="7">
        <v>44545</v>
      </c>
      <c r="C7824" s="4" t="s">
        <v>21</v>
      </c>
      <c r="D7824" s="4" t="s">
        <v>9</v>
      </c>
      <c r="E7824" s="4" t="s">
        <v>20</v>
      </c>
      <c r="F7824" s="4">
        <v>48</v>
      </c>
      <c r="G7824" s="13">
        <f t="shared" si="122"/>
        <v>300</v>
      </c>
      <c r="H7824" s="13">
        <f>tbl_Data[[#This Row],[Units]] * tbl_Data[[#This Row],[Price]]</f>
        <v>14400</v>
      </c>
      <c r="I7824" s="4" t="s">
        <v>11</v>
      </c>
      <c r="J7824" s="4" t="s">
        <v>12</v>
      </c>
      <c r="K7824" s="4" t="s">
        <v>52</v>
      </c>
    </row>
    <row r="7825" spans="2:11" x14ac:dyDescent="0.25">
      <c r="B7825" s="7">
        <v>44545</v>
      </c>
      <c r="C7825" s="4" t="s">
        <v>13</v>
      </c>
      <c r="D7825" s="4" t="s">
        <v>24</v>
      </c>
      <c r="E7825" s="4" t="s">
        <v>10</v>
      </c>
      <c r="F7825" s="4">
        <v>44</v>
      </c>
      <c r="G7825" s="13">
        <f t="shared" si="122"/>
        <v>400</v>
      </c>
      <c r="H7825" s="13">
        <f>tbl_Data[[#This Row],[Units]] * tbl_Data[[#This Row],[Price]]</f>
        <v>17600</v>
      </c>
      <c r="I7825" s="4" t="s">
        <v>11</v>
      </c>
      <c r="J7825" s="4" t="s">
        <v>12</v>
      </c>
      <c r="K7825" s="4" t="s">
        <v>52</v>
      </c>
    </row>
    <row r="7826" spans="2:11" x14ac:dyDescent="0.25">
      <c r="B7826" s="7">
        <v>44545</v>
      </c>
      <c r="C7826" s="4" t="s">
        <v>13</v>
      </c>
      <c r="D7826" s="4" t="s">
        <v>48</v>
      </c>
      <c r="E7826" s="4" t="s">
        <v>17</v>
      </c>
      <c r="F7826" s="4">
        <v>36</v>
      </c>
      <c r="G7826" s="13">
        <f t="shared" si="122"/>
        <v>500</v>
      </c>
      <c r="H7826" s="13">
        <f>tbl_Data[[#This Row],[Units]] * tbl_Data[[#This Row],[Price]]</f>
        <v>18000</v>
      </c>
      <c r="I7826" s="4" t="s">
        <v>11</v>
      </c>
      <c r="J7826" s="4" t="s">
        <v>12</v>
      </c>
      <c r="K7826" s="4" t="s">
        <v>52</v>
      </c>
    </row>
    <row r="7827" spans="2:11" x14ac:dyDescent="0.25">
      <c r="B7827" s="7">
        <v>44545</v>
      </c>
      <c r="C7827" s="4" t="s">
        <v>13</v>
      </c>
      <c r="D7827" s="4" t="s">
        <v>18</v>
      </c>
      <c r="E7827" s="4" t="s">
        <v>17</v>
      </c>
      <c r="F7827" s="4">
        <v>42</v>
      </c>
      <c r="G7827" s="13">
        <f t="shared" si="122"/>
        <v>500</v>
      </c>
      <c r="H7827" s="13">
        <f>tbl_Data[[#This Row],[Units]] * tbl_Data[[#This Row],[Price]]</f>
        <v>21000</v>
      </c>
      <c r="I7827" s="4" t="s">
        <v>11</v>
      </c>
      <c r="J7827" s="4" t="s">
        <v>12</v>
      </c>
      <c r="K7827" s="4" t="s">
        <v>55</v>
      </c>
    </row>
    <row r="7828" spans="2:11" x14ac:dyDescent="0.25">
      <c r="B7828" s="7">
        <v>44546</v>
      </c>
      <c r="C7828" s="4" t="s">
        <v>8</v>
      </c>
      <c r="D7828" s="4" t="s">
        <v>14</v>
      </c>
      <c r="E7828" s="4" t="s">
        <v>15</v>
      </c>
      <c r="F7828" s="4">
        <v>30</v>
      </c>
      <c r="G7828" s="13">
        <f t="shared" si="122"/>
        <v>100</v>
      </c>
      <c r="H7828" s="13">
        <f>tbl_Data[[#This Row],[Units]] * tbl_Data[[#This Row],[Price]]</f>
        <v>3000</v>
      </c>
      <c r="I7828" s="4" t="s">
        <v>11</v>
      </c>
      <c r="J7828" s="4" t="s">
        <v>12</v>
      </c>
      <c r="K7828" s="4" t="s">
        <v>52</v>
      </c>
    </row>
    <row r="7829" spans="2:11" x14ac:dyDescent="0.25">
      <c r="B7829" s="7">
        <v>44546</v>
      </c>
      <c r="C7829" s="4" t="s">
        <v>13</v>
      </c>
      <c r="D7829" s="4" t="s">
        <v>24</v>
      </c>
      <c r="E7829" s="4" t="s">
        <v>22</v>
      </c>
      <c r="F7829" s="4">
        <v>16</v>
      </c>
      <c r="G7829" s="13">
        <f t="shared" si="122"/>
        <v>200</v>
      </c>
      <c r="H7829" s="13">
        <f>tbl_Data[[#This Row],[Units]] * tbl_Data[[#This Row],[Price]]</f>
        <v>3200</v>
      </c>
      <c r="I7829" s="4" t="s">
        <v>11</v>
      </c>
      <c r="J7829" s="4" t="s">
        <v>12</v>
      </c>
      <c r="K7829" s="4" t="s">
        <v>55</v>
      </c>
    </row>
    <row r="7830" spans="2:11" x14ac:dyDescent="0.25">
      <c r="B7830" s="7">
        <v>44546</v>
      </c>
      <c r="C7830" s="4" t="s">
        <v>21</v>
      </c>
      <c r="D7830" s="4" t="s">
        <v>48</v>
      </c>
      <c r="E7830" s="4" t="s">
        <v>17</v>
      </c>
      <c r="F7830" s="4">
        <v>7</v>
      </c>
      <c r="G7830" s="13">
        <f t="shared" si="122"/>
        <v>500</v>
      </c>
      <c r="H7830" s="13">
        <f>tbl_Data[[#This Row],[Units]] * tbl_Data[[#This Row],[Price]]</f>
        <v>3500</v>
      </c>
      <c r="I7830" s="4" t="s">
        <v>11</v>
      </c>
      <c r="J7830" s="4" t="s">
        <v>12</v>
      </c>
      <c r="K7830" s="4" t="s">
        <v>54</v>
      </c>
    </row>
    <row r="7831" spans="2:11" x14ac:dyDescent="0.25">
      <c r="B7831" s="7">
        <v>44546</v>
      </c>
      <c r="C7831" s="4" t="s">
        <v>21</v>
      </c>
      <c r="D7831" s="4" t="s">
        <v>48</v>
      </c>
      <c r="E7831" s="4" t="s">
        <v>15</v>
      </c>
      <c r="F7831" s="4">
        <v>39</v>
      </c>
      <c r="G7831" s="13">
        <f t="shared" si="122"/>
        <v>100</v>
      </c>
      <c r="H7831" s="13">
        <f>tbl_Data[[#This Row],[Units]] * tbl_Data[[#This Row],[Price]]</f>
        <v>3900</v>
      </c>
      <c r="I7831" s="4" t="s">
        <v>11</v>
      </c>
      <c r="J7831" s="4" t="s">
        <v>12</v>
      </c>
      <c r="K7831" s="4" t="s">
        <v>55</v>
      </c>
    </row>
    <row r="7832" spans="2:11" x14ac:dyDescent="0.25">
      <c r="B7832" s="7">
        <v>44546</v>
      </c>
      <c r="C7832" s="4" t="s">
        <v>8</v>
      </c>
      <c r="D7832" s="4" t="s">
        <v>14</v>
      </c>
      <c r="E7832" s="4" t="s">
        <v>20</v>
      </c>
      <c r="F7832" s="4">
        <v>17</v>
      </c>
      <c r="G7832" s="13">
        <f t="shared" si="122"/>
        <v>300</v>
      </c>
      <c r="H7832" s="13">
        <f>tbl_Data[[#This Row],[Units]] * tbl_Data[[#This Row],[Price]]</f>
        <v>5100</v>
      </c>
      <c r="I7832" s="4" t="s">
        <v>11</v>
      </c>
      <c r="J7832" s="4" t="s">
        <v>12</v>
      </c>
      <c r="K7832" s="4" t="s">
        <v>53</v>
      </c>
    </row>
    <row r="7833" spans="2:11" x14ac:dyDescent="0.25">
      <c r="B7833" s="7">
        <v>44546</v>
      </c>
      <c r="C7833" s="4" t="s">
        <v>13</v>
      </c>
      <c r="D7833" s="4" t="s">
        <v>18</v>
      </c>
      <c r="E7833" s="4" t="s">
        <v>17</v>
      </c>
      <c r="F7833" s="4">
        <v>11</v>
      </c>
      <c r="G7833" s="13">
        <f t="shared" si="122"/>
        <v>500</v>
      </c>
      <c r="H7833" s="13">
        <f>tbl_Data[[#This Row],[Units]] * tbl_Data[[#This Row],[Price]]</f>
        <v>5500</v>
      </c>
      <c r="I7833" s="4" t="s">
        <v>11</v>
      </c>
      <c r="J7833" s="4" t="s">
        <v>12</v>
      </c>
      <c r="K7833" s="4" t="s">
        <v>55</v>
      </c>
    </row>
    <row r="7834" spans="2:11" x14ac:dyDescent="0.25">
      <c r="B7834" s="7">
        <v>44546</v>
      </c>
      <c r="C7834" s="4" t="s">
        <v>13</v>
      </c>
      <c r="D7834" s="4" t="s">
        <v>18</v>
      </c>
      <c r="E7834" s="4" t="s">
        <v>20</v>
      </c>
      <c r="F7834" s="4">
        <v>22</v>
      </c>
      <c r="G7834" s="13">
        <f t="shared" si="122"/>
        <v>300</v>
      </c>
      <c r="H7834" s="13">
        <f>tbl_Data[[#This Row],[Units]] * tbl_Data[[#This Row],[Price]]</f>
        <v>6600</v>
      </c>
      <c r="I7834" s="4" t="s">
        <v>11</v>
      </c>
      <c r="J7834" s="4" t="s">
        <v>12</v>
      </c>
      <c r="K7834" s="4" t="s">
        <v>54</v>
      </c>
    </row>
    <row r="7835" spans="2:11" x14ac:dyDescent="0.25">
      <c r="B7835" s="7">
        <v>44546</v>
      </c>
      <c r="C7835" s="4" t="s">
        <v>13</v>
      </c>
      <c r="D7835" s="4" t="s">
        <v>48</v>
      </c>
      <c r="E7835" s="4" t="s">
        <v>17</v>
      </c>
      <c r="F7835" s="4">
        <v>20</v>
      </c>
      <c r="G7835" s="13">
        <f t="shared" si="122"/>
        <v>500</v>
      </c>
      <c r="H7835" s="13">
        <f>tbl_Data[[#This Row],[Units]] * tbl_Data[[#This Row],[Price]]</f>
        <v>10000</v>
      </c>
      <c r="I7835" s="4" t="s">
        <v>23</v>
      </c>
      <c r="J7835" s="4" t="s">
        <v>12</v>
      </c>
      <c r="K7835" s="4" t="s">
        <v>56</v>
      </c>
    </row>
    <row r="7836" spans="2:11" x14ac:dyDescent="0.25">
      <c r="B7836" s="7">
        <v>44546</v>
      </c>
      <c r="C7836" s="4" t="s">
        <v>8</v>
      </c>
      <c r="D7836" s="4" t="s">
        <v>48</v>
      </c>
      <c r="E7836" s="4" t="s">
        <v>17</v>
      </c>
      <c r="F7836" s="4">
        <v>24</v>
      </c>
      <c r="G7836" s="13">
        <f t="shared" si="122"/>
        <v>500</v>
      </c>
      <c r="H7836" s="13">
        <f>tbl_Data[[#This Row],[Units]] * tbl_Data[[#This Row],[Price]]</f>
        <v>12000</v>
      </c>
      <c r="I7836" s="4" t="s">
        <v>11</v>
      </c>
      <c r="J7836" s="4" t="s">
        <v>12</v>
      </c>
      <c r="K7836" s="4" t="s">
        <v>55</v>
      </c>
    </row>
    <row r="7837" spans="2:11" x14ac:dyDescent="0.25">
      <c r="B7837" s="7">
        <v>44546</v>
      </c>
      <c r="C7837" s="4" t="s">
        <v>21</v>
      </c>
      <c r="D7837" s="4" t="s">
        <v>18</v>
      </c>
      <c r="E7837" s="4" t="s">
        <v>10</v>
      </c>
      <c r="F7837" s="4">
        <v>35</v>
      </c>
      <c r="G7837" s="13">
        <f t="shared" si="122"/>
        <v>400</v>
      </c>
      <c r="H7837" s="13">
        <f>tbl_Data[[#This Row],[Units]] * tbl_Data[[#This Row],[Price]]</f>
        <v>14000</v>
      </c>
      <c r="I7837" s="4" t="s">
        <v>11</v>
      </c>
      <c r="J7837" s="4" t="s">
        <v>12</v>
      </c>
      <c r="K7837" s="4" t="s">
        <v>55</v>
      </c>
    </row>
    <row r="7838" spans="2:11" x14ac:dyDescent="0.25">
      <c r="B7838" s="7">
        <v>44546</v>
      </c>
      <c r="C7838" s="4" t="s">
        <v>21</v>
      </c>
      <c r="D7838" s="4" t="s">
        <v>48</v>
      </c>
      <c r="E7838" s="4" t="s">
        <v>10</v>
      </c>
      <c r="F7838" s="4">
        <v>36</v>
      </c>
      <c r="G7838" s="13">
        <f t="shared" si="122"/>
        <v>400</v>
      </c>
      <c r="H7838" s="13">
        <f>tbl_Data[[#This Row],[Units]] * tbl_Data[[#This Row],[Price]]</f>
        <v>14400</v>
      </c>
      <c r="I7838" s="4" t="s">
        <v>11</v>
      </c>
      <c r="J7838" s="4" t="s">
        <v>12</v>
      </c>
      <c r="K7838" s="4" t="s">
        <v>52</v>
      </c>
    </row>
    <row r="7839" spans="2:11" x14ac:dyDescent="0.25">
      <c r="B7839" s="7">
        <v>44546</v>
      </c>
      <c r="C7839" s="4" t="s">
        <v>21</v>
      </c>
      <c r="D7839" s="4" t="s">
        <v>48</v>
      </c>
      <c r="E7839" s="4" t="s">
        <v>17</v>
      </c>
      <c r="F7839" s="4">
        <v>34</v>
      </c>
      <c r="G7839" s="13">
        <f t="shared" si="122"/>
        <v>500</v>
      </c>
      <c r="H7839" s="13">
        <f>tbl_Data[[#This Row],[Units]] * tbl_Data[[#This Row],[Price]]</f>
        <v>17000</v>
      </c>
      <c r="I7839" s="4" t="s">
        <v>11</v>
      </c>
      <c r="J7839" s="4" t="s">
        <v>12</v>
      </c>
      <c r="K7839" s="4" t="s">
        <v>52</v>
      </c>
    </row>
    <row r="7840" spans="2:11" x14ac:dyDescent="0.25">
      <c r="B7840" s="7">
        <v>44546</v>
      </c>
      <c r="C7840" s="4" t="s">
        <v>21</v>
      </c>
      <c r="D7840" s="4" t="s">
        <v>14</v>
      </c>
      <c r="E7840" s="4" t="s">
        <v>17</v>
      </c>
      <c r="F7840" s="4">
        <v>40</v>
      </c>
      <c r="G7840" s="13">
        <f t="shared" si="122"/>
        <v>500</v>
      </c>
      <c r="H7840" s="13">
        <f>tbl_Data[[#This Row],[Units]] * tbl_Data[[#This Row],[Price]]</f>
        <v>20000</v>
      </c>
      <c r="I7840" s="4" t="s">
        <v>11</v>
      </c>
      <c r="J7840" s="4" t="s">
        <v>12</v>
      </c>
      <c r="K7840" s="4" t="s">
        <v>52</v>
      </c>
    </row>
    <row r="7841" spans="2:11" x14ac:dyDescent="0.25">
      <c r="B7841" s="7">
        <v>44547</v>
      </c>
      <c r="C7841" s="4" t="s">
        <v>13</v>
      </c>
      <c r="D7841" s="4" t="s">
        <v>14</v>
      </c>
      <c r="E7841" s="4" t="s">
        <v>15</v>
      </c>
      <c r="F7841" s="4">
        <v>5</v>
      </c>
      <c r="G7841" s="13">
        <f t="shared" si="122"/>
        <v>100</v>
      </c>
      <c r="H7841" s="13">
        <f>tbl_Data[[#This Row],[Units]] * tbl_Data[[#This Row],[Price]]</f>
        <v>500</v>
      </c>
      <c r="I7841" s="4" t="s">
        <v>11</v>
      </c>
      <c r="J7841" s="4" t="s">
        <v>12</v>
      </c>
      <c r="K7841" s="4" t="s">
        <v>55</v>
      </c>
    </row>
    <row r="7842" spans="2:11" x14ac:dyDescent="0.25">
      <c r="B7842" s="7">
        <v>44547</v>
      </c>
      <c r="C7842" s="4" t="s">
        <v>13</v>
      </c>
      <c r="D7842" s="4" t="s">
        <v>24</v>
      </c>
      <c r="E7842" s="4" t="s">
        <v>17</v>
      </c>
      <c r="F7842" s="4">
        <v>3</v>
      </c>
      <c r="G7842" s="13">
        <f t="shared" si="122"/>
        <v>500</v>
      </c>
      <c r="H7842" s="13">
        <f>tbl_Data[[#This Row],[Units]] * tbl_Data[[#This Row],[Price]]</f>
        <v>1500</v>
      </c>
      <c r="I7842" s="4" t="s">
        <v>11</v>
      </c>
      <c r="J7842" s="4" t="s">
        <v>12</v>
      </c>
      <c r="K7842" s="4" t="s">
        <v>56</v>
      </c>
    </row>
    <row r="7843" spans="2:11" x14ac:dyDescent="0.25">
      <c r="B7843" s="7">
        <v>44547</v>
      </c>
      <c r="C7843" s="4" t="s">
        <v>13</v>
      </c>
      <c r="D7843" s="4" t="s">
        <v>48</v>
      </c>
      <c r="E7843" s="4" t="s">
        <v>17</v>
      </c>
      <c r="F7843" s="4">
        <v>4</v>
      </c>
      <c r="G7843" s="13">
        <f t="shared" si="122"/>
        <v>500</v>
      </c>
      <c r="H7843" s="13">
        <f>tbl_Data[[#This Row],[Units]] * tbl_Data[[#This Row],[Price]]</f>
        <v>2000</v>
      </c>
      <c r="I7843" s="4" t="s">
        <v>11</v>
      </c>
      <c r="J7843" s="4" t="s">
        <v>12</v>
      </c>
      <c r="K7843" s="4" t="s">
        <v>52</v>
      </c>
    </row>
    <row r="7844" spans="2:11" x14ac:dyDescent="0.25">
      <c r="B7844" s="7">
        <v>44547</v>
      </c>
      <c r="C7844" s="4" t="s">
        <v>8</v>
      </c>
      <c r="D7844" s="4" t="s">
        <v>48</v>
      </c>
      <c r="E7844" s="4" t="s">
        <v>17</v>
      </c>
      <c r="F7844" s="4">
        <v>7</v>
      </c>
      <c r="G7844" s="13">
        <f t="shared" si="122"/>
        <v>500</v>
      </c>
      <c r="H7844" s="13">
        <f>tbl_Data[[#This Row],[Units]] * tbl_Data[[#This Row],[Price]]</f>
        <v>3500</v>
      </c>
      <c r="I7844" s="4" t="s">
        <v>11</v>
      </c>
      <c r="J7844" s="4" t="s">
        <v>12</v>
      </c>
      <c r="K7844" s="4" t="s">
        <v>56</v>
      </c>
    </row>
    <row r="7845" spans="2:11" x14ac:dyDescent="0.25">
      <c r="B7845" s="7">
        <v>44547</v>
      </c>
      <c r="C7845" s="4" t="s">
        <v>13</v>
      </c>
      <c r="D7845" s="4" t="s">
        <v>18</v>
      </c>
      <c r="E7845" s="4" t="s">
        <v>15</v>
      </c>
      <c r="F7845" s="4">
        <v>42</v>
      </c>
      <c r="G7845" s="13">
        <f t="shared" si="122"/>
        <v>100</v>
      </c>
      <c r="H7845" s="13">
        <f>tbl_Data[[#This Row],[Units]] * tbl_Data[[#This Row],[Price]]</f>
        <v>4200</v>
      </c>
      <c r="I7845" s="4" t="s">
        <v>11</v>
      </c>
      <c r="J7845" s="4" t="s">
        <v>12</v>
      </c>
      <c r="K7845" s="4" t="s">
        <v>55</v>
      </c>
    </row>
    <row r="7846" spans="2:11" x14ac:dyDescent="0.25">
      <c r="B7846" s="7">
        <v>44547</v>
      </c>
      <c r="C7846" s="4" t="s">
        <v>8</v>
      </c>
      <c r="D7846" s="4" t="s">
        <v>14</v>
      </c>
      <c r="E7846" s="4" t="s">
        <v>20</v>
      </c>
      <c r="F7846" s="4">
        <v>19</v>
      </c>
      <c r="G7846" s="13">
        <f t="shared" si="122"/>
        <v>300</v>
      </c>
      <c r="H7846" s="13">
        <f>tbl_Data[[#This Row],[Units]] * tbl_Data[[#This Row],[Price]]</f>
        <v>5700</v>
      </c>
      <c r="I7846" s="4" t="s">
        <v>23</v>
      </c>
      <c r="J7846" s="4" t="s">
        <v>12</v>
      </c>
      <c r="K7846" s="4" t="s">
        <v>53</v>
      </c>
    </row>
    <row r="7847" spans="2:11" x14ac:dyDescent="0.25">
      <c r="B7847" s="7">
        <v>44547</v>
      </c>
      <c r="C7847" s="4" t="s">
        <v>13</v>
      </c>
      <c r="D7847" s="4" t="s">
        <v>18</v>
      </c>
      <c r="E7847" s="4" t="s">
        <v>22</v>
      </c>
      <c r="F7847" s="4">
        <v>34</v>
      </c>
      <c r="G7847" s="13">
        <f t="shared" si="122"/>
        <v>200</v>
      </c>
      <c r="H7847" s="13">
        <f>tbl_Data[[#This Row],[Units]] * tbl_Data[[#This Row],[Price]]</f>
        <v>6800</v>
      </c>
      <c r="I7847" s="4" t="s">
        <v>11</v>
      </c>
      <c r="J7847" s="4" t="s">
        <v>12</v>
      </c>
      <c r="K7847" s="4" t="s">
        <v>53</v>
      </c>
    </row>
    <row r="7848" spans="2:11" x14ac:dyDescent="0.25">
      <c r="B7848" s="7">
        <v>44547</v>
      </c>
      <c r="C7848" s="4" t="s">
        <v>21</v>
      </c>
      <c r="D7848" s="4" t="s">
        <v>18</v>
      </c>
      <c r="E7848" s="4" t="s">
        <v>20</v>
      </c>
      <c r="F7848" s="4">
        <v>30</v>
      </c>
      <c r="G7848" s="13">
        <f t="shared" si="122"/>
        <v>300</v>
      </c>
      <c r="H7848" s="13">
        <f>tbl_Data[[#This Row],[Units]] * tbl_Data[[#This Row],[Price]]</f>
        <v>9000</v>
      </c>
      <c r="I7848" s="4" t="s">
        <v>11</v>
      </c>
      <c r="J7848" s="4" t="s">
        <v>12</v>
      </c>
      <c r="K7848" s="4" t="s">
        <v>55</v>
      </c>
    </row>
    <row r="7849" spans="2:11" x14ac:dyDescent="0.25">
      <c r="B7849" s="7">
        <v>44547</v>
      </c>
      <c r="C7849" s="4" t="s">
        <v>21</v>
      </c>
      <c r="D7849" s="4" t="s">
        <v>14</v>
      </c>
      <c r="E7849" s="4" t="s">
        <v>17</v>
      </c>
      <c r="F7849" s="4">
        <v>20</v>
      </c>
      <c r="G7849" s="13">
        <f t="shared" si="122"/>
        <v>500</v>
      </c>
      <c r="H7849" s="13">
        <f>tbl_Data[[#This Row],[Units]] * tbl_Data[[#This Row],[Price]]</f>
        <v>10000</v>
      </c>
      <c r="I7849" s="4" t="s">
        <v>11</v>
      </c>
      <c r="J7849" s="4" t="s">
        <v>12</v>
      </c>
      <c r="K7849" s="4" t="s">
        <v>53</v>
      </c>
    </row>
    <row r="7850" spans="2:11" x14ac:dyDescent="0.25">
      <c r="B7850" s="7">
        <v>44547</v>
      </c>
      <c r="C7850" s="4" t="s">
        <v>13</v>
      </c>
      <c r="D7850" s="4" t="s">
        <v>18</v>
      </c>
      <c r="E7850" s="4" t="s">
        <v>10</v>
      </c>
      <c r="F7850" s="4">
        <v>33</v>
      </c>
      <c r="G7850" s="13">
        <f t="shared" si="122"/>
        <v>400</v>
      </c>
      <c r="H7850" s="13">
        <f>tbl_Data[[#This Row],[Units]] * tbl_Data[[#This Row],[Price]]</f>
        <v>13200</v>
      </c>
      <c r="I7850" s="4" t="s">
        <v>11</v>
      </c>
      <c r="J7850" s="4" t="s">
        <v>12</v>
      </c>
      <c r="K7850" s="4" t="s">
        <v>53</v>
      </c>
    </row>
    <row r="7851" spans="2:11" x14ac:dyDescent="0.25">
      <c r="B7851" s="7">
        <v>44547</v>
      </c>
      <c r="C7851" s="4" t="s">
        <v>21</v>
      </c>
      <c r="D7851" s="4" t="s">
        <v>16</v>
      </c>
      <c r="E7851" s="4" t="s">
        <v>17</v>
      </c>
      <c r="F7851" s="4">
        <v>38</v>
      </c>
      <c r="G7851" s="13">
        <f t="shared" si="122"/>
        <v>500</v>
      </c>
      <c r="H7851" s="13">
        <f>tbl_Data[[#This Row],[Units]] * tbl_Data[[#This Row],[Price]]</f>
        <v>19000</v>
      </c>
      <c r="I7851" s="4" t="s">
        <v>11</v>
      </c>
      <c r="J7851" s="4" t="s">
        <v>12</v>
      </c>
      <c r="K7851" s="4" t="s">
        <v>52</v>
      </c>
    </row>
    <row r="7852" spans="2:11" x14ac:dyDescent="0.25">
      <c r="B7852" s="7">
        <v>44548</v>
      </c>
      <c r="C7852" s="4" t="s">
        <v>21</v>
      </c>
      <c r="D7852" s="4" t="s">
        <v>16</v>
      </c>
      <c r="E7852" s="4" t="s">
        <v>20</v>
      </c>
      <c r="F7852" s="4">
        <v>5</v>
      </c>
      <c r="G7852" s="13">
        <f t="shared" si="122"/>
        <v>300</v>
      </c>
      <c r="H7852" s="13">
        <f>tbl_Data[[#This Row],[Units]] * tbl_Data[[#This Row],[Price]]</f>
        <v>1500</v>
      </c>
      <c r="I7852" s="4" t="s">
        <v>11</v>
      </c>
      <c r="J7852" s="4" t="s">
        <v>19</v>
      </c>
      <c r="K7852" s="4" t="s">
        <v>55</v>
      </c>
    </row>
    <row r="7853" spans="2:11" x14ac:dyDescent="0.25">
      <c r="B7853" s="7">
        <v>44548</v>
      </c>
      <c r="C7853" s="4" t="s">
        <v>21</v>
      </c>
      <c r="D7853" s="4" t="s">
        <v>18</v>
      </c>
      <c r="E7853" s="4" t="s">
        <v>22</v>
      </c>
      <c r="F7853" s="4">
        <v>21</v>
      </c>
      <c r="G7853" s="13">
        <f t="shared" si="122"/>
        <v>200</v>
      </c>
      <c r="H7853" s="13">
        <f>tbl_Data[[#This Row],[Units]] * tbl_Data[[#This Row],[Price]]</f>
        <v>4200</v>
      </c>
      <c r="I7853" s="4" t="s">
        <v>23</v>
      </c>
      <c r="J7853" s="4" t="s">
        <v>12</v>
      </c>
      <c r="K7853" s="4" t="s">
        <v>55</v>
      </c>
    </row>
    <row r="7854" spans="2:11" x14ac:dyDescent="0.25">
      <c r="B7854" s="7">
        <v>44548</v>
      </c>
      <c r="C7854" s="4" t="s">
        <v>8</v>
      </c>
      <c r="D7854" s="4" t="s">
        <v>14</v>
      </c>
      <c r="E7854" s="4" t="s">
        <v>15</v>
      </c>
      <c r="F7854" s="4">
        <v>44</v>
      </c>
      <c r="G7854" s="13">
        <f t="shared" si="122"/>
        <v>100</v>
      </c>
      <c r="H7854" s="13">
        <f>tbl_Data[[#This Row],[Units]] * tbl_Data[[#This Row],[Price]]</f>
        <v>4400</v>
      </c>
      <c r="I7854" s="4" t="s">
        <v>11</v>
      </c>
      <c r="J7854" s="4" t="s">
        <v>19</v>
      </c>
      <c r="K7854" s="4" t="s">
        <v>55</v>
      </c>
    </row>
    <row r="7855" spans="2:11" x14ac:dyDescent="0.25">
      <c r="B7855" s="7">
        <v>44548</v>
      </c>
      <c r="C7855" s="4" t="s">
        <v>21</v>
      </c>
      <c r="D7855" s="4" t="s">
        <v>48</v>
      </c>
      <c r="E7855" s="4" t="s">
        <v>22</v>
      </c>
      <c r="F7855" s="4">
        <v>22</v>
      </c>
      <c r="G7855" s="13">
        <f t="shared" si="122"/>
        <v>200</v>
      </c>
      <c r="H7855" s="13">
        <f>tbl_Data[[#This Row],[Units]] * tbl_Data[[#This Row],[Price]]</f>
        <v>4400</v>
      </c>
      <c r="I7855" s="4" t="s">
        <v>11</v>
      </c>
      <c r="J7855" s="4" t="s">
        <v>12</v>
      </c>
      <c r="K7855" s="4" t="s">
        <v>55</v>
      </c>
    </row>
    <row r="7856" spans="2:11" x14ac:dyDescent="0.25">
      <c r="B7856" s="7">
        <v>44548</v>
      </c>
      <c r="C7856" s="4" t="s">
        <v>13</v>
      </c>
      <c r="D7856" s="4" t="s">
        <v>24</v>
      </c>
      <c r="E7856" s="4" t="s">
        <v>15</v>
      </c>
      <c r="F7856" s="4">
        <v>46</v>
      </c>
      <c r="G7856" s="13">
        <f t="shared" si="122"/>
        <v>100</v>
      </c>
      <c r="H7856" s="13">
        <f>tbl_Data[[#This Row],[Units]] * tbl_Data[[#This Row],[Price]]</f>
        <v>4600</v>
      </c>
      <c r="I7856" s="4" t="s">
        <v>11</v>
      </c>
      <c r="J7856" s="4" t="s">
        <v>12</v>
      </c>
      <c r="K7856" s="4" t="s">
        <v>55</v>
      </c>
    </row>
    <row r="7857" spans="2:11" x14ac:dyDescent="0.25">
      <c r="B7857" s="7">
        <v>44548</v>
      </c>
      <c r="C7857" s="4" t="s">
        <v>8</v>
      </c>
      <c r="D7857" s="4" t="s">
        <v>18</v>
      </c>
      <c r="E7857" s="4" t="s">
        <v>10</v>
      </c>
      <c r="F7857" s="4">
        <v>24</v>
      </c>
      <c r="G7857" s="13">
        <f t="shared" si="122"/>
        <v>400</v>
      </c>
      <c r="H7857" s="13">
        <f>tbl_Data[[#This Row],[Units]] * tbl_Data[[#This Row],[Price]]</f>
        <v>9600</v>
      </c>
      <c r="I7857" s="4" t="s">
        <v>11</v>
      </c>
      <c r="J7857" s="4" t="s">
        <v>12</v>
      </c>
      <c r="K7857" s="4" t="s">
        <v>52</v>
      </c>
    </row>
    <row r="7858" spans="2:11" x14ac:dyDescent="0.25">
      <c r="B7858" s="7">
        <v>44548</v>
      </c>
      <c r="C7858" s="4" t="s">
        <v>21</v>
      </c>
      <c r="D7858" s="4" t="s">
        <v>18</v>
      </c>
      <c r="E7858" s="4" t="s">
        <v>17</v>
      </c>
      <c r="F7858" s="4">
        <v>35</v>
      </c>
      <c r="G7858" s="13">
        <f t="shared" si="122"/>
        <v>500</v>
      </c>
      <c r="H7858" s="13">
        <f>tbl_Data[[#This Row],[Units]] * tbl_Data[[#This Row],[Price]]</f>
        <v>17500</v>
      </c>
      <c r="I7858" s="4" t="s">
        <v>11</v>
      </c>
      <c r="J7858" s="4" t="s">
        <v>12</v>
      </c>
      <c r="K7858" s="4" t="s">
        <v>53</v>
      </c>
    </row>
    <row r="7859" spans="2:11" x14ac:dyDescent="0.25">
      <c r="B7859" s="7">
        <v>44548</v>
      </c>
      <c r="C7859" s="4" t="s">
        <v>13</v>
      </c>
      <c r="D7859" s="4" t="s">
        <v>14</v>
      </c>
      <c r="E7859" s="4" t="s">
        <v>10</v>
      </c>
      <c r="F7859" s="4">
        <v>48</v>
      </c>
      <c r="G7859" s="13">
        <f t="shared" si="122"/>
        <v>400</v>
      </c>
      <c r="H7859" s="13">
        <f>tbl_Data[[#This Row],[Units]] * tbl_Data[[#This Row],[Price]]</f>
        <v>19200</v>
      </c>
      <c r="I7859" s="4" t="s">
        <v>11</v>
      </c>
      <c r="J7859" s="4" t="s">
        <v>12</v>
      </c>
      <c r="K7859" s="4" t="s">
        <v>52</v>
      </c>
    </row>
    <row r="7860" spans="2:11" x14ac:dyDescent="0.25">
      <c r="B7860" s="7">
        <v>44548</v>
      </c>
      <c r="C7860" s="4" t="s">
        <v>8</v>
      </c>
      <c r="D7860" s="4" t="s">
        <v>16</v>
      </c>
      <c r="E7860" s="4" t="s">
        <v>17</v>
      </c>
      <c r="F7860" s="4">
        <v>44</v>
      </c>
      <c r="G7860" s="13">
        <f t="shared" si="122"/>
        <v>500</v>
      </c>
      <c r="H7860" s="13">
        <f>tbl_Data[[#This Row],[Units]] * tbl_Data[[#This Row],[Price]]</f>
        <v>22000</v>
      </c>
      <c r="I7860" s="4" t="s">
        <v>23</v>
      </c>
      <c r="J7860" s="4" t="s">
        <v>12</v>
      </c>
      <c r="K7860" s="4" t="s">
        <v>52</v>
      </c>
    </row>
    <row r="7861" spans="2:11" x14ac:dyDescent="0.25">
      <c r="B7861" s="7">
        <v>44548</v>
      </c>
      <c r="C7861" s="4" t="s">
        <v>21</v>
      </c>
      <c r="D7861" s="4" t="s">
        <v>48</v>
      </c>
      <c r="E7861" s="4" t="s">
        <v>17</v>
      </c>
      <c r="F7861" s="4">
        <v>48</v>
      </c>
      <c r="G7861" s="13">
        <f t="shared" si="122"/>
        <v>500</v>
      </c>
      <c r="H7861" s="13">
        <f>tbl_Data[[#This Row],[Units]] * tbl_Data[[#This Row],[Price]]</f>
        <v>24000</v>
      </c>
      <c r="I7861" s="4" t="s">
        <v>11</v>
      </c>
      <c r="J7861" s="4" t="s">
        <v>12</v>
      </c>
      <c r="K7861" s="4" t="s">
        <v>54</v>
      </c>
    </row>
    <row r="7862" spans="2:11" x14ac:dyDescent="0.25">
      <c r="B7862" s="7">
        <v>44549</v>
      </c>
      <c r="C7862" s="4" t="s">
        <v>21</v>
      </c>
      <c r="D7862" s="4" t="s">
        <v>48</v>
      </c>
      <c r="E7862" s="4" t="s">
        <v>20</v>
      </c>
      <c r="F7862" s="4">
        <v>4</v>
      </c>
      <c r="G7862" s="13">
        <f t="shared" si="122"/>
        <v>300</v>
      </c>
      <c r="H7862" s="13">
        <f>tbl_Data[[#This Row],[Units]] * tbl_Data[[#This Row],[Price]]</f>
        <v>1200</v>
      </c>
      <c r="I7862" s="4" t="s">
        <v>11</v>
      </c>
      <c r="J7862" s="4" t="s">
        <v>12</v>
      </c>
      <c r="K7862" s="4" t="s">
        <v>52</v>
      </c>
    </row>
    <row r="7863" spans="2:11" x14ac:dyDescent="0.25">
      <c r="B7863" s="7">
        <v>44549</v>
      </c>
      <c r="C7863" s="4" t="s">
        <v>21</v>
      </c>
      <c r="D7863" s="4" t="s">
        <v>9</v>
      </c>
      <c r="E7863" s="4" t="s">
        <v>10</v>
      </c>
      <c r="F7863" s="4">
        <v>3</v>
      </c>
      <c r="G7863" s="13">
        <f t="shared" si="122"/>
        <v>400</v>
      </c>
      <c r="H7863" s="13">
        <f>tbl_Data[[#This Row],[Units]] * tbl_Data[[#This Row],[Price]]</f>
        <v>1200</v>
      </c>
      <c r="I7863" s="4" t="s">
        <v>11</v>
      </c>
      <c r="J7863" s="4" t="s">
        <v>12</v>
      </c>
      <c r="K7863" s="4" t="s">
        <v>52</v>
      </c>
    </row>
    <row r="7864" spans="2:11" x14ac:dyDescent="0.25">
      <c r="B7864" s="7">
        <v>44549</v>
      </c>
      <c r="C7864" s="4" t="s">
        <v>21</v>
      </c>
      <c r="D7864" s="4" t="s">
        <v>9</v>
      </c>
      <c r="E7864" s="4" t="s">
        <v>20</v>
      </c>
      <c r="F7864" s="4">
        <v>7</v>
      </c>
      <c r="G7864" s="13">
        <f t="shared" si="122"/>
        <v>300</v>
      </c>
      <c r="H7864" s="13">
        <f>tbl_Data[[#This Row],[Units]] * tbl_Data[[#This Row],[Price]]</f>
        <v>2100</v>
      </c>
      <c r="I7864" s="4" t="s">
        <v>11</v>
      </c>
      <c r="J7864" s="4" t="s">
        <v>12</v>
      </c>
      <c r="K7864" s="4" t="s">
        <v>53</v>
      </c>
    </row>
    <row r="7865" spans="2:11" x14ac:dyDescent="0.25">
      <c r="B7865" s="7">
        <v>44549</v>
      </c>
      <c r="C7865" s="4" t="s">
        <v>13</v>
      </c>
      <c r="D7865" s="4" t="s">
        <v>14</v>
      </c>
      <c r="E7865" s="4" t="s">
        <v>22</v>
      </c>
      <c r="F7865" s="4">
        <v>20</v>
      </c>
      <c r="G7865" s="13">
        <f t="shared" si="122"/>
        <v>200</v>
      </c>
      <c r="H7865" s="13">
        <f>tbl_Data[[#This Row],[Units]] * tbl_Data[[#This Row],[Price]]</f>
        <v>4000</v>
      </c>
      <c r="I7865" s="4" t="s">
        <v>11</v>
      </c>
      <c r="J7865" s="4" t="s">
        <v>12</v>
      </c>
      <c r="K7865" s="4" t="s">
        <v>52</v>
      </c>
    </row>
    <row r="7866" spans="2:11" x14ac:dyDescent="0.25">
      <c r="B7866" s="7">
        <v>44549</v>
      </c>
      <c r="C7866" s="4" t="s">
        <v>21</v>
      </c>
      <c r="D7866" s="4" t="s">
        <v>18</v>
      </c>
      <c r="E7866" s="4" t="s">
        <v>20</v>
      </c>
      <c r="F7866" s="4">
        <v>14</v>
      </c>
      <c r="G7866" s="13">
        <f t="shared" si="122"/>
        <v>300</v>
      </c>
      <c r="H7866" s="13">
        <f>tbl_Data[[#This Row],[Units]] * tbl_Data[[#This Row],[Price]]</f>
        <v>4200</v>
      </c>
      <c r="I7866" s="4" t="s">
        <v>11</v>
      </c>
      <c r="J7866" s="4" t="s">
        <v>12</v>
      </c>
      <c r="K7866" s="4" t="s">
        <v>52</v>
      </c>
    </row>
    <row r="7867" spans="2:11" x14ac:dyDescent="0.25">
      <c r="B7867" s="7">
        <v>44549</v>
      </c>
      <c r="C7867" s="4" t="s">
        <v>21</v>
      </c>
      <c r="D7867" s="4" t="s">
        <v>14</v>
      </c>
      <c r="E7867" s="4" t="s">
        <v>20</v>
      </c>
      <c r="F7867" s="4">
        <v>14</v>
      </c>
      <c r="G7867" s="13">
        <f t="shared" si="122"/>
        <v>300</v>
      </c>
      <c r="H7867" s="13">
        <f>tbl_Data[[#This Row],[Units]] * tbl_Data[[#This Row],[Price]]</f>
        <v>4200</v>
      </c>
      <c r="I7867" s="4" t="s">
        <v>11</v>
      </c>
      <c r="J7867" s="4" t="s">
        <v>12</v>
      </c>
      <c r="K7867" s="4" t="s">
        <v>52</v>
      </c>
    </row>
    <row r="7868" spans="2:11" x14ac:dyDescent="0.25">
      <c r="B7868" s="7">
        <v>44549</v>
      </c>
      <c r="C7868" s="4" t="s">
        <v>8</v>
      </c>
      <c r="D7868" s="4" t="s">
        <v>16</v>
      </c>
      <c r="E7868" s="4" t="s">
        <v>22</v>
      </c>
      <c r="F7868" s="4">
        <v>24</v>
      </c>
      <c r="G7868" s="13">
        <f t="shared" si="122"/>
        <v>200</v>
      </c>
      <c r="H7868" s="13">
        <f>tbl_Data[[#This Row],[Units]] * tbl_Data[[#This Row],[Price]]</f>
        <v>4800</v>
      </c>
      <c r="I7868" s="4" t="s">
        <v>11</v>
      </c>
      <c r="J7868" s="4" t="s">
        <v>19</v>
      </c>
      <c r="K7868" s="4" t="s">
        <v>52</v>
      </c>
    </row>
    <row r="7869" spans="2:11" x14ac:dyDescent="0.25">
      <c r="B7869" s="7">
        <v>44549</v>
      </c>
      <c r="C7869" s="4" t="s">
        <v>21</v>
      </c>
      <c r="D7869" s="4" t="s">
        <v>9</v>
      </c>
      <c r="E7869" s="4" t="s">
        <v>10</v>
      </c>
      <c r="F7869" s="4">
        <v>12</v>
      </c>
      <c r="G7869" s="13">
        <f t="shared" si="122"/>
        <v>400</v>
      </c>
      <c r="H7869" s="13">
        <f>tbl_Data[[#This Row],[Units]] * tbl_Data[[#This Row],[Price]]</f>
        <v>4800</v>
      </c>
      <c r="I7869" s="4" t="s">
        <v>11</v>
      </c>
      <c r="J7869" s="4" t="s">
        <v>12</v>
      </c>
      <c r="K7869" s="4" t="s">
        <v>55</v>
      </c>
    </row>
    <row r="7870" spans="2:11" x14ac:dyDescent="0.25">
      <c r="B7870" s="7">
        <v>44549</v>
      </c>
      <c r="C7870" s="4" t="s">
        <v>21</v>
      </c>
      <c r="D7870" s="4" t="s">
        <v>16</v>
      </c>
      <c r="E7870" s="4" t="s">
        <v>10</v>
      </c>
      <c r="F7870" s="4">
        <v>15</v>
      </c>
      <c r="G7870" s="13">
        <f t="shared" si="122"/>
        <v>400</v>
      </c>
      <c r="H7870" s="13">
        <f>tbl_Data[[#This Row],[Units]] * tbl_Data[[#This Row],[Price]]</f>
        <v>6000</v>
      </c>
      <c r="I7870" s="4" t="s">
        <v>11</v>
      </c>
      <c r="J7870" s="4" t="s">
        <v>12</v>
      </c>
      <c r="K7870" s="4" t="s">
        <v>53</v>
      </c>
    </row>
    <row r="7871" spans="2:11" x14ac:dyDescent="0.25">
      <c r="B7871" s="7">
        <v>44549</v>
      </c>
      <c r="C7871" s="4" t="s">
        <v>21</v>
      </c>
      <c r="D7871" s="4" t="s">
        <v>14</v>
      </c>
      <c r="E7871" s="4" t="s">
        <v>10</v>
      </c>
      <c r="F7871" s="4">
        <v>17</v>
      </c>
      <c r="G7871" s="13">
        <f t="shared" si="122"/>
        <v>400</v>
      </c>
      <c r="H7871" s="13">
        <f>tbl_Data[[#This Row],[Units]] * tbl_Data[[#This Row],[Price]]</f>
        <v>6800</v>
      </c>
      <c r="I7871" s="4" t="s">
        <v>11</v>
      </c>
      <c r="J7871" s="4" t="s">
        <v>12</v>
      </c>
      <c r="K7871" s="4" t="s">
        <v>55</v>
      </c>
    </row>
    <row r="7872" spans="2:11" x14ac:dyDescent="0.25">
      <c r="B7872" s="7">
        <v>44549</v>
      </c>
      <c r="C7872" s="4" t="s">
        <v>13</v>
      </c>
      <c r="D7872" s="4" t="s">
        <v>16</v>
      </c>
      <c r="E7872" s="4" t="s">
        <v>20</v>
      </c>
      <c r="F7872" s="4">
        <v>31</v>
      </c>
      <c r="G7872" s="13">
        <f t="shared" si="122"/>
        <v>300</v>
      </c>
      <c r="H7872" s="13">
        <f>tbl_Data[[#This Row],[Units]] * tbl_Data[[#This Row],[Price]]</f>
        <v>9300</v>
      </c>
      <c r="I7872" s="4" t="s">
        <v>23</v>
      </c>
      <c r="J7872" s="4" t="s">
        <v>12</v>
      </c>
      <c r="K7872" s="4" t="s">
        <v>52</v>
      </c>
    </row>
    <row r="7873" spans="2:11" x14ac:dyDescent="0.25">
      <c r="B7873" s="7">
        <v>44549</v>
      </c>
      <c r="C7873" s="4" t="s">
        <v>13</v>
      </c>
      <c r="D7873" s="4" t="s">
        <v>18</v>
      </c>
      <c r="E7873" s="4" t="s">
        <v>20</v>
      </c>
      <c r="F7873" s="4">
        <v>36</v>
      </c>
      <c r="G7873" s="13">
        <f t="shared" si="122"/>
        <v>300</v>
      </c>
      <c r="H7873" s="13">
        <f>tbl_Data[[#This Row],[Units]] * tbl_Data[[#This Row],[Price]]</f>
        <v>10800</v>
      </c>
      <c r="I7873" s="4" t="s">
        <v>23</v>
      </c>
      <c r="J7873" s="4" t="s">
        <v>12</v>
      </c>
      <c r="K7873" s="4" t="s">
        <v>55</v>
      </c>
    </row>
    <row r="7874" spans="2:11" x14ac:dyDescent="0.25">
      <c r="B7874" s="7">
        <v>44549</v>
      </c>
      <c r="C7874" s="4" t="s">
        <v>13</v>
      </c>
      <c r="D7874" s="4" t="s">
        <v>18</v>
      </c>
      <c r="E7874" s="4" t="s">
        <v>17</v>
      </c>
      <c r="F7874" s="4">
        <v>22</v>
      </c>
      <c r="G7874" s="13">
        <f t="shared" si="122"/>
        <v>500</v>
      </c>
      <c r="H7874" s="13">
        <f>tbl_Data[[#This Row],[Units]] * tbl_Data[[#This Row],[Price]]</f>
        <v>11000</v>
      </c>
      <c r="I7874" s="4" t="s">
        <v>11</v>
      </c>
      <c r="J7874" s="4" t="s">
        <v>12</v>
      </c>
      <c r="K7874" s="4" t="s">
        <v>53</v>
      </c>
    </row>
    <row r="7875" spans="2:11" x14ac:dyDescent="0.25">
      <c r="B7875" s="7">
        <v>44549</v>
      </c>
      <c r="C7875" s="4" t="s">
        <v>21</v>
      </c>
      <c r="D7875" s="4" t="s">
        <v>48</v>
      </c>
      <c r="E7875" s="4" t="s">
        <v>17</v>
      </c>
      <c r="F7875" s="4">
        <v>25</v>
      </c>
      <c r="G7875" s="13">
        <f t="shared" si="122"/>
        <v>500</v>
      </c>
      <c r="H7875" s="13">
        <f>tbl_Data[[#This Row],[Units]] * tbl_Data[[#This Row],[Price]]</f>
        <v>12500</v>
      </c>
      <c r="I7875" s="4" t="s">
        <v>11</v>
      </c>
      <c r="J7875" s="4" t="s">
        <v>12</v>
      </c>
      <c r="K7875" s="4" t="s">
        <v>52</v>
      </c>
    </row>
    <row r="7876" spans="2:11" x14ac:dyDescent="0.25">
      <c r="B7876" s="7">
        <v>44549</v>
      </c>
      <c r="C7876" s="4" t="s">
        <v>21</v>
      </c>
      <c r="D7876" s="4" t="s">
        <v>48</v>
      </c>
      <c r="E7876" s="4" t="s">
        <v>17</v>
      </c>
      <c r="F7876" s="4">
        <v>34</v>
      </c>
      <c r="G7876" s="13">
        <f t="shared" ref="G7876:G7939" si="123">_xlfn.XLOOKUP(E7876, Product, dv_Price, "N/A", 0)</f>
        <v>500</v>
      </c>
      <c r="H7876" s="13">
        <f>tbl_Data[[#This Row],[Units]] * tbl_Data[[#This Row],[Price]]</f>
        <v>17000</v>
      </c>
      <c r="I7876" s="4" t="s">
        <v>11</v>
      </c>
      <c r="J7876" s="4" t="s">
        <v>12</v>
      </c>
      <c r="K7876" s="4" t="s">
        <v>52</v>
      </c>
    </row>
    <row r="7877" spans="2:11" x14ac:dyDescent="0.25">
      <c r="B7877" s="7">
        <v>44549</v>
      </c>
      <c r="C7877" s="4" t="s">
        <v>21</v>
      </c>
      <c r="D7877" s="4" t="s">
        <v>14</v>
      </c>
      <c r="E7877" s="4" t="s">
        <v>10</v>
      </c>
      <c r="F7877" s="4">
        <v>43</v>
      </c>
      <c r="G7877" s="13">
        <f t="shared" si="123"/>
        <v>400</v>
      </c>
      <c r="H7877" s="13">
        <f>tbl_Data[[#This Row],[Units]] * tbl_Data[[#This Row],[Price]]</f>
        <v>17200</v>
      </c>
      <c r="I7877" s="4" t="s">
        <v>11</v>
      </c>
      <c r="J7877" s="4" t="s">
        <v>12</v>
      </c>
      <c r="K7877" s="4" t="s">
        <v>56</v>
      </c>
    </row>
    <row r="7878" spans="2:11" x14ac:dyDescent="0.25">
      <c r="B7878" s="7">
        <v>44549</v>
      </c>
      <c r="C7878" s="4" t="s">
        <v>13</v>
      </c>
      <c r="D7878" s="4" t="s">
        <v>18</v>
      </c>
      <c r="E7878" s="4" t="s">
        <v>17</v>
      </c>
      <c r="F7878" s="4">
        <v>43</v>
      </c>
      <c r="G7878" s="13">
        <f t="shared" si="123"/>
        <v>500</v>
      </c>
      <c r="H7878" s="13">
        <f>tbl_Data[[#This Row],[Units]] * tbl_Data[[#This Row],[Price]]</f>
        <v>21500</v>
      </c>
      <c r="I7878" s="4" t="s">
        <v>11</v>
      </c>
      <c r="J7878" s="4" t="s">
        <v>12</v>
      </c>
      <c r="K7878" s="4" t="s">
        <v>55</v>
      </c>
    </row>
    <row r="7879" spans="2:11" x14ac:dyDescent="0.25">
      <c r="B7879" s="7">
        <v>44550</v>
      </c>
      <c r="C7879" s="4" t="s">
        <v>13</v>
      </c>
      <c r="D7879" s="4" t="s">
        <v>16</v>
      </c>
      <c r="E7879" s="4" t="s">
        <v>15</v>
      </c>
      <c r="F7879" s="4">
        <v>29</v>
      </c>
      <c r="G7879" s="13">
        <f t="shared" si="123"/>
        <v>100</v>
      </c>
      <c r="H7879" s="13">
        <f>tbl_Data[[#This Row],[Units]] * tbl_Data[[#This Row],[Price]]</f>
        <v>2900</v>
      </c>
      <c r="I7879" s="4" t="s">
        <v>11</v>
      </c>
      <c r="J7879" s="4" t="s">
        <v>12</v>
      </c>
      <c r="K7879" s="4" t="s">
        <v>52</v>
      </c>
    </row>
    <row r="7880" spans="2:11" x14ac:dyDescent="0.25">
      <c r="B7880" s="7">
        <v>44550</v>
      </c>
      <c r="C7880" s="4" t="s">
        <v>8</v>
      </c>
      <c r="D7880" s="4" t="s">
        <v>14</v>
      </c>
      <c r="E7880" s="4" t="s">
        <v>20</v>
      </c>
      <c r="F7880" s="4">
        <v>13</v>
      </c>
      <c r="G7880" s="13">
        <f t="shared" si="123"/>
        <v>300</v>
      </c>
      <c r="H7880" s="13">
        <f>tbl_Data[[#This Row],[Units]] * tbl_Data[[#This Row],[Price]]</f>
        <v>3900</v>
      </c>
      <c r="I7880" s="4" t="s">
        <v>11</v>
      </c>
      <c r="J7880" s="4" t="s">
        <v>12</v>
      </c>
      <c r="K7880" s="4" t="s">
        <v>52</v>
      </c>
    </row>
    <row r="7881" spans="2:11" x14ac:dyDescent="0.25">
      <c r="B7881" s="7">
        <v>44550</v>
      </c>
      <c r="C7881" s="4" t="s">
        <v>13</v>
      </c>
      <c r="D7881" s="4" t="s">
        <v>18</v>
      </c>
      <c r="E7881" s="4" t="s">
        <v>20</v>
      </c>
      <c r="F7881" s="4">
        <v>17</v>
      </c>
      <c r="G7881" s="13">
        <f t="shared" si="123"/>
        <v>300</v>
      </c>
      <c r="H7881" s="13">
        <f>tbl_Data[[#This Row],[Units]] * tbl_Data[[#This Row],[Price]]</f>
        <v>5100</v>
      </c>
      <c r="I7881" s="4" t="s">
        <v>11</v>
      </c>
      <c r="J7881" s="4" t="s">
        <v>12</v>
      </c>
      <c r="K7881" s="4" t="s">
        <v>53</v>
      </c>
    </row>
    <row r="7882" spans="2:11" x14ac:dyDescent="0.25">
      <c r="B7882" s="7">
        <v>44550</v>
      </c>
      <c r="C7882" s="4" t="s">
        <v>13</v>
      </c>
      <c r="D7882" s="4" t="s">
        <v>14</v>
      </c>
      <c r="E7882" s="4" t="s">
        <v>10</v>
      </c>
      <c r="F7882" s="4">
        <v>14</v>
      </c>
      <c r="G7882" s="13">
        <f t="shared" si="123"/>
        <v>400</v>
      </c>
      <c r="H7882" s="13">
        <f>tbl_Data[[#This Row],[Units]] * tbl_Data[[#This Row],[Price]]</f>
        <v>5600</v>
      </c>
      <c r="I7882" s="4" t="s">
        <v>11</v>
      </c>
      <c r="J7882" s="4" t="s">
        <v>12</v>
      </c>
      <c r="K7882" s="4" t="s">
        <v>52</v>
      </c>
    </row>
    <row r="7883" spans="2:11" x14ac:dyDescent="0.25">
      <c r="B7883" s="7">
        <v>44550</v>
      </c>
      <c r="C7883" s="4" t="s">
        <v>21</v>
      </c>
      <c r="D7883" s="4" t="s">
        <v>18</v>
      </c>
      <c r="E7883" s="4" t="s">
        <v>10</v>
      </c>
      <c r="F7883" s="4">
        <v>17</v>
      </c>
      <c r="G7883" s="13">
        <f t="shared" si="123"/>
        <v>400</v>
      </c>
      <c r="H7883" s="13">
        <f>tbl_Data[[#This Row],[Units]] * tbl_Data[[#This Row],[Price]]</f>
        <v>6800</v>
      </c>
      <c r="I7883" s="4" t="s">
        <v>11</v>
      </c>
      <c r="J7883" s="4" t="s">
        <v>19</v>
      </c>
      <c r="K7883" s="4" t="s">
        <v>52</v>
      </c>
    </row>
    <row r="7884" spans="2:11" x14ac:dyDescent="0.25">
      <c r="B7884" s="7">
        <v>44550</v>
      </c>
      <c r="C7884" s="4" t="s">
        <v>13</v>
      </c>
      <c r="D7884" s="4" t="s">
        <v>48</v>
      </c>
      <c r="E7884" s="4" t="s">
        <v>17</v>
      </c>
      <c r="F7884" s="4">
        <v>16</v>
      </c>
      <c r="G7884" s="13">
        <f t="shared" si="123"/>
        <v>500</v>
      </c>
      <c r="H7884" s="13">
        <f>tbl_Data[[#This Row],[Units]] * tbl_Data[[#This Row],[Price]]</f>
        <v>8000</v>
      </c>
      <c r="I7884" s="4" t="s">
        <v>23</v>
      </c>
      <c r="J7884" s="4" t="s">
        <v>12</v>
      </c>
      <c r="K7884" s="4" t="s">
        <v>55</v>
      </c>
    </row>
    <row r="7885" spans="2:11" x14ac:dyDescent="0.25">
      <c r="B7885" s="7">
        <v>44550</v>
      </c>
      <c r="C7885" s="4" t="s">
        <v>8</v>
      </c>
      <c r="D7885" s="4" t="s">
        <v>16</v>
      </c>
      <c r="E7885" s="4" t="s">
        <v>17</v>
      </c>
      <c r="F7885" s="4">
        <v>17</v>
      </c>
      <c r="G7885" s="13">
        <f t="shared" si="123"/>
        <v>500</v>
      </c>
      <c r="H7885" s="13">
        <f>tbl_Data[[#This Row],[Units]] * tbl_Data[[#This Row],[Price]]</f>
        <v>8500</v>
      </c>
      <c r="I7885" s="4" t="s">
        <v>11</v>
      </c>
      <c r="J7885" s="4" t="s">
        <v>12</v>
      </c>
      <c r="K7885" s="4" t="s">
        <v>52</v>
      </c>
    </row>
    <row r="7886" spans="2:11" x14ac:dyDescent="0.25">
      <c r="B7886" s="7">
        <v>44550</v>
      </c>
      <c r="C7886" s="4" t="s">
        <v>13</v>
      </c>
      <c r="D7886" s="4" t="s">
        <v>16</v>
      </c>
      <c r="E7886" s="4" t="s">
        <v>17</v>
      </c>
      <c r="F7886" s="4">
        <v>22</v>
      </c>
      <c r="G7886" s="13">
        <f t="shared" si="123"/>
        <v>500</v>
      </c>
      <c r="H7886" s="13">
        <f>tbl_Data[[#This Row],[Units]] * tbl_Data[[#This Row],[Price]]</f>
        <v>11000</v>
      </c>
      <c r="I7886" s="4" t="s">
        <v>11</v>
      </c>
      <c r="J7886" s="4" t="s">
        <v>12</v>
      </c>
      <c r="K7886" s="4" t="s">
        <v>53</v>
      </c>
    </row>
    <row r="7887" spans="2:11" x14ac:dyDescent="0.25">
      <c r="B7887" s="7">
        <v>44550</v>
      </c>
      <c r="C7887" s="4" t="s">
        <v>8</v>
      </c>
      <c r="D7887" s="4" t="s">
        <v>18</v>
      </c>
      <c r="E7887" s="4" t="s">
        <v>17</v>
      </c>
      <c r="F7887" s="4">
        <v>29</v>
      </c>
      <c r="G7887" s="13">
        <f t="shared" si="123"/>
        <v>500</v>
      </c>
      <c r="H7887" s="13">
        <f>tbl_Data[[#This Row],[Units]] * tbl_Data[[#This Row],[Price]]</f>
        <v>14500</v>
      </c>
      <c r="I7887" s="4" t="s">
        <v>11</v>
      </c>
      <c r="J7887" s="4" t="s">
        <v>12</v>
      </c>
      <c r="K7887" s="4" t="s">
        <v>55</v>
      </c>
    </row>
    <row r="7888" spans="2:11" x14ac:dyDescent="0.25">
      <c r="B7888" s="7">
        <v>44550</v>
      </c>
      <c r="C7888" s="4" t="s">
        <v>8</v>
      </c>
      <c r="D7888" s="4" t="s">
        <v>24</v>
      </c>
      <c r="E7888" s="4" t="s">
        <v>17</v>
      </c>
      <c r="F7888" s="4">
        <v>34</v>
      </c>
      <c r="G7888" s="13">
        <f t="shared" si="123"/>
        <v>500</v>
      </c>
      <c r="H7888" s="13">
        <f>tbl_Data[[#This Row],[Units]] * tbl_Data[[#This Row],[Price]]</f>
        <v>17000</v>
      </c>
      <c r="I7888" s="4" t="s">
        <v>11</v>
      </c>
      <c r="J7888" s="4" t="s">
        <v>12</v>
      </c>
      <c r="K7888" s="4" t="s">
        <v>52</v>
      </c>
    </row>
    <row r="7889" spans="2:11" x14ac:dyDescent="0.25">
      <c r="B7889" s="7">
        <v>44550</v>
      </c>
      <c r="C7889" s="4" t="s">
        <v>8</v>
      </c>
      <c r="D7889" s="4" t="s">
        <v>18</v>
      </c>
      <c r="E7889" s="4" t="s">
        <v>10</v>
      </c>
      <c r="F7889" s="4">
        <v>44</v>
      </c>
      <c r="G7889" s="13">
        <f t="shared" si="123"/>
        <v>400</v>
      </c>
      <c r="H7889" s="13">
        <f>tbl_Data[[#This Row],[Units]] * tbl_Data[[#This Row],[Price]]</f>
        <v>17600</v>
      </c>
      <c r="I7889" s="4" t="s">
        <v>11</v>
      </c>
      <c r="J7889" s="4" t="s">
        <v>12</v>
      </c>
      <c r="K7889" s="4" t="s">
        <v>54</v>
      </c>
    </row>
    <row r="7890" spans="2:11" x14ac:dyDescent="0.25">
      <c r="B7890" s="7">
        <v>44550</v>
      </c>
      <c r="C7890" s="4" t="s">
        <v>8</v>
      </c>
      <c r="D7890" s="4" t="s">
        <v>48</v>
      </c>
      <c r="E7890" s="4" t="s">
        <v>17</v>
      </c>
      <c r="F7890" s="4">
        <v>47</v>
      </c>
      <c r="G7890" s="13">
        <f t="shared" si="123"/>
        <v>500</v>
      </c>
      <c r="H7890" s="13">
        <f>tbl_Data[[#This Row],[Units]] * tbl_Data[[#This Row],[Price]]</f>
        <v>23500</v>
      </c>
      <c r="I7890" s="4" t="s">
        <v>11</v>
      </c>
      <c r="J7890" s="4" t="s">
        <v>12</v>
      </c>
      <c r="K7890" s="4" t="s">
        <v>52</v>
      </c>
    </row>
    <row r="7891" spans="2:11" x14ac:dyDescent="0.25">
      <c r="B7891" s="7">
        <v>44550</v>
      </c>
      <c r="C7891" s="4" t="s">
        <v>21</v>
      </c>
      <c r="D7891" s="4" t="s">
        <v>48</v>
      </c>
      <c r="E7891" s="4" t="s">
        <v>17</v>
      </c>
      <c r="F7891" s="4">
        <v>49</v>
      </c>
      <c r="G7891" s="13">
        <f t="shared" si="123"/>
        <v>500</v>
      </c>
      <c r="H7891" s="13">
        <f>tbl_Data[[#This Row],[Units]] * tbl_Data[[#This Row],[Price]]</f>
        <v>24500</v>
      </c>
      <c r="I7891" s="4" t="s">
        <v>11</v>
      </c>
      <c r="J7891" s="4" t="s">
        <v>12</v>
      </c>
      <c r="K7891" s="4" t="s">
        <v>55</v>
      </c>
    </row>
    <row r="7892" spans="2:11" x14ac:dyDescent="0.25">
      <c r="B7892" s="7">
        <v>44551</v>
      </c>
      <c r="C7892" s="4" t="s">
        <v>21</v>
      </c>
      <c r="D7892" s="4" t="s">
        <v>14</v>
      </c>
      <c r="E7892" s="4" t="s">
        <v>15</v>
      </c>
      <c r="F7892" s="4">
        <v>7</v>
      </c>
      <c r="G7892" s="13">
        <f t="shared" si="123"/>
        <v>100</v>
      </c>
      <c r="H7892" s="13">
        <f>tbl_Data[[#This Row],[Units]] * tbl_Data[[#This Row],[Price]]</f>
        <v>700</v>
      </c>
      <c r="I7892" s="4" t="s">
        <v>11</v>
      </c>
      <c r="J7892" s="4" t="s">
        <v>12</v>
      </c>
      <c r="K7892" s="4" t="s">
        <v>52</v>
      </c>
    </row>
    <row r="7893" spans="2:11" x14ac:dyDescent="0.25">
      <c r="B7893" s="7">
        <v>44551</v>
      </c>
      <c r="C7893" s="4" t="s">
        <v>8</v>
      </c>
      <c r="D7893" s="4" t="s">
        <v>24</v>
      </c>
      <c r="E7893" s="4" t="s">
        <v>22</v>
      </c>
      <c r="F7893" s="4">
        <v>6</v>
      </c>
      <c r="G7893" s="13">
        <f t="shared" si="123"/>
        <v>200</v>
      </c>
      <c r="H7893" s="13">
        <f>tbl_Data[[#This Row],[Units]] * tbl_Data[[#This Row],[Price]]</f>
        <v>1200</v>
      </c>
      <c r="I7893" s="4" t="s">
        <v>11</v>
      </c>
      <c r="J7893" s="4" t="s">
        <v>12</v>
      </c>
      <c r="K7893" s="4" t="s">
        <v>53</v>
      </c>
    </row>
    <row r="7894" spans="2:11" x14ac:dyDescent="0.25">
      <c r="B7894" s="7">
        <v>44551</v>
      </c>
      <c r="C7894" s="4" t="s">
        <v>21</v>
      </c>
      <c r="D7894" s="4" t="s">
        <v>18</v>
      </c>
      <c r="E7894" s="4" t="s">
        <v>17</v>
      </c>
      <c r="F7894" s="4">
        <v>4</v>
      </c>
      <c r="G7894" s="13">
        <f t="shared" si="123"/>
        <v>500</v>
      </c>
      <c r="H7894" s="13">
        <f>tbl_Data[[#This Row],[Units]] * tbl_Data[[#This Row],[Price]]</f>
        <v>2000</v>
      </c>
      <c r="I7894" s="4" t="s">
        <v>11</v>
      </c>
      <c r="J7894" s="4" t="s">
        <v>19</v>
      </c>
      <c r="K7894" s="4" t="s">
        <v>53</v>
      </c>
    </row>
    <row r="7895" spans="2:11" x14ac:dyDescent="0.25">
      <c r="B7895" s="7">
        <v>44551</v>
      </c>
      <c r="C7895" s="4" t="s">
        <v>21</v>
      </c>
      <c r="D7895" s="4" t="s">
        <v>18</v>
      </c>
      <c r="E7895" s="4" t="s">
        <v>10</v>
      </c>
      <c r="F7895" s="4">
        <v>9</v>
      </c>
      <c r="G7895" s="13">
        <f t="shared" si="123"/>
        <v>400</v>
      </c>
      <c r="H7895" s="13">
        <f>tbl_Data[[#This Row],[Units]] * tbl_Data[[#This Row],[Price]]</f>
        <v>3600</v>
      </c>
      <c r="I7895" s="4" t="s">
        <v>23</v>
      </c>
      <c r="J7895" s="4" t="s">
        <v>12</v>
      </c>
      <c r="K7895" s="4" t="s">
        <v>52</v>
      </c>
    </row>
    <row r="7896" spans="2:11" x14ac:dyDescent="0.25">
      <c r="B7896" s="7">
        <v>44551</v>
      </c>
      <c r="C7896" s="4" t="s">
        <v>8</v>
      </c>
      <c r="D7896" s="4" t="s">
        <v>14</v>
      </c>
      <c r="E7896" s="4" t="s">
        <v>20</v>
      </c>
      <c r="F7896" s="4">
        <v>12</v>
      </c>
      <c r="G7896" s="13">
        <f t="shared" si="123"/>
        <v>300</v>
      </c>
      <c r="H7896" s="13">
        <f>tbl_Data[[#This Row],[Units]] * tbl_Data[[#This Row],[Price]]</f>
        <v>3600</v>
      </c>
      <c r="I7896" s="4" t="s">
        <v>11</v>
      </c>
      <c r="J7896" s="4" t="s">
        <v>12</v>
      </c>
      <c r="K7896" s="4" t="s">
        <v>52</v>
      </c>
    </row>
    <row r="7897" spans="2:11" x14ac:dyDescent="0.25">
      <c r="B7897" s="7">
        <v>44551</v>
      </c>
      <c r="C7897" s="4" t="s">
        <v>21</v>
      </c>
      <c r="D7897" s="4" t="s">
        <v>14</v>
      </c>
      <c r="E7897" s="4" t="s">
        <v>17</v>
      </c>
      <c r="F7897" s="4">
        <v>8</v>
      </c>
      <c r="G7897" s="13">
        <f t="shared" si="123"/>
        <v>500</v>
      </c>
      <c r="H7897" s="13">
        <f>tbl_Data[[#This Row],[Units]] * tbl_Data[[#This Row],[Price]]</f>
        <v>4000</v>
      </c>
      <c r="I7897" s="4" t="s">
        <v>23</v>
      </c>
      <c r="J7897" s="4" t="s">
        <v>12</v>
      </c>
      <c r="K7897" s="4" t="s">
        <v>54</v>
      </c>
    </row>
    <row r="7898" spans="2:11" x14ac:dyDescent="0.25">
      <c r="B7898" s="7">
        <v>44551</v>
      </c>
      <c r="C7898" s="4" t="s">
        <v>8</v>
      </c>
      <c r="D7898" s="4" t="s">
        <v>14</v>
      </c>
      <c r="E7898" s="4" t="s">
        <v>20</v>
      </c>
      <c r="F7898" s="4">
        <v>15</v>
      </c>
      <c r="G7898" s="13">
        <f t="shared" si="123"/>
        <v>300</v>
      </c>
      <c r="H7898" s="13">
        <f>tbl_Data[[#This Row],[Units]] * tbl_Data[[#This Row],[Price]]</f>
        <v>4500</v>
      </c>
      <c r="I7898" s="4" t="s">
        <v>11</v>
      </c>
      <c r="J7898" s="4" t="s">
        <v>12</v>
      </c>
      <c r="K7898" s="4" t="s">
        <v>52</v>
      </c>
    </row>
    <row r="7899" spans="2:11" x14ac:dyDescent="0.25">
      <c r="B7899" s="7">
        <v>44551</v>
      </c>
      <c r="C7899" s="4" t="s">
        <v>21</v>
      </c>
      <c r="D7899" s="4" t="s">
        <v>9</v>
      </c>
      <c r="E7899" s="4" t="s">
        <v>15</v>
      </c>
      <c r="F7899" s="4">
        <v>49</v>
      </c>
      <c r="G7899" s="13">
        <f t="shared" si="123"/>
        <v>100</v>
      </c>
      <c r="H7899" s="13">
        <f>tbl_Data[[#This Row],[Units]] * tbl_Data[[#This Row],[Price]]</f>
        <v>4900</v>
      </c>
      <c r="I7899" s="4" t="s">
        <v>23</v>
      </c>
      <c r="J7899" s="4" t="s">
        <v>12</v>
      </c>
      <c r="K7899" s="4" t="s">
        <v>55</v>
      </c>
    </row>
    <row r="7900" spans="2:11" x14ac:dyDescent="0.25">
      <c r="B7900" s="7">
        <v>44551</v>
      </c>
      <c r="C7900" s="4" t="s">
        <v>8</v>
      </c>
      <c r="D7900" s="4" t="s">
        <v>9</v>
      </c>
      <c r="E7900" s="4" t="s">
        <v>20</v>
      </c>
      <c r="F7900" s="4">
        <v>32</v>
      </c>
      <c r="G7900" s="13">
        <f t="shared" si="123"/>
        <v>300</v>
      </c>
      <c r="H7900" s="13">
        <f>tbl_Data[[#This Row],[Units]] * tbl_Data[[#This Row],[Price]]</f>
        <v>9600</v>
      </c>
      <c r="I7900" s="4" t="s">
        <v>11</v>
      </c>
      <c r="J7900" s="4" t="s">
        <v>12</v>
      </c>
      <c r="K7900" s="4" t="s">
        <v>52</v>
      </c>
    </row>
    <row r="7901" spans="2:11" x14ac:dyDescent="0.25">
      <c r="B7901" s="7">
        <v>44551</v>
      </c>
      <c r="C7901" s="4" t="s">
        <v>21</v>
      </c>
      <c r="D7901" s="4" t="s">
        <v>48</v>
      </c>
      <c r="E7901" s="4" t="s">
        <v>17</v>
      </c>
      <c r="F7901" s="4">
        <v>28</v>
      </c>
      <c r="G7901" s="13">
        <f t="shared" si="123"/>
        <v>500</v>
      </c>
      <c r="H7901" s="13">
        <f>tbl_Data[[#This Row],[Units]] * tbl_Data[[#This Row],[Price]]</f>
        <v>14000</v>
      </c>
      <c r="I7901" s="4" t="s">
        <v>11</v>
      </c>
      <c r="J7901" s="4" t="s">
        <v>12</v>
      </c>
      <c r="K7901" s="4" t="s">
        <v>52</v>
      </c>
    </row>
    <row r="7902" spans="2:11" x14ac:dyDescent="0.25">
      <c r="B7902" s="7">
        <v>44552</v>
      </c>
      <c r="C7902" s="4" t="s">
        <v>13</v>
      </c>
      <c r="D7902" s="4" t="s">
        <v>48</v>
      </c>
      <c r="E7902" s="4" t="s">
        <v>17</v>
      </c>
      <c r="F7902" s="4">
        <v>3</v>
      </c>
      <c r="G7902" s="13">
        <f t="shared" si="123"/>
        <v>500</v>
      </c>
      <c r="H7902" s="13">
        <f>tbl_Data[[#This Row],[Units]] * tbl_Data[[#This Row],[Price]]</f>
        <v>1500</v>
      </c>
      <c r="I7902" s="4" t="s">
        <v>11</v>
      </c>
      <c r="J7902" s="4" t="s">
        <v>12</v>
      </c>
      <c r="K7902" s="4" t="s">
        <v>52</v>
      </c>
    </row>
    <row r="7903" spans="2:11" x14ac:dyDescent="0.25">
      <c r="B7903" s="7">
        <v>44552</v>
      </c>
      <c r="C7903" s="4" t="s">
        <v>21</v>
      </c>
      <c r="D7903" s="4" t="s">
        <v>18</v>
      </c>
      <c r="E7903" s="4" t="s">
        <v>15</v>
      </c>
      <c r="F7903" s="4">
        <v>18</v>
      </c>
      <c r="G7903" s="13">
        <f t="shared" si="123"/>
        <v>100</v>
      </c>
      <c r="H7903" s="13">
        <f>tbl_Data[[#This Row],[Units]] * tbl_Data[[#This Row],[Price]]</f>
        <v>1800</v>
      </c>
      <c r="I7903" s="4" t="s">
        <v>11</v>
      </c>
      <c r="J7903" s="4" t="s">
        <v>12</v>
      </c>
      <c r="K7903" s="4" t="s">
        <v>52</v>
      </c>
    </row>
    <row r="7904" spans="2:11" x14ac:dyDescent="0.25">
      <c r="B7904" s="7">
        <v>44552</v>
      </c>
      <c r="C7904" s="4" t="s">
        <v>13</v>
      </c>
      <c r="D7904" s="4" t="s">
        <v>9</v>
      </c>
      <c r="E7904" s="4" t="s">
        <v>10</v>
      </c>
      <c r="F7904" s="4">
        <v>7</v>
      </c>
      <c r="G7904" s="13">
        <f t="shared" si="123"/>
        <v>400</v>
      </c>
      <c r="H7904" s="13">
        <f>tbl_Data[[#This Row],[Units]] * tbl_Data[[#This Row],[Price]]</f>
        <v>2800</v>
      </c>
      <c r="I7904" s="4" t="s">
        <v>11</v>
      </c>
      <c r="J7904" s="4" t="s">
        <v>12</v>
      </c>
      <c r="K7904" s="4" t="s">
        <v>55</v>
      </c>
    </row>
    <row r="7905" spans="2:11" x14ac:dyDescent="0.25">
      <c r="B7905" s="7">
        <v>44552</v>
      </c>
      <c r="C7905" s="4" t="s">
        <v>21</v>
      </c>
      <c r="D7905" s="4" t="s">
        <v>16</v>
      </c>
      <c r="E7905" s="4" t="s">
        <v>15</v>
      </c>
      <c r="F7905" s="4">
        <v>37</v>
      </c>
      <c r="G7905" s="13">
        <f t="shared" si="123"/>
        <v>100</v>
      </c>
      <c r="H7905" s="13">
        <f>tbl_Data[[#This Row],[Units]] * tbl_Data[[#This Row],[Price]]</f>
        <v>3700</v>
      </c>
      <c r="I7905" s="4" t="s">
        <v>23</v>
      </c>
      <c r="J7905" s="4" t="s">
        <v>12</v>
      </c>
      <c r="K7905" s="4" t="s">
        <v>55</v>
      </c>
    </row>
    <row r="7906" spans="2:11" x14ac:dyDescent="0.25">
      <c r="B7906" s="7">
        <v>44552</v>
      </c>
      <c r="C7906" s="4" t="s">
        <v>13</v>
      </c>
      <c r="D7906" s="4" t="s">
        <v>14</v>
      </c>
      <c r="E7906" s="4" t="s">
        <v>15</v>
      </c>
      <c r="F7906" s="4">
        <v>49</v>
      </c>
      <c r="G7906" s="13">
        <f t="shared" si="123"/>
        <v>100</v>
      </c>
      <c r="H7906" s="13">
        <f>tbl_Data[[#This Row],[Units]] * tbl_Data[[#This Row],[Price]]</f>
        <v>4900</v>
      </c>
      <c r="I7906" s="4" t="s">
        <v>11</v>
      </c>
      <c r="J7906" s="4" t="s">
        <v>12</v>
      </c>
      <c r="K7906" s="4" t="s">
        <v>55</v>
      </c>
    </row>
    <row r="7907" spans="2:11" x14ac:dyDescent="0.25">
      <c r="B7907" s="7">
        <v>44552</v>
      </c>
      <c r="C7907" s="4" t="s">
        <v>13</v>
      </c>
      <c r="D7907" s="4" t="s">
        <v>16</v>
      </c>
      <c r="E7907" s="4" t="s">
        <v>17</v>
      </c>
      <c r="F7907" s="4">
        <v>11</v>
      </c>
      <c r="G7907" s="13">
        <f t="shared" si="123"/>
        <v>500</v>
      </c>
      <c r="H7907" s="13">
        <f>tbl_Data[[#This Row],[Units]] * tbl_Data[[#This Row],[Price]]</f>
        <v>5500</v>
      </c>
      <c r="I7907" s="4" t="s">
        <v>11</v>
      </c>
      <c r="J7907" s="4" t="s">
        <v>12</v>
      </c>
      <c r="K7907" s="4" t="s">
        <v>52</v>
      </c>
    </row>
    <row r="7908" spans="2:11" x14ac:dyDescent="0.25">
      <c r="B7908" s="7">
        <v>44552</v>
      </c>
      <c r="C7908" s="4" t="s">
        <v>8</v>
      </c>
      <c r="D7908" s="4" t="s">
        <v>48</v>
      </c>
      <c r="E7908" s="4" t="s">
        <v>17</v>
      </c>
      <c r="F7908" s="4">
        <v>13</v>
      </c>
      <c r="G7908" s="13">
        <f t="shared" si="123"/>
        <v>500</v>
      </c>
      <c r="H7908" s="13">
        <f>tbl_Data[[#This Row],[Units]] * tbl_Data[[#This Row],[Price]]</f>
        <v>6500</v>
      </c>
      <c r="I7908" s="4" t="s">
        <v>11</v>
      </c>
      <c r="J7908" s="4" t="s">
        <v>12</v>
      </c>
      <c r="K7908" s="4" t="s">
        <v>53</v>
      </c>
    </row>
    <row r="7909" spans="2:11" x14ac:dyDescent="0.25">
      <c r="B7909" s="7">
        <v>44552</v>
      </c>
      <c r="C7909" s="4" t="s">
        <v>21</v>
      </c>
      <c r="D7909" s="4" t="s">
        <v>24</v>
      </c>
      <c r="E7909" s="4" t="s">
        <v>20</v>
      </c>
      <c r="F7909" s="4">
        <v>22</v>
      </c>
      <c r="G7909" s="13">
        <f t="shared" si="123"/>
        <v>300</v>
      </c>
      <c r="H7909" s="13">
        <f>tbl_Data[[#This Row],[Units]] * tbl_Data[[#This Row],[Price]]</f>
        <v>6600</v>
      </c>
      <c r="I7909" s="4" t="s">
        <v>11</v>
      </c>
      <c r="J7909" s="4" t="s">
        <v>12</v>
      </c>
      <c r="K7909" s="4" t="s">
        <v>52</v>
      </c>
    </row>
    <row r="7910" spans="2:11" x14ac:dyDescent="0.25">
      <c r="B7910" s="7">
        <v>44552</v>
      </c>
      <c r="C7910" s="4" t="s">
        <v>13</v>
      </c>
      <c r="D7910" s="4" t="s">
        <v>48</v>
      </c>
      <c r="E7910" s="4" t="s">
        <v>20</v>
      </c>
      <c r="F7910" s="4">
        <v>25</v>
      </c>
      <c r="G7910" s="13">
        <f t="shared" si="123"/>
        <v>300</v>
      </c>
      <c r="H7910" s="13">
        <f>tbl_Data[[#This Row],[Units]] * tbl_Data[[#This Row],[Price]]</f>
        <v>7500</v>
      </c>
      <c r="I7910" s="4" t="s">
        <v>11</v>
      </c>
      <c r="J7910" s="4" t="s">
        <v>12</v>
      </c>
      <c r="K7910" s="4" t="s">
        <v>55</v>
      </c>
    </row>
    <row r="7911" spans="2:11" x14ac:dyDescent="0.25">
      <c r="B7911" s="7">
        <v>44552</v>
      </c>
      <c r="C7911" s="4" t="s">
        <v>8</v>
      </c>
      <c r="D7911" s="4" t="s">
        <v>16</v>
      </c>
      <c r="E7911" s="4" t="s">
        <v>10</v>
      </c>
      <c r="F7911" s="4">
        <v>33</v>
      </c>
      <c r="G7911" s="13">
        <f t="shared" si="123"/>
        <v>400</v>
      </c>
      <c r="H7911" s="13">
        <f>tbl_Data[[#This Row],[Units]] * tbl_Data[[#This Row],[Price]]</f>
        <v>13200</v>
      </c>
      <c r="I7911" s="4" t="s">
        <v>11</v>
      </c>
      <c r="J7911" s="4" t="s">
        <v>12</v>
      </c>
      <c r="K7911" s="4" t="s">
        <v>52</v>
      </c>
    </row>
    <row r="7912" spans="2:11" x14ac:dyDescent="0.25">
      <c r="B7912" s="7">
        <v>44552</v>
      </c>
      <c r="C7912" s="4" t="s">
        <v>13</v>
      </c>
      <c r="D7912" s="4" t="s">
        <v>14</v>
      </c>
      <c r="E7912" s="4" t="s">
        <v>17</v>
      </c>
      <c r="F7912" s="4">
        <v>27</v>
      </c>
      <c r="G7912" s="13">
        <f t="shared" si="123"/>
        <v>500</v>
      </c>
      <c r="H7912" s="13">
        <f>tbl_Data[[#This Row],[Units]] * tbl_Data[[#This Row],[Price]]</f>
        <v>13500</v>
      </c>
      <c r="I7912" s="4" t="s">
        <v>11</v>
      </c>
      <c r="J7912" s="4" t="s">
        <v>12</v>
      </c>
      <c r="K7912" s="4" t="s">
        <v>54</v>
      </c>
    </row>
    <row r="7913" spans="2:11" x14ac:dyDescent="0.25">
      <c r="B7913" s="7">
        <v>44552</v>
      </c>
      <c r="C7913" s="4" t="s">
        <v>13</v>
      </c>
      <c r="D7913" s="4" t="s">
        <v>48</v>
      </c>
      <c r="E7913" s="4" t="s">
        <v>10</v>
      </c>
      <c r="F7913" s="4">
        <v>36</v>
      </c>
      <c r="G7913" s="13">
        <f t="shared" si="123"/>
        <v>400</v>
      </c>
      <c r="H7913" s="13">
        <f>tbl_Data[[#This Row],[Units]] * tbl_Data[[#This Row],[Price]]</f>
        <v>14400</v>
      </c>
      <c r="I7913" s="4" t="s">
        <v>11</v>
      </c>
      <c r="J7913" s="4" t="s">
        <v>12</v>
      </c>
      <c r="K7913" s="4" t="s">
        <v>52</v>
      </c>
    </row>
    <row r="7914" spans="2:11" x14ac:dyDescent="0.25">
      <c r="B7914" s="7">
        <v>44552</v>
      </c>
      <c r="C7914" s="4" t="s">
        <v>21</v>
      </c>
      <c r="D7914" s="4" t="s">
        <v>48</v>
      </c>
      <c r="E7914" s="4" t="s">
        <v>20</v>
      </c>
      <c r="F7914" s="4">
        <v>49</v>
      </c>
      <c r="G7914" s="13">
        <f t="shared" si="123"/>
        <v>300</v>
      </c>
      <c r="H7914" s="13">
        <f>tbl_Data[[#This Row],[Units]] * tbl_Data[[#This Row],[Price]]</f>
        <v>14700</v>
      </c>
      <c r="I7914" s="4" t="s">
        <v>11</v>
      </c>
      <c r="J7914" s="4" t="s">
        <v>12</v>
      </c>
      <c r="K7914" s="4" t="s">
        <v>52</v>
      </c>
    </row>
    <row r="7915" spans="2:11" x14ac:dyDescent="0.25">
      <c r="B7915" s="7">
        <v>44552</v>
      </c>
      <c r="C7915" s="4" t="s">
        <v>8</v>
      </c>
      <c r="D7915" s="4" t="s">
        <v>9</v>
      </c>
      <c r="E7915" s="4" t="s">
        <v>17</v>
      </c>
      <c r="F7915" s="4">
        <v>33</v>
      </c>
      <c r="G7915" s="13">
        <f t="shared" si="123"/>
        <v>500</v>
      </c>
      <c r="H7915" s="13">
        <f>tbl_Data[[#This Row],[Units]] * tbl_Data[[#This Row],[Price]]</f>
        <v>16500</v>
      </c>
      <c r="I7915" s="4" t="s">
        <v>23</v>
      </c>
      <c r="J7915" s="4" t="s">
        <v>12</v>
      </c>
      <c r="K7915" s="4" t="s">
        <v>55</v>
      </c>
    </row>
    <row r="7916" spans="2:11" x14ac:dyDescent="0.25">
      <c r="B7916" s="7">
        <v>44552</v>
      </c>
      <c r="C7916" s="4" t="s">
        <v>21</v>
      </c>
      <c r="D7916" s="4" t="s">
        <v>14</v>
      </c>
      <c r="E7916" s="4" t="s">
        <v>10</v>
      </c>
      <c r="F7916" s="4">
        <v>47</v>
      </c>
      <c r="G7916" s="13">
        <f t="shared" si="123"/>
        <v>400</v>
      </c>
      <c r="H7916" s="13">
        <f>tbl_Data[[#This Row],[Units]] * tbl_Data[[#This Row],[Price]]</f>
        <v>18800</v>
      </c>
      <c r="I7916" s="4" t="s">
        <v>23</v>
      </c>
      <c r="J7916" s="4" t="s">
        <v>12</v>
      </c>
      <c r="K7916" s="4" t="s">
        <v>55</v>
      </c>
    </row>
    <row r="7917" spans="2:11" x14ac:dyDescent="0.25">
      <c r="B7917" s="7">
        <v>44552</v>
      </c>
      <c r="C7917" s="4" t="s">
        <v>8</v>
      </c>
      <c r="D7917" s="4" t="s">
        <v>14</v>
      </c>
      <c r="E7917" s="4" t="s">
        <v>17</v>
      </c>
      <c r="F7917" s="4">
        <v>41</v>
      </c>
      <c r="G7917" s="13">
        <f t="shared" si="123"/>
        <v>500</v>
      </c>
      <c r="H7917" s="13">
        <f>tbl_Data[[#This Row],[Units]] * tbl_Data[[#This Row],[Price]]</f>
        <v>20500</v>
      </c>
      <c r="I7917" s="4" t="s">
        <v>11</v>
      </c>
      <c r="J7917" s="4" t="s">
        <v>12</v>
      </c>
      <c r="K7917" s="4" t="s">
        <v>54</v>
      </c>
    </row>
    <row r="7918" spans="2:11" x14ac:dyDescent="0.25">
      <c r="B7918" s="7">
        <v>44553</v>
      </c>
      <c r="C7918" s="4" t="s">
        <v>21</v>
      </c>
      <c r="D7918" s="4" t="s">
        <v>16</v>
      </c>
      <c r="E7918" s="4" t="s">
        <v>20</v>
      </c>
      <c r="F7918" s="4">
        <v>2</v>
      </c>
      <c r="G7918" s="13">
        <f t="shared" si="123"/>
        <v>300</v>
      </c>
      <c r="H7918" s="13">
        <f>tbl_Data[[#This Row],[Units]] * tbl_Data[[#This Row],[Price]]</f>
        <v>600</v>
      </c>
      <c r="I7918" s="4" t="s">
        <v>23</v>
      </c>
      <c r="J7918" s="4" t="s">
        <v>19</v>
      </c>
      <c r="K7918" s="4" t="s">
        <v>53</v>
      </c>
    </row>
    <row r="7919" spans="2:11" x14ac:dyDescent="0.25">
      <c r="B7919" s="7">
        <v>44553</v>
      </c>
      <c r="C7919" s="4" t="s">
        <v>13</v>
      </c>
      <c r="D7919" s="4" t="s">
        <v>16</v>
      </c>
      <c r="E7919" s="4" t="s">
        <v>17</v>
      </c>
      <c r="F7919" s="4">
        <v>7</v>
      </c>
      <c r="G7919" s="13">
        <f t="shared" si="123"/>
        <v>500</v>
      </c>
      <c r="H7919" s="13">
        <f>tbl_Data[[#This Row],[Units]] * tbl_Data[[#This Row],[Price]]</f>
        <v>3500</v>
      </c>
      <c r="I7919" s="4" t="s">
        <v>11</v>
      </c>
      <c r="J7919" s="4" t="s">
        <v>12</v>
      </c>
      <c r="K7919" s="4" t="s">
        <v>53</v>
      </c>
    </row>
    <row r="7920" spans="2:11" x14ac:dyDescent="0.25">
      <c r="B7920" s="7">
        <v>44553</v>
      </c>
      <c r="C7920" s="4" t="s">
        <v>13</v>
      </c>
      <c r="D7920" s="4" t="s">
        <v>14</v>
      </c>
      <c r="E7920" s="4" t="s">
        <v>10</v>
      </c>
      <c r="F7920" s="4">
        <v>11</v>
      </c>
      <c r="G7920" s="13">
        <f t="shared" si="123"/>
        <v>400</v>
      </c>
      <c r="H7920" s="13">
        <f>tbl_Data[[#This Row],[Units]] * tbl_Data[[#This Row],[Price]]</f>
        <v>4400</v>
      </c>
      <c r="I7920" s="4" t="s">
        <v>11</v>
      </c>
      <c r="J7920" s="4" t="s">
        <v>12</v>
      </c>
      <c r="K7920" s="4" t="s">
        <v>52</v>
      </c>
    </row>
    <row r="7921" spans="2:11" x14ac:dyDescent="0.25">
      <c r="B7921" s="7">
        <v>44553</v>
      </c>
      <c r="C7921" s="4" t="s">
        <v>8</v>
      </c>
      <c r="D7921" s="4" t="s">
        <v>18</v>
      </c>
      <c r="E7921" s="4" t="s">
        <v>20</v>
      </c>
      <c r="F7921" s="4">
        <v>19</v>
      </c>
      <c r="G7921" s="13">
        <f t="shared" si="123"/>
        <v>300</v>
      </c>
      <c r="H7921" s="13">
        <f>tbl_Data[[#This Row],[Units]] * tbl_Data[[#This Row],[Price]]</f>
        <v>5700</v>
      </c>
      <c r="I7921" s="4" t="s">
        <v>11</v>
      </c>
      <c r="J7921" s="4" t="s">
        <v>19</v>
      </c>
      <c r="K7921" s="4" t="s">
        <v>52</v>
      </c>
    </row>
    <row r="7922" spans="2:11" x14ac:dyDescent="0.25">
      <c r="B7922" s="7">
        <v>44553</v>
      </c>
      <c r="C7922" s="4" t="s">
        <v>13</v>
      </c>
      <c r="D7922" s="4" t="s">
        <v>48</v>
      </c>
      <c r="E7922" s="4" t="s">
        <v>10</v>
      </c>
      <c r="F7922" s="4">
        <v>17</v>
      </c>
      <c r="G7922" s="13">
        <f t="shared" si="123"/>
        <v>400</v>
      </c>
      <c r="H7922" s="13">
        <f>tbl_Data[[#This Row],[Units]] * tbl_Data[[#This Row],[Price]]</f>
        <v>6800</v>
      </c>
      <c r="I7922" s="4" t="s">
        <v>11</v>
      </c>
      <c r="J7922" s="4" t="s">
        <v>12</v>
      </c>
      <c r="K7922" s="4" t="s">
        <v>52</v>
      </c>
    </row>
    <row r="7923" spans="2:11" x14ac:dyDescent="0.25">
      <c r="B7923" s="7">
        <v>44553</v>
      </c>
      <c r="C7923" s="4" t="s">
        <v>21</v>
      </c>
      <c r="D7923" s="4" t="s">
        <v>18</v>
      </c>
      <c r="E7923" s="4" t="s">
        <v>20</v>
      </c>
      <c r="F7923" s="4">
        <v>31</v>
      </c>
      <c r="G7923" s="13">
        <f t="shared" si="123"/>
        <v>300</v>
      </c>
      <c r="H7923" s="13">
        <f>tbl_Data[[#This Row],[Units]] * tbl_Data[[#This Row],[Price]]</f>
        <v>9300</v>
      </c>
      <c r="I7923" s="4" t="s">
        <v>11</v>
      </c>
      <c r="J7923" s="4" t="s">
        <v>12</v>
      </c>
      <c r="K7923" s="4" t="s">
        <v>52</v>
      </c>
    </row>
    <row r="7924" spans="2:11" x14ac:dyDescent="0.25">
      <c r="B7924" s="7">
        <v>44553</v>
      </c>
      <c r="C7924" s="4" t="s">
        <v>13</v>
      </c>
      <c r="D7924" s="4" t="s">
        <v>48</v>
      </c>
      <c r="E7924" s="4" t="s">
        <v>10</v>
      </c>
      <c r="F7924" s="4">
        <v>36</v>
      </c>
      <c r="G7924" s="13">
        <f t="shared" si="123"/>
        <v>400</v>
      </c>
      <c r="H7924" s="13">
        <f>tbl_Data[[#This Row],[Units]] * tbl_Data[[#This Row],[Price]]</f>
        <v>14400</v>
      </c>
      <c r="I7924" s="4" t="s">
        <v>11</v>
      </c>
      <c r="J7924" s="4" t="s">
        <v>12</v>
      </c>
      <c r="K7924" s="4" t="s">
        <v>52</v>
      </c>
    </row>
    <row r="7925" spans="2:11" x14ac:dyDescent="0.25">
      <c r="B7925" s="7">
        <v>44554</v>
      </c>
      <c r="C7925" s="4" t="s">
        <v>13</v>
      </c>
      <c r="D7925" s="4" t="s">
        <v>18</v>
      </c>
      <c r="E7925" s="4" t="s">
        <v>15</v>
      </c>
      <c r="F7925" s="4">
        <v>3</v>
      </c>
      <c r="G7925" s="13">
        <f t="shared" si="123"/>
        <v>100</v>
      </c>
      <c r="H7925" s="13">
        <f>tbl_Data[[#This Row],[Units]] * tbl_Data[[#This Row],[Price]]</f>
        <v>300</v>
      </c>
      <c r="I7925" s="4" t="s">
        <v>11</v>
      </c>
      <c r="J7925" s="4" t="s">
        <v>12</v>
      </c>
      <c r="K7925" s="4" t="s">
        <v>53</v>
      </c>
    </row>
    <row r="7926" spans="2:11" x14ac:dyDescent="0.25">
      <c r="B7926" s="7">
        <v>44554</v>
      </c>
      <c r="C7926" s="4" t="s">
        <v>8</v>
      </c>
      <c r="D7926" s="4" t="s">
        <v>18</v>
      </c>
      <c r="E7926" s="4" t="s">
        <v>22</v>
      </c>
      <c r="F7926" s="4">
        <v>2</v>
      </c>
      <c r="G7926" s="13">
        <f t="shared" si="123"/>
        <v>200</v>
      </c>
      <c r="H7926" s="13">
        <f>tbl_Data[[#This Row],[Units]] * tbl_Data[[#This Row],[Price]]</f>
        <v>400</v>
      </c>
      <c r="I7926" s="4" t="s">
        <v>11</v>
      </c>
      <c r="J7926" s="4" t="s">
        <v>12</v>
      </c>
      <c r="K7926" s="4" t="s">
        <v>52</v>
      </c>
    </row>
    <row r="7927" spans="2:11" x14ac:dyDescent="0.25">
      <c r="B7927" s="7">
        <v>44554</v>
      </c>
      <c r="C7927" s="4" t="s">
        <v>21</v>
      </c>
      <c r="D7927" s="4" t="s">
        <v>16</v>
      </c>
      <c r="E7927" s="4" t="s">
        <v>20</v>
      </c>
      <c r="F7927" s="4">
        <v>2</v>
      </c>
      <c r="G7927" s="13">
        <f t="shared" si="123"/>
        <v>300</v>
      </c>
      <c r="H7927" s="13">
        <f>tbl_Data[[#This Row],[Units]] * tbl_Data[[#This Row],[Price]]</f>
        <v>600</v>
      </c>
      <c r="I7927" s="4" t="s">
        <v>11</v>
      </c>
      <c r="J7927" s="4" t="s">
        <v>12</v>
      </c>
      <c r="K7927" s="4" t="s">
        <v>53</v>
      </c>
    </row>
    <row r="7928" spans="2:11" x14ac:dyDescent="0.25">
      <c r="B7928" s="7">
        <v>44554</v>
      </c>
      <c r="C7928" s="4" t="s">
        <v>8</v>
      </c>
      <c r="D7928" s="4" t="s">
        <v>18</v>
      </c>
      <c r="E7928" s="4" t="s">
        <v>10</v>
      </c>
      <c r="F7928" s="4">
        <v>4</v>
      </c>
      <c r="G7928" s="13">
        <f t="shared" si="123"/>
        <v>400</v>
      </c>
      <c r="H7928" s="13">
        <f>tbl_Data[[#This Row],[Units]] * tbl_Data[[#This Row],[Price]]</f>
        <v>1600</v>
      </c>
      <c r="I7928" s="4" t="s">
        <v>11</v>
      </c>
      <c r="J7928" s="4" t="s">
        <v>12</v>
      </c>
      <c r="K7928" s="4" t="s">
        <v>55</v>
      </c>
    </row>
    <row r="7929" spans="2:11" x14ac:dyDescent="0.25">
      <c r="B7929" s="7">
        <v>44554</v>
      </c>
      <c r="C7929" s="4" t="s">
        <v>8</v>
      </c>
      <c r="D7929" s="4" t="s">
        <v>14</v>
      </c>
      <c r="E7929" s="4" t="s">
        <v>10</v>
      </c>
      <c r="F7929" s="4">
        <v>5</v>
      </c>
      <c r="G7929" s="13">
        <f t="shared" si="123"/>
        <v>400</v>
      </c>
      <c r="H7929" s="13">
        <f>tbl_Data[[#This Row],[Units]] * tbl_Data[[#This Row],[Price]]</f>
        <v>2000</v>
      </c>
      <c r="I7929" s="4" t="s">
        <v>11</v>
      </c>
      <c r="J7929" s="4" t="s">
        <v>12</v>
      </c>
      <c r="K7929" s="4" t="s">
        <v>55</v>
      </c>
    </row>
    <row r="7930" spans="2:11" x14ac:dyDescent="0.25">
      <c r="B7930" s="7">
        <v>44554</v>
      </c>
      <c r="C7930" s="4" t="s">
        <v>21</v>
      </c>
      <c r="D7930" s="4" t="s">
        <v>14</v>
      </c>
      <c r="E7930" s="4" t="s">
        <v>20</v>
      </c>
      <c r="F7930" s="4">
        <v>11</v>
      </c>
      <c r="G7930" s="13">
        <f t="shared" si="123"/>
        <v>300</v>
      </c>
      <c r="H7930" s="13">
        <f>tbl_Data[[#This Row],[Units]] * tbl_Data[[#This Row],[Price]]</f>
        <v>3300</v>
      </c>
      <c r="I7930" s="4" t="s">
        <v>11</v>
      </c>
      <c r="J7930" s="4" t="s">
        <v>12</v>
      </c>
      <c r="K7930" s="4" t="s">
        <v>52</v>
      </c>
    </row>
    <row r="7931" spans="2:11" x14ac:dyDescent="0.25">
      <c r="B7931" s="7">
        <v>44554</v>
      </c>
      <c r="C7931" s="4" t="s">
        <v>13</v>
      </c>
      <c r="D7931" s="4" t="s">
        <v>48</v>
      </c>
      <c r="E7931" s="4" t="s">
        <v>17</v>
      </c>
      <c r="F7931" s="4">
        <v>8</v>
      </c>
      <c r="G7931" s="13">
        <f t="shared" si="123"/>
        <v>500</v>
      </c>
      <c r="H7931" s="13">
        <f>tbl_Data[[#This Row],[Units]] * tbl_Data[[#This Row],[Price]]</f>
        <v>4000</v>
      </c>
      <c r="I7931" s="4" t="s">
        <v>11</v>
      </c>
      <c r="J7931" s="4" t="s">
        <v>12</v>
      </c>
      <c r="K7931" s="4" t="s">
        <v>55</v>
      </c>
    </row>
    <row r="7932" spans="2:11" x14ac:dyDescent="0.25">
      <c r="B7932" s="7">
        <v>44554</v>
      </c>
      <c r="C7932" s="4" t="s">
        <v>21</v>
      </c>
      <c r="D7932" s="4" t="s">
        <v>48</v>
      </c>
      <c r="E7932" s="4" t="s">
        <v>17</v>
      </c>
      <c r="F7932" s="4">
        <v>11</v>
      </c>
      <c r="G7932" s="13">
        <f t="shared" si="123"/>
        <v>500</v>
      </c>
      <c r="H7932" s="13">
        <f>tbl_Data[[#This Row],[Units]] * tbl_Data[[#This Row],[Price]]</f>
        <v>5500</v>
      </c>
      <c r="I7932" s="4" t="s">
        <v>11</v>
      </c>
      <c r="J7932" s="4" t="s">
        <v>12</v>
      </c>
      <c r="K7932" s="4" t="s">
        <v>52</v>
      </c>
    </row>
    <row r="7933" spans="2:11" x14ac:dyDescent="0.25">
      <c r="B7933" s="7">
        <v>44554</v>
      </c>
      <c r="C7933" s="4" t="s">
        <v>8</v>
      </c>
      <c r="D7933" s="4" t="s">
        <v>14</v>
      </c>
      <c r="E7933" s="4" t="s">
        <v>22</v>
      </c>
      <c r="F7933" s="4">
        <v>32</v>
      </c>
      <c r="G7933" s="13">
        <f t="shared" si="123"/>
        <v>200</v>
      </c>
      <c r="H7933" s="13">
        <f>tbl_Data[[#This Row],[Units]] * tbl_Data[[#This Row],[Price]]</f>
        <v>6400</v>
      </c>
      <c r="I7933" s="4" t="s">
        <v>11</v>
      </c>
      <c r="J7933" s="4" t="s">
        <v>12</v>
      </c>
      <c r="K7933" s="4" t="s">
        <v>54</v>
      </c>
    </row>
    <row r="7934" spans="2:11" x14ac:dyDescent="0.25">
      <c r="B7934" s="7">
        <v>44554</v>
      </c>
      <c r="C7934" s="4" t="s">
        <v>21</v>
      </c>
      <c r="D7934" s="4" t="s">
        <v>14</v>
      </c>
      <c r="E7934" s="4" t="s">
        <v>22</v>
      </c>
      <c r="F7934" s="4">
        <v>37</v>
      </c>
      <c r="G7934" s="13">
        <f t="shared" si="123"/>
        <v>200</v>
      </c>
      <c r="H7934" s="13">
        <f>tbl_Data[[#This Row],[Units]] * tbl_Data[[#This Row],[Price]]</f>
        <v>7400</v>
      </c>
      <c r="I7934" s="4" t="s">
        <v>11</v>
      </c>
      <c r="J7934" s="4" t="s">
        <v>12</v>
      </c>
      <c r="K7934" s="4" t="s">
        <v>55</v>
      </c>
    </row>
    <row r="7935" spans="2:11" x14ac:dyDescent="0.25">
      <c r="B7935" s="7">
        <v>44554</v>
      </c>
      <c r="C7935" s="4" t="s">
        <v>13</v>
      </c>
      <c r="D7935" s="4" t="s">
        <v>16</v>
      </c>
      <c r="E7935" s="4" t="s">
        <v>20</v>
      </c>
      <c r="F7935" s="4">
        <v>34</v>
      </c>
      <c r="G7935" s="13">
        <f t="shared" si="123"/>
        <v>300</v>
      </c>
      <c r="H7935" s="13">
        <f>tbl_Data[[#This Row],[Units]] * tbl_Data[[#This Row],[Price]]</f>
        <v>10200</v>
      </c>
      <c r="I7935" s="4" t="s">
        <v>11</v>
      </c>
      <c r="J7935" s="4" t="s">
        <v>12</v>
      </c>
      <c r="K7935" s="4" t="s">
        <v>52</v>
      </c>
    </row>
    <row r="7936" spans="2:11" x14ac:dyDescent="0.25">
      <c r="B7936" s="7">
        <v>44554</v>
      </c>
      <c r="C7936" s="4" t="s">
        <v>8</v>
      </c>
      <c r="D7936" s="4" t="s">
        <v>18</v>
      </c>
      <c r="E7936" s="4" t="s">
        <v>10</v>
      </c>
      <c r="F7936" s="4">
        <v>26</v>
      </c>
      <c r="G7936" s="13">
        <f t="shared" si="123"/>
        <v>400</v>
      </c>
      <c r="H7936" s="13">
        <f>tbl_Data[[#This Row],[Units]] * tbl_Data[[#This Row],[Price]]</f>
        <v>10400</v>
      </c>
      <c r="I7936" s="4" t="s">
        <v>11</v>
      </c>
      <c r="J7936" s="4" t="s">
        <v>19</v>
      </c>
      <c r="K7936" s="4" t="s">
        <v>55</v>
      </c>
    </row>
    <row r="7937" spans="2:11" x14ac:dyDescent="0.25">
      <c r="B7937" s="7">
        <v>44554</v>
      </c>
      <c r="C7937" s="4" t="s">
        <v>8</v>
      </c>
      <c r="D7937" s="4" t="s">
        <v>48</v>
      </c>
      <c r="E7937" s="4" t="s">
        <v>17</v>
      </c>
      <c r="F7937" s="4">
        <v>36</v>
      </c>
      <c r="G7937" s="13">
        <f t="shared" si="123"/>
        <v>500</v>
      </c>
      <c r="H7937" s="13">
        <f>tbl_Data[[#This Row],[Units]] * tbl_Data[[#This Row],[Price]]</f>
        <v>18000</v>
      </c>
      <c r="I7937" s="4" t="s">
        <v>23</v>
      </c>
      <c r="J7937" s="4" t="s">
        <v>12</v>
      </c>
      <c r="K7937" s="4" t="s">
        <v>54</v>
      </c>
    </row>
    <row r="7938" spans="2:11" x14ac:dyDescent="0.25">
      <c r="B7938" s="7">
        <v>44554</v>
      </c>
      <c r="C7938" s="4" t="s">
        <v>21</v>
      </c>
      <c r="D7938" s="4" t="s">
        <v>18</v>
      </c>
      <c r="E7938" s="4" t="s">
        <v>17</v>
      </c>
      <c r="F7938" s="4">
        <v>43</v>
      </c>
      <c r="G7938" s="13">
        <f t="shared" si="123"/>
        <v>500</v>
      </c>
      <c r="H7938" s="13">
        <f>tbl_Data[[#This Row],[Units]] * tbl_Data[[#This Row],[Price]]</f>
        <v>21500</v>
      </c>
      <c r="I7938" s="4" t="s">
        <v>11</v>
      </c>
      <c r="J7938" s="4" t="s">
        <v>12</v>
      </c>
      <c r="K7938" s="4" t="s">
        <v>53</v>
      </c>
    </row>
    <row r="7939" spans="2:11" x14ac:dyDescent="0.25">
      <c r="B7939" s="7">
        <v>44555</v>
      </c>
      <c r="C7939" s="4" t="s">
        <v>13</v>
      </c>
      <c r="D7939" s="4" t="s">
        <v>16</v>
      </c>
      <c r="E7939" s="4" t="s">
        <v>22</v>
      </c>
      <c r="F7939" s="4">
        <v>2</v>
      </c>
      <c r="G7939" s="13">
        <f t="shared" si="123"/>
        <v>200</v>
      </c>
      <c r="H7939" s="13">
        <f>tbl_Data[[#This Row],[Units]] * tbl_Data[[#This Row],[Price]]</f>
        <v>400</v>
      </c>
      <c r="I7939" s="4" t="s">
        <v>11</v>
      </c>
      <c r="J7939" s="4" t="s">
        <v>12</v>
      </c>
      <c r="K7939" s="4" t="s">
        <v>53</v>
      </c>
    </row>
    <row r="7940" spans="2:11" x14ac:dyDescent="0.25">
      <c r="B7940" s="7">
        <v>44555</v>
      </c>
      <c r="C7940" s="4" t="s">
        <v>21</v>
      </c>
      <c r="D7940" s="4" t="s">
        <v>18</v>
      </c>
      <c r="E7940" s="4" t="s">
        <v>15</v>
      </c>
      <c r="F7940" s="4">
        <v>4</v>
      </c>
      <c r="G7940" s="13">
        <f t="shared" ref="G7940:G8003" si="124">_xlfn.XLOOKUP(E7940, Product, dv_Price, "N/A", 0)</f>
        <v>100</v>
      </c>
      <c r="H7940" s="13">
        <f>tbl_Data[[#This Row],[Units]] * tbl_Data[[#This Row],[Price]]</f>
        <v>400</v>
      </c>
      <c r="I7940" s="4" t="s">
        <v>11</v>
      </c>
      <c r="J7940" s="4" t="s">
        <v>12</v>
      </c>
      <c r="K7940" s="4" t="s">
        <v>55</v>
      </c>
    </row>
    <row r="7941" spans="2:11" x14ac:dyDescent="0.25">
      <c r="B7941" s="7">
        <v>44555</v>
      </c>
      <c r="C7941" s="4" t="s">
        <v>21</v>
      </c>
      <c r="D7941" s="4" t="s">
        <v>24</v>
      </c>
      <c r="E7941" s="4" t="s">
        <v>22</v>
      </c>
      <c r="F7941" s="4">
        <v>11</v>
      </c>
      <c r="G7941" s="13">
        <f t="shared" si="124"/>
        <v>200</v>
      </c>
      <c r="H7941" s="13">
        <f>tbl_Data[[#This Row],[Units]] * tbl_Data[[#This Row],[Price]]</f>
        <v>2200</v>
      </c>
      <c r="I7941" s="4" t="s">
        <v>11</v>
      </c>
      <c r="J7941" s="4" t="s">
        <v>19</v>
      </c>
      <c r="K7941" s="4" t="s">
        <v>53</v>
      </c>
    </row>
    <row r="7942" spans="2:11" x14ac:dyDescent="0.25">
      <c r="B7942" s="7">
        <v>44555</v>
      </c>
      <c r="C7942" s="4" t="s">
        <v>8</v>
      </c>
      <c r="D7942" s="4" t="s">
        <v>16</v>
      </c>
      <c r="E7942" s="4" t="s">
        <v>20</v>
      </c>
      <c r="F7942" s="4">
        <v>10</v>
      </c>
      <c r="G7942" s="13">
        <f t="shared" si="124"/>
        <v>300</v>
      </c>
      <c r="H7942" s="13">
        <f>tbl_Data[[#This Row],[Units]] * tbl_Data[[#This Row],[Price]]</f>
        <v>3000</v>
      </c>
      <c r="I7942" s="4" t="s">
        <v>11</v>
      </c>
      <c r="J7942" s="4" t="s">
        <v>12</v>
      </c>
      <c r="K7942" s="4" t="s">
        <v>53</v>
      </c>
    </row>
    <row r="7943" spans="2:11" x14ac:dyDescent="0.25">
      <c r="B7943" s="7">
        <v>44555</v>
      </c>
      <c r="C7943" s="4" t="s">
        <v>13</v>
      </c>
      <c r="D7943" s="4" t="s">
        <v>16</v>
      </c>
      <c r="E7943" s="4" t="s">
        <v>15</v>
      </c>
      <c r="F7943" s="4">
        <v>47</v>
      </c>
      <c r="G7943" s="13">
        <f t="shared" si="124"/>
        <v>100</v>
      </c>
      <c r="H7943" s="13">
        <f>tbl_Data[[#This Row],[Units]] * tbl_Data[[#This Row],[Price]]</f>
        <v>4700</v>
      </c>
      <c r="I7943" s="4" t="s">
        <v>11</v>
      </c>
      <c r="J7943" s="4" t="s">
        <v>12</v>
      </c>
      <c r="K7943" s="4" t="s">
        <v>52</v>
      </c>
    </row>
    <row r="7944" spans="2:11" x14ac:dyDescent="0.25">
      <c r="B7944" s="7">
        <v>44555</v>
      </c>
      <c r="C7944" s="4" t="s">
        <v>21</v>
      </c>
      <c r="D7944" s="4" t="s">
        <v>9</v>
      </c>
      <c r="E7944" s="4" t="s">
        <v>10</v>
      </c>
      <c r="F7944" s="4">
        <v>24</v>
      </c>
      <c r="G7944" s="13">
        <f t="shared" si="124"/>
        <v>400</v>
      </c>
      <c r="H7944" s="13">
        <f>tbl_Data[[#This Row],[Units]] * tbl_Data[[#This Row],[Price]]</f>
        <v>9600</v>
      </c>
      <c r="I7944" s="4" t="s">
        <v>11</v>
      </c>
      <c r="J7944" s="4" t="s">
        <v>12</v>
      </c>
      <c r="K7944" s="4" t="s">
        <v>55</v>
      </c>
    </row>
    <row r="7945" spans="2:11" x14ac:dyDescent="0.25">
      <c r="B7945" s="7">
        <v>44555</v>
      </c>
      <c r="C7945" s="4" t="s">
        <v>8</v>
      </c>
      <c r="D7945" s="4" t="s">
        <v>18</v>
      </c>
      <c r="E7945" s="4" t="s">
        <v>10</v>
      </c>
      <c r="F7945" s="4">
        <v>25</v>
      </c>
      <c r="G7945" s="13">
        <f t="shared" si="124"/>
        <v>400</v>
      </c>
      <c r="H7945" s="13">
        <f>tbl_Data[[#This Row],[Units]] * tbl_Data[[#This Row],[Price]]</f>
        <v>10000</v>
      </c>
      <c r="I7945" s="4" t="s">
        <v>11</v>
      </c>
      <c r="J7945" s="4" t="s">
        <v>12</v>
      </c>
      <c r="K7945" s="4" t="s">
        <v>52</v>
      </c>
    </row>
    <row r="7946" spans="2:11" x14ac:dyDescent="0.25">
      <c r="B7946" s="7">
        <v>44555</v>
      </c>
      <c r="C7946" s="4" t="s">
        <v>21</v>
      </c>
      <c r="D7946" s="4" t="s">
        <v>14</v>
      </c>
      <c r="E7946" s="4" t="s">
        <v>17</v>
      </c>
      <c r="F7946" s="4">
        <v>22</v>
      </c>
      <c r="G7946" s="13">
        <f t="shared" si="124"/>
        <v>500</v>
      </c>
      <c r="H7946" s="13">
        <f>tbl_Data[[#This Row],[Units]] * tbl_Data[[#This Row],[Price]]</f>
        <v>11000</v>
      </c>
      <c r="I7946" s="4" t="s">
        <v>11</v>
      </c>
      <c r="J7946" s="4" t="s">
        <v>19</v>
      </c>
      <c r="K7946" s="4" t="s">
        <v>52</v>
      </c>
    </row>
    <row r="7947" spans="2:11" x14ac:dyDescent="0.25">
      <c r="B7947" s="7">
        <v>44555</v>
      </c>
      <c r="C7947" s="4" t="s">
        <v>13</v>
      </c>
      <c r="D7947" s="4" t="s">
        <v>18</v>
      </c>
      <c r="E7947" s="4" t="s">
        <v>10</v>
      </c>
      <c r="F7947" s="4">
        <v>34</v>
      </c>
      <c r="G7947" s="13">
        <f t="shared" si="124"/>
        <v>400</v>
      </c>
      <c r="H7947" s="13">
        <f>tbl_Data[[#This Row],[Units]] * tbl_Data[[#This Row],[Price]]</f>
        <v>13600</v>
      </c>
      <c r="I7947" s="4" t="s">
        <v>11</v>
      </c>
      <c r="J7947" s="4" t="s">
        <v>12</v>
      </c>
      <c r="K7947" s="4" t="s">
        <v>53</v>
      </c>
    </row>
    <row r="7948" spans="2:11" x14ac:dyDescent="0.25">
      <c r="B7948" s="7">
        <v>44556</v>
      </c>
      <c r="C7948" s="4" t="s">
        <v>21</v>
      </c>
      <c r="D7948" s="4" t="s">
        <v>48</v>
      </c>
      <c r="E7948" s="4" t="s">
        <v>10</v>
      </c>
      <c r="F7948" s="4">
        <v>2</v>
      </c>
      <c r="G7948" s="13">
        <f t="shared" si="124"/>
        <v>400</v>
      </c>
      <c r="H7948" s="13">
        <f>tbl_Data[[#This Row],[Units]] * tbl_Data[[#This Row],[Price]]</f>
        <v>800</v>
      </c>
      <c r="I7948" s="4" t="s">
        <v>11</v>
      </c>
      <c r="J7948" s="4" t="s">
        <v>12</v>
      </c>
      <c r="K7948" s="4" t="s">
        <v>52</v>
      </c>
    </row>
    <row r="7949" spans="2:11" x14ac:dyDescent="0.25">
      <c r="B7949" s="7">
        <v>44556</v>
      </c>
      <c r="C7949" s="4" t="s">
        <v>13</v>
      </c>
      <c r="D7949" s="4" t="s">
        <v>16</v>
      </c>
      <c r="E7949" s="4" t="s">
        <v>20</v>
      </c>
      <c r="F7949" s="4">
        <v>7</v>
      </c>
      <c r="G7949" s="13">
        <f t="shared" si="124"/>
        <v>300</v>
      </c>
      <c r="H7949" s="13">
        <f>tbl_Data[[#This Row],[Units]] * tbl_Data[[#This Row],[Price]]</f>
        <v>2100</v>
      </c>
      <c r="I7949" s="4" t="s">
        <v>11</v>
      </c>
      <c r="J7949" s="4" t="s">
        <v>12</v>
      </c>
      <c r="K7949" s="4" t="s">
        <v>52</v>
      </c>
    </row>
    <row r="7950" spans="2:11" x14ac:dyDescent="0.25">
      <c r="B7950" s="7">
        <v>44556</v>
      </c>
      <c r="C7950" s="4" t="s">
        <v>21</v>
      </c>
      <c r="D7950" s="4" t="s">
        <v>16</v>
      </c>
      <c r="E7950" s="4" t="s">
        <v>17</v>
      </c>
      <c r="F7950" s="4">
        <v>6</v>
      </c>
      <c r="G7950" s="13">
        <f t="shared" si="124"/>
        <v>500</v>
      </c>
      <c r="H7950" s="13">
        <f>tbl_Data[[#This Row],[Units]] * tbl_Data[[#This Row],[Price]]</f>
        <v>3000</v>
      </c>
      <c r="I7950" s="4" t="s">
        <v>11</v>
      </c>
      <c r="J7950" s="4" t="s">
        <v>12</v>
      </c>
      <c r="K7950" s="4" t="s">
        <v>52</v>
      </c>
    </row>
    <row r="7951" spans="2:11" x14ac:dyDescent="0.25">
      <c r="B7951" s="7">
        <v>44556</v>
      </c>
      <c r="C7951" s="4" t="s">
        <v>13</v>
      </c>
      <c r="D7951" s="4" t="s">
        <v>48</v>
      </c>
      <c r="E7951" s="4" t="s">
        <v>15</v>
      </c>
      <c r="F7951" s="4">
        <v>45</v>
      </c>
      <c r="G7951" s="13">
        <f t="shared" si="124"/>
        <v>100</v>
      </c>
      <c r="H7951" s="13">
        <f>tbl_Data[[#This Row],[Units]] * tbl_Data[[#This Row],[Price]]</f>
        <v>4500</v>
      </c>
      <c r="I7951" s="4" t="s">
        <v>11</v>
      </c>
      <c r="J7951" s="4" t="s">
        <v>12</v>
      </c>
      <c r="K7951" s="4" t="s">
        <v>52</v>
      </c>
    </row>
    <row r="7952" spans="2:11" x14ac:dyDescent="0.25">
      <c r="B7952" s="7">
        <v>44556</v>
      </c>
      <c r="C7952" s="4" t="s">
        <v>8</v>
      </c>
      <c r="D7952" s="4" t="s">
        <v>16</v>
      </c>
      <c r="E7952" s="4" t="s">
        <v>22</v>
      </c>
      <c r="F7952" s="4">
        <v>28</v>
      </c>
      <c r="G7952" s="13">
        <f t="shared" si="124"/>
        <v>200</v>
      </c>
      <c r="H7952" s="13">
        <f>tbl_Data[[#This Row],[Units]] * tbl_Data[[#This Row],[Price]]</f>
        <v>5600</v>
      </c>
      <c r="I7952" s="4" t="s">
        <v>11</v>
      </c>
      <c r="J7952" s="4" t="s">
        <v>12</v>
      </c>
      <c r="K7952" s="4" t="s">
        <v>55</v>
      </c>
    </row>
    <row r="7953" spans="2:11" x14ac:dyDescent="0.25">
      <c r="B7953" s="7">
        <v>44556</v>
      </c>
      <c r="C7953" s="4" t="s">
        <v>13</v>
      </c>
      <c r="D7953" s="4" t="s">
        <v>24</v>
      </c>
      <c r="E7953" s="4" t="s">
        <v>17</v>
      </c>
      <c r="F7953" s="4">
        <v>12</v>
      </c>
      <c r="G7953" s="13">
        <f t="shared" si="124"/>
        <v>500</v>
      </c>
      <c r="H7953" s="13">
        <f>tbl_Data[[#This Row],[Units]] * tbl_Data[[#This Row],[Price]]</f>
        <v>6000</v>
      </c>
      <c r="I7953" s="4" t="s">
        <v>11</v>
      </c>
      <c r="J7953" s="4" t="s">
        <v>12</v>
      </c>
      <c r="K7953" s="4" t="s">
        <v>52</v>
      </c>
    </row>
    <row r="7954" spans="2:11" x14ac:dyDescent="0.25">
      <c r="B7954" s="7">
        <v>44556</v>
      </c>
      <c r="C7954" s="4" t="s">
        <v>21</v>
      </c>
      <c r="D7954" s="4" t="s">
        <v>16</v>
      </c>
      <c r="E7954" s="4" t="s">
        <v>17</v>
      </c>
      <c r="F7954" s="4">
        <v>12</v>
      </c>
      <c r="G7954" s="13">
        <f t="shared" si="124"/>
        <v>500</v>
      </c>
      <c r="H7954" s="13">
        <f>tbl_Data[[#This Row],[Units]] * tbl_Data[[#This Row],[Price]]</f>
        <v>6000</v>
      </c>
      <c r="I7954" s="4" t="s">
        <v>11</v>
      </c>
      <c r="J7954" s="4" t="s">
        <v>12</v>
      </c>
      <c r="K7954" s="4" t="s">
        <v>52</v>
      </c>
    </row>
    <row r="7955" spans="2:11" x14ac:dyDescent="0.25">
      <c r="B7955" s="7">
        <v>44556</v>
      </c>
      <c r="C7955" s="4" t="s">
        <v>21</v>
      </c>
      <c r="D7955" s="4" t="s">
        <v>14</v>
      </c>
      <c r="E7955" s="4" t="s">
        <v>22</v>
      </c>
      <c r="F7955" s="4">
        <v>34</v>
      </c>
      <c r="G7955" s="13">
        <f t="shared" si="124"/>
        <v>200</v>
      </c>
      <c r="H7955" s="13">
        <f>tbl_Data[[#This Row],[Units]] * tbl_Data[[#This Row],[Price]]</f>
        <v>6800</v>
      </c>
      <c r="I7955" s="4" t="s">
        <v>11</v>
      </c>
      <c r="J7955" s="4" t="s">
        <v>12</v>
      </c>
      <c r="K7955" s="4" t="s">
        <v>53</v>
      </c>
    </row>
    <row r="7956" spans="2:11" x14ac:dyDescent="0.25">
      <c r="B7956" s="7">
        <v>44556</v>
      </c>
      <c r="C7956" s="4" t="s">
        <v>13</v>
      </c>
      <c r="D7956" s="4" t="s">
        <v>18</v>
      </c>
      <c r="E7956" s="4" t="s">
        <v>20</v>
      </c>
      <c r="F7956" s="4">
        <v>24</v>
      </c>
      <c r="G7956" s="13">
        <f t="shared" si="124"/>
        <v>300</v>
      </c>
      <c r="H7956" s="13">
        <f>tbl_Data[[#This Row],[Units]] * tbl_Data[[#This Row],[Price]]</f>
        <v>7200</v>
      </c>
      <c r="I7956" s="4" t="s">
        <v>11</v>
      </c>
      <c r="J7956" s="4" t="s">
        <v>12</v>
      </c>
      <c r="K7956" s="4" t="s">
        <v>55</v>
      </c>
    </row>
    <row r="7957" spans="2:11" x14ac:dyDescent="0.25">
      <c r="B7957" s="7">
        <v>44556</v>
      </c>
      <c r="C7957" s="4" t="s">
        <v>21</v>
      </c>
      <c r="D7957" s="4" t="s">
        <v>14</v>
      </c>
      <c r="E7957" s="4" t="s">
        <v>17</v>
      </c>
      <c r="F7957" s="4">
        <v>18</v>
      </c>
      <c r="G7957" s="13">
        <f t="shared" si="124"/>
        <v>500</v>
      </c>
      <c r="H7957" s="13">
        <f>tbl_Data[[#This Row],[Units]] * tbl_Data[[#This Row],[Price]]</f>
        <v>9000</v>
      </c>
      <c r="I7957" s="4" t="s">
        <v>23</v>
      </c>
      <c r="J7957" s="4" t="s">
        <v>12</v>
      </c>
      <c r="K7957" s="4" t="s">
        <v>56</v>
      </c>
    </row>
    <row r="7958" spans="2:11" x14ac:dyDescent="0.25">
      <c r="B7958" s="7">
        <v>44556</v>
      </c>
      <c r="C7958" s="4" t="s">
        <v>13</v>
      </c>
      <c r="D7958" s="4" t="s">
        <v>16</v>
      </c>
      <c r="E7958" s="4" t="s">
        <v>17</v>
      </c>
      <c r="F7958" s="4">
        <v>18</v>
      </c>
      <c r="G7958" s="13">
        <f t="shared" si="124"/>
        <v>500</v>
      </c>
      <c r="H7958" s="13">
        <f>tbl_Data[[#This Row],[Units]] * tbl_Data[[#This Row],[Price]]</f>
        <v>9000</v>
      </c>
      <c r="I7958" s="4" t="s">
        <v>11</v>
      </c>
      <c r="J7958" s="4" t="s">
        <v>12</v>
      </c>
      <c r="K7958" s="4" t="s">
        <v>52</v>
      </c>
    </row>
    <row r="7959" spans="2:11" x14ac:dyDescent="0.25">
      <c r="B7959" s="7">
        <v>44556</v>
      </c>
      <c r="C7959" s="4" t="s">
        <v>21</v>
      </c>
      <c r="D7959" s="4" t="s">
        <v>24</v>
      </c>
      <c r="E7959" s="4" t="s">
        <v>10</v>
      </c>
      <c r="F7959" s="4">
        <v>24</v>
      </c>
      <c r="G7959" s="13">
        <f t="shared" si="124"/>
        <v>400</v>
      </c>
      <c r="H7959" s="13">
        <f>tbl_Data[[#This Row],[Units]] * tbl_Data[[#This Row],[Price]]</f>
        <v>9600</v>
      </c>
      <c r="I7959" s="4" t="s">
        <v>11</v>
      </c>
      <c r="J7959" s="4" t="s">
        <v>12</v>
      </c>
      <c r="K7959" s="4" t="s">
        <v>53</v>
      </c>
    </row>
    <row r="7960" spans="2:11" x14ac:dyDescent="0.25">
      <c r="B7960" s="7">
        <v>44556</v>
      </c>
      <c r="C7960" s="4" t="s">
        <v>21</v>
      </c>
      <c r="D7960" s="4" t="s">
        <v>18</v>
      </c>
      <c r="E7960" s="4" t="s">
        <v>10</v>
      </c>
      <c r="F7960" s="4">
        <v>28</v>
      </c>
      <c r="G7960" s="13">
        <f t="shared" si="124"/>
        <v>400</v>
      </c>
      <c r="H7960" s="13">
        <f>tbl_Data[[#This Row],[Units]] * tbl_Data[[#This Row],[Price]]</f>
        <v>11200</v>
      </c>
      <c r="I7960" s="4" t="s">
        <v>11</v>
      </c>
      <c r="J7960" s="4" t="s">
        <v>19</v>
      </c>
      <c r="K7960" s="4" t="s">
        <v>55</v>
      </c>
    </row>
    <row r="7961" spans="2:11" x14ac:dyDescent="0.25">
      <c r="B7961" s="7">
        <v>44556</v>
      </c>
      <c r="C7961" s="4" t="s">
        <v>21</v>
      </c>
      <c r="D7961" s="4" t="s">
        <v>48</v>
      </c>
      <c r="E7961" s="4" t="s">
        <v>10</v>
      </c>
      <c r="F7961" s="4">
        <v>32</v>
      </c>
      <c r="G7961" s="13">
        <f t="shared" si="124"/>
        <v>400</v>
      </c>
      <c r="H7961" s="13">
        <f>tbl_Data[[#This Row],[Units]] * tbl_Data[[#This Row],[Price]]</f>
        <v>12800</v>
      </c>
      <c r="I7961" s="4" t="s">
        <v>11</v>
      </c>
      <c r="J7961" s="4" t="s">
        <v>12</v>
      </c>
      <c r="K7961" s="4" t="s">
        <v>52</v>
      </c>
    </row>
    <row r="7962" spans="2:11" x14ac:dyDescent="0.25">
      <c r="B7962" s="7">
        <v>44556</v>
      </c>
      <c r="C7962" s="4" t="s">
        <v>8</v>
      </c>
      <c r="D7962" s="4" t="s">
        <v>9</v>
      </c>
      <c r="E7962" s="4" t="s">
        <v>17</v>
      </c>
      <c r="F7962" s="4">
        <v>26</v>
      </c>
      <c r="G7962" s="13">
        <f t="shared" si="124"/>
        <v>500</v>
      </c>
      <c r="H7962" s="13">
        <f>tbl_Data[[#This Row],[Units]] * tbl_Data[[#This Row],[Price]]</f>
        <v>13000</v>
      </c>
      <c r="I7962" s="4" t="s">
        <v>23</v>
      </c>
      <c r="J7962" s="4" t="s">
        <v>12</v>
      </c>
      <c r="K7962" s="4" t="s">
        <v>52</v>
      </c>
    </row>
    <row r="7963" spans="2:11" x14ac:dyDescent="0.25">
      <c r="B7963" s="7">
        <v>44556</v>
      </c>
      <c r="C7963" s="4" t="s">
        <v>13</v>
      </c>
      <c r="D7963" s="4" t="s">
        <v>18</v>
      </c>
      <c r="E7963" s="4" t="s">
        <v>10</v>
      </c>
      <c r="F7963" s="4">
        <v>33</v>
      </c>
      <c r="G7963" s="13">
        <f t="shared" si="124"/>
        <v>400</v>
      </c>
      <c r="H7963" s="13">
        <f>tbl_Data[[#This Row],[Units]] * tbl_Data[[#This Row],[Price]]</f>
        <v>13200</v>
      </c>
      <c r="I7963" s="4" t="s">
        <v>23</v>
      </c>
      <c r="J7963" s="4" t="s">
        <v>12</v>
      </c>
      <c r="K7963" s="4" t="s">
        <v>52</v>
      </c>
    </row>
    <row r="7964" spans="2:11" x14ac:dyDescent="0.25">
      <c r="B7964" s="7">
        <v>44556</v>
      </c>
      <c r="C7964" s="4" t="s">
        <v>8</v>
      </c>
      <c r="D7964" s="4" t="s">
        <v>16</v>
      </c>
      <c r="E7964" s="4" t="s">
        <v>10</v>
      </c>
      <c r="F7964" s="4">
        <v>36</v>
      </c>
      <c r="G7964" s="13">
        <f t="shared" si="124"/>
        <v>400</v>
      </c>
      <c r="H7964" s="13">
        <f>tbl_Data[[#This Row],[Units]] * tbl_Data[[#This Row],[Price]]</f>
        <v>14400</v>
      </c>
      <c r="I7964" s="4" t="s">
        <v>11</v>
      </c>
      <c r="J7964" s="4" t="s">
        <v>12</v>
      </c>
      <c r="K7964" s="4" t="s">
        <v>54</v>
      </c>
    </row>
    <row r="7965" spans="2:11" x14ac:dyDescent="0.25">
      <c r="B7965" s="7">
        <v>44556</v>
      </c>
      <c r="C7965" s="4" t="s">
        <v>21</v>
      </c>
      <c r="D7965" s="4" t="s">
        <v>48</v>
      </c>
      <c r="E7965" s="4" t="s">
        <v>10</v>
      </c>
      <c r="F7965" s="4">
        <v>49</v>
      </c>
      <c r="G7965" s="13">
        <f t="shared" si="124"/>
        <v>400</v>
      </c>
      <c r="H7965" s="13">
        <f>tbl_Data[[#This Row],[Units]] * tbl_Data[[#This Row],[Price]]</f>
        <v>19600</v>
      </c>
      <c r="I7965" s="4" t="s">
        <v>11</v>
      </c>
      <c r="J7965" s="4" t="s">
        <v>12</v>
      </c>
      <c r="K7965" s="4" t="s">
        <v>54</v>
      </c>
    </row>
    <row r="7966" spans="2:11" x14ac:dyDescent="0.25">
      <c r="B7966" s="7">
        <v>44557</v>
      </c>
      <c r="C7966" s="4" t="s">
        <v>8</v>
      </c>
      <c r="D7966" s="4" t="s">
        <v>16</v>
      </c>
      <c r="E7966" s="4" t="s">
        <v>15</v>
      </c>
      <c r="F7966" s="4">
        <v>1</v>
      </c>
      <c r="G7966" s="13">
        <f t="shared" si="124"/>
        <v>100</v>
      </c>
      <c r="H7966" s="13">
        <f>tbl_Data[[#This Row],[Units]] * tbl_Data[[#This Row],[Price]]</f>
        <v>100</v>
      </c>
      <c r="I7966" s="4" t="s">
        <v>11</v>
      </c>
      <c r="J7966" s="4" t="s">
        <v>12</v>
      </c>
      <c r="K7966" s="4" t="s">
        <v>55</v>
      </c>
    </row>
    <row r="7967" spans="2:11" x14ac:dyDescent="0.25">
      <c r="B7967" s="7">
        <v>44557</v>
      </c>
      <c r="C7967" s="4" t="s">
        <v>8</v>
      </c>
      <c r="D7967" s="4" t="s">
        <v>14</v>
      </c>
      <c r="E7967" s="4" t="s">
        <v>20</v>
      </c>
      <c r="F7967" s="4">
        <v>1</v>
      </c>
      <c r="G7967" s="13">
        <f t="shared" si="124"/>
        <v>300</v>
      </c>
      <c r="H7967" s="13">
        <f>tbl_Data[[#This Row],[Units]] * tbl_Data[[#This Row],[Price]]</f>
        <v>300</v>
      </c>
      <c r="I7967" s="4" t="s">
        <v>11</v>
      </c>
      <c r="J7967" s="4" t="s">
        <v>12</v>
      </c>
      <c r="K7967" s="4" t="s">
        <v>55</v>
      </c>
    </row>
    <row r="7968" spans="2:11" x14ac:dyDescent="0.25">
      <c r="B7968" s="7">
        <v>44557</v>
      </c>
      <c r="C7968" s="4" t="s">
        <v>13</v>
      </c>
      <c r="D7968" s="4" t="s">
        <v>16</v>
      </c>
      <c r="E7968" s="4" t="s">
        <v>10</v>
      </c>
      <c r="F7968" s="4">
        <v>6</v>
      </c>
      <c r="G7968" s="13">
        <f t="shared" si="124"/>
        <v>400</v>
      </c>
      <c r="H7968" s="13">
        <f>tbl_Data[[#This Row],[Units]] * tbl_Data[[#This Row],[Price]]</f>
        <v>2400</v>
      </c>
      <c r="I7968" s="4" t="s">
        <v>11</v>
      </c>
      <c r="J7968" s="4" t="s">
        <v>12</v>
      </c>
      <c r="K7968" s="4" t="s">
        <v>55</v>
      </c>
    </row>
    <row r="7969" spans="2:11" x14ac:dyDescent="0.25">
      <c r="B7969" s="7">
        <v>44557</v>
      </c>
      <c r="C7969" s="4" t="s">
        <v>8</v>
      </c>
      <c r="D7969" s="4" t="s">
        <v>48</v>
      </c>
      <c r="E7969" s="4" t="s">
        <v>15</v>
      </c>
      <c r="F7969" s="4">
        <v>39</v>
      </c>
      <c r="G7969" s="13">
        <f t="shared" si="124"/>
        <v>100</v>
      </c>
      <c r="H7969" s="13">
        <f>tbl_Data[[#This Row],[Units]] * tbl_Data[[#This Row],[Price]]</f>
        <v>3900</v>
      </c>
      <c r="I7969" s="4" t="s">
        <v>11</v>
      </c>
      <c r="J7969" s="4" t="s">
        <v>12</v>
      </c>
      <c r="K7969" s="4" t="s">
        <v>53</v>
      </c>
    </row>
    <row r="7970" spans="2:11" x14ac:dyDescent="0.25">
      <c r="B7970" s="7">
        <v>44557</v>
      </c>
      <c r="C7970" s="4" t="s">
        <v>8</v>
      </c>
      <c r="D7970" s="4" t="s">
        <v>16</v>
      </c>
      <c r="E7970" s="4" t="s">
        <v>17</v>
      </c>
      <c r="F7970" s="4">
        <v>9</v>
      </c>
      <c r="G7970" s="13">
        <f t="shared" si="124"/>
        <v>500</v>
      </c>
      <c r="H7970" s="13">
        <f>tbl_Data[[#This Row],[Units]] * tbl_Data[[#This Row],[Price]]</f>
        <v>4500</v>
      </c>
      <c r="I7970" s="4" t="s">
        <v>11</v>
      </c>
      <c r="J7970" s="4" t="s">
        <v>12</v>
      </c>
      <c r="K7970" s="4" t="s">
        <v>55</v>
      </c>
    </row>
    <row r="7971" spans="2:11" x14ac:dyDescent="0.25">
      <c r="B7971" s="7">
        <v>44557</v>
      </c>
      <c r="C7971" s="4" t="s">
        <v>21</v>
      </c>
      <c r="D7971" s="4" t="s">
        <v>24</v>
      </c>
      <c r="E7971" s="4" t="s">
        <v>20</v>
      </c>
      <c r="F7971" s="4">
        <v>18</v>
      </c>
      <c r="G7971" s="13">
        <f t="shared" si="124"/>
        <v>300</v>
      </c>
      <c r="H7971" s="13">
        <f>tbl_Data[[#This Row],[Units]] * tbl_Data[[#This Row],[Price]]</f>
        <v>5400</v>
      </c>
      <c r="I7971" s="4" t="s">
        <v>11</v>
      </c>
      <c r="J7971" s="4" t="s">
        <v>12</v>
      </c>
      <c r="K7971" s="4" t="s">
        <v>53</v>
      </c>
    </row>
    <row r="7972" spans="2:11" x14ac:dyDescent="0.25">
      <c r="B7972" s="7">
        <v>44557</v>
      </c>
      <c r="C7972" s="4" t="s">
        <v>8</v>
      </c>
      <c r="D7972" s="4" t="s">
        <v>16</v>
      </c>
      <c r="E7972" s="4" t="s">
        <v>17</v>
      </c>
      <c r="F7972" s="4">
        <v>12</v>
      </c>
      <c r="G7972" s="13">
        <f t="shared" si="124"/>
        <v>500</v>
      </c>
      <c r="H7972" s="13">
        <f>tbl_Data[[#This Row],[Units]] * tbl_Data[[#This Row],[Price]]</f>
        <v>6000</v>
      </c>
      <c r="I7972" s="4" t="s">
        <v>23</v>
      </c>
      <c r="J7972" s="4" t="s">
        <v>12</v>
      </c>
      <c r="K7972" s="4" t="s">
        <v>53</v>
      </c>
    </row>
    <row r="7973" spans="2:11" x14ac:dyDescent="0.25">
      <c r="B7973" s="7">
        <v>44557</v>
      </c>
      <c r="C7973" s="4" t="s">
        <v>13</v>
      </c>
      <c r="D7973" s="4" t="s">
        <v>16</v>
      </c>
      <c r="E7973" s="4" t="s">
        <v>10</v>
      </c>
      <c r="F7973" s="4">
        <v>17</v>
      </c>
      <c r="G7973" s="13">
        <f t="shared" si="124"/>
        <v>400</v>
      </c>
      <c r="H7973" s="13">
        <f>tbl_Data[[#This Row],[Units]] * tbl_Data[[#This Row],[Price]]</f>
        <v>6800</v>
      </c>
      <c r="I7973" s="4" t="s">
        <v>11</v>
      </c>
      <c r="J7973" s="4" t="s">
        <v>12</v>
      </c>
      <c r="K7973" s="4" t="s">
        <v>55</v>
      </c>
    </row>
    <row r="7974" spans="2:11" x14ac:dyDescent="0.25">
      <c r="B7974" s="7">
        <v>44557</v>
      </c>
      <c r="C7974" s="4" t="s">
        <v>8</v>
      </c>
      <c r="D7974" s="4" t="s">
        <v>16</v>
      </c>
      <c r="E7974" s="4" t="s">
        <v>20</v>
      </c>
      <c r="F7974" s="4">
        <v>25</v>
      </c>
      <c r="G7974" s="13">
        <f t="shared" si="124"/>
        <v>300</v>
      </c>
      <c r="H7974" s="13">
        <f>tbl_Data[[#This Row],[Units]] * tbl_Data[[#This Row],[Price]]</f>
        <v>7500</v>
      </c>
      <c r="I7974" s="4" t="s">
        <v>23</v>
      </c>
      <c r="J7974" s="4" t="s">
        <v>12</v>
      </c>
      <c r="K7974" s="4" t="s">
        <v>53</v>
      </c>
    </row>
    <row r="7975" spans="2:11" x14ac:dyDescent="0.25">
      <c r="B7975" s="7">
        <v>44557</v>
      </c>
      <c r="C7975" s="4" t="s">
        <v>21</v>
      </c>
      <c r="D7975" s="4" t="s">
        <v>48</v>
      </c>
      <c r="E7975" s="4" t="s">
        <v>20</v>
      </c>
      <c r="F7975" s="4">
        <v>34</v>
      </c>
      <c r="G7975" s="13">
        <f t="shared" si="124"/>
        <v>300</v>
      </c>
      <c r="H7975" s="13">
        <f>tbl_Data[[#This Row],[Units]] * tbl_Data[[#This Row],[Price]]</f>
        <v>10200</v>
      </c>
      <c r="I7975" s="4" t="s">
        <v>11</v>
      </c>
      <c r="J7975" s="4" t="s">
        <v>12</v>
      </c>
      <c r="K7975" s="4" t="s">
        <v>53</v>
      </c>
    </row>
    <row r="7976" spans="2:11" x14ac:dyDescent="0.25">
      <c r="B7976" s="7">
        <v>44557</v>
      </c>
      <c r="C7976" s="4" t="s">
        <v>13</v>
      </c>
      <c r="D7976" s="4" t="s">
        <v>16</v>
      </c>
      <c r="E7976" s="4" t="s">
        <v>17</v>
      </c>
      <c r="F7976" s="4">
        <v>23</v>
      </c>
      <c r="G7976" s="13">
        <f t="shared" si="124"/>
        <v>500</v>
      </c>
      <c r="H7976" s="13">
        <f>tbl_Data[[#This Row],[Units]] * tbl_Data[[#This Row],[Price]]</f>
        <v>11500</v>
      </c>
      <c r="I7976" s="4" t="s">
        <v>11</v>
      </c>
      <c r="J7976" s="4" t="s">
        <v>12</v>
      </c>
      <c r="K7976" s="4" t="s">
        <v>53</v>
      </c>
    </row>
    <row r="7977" spans="2:11" x14ac:dyDescent="0.25">
      <c r="B7977" s="7">
        <v>44557</v>
      </c>
      <c r="C7977" s="4" t="s">
        <v>8</v>
      </c>
      <c r="D7977" s="4" t="s">
        <v>18</v>
      </c>
      <c r="E7977" s="4" t="s">
        <v>17</v>
      </c>
      <c r="F7977" s="4">
        <v>37</v>
      </c>
      <c r="G7977" s="13">
        <f t="shared" si="124"/>
        <v>500</v>
      </c>
      <c r="H7977" s="13">
        <f>tbl_Data[[#This Row],[Units]] * tbl_Data[[#This Row],[Price]]</f>
        <v>18500</v>
      </c>
      <c r="I7977" s="4" t="s">
        <v>11</v>
      </c>
      <c r="J7977" s="4" t="s">
        <v>12</v>
      </c>
      <c r="K7977" s="4" t="s">
        <v>52</v>
      </c>
    </row>
    <row r="7978" spans="2:11" x14ac:dyDescent="0.25">
      <c r="B7978" s="7">
        <v>44557</v>
      </c>
      <c r="C7978" s="4" t="s">
        <v>21</v>
      </c>
      <c r="D7978" s="4" t="s">
        <v>48</v>
      </c>
      <c r="E7978" s="4" t="s">
        <v>17</v>
      </c>
      <c r="F7978" s="4">
        <v>42</v>
      </c>
      <c r="G7978" s="13">
        <f t="shared" si="124"/>
        <v>500</v>
      </c>
      <c r="H7978" s="13">
        <f>tbl_Data[[#This Row],[Units]] * tbl_Data[[#This Row],[Price]]</f>
        <v>21000</v>
      </c>
      <c r="I7978" s="4" t="s">
        <v>11</v>
      </c>
      <c r="J7978" s="4" t="s">
        <v>19</v>
      </c>
      <c r="K7978" s="4" t="s">
        <v>55</v>
      </c>
    </row>
    <row r="7979" spans="2:11" x14ac:dyDescent="0.25">
      <c r="B7979" s="7">
        <v>44557</v>
      </c>
      <c r="C7979" s="4" t="s">
        <v>21</v>
      </c>
      <c r="D7979" s="4" t="s">
        <v>18</v>
      </c>
      <c r="E7979" s="4" t="s">
        <v>17</v>
      </c>
      <c r="F7979" s="4">
        <v>45</v>
      </c>
      <c r="G7979" s="13">
        <f t="shared" si="124"/>
        <v>500</v>
      </c>
      <c r="H7979" s="13">
        <f>tbl_Data[[#This Row],[Units]] * tbl_Data[[#This Row],[Price]]</f>
        <v>22500</v>
      </c>
      <c r="I7979" s="4" t="s">
        <v>11</v>
      </c>
      <c r="J7979" s="4" t="s">
        <v>12</v>
      </c>
      <c r="K7979" s="4" t="s">
        <v>53</v>
      </c>
    </row>
    <row r="7980" spans="2:11" x14ac:dyDescent="0.25">
      <c r="B7980" s="7">
        <v>44557</v>
      </c>
      <c r="C7980" s="4" t="s">
        <v>13</v>
      </c>
      <c r="D7980" s="4" t="s">
        <v>18</v>
      </c>
      <c r="E7980" s="4" t="s">
        <v>17</v>
      </c>
      <c r="F7980" s="4">
        <v>49</v>
      </c>
      <c r="G7980" s="13">
        <f t="shared" si="124"/>
        <v>500</v>
      </c>
      <c r="H7980" s="13">
        <f>tbl_Data[[#This Row],[Units]] * tbl_Data[[#This Row],[Price]]</f>
        <v>24500</v>
      </c>
      <c r="I7980" s="4" t="s">
        <v>11</v>
      </c>
      <c r="J7980" s="4" t="s">
        <v>12</v>
      </c>
      <c r="K7980" s="4" t="s">
        <v>53</v>
      </c>
    </row>
    <row r="7981" spans="2:11" x14ac:dyDescent="0.25">
      <c r="B7981" s="7">
        <v>44558</v>
      </c>
      <c r="C7981" s="4" t="s">
        <v>8</v>
      </c>
      <c r="D7981" s="4" t="s">
        <v>48</v>
      </c>
      <c r="E7981" s="4" t="s">
        <v>15</v>
      </c>
      <c r="F7981" s="4">
        <v>5</v>
      </c>
      <c r="G7981" s="13">
        <f t="shared" si="124"/>
        <v>100</v>
      </c>
      <c r="H7981" s="13">
        <f>tbl_Data[[#This Row],[Units]] * tbl_Data[[#This Row],[Price]]</f>
        <v>500</v>
      </c>
      <c r="I7981" s="4" t="s">
        <v>11</v>
      </c>
      <c r="J7981" s="4" t="s">
        <v>12</v>
      </c>
      <c r="K7981" s="4" t="s">
        <v>55</v>
      </c>
    </row>
    <row r="7982" spans="2:11" x14ac:dyDescent="0.25">
      <c r="B7982" s="7">
        <v>44558</v>
      </c>
      <c r="C7982" s="4" t="s">
        <v>13</v>
      </c>
      <c r="D7982" s="4" t="s">
        <v>48</v>
      </c>
      <c r="E7982" s="4" t="s">
        <v>15</v>
      </c>
      <c r="F7982" s="4">
        <v>28</v>
      </c>
      <c r="G7982" s="13">
        <f t="shared" si="124"/>
        <v>100</v>
      </c>
      <c r="H7982" s="13">
        <f>tbl_Data[[#This Row],[Units]] * tbl_Data[[#This Row],[Price]]</f>
        <v>2800</v>
      </c>
      <c r="I7982" s="4" t="s">
        <v>11</v>
      </c>
      <c r="J7982" s="4" t="s">
        <v>12</v>
      </c>
      <c r="K7982" s="4" t="s">
        <v>52</v>
      </c>
    </row>
    <row r="7983" spans="2:11" x14ac:dyDescent="0.25">
      <c r="B7983" s="7">
        <v>44558</v>
      </c>
      <c r="C7983" s="4" t="s">
        <v>13</v>
      </c>
      <c r="D7983" s="4" t="s">
        <v>14</v>
      </c>
      <c r="E7983" s="4" t="s">
        <v>20</v>
      </c>
      <c r="F7983" s="4">
        <v>12</v>
      </c>
      <c r="G7983" s="13">
        <f t="shared" si="124"/>
        <v>300</v>
      </c>
      <c r="H7983" s="13">
        <f>tbl_Data[[#This Row],[Units]] * tbl_Data[[#This Row],[Price]]</f>
        <v>3600</v>
      </c>
      <c r="I7983" s="4" t="s">
        <v>11</v>
      </c>
      <c r="J7983" s="4" t="s">
        <v>12</v>
      </c>
      <c r="K7983" s="4" t="s">
        <v>55</v>
      </c>
    </row>
    <row r="7984" spans="2:11" x14ac:dyDescent="0.25">
      <c r="B7984" s="7">
        <v>44558</v>
      </c>
      <c r="C7984" s="4" t="s">
        <v>8</v>
      </c>
      <c r="D7984" s="4" t="s">
        <v>48</v>
      </c>
      <c r="E7984" s="4" t="s">
        <v>15</v>
      </c>
      <c r="F7984" s="4">
        <v>49</v>
      </c>
      <c r="G7984" s="13">
        <f t="shared" si="124"/>
        <v>100</v>
      </c>
      <c r="H7984" s="13">
        <f>tbl_Data[[#This Row],[Units]] * tbl_Data[[#This Row],[Price]]</f>
        <v>4900</v>
      </c>
      <c r="I7984" s="4" t="s">
        <v>11</v>
      </c>
      <c r="J7984" s="4" t="s">
        <v>12</v>
      </c>
      <c r="K7984" s="4" t="s">
        <v>52</v>
      </c>
    </row>
    <row r="7985" spans="2:11" x14ac:dyDescent="0.25">
      <c r="B7985" s="7">
        <v>44558</v>
      </c>
      <c r="C7985" s="4" t="s">
        <v>8</v>
      </c>
      <c r="D7985" s="4" t="s">
        <v>18</v>
      </c>
      <c r="E7985" s="4" t="s">
        <v>22</v>
      </c>
      <c r="F7985" s="4">
        <v>38</v>
      </c>
      <c r="G7985" s="13">
        <f t="shared" si="124"/>
        <v>200</v>
      </c>
      <c r="H7985" s="13">
        <f>tbl_Data[[#This Row],[Units]] * tbl_Data[[#This Row],[Price]]</f>
        <v>7600</v>
      </c>
      <c r="I7985" s="4" t="s">
        <v>23</v>
      </c>
      <c r="J7985" s="4" t="s">
        <v>12</v>
      </c>
      <c r="K7985" s="4" t="s">
        <v>52</v>
      </c>
    </row>
    <row r="7986" spans="2:11" x14ac:dyDescent="0.25">
      <c r="B7986" s="7">
        <v>44558</v>
      </c>
      <c r="C7986" s="4" t="s">
        <v>8</v>
      </c>
      <c r="D7986" s="4" t="s">
        <v>18</v>
      </c>
      <c r="E7986" s="4" t="s">
        <v>17</v>
      </c>
      <c r="F7986" s="4">
        <v>16</v>
      </c>
      <c r="G7986" s="13">
        <f t="shared" si="124"/>
        <v>500</v>
      </c>
      <c r="H7986" s="13">
        <f>tbl_Data[[#This Row],[Units]] * tbl_Data[[#This Row],[Price]]</f>
        <v>8000</v>
      </c>
      <c r="I7986" s="4" t="s">
        <v>11</v>
      </c>
      <c r="J7986" s="4" t="s">
        <v>12</v>
      </c>
      <c r="K7986" s="4" t="s">
        <v>52</v>
      </c>
    </row>
    <row r="7987" spans="2:11" x14ac:dyDescent="0.25">
      <c r="B7987" s="7">
        <v>44558</v>
      </c>
      <c r="C7987" s="4" t="s">
        <v>8</v>
      </c>
      <c r="D7987" s="4" t="s">
        <v>14</v>
      </c>
      <c r="E7987" s="4" t="s">
        <v>17</v>
      </c>
      <c r="F7987" s="4">
        <v>32</v>
      </c>
      <c r="G7987" s="13">
        <f t="shared" si="124"/>
        <v>500</v>
      </c>
      <c r="H7987" s="13">
        <f>tbl_Data[[#This Row],[Units]] * tbl_Data[[#This Row],[Price]]</f>
        <v>16000</v>
      </c>
      <c r="I7987" s="4" t="s">
        <v>23</v>
      </c>
      <c r="J7987" s="4" t="s">
        <v>12</v>
      </c>
      <c r="K7987" s="4" t="s">
        <v>55</v>
      </c>
    </row>
    <row r="7988" spans="2:11" x14ac:dyDescent="0.25">
      <c r="B7988" s="7">
        <v>44558</v>
      </c>
      <c r="C7988" s="4" t="s">
        <v>21</v>
      </c>
      <c r="D7988" s="4" t="s">
        <v>48</v>
      </c>
      <c r="E7988" s="4" t="s">
        <v>10</v>
      </c>
      <c r="F7988" s="4">
        <v>42</v>
      </c>
      <c r="G7988" s="13">
        <f t="shared" si="124"/>
        <v>400</v>
      </c>
      <c r="H7988" s="13">
        <f>tbl_Data[[#This Row],[Units]] * tbl_Data[[#This Row],[Price]]</f>
        <v>16800</v>
      </c>
      <c r="I7988" s="4" t="s">
        <v>11</v>
      </c>
      <c r="J7988" s="4" t="s">
        <v>12</v>
      </c>
      <c r="K7988" s="4" t="s">
        <v>52</v>
      </c>
    </row>
    <row r="7989" spans="2:11" x14ac:dyDescent="0.25">
      <c r="B7989" s="7">
        <v>44558</v>
      </c>
      <c r="C7989" s="4" t="s">
        <v>8</v>
      </c>
      <c r="D7989" s="4" t="s">
        <v>18</v>
      </c>
      <c r="E7989" s="4" t="s">
        <v>17</v>
      </c>
      <c r="F7989" s="4">
        <v>36</v>
      </c>
      <c r="G7989" s="13">
        <f t="shared" si="124"/>
        <v>500</v>
      </c>
      <c r="H7989" s="13">
        <f>tbl_Data[[#This Row],[Units]] * tbl_Data[[#This Row],[Price]]</f>
        <v>18000</v>
      </c>
      <c r="I7989" s="4" t="s">
        <v>11</v>
      </c>
      <c r="J7989" s="4" t="s">
        <v>12</v>
      </c>
      <c r="K7989" s="4" t="s">
        <v>52</v>
      </c>
    </row>
    <row r="7990" spans="2:11" x14ac:dyDescent="0.25">
      <c r="B7990" s="7">
        <v>44559</v>
      </c>
      <c r="C7990" s="4" t="s">
        <v>13</v>
      </c>
      <c r="D7990" s="4" t="s">
        <v>14</v>
      </c>
      <c r="E7990" s="4" t="s">
        <v>10</v>
      </c>
      <c r="F7990" s="4">
        <v>6</v>
      </c>
      <c r="G7990" s="13">
        <f t="shared" si="124"/>
        <v>400</v>
      </c>
      <c r="H7990" s="13">
        <f>tbl_Data[[#This Row],[Units]] * tbl_Data[[#This Row],[Price]]</f>
        <v>2400</v>
      </c>
      <c r="I7990" s="4" t="s">
        <v>23</v>
      </c>
      <c r="J7990" s="4" t="s">
        <v>12</v>
      </c>
      <c r="K7990" s="4" t="s">
        <v>55</v>
      </c>
    </row>
    <row r="7991" spans="2:11" x14ac:dyDescent="0.25">
      <c r="B7991" s="7">
        <v>44559</v>
      </c>
      <c r="C7991" s="4" t="s">
        <v>21</v>
      </c>
      <c r="D7991" s="4" t="s">
        <v>48</v>
      </c>
      <c r="E7991" s="4" t="s">
        <v>22</v>
      </c>
      <c r="F7991" s="4">
        <v>13</v>
      </c>
      <c r="G7991" s="13">
        <f t="shared" si="124"/>
        <v>200</v>
      </c>
      <c r="H7991" s="13">
        <f>tbl_Data[[#This Row],[Units]] * tbl_Data[[#This Row],[Price]]</f>
        <v>2600</v>
      </c>
      <c r="I7991" s="4" t="s">
        <v>11</v>
      </c>
      <c r="J7991" s="4" t="s">
        <v>12</v>
      </c>
      <c r="K7991" s="4" t="s">
        <v>56</v>
      </c>
    </row>
    <row r="7992" spans="2:11" x14ac:dyDescent="0.25">
      <c r="B7992" s="7">
        <v>44559</v>
      </c>
      <c r="C7992" s="4" t="s">
        <v>21</v>
      </c>
      <c r="D7992" s="4" t="s">
        <v>18</v>
      </c>
      <c r="E7992" s="4" t="s">
        <v>10</v>
      </c>
      <c r="F7992" s="4">
        <v>7</v>
      </c>
      <c r="G7992" s="13">
        <f t="shared" si="124"/>
        <v>400</v>
      </c>
      <c r="H7992" s="13">
        <f>tbl_Data[[#This Row],[Units]] * tbl_Data[[#This Row],[Price]]</f>
        <v>2800</v>
      </c>
      <c r="I7992" s="4" t="s">
        <v>11</v>
      </c>
      <c r="J7992" s="4" t="s">
        <v>12</v>
      </c>
      <c r="K7992" s="4" t="s">
        <v>52</v>
      </c>
    </row>
    <row r="7993" spans="2:11" x14ac:dyDescent="0.25">
      <c r="B7993" s="7">
        <v>44559</v>
      </c>
      <c r="C7993" s="4" t="s">
        <v>13</v>
      </c>
      <c r="D7993" s="4" t="s">
        <v>16</v>
      </c>
      <c r="E7993" s="4" t="s">
        <v>15</v>
      </c>
      <c r="F7993" s="4">
        <v>31</v>
      </c>
      <c r="G7993" s="13">
        <f t="shared" si="124"/>
        <v>100</v>
      </c>
      <c r="H7993" s="13">
        <f>tbl_Data[[#This Row],[Units]] * tbl_Data[[#This Row],[Price]]</f>
        <v>3100</v>
      </c>
      <c r="I7993" s="4" t="s">
        <v>11</v>
      </c>
      <c r="J7993" s="4" t="s">
        <v>19</v>
      </c>
      <c r="K7993" s="4" t="s">
        <v>55</v>
      </c>
    </row>
    <row r="7994" spans="2:11" x14ac:dyDescent="0.25">
      <c r="B7994" s="7">
        <v>44559</v>
      </c>
      <c r="C7994" s="4" t="s">
        <v>13</v>
      </c>
      <c r="D7994" s="4" t="s">
        <v>14</v>
      </c>
      <c r="E7994" s="4" t="s">
        <v>22</v>
      </c>
      <c r="F7994" s="4">
        <v>31</v>
      </c>
      <c r="G7994" s="13">
        <f t="shared" si="124"/>
        <v>200</v>
      </c>
      <c r="H7994" s="13">
        <f>tbl_Data[[#This Row],[Units]] * tbl_Data[[#This Row],[Price]]</f>
        <v>6200</v>
      </c>
      <c r="I7994" s="4" t="s">
        <v>11</v>
      </c>
      <c r="J7994" s="4" t="s">
        <v>12</v>
      </c>
      <c r="K7994" s="4" t="s">
        <v>55</v>
      </c>
    </row>
    <row r="7995" spans="2:11" x14ac:dyDescent="0.25">
      <c r="B7995" s="7">
        <v>44559</v>
      </c>
      <c r="C7995" s="4" t="s">
        <v>21</v>
      </c>
      <c r="D7995" s="4" t="s">
        <v>48</v>
      </c>
      <c r="E7995" s="4" t="s">
        <v>22</v>
      </c>
      <c r="F7995" s="4">
        <v>46</v>
      </c>
      <c r="G7995" s="13">
        <f t="shared" si="124"/>
        <v>200</v>
      </c>
      <c r="H7995" s="13">
        <f>tbl_Data[[#This Row],[Units]] * tbl_Data[[#This Row],[Price]]</f>
        <v>9200</v>
      </c>
      <c r="I7995" s="4" t="s">
        <v>11</v>
      </c>
      <c r="J7995" s="4" t="s">
        <v>12</v>
      </c>
      <c r="K7995" s="4" t="s">
        <v>55</v>
      </c>
    </row>
    <row r="7996" spans="2:11" x14ac:dyDescent="0.25">
      <c r="B7996" s="7">
        <v>44559</v>
      </c>
      <c r="C7996" s="4" t="s">
        <v>21</v>
      </c>
      <c r="D7996" s="4" t="s">
        <v>18</v>
      </c>
      <c r="E7996" s="4" t="s">
        <v>10</v>
      </c>
      <c r="F7996" s="4">
        <v>37</v>
      </c>
      <c r="G7996" s="13">
        <f t="shared" si="124"/>
        <v>400</v>
      </c>
      <c r="H7996" s="13">
        <f>tbl_Data[[#This Row],[Units]] * tbl_Data[[#This Row],[Price]]</f>
        <v>14800</v>
      </c>
      <c r="I7996" s="4" t="s">
        <v>11</v>
      </c>
      <c r="J7996" s="4" t="s">
        <v>12</v>
      </c>
      <c r="K7996" s="4" t="s">
        <v>55</v>
      </c>
    </row>
    <row r="7997" spans="2:11" x14ac:dyDescent="0.25">
      <c r="B7997" s="7">
        <v>44559</v>
      </c>
      <c r="C7997" s="4" t="s">
        <v>13</v>
      </c>
      <c r="D7997" s="4" t="s">
        <v>14</v>
      </c>
      <c r="E7997" s="4" t="s">
        <v>10</v>
      </c>
      <c r="F7997" s="4">
        <v>38</v>
      </c>
      <c r="G7997" s="13">
        <f t="shared" si="124"/>
        <v>400</v>
      </c>
      <c r="H7997" s="13">
        <f>tbl_Data[[#This Row],[Units]] * tbl_Data[[#This Row],[Price]]</f>
        <v>15200</v>
      </c>
      <c r="I7997" s="4" t="s">
        <v>11</v>
      </c>
      <c r="J7997" s="4" t="s">
        <v>12</v>
      </c>
      <c r="K7997" s="4" t="s">
        <v>55</v>
      </c>
    </row>
    <row r="7998" spans="2:11" x14ac:dyDescent="0.25">
      <c r="B7998" s="7">
        <v>44559</v>
      </c>
      <c r="C7998" s="4" t="s">
        <v>21</v>
      </c>
      <c r="D7998" s="4" t="s">
        <v>48</v>
      </c>
      <c r="E7998" s="4" t="s">
        <v>17</v>
      </c>
      <c r="F7998" s="4">
        <v>34</v>
      </c>
      <c r="G7998" s="13">
        <f t="shared" si="124"/>
        <v>500</v>
      </c>
      <c r="H7998" s="13">
        <f>tbl_Data[[#This Row],[Units]] * tbl_Data[[#This Row],[Price]]</f>
        <v>17000</v>
      </c>
      <c r="I7998" s="4" t="s">
        <v>11</v>
      </c>
      <c r="J7998" s="4" t="s">
        <v>19</v>
      </c>
      <c r="K7998" s="4" t="s">
        <v>53</v>
      </c>
    </row>
    <row r="7999" spans="2:11" x14ac:dyDescent="0.25">
      <c r="B7999" s="7">
        <v>44559</v>
      </c>
      <c r="C7999" s="4" t="s">
        <v>13</v>
      </c>
      <c r="D7999" s="4" t="s">
        <v>16</v>
      </c>
      <c r="E7999" s="4" t="s">
        <v>17</v>
      </c>
      <c r="F7999" s="4">
        <v>49</v>
      </c>
      <c r="G7999" s="13">
        <f t="shared" si="124"/>
        <v>500</v>
      </c>
      <c r="H7999" s="13">
        <f>tbl_Data[[#This Row],[Units]] * tbl_Data[[#This Row],[Price]]</f>
        <v>24500</v>
      </c>
      <c r="I7999" s="4" t="s">
        <v>11</v>
      </c>
      <c r="J7999" s="4" t="s">
        <v>12</v>
      </c>
      <c r="K7999" s="4" t="s">
        <v>52</v>
      </c>
    </row>
    <row r="8000" spans="2:11" x14ac:dyDescent="0.25">
      <c r="B8000" s="7">
        <v>44560</v>
      </c>
      <c r="C8000" s="4" t="s">
        <v>21</v>
      </c>
      <c r="D8000" s="4" t="s">
        <v>18</v>
      </c>
      <c r="E8000" s="4" t="s">
        <v>10</v>
      </c>
      <c r="F8000" s="4">
        <v>8</v>
      </c>
      <c r="G8000" s="13">
        <f t="shared" si="124"/>
        <v>400</v>
      </c>
      <c r="H8000" s="13">
        <f>tbl_Data[[#This Row],[Units]] * tbl_Data[[#This Row],[Price]]</f>
        <v>3200</v>
      </c>
      <c r="I8000" s="4" t="s">
        <v>11</v>
      </c>
      <c r="J8000" s="4" t="s">
        <v>12</v>
      </c>
      <c r="K8000" s="4" t="s">
        <v>53</v>
      </c>
    </row>
    <row r="8001" spans="2:11" x14ac:dyDescent="0.25">
      <c r="B8001" s="7">
        <v>44560</v>
      </c>
      <c r="C8001" s="4" t="s">
        <v>21</v>
      </c>
      <c r="D8001" s="4" t="s">
        <v>48</v>
      </c>
      <c r="E8001" s="4" t="s">
        <v>22</v>
      </c>
      <c r="F8001" s="4">
        <v>33</v>
      </c>
      <c r="G8001" s="13">
        <f t="shared" si="124"/>
        <v>200</v>
      </c>
      <c r="H8001" s="13">
        <f>tbl_Data[[#This Row],[Units]] * tbl_Data[[#This Row],[Price]]</f>
        <v>6600</v>
      </c>
      <c r="I8001" s="4" t="s">
        <v>11</v>
      </c>
      <c r="J8001" s="4" t="s">
        <v>12</v>
      </c>
      <c r="K8001" s="4" t="s">
        <v>54</v>
      </c>
    </row>
    <row r="8002" spans="2:11" x14ac:dyDescent="0.25">
      <c r="B8002" s="7">
        <v>44560</v>
      </c>
      <c r="C8002" s="4" t="s">
        <v>8</v>
      </c>
      <c r="D8002" s="4" t="s">
        <v>48</v>
      </c>
      <c r="E8002" s="4" t="s">
        <v>17</v>
      </c>
      <c r="F8002" s="4">
        <v>23</v>
      </c>
      <c r="G8002" s="13">
        <f t="shared" si="124"/>
        <v>500</v>
      </c>
      <c r="H8002" s="13">
        <f>tbl_Data[[#This Row],[Units]] * tbl_Data[[#This Row],[Price]]</f>
        <v>11500</v>
      </c>
      <c r="I8002" s="4" t="s">
        <v>11</v>
      </c>
      <c r="J8002" s="4" t="s">
        <v>12</v>
      </c>
      <c r="K8002" s="4" t="s">
        <v>52</v>
      </c>
    </row>
    <row r="8003" spans="2:11" x14ac:dyDescent="0.25">
      <c r="B8003" s="7">
        <v>44560</v>
      </c>
      <c r="C8003" s="4" t="s">
        <v>8</v>
      </c>
      <c r="D8003" s="4" t="s">
        <v>18</v>
      </c>
      <c r="E8003" s="4" t="s">
        <v>17</v>
      </c>
      <c r="F8003" s="4">
        <v>31</v>
      </c>
      <c r="G8003" s="13">
        <f t="shared" si="124"/>
        <v>500</v>
      </c>
      <c r="H8003" s="13">
        <f>tbl_Data[[#This Row],[Units]] * tbl_Data[[#This Row],[Price]]</f>
        <v>15500</v>
      </c>
      <c r="I8003" s="4" t="s">
        <v>11</v>
      </c>
      <c r="J8003" s="4" t="s">
        <v>12</v>
      </c>
      <c r="K8003" s="4" t="s">
        <v>53</v>
      </c>
    </row>
  </sheetData>
  <conditionalFormatting sqref="K4:K8003">
    <cfRule type="colorScale" priority="2">
      <colorScale>
        <cfvo type="min"/>
        <cfvo type="percentile" val="50"/>
        <cfvo type="max"/>
        <color rgb="FFF8696B"/>
        <color rgb="FFFCFCFF"/>
        <color rgb="FF63BE7B"/>
      </colorScale>
    </cfRule>
  </conditionalFormatting>
  <conditionalFormatting sqref="K6">
    <cfRule type="iconSet" priority="1">
      <iconSet iconSet="3Arrows">
        <cfvo type="percent" val="0"/>
        <cfvo type="percent" val="33"/>
        <cfvo type="percent" val="67"/>
      </iconSet>
    </cfRule>
  </conditionalFormatting>
  <dataValidations count="6">
    <dataValidation type="list" allowBlank="1" showInputMessage="1" showErrorMessage="1" sqref="C3:C1048576" xr:uid="{DA75A6B6-D85C-4B09-A73D-2C6E86C2A6A3}">
      <formula1>dv_Customer_Acquisition_Type</formula1>
    </dataValidation>
    <dataValidation type="list" allowBlank="1" showInputMessage="1" showErrorMessage="1" sqref="D3:D1048576" xr:uid="{76C67971-DFB5-4ADB-8250-FB5DE65D7B1D}">
      <formula1>dv_Country</formula1>
    </dataValidation>
    <dataValidation type="list" allowBlank="1" showInputMessage="1" showErrorMessage="1" sqref="E4:E8003" xr:uid="{329A5C36-907A-4829-839D-B1862FBA6D52}">
      <formula1>dv_Product</formula1>
    </dataValidation>
    <dataValidation type="list" allowBlank="1" showInputMessage="1" showErrorMessage="1" sqref="I4:I8003" xr:uid="{DA58975C-BB40-48DF-80B9-5B34F7727E1A}">
      <formula1>dv_Delivery_Performance</formula1>
    </dataValidation>
    <dataValidation type="list" allowBlank="1" showInputMessage="1" showErrorMessage="1" sqref="J3:J1048576" xr:uid="{BBCD8A7F-2D2D-47E7-B7E6-3444509837AD}">
      <formula1>dv_Return</formula1>
    </dataValidation>
    <dataValidation type="list" allowBlank="1" showInputMessage="1" showErrorMessage="1" sqref="K4:K8003" xr:uid="{8325651C-0C0D-4330-BD51-B3320FCF3E59}">
      <formula1>dv_Customer_Satisfaction</formula1>
    </dataValidation>
  </dataValidations>
  <pageMargins left="0.7" right="0.7" top="0.75" bottom="0.75" header="0.3" footer="0.3"/>
  <pageSetup orientation="portrait" r:id="rId1"/>
  <ignoredErrors>
    <ignoredError sqref="C3:D3 J3" listDataValidation="1"/>
  </ignoredErrors>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CD7D-4409-42DE-BFDE-448C79901E5D}">
  <sheetPr codeName="Sheet2">
    <tabColor rgb="FF7030A0"/>
  </sheetPr>
  <dimension ref="A1"/>
  <sheetViews>
    <sheetView showGridLines="0" zoomScale="91" zoomScaleNormal="91" workbookViewId="0">
      <selection activeCell="B27" sqref="B27"/>
    </sheetView>
  </sheetViews>
  <sheetFormatPr defaultRowHeight="15" x14ac:dyDescent="0.2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F2D7F-1596-4A39-8BA1-7240223E1FAC}">
  <sheetPr codeName="Sheet3">
    <tabColor theme="9"/>
  </sheetPr>
  <dimension ref="A1:F30"/>
  <sheetViews>
    <sheetView workbookViewId="0">
      <selection activeCell="P21" sqref="P21"/>
    </sheetView>
  </sheetViews>
  <sheetFormatPr defaultRowHeight="15" x14ac:dyDescent="0.25"/>
  <cols>
    <col min="1" max="1" width="13.140625" bestFit="1" customWidth="1"/>
    <col min="2" max="2" width="15.5703125" bestFit="1" customWidth="1"/>
    <col min="5" max="5" width="13.140625" bestFit="1" customWidth="1"/>
    <col min="6" max="6" width="12.28515625" bestFit="1" customWidth="1"/>
  </cols>
  <sheetData>
    <row r="1" spans="1:6" ht="18.75" x14ac:dyDescent="0.3">
      <c r="A1" s="20" t="s">
        <v>26</v>
      </c>
      <c r="B1" s="20"/>
      <c r="E1" s="20" t="s">
        <v>4</v>
      </c>
      <c r="F1" s="20"/>
    </row>
    <row r="3" spans="1:6" x14ac:dyDescent="0.25">
      <c r="A3" s="9" t="s">
        <v>30</v>
      </c>
      <c r="B3" t="s">
        <v>46</v>
      </c>
      <c r="E3" s="9" t="s">
        <v>30</v>
      </c>
      <c r="F3" t="s">
        <v>57</v>
      </c>
    </row>
    <row r="4" spans="1:6" x14ac:dyDescent="0.25">
      <c r="A4" s="10" t="s">
        <v>32</v>
      </c>
      <c r="B4" s="12">
        <v>36770300</v>
      </c>
      <c r="E4" s="10" t="s">
        <v>32</v>
      </c>
      <c r="F4" s="12"/>
    </row>
    <row r="5" spans="1:6" x14ac:dyDescent="0.25">
      <c r="A5" s="11" t="s">
        <v>33</v>
      </c>
      <c r="B5" s="12">
        <v>3440100</v>
      </c>
      <c r="E5" s="11" t="s">
        <v>33</v>
      </c>
      <c r="F5" s="12">
        <v>9306</v>
      </c>
    </row>
    <row r="6" spans="1:6" x14ac:dyDescent="0.25">
      <c r="A6" s="11" t="s">
        <v>34</v>
      </c>
      <c r="B6" s="12">
        <v>2600300</v>
      </c>
      <c r="E6" s="11" t="s">
        <v>34</v>
      </c>
      <c r="F6" s="12">
        <v>7095</v>
      </c>
    </row>
    <row r="7" spans="1:6" x14ac:dyDescent="0.25">
      <c r="A7" s="11" t="s">
        <v>35</v>
      </c>
      <c r="B7" s="12">
        <v>3147100</v>
      </c>
      <c r="E7" s="11" t="s">
        <v>35</v>
      </c>
      <c r="F7" s="12">
        <v>8833</v>
      </c>
    </row>
    <row r="8" spans="1:6" x14ac:dyDescent="0.25">
      <c r="A8" s="11" t="s">
        <v>36</v>
      </c>
      <c r="B8" s="12">
        <v>3085000</v>
      </c>
      <c r="E8" s="11" t="s">
        <v>36</v>
      </c>
      <c r="F8" s="12">
        <v>8429</v>
      </c>
    </row>
    <row r="9" spans="1:6" x14ac:dyDescent="0.25">
      <c r="A9" s="11" t="s">
        <v>37</v>
      </c>
      <c r="B9" s="12">
        <v>3067100</v>
      </c>
      <c r="E9" s="11" t="s">
        <v>37</v>
      </c>
      <c r="F9" s="12">
        <v>8339</v>
      </c>
    </row>
    <row r="10" spans="1:6" x14ac:dyDescent="0.25">
      <c r="A10" s="11" t="s">
        <v>38</v>
      </c>
      <c r="B10" s="12">
        <v>3027000</v>
      </c>
      <c r="E10" s="11" t="s">
        <v>38</v>
      </c>
      <c r="F10" s="12">
        <v>8257</v>
      </c>
    </row>
    <row r="11" spans="1:6" x14ac:dyDescent="0.25">
      <c r="A11" s="11" t="s">
        <v>39</v>
      </c>
      <c r="B11" s="12">
        <v>3120100</v>
      </c>
      <c r="E11" s="11" t="s">
        <v>39</v>
      </c>
      <c r="F11" s="12">
        <v>9090</v>
      </c>
    </row>
    <row r="12" spans="1:6" x14ac:dyDescent="0.25">
      <c r="A12" s="11" t="s">
        <v>40</v>
      </c>
      <c r="B12" s="12">
        <v>2986100</v>
      </c>
      <c r="E12" s="11" t="s">
        <v>40</v>
      </c>
      <c r="F12" s="12">
        <v>8271</v>
      </c>
    </row>
    <row r="13" spans="1:6" x14ac:dyDescent="0.25">
      <c r="A13" s="11" t="s">
        <v>41</v>
      </c>
      <c r="B13" s="12">
        <v>2887400</v>
      </c>
      <c r="E13" s="11" t="s">
        <v>41</v>
      </c>
      <c r="F13" s="12">
        <v>8267</v>
      </c>
    </row>
    <row r="14" spans="1:6" x14ac:dyDescent="0.25">
      <c r="A14" s="11" t="s">
        <v>42</v>
      </c>
      <c r="B14" s="12">
        <v>3266300</v>
      </c>
      <c r="E14" s="11" t="s">
        <v>42</v>
      </c>
      <c r="F14" s="12">
        <v>9047</v>
      </c>
    </row>
    <row r="15" spans="1:6" x14ac:dyDescent="0.25">
      <c r="A15" s="11" t="s">
        <v>43</v>
      </c>
      <c r="B15" s="12">
        <v>3023600</v>
      </c>
      <c r="E15" s="11" t="s">
        <v>43</v>
      </c>
      <c r="F15" s="12">
        <v>8347</v>
      </c>
    </row>
    <row r="16" spans="1:6" x14ac:dyDescent="0.25">
      <c r="A16" s="11" t="s">
        <v>44</v>
      </c>
      <c r="B16" s="12">
        <v>3120200</v>
      </c>
      <c r="E16" s="11" t="s">
        <v>44</v>
      </c>
      <c r="F16" s="12">
        <v>8744</v>
      </c>
    </row>
    <row r="17" spans="1:6" x14ac:dyDescent="0.25">
      <c r="A17" s="10" t="s">
        <v>45</v>
      </c>
      <c r="B17" s="12">
        <v>35717800</v>
      </c>
      <c r="E17" s="10" t="s">
        <v>45</v>
      </c>
      <c r="F17" s="12"/>
    </row>
    <row r="18" spans="1:6" x14ac:dyDescent="0.25">
      <c r="A18" s="11" t="s">
        <v>33</v>
      </c>
      <c r="B18" s="12">
        <v>2782400</v>
      </c>
      <c r="E18" s="11" t="s">
        <v>33</v>
      </c>
      <c r="F18" s="12">
        <v>7885</v>
      </c>
    </row>
    <row r="19" spans="1:6" x14ac:dyDescent="0.25">
      <c r="A19" s="11" t="s">
        <v>34</v>
      </c>
      <c r="B19" s="12">
        <v>2885000</v>
      </c>
      <c r="E19" s="11" t="s">
        <v>34</v>
      </c>
      <c r="F19" s="12">
        <v>7905</v>
      </c>
    </row>
    <row r="20" spans="1:6" x14ac:dyDescent="0.25">
      <c r="A20" s="11" t="s">
        <v>35</v>
      </c>
      <c r="B20" s="12">
        <v>3028400</v>
      </c>
      <c r="E20" s="11" t="s">
        <v>35</v>
      </c>
      <c r="F20" s="12">
        <v>8477</v>
      </c>
    </row>
    <row r="21" spans="1:6" x14ac:dyDescent="0.25">
      <c r="A21" s="11" t="s">
        <v>36</v>
      </c>
      <c r="B21" s="12">
        <v>3305700</v>
      </c>
      <c r="E21" s="11" t="s">
        <v>36</v>
      </c>
      <c r="F21" s="12">
        <v>8753</v>
      </c>
    </row>
    <row r="22" spans="1:6" x14ac:dyDescent="0.25">
      <c r="A22" s="11" t="s">
        <v>37</v>
      </c>
      <c r="B22" s="12">
        <v>2986300</v>
      </c>
      <c r="E22" s="11" t="s">
        <v>37</v>
      </c>
      <c r="F22" s="12">
        <v>8367</v>
      </c>
    </row>
    <row r="23" spans="1:6" x14ac:dyDescent="0.25">
      <c r="A23" s="11" t="s">
        <v>38</v>
      </c>
      <c r="B23" s="12">
        <v>2661100</v>
      </c>
      <c r="E23" s="11" t="s">
        <v>38</v>
      </c>
      <c r="F23" s="12">
        <v>7507</v>
      </c>
    </row>
    <row r="24" spans="1:6" x14ac:dyDescent="0.25">
      <c r="A24" s="11" t="s">
        <v>39</v>
      </c>
      <c r="B24" s="12">
        <v>3235300</v>
      </c>
      <c r="E24" s="11" t="s">
        <v>39</v>
      </c>
      <c r="F24" s="12">
        <v>9139</v>
      </c>
    </row>
    <row r="25" spans="1:6" x14ac:dyDescent="0.25">
      <c r="A25" s="11" t="s">
        <v>40</v>
      </c>
      <c r="B25" s="12">
        <v>3004900</v>
      </c>
      <c r="E25" s="11" t="s">
        <v>40</v>
      </c>
      <c r="F25" s="12">
        <v>8371</v>
      </c>
    </row>
    <row r="26" spans="1:6" x14ac:dyDescent="0.25">
      <c r="A26" s="11" t="s">
        <v>41</v>
      </c>
      <c r="B26" s="12">
        <v>3066200</v>
      </c>
      <c r="E26" s="11" t="s">
        <v>41</v>
      </c>
      <c r="F26" s="12">
        <v>8699</v>
      </c>
    </row>
    <row r="27" spans="1:6" x14ac:dyDescent="0.25">
      <c r="A27" s="11" t="s">
        <v>42</v>
      </c>
      <c r="B27" s="12">
        <v>2675100</v>
      </c>
      <c r="E27" s="11" t="s">
        <v>42</v>
      </c>
      <c r="F27" s="12">
        <v>7450</v>
      </c>
    </row>
    <row r="28" spans="1:6" x14ac:dyDescent="0.25">
      <c r="A28" s="11" t="s">
        <v>43</v>
      </c>
      <c r="B28" s="12">
        <v>3163200</v>
      </c>
      <c r="E28" s="11" t="s">
        <v>43</v>
      </c>
      <c r="F28" s="12">
        <v>8711</v>
      </c>
    </row>
    <row r="29" spans="1:6" x14ac:dyDescent="0.25">
      <c r="A29" s="11" t="s">
        <v>44</v>
      </c>
      <c r="B29" s="12">
        <v>2924200</v>
      </c>
      <c r="E29" s="11" t="s">
        <v>44</v>
      </c>
      <c r="F29" s="12">
        <v>8322</v>
      </c>
    </row>
    <row r="30" spans="1:6" x14ac:dyDescent="0.25">
      <c r="A30" s="10" t="s">
        <v>31</v>
      </c>
      <c r="B30" s="12">
        <v>72488100</v>
      </c>
      <c r="E30" s="10" t="s">
        <v>31</v>
      </c>
      <c r="F30" s="12">
        <v>201611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B37A4-0D0C-450C-812D-6D489B7A3E48}">
  <sheetPr codeName="Sheet4">
    <tabColor theme="9"/>
  </sheetPr>
  <dimension ref="A1:H20"/>
  <sheetViews>
    <sheetView workbookViewId="0">
      <selection activeCell="K27" sqref="K27"/>
    </sheetView>
  </sheetViews>
  <sheetFormatPr defaultRowHeight="15" x14ac:dyDescent="0.25"/>
  <cols>
    <col min="1" max="1" width="15.5703125" bestFit="1" customWidth="1"/>
    <col min="2" max="2" width="16.28515625" bestFit="1" customWidth="1"/>
    <col min="3" max="3" width="9.140625" bestFit="1" customWidth="1"/>
    <col min="4" max="4" width="8" bestFit="1" customWidth="1"/>
    <col min="5" max="5" width="9" bestFit="1" customWidth="1"/>
    <col min="6" max="6" width="8" bestFit="1" customWidth="1"/>
    <col min="7" max="7" width="9" bestFit="1" customWidth="1"/>
    <col min="8" max="8" width="11.28515625" bestFit="1" customWidth="1"/>
  </cols>
  <sheetData>
    <row r="1" spans="1:8" ht="18.75" x14ac:dyDescent="0.3">
      <c r="A1" s="20" t="s">
        <v>26</v>
      </c>
      <c r="B1" s="1"/>
      <c r="C1" s="1"/>
      <c r="D1" s="1"/>
      <c r="E1" s="1"/>
      <c r="F1" s="1"/>
      <c r="G1" s="1"/>
      <c r="H1" s="1"/>
    </row>
    <row r="2" spans="1:8" x14ac:dyDescent="0.25">
      <c r="B2" s="9" t="s">
        <v>47</v>
      </c>
    </row>
    <row r="3" spans="1:8" x14ac:dyDescent="0.25">
      <c r="B3" t="s">
        <v>16</v>
      </c>
      <c r="C3" t="s">
        <v>14</v>
      </c>
      <c r="D3" t="s">
        <v>24</v>
      </c>
      <c r="E3" t="s">
        <v>18</v>
      </c>
      <c r="F3" t="s">
        <v>9</v>
      </c>
      <c r="G3" t="s">
        <v>51</v>
      </c>
      <c r="H3" t="s">
        <v>31</v>
      </c>
    </row>
    <row r="4" spans="1:8" x14ac:dyDescent="0.25">
      <c r="A4" t="s">
        <v>46</v>
      </c>
      <c r="B4" s="12">
        <v>10558800</v>
      </c>
      <c r="C4" s="12">
        <v>14429900</v>
      </c>
      <c r="D4" s="12">
        <v>3352200</v>
      </c>
      <c r="E4" s="12">
        <v>22263600</v>
      </c>
      <c r="F4" s="12">
        <v>7283800</v>
      </c>
      <c r="G4" s="12">
        <v>14599800</v>
      </c>
      <c r="H4" s="12">
        <v>72488100</v>
      </c>
    </row>
    <row r="6" spans="1:8" ht="15.75" x14ac:dyDescent="0.25">
      <c r="A6" s="15" t="s">
        <v>16</v>
      </c>
      <c r="B6" s="15" t="s">
        <v>14</v>
      </c>
      <c r="C6" s="15" t="s">
        <v>24</v>
      </c>
      <c r="D6" s="15" t="s">
        <v>18</v>
      </c>
      <c r="E6" s="15" t="s">
        <v>9</v>
      </c>
      <c r="F6" s="15" t="s">
        <v>48</v>
      </c>
    </row>
    <row r="7" spans="1:8" x14ac:dyDescent="0.25">
      <c r="A7" s="14">
        <f>GETPIVOTDATA("Revenue",$A$2,"Country","France")</f>
        <v>10558800</v>
      </c>
      <c r="B7" s="14">
        <f>GETPIVOTDATA("Revenue",$A$2,"Country","Germany")</f>
        <v>14429900</v>
      </c>
      <c r="C7" s="14">
        <f>GETPIVOTDATA("Revenue",$A$2,"Country","Norway")</f>
        <v>3352200</v>
      </c>
      <c r="D7" s="14">
        <f>GETPIVOTDATA("Revenue",$A$2,"Country","Poland")</f>
        <v>22263600</v>
      </c>
      <c r="E7" s="14">
        <f>GETPIVOTDATA("Revenue",$A$2,"Country","Spain")</f>
        <v>7283800</v>
      </c>
      <c r="F7" s="14">
        <f>GETPIVOTDATA("Revenue",$A$2,"Country","UK2")</f>
        <v>14599800</v>
      </c>
    </row>
    <row r="9" spans="1:8" x14ac:dyDescent="0.25">
      <c r="A9" s="19"/>
    </row>
    <row r="13" spans="1:8" ht="18.75" x14ac:dyDescent="0.3">
      <c r="B13" s="20"/>
      <c r="C13" s="20"/>
      <c r="D13" s="20"/>
      <c r="E13" s="20"/>
      <c r="F13" s="20"/>
      <c r="G13" s="20"/>
      <c r="H13" s="20"/>
    </row>
    <row r="14" spans="1:8" ht="18.75" x14ac:dyDescent="0.3">
      <c r="A14" s="20" t="s">
        <v>4</v>
      </c>
      <c r="B14" s="1"/>
      <c r="C14" s="1"/>
      <c r="D14" s="1"/>
      <c r="E14" s="1"/>
      <c r="F14" s="1"/>
      <c r="G14" s="1"/>
      <c r="H14" s="1"/>
    </row>
    <row r="15" spans="1:8" x14ac:dyDescent="0.25">
      <c r="B15" s="9" t="s">
        <v>47</v>
      </c>
    </row>
    <row r="16" spans="1:8" x14ac:dyDescent="0.25">
      <c r="B16" t="s">
        <v>16</v>
      </c>
      <c r="C16" t="s">
        <v>14</v>
      </c>
      <c r="D16" t="s">
        <v>24</v>
      </c>
      <c r="E16" t="s">
        <v>18</v>
      </c>
      <c r="F16" t="s">
        <v>9</v>
      </c>
      <c r="G16" t="s">
        <v>48</v>
      </c>
      <c r="H16" t="s">
        <v>31</v>
      </c>
    </row>
    <row r="17" spans="1:8" x14ac:dyDescent="0.25">
      <c r="A17" t="s">
        <v>57</v>
      </c>
      <c r="B17" s="12">
        <v>29748</v>
      </c>
      <c r="C17" s="12">
        <v>39781</v>
      </c>
      <c r="D17" s="12">
        <v>9583</v>
      </c>
      <c r="E17" s="12">
        <v>61181</v>
      </c>
      <c r="F17" s="12">
        <v>20661</v>
      </c>
      <c r="G17" s="12">
        <v>40657</v>
      </c>
      <c r="H17" s="12">
        <v>201611</v>
      </c>
    </row>
    <row r="19" spans="1:8" x14ac:dyDescent="0.25">
      <c r="A19" s="17" t="s">
        <v>16</v>
      </c>
      <c r="B19" s="17" t="s">
        <v>14</v>
      </c>
      <c r="C19" s="17" t="s">
        <v>24</v>
      </c>
      <c r="D19" s="17" t="s">
        <v>18</v>
      </c>
      <c r="E19" s="17" t="s">
        <v>9</v>
      </c>
      <c r="F19" s="17" t="s">
        <v>48</v>
      </c>
    </row>
    <row r="20" spans="1:8" x14ac:dyDescent="0.25">
      <c r="A20" s="18">
        <f>GETPIVOTDATA("Units",$A$15,"Country","France")</f>
        <v>29748</v>
      </c>
      <c r="B20" s="18">
        <f>GETPIVOTDATA("Units",$A$15,"Country","Germany")</f>
        <v>39781</v>
      </c>
      <c r="C20" s="18">
        <f>GETPIVOTDATA("Units",$A$15,"Country","Norway")</f>
        <v>9583</v>
      </c>
      <c r="D20" s="18">
        <f>GETPIVOTDATA("Units",$A$15,"Country","Poland")</f>
        <v>61181</v>
      </c>
      <c r="E20" s="18">
        <f>GETPIVOTDATA("Units",$A$15,"Country","Spain")</f>
        <v>20661</v>
      </c>
      <c r="F20" s="18">
        <f>GETPIVOTDATA("Units",$A$15,"Country","UK")</f>
        <v>40657</v>
      </c>
    </row>
  </sheetData>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D09B-41D7-498F-94E1-9DE9544988F7}">
  <sheetPr codeName="Sheet5">
    <tabColor theme="9"/>
  </sheetPr>
  <dimension ref="A1:C4"/>
  <sheetViews>
    <sheetView workbookViewId="0">
      <selection activeCell="B2" sqref="B2"/>
    </sheetView>
  </sheetViews>
  <sheetFormatPr defaultRowHeight="15" x14ac:dyDescent="0.25"/>
  <cols>
    <col min="1" max="1" width="13.140625" bestFit="1" customWidth="1"/>
    <col min="2" max="2" width="17" bestFit="1" customWidth="1"/>
  </cols>
  <sheetData>
    <row r="1" spans="1:3" x14ac:dyDescent="0.25">
      <c r="A1" s="9" t="s">
        <v>30</v>
      </c>
      <c r="B1" t="s">
        <v>49</v>
      </c>
    </row>
    <row r="2" spans="1:3" x14ac:dyDescent="0.25">
      <c r="A2" s="10" t="s">
        <v>11</v>
      </c>
      <c r="B2" s="12">
        <v>6761</v>
      </c>
    </row>
    <row r="3" spans="1:3" x14ac:dyDescent="0.25">
      <c r="A3" s="10" t="s">
        <v>23</v>
      </c>
      <c r="B3" s="12">
        <v>1239</v>
      </c>
      <c r="C3" s="16">
        <f>GETPIVOTDATA("Revenue",$A$1,"Delivery Performance","On-time")/GETPIVOTDATA("Revenue",$A$1)</f>
        <v>0.84512500000000002</v>
      </c>
    </row>
    <row r="4" spans="1:3" x14ac:dyDescent="0.25">
      <c r="A4" s="10" t="s">
        <v>31</v>
      </c>
      <c r="B4" s="12">
        <v>8000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22022-B3F7-4E2E-AFF3-B6326D5B3082}">
  <sheetPr codeName="Sheet6">
    <tabColor theme="9"/>
  </sheetPr>
  <dimension ref="A1:C4"/>
  <sheetViews>
    <sheetView workbookViewId="0">
      <selection activeCell="A3" sqref="A2:A3"/>
      <pivotSelection pane="bottomRight" showHeader="1" activeRow="2" click="1" r:id="rId1">
        <pivotArea dataOnly="0" labelOnly="1" fieldPosition="0">
          <references count="1">
            <reference field="8" count="0"/>
          </references>
        </pivotArea>
      </pivotSelection>
    </sheetView>
  </sheetViews>
  <sheetFormatPr defaultRowHeight="15" x14ac:dyDescent="0.25"/>
  <cols>
    <col min="1" max="1" width="13.140625" bestFit="1" customWidth="1"/>
    <col min="2" max="2" width="17" bestFit="1" customWidth="1"/>
  </cols>
  <sheetData>
    <row r="1" spans="1:3" x14ac:dyDescent="0.25">
      <c r="A1" s="9" t="s">
        <v>30</v>
      </c>
      <c r="B1" t="s">
        <v>49</v>
      </c>
    </row>
    <row r="2" spans="1:3" x14ac:dyDescent="0.25">
      <c r="A2" s="10" t="s">
        <v>12</v>
      </c>
      <c r="B2" s="12">
        <v>7172</v>
      </c>
    </row>
    <row r="3" spans="1:3" x14ac:dyDescent="0.25">
      <c r="A3" s="10" t="s">
        <v>19</v>
      </c>
      <c r="B3" s="12">
        <v>828</v>
      </c>
      <c r="C3" s="16">
        <f>GETPIVOTDATA("Revenue",$A$1,"Return","Yes")/GETPIVOTDATA("Revenue",$A$1)</f>
        <v>0.10349999999999999</v>
      </c>
    </row>
    <row r="4" spans="1:3" x14ac:dyDescent="0.25">
      <c r="A4" s="10" t="s">
        <v>31</v>
      </c>
      <c r="B4" s="12">
        <v>8000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9E6E2-E339-4498-9EF2-D15316858752}">
  <sheetPr codeName="Sheet7">
    <tabColor theme="9"/>
  </sheetPr>
  <dimension ref="A1:E5"/>
  <sheetViews>
    <sheetView workbookViewId="0">
      <selection activeCell="G23" sqref="G23"/>
    </sheetView>
  </sheetViews>
  <sheetFormatPr defaultRowHeight="15" x14ac:dyDescent="0.25"/>
  <cols>
    <col min="1" max="1" width="13.140625" bestFit="1" customWidth="1"/>
    <col min="2" max="2" width="17" bestFit="1" customWidth="1"/>
  </cols>
  <sheetData>
    <row r="1" spans="1:5" x14ac:dyDescent="0.25">
      <c r="A1" s="9" t="s">
        <v>30</v>
      </c>
      <c r="B1" t="s">
        <v>49</v>
      </c>
    </row>
    <row r="2" spans="1:5" x14ac:dyDescent="0.25">
      <c r="A2" s="10" t="s">
        <v>8</v>
      </c>
      <c r="B2" s="12">
        <v>2336</v>
      </c>
      <c r="D2" t="s">
        <v>21</v>
      </c>
      <c r="E2">
        <f>GETPIVOTDATA("Revenue",$A$1,"Customer Acquisition Type","Ad")</f>
        <v>2336</v>
      </c>
    </row>
    <row r="3" spans="1:5" x14ac:dyDescent="0.25">
      <c r="A3" s="10" t="s">
        <v>21</v>
      </c>
      <c r="B3" s="12">
        <v>3224</v>
      </c>
      <c r="D3" t="s">
        <v>13</v>
      </c>
      <c r="E3">
        <f>GETPIVOTDATA("Revenue",$A$1,"Customer Acquisition Type","Organic")</f>
        <v>3224</v>
      </c>
    </row>
    <row r="4" spans="1:5" x14ac:dyDescent="0.25">
      <c r="A4" s="10" t="s">
        <v>13</v>
      </c>
      <c r="B4" s="12">
        <v>2440</v>
      </c>
      <c r="D4" t="s">
        <v>8</v>
      </c>
      <c r="E4">
        <f>GETPIVOTDATA("Revenue",$A$1,"Customer Acquisition Type","Returning")</f>
        <v>2440</v>
      </c>
    </row>
    <row r="5" spans="1:5" x14ac:dyDescent="0.25">
      <c r="A5" s="10" t="s">
        <v>31</v>
      </c>
      <c r="B5" s="12">
        <v>8000</v>
      </c>
      <c r="D5" t="s">
        <v>50</v>
      </c>
      <c r="E5">
        <f>GETPIVOTDATA("Revenue",$A$1)</f>
        <v>8000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7D0DE-EF5E-4617-9F9D-221B595E7F93}">
  <sheetPr codeName="Sheet8">
    <tabColor theme="9"/>
  </sheetPr>
  <dimension ref="A1:G8"/>
  <sheetViews>
    <sheetView workbookViewId="0">
      <selection activeCell="A4" sqref="A4"/>
    </sheetView>
  </sheetViews>
  <sheetFormatPr defaultRowHeight="15" x14ac:dyDescent="0.25"/>
  <cols>
    <col min="1" max="1" width="17" bestFit="1" customWidth="1"/>
    <col min="2" max="2" width="16.28515625" bestFit="1" customWidth="1"/>
    <col min="3" max="3" width="7.42578125" bestFit="1" customWidth="1"/>
    <col min="4" max="4" width="6.28515625" bestFit="1" customWidth="1"/>
    <col min="5" max="5" width="8.7109375" bestFit="1" customWidth="1"/>
    <col min="6" max="6" width="12.85546875" bestFit="1" customWidth="1"/>
    <col min="7" max="8" width="11.28515625" bestFit="1" customWidth="1"/>
    <col min="9" max="9" width="7.42578125" bestFit="1" customWidth="1"/>
    <col min="10" max="10" width="6.28515625" bestFit="1" customWidth="1"/>
    <col min="11" max="11" width="8.7109375" bestFit="1" customWidth="1"/>
    <col min="12" max="12" width="16.28515625" bestFit="1" customWidth="1"/>
    <col min="13" max="13" width="14.28515625" bestFit="1" customWidth="1"/>
    <col min="14" max="14" width="15" bestFit="1" customWidth="1"/>
    <col min="15" max="15" width="7.42578125" bestFit="1" customWidth="1"/>
    <col min="16" max="16" width="6.28515625" bestFit="1" customWidth="1"/>
    <col min="17" max="17" width="8.7109375" bestFit="1" customWidth="1"/>
    <col min="18" max="18" width="16.28515625" bestFit="1" customWidth="1"/>
    <col min="19" max="19" width="14.28515625" bestFit="1" customWidth="1"/>
    <col min="20" max="20" width="15" bestFit="1" customWidth="1"/>
    <col min="21" max="21" width="7.42578125" bestFit="1" customWidth="1"/>
    <col min="22" max="22" width="6.28515625" bestFit="1" customWidth="1"/>
    <col min="23" max="23" width="8.7109375" bestFit="1" customWidth="1"/>
    <col min="24" max="24" width="16.28515625" bestFit="1" customWidth="1"/>
    <col min="25" max="25" width="14.28515625" bestFit="1" customWidth="1"/>
    <col min="26" max="26" width="15" bestFit="1" customWidth="1"/>
    <col min="27" max="27" width="7.42578125" bestFit="1" customWidth="1"/>
    <col min="28" max="28" width="6.28515625" bestFit="1" customWidth="1"/>
    <col min="29" max="29" width="8.7109375" bestFit="1" customWidth="1"/>
    <col min="30" max="30" width="16.28515625" bestFit="1" customWidth="1"/>
    <col min="31" max="31" width="14.28515625" bestFit="1" customWidth="1"/>
    <col min="32" max="32" width="11.28515625" bestFit="1" customWidth="1"/>
  </cols>
  <sheetData>
    <row r="1" spans="1:7" x14ac:dyDescent="0.25">
      <c r="A1" s="9" t="s">
        <v>49</v>
      </c>
      <c r="B1" s="9" t="s">
        <v>47</v>
      </c>
    </row>
    <row r="2" spans="1:7" x14ac:dyDescent="0.25">
      <c r="A2" s="9" t="s">
        <v>30</v>
      </c>
      <c r="B2" t="s">
        <v>56</v>
      </c>
      <c r="C2" t="s">
        <v>54</v>
      </c>
      <c r="D2" t="s">
        <v>53</v>
      </c>
      <c r="E2" t="s">
        <v>52</v>
      </c>
      <c r="F2" t="s">
        <v>55</v>
      </c>
      <c r="G2" t="s">
        <v>31</v>
      </c>
    </row>
    <row r="3" spans="1:7" x14ac:dyDescent="0.25">
      <c r="A3" s="10" t="s">
        <v>22</v>
      </c>
      <c r="B3" s="12">
        <v>29</v>
      </c>
      <c r="C3" s="12">
        <v>52</v>
      </c>
      <c r="D3" s="12">
        <v>154</v>
      </c>
      <c r="E3" s="12">
        <v>349</v>
      </c>
      <c r="F3" s="12">
        <v>262</v>
      </c>
      <c r="G3" s="12">
        <v>846</v>
      </c>
    </row>
    <row r="4" spans="1:7" x14ac:dyDescent="0.25">
      <c r="A4" s="10" t="s">
        <v>10</v>
      </c>
      <c r="B4" s="12">
        <v>104</v>
      </c>
      <c r="C4" s="12">
        <v>154</v>
      </c>
      <c r="D4" s="12">
        <v>472</v>
      </c>
      <c r="E4" s="12">
        <v>904</v>
      </c>
      <c r="F4" s="12">
        <v>739</v>
      </c>
      <c r="G4" s="12">
        <v>2373</v>
      </c>
    </row>
    <row r="5" spans="1:7" x14ac:dyDescent="0.25">
      <c r="A5" s="10" t="s">
        <v>15</v>
      </c>
      <c r="B5" s="12">
        <v>39</v>
      </c>
      <c r="C5" s="12">
        <v>40</v>
      </c>
      <c r="D5" s="12">
        <v>147</v>
      </c>
      <c r="E5" s="12">
        <v>344</v>
      </c>
      <c r="F5" s="12">
        <v>246</v>
      </c>
      <c r="G5" s="12">
        <v>816</v>
      </c>
    </row>
    <row r="6" spans="1:7" x14ac:dyDescent="0.25">
      <c r="A6" s="10" t="s">
        <v>17</v>
      </c>
      <c r="B6" s="12">
        <v>102</v>
      </c>
      <c r="C6" s="12">
        <v>145</v>
      </c>
      <c r="D6" s="12">
        <v>482</v>
      </c>
      <c r="E6" s="12">
        <v>973</v>
      </c>
      <c r="F6" s="12">
        <v>706</v>
      </c>
      <c r="G6" s="12">
        <v>2408</v>
      </c>
    </row>
    <row r="7" spans="1:7" x14ac:dyDescent="0.25">
      <c r="A7" s="10" t="s">
        <v>20</v>
      </c>
      <c r="B7" s="12">
        <v>62</v>
      </c>
      <c r="C7" s="12">
        <v>103</v>
      </c>
      <c r="D7" s="12">
        <v>342</v>
      </c>
      <c r="E7" s="12">
        <v>607</v>
      </c>
      <c r="F7" s="12">
        <v>443</v>
      </c>
      <c r="G7" s="12">
        <v>1557</v>
      </c>
    </row>
    <row r="8" spans="1:7" x14ac:dyDescent="0.25">
      <c r="A8" s="10" t="s">
        <v>31</v>
      </c>
      <c r="B8" s="12">
        <v>336</v>
      </c>
      <c r="C8" s="12">
        <v>494</v>
      </c>
      <c r="D8" s="12">
        <v>1597</v>
      </c>
      <c r="E8" s="12">
        <v>3177</v>
      </c>
      <c r="F8" s="12">
        <v>2396</v>
      </c>
      <c r="G8" s="12">
        <v>8000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FFFF00"/>
  </sheetPr>
  <dimension ref="A3:O11"/>
  <sheetViews>
    <sheetView workbookViewId="0">
      <selection activeCell="O11" sqref="O11"/>
    </sheetView>
  </sheetViews>
  <sheetFormatPr defaultRowHeight="15" x14ac:dyDescent="0.25"/>
  <cols>
    <col min="4" max="4" width="9.140625" customWidth="1"/>
    <col min="5" max="5" width="27.42578125" bestFit="1" customWidth="1"/>
    <col min="7" max="7" width="16.28515625" bestFit="1" customWidth="1"/>
    <col min="8" max="8" width="9.140625" customWidth="1"/>
    <col min="9" max="9" width="10.140625" bestFit="1" customWidth="1"/>
    <col min="11" max="11" width="22.85546875" bestFit="1" customWidth="1"/>
    <col min="13" max="13" width="9.28515625" bestFit="1" customWidth="1"/>
    <col min="15" max="15" width="22.85546875" bestFit="1" customWidth="1"/>
    <col min="17" max="17" width="22.85546875" bestFit="1" customWidth="1"/>
  </cols>
  <sheetData>
    <row r="3" spans="1:15" ht="23.25" x14ac:dyDescent="0.35">
      <c r="E3" s="5" t="s">
        <v>28</v>
      </c>
      <c r="F3" s="5"/>
      <c r="G3" s="5"/>
      <c r="H3" s="5"/>
      <c r="I3" s="5"/>
      <c r="J3" s="5"/>
      <c r="K3" s="5"/>
      <c r="L3" s="5"/>
      <c r="M3" s="5"/>
      <c r="N3" s="5"/>
      <c r="O3" s="5"/>
    </row>
    <row r="4" spans="1:15" x14ac:dyDescent="0.25">
      <c r="A4" s="2" t="s">
        <v>27</v>
      </c>
      <c r="B4" s="2"/>
    </row>
    <row r="5" spans="1:15" x14ac:dyDescent="0.25">
      <c r="E5" t="s">
        <v>1</v>
      </c>
      <c r="G5" t="s">
        <v>2</v>
      </c>
      <c r="I5" t="s">
        <v>3</v>
      </c>
      <c r="K5" t="s">
        <v>5</v>
      </c>
      <c r="M5" t="s">
        <v>6</v>
      </c>
      <c r="O5" t="s">
        <v>7</v>
      </c>
    </row>
    <row r="6" spans="1:15" x14ac:dyDescent="0.25">
      <c r="A6" s="3" t="s">
        <v>3</v>
      </c>
      <c r="B6" s="3" t="s">
        <v>25</v>
      </c>
      <c r="E6" t="s">
        <v>13</v>
      </c>
      <c r="G6" t="s">
        <v>48</v>
      </c>
      <c r="I6" t="s">
        <v>20</v>
      </c>
      <c r="K6" t="s">
        <v>11</v>
      </c>
      <c r="M6" t="s">
        <v>12</v>
      </c>
      <c r="O6" t="s">
        <v>55</v>
      </c>
    </row>
    <row r="7" spans="1:15" x14ac:dyDescent="0.25">
      <c r="A7" s="3" t="s">
        <v>20</v>
      </c>
      <c r="B7" s="3">
        <v>300</v>
      </c>
      <c r="E7" t="s">
        <v>8</v>
      </c>
      <c r="G7" t="s">
        <v>16</v>
      </c>
      <c r="I7" t="s">
        <v>17</v>
      </c>
      <c r="K7" t="s">
        <v>23</v>
      </c>
      <c r="M7" t="s">
        <v>19</v>
      </c>
      <c r="O7" t="s">
        <v>52</v>
      </c>
    </row>
    <row r="8" spans="1:15" x14ac:dyDescent="0.25">
      <c r="A8" s="3" t="s">
        <v>17</v>
      </c>
      <c r="B8" s="3">
        <v>500</v>
      </c>
      <c r="E8" t="s">
        <v>21</v>
      </c>
      <c r="G8" t="s">
        <v>18</v>
      </c>
      <c r="I8" t="s">
        <v>15</v>
      </c>
      <c r="O8" t="s">
        <v>53</v>
      </c>
    </row>
    <row r="9" spans="1:15" x14ac:dyDescent="0.25">
      <c r="A9" s="3" t="s">
        <v>15</v>
      </c>
      <c r="B9" s="3">
        <v>100</v>
      </c>
      <c r="G9" t="s">
        <v>14</v>
      </c>
      <c r="I9" t="s">
        <v>10</v>
      </c>
      <c r="O9" t="s">
        <v>54</v>
      </c>
    </row>
    <row r="10" spans="1:15" x14ac:dyDescent="0.25">
      <c r="A10" s="3" t="s">
        <v>10</v>
      </c>
      <c r="B10" s="3">
        <v>400</v>
      </c>
      <c r="G10" t="s">
        <v>24</v>
      </c>
      <c r="I10" t="s">
        <v>22</v>
      </c>
      <c r="O10" t="s">
        <v>56</v>
      </c>
    </row>
    <row r="11" spans="1:15" x14ac:dyDescent="0.25">
      <c r="A11" s="3" t="s">
        <v>22</v>
      </c>
      <c r="B11" s="3">
        <v>200</v>
      </c>
      <c r="G11" t="s">
        <v>9</v>
      </c>
    </row>
  </sheetData>
  <phoneticPr fontId="18" type="noConversion"/>
  <pageMargins left="0.7" right="0.7" top="0.75" bottom="0.75" header="0.3" footer="0.3"/>
  <pageSetup orientation="portrait"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Data</vt:lpstr>
      <vt:lpstr>Dashboard</vt:lpstr>
      <vt:lpstr>Sales Line</vt:lpstr>
      <vt:lpstr>Sales Map</vt:lpstr>
      <vt:lpstr>Delivery Performance Doughnut</vt:lpstr>
      <vt:lpstr>Return Rate Doughnut</vt:lpstr>
      <vt:lpstr>Customer Acquisition Waterfall</vt:lpstr>
      <vt:lpstr>Customer Satisfaction Bar</vt:lpstr>
      <vt:lpstr>xlookup</vt:lpstr>
      <vt:lpstr>dv_Country</vt:lpstr>
      <vt:lpstr>dv_Customer_Acquisition_Type</vt:lpstr>
      <vt:lpstr>dv_Customer_Satisfaction</vt:lpstr>
      <vt:lpstr>dv_Delivery_Performance</vt:lpstr>
      <vt:lpstr>dv_Price</vt:lpstr>
      <vt:lpstr>dv_Product</vt:lpstr>
      <vt:lpstr>dv_Return</vt:lpstr>
      <vt:lpstr>Product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maste</cp:lastModifiedBy>
  <dcterms:created xsi:type="dcterms:W3CDTF">2022-09-28T12:55:37Z</dcterms:created>
  <dcterms:modified xsi:type="dcterms:W3CDTF">2022-10-04T17:39:06Z</dcterms:modified>
</cp:coreProperties>
</file>